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hidePivotFieldList="1"/>
  <xr:revisionPtr revIDLastSave="0" documentId="8_{F66E3689-6E39-482F-8A07-E8D000669B62}" xr6:coauthVersionLast="47" xr6:coauthVersionMax="47" xr10:uidLastSave="{00000000-0000-0000-0000-000000000000}"/>
  <bookViews>
    <workbookView xWindow="-108" yWindow="-108" windowWidth="23256" windowHeight="12456" firstSheet="2" activeTab="8" xr2:uid="{00000000-000D-0000-FFFF-FFFF00000000}"/>
  </bookViews>
  <sheets>
    <sheet name="Customer Names" sheetId="3" r:id="rId1"/>
    <sheet name="Sheet3" sheetId="6" r:id="rId2"/>
    <sheet name="Medical Examinations" sheetId="2" r:id="rId3"/>
    <sheet name="Hospitalisation Details" sheetId="1" r:id="rId4"/>
    <sheet name="Sheet1" sheetId="8" r:id="rId5"/>
    <sheet name="Sheet5" sheetId="11" r:id="rId6"/>
    <sheet name="Sheet8" sheetId="14" r:id="rId7"/>
    <sheet name="Sheet9" sheetId="15" r:id="rId8"/>
    <sheet name="HEALTH CARE" sheetId="7" r:id="rId9"/>
    <sheet name="DASHBOARD" sheetId="20" r:id="rId10"/>
  </sheets>
  <definedNames>
    <definedName name="Slicer_DIA__STATUS">#N/A</definedName>
    <definedName name="Slicer_WE__STATUS">#N/A</definedName>
  </definedNames>
  <calcPr calcId="191029"/>
  <pivotCaches>
    <pivotCache cacheId="7" r:id="rId11"/>
    <pivotCache cacheId="8"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7" l="1"/>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A2340" i="1"/>
  <c r="A2341" i="1"/>
  <c r="A2342" i="1"/>
  <c r="A2343" i="1"/>
  <c r="B2343" i="1" s="1"/>
  <c r="A2344" i="1"/>
  <c r="A2339" i="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339"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340"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2341"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233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338"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342"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2344"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2336" i="1"/>
  <c r="F2335" i="1"/>
  <c r="L2335" i="7" s="1"/>
  <c r="F2334" i="1"/>
  <c r="L2334" i="7" s="1"/>
  <c r="F2333" i="1"/>
  <c r="F2332" i="1"/>
  <c r="F2331" i="1"/>
  <c r="F2330" i="1"/>
  <c r="F2329" i="1"/>
  <c r="L2329" i="1" s="1"/>
  <c r="F2328" i="1"/>
  <c r="L2328" i="7" s="1"/>
  <c r="F2327" i="1"/>
  <c r="L2327" i="7" s="1"/>
  <c r="F2326" i="1"/>
  <c r="F2325" i="1"/>
  <c r="F2324" i="1"/>
  <c r="L2324" i="1" s="1"/>
  <c r="F2323" i="1"/>
  <c r="F2322" i="1"/>
  <c r="F2321" i="1"/>
  <c r="F2320" i="1"/>
  <c r="F2319" i="1"/>
  <c r="F2318" i="1"/>
  <c r="F2317" i="1"/>
  <c r="F2316" i="1"/>
  <c r="F2315" i="1"/>
  <c r="F2314" i="1"/>
  <c r="L2314" i="7" s="1"/>
  <c r="F2313" i="1"/>
  <c r="F2312" i="1"/>
  <c r="L2312" i="7" s="1"/>
  <c r="F2311" i="1"/>
  <c r="F2310" i="1"/>
  <c r="F2309" i="1"/>
  <c r="F2308" i="1"/>
  <c r="F2307" i="1"/>
  <c r="L2307" i="7" s="1"/>
  <c r="F2306" i="1"/>
  <c r="L2306" i="7" s="1"/>
  <c r="F2305" i="1"/>
  <c r="L2305" i="7" s="1"/>
  <c r="F2304" i="1"/>
  <c r="L2304" i="1" s="1"/>
  <c r="F2303" i="1"/>
  <c r="L2303" i="1" s="1"/>
  <c r="F2302" i="1"/>
  <c r="L2302" i="7" s="1"/>
  <c r="F2301" i="1"/>
  <c r="F2300" i="1"/>
  <c r="F2299" i="1"/>
  <c r="F2298" i="1"/>
  <c r="F2297" i="1"/>
  <c r="F2296" i="1"/>
  <c r="L2296" i="7" s="1"/>
  <c r="F2295" i="1"/>
  <c r="F2294" i="1"/>
  <c r="L2294" i="7" s="1"/>
  <c r="F2293" i="1"/>
  <c r="L2293" i="7" s="1"/>
  <c r="F2292" i="1"/>
  <c r="F2339" i="1"/>
  <c r="L2339" i="1" s="1"/>
  <c r="F2291" i="1"/>
  <c r="F2290" i="1"/>
  <c r="L2290" i="1" s="1"/>
  <c r="F2289" i="1"/>
  <c r="L2289" i="1" s="1"/>
  <c r="F2288" i="1"/>
  <c r="L2288" i="1" s="1"/>
  <c r="F2287" i="1"/>
  <c r="F2286" i="1"/>
  <c r="F2285" i="1"/>
  <c r="F2284" i="1"/>
  <c r="L2284" i="7" s="1"/>
  <c r="F2283" i="1"/>
  <c r="F2282" i="1"/>
  <c r="F2281" i="1"/>
  <c r="F2280" i="1"/>
  <c r="F2279" i="1"/>
  <c r="F2278" i="1"/>
  <c r="F2277" i="1"/>
  <c r="F2276" i="1"/>
  <c r="L2276" i="7" s="1"/>
  <c r="F2275" i="1"/>
  <c r="L2275" i="7" s="1"/>
  <c r="F2274" i="1"/>
  <c r="L2274" i="7" s="1"/>
  <c r="F2273" i="1"/>
  <c r="F2272" i="1"/>
  <c r="F2271" i="1"/>
  <c r="F2270" i="1"/>
  <c r="F2269" i="1"/>
  <c r="F2268" i="1"/>
  <c r="F2267" i="1"/>
  <c r="F2266" i="1"/>
  <c r="F2265" i="1"/>
  <c r="L2265" i="7" s="1"/>
  <c r="F2264" i="1"/>
  <c r="L2264" i="7" s="1"/>
  <c r="F2263" i="1"/>
  <c r="L2263" i="1" s="1"/>
  <c r="F2262" i="1"/>
  <c r="L2262" i="7" s="1"/>
  <c r="F2261" i="1"/>
  <c r="F2260" i="1"/>
  <c r="F2259" i="1"/>
  <c r="F2258" i="1"/>
  <c r="F2257" i="1"/>
  <c r="F2256" i="1"/>
  <c r="F2255" i="1"/>
  <c r="F2254" i="1"/>
  <c r="F2253" i="1"/>
  <c r="F2252" i="1"/>
  <c r="L2252" i="7" s="1"/>
  <c r="F2251" i="1"/>
  <c r="L2251" i="7" s="1"/>
  <c r="F2250" i="1"/>
  <c r="F2249" i="1"/>
  <c r="F2248" i="1"/>
  <c r="F2247" i="1"/>
  <c r="F2246" i="1"/>
  <c r="F2245" i="1"/>
  <c r="F2244" i="1"/>
  <c r="L2244" i="7" s="1"/>
  <c r="F2243" i="1"/>
  <c r="F2242" i="1"/>
  <c r="L2242" i="7" s="1"/>
  <c r="F2241" i="1"/>
  <c r="F2240" i="1"/>
  <c r="F2239" i="1"/>
  <c r="F2238" i="1"/>
  <c r="F2237" i="1"/>
  <c r="F2236" i="1"/>
  <c r="F2235" i="1"/>
  <c r="L2235" i="7" s="1"/>
  <c r="F2234" i="1"/>
  <c r="F2233" i="1"/>
  <c r="L2233" i="7" s="1"/>
  <c r="F2232" i="1"/>
  <c r="F2231" i="1"/>
  <c r="L2231" i="7" s="1"/>
  <c r="F2230" i="1"/>
  <c r="F2229" i="1"/>
  <c r="F2228" i="1"/>
  <c r="F2227" i="1"/>
  <c r="F2226" i="1"/>
  <c r="L2226" i="1" s="1"/>
  <c r="F2225" i="1"/>
  <c r="L2225" i="1" s="1"/>
  <c r="F2224" i="1"/>
  <c r="L2224" i="1" s="1"/>
  <c r="F2223" i="1"/>
  <c r="F2222" i="1"/>
  <c r="F2221" i="1"/>
  <c r="F2220" i="1"/>
  <c r="F2219" i="1"/>
  <c r="L2219" i="7" s="1"/>
  <c r="F2218" i="1"/>
  <c r="F2217" i="1"/>
  <c r="F2216" i="1"/>
  <c r="F2215" i="1"/>
  <c r="L2215" i="7" s="1"/>
  <c r="F2214" i="1"/>
  <c r="F2213" i="1"/>
  <c r="F2212" i="1"/>
  <c r="L2212" i="7" s="1"/>
  <c r="F2211" i="1"/>
  <c r="L2211" i="7" s="1"/>
  <c r="F2210" i="1"/>
  <c r="F2209" i="1"/>
  <c r="F2208" i="1"/>
  <c r="F2207" i="1"/>
  <c r="F2206" i="1"/>
  <c r="F2205" i="1"/>
  <c r="F2204" i="1"/>
  <c r="F2203" i="1"/>
  <c r="L2203" i="7" s="1"/>
  <c r="F2202" i="1"/>
  <c r="L2202" i="7" s="1"/>
  <c r="F2201" i="1"/>
  <c r="L2201" i="7" s="1"/>
  <c r="F2200" i="1"/>
  <c r="F2199" i="1"/>
  <c r="F2198" i="1"/>
  <c r="F2197" i="1"/>
  <c r="F2196" i="1"/>
  <c r="F2195" i="1"/>
  <c r="F2194" i="1"/>
  <c r="F2193" i="1"/>
  <c r="F2192" i="1"/>
  <c r="L2192" i="7" s="1"/>
  <c r="F2191" i="1"/>
  <c r="F2190" i="1"/>
  <c r="F2189" i="1"/>
  <c r="F2188" i="1"/>
  <c r="F2187" i="1"/>
  <c r="F2186" i="1"/>
  <c r="F2185" i="1"/>
  <c r="F2184" i="1"/>
  <c r="F2183" i="1"/>
  <c r="L2183" i="7" s="1"/>
  <c r="F2182" i="1"/>
  <c r="L2182" i="7" s="1"/>
  <c r="F2181" i="1"/>
  <c r="F2180" i="1"/>
  <c r="L2180" i="7" s="1"/>
  <c r="F2179" i="1"/>
  <c r="L2179" i="7" s="1"/>
  <c r="F2178" i="1"/>
  <c r="F2177" i="1"/>
  <c r="F2176" i="1"/>
  <c r="F2175" i="1"/>
  <c r="F2174" i="1"/>
  <c r="F2173" i="1"/>
  <c r="F2172" i="1"/>
  <c r="F2171" i="1"/>
  <c r="L2171" i="7" s="1"/>
  <c r="F2170" i="1"/>
  <c r="L2170" i="7" s="1"/>
  <c r="F2169" i="1"/>
  <c r="L2169" i="7" s="1"/>
  <c r="F2168" i="1"/>
  <c r="F2167" i="1"/>
  <c r="L2167" i="7" s="1"/>
  <c r="F2166" i="1"/>
  <c r="F2165" i="1"/>
  <c r="F2164" i="1"/>
  <c r="F2163" i="1"/>
  <c r="F2162" i="1"/>
  <c r="F2161" i="1"/>
  <c r="L2161" i="1" s="1"/>
  <c r="F2160" i="1"/>
  <c r="F2159" i="1"/>
  <c r="F2158" i="1"/>
  <c r="F2157" i="1"/>
  <c r="F2156" i="1"/>
  <c r="F2155" i="1"/>
  <c r="F2154" i="1"/>
  <c r="F2153" i="1"/>
  <c r="F2152" i="1"/>
  <c r="F2151" i="1"/>
  <c r="F2150" i="1"/>
  <c r="F2149" i="1"/>
  <c r="F2148" i="1"/>
  <c r="L2148" i="7" s="1"/>
  <c r="F2147" i="1"/>
  <c r="L2147" i="7" s="1"/>
  <c r="F2146" i="1"/>
  <c r="F2145" i="1"/>
  <c r="F2144" i="1"/>
  <c r="F2143" i="1"/>
  <c r="F2142" i="1"/>
  <c r="L2142" i="7" s="1"/>
  <c r="F2141" i="1"/>
  <c r="F2140" i="1"/>
  <c r="F2139" i="1"/>
  <c r="L2139" i="7" s="1"/>
  <c r="F2138" i="1"/>
  <c r="F2137" i="1"/>
  <c r="L2137" i="1" s="1"/>
  <c r="F2136" i="1"/>
  <c r="L2136" i="7" s="1"/>
  <c r="F2135" i="1"/>
  <c r="F2134" i="1"/>
  <c r="F2133" i="1"/>
  <c r="F2132" i="1"/>
  <c r="F2131" i="1"/>
  <c r="F2130" i="1"/>
  <c r="F2129" i="1"/>
  <c r="L2129" i="7" s="1"/>
  <c r="F2128" i="1"/>
  <c r="L2128" i="7" s="1"/>
  <c r="F2127" i="1"/>
  <c r="F2126" i="1"/>
  <c r="L2126" i="1" s="1"/>
  <c r="F2125" i="1"/>
  <c r="F2124" i="1"/>
  <c r="F2123" i="1"/>
  <c r="F2122" i="1"/>
  <c r="L2122" i="1" s="1"/>
  <c r="F2121" i="1"/>
  <c r="F2120" i="1"/>
  <c r="F2119" i="1"/>
  <c r="F2118" i="1"/>
  <c r="F2117" i="1"/>
  <c r="F2116" i="1"/>
  <c r="F2115" i="1"/>
  <c r="F2114" i="1"/>
  <c r="F2113" i="1"/>
  <c r="F2112" i="1"/>
  <c r="F2111" i="1"/>
  <c r="F2110" i="1"/>
  <c r="L2110" i="7" s="1"/>
  <c r="F2109" i="1"/>
  <c r="F2108" i="1"/>
  <c r="L2108" i="7" s="1"/>
  <c r="F2107" i="1"/>
  <c r="L2107" i="7" s="1"/>
  <c r="F2106" i="1"/>
  <c r="F2105" i="1"/>
  <c r="F2104" i="1"/>
  <c r="F2103" i="1"/>
  <c r="F2102" i="1"/>
  <c r="L2102" i="1" s="1"/>
  <c r="F2101" i="1"/>
  <c r="F2100" i="1"/>
  <c r="F2099" i="1"/>
  <c r="L2099" i="7" s="1"/>
  <c r="F2098" i="1"/>
  <c r="L2098" i="7" s="1"/>
  <c r="F2097" i="1"/>
  <c r="L2097" i="7" s="1"/>
  <c r="F2096" i="1"/>
  <c r="L2096" i="7" s="1"/>
  <c r="F2095" i="1"/>
  <c r="F2094" i="1"/>
  <c r="L2094" i="7" s="1"/>
  <c r="F2093" i="1"/>
  <c r="F2092" i="1"/>
  <c r="F2091" i="1"/>
  <c r="F2090" i="1"/>
  <c r="F2089" i="1"/>
  <c r="F2088" i="1"/>
  <c r="F2087" i="1"/>
  <c r="F2086" i="1"/>
  <c r="F2085" i="1"/>
  <c r="F2084" i="1"/>
  <c r="F2083" i="1"/>
  <c r="L2083" i="7" s="1"/>
  <c r="F2082" i="1"/>
  <c r="L2082" i="1" s="1"/>
  <c r="F2081" i="1"/>
  <c r="F2080" i="1"/>
  <c r="F2079" i="1"/>
  <c r="L2079" i="7" s="1"/>
  <c r="F2078" i="1"/>
  <c r="L2078" i="7" s="1"/>
  <c r="F2077" i="1"/>
  <c r="F2076" i="1"/>
  <c r="F2075" i="1"/>
  <c r="F2074" i="1"/>
  <c r="L2074" i="1" s="1"/>
  <c r="F2073" i="1"/>
  <c r="F2072" i="1"/>
  <c r="F2071" i="1"/>
  <c r="F2070" i="1"/>
  <c r="L2070" i="1" s="1"/>
  <c r="F2069" i="1"/>
  <c r="F2068" i="1"/>
  <c r="F2067" i="1"/>
  <c r="F2066" i="1"/>
  <c r="F2065" i="1"/>
  <c r="L2065" i="7" s="1"/>
  <c r="F2064" i="1"/>
  <c r="L2064" i="7" s="1"/>
  <c r="F2063" i="1"/>
  <c r="L2063" i="7" s="1"/>
  <c r="F2062" i="1"/>
  <c r="L2062" i="1" s="1"/>
  <c r="F2061" i="1"/>
  <c r="F2060" i="1"/>
  <c r="F2059" i="1"/>
  <c r="F2058" i="1"/>
  <c r="F2057" i="1"/>
  <c r="L2057" i="7" s="1"/>
  <c r="F2056" i="1"/>
  <c r="F2055" i="1"/>
  <c r="F2054" i="1"/>
  <c r="F2053" i="1"/>
  <c r="F2052" i="1"/>
  <c r="L2052" i="7" s="1"/>
  <c r="F2051" i="1"/>
  <c r="F2050" i="1"/>
  <c r="F2049" i="1"/>
  <c r="F2048" i="1"/>
  <c r="F2047" i="1"/>
  <c r="L2047" i="7" s="1"/>
  <c r="F2046" i="1"/>
  <c r="L2046" i="7" s="1"/>
  <c r="F2045" i="1"/>
  <c r="F2044" i="1"/>
  <c r="L2044" i="7" s="1"/>
  <c r="F2340" i="1"/>
  <c r="L2340" i="1" s="1"/>
  <c r="F2043" i="1"/>
  <c r="L2043" i="7" s="1"/>
  <c r="F2042" i="1"/>
  <c r="L2042" i="1" s="1"/>
  <c r="F2041" i="1"/>
  <c r="F2040" i="1"/>
  <c r="F2039" i="1"/>
  <c r="F2038" i="1"/>
  <c r="L2038" i="1" s="1"/>
  <c r="F2037" i="1"/>
  <c r="F2036" i="1"/>
  <c r="L2036" i="7" s="1"/>
  <c r="F2035" i="1"/>
  <c r="F2034" i="1"/>
  <c r="L2034" i="1" s="1"/>
  <c r="F2033" i="1"/>
  <c r="L2033" i="7" s="1"/>
  <c r="F2032" i="1"/>
  <c r="F2031" i="1"/>
  <c r="F2030" i="1"/>
  <c r="F2029" i="1"/>
  <c r="F2028" i="1"/>
  <c r="F2027" i="1"/>
  <c r="F2026" i="1"/>
  <c r="L2026" i="7" s="1"/>
  <c r="F2025" i="1"/>
  <c r="F2024" i="1"/>
  <c r="L2024" i="1" s="1"/>
  <c r="F2023" i="1"/>
  <c r="F2022" i="1"/>
  <c r="F2021" i="1"/>
  <c r="F2020" i="1"/>
  <c r="F2019" i="1"/>
  <c r="F2018" i="1"/>
  <c r="F2017" i="1"/>
  <c r="F2016" i="1"/>
  <c r="L2016" i="7" s="1"/>
  <c r="F2015" i="1"/>
  <c r="F2014" i="1"/>
  <c r="F2013" i="1"/>
  <c r="F2012" i="1"/>
  <c r="L2012" i="7" s="1"/>
  <c r="F2011" i="1"/>
  <c r="F2010" i="1"/>
  <c r="F2009" i="1"/>
  <c r="F2008" i="1"/>
  <c r="F2007" i="1"/>
  <c r="F2006" i="1"/>
  <c r="L2006" i="1" s="1"/>
  <c r="F2005" i="1"/>
  <c r="F2004" i="1"/>
  <c r="F2003" i="1"/>
  <c r="L2003" i="7" s="1"/>
  <c r="F2002" i="1"/>
  <c r="F2001" i="1"/>
  <c r="F2000" i="1"/>
  <c r="F1999" i="1"/>
  <c r="L1999" i="1" s="1"/>
  <c r="F1998" i="1"/>
  <c r="L1998" i="1" s="1"/>
  <c r="F1997" i="1"/>
  <c r="F1996" i="1"/>
  <c r="L1996" i="7" s="1"/>
  <c r="F1995" i="1"/>
  <c r="F1994" i="1"/>
  <c r="F1993" i="1"/>
  <c r="L1993" i="7" s="1"/>
  <c r="F1992" i="1"/>
  <c r="F1991" i="1"/>
  <c r="F1990" i="1"/>
  <c r="F1989" i="1"/>
  <c r="F1988" i="1"/>
  <c r="F1987" i="1"/>
  <c r="F1986" i="1"/>
  <c r="F1985" i="1"/>
  <c r="F1984" i="1"/>
  <c r="L1984" i="7" s="1"/>
  <c r="F1983" i="1"/>
  <c r="L1983" i="7" s="1"/>
  <c r="F1982" i="1"/>
  <c r="F1981" i="1"/>
  <c r="L1981" i="7" s="1"/>
  <c r="F1980" i="1"/>
  <c r="L1980" i="7" s="1"/>
  <c r="F1979" i="1"/>
  <c r="F1978" i="1"/>
  <c r="F1977" i="1"/>
  <c r="F1976" i="1"/>
  <c r="F1975" i="1"/>
  <c r="L1975" i="7" s="1"/>
  <c r="F1974" i="1"/>
  <c r="L1974" i="1" s="1"/>
  <c r="F1973" i="1"/>
  <c r="F1972" i="1"/>
  <c r="L1972" i="7" s="1"/>
  <c r="F1971" i="1"/>
  <c r="F1970" i="1"/>
  <c r="F1969" i="1"/>
  <c r="F1968" i="1"/>
  <c r="F1967" i="1"/>
  <c r="F1966" i="1"/>
  <c r="F1965" i="1"/>
  <c r="F1964" i="1"/>
  <c r="L1964" i="7" s="1"/>
  <c r="F1963" i="1"/>
  <c r="F1962" i="1"/>
  <c r="L1962" i="7" s="1"/>
  <c r="F1961" i="1"/>
  <c r="L1961" i="7" s="1"/>
  <c r="F1960" i="1"/>
  <c r="L1960" i="1" s="1"/>
  <c r="F1959" i="1"/>
  <c r="L1959" i="1" s="1"/>
  <c r="F1958" i="1"/>
  <c r="F1957" i="1"/>
  <c r="F1956" i="1"/>
  <c r="F1955" i="1"/>
  <c r="F1954" i="1"/>
  <c r="F1953" i="1"/>
  <c r="F1952" i="1"/>
  <c r="L1952" i="7" s="1"/>
  <c r="F1951" i="1"/>
  <c r="L1951" i="7" s="1"/>
  <c r="F1950" i="1"/>
  <c r="F1949" i="1"/>
  <c r="F1948" i="1"/>
  <c r="L1948" i="7" s="1"/>
  <c r="F1947" i="1"/>
  <c r="F1946" i="1"/>
  <c r="F1945" i="1"/>
  <c r="F1944" i="1"/>
  <c r="F1943" i="1"/>
  <c r="L1943" i="7" s="1"/>
  <c r="F1942" i="1"/>
  <c r="L1942" i="1" s="1"/>
  <c r="F1941" i="1"/>
  <c r="F1940" i="1"/>
  <c r="F1939" i="1"/>
  <c r="L1939" i="7" s="1"/>
  <c r="F1938" i="1"/>
  <c r="F1937" i="1"/>
  <c r="F1936" i="1"/>
  <c r="F1935" i="1"/>
  <c r="L1935" i="1" s="1"/>
  <c r="F1934" i="1"/>
  <c r="L1934" i="1" s="1"/>
  <c r="F1933" i="1"/>
  <c r="L1933" i="7" s="1"/>
  <c r="F1932" i="1"/>
  <c r="L1932" i="7" s="1"/>
  <c r="F1931" i="1"/>
  <c r="F1930" i="1"/>
  <c r="L1930" i="7" s="1"/>
  <c r="F1929" i="1"/>
  <c r="F1928" i="1"/>
  <c r="L1928" i="7" s="1"/>
  <c r="F1927" i="1"/>
  <c r="F1926" i="1"/>
  <c r="F1925" i="1"/>
  <c r="F1924" i="1"/>
  <c r="F1923" i="1"/>
  <c r="L1923" i="7" s="1"/>
  <c r="F1922" i="1"/>
  <c r="F1921" i="1"/>
  <c r="L1921" i="1" s="1"/>
  <c r="F1920" i="1"/>
  <c r="F1919" i="1"/>
  <c r="L1919" i="7" s="1"/>
  <c r="F1918" i="1"/>
  <c r="F1917" i="1"/>
  <c r="L1917" i="7" s="1"/>
  <c r="F1916" i="1"/>
  <c r="F1915" i="1"/>
  <c r="F1914" i="1"/>
  <c r="L1914" i="1" s="1"/>
  <c r="F1913" i="1"/>
  <c r="F1912" i="1"/>
  <c r="F1911" i="1"/>
  <c r="F1910" i="1"/>
  <c r="F1909" i="1"/>
  <c r="L1909" i="7" s="1"/>
  <c r="F1908" i="1"/>
  <c r="L1908" i="7" s="1"/>
  <c r="F1907" i="1"/>
  <c r="L1907" i="7" s="1"/>
  <c r="F1906" i="1"/>
  <c r="F1905" i="1"/>
  <c r="F1904" i="1"/>
  <c r="F1903" i="1"/>
  <c r="L1903" i="1" s="1"/>
  <c r="F1902" i="1"/>
  <c r="F1901" i="1"/>
  <c r="F1900" i="1"/>
  <c r="L1900" i="7" s="1"/>
  <c r="F1899" i="1"/>
  <c r="F1898" i="1"/>
  <c r="L1898" i="7" s="1"/>
  <c r="F1897" i="1"/>
  <c r="F1896" i="1"/>
  <c r="L1896" i="1" s="1"/>
  <c r="F1895" i="1"/>
  <c r="L1895" i="1" s="1"/>
  <c r="F1894" i="1"/>
  <c r="F1893" i="1"/>
  <c r="F1892" i="1"/>
  <c r="F1891" i="1"/>
  <c r="L1891" i="7" s="1"/>
  <c r="F1890" i="1"/>
  <c r="F1889" i="1"/>
  <c r="F1888" i="1"/>
  <c r="F1887" i="1"/>
  <c r="L1887" i="7" s="1"/>
  <c r="F1886" i="1"/>
  <c r="F1885" i="1"/>
  <c r="F1884" i="1"/>
  <c r="F1883" i="1"/>
  <c r="F1882" i="1"/>
  <c r="F1881" i="1"/>
  <c r="L1881" i="7" s="1"/>
  <c r="F1880" i="1"/>
  <c r="L1880" i="7" s="1"/>
  <c r="F1879" i="1"/>
  <c r="L1879" i="7" s="1"/>
  <c r="F1878" i="1"/>
  <c r="F1877" i="1"/>
  <c r="L1877" i="7" s="1"/>
  <c r="F1876" i="1"/>
  <c r="F1875" i="1"/>
  <c r="L1875" i="7" s="1"/>
  <c r="F1874" i="1"/>
  <c r="F1873" i="1"/>
  <c r="F1872" i="1"/>
  <c r="F1871" i="1"/>
  <c r="F1870" i="1"/>
  <c r="F1869" i="1"/>
  <c r="F1868" i="1"/>
  <c r="L1868" i="7" s="1"/>
  <c r="F1867" i="1"/>
  <c r="F1866" i="1"/>
  <c r="L1866" i="7" s="1"/>
  <c r="F1865" i="1"/>
  <c r="F1864" i="1"/>
  <c r="F1863" i="1"/>
  <c r="F1862" i="1"/>
  <c r="F1861" i="1"/>
  <c r="F1860" i="1"/>
  <c r="L1860" i="7" s="1"/>
  <c r="F1859" i="1"/>
  <c r="F1858" i="1"/>
  <c r="F1857" i="1"/>
  <c r="L1857" i="1" s="1"/>
  <c r="F1856" i="1"/>
  <c r="F1855" i="1"/>
  <c r="F1854" i="1"/>
  <c r="F1853" i="1"/>
  <c r="F1852" i="1"/>
  <c r="F1851" i="1"/>
  <c r="F1850" i="1"/>
  <c r="L1850" i="7" s="1"/>
  <c r="F1849" i="1"/>
  <c r="F1848" i="1"/>
  <c r="L1848" i="7" s="1"/>
  <c r="F1847" i="1"/>
  <c r="L1847" i="7" s="1"/>
  <c r="F1846" i="1"/>
  <c r="F1845" i="1"/>
  <c r="L1845" i="7" s="1"/>
  <c r="F1844" i="1"/>
  <c r="L1844" i="7" s="1"/>
  <c r="F1843" i="1"/>
  <c r="F1842" i="1"/>
  <c r="F1841" i="1"/>
  <c r="L1841" i="1" s="1"/>
  <c r="F1840" i="1"/>
  <c r="L1840" i="1" s="1"/>
  <c r="F1839" i="1"/>
  <c r="L1839" i="1" s="1"/>
  <c r="F1838" i="1"/>
  <c r="F1837" i="1"/>
  <c r="F1836" i="1"/>
  <c r="L1836" i="7" s="1"/>
  <c r="F1835" i="1"/>
  <c r="L1835" i="7" s="1"/>
  <c r="F1834" i="1"/>
  <c r="L1834" i="7" s="1"/>
  <c r="F1833" i="1"/>
  <c r="F1832" i="1"/>
  <c r="L1832" i="1" s="1"/>
  <c r="F1831" i="1"/>
  <c r="F1830" i="1"/>
  <c r="F1829" i="1"/>
  <c r="F1828" i="1"/>
  <c r="L1828" i="7" s="1"/>
  <c r="F1827" i="1"/>
  <c r="L1827" i="7" s="1"/>
  <c r="F1826" i="1"/>
  <c r="F1825" i="1"/>
  <c r="F1824" i="1"/>
  <c r="F1823" i="1"/>
  <c r="F1822" i="1"/>
  <c r="F1821" i="1"/>
  <c r="F1820" i="1"/>
  <c r="F1819" i="1"/>
  <c r="F1818" i="1"/>
  <c r="F1817" i="1"/>
  <c r="F1816" i="1"/>
  <c r="L1816" i="7" s="1"/>
  <c r="F1815" i="1"/>
  <c r="L1815" i="1" s="1"/>
  <c r="F1814" i="1"/>
  <c r="L1814" i="1" s="1"/>
  <c r="F1813" i="1"/>
  <c r="F1812" i="1"/>
  <c r="F1811" i="1"/>
  <c r="F1810" i="1"/>
  <c r="F1809" i="1"/>
  <c r="F1808" i="1"/>
  <c r="L1808" i="7" s="1"/>
  <c r="F1807" i="1"/>
  <c r="F1806" i="1"/>
  <c r="F1805" i="1"/>
  <c r="F1804" i="1"/>
  <c r="L1804" i="7" s="1"/>
  <c r="F1803" i="1"/>
  <c r="F1802" i="1"/>
  <c r="L1802" i="7" s="1"/>
  <c r="F1801" i="1"/>
  <c r="F1800" i="1"/>
  <c r="F1799" i="1"/>
  <c r="F1798" i="1"/>
  <c r="F1797" i="1"/>
  <c r="L1797" i="7" s="1"/>
  <c r="F1796" i="1"/>
  <c r="L1796" i="7" s="1"/>
  <c r="F1795" i="1"/>
  <c r="L1795" i="7" s="1"/>
  <c r="F1794" i="1"/>
  <c r="F1793" i="1"/>
  <c r="F1792" i="1"/>
  <c r="F1791" i="1"/>
  <c r="F1790" i="1"/>
  <c r="F1789" i="1"/>
  <c r="F1788" i="1"/>
  <c r="F1787" i="1"/>
  <c r="L1787" i="7" s="1"/>
  <c r="F1786" i="1"/>
  <c r="F1785" i="1"/>
  <c r="F1784" i="1"/>
  <c r="F1783" i="1"/>
  <c r="L1783" i="7" s="1"/>
  <c r="F1782" i="1"/>
  <c r="F1781" i="1"/>
  <c r="L1781" i="7" s="1"/>
  <c r="F1780" i="1"/>
  <c r="F1779" i="1"/>
  <c r="F1778" i="1"/>
  <c r="F1777" i="1"/>
  <c r="L1777" i="7" s="1"/>
  <c r="F1776" i="1"/>
  <c r="L1776" i="1" s="1"/>
  <c r="F1775" i="1"/>
  <c r="F1774" i="1"/>
  <c r="F1773" i="1"/>
  <c r="F1772" i="1"/>
  <c r="L1772" i="7" s="1"/>
  <c r="F1771" i="1"/>
  <c r="L1771" i="7" s="1"/>
  <c r="F1770" i="1"/>
  <c r="F1769" i="1"/>
  <c r="F1768" i="1"/>
  <c r="L1768" i="1" s="1"/>
  <c r="F1767" i="1"/>
  <c r="F1766" i="1"/>
  <c r="F1765" i="1"/>
  <c r="L1765" i="7" s="1"/>
  <c r="F1764" i="1"/>
  <c r="L1764" i="7" s="1"/>
  <c r="F1763" i="1"/>
  <c r="F1762" i="1"/>
  <c r="L1762" i="7" s="1"/>
  <c r="F1761" i="1"/>
  <c r="L1761" i="1" s="1"/>
  <c r="F1760" i="1"/>
  <c r="F1759" i="1"/>
  <c r="F1758" i="1"/>
  <c r="F1757" i="1"/>
  <c r="F1756" i="1"/>
  <c r="F1755" i="1"/>
  <c r="L1755" i="7" s="1"/>
  <c r="F1754" i="1"/>
  <c r="F1753" i="1"/>
  <c r="F1752" i="1"/>
  <c r="L1752" i="7" s="1"/>
  <c r="F1751" i="1"/>
  <c r="F1750" i="1"/>
  <c r="F1749" i="1"/>
  <c r="F1748" i="1"/>
  <c r="F1747" i="1"/>
  <c r="F1746" i="1"/>
  <c r="F1745" i="1"/>
  <c r="F1744" i="1"/>
  <c r="F1743" i="1"/>
  <c r="L1743" i="7" s="1"/>
  <c r="F1742" i="1"/>
  <c r="F1741" i="1"/>
  <c r="F1740" i="1"/>
  <c r="L1740" i="7" s="1"/>
  <c r="F1739" i="1"/>
  <c r="F1738" i="1"/>
  <c r="L1738" i="1" s="1"/>
  <c r="F1737" i="1"/>
  <c r="L1737" i="1" s="1"/>
  <c r="F1736" i="1"/>
  <c r="L1736" i="1" s="1"/>
  <c r="F1735" i="1"/>
  <c r="F1734" i="1"/>
  <c r="F1733" i="1"/>
  <c r="F1732" i="1"/>
  <c r="L1732" i="7" s="1"/>
  <c r="F1731" i="1"/>
  <c r="L1731" i="7" s="1"/>
  <c r="F1730" i="1"/>
  <c r="F1729" i="1"/>
  <c r="L1729" i="7" s="1"/>
  <c r="F1728" i="1"/>
  <c r="F1727" i="1"/>
  <c r="F1726" i="1"/>
  <c r="F1725" i="1"/>
  <c r="F1724" i="1"/>
  <c r="L1724" i="7" s="1"/>
  <c r="F1723" i="1"/>
  <c r="L1723" i="7" s="1"/>
  <c r="F1722" i="1"/>
  <c r="F1721" i="1"/>
  <c r="F1720" i="1"/>
  <c r="F1719" i="1"/>
  <c r="L1719" i="7" s="1"/>
  <c r="F1718" i="1"/>
  <c r="F1717" i="1"/>
  <c r="F1716" i="1"/>
  <c r="F1715" i="1"/>
  <c r="F1714" i="1"/>
  <c r="L1714" i="7" s="1"/>
  <c r="F1713" i="1"/>
  <c r="L1713" i="7" s="1"/>
  <c r="F1712" i="1"/>
  <c r="F1711" i="1"/>
  <c r="F1710" i="1"/>
  <c r="F1709" i="1"/>
  <c r="F1708" i="1"/>
  <c r="L1708" i="7" s="1"/>
  <c r="F1707" i="1"/>
  <c r="F1706" i="1"/>
  <c r="F1705" i="1"/>
  <c r="F1704" i="1"/>
  <c r="F1703" i="1"/>
  <c r="F1702" i="1"/>
  <c r="F1701" i="1"/>
  <c r="F1700" i="1"/>
  <c r="L1700" i="7" s="1"/>
  <c r="F1699" i="1"/>
  <c r="F1698" i="1"/>
  <c r="L1698" i="7" s="1"/>
  <c r="F1697" i="1"/>
  <c r="F1696" i="1"/>
  <c r="F1695" i="1"/>
  <c r="F1694" i="1"/>
  <c r="F1693" i="1"/>
  <c r="L1693" i="1" s="1"/>
  <c r="F1692" i="1"/>
  <c r="L1692" i="7" s="1"/>
  <c r="F1691" i="1"/>
  <c r="L1691" i="7" s="1"/>
  <c r="F1690" i="1"/>
  <c r="F1689" i="1"/>
  <c r="F1688" i="1"/>
  <c r="F1687" i="1"/>
  <c r="F1686" i="1"/>
  <c r="F1685" i="1"/>
  <c r="F1684" i="1"/>
  <c r="L1684" i="1" s="1"/>
  <c r="F1683" i="1"/>
  <c r="L1683" i="1" s="1"/>
  <c r="F1682" i="1"/>
  <c r="L1682" i="7" s="1"/>
  <c r="F1681" i="1"/>
  <c r="F1680" i="1"/>
  <c r="L1680" i="7" s="1"/>
  <c r="F1679" i="1"/>
  <c r="L1679" i="7" s="1"/>
  <c r="F1678" i="1"/>
  <c r="F1677" i="1"/>
  <c r="L1677" i="7" s="1"/>
  <c r="F1676" i="1"/>
  <c r="F1675" i="1"/>
  <c r="F1674" i="1"/>
  <c r="F1673" i="1"/>
  <c r="F1672" i="1"/>
  <c r="L1672" i="1" s="1"/>
  <c r="F1671" i="1"/>
  <c r="F1670" i="1"/>
  <c r="F1669" i="1"/>
  <c r="F1668" i="1"/>
  <c r="L1668" i="7" s="1"/>
  <c r="F1667" i="1"/>
  <c r="F1666" i="1"/>
  <c r="L1666" i="1" s="1"/>
  <c r="F1665" i="1"/>
  <c r="L1665" i="1" s="1"/>
  <c r="F1664" i="1"/>
  <c r="F1663" i="1"/>
  <c r="F1662" i="1"/>
  <c r="F1661" i="1"/>
  <c r="L1661" i="7" s="1"/>
  <c r="F1660" i="1"/>
  <c r="L1660" i="7" s="1"/>
  <c r="F1659" i="1"/>
  <c r="F1658" i="1"/>
  <c r="F1657" i="1"/>
  <c r="L1657" i="1" s="1"/>
  <c r="F1656" i="1"/>
  <c r="F1655" i="1"/>
  <c r="F1654" i="1"/>
  <c r="F1653" i="1"/>
  <c r="F1652" i="1"/>
  <c r="F1651" i="1"/>
  <c r="F1650" i="1"/>
  <c r="L1650" i="7" s="1"/>
  <c r="F1649" i="1"/>
  <c r="L1649" i="7" s="1"/>
  <c r="F1648" i="1"/>
  <c r="F1647" i="1"/>
  <c r="L1647" i="7" s="1"/>
  <c r="F1646" i="1"/>
  <c r="F1645" i="1"/>
  <c r="L1645" i="7" s="1"/>
  <c r="F1644" i="1"/>
  <c r="L1644" i="1" s="1"/>
  <c r="F1643" i="1"/>
  <c r="F1642" i="1"/>
  <c r="F1641" i="1"/>
  <c r="L1641" i="7" s="1"/>
  <c r="F1640" i="1"/>
  <c r="F1639" i="1"/>
  <c r="L1639" i="1" s="1"/>
  <c r="F1638" i="1"/>
  <c r="F1637" i="1"/>
  <c r="L1637" i="1" s="1"/>
  <c r="F1636" i="1"/>
  <c r="F1635" i="1"/>
  <c r="L1635" i="7" s="1"/>
  <c r="F1634" i="1"/>
  <c r="F1633" i="1"/>
  <c r="F1632" i="1"/>
  <c r="F1631" i="1"/>
  <c r="L1631" i="7" s="1"/>
  <c r="F1630" i="1"/>
  <c r="F1629" i="1"/>
  <c r="F1628" i="1"/>
  <c r="L1628" i="7" s="1"/>
  <c r="F1627" i="1"/>
  <c r="L1627" i="7" s="1"/>
  <c r="F1626" i="1"/>
  <c r="L1626" i="1" s="1"/>
  <c r="F1625" i="1"/>
  <c r="F1624" i="1"/>
  <c r="F1623" i="1"/>
  <c r="F1622" i="1"/>
  <c r="F1621" i="1"/>
  <c r="L1621" i="1" s="1"/>
  <c r="F1620" i="1"/>
  <c r="L1620" i="1" s="1"/>
  <c r="F1619" i="1"/>
  <c r="L1619" i="7" s="1"/>
  <c r="F1618" i="1"/>
  <c r="F1617" i="1"/>
  <c r="L1617" i="7" s="1"/>
  <c r="F1616" i="1"/>
  <c r="L1616" i="7" s="1"/>
  <c r="F1615" i="1"/>
  <c r="F1614" i="1"/>
  <c r="F1613" i="1"/>
  <c r="F1612" i="1"/>
  <c r="F1611" i="1"/>
  <c r="L1611" i="1" s="1"/>
  <c r="F1610" i="1"/>
  <c r="F1609" i="1"/>
  <c r="L1609" i="7" s="1"/>
  <c r="F1608" i="1"/>
  <c r="L1608" i="7" s="1"/>
  <c r="F2341" i="1"/>
  <c r="L2341" i="1" s="1"/>
  <c r="F1607" i="1"/>
  <c r="F1606" i="1"/>
  <c r="F1605" i="1"/>
  <c r="L1605" i="7" s="1"/>
  <c r="F1604" i="1"/>
  <c r="F1603" i="1"/>
  <c r="F1602" i="1"/>
  <c r="F1601" i="1"/>
  <c r="F1600" i="1"/>
  <c r="L1600" i="7" s="1"/>
  <c r="F1599" i="1"/>
  <c r="F1598" i="1"/>
  <c r="L1598" i="7" s="1"/>
  <c r="F1597" i="1"/>
  <c r="L1597" i="7" s="1"/>
  <c r="F1596" i="1"/>
  <c r="L1596" i="7" s="1"/>
  <c r="F1595" i="1"/>
  <c r="F1594" i="1"/>
  <c r="F1593" i="1"/>
  <c r="F1592" i="1"/>
  <c r="F1591" i="1"/>
  <c r="F1590" i="1"/>
  <c r="F1589" i="1"/>
  <c r="L1589" i="7" s="1"/>
  <c r="F1588" i="1"/>
  <c r="L1588" i="7" s="1"/>
  <c r="F1587" i="1"/>
  <c r="F1586" i="1"/>
  <c r="L1586" i="7" s="1"/>
  <c r="F1585" i="1"/>
  <c r="F1584" i="1"/>
  <c r="F1583" i="1"/>
  <c r="F1582" i="1"/>
  <c r="F1581" i="1"/>
  <c r="F1580" i="1"/>
  <c r="F1579" i="1"/>
  <c r="L1579" i="7" s="1"/>
  <c r="F1578" i="1"/>
  <c r="L1578" i="7" s="1"/>
  <c r="F1577" i="1"/>
  <c r="L1577" i="7" s="1"/>
  <c r="F1576" i="1"/>
  <c r="F1575" i="1"/>
  <c r="F1574" i="1"/>
  <c r="F1573" i="1"/>
  <c r="L1573" i="7" s="1"/>
  <c r="F1572" i="1"/>
  <c r="F1571" i="1"/>
  <c r="F1570" i="1"/>
  <c r="F1569" i="1"/>
  <c r="F1568" i="1"/>
  <c r="L1568" i="7" s="1"/>
  <c r="F1567" i="1"/>
  <c r="F1566" i="1"/>
  <c r="F1565" i="1"/>
  <c r="L1565" i="7" s="1"/>
  <c r="F1564" i="1"/>
  <c r="F1563" i="1"/>
  <c r="L1563" i="7" s="1"/>
  <c r="F1562" i="1"/>
  <c r="F1561" i="1"/>
  <c r="F1560" i="1"/>
  <c r="F1559" i="1"/>
  <c r="F1558" i="1"/>
  <c r="L1558" i="7" s="1"/>
  <c r="F1557" i="1"/>
  <c r="F1556" i="1"/>
  <c r="L1556" i="7" s="1"/>
  <c r="F1555" i="1"/>
  <c r="F1554" i="1"/>
  <c r="L1554" i="1" s="1"/>
  <c r="F1553" i="1"/>
  <c r="L1553" i="7" s="1"/>
  <c r="F1552" i="1"/>
  <c r="F1551" i="1"/>
  <c r="F1550" i="1"/>
  <c r="F1549" i="1"/>
  <c r="F1548" i="1"/>
  <c r="F1547" i="1"/>
  <c r="F1546" i="1"/>
  <c r="F1545" i="1"/>
  <c r="L1545" i="7" s="1"/>
  <c r="F1544" i="1"/>
  <c r="F1543" i="1"/>
  <c r="F1542" i="1"/>
  <c r="F1541" i="1"/>
  <c r="F1540" i="1"/>
  <c r="F1539" i="1"/>
  <c r="F1538" i="1"/>
  <c r="F1537" i="1"/>
  <c r="F1536" i="1"/>
  <c r="F1535" i="1"/>
  <c r="F1534" i="1"/>
  <c r="L1534" i="7" s="1"/>
  <c r="F1533" i="1"/>
  <c r="F1532" i="1"/>
  <c r="L1532" i="7" s="1"/>
  <c r="F1531" i="1"/>
  <c r="F1530" i="1"/>
  <c r="F1529" i="1"/>
  <c r="F1528" i="1"/>
  <c r="F1527" i="1"/>
  <c r="F1526" i="1"/>
  <c r="L1526" i="7" s="1"/>
  <c r="F1525" i="1"/>
  <c r="L1525" i="7" s="1"/>
  <c r="F1524" i="1"/>
  <c r="L1524" i="7" s="1"/>
  <c r="F1523" i="1"/>
  <c r="L1523" i="1" s="1"/>
  <c r="F1522" i="1"/>
  <c r="F1521" i="1"/>
  <c r="F1520" i="1"/>
  <c r="F1519" i="1"/>
  <c r="L1519" i="1" s="1"/>
  <c r="F1518" i="1"/>
  <c r="F1517" i="1"/>
  <c r="F1516" i="1"/>
  <c r="L1516" i="7" s="1"/>
  <c r="F1515" i="1"/>
  <c r="L1515" i="7" s="1"/>
  <c r="F1514" i="1"/>
  <c r="L1514" i="7" s="1"/>
  <c r="F1513" i="1"/>
  <c r="F1512" i="1"/>
  <c r="F1511" i="1"/>
  <c r="F1510" i="1"/>
  <c r="F1509" i="1"/>
  <c r="F1508" i="1"/>
  <c r="F1507" i="1"/>
  <c r="F1506" i="1"/>
  <c r="F1505" i="1"/>
  <c r="F1504" i="1"/>
  <c r="L1504" i="1" s="1"/>
  <c r="F1503" i="1"/>
  <c r="L1503" i="1" s="1"/>
  <c r="F1502" i="1"/>
  <c r="F1501" i="1"/>
  <c r="F1500" i="1"/>
  <c r="F1499" i="1"/>
  <c r="F1498" i="1"/>
  <c r="F1497" i="1"/>
  <c r="F1496" i="1"/>
  <c r="L1496" i="7" s="1"/>
  <c r="F1495" i="1"/>
  <c r="F1494" i="1"/>
  <c r="L1494" i="7" s="1"/>
  <c r="F1493" i="1"/>
  <c r="F1492" i="1"/>
  <c r="L1492" i="7" s="1"/>
  <c r="F1491" i="1"/>
  <c r="F1490" i="1"/>
  <c r="F1489" i="1"/>
  <c r="F1488" i="1"/>
  <c r="F1487" i="1"/>
  <c r="F1486" i="1"/>
  <c r="F1485" i="1"/>
  <c r="L1485" i="7" s="1"/>
  <c r="F1484" i="1"/>
  <c r="F1483" i="1"/>
  <c r="L1483" i="7" s="1"/>
  <c r="F1482" i="1"/>
  <c r="L1482" i="7" s="1"/>
  <c r="F1481" i="1"/>
  <c r="L1481" i="7" s="1"/>
  <c r="F1480" i="1"/>
  <c r="L1480" i="7" s="1"/>
  <c r="F1479" i="1"/>
  <c r="F1478" i="1"/>
  <c r="F1477" i="1"/>
  <c r="F1476" i="1"/>
  <c r="F1475" i="1"/>
  <c r="F1474" i="1"/>
  <c r="L1474" i="7" s="1"/>
  <c r="F1473" i="1"/>
  <c r="L1473" i="1" s="1"/>
  <c r="F1472" i="1"/>
  <c r="F1471" i="1"/>
  <c r="F1470" i="1"/>
  <c r="F1469" i="1"/>
  <c r="L1469" i="7" s="1"/>
  <c r="F1468" i="1"/>
  <c r="F1467" i="1"/>
  <c r="F1466" i="1"/>
  <c r="F1465" i="1"/>
  <c r="L1465" i="1" s="1"/>
  <c r="F1464" i="1"/>
  <c r="L1464" i="1" s="1"/>
  <c r="F1463" i="1"/>
  <c r="F1462" i="1"/>
  <c r="L1462" i="7" s="1"/>
  <c r="F1461" i="1"/>
  <c r="F1460" i="1"/>
  <c r="F1459" i="1"/>
  <c r="F1458" i="1"/>
  <c r="F1457" i="1"/>
  <c r="F1456" i="1"/>
  <c r="F1455" i="1"/>
  <c r="F1454" i="1"/>
  <c r="F1453" i="1"/>
  <c r="L1453" i="7" s="1"/>
  <c r="F1452" i="1"/>
  <c r="F1451" i="1"/>
  <c r="L1451" i="7" s="1"/>
  <c r="F1450" i="1"/>
  <c r="L1450" i="7" s="1"/>
  <c r="F1449" i="1"/>
  <c r="L1449" i="7" s="1"/>
  <c r="F1448" i="1"/>
  <c r="F1447" i="1"/>
  <c r="F1446" i="1"/>
  <c r="F1445" i="1"/>
  <c r="F1444" i="1"/>
  <c r="F1443" i="1"/>
  <c r="L1443" i="7" s="1"/>
  <c r="F1442" i="1"/>
  <c r="F1441" i="1"/>
  <c r="F1440" i="1"/>
  <c r="F1439" i="1"/>
  <c r="L1439" i="1" s="1"/>
  <c r="F1438" i="1"/>
  <c r="F1437" i="1"/>
  <c r="L1437" i="7" s="1"/>
  <c r="F1436" i="1"/>
  <c r="F1435" i="1"/>
  <c r="L1435" i="7" s="1"/>
  <c r="F1434" i="1"/>
  <c r="F1433" i="1"/>
  <c r="L1433" i="7" s="1"/>
  <c r="F1432" i="1"/>
  <c r="L1432" i="7" s="1"/>
  <c r="F1431" i="1"/>
  <c r="F1430" i="1"/>
  <c r="L1430" i="7" s="1"/>
  <c r="F1429" i="1"/>
  <c r="F1428" i="1"/>
  <c r="L1428" i="7" s="1"/>
  <c r="F1427" i="1"/>
  <c r="F1426" i="1"/>
  <c r="F1425" i="1"/>
  <c r="F1424" i="1"/>
  <c r="F1423" i="1"/>
  <c r="F1422" i="1"/>
  <c r="L1422" i="7" s="1"/>
  <c r="F1421" i="1"/>
  <c r="F1420" i="1"/>
  <c r="F1419" i="1"/>
  <c r="F1418" i="1"/>
  <c r="L1418" i="7" s="1"/>
  <c r="F1417" i="1"/>
  <c r="F1416" i="1"/>
  <c r="L1416" i="1" s="1"/>
  <c r="F1415" i="1"/>
  <c r="L1415" i="1" s="1"/>
  <c r="F1414" i="1"/>
  <c r="F1413" i="1"/>
  <c r="F1412" i="1"/>
  <c r="L1412" i="7" s="1"/>
  <c r="F1411" i="1"/>
  <c r="F1410" i="1"/>
  <c r="F1409" i="1"/>
  <c r="L1409" i="7" s="1"/>
  <c r="F1408" i="1"/>
  <c r="L1408" i="7" s="1"/>
  <c r="F1407" i="1"/>
  <c r="F1406" i="1"/>
  <c r="L1406" i="7" s="1"/>
  <c r="F1405" i="1"/>
  <c r="F1404" i="1"/>
  <c r="F1403" i="1"/>
  <c r="F1402" i="1"/>
  <c r="F1401" i="1"/>
  <c r="L1401" i="7" s="1"/>
  <c r="F1400" i="1"/>
  <c r="F1399" i="1"/>
  <c r="F1398" i="1"/>
  <c r="F1397" i="1"/>
  <c r="F1396" i="1"/>
  <c r="F1395" i="1"/>
  <c r="F1394" i="1"/>
  <c r="L1394" i="7" s="1"/>
  <c r="F1393" i="1"/>
  <c r="F1392" i="1"/>
  <c r="F1391" i="1"/>
  <c r="F1390" i="1"/>
  <c r="F1389" i="1"/>
  <c r="L1389" i="7" s="1"/>
  <c r="F1388" i="1"/>
  <c r="F1387" i="1"/>
  <c r="F1386" i="1"/>
  <c r="F1385" i="1"/>
  <c r="F1384" i="1"/>
  <c r="F1383" i="1"/>
  <c r="F1382" i="1"/>
  <c r="F1381" i="1"/>
  <c r="F1380" i="1"/>
  <c r="L1380" i="7" s="1"/>
  <c r="F1379" i="1"/>
  <c r="L1379" i="1" s="1"/>
  <c r="F1378" i="1"/>
  <c r="L1378" i="7" s="1"/>
  <c r="F1377" i="1"/>
  <c r="L1377" i="1" s="1"/>
  <c r="F1376" i="1"/>
  <c r="F1375" i="1"/>
  <c r="F1374" i="1"/>
  <c r="F1373" i="1"/>
  <c r="F1372" i="1"/>
  <c r="L1372" i="7" s="1"/>
  <c r="F1371" i="1"/>
  <c r="F1370" i="1"/>
  <c r="F1369" i="1"/>
  <c r="F1368" i="1"/>
  <c r="F1367" i="1"/>
  <c r="F1366" i="1"/>
  <c r="L1366" i="7" s="1"/>
  <c r="F1365" i="1"/>
  <c r="F1364" i="1"/>
  <c r="F1363" i="1"/>
  <c r="F1362" i="1"/>
  <c r="L1362" i="7" s="1"/>
  <c r="F1361" i="1"/>
  <c r="F1360" i="1"/>
  <c r="L1360" i="7" s="1"/>
  <c r="F1359" i="1"/>
  <c r="F1358" i="1"/>
  <c r="F1357" i="1"/>
  <c r="L1357" i="7" s="1"/>
  <c r="F1356" i="1"/>
  <c r="F1355" i="1"/>
  <c r="F1354" i="1"/>
  <c r="F1353" i="1"/>
  <c r="F1352" i="1"/>
  <c r="L1352" i="7" s="1"/>
  <c r="F1351" i="1"/>
  <c r="F1350" i="1"/>
  <c r="F1349" i="1"/>
  <c r="L1349" i="7" s="1"/>
  <c r="F1348" i="1"/>
  <c r="F1347" i="1"/>
  <c r="F1346" i="1"/>
  <c r="L1346" i="7" s="1"/>
  <c r="F1345" i="1"/>
  <c r="F1344" i="1"/>
  <c r="F1343" i="1"/>
  <c r="F1342" i="1"/>
  <c r="F1341" i="1"/>
  <c r="L1341" i="7" s="1"/>
  <c r="F1340" i="1"/>
  <c r="F1339" i="1"/>
  <c r="L1339" i="7" s="1"/>
  <c r="F1338" i="1"/>
  <c r="F1337" i="1"/>
  <c r="L1337" i="7" s="1"/>
  <c r="F1336" i="1"/>
  <c r="F1335" i="1"/>
  <c r="F1334" i="1"/>
  <c r="L1334" i="7" s="1"/>
  <c r="F1333" i="1"/>
  <c r="F1332" i="1"/>
  <c r="F1331" i="1"/>
  <c r="F1330" i="1"/>
  <c r="F1329" i="1"/>
  <c r="F1328" i="1"/>
  <c r="F1327" i="1"/>
  <c r="F1326" i="1"/>
  <c r="F1325" i="1"/>
  <c r="F1324" i="1"/>
  <c r="F1323" i="1"/>
  <c r="L1323" i="7" s="1"/>
  <c r="F1322" i="1"/>
  <c r="F1321" i="1"/>
  <c r="L1321" i="7" s="1"/>
  <c r="F1320" i="1"/>
  <c r="F1319" i="1"/>
  <c r="L1319" i="1" s="1"/>
  <c r="F1318" i="1"/>
  <c r="F1317" i="1"/>
  <c r="F1316" i="1"/>
  <c r="F1315" i="1"/>
  <c r="L1315" i="1" s="1"/>
  <c r="F1314" i="1"/>
  <c r="L1314" i="7" s="1"/>
  <c r="F1313" i="1"/>
  <c r="L1313" i="7" s="1"/>
  <c r="F1312" i="1"/>
  <c r="F1311" i="1"/>
  <c r="F1310" i="1"/>
  <c r="F1309" i="1"/>
  <c r="L1309" i="7" s="1"/>
  <c r="F1308" i="1"/>
  <c r="F1307" i="1"/>
  <c r="L1307" i="7" s="1"/>
  <c r="F1306" i="1"/>
  <c r="L1306" i="7" s="1"/>
  <c r="F1305" i="1"/>
  <c r="L1305" i="7" s="1"/>
  <c r="F1304" i="1"/>
  <c r="F1303" i="1"/>
  <c r="F1302" i="1"/>
  <c r="F1301" i="1"/>
  <c r="F1300" i="1"/>
  <c r="F1299" i="1"/>
  <c r="F1298" i="1"/>
  <c r="F1297" i="1"/>
  <c r="L1297" i="7" s="1"/>
  <c r="F1296" i="1"/>
  <c r="F1295" i="1"/>
  <c r="F1294" i="1"/>
  <c r="L1294" i="7" s="1"/>
  <c r="F1293" i="1"/>
  <c r="F1292" i="1"/>
  <c r="F1291" i="1"/>
  <c r="L1291" i="7" s="1"/>
  <c r="F1290" i="1"/>
  <c r="F1289" i="1"/>
  <c r="F1288" i="1"/>
  <c r="F1287" i="1"/>
  <c r="F1286" i="1"/>
  <c r="L1286" i="7" s="1"/>
  <c r="F1285" i="1"/>
  <c r="F1284" i="1"/>
  <c r="F1283" i="1"/>
  <c r="L1283" i="7" s="1"/>
  <c r="F1282" i="1"/>
  <c r="L1282" i="7" s="1"/>
  <c r="F1281" i="1"/>
  <c r="F1280" i="1"/>
  <c r="L1280" i="7" s="1"/>
  <c r="F1279" i="1"/>
  <c r="F1278" i="1"/>
  <c r="L1278" i="7" s="1"/>
  <c r="F1277" i="1"/>
  <c r="L1277" i="7" s="1"/>
  <c r="F1276" i="1"/>
  <c r="F1275" i="1"/>
  <c r="F1274" i="1"/>
  <c r="F1273" i="1"/>
  <c r="L1273" i="1" s="1"/>
  <c r="F1272" i="1"/>
  <c r="F1271" i="1"/>
  <c r="L1271" i="7" s="1"/>
  <c r="F1270" i="1"/>
  <c r="F1269" i="1"/>
  <c r="F1268" i="1"/>
  <c r="F1267" i="1"/>
  <c r="L1267" i="1" s="1"/>
  <c r="F1266" i="1"/>
  <c r="L1266" i="7" s="1"/>
  <c r="F1265" i="1"/>
  <c r="F1264" i="1"/>
  <c r="F1263" i="1"/>
  <c r="L1263" i="7" s="1"/>
  <c r="F1262" i="1"/>
  <c r="L1262" i="7" s="1"/>
  <c r="F1261" i="1"/>
  <c r="F1260" i="1"/>
  <c r="F1259" i="1"/>
  <c r="L1259" i="7" s="1"/>
  <c r="F1258" i="1"/>
  <c r="L1258" i="7" s="1"/>
  <c r="F1257" i="1"/>
  <c r="L1257" i="7" s="1"/>
  <c r="F1256" i="1"/>
  <c r="L1256" i="7" s="1"/>
  <c r="F1255" i="1"/>
  <c r="F1254" i="1"/>
  <c r="F1253" i="1"/>
  <c r="F1252" i="1"/>
  <c r="F1251" i="1"/>
  <c r="F1250" i="1"/>
  <c r="L1250" i="7" s="1"/>
  <c r="F1249" i="1"/>
  <c r="F1248" i="1"/>
  <c r="F1247" i="1"/>
  <c r="F1246" i="1"/>
  <c r="F1245" i="1"/>
  <c r="L1245" i="7" s="1"/>
  <c r="F1244" i="1"/>
  <c r="F1243" i="1"/>
  <c r="F1242" i="1"/>
  <c r="F1241" i="1"/>
  <c r="L1241" i="1" s="1"/>
  <c r="F1240" i="1"/>
  <c r="L1240" i="7" s="1"/>
  <c r="F1239" i="1"/>
  <c r="L1239" i="7" s="1"/>
  <c r="F1238" i="1"/>
  <c r="L1238" i="7" s="1"/>
  <c r="F1237" i="1"/>
  <c r="L1237" i="7" s="1"/>
  <c r="F1236" i="1"/>
  <c r="F1235" i="1"/>
  <c r="L1235" i="7" s="1"/>
  <c r="F1234" i="1"/>
  <c r="F1233" i="1"/>
  <c r="F1232" i="1"/>
  <c r="F1231" i="1"/>
  <c r="L1231" i="7" s="1"/>
  <c r="F1230" i="1"/>
  <c r="L1230" i="7" s="1"/>
  <c r="F1229" i="1"/>
  <c r="L1229" i="7" s="1"/>
  <c r="F1228" i="1"/>
  <c r="F1227" i="1"/>
  <c r="L1227" i="7" s="1"/>
  <c r="F1226" i="1"/>
  <c r="F1225" i="1"/>
  <c r="F1224" i="1"/>
  <c r="F1223" i="1"/>
  <c r="F1222" i="1"/>
  <c r="F1221" i="1"/>
  <c r="F1220" i="1"/>
  <c r="F1219" i="1"/>
  <c r="F1218" i="1"/>
  <c r="L1218" i="7" s="1"/>
  <c r="F1217" i="1"/>
  <c r="L1217" i="7" s="1"/>
  <c r="F1216" i="1"/>
  <c r="L1216" i="7" s="1"/>
  <c r="F1215" i="1"/>
  <c r="F1214" i="1"/>
  <c r="L1214" i="7" s="1"/>
  <c r="F1213" i="1"/>
  <c r="L1213" i="7" s="1"/>
  <c r="F1212" i="1"/>
  <c r="F1211" i="1"/>
  <c r="F1210" i="1"/>
  <c r="L1210" i="7" s="1"/>
  <c r="F1209" i="1"/>
  <c r="L1209" i="7" s="1"/>
  <c r="F1208" i="1"/>
  <c r="F1207" i="1"/>
  <c r="L1207" i="7" s="1"/>
  <c r="F1206" i="1"/>
  <c r="F1205" i="1"/>
  <c r="F1204" i="1"/>
  <c r="F1203" i="1"/>
  <c r="L1203" i="7" s="1"/>
  <c r="F1202" i="1"/>
  <c r="F1201" i="1"/>
  <c r="F1200" i="1"/>
  <c r="L1200" i="7" s="1"/>
  <c r="F1199" i="1"/>
  <c r="L1199" i="7" s="1"/>
  <c r="F1198" i="1"/>
  <c r="L1198" i="7" s="1"/>
  <c r="F1197" i="1"/>
  <c r="F1196" i="1"/>
  <c r="F1195" i="1"/>
  <c r="F1194" i="1"/>
  <c r="L1194" i="7" s="1"/>
  <c r="F1193" i="1"/>
  <c r="L1193" i="7" s="1"/>
  <c r="F1192" i="1"/>
  <c r="F1191" i="1"/>
  <c r="F1190" i="1"/>
  <c r="F1189" i="1"/>
  <c r="F1188" i="1"/>
  <c r="F1187" i="1"/>
  <c r="F1186" i="1"/>
  <c r="L1186" i="7" s="1"/>
  <c r="F1185" i="1"/>
  <c r="L1185" i="7" s="1"/>
  <c r="F1184" i="1"/>
  <c r="L1184" i="7" s="1"/>
  <c r="F1183" i="1"/>
  <c r="L1183" i="1" s="1"/>
  <c r="F1182" i="1"/>
  <c r="F1181" i="1"/>
  <c r="L1181" i="7" s="1"/>
  <c r="F1180" i="1"/>
  <c r="L1180" i="1" s="1"/>
  <c r="F1179" i="1"/>
  <c r="L1179" i="7" s="1"/>
  <c r="F1178" i="1"/>
  <c r="F1177" i="1"/>
  <c r="L1177" i="7" s="1"/>
  <c r="F1176" i="1"/>
  <c r="F1175" i="1"/>
  <c r="L1175" i="7" s="1"/>
  <c r="F1174" i="1"/>
  <c r="L1174" i="7" s="1"/>
  <c r="F1173" i="1"/>
  <c r="F1172" i="1"/>
  <c r="F1171" i="1"/>
  <c r="F1170" i="1"/>
  <c r="F1169" i="1"/>
  <c r="F1168" i="1"/>
  <c r="L1168" i="7" s="1"/>
  <c r="F1167" i="1"/>
  <c r="L1167" i="7" s="1"/>
  <c r="F1166" i="1"/>
  <c r="L1166" i="7" s="1"/>
  <c r="F1165" i="1"/>
  <c r="L1165" i="7" s="1"/>
  <c r="F1164" i="1"/>
  <c r="F1163" i="1"/>
  <c r="L1163" i="7" s="1"/>
  <c r="F1162" i="1"/>
  <c r="F1161" i="1"/>
  <c r="F1160" i="1"/>
  <c r="F1159" i="1"/>
  <c r="F1158" i="1"/>
  <c r="L1158" i="7" s="1"/>
  <c r="F1157" i="1"/>
  <c r="L1157" i="7" s="1"/>
  <c r="F1156" i="1"/>
  <c r="F1155" i="1"/>
  <c r="L1155" i="7" s="1"/>
  <c r="F1154" i="1"/>
  <c r="L1154" i="7" s="1"/>
  <c r="F1153" i="1"/>
  <c r="F1152" i="1"/>
  <c r="F1151" i="1"/>
  <c r="F1150" i="1"/>
  <c r="F1149" i="1"/>
  <c r="L1149" i="7" s="1"/>
  <c r="F1148" i="1"/>
  <c r="L1148" i="1" s="1"/>
  <c r="F1147" i="1"/>
  <c r="F1146" i="1"/>
  <c r="L1146" i="7" s="1"/>
  <c r="F1145" i="1"/>
  <c r="L1145" i="7" s="1"/>
  <c r="F1144" i="1"/>
  <c r="L1144" i="7" s="1"/>
  <c r="F1143" i="1"/>
  <c r="L1143" i="7" s="1"/>
  <c r="F1142" i="1"/>
  <c r="F1141" i="1"/>
  <c r="F1140" i="1"/>
  <c r="F1139" i="1"/>
  <c r="F1138" i="1"/>
  <c r="F1137" i="1"/>
  <c r="L1137" i="7" s="1"/>
  <c r="F1136" i="1"/>
  <c r="L1136" i="7" s="1"/>
  <c r="F1135" i="1"/>
  <c r="L1135" i="7" s="1"/>
  <c r="F1134" i="1"/>
  <c r="L1134" i="7" s="1"/>
  <c r="F1133" i="1"/>
  <c r="F1132" i="1"/>
  <c r="F1131" i="1"/>
  <c r="L1131" i="7" s="1"/>
  <c r="F1130" i="1"/>
  <c r="L1130" i="7" s="1"/>
  <c r="F1129" i="1"/>
  <c r="F1128" i="1"/>
  <c r="F1127" i="1"/>
  <c r="L1127" i="7" s="1"/>
  <c r="F1126" i="1"/>
  <c r="L1126" i="7" s="1"/>
  <c r="F1125" i="1"/>
  <c r="F1124" i="1"/>
  <c r="F1123" i="1"/>
  <c r="F1122" i="1"/>
  <c r="L1122" i="7" s="1"/>
  <c r="F1121" i="1"/>
  <c r="F1120" i="1"/>
  <c r="F1119" i="1"/>
  <c r="F1118" i="1"/>
  <c r="F1117" i="1"/>
  <c r="F1116" i="1"/>
  <c r="F1115" i="1"/>
  <c r="L1115" i="7" s="1"/>
  <c r="F1114" i="1"/>
  <c r="F1113" i="1"/>
  <c r="L1113" i="7" s="1"/>
  <c r="F1112" i="1"/>
  <c r="L1112" i="7" s="1"/>
  <c r="F1111" i="1"/>
  <c r="L1111" i="7" s="1"/>
  <c r="F1110" i="1"/>
  <c r="L1110" i="7" s="1"/>
  <c r="F1109" i="1"/>
  <c r="L1109" i="7" s="1"/>
  <c r="F1108" i="1"/>
  <c r="F1107" i="1"/>
  <c r="F1106" i="1"/>
  <c r="L1106" i="7" s="1"/>
  <c r="F1105" i="1"/>
  <c r="L1105" i="1" s="1"/>
  <c r="F1104" i="1"/>
  <c r="L1104" i="7" s="1"/>
  <c r="F1103" i="1"/>
  <c r="F1102" i="1"/>
  <c r="L1102" i="7" s="1"/>
  <c r="F1101" i="1"/>
  <c r="L1101" i="7" s="1"/>
  <c r="F1100" i="1"/>
  <c r="F1099" i="1"/>
  <c r="L1099" i="7" s="1"/>
  <c r="F1098" i="1"/>
  <c r="F1097" i="1"/>
  <c r="F1096" i="1"/>
  <c r="F1095" i="1"/>
  <c r="L1095" i="7" s="1"/>
  <c r="F1094" i="1"/>
  <c r="L1094" i="7" s="1"/>
  <c r="F1093" i="1"/>
  <c r="F1092" i="1"/>
  <c r="F1091" i="1"/>
  <c r="L1091" i="7" s="1"/>
  <c r="F1090" i="1"/>
  <c r="L1090" i="7" s="1"/>
  <c r="F1089" i="1"/>
  <c r="L1089" i="7" s="1"/>
  <c r="F1088" i="1"/>
  <c r="F1087" i="1"/>
  <c r="F1086" i="1"/>
  <c r="F1085" i="1"/>
  <c r="F1084" i="1"/>
  <c r="F1083" i="1"/>
  <c r="F1082" i="1"/>
  <c r="L1082" i="7" s="1"/>
  <c r="F1081" i="1"/>
  <c r="L1081" i="7" s="1"/>
  <c r="F1080" i="1"/>
  <c r="F1079" i="1"/>
  <c r="F1078" i="1"/>
  <c r="F1077" i="1"/>
  <c r="L1077" i="7" s="1"/>
  <c r="F1076" i="1"/>
  <c r="F1075" i="1"/>
  <c r="F1074" i="1"/>
  <c r="L1074" i="7" s="1"/>
  <c r="F1073" i="1"/>
  <c r="L1073" i="7" s="1"/>
  <c r="F1072" i="1"/>
  <c r="L1072" i="7" s="1"/>
  <c r="F1071" i="1"/>
  <c r="L1071" i="7" s="1"/>
  <c r="F1070" i="1"/>
  <c r="L1070" i="7" s="1"/>
  <c r="F1069" i="1"/>
  <c r="F1068" i="1"/>
  <c r="F1067" i="1"/>
  <c r="L1067" i="7" s="1"/>
  <c r="F1066" i="1"/>
  <c r="F1065" i="1"/>
  <c r="L1065" i="1" s="1"/>
  <c r="F1064" i="1"/>
  <c r="F1063" i="1"/>
  <c r="F1062" i="1"/>
  <c r="L1062" i="7" s="1"/>
  <c r="F1061" i="1"/>
  <c r="L1061" i="7" s="1"/>
  <c r="F1060" i="1"/>
  <c r="F1059" i="1"/>
  <c r="F1058" i="1"/>
  <c r="F1057" i="1"/>
  <c r="L1057" i="7" s="1"/>
  <c r="F1056" i="1"/>
  <c r="F1055" i="1"/>
  <c r="F1054" i="1"/>
  <c r="L1054" i="7" s="1"/>
  <c r="F1053" i="1"/>
  <c r="L1053" i="7" s="1"/>
  <c r="F1052" i="1"/>
  <c r="F1051" i="1"/>
  <c r="L1051" i="7" s="1"/>
  <c r="F1050" i="1"/>
  <c r="L1050" i="1" s="1"/>
  <c r="F1049" i="1"/>
  <c r="L1049" i="7" s="1"/>
  <c r="F1048" i="1"/>
  <c r="L1048" i="7" s="1"/>
  <c r="F1047" i="1"/>
  <c r="L1047" i="7" s="1"/>
  <c r="F1046" i="1"/>
  <c r="F1045" i="1"/>
  <c r="L1045" i="7" s="1"/>
  <c r="F1044" i="1"/>
  <c r="F1043" i="1"/>
  <c r="L1043" i="7" s="1"/>
  <c r="F1042" i="1"/>
  <c r="F1041" i="1"/>
  <c r="F1040" i="1"/>
  <c r="F1039" i="1"/>
  <c r="F1038" i="1"/>
  <c r="F1037" i="1"/>
  <c r="L1037" i="7" s="1"/>
  <c r="F1036" i="1"/>
  <c r="F1035" i="1"/>
  <c r="F1034" i="1"/>
  <c r="F1033" i="1"/>
  <c r="L1033" i="7" s="1"/>
  <c r="F1032" i="1"/>
  <c r="F1031" i="1"/>
  <c r="L1031" i="7" s="1"/>
  <c r="F1030" i="1"/>
  <c r="L1030" i="7" s="1"/>
  <c r="F1029" i="1"/>
  <c r="L1029" i="7" s="1"/>
  <c r="F1028" i="1"/>
  <c r="F1027" i="1"/>
  <c r="L1027" i="7" s="1"/>
  <c r="F1026" i="1"/>
  <c r="L1026" i="7" s="1"/>
  <c r="F1025" i="1"/>
  <c r="F1024" i="1"/>
  <c r="F1023" i="1"/>
  <c r="F1022" i="1"/>
  <c r="F1021" i="1"/>
  <c r="L1021" i="7" s="1"/>
  <c r="F1020" i="1"/>
  <c r="F1019" i="1"/>
  <c r="L1019" i="1" s="1"/>
  <c r="F1018" i="1"/>
  <c r="L1018" i="7" s="1"/>
  <c r="F1017" i="1"/>
  <c r="L1017" i="7" s="1"/>
  <c r="F1016" i="1"/>
  <c r="L1016" i="7" s="1"/>
  <c r="F1015" i="1"/>
  <c r="F1014" i="1"/>
  <c r="F1013" i="1"/>
  <c r="L1013" i="7" s="1"/>
  <c r="F1012" i="1"/>
  <c r="F1011" i="1"/>
  <c r="F1010" i="1"/>
  <c r="L1010" i="7" s="1"/>
  <c r="F1009" i="1"/>
  <c r="F1008" i="1"/>
  <c r="F1007" i="1"/>
  <c r="L1007" i="7" s="1"/>
  <c r="F1006" i="1"/>
  <c r="L1006" i="7" s="1"/>
  <c r="F1005" i="1"/>
  <c r="F1004" i="1"/>
  <c r="F1003" i="1"/>
  <c r="F1002" i="1"/>
  <c r="F1001" i="1"/>
  <c r="L1001" i="7" s="1"/>
  <c r="F1000" i="1"/>
  <c r="L1000" i="7" s="1"/>
  <c r="F999" i="1"/>
  <c r="L999" i="7" s="1"/>
  <c r="F998" i="1"/>
  <c r="L998" i="7" s="1"/>
  <c r="F997" i="1"/>
  <c r="F996" i="1"/>
  <c r="F995" i="1"/>
  <c r="F994" i="1"/>
  <c r="L994" i="7" s="1"/>
  <c r="F993" i="1"/>
  <c r="F992" i="1"/>
  <c r="F991" i="1"/>
  <c r="L991" i="7" s="1"/>
  <c r="F990" i="1"/>
  <c r="L990" i="7" s="1"/>
  <c r="F989" i="1"/>
  <c r="F988" i="1"/>
  <c r="F987" i="1"/>
  <c r="L987" i="7" s="1"/>
  <c r="F986" i="1"/>
  <c r="F985" i="1"/>
  <c r="L985" i="7" s="1"/>
  <c r="F984" i="1"/>
  <c r="F983" i="1"/>
  <c r="F982" i="1"/>
  <c r="F981" i="1"/>
  <c r="L981" i="7" s="1"/>
  <c r="F980" i="1"/>
  <c r="F979" i="1"/>
  <c r="F978" i="1"/>
  <c r="L978" i="7" s="1"/>
  <c r="F977" i="1"/>
  <c r="F976" i="1"/>
  <c r="L976" i="7" s="1"/>
  <c r="F975" i="1"/>
  <c r="L975" i="7" s="1"/>
  <c r="F974" i="1"/>
  <c r="L974" i="7" s="1"/>
  <c r="F973" i="1"/>
  <c r="L973" i="7" s="1"/>
  <c r="F972" i="1"/>
  <c r="F971" i="1"/>
  <c r="F970" i="1"/>
  <c r="L970" i="7" s="1"/>
  <c r="F969" i="1"/>
  <c r="L969" i="7" s="1"/>
  <c r="F968" i="1"/>
  <c r="F967" i="1"/>
  <c r="F966" i="1"/>
  <c r="F965" i="1"/>
  <c r="F964" i="1"/>
  <c r="F963" i="1"/>
  <c r="L963" i="7" s="1"/>
  <c r="F962" i="1"/>
  <c r="F961" i="1"/>
  <c r="F960" i="1"/>
  <c r="L960" i="7" s="1"/>
  <c r="F959" i="1"/>
  <c r="F958" i="1"/>
  <c r="L958" i="7" s="1"/>
  <c r="F957" i="1"/>
  <c r="L957" i="7" s="1"/>
  <c r="F956" i="1"/>
  <c r="F955" i="1"/>
  <c r="F954" i="1"/>
  <c r="L954" i="7" s="1"/>
  <c r="F953" i="1"/>
  <c r="F952" i="1"/>
  <c r="F951" i="1"/>
  <c r="F950" i="1"/>
  <c r="F949" i="1"/>
  <c r="L949" i="7" s="1"/>
  <c r="F948" i="1"/>
  <c r="F947" i="1"/>
  <c r="L947" i="7" s="1"/>
  <c r="F946" i="1"/>
  <c r="F945" i="1"/>
  <c r="L945" i="7" s="1"/>
  <c r="F944" i="1"/>
  <c r="L944" i="7" s="1"/>
  <c r="F943" i="1"/>
  <c r="F942" i="1"/>
  <c r="F941" i="1"/>
  <c r="F940" i="1"/>
  <c r="F939" i="1"/>
  <c r="F938" i="1"/>
  <c r="L938" i="7" s="1"/>
  <c r="F937" i="1"/>
  <c r="F936" i="1"/>
  <c r="L936" i="7" s="1"/>
  <c r="F935" i="1"/>
  <c r="L935" i="7" s="1"/>
  <c r="F934" i="1"/>
  <c r="L934" i="7" s="1"/>
  <c r="F933" i="1"/>
  <c r="F932" i="1"/>
  <c r="L932" i="1" s="1"/>
  <c r="F931" i="1"/>
  <c r="L931" i="1" s="1"/>
  <c r="F930" i="1"/>
  <c r="F929" i="1"/>
  <c r="F928" i="1"/>
  <c r="F927" i="1"/>
  <c r="F926" i="1"/>
  <c r="L926" i="7" s="1"/>
  <c r="F925" i="1"/>
  <c r="L925" i="7" s="1"/>
  <c r="F924" i="1"/>
  <c r="F923" i="1"/>
  <c r="L923" i="7" s="1"/>
  <c r="F922" i="1"/>
  <c r="F921" i="1"/>
  <c r="L921" i="7" s="1"/>
  <c r="F920" i="1"/>
  <c r="F919" i="1"/>
  <c r="F918" i="1"/>
  <c r="L918" i="7" s="1"/>
  <c r="F917" i="1"/>
  <c r="L917" i="7" s="1"/>
  <c r="F916" i="1"/>
  <c r="F915" i="1"/>
  <c r="L915" i="7" s="1"/>
  <c r="F914" i="1"/>
  <c r="L914" i="7" s="1"/>
  <c r="F913" i="1"/>
  <c r="F912" i="1"/>
  <c r="F911" i="1"/>
  <c r="F910" i="1"/>
  <c r="F909" i="1"/>
  <c r="L909" i="7" s="1"/>
  <c r="F908" i="1"/>
  <c r="F907" i="1"/>
  <c r="L907" i="7" s="1"/>
  <c r="F906" i="1"/>
  <c r="L906" i="7" s="1"/>
  <c r="F905" i="1"/>
  <c r="L905" i="7" s="1"/>
  <c r="F904" i="1"/>
  <c r="F903" i="1"/>
  <c r="L903" i="7" s="1"/>
  <c r="F902" i="1"/>
  <c r="L902" i="7" s="1"/>
  <c r="F901" i="1"/>
  <c r="F900" i="1"/>
  <c r="F899" i="1"/>
  <c r="F898" i="1"/>
  <c r="F897" i="1"/>
  <c r="F896" i="1"/>
  <c r="F895" i="1"/>
  <c r="F894" i="1"/>
  <c r="L894" i="7" s="1"/>
  <c r="F893" i="1"/>
  <c r="F892" i="1"/>
  <c r="F891" i="1"/>
  <c r="L891" i="7" s="1"/>
  <c r="F890" i="1"/>
  <c r="L890" i="7" s="1"/>
  <c r="F889" i="1"/>
  <c r="F888" i="1"/>
  <c r="F887" i="1"/>
  <c r="L887" i="7" s="1"/>
  <c r="F886" i="1"/>
  <c r="L886" i="1" s="1"/>
  <c r="F885" i="1"/>
  <c r="L885" i="7" s="1"/>
  <c r="F884" i="1"/>
  <c r="F883" i="1"/>
  <c r="F882" i="1"/>
  <c r="F881" i="1"/>
  <c r="L881" i="7" s="1"/>
  <c r="F880" i="1"/>
  <c r="L880" i="7" s="1"/>
  <c r="F879" i="1"/>
  <c r="F878" i="1"/>
  <c r="F877" i="1"/>
  <c r="F876" i="1"/>
  <c r="L876" i="1" s="1"/>
  <c r="F875" i="1"/>
  <c r="L875" i="7" s="1"/>
  <c r="F874" i="1"/>
  <c r="F873" i="1"/>
  <c r="L873" i="7" s="1"/>
  <c r="F872" i="1"/>
  <c r="F871" i="1"/>
  <c r="F870" i="1"/>
  <c r="F869" i="1"/>
  <c r="L869" i="7" s="1"/>
  <c r="F868" i="1"/>
  <c r="F867" i="1"/>
  <c r="F866" i="1"/>
  <c r="F865" i="1"/>
  <c r="L865" i="7" s="1"/>
  <c r="F864" i="1"/>
  <c r="L864" i="7" s="1"/>
  <c r="F863" i="1"/>
  <c r="L863" i="7" s="1"/>
  <c r="F862" i="1"/>
  <c r="L862" i="7" s="1"/>
  <c r="F861" i="1"/>
  <c r="L861" i="7" s="1"/>
  <c r="F860" i="1"/>
  <c r="F859" i="1"/>
  <c r="F858" i="1"/>
  <c r="F857" i="1"/>
  <c r="F856" i="1"/>
  <c r="F855" i="1"/>
  <c r="F854" i="1"/>
  <c r="L854" i="7" s="1"/>
  <c r="F853" i="1"/>
  <c r="F852" i="1"/>
  <c r="F851" i="1"/>
  <c r="L851" i="7" s="1"/>
  <c r="F850" i="1"/>
  <c r="L850" i="7" s="1"/>
  <c r="F849" i="1"/>
  <c r="F848" i="1"/>
  <c r="L848" i="7" s="1"/>
  <c r="F847" i="1"/>
  <c r="F846" i="1"/>
  <c r="F845" i="1"/>
  <c r="L845" i="7" s="1"/>
  <c r="F844" i="1"/>
  <c r="F843" i="1"/>
  <c r="L843" i="7" s="1"/>
  <c r="F842" i="1"/>
  <c r="L842" i="7" s="1"/>
  <c r="F841" i="1"/>
  <c r="F840" i="1"/>
  <c r="F839" i="1"/>
  <c r="L839" i="7" s="1"/>
  <c r="F838" i="1"/>
  <c r="L838" i="7" s="1"/>
  <c r="F837" i="1"/>
  <c r="L837" i="7" s="1"/>
  <c r="F836" i="1"/>
  <c r="L836" i="1" s="1"/>
  <c r="F835" i="1"/>
  <c r="L835" i="1" s="1"/>
  <c r="F834" i="1"/>
  <c r="L834" i="7" s="1"/>
  <c r="F833" i="1"/>
  <c r="F832" i="1"/>
  <c r="F831" i="1"/>
  <c r="F830" i="1"/>
  <c r="L830" i="7" s="1"/>
  <c r="F829" i="1"/>
  <c r="F828" i="1"/>
  <c r="F827" i="1"/>
  <c r="L827" i="7" s="1"/>
  <c r="F826" i="1"/>
  <c r="F825" i="1"/>
  <c r="F824" i="1"/>
  <c r="L824" i="7" s="1"/>
  <c r="F823" i="1"/>
  <c r="L823" i="7" s="1"/>
  <c r="F822" i="1"/>
  <c r="F821" i="1"/>
  <c r="L821" i="7" s="1"/>
  <c r="F820" i="1"/>
  <c r="F819" i="1"/>
  <c r="L819" i="7" s="1"/>
  <c r="F818" i="1"/>
  <c r="F817" i="1"/>
  <c r="L817" i="7" s="1"/>
  <c r="F816" i="1"/>
  <c r="F815" i="1"/>
  <c r="F814" i="1"/>
  <c r="L814" i="7" s="1"/>
  <c r="F813" i="1"/>
  <c r="F812" i="1"/>
  <c r="F811" i="1"/>
  <c r="F810" i="1"/>
  <c r="L810" i="7" s="1"/>
  <c r="F809" i="1"/>
  <c r="L809" i="7" s="1"/>
  <c r="F808" i="1"/>
  <c r="L808" i="7" s="1"/>
  <c r="F807" i="1"/>
  <c r="L807" i="7" s="1"/>
  <c r="F806" i="1"/>
  <c r="L806" i="1" s="1"/>
  <c r="F805" i="1"/>
  <c r="L805" i="7" s="1"/>
  <c r="F804" i="1"/>
  <c r="F803" i="1"/>
  <c r="F802" i="1"/>
  <c r="L802" i="7" s="1"/>
  <c r="F801" i="1"/>
  <c r="F800" i="1"/>
  <c r="F799" i="1"/>
  <c r="F798" i="1"/>
  <c r="L798" i="7" s="1"/>
  <c r="F797" i="1"/>
  <c r="F796" i="1"/>
  <c r="F795" i="1"/>
  <c r="F794" i="1"/>
  <c r="F793" i="1"/>
  <c r="F792" i="1"/>
  <c r="L792" i="7" s="1"/>
  <c r="F791" i="1"/>
  <c r="L791" i="7" s="1"/>
  <c r="F790" i="1"/>
  <c r="L790" i="7" s="1"/>
  <c r="F789" i="1"/>
  <c r="L789" i="7" s="1"/>
  <c r="F788" i="1"/>
  <c r="F787" i="1"/>
  <c r="L787" i="7" s="1"/>
  <c r="F786" i="1"/>
  <c r="L786" i="7" s="1"/>
  <c r="F785" i="1"/>
  <c r="F784" i="1"/>
  <c r="F783" i="1"/>
  <c r="F782" i="1"/>
  <c r="L782" i="7" s="1"/>
  <c r="F781" i="1"/>
  <c r="F780" i="1"/>
  <c r="F779" i="1"/>
  <c r="L779" i="7" s="1"/>
  <c r="F778" i="1"/>
  <c r="F777" i="1"/>
  <c r="L777" i="7" s="1"/>
  <c r="F776" i="1"/>
  <c r="F775" i="1"/>
  <c r="F774" i="1"/>
  <c r="F773" i="1"/>
  <c r="L773" i="7" s="1"/>
  <c r="F772" i="1"/>
  <c r="F771" i="1"/>
  <c r="L771" i="7" s="1"/>
  <c r="F770" i="1"/>
  <c r="L770" i="7" s="1"/>
  <c r="F769" i="1"/>
  <c r="L769" i="7" s="1"/>
  <c r="F768" i="1"/>
  <c r="L768" i="7" s="1"/>
  <c r="F767" i="1"/>
  <c r="F766" i="1"/>
  <c r="L766" i="7" s="1"/>
  <c r="F765" i="1"/>
  <c r="F764" i="1"/>
  <c r="L764" i="1" s="1"/>
  <c r="F763" i="1"/>
  <c r="L763" i="1" s="1"/>
  <c r="F762" i="1"/>
  <c r="F761" i="1"/>
  <c r="L761" i="7" s="1"/>
  <c r="F760" i="1"/>
  <c r="F759" i="1"/>
  <c r="L759" i="7" s="1"/>
  <c r="F758" i="1"/>
  <c r="F757" i="1"/>
  <c r="F756" i="1"/>
  <c r="F755" i="1"/>
  <c r="L755" i="7" s="1"/>
  <c r="F754" i="1"/>
  <c r="L754" i="7" s="1"/>
  <c r="F753" i="1"/>
  <c r="F752" i="1"/>
  <c r="F751" i="1"/>
  <c r="L751" i="7" s="1"/>
  <c r="F750" i="1"/>
  <c r="L750" i="7" s="1"/>
  <c r="F749" i="1"/>
  <c r="F748" i="1"/>
  <c r="F747" i="1"/>
  <c r="F746" i="1"/>
  <c r="L746" i="7" s="1"/>
  <c r="F745" i="1"/>
  <c r="L745" i="7" s="1"/>
  <c r="F744" i="1"/>
  <c r="L744" i="7" s="1"/>
  <c r="F743" i="1"/>
  <c r="F742" i="1"/>
  <c r="F741" i="1"/>
  <c r="F740" i="1"/>
  <c r="F739" i="1"/>
  <c r="F738" i="1"/>
  <c r="L738" i="7" s="1"/>
  <c r="F737" i="1"/>
  <c r="L737" i="7" s="1"/>
  <c r="F736" i="1"/>
  <c r="L736" i="7" s="1"/>
  <c r="F735" i="1"/>
  <c r="L735" i="7" s="1"/>
  <c r="F734" i="1"/>
  <c r="L734" i="7" s="1"/>
  <c r="F733" i="1"/>
  <c r="L733" i="7" s="1"/>
  <c r="F732" i="1"/>
  <c r="F731" i="1"/>
  <c r="F730" i="1"/>
  <c r="F729" i="1"/>
  <c r="L729" i="7" s="1"/>
  <c r="F728" i="1"/>
  <c r="F727" i="1"/>
  <c r="L727" i="7" s="1"/>
  <c r="F726" i="1"/>
  <c r="L726" i="7" s="1"/>
  <c r="F725" i="1"/>
  <c r="F724" i="1"/>
  <c r="F723" i="1"/>
  <c r="F722" i="1"/>
  <c r="F721" i="1"/>
  <c r="F720" i="1"/>
  <c r="F719" i="1"/>
  <c r="L719" i="7" s="1"/>
  <c r="F718" i="1"/>
  <c r="L718" i="7" s="1"/>
  <c r="F717" i="1"/>
  <c r="F716" i="1"/>
  <c r="F715" i="1"/>
  <c r="L715" i="7" s="1"/>
  <c r="F714" i="1"/>
  <c r="L714" i="7" s="1"/>
  <c r="F713" i="1"/>
  <c r="L713" i="7" s="1"/>
  <c r="F712" i="1"/>
  <c r="F711" i="1"/>
  <c r="F710" i="1"/>
  <c r="F709" i="1"/>
  <c r="L709" i="7" s="1"/>
  <c r="F708" i="1"/>
  <c r="F707" i="1"/>
  <c r="L707" i="7" s="1"/>
  <c r="F706" i="1"/>
  <c r="L706" i="7" s="1"/>
  <c r="F705" i="1"/>
  <c r="L705" i="7" s="1"/>
  <c r="F704" i="1"/>
  <c r="F703" i="1"/>
  <c r="F702" i="1"/>
  <c r="F701" i="1"/>
  <c r="L701" i="7" s="1"/>
  <c r="F700" i="1"/>
  <c r="F699" i="1"/>
  <c r="F698" i="1"/>
  <c r="L698" i="7" s="1"/>
  <c r="F697" i="1"/>
  <c r="L697" i="7" s="1"/>
  <c r="F696" i="1"/>
  <c r="F695" i="1"/>
  <c r="L695" i="7" s="1"/>
  <c r="F694" i="1"/>
  <c r="F693" i="1"/>
  <c r="F692" i="1"/>
  <c r="F691" i="1"/>
  <c r="F690" i="1"/>
  <c r="F689" i="1"/>
  <c r="F688" i="1"/>
  <c r="F687" i="1"/>
  <c r="F686" i="1"/>
  <c r="L686" i="7" s="1"/>
  <c r="F685" i="1"/>
  <c r="F684" i="1"/>
  <c r="F683" i="1"/>
  <c r="L683" i="7" s="1"/>
  <c r="F682" i="1"/>
  <c r="L682" i="7" s="1"/>
  <c r="F681" i="1"/>
  <c r="L681" i="7" s="1"/>
  <c r="F680" i="1"/>
  <c r="F679" i="1"/>
  <c r="F678" i="1"/>
  <c r="L678" i="7" s="1"/>
  <c r="F677" i="1"/>
  <c r="L677" i="7" s="1"/>
  <c r="F676" i="1"/>
  <c r="F675" i="1"/>
  <c r="F674" i="1"/>
  <c r="F673" i="1"/>
  <c r="F672" i="1"/>
  <c r="L672" i="7" s="1"/>
  <c r="F671" i="1"/>
  <c r="L671" i="7" s="1"/>
  <c r="F670" i="1"/>
  <c r="F669" i="1"/>
  <c r="L669" i="7" s="1"/>
  <c r="F668" i="1"/>
  <c r="F667" i="1"/>
  <c r="L667" i="7" s="1"/>
  <c r="F666" i="1"/>
  <c r="F665" i="1"/>
  <c r="F664" i="1"/>
  <c r="L664" i="7" s="1"/>
  <c r="F663" i="1"/>
  <c r="F662" i="1"/>
  <c r="F661" i="1"/>
  <c r="F660" i="1"/>
  <c r="F659" i="1"/>
  <c r="F658" i="1"/>
  <c r="F657" i="1"/>
  <c r="F656" i="1"/>
  <c r="L656" i="7" s="1"/>
  <c r="F655" i="1"/>
  <c r="L655" i="7" s="1"/>
  <c r="F654" i="1"/>
  <c r="L654" i="7" s="1"/>
  <c r="F653" i="1"/>
  <c r="F652" i="1"/>
  <c r="F651" i="1"/>
  <c r="L651" i="7" s="1"/>
  <c r="F650" i="1"/>
  <c r="F649" i="1"/>
  <c r="F648" i="1"/>
  <c r="F647" i="1"/>
  <c r="L647" i="1" s="1"/>
  <c r="F646" i="1"/>
  <c r="L646" i="7" s="1"/>
  <c r="F645" i="1"/>
  <c r="F644" i="1"/>
  <c r="F643" i="1"/>
  <c r="L643" i="7" s="1"/>
  <c r="F642" i="1"/>
  <c r="L642" i="7" s="1"/>
  <c r="F641" i="1"/>
  <c r="L641" i="7" s="1"/>
  <c r="F640" i="1"/>
  <c r="L640" i="7" s="1"/>
  <c r="F639" i="1"/>
  <c r="F638" i="1"/>
  <c r="F637" i="1"/>
  <c r="L637" i="7" s="1"/>
  <c r="F636" i="1"/>
  <c r="F635" i="1"/>
  <c r="L635" i="7" s="1"/>
  <c r="F634" i="1"/>
  <c r="L634" i="7" s="1"/>
  <c r="F633" i="1"/>
  <c r="L633" i="7" s="1"/>
  <c r="F632" i="1"/>
  <c r="F631" i="1"/>
  <c r="L631" i="7" s="1"/>
  <c r="F630" i="1"/>
  <c r="F629" i="1"/>
  <c r="F628" i="1"/>
  <c r="F627" i="1"/>
  <c r="F626" i="1"/>
  <c r="F625" i="1"/>
  <c r="L625" i="7" s="1"/>
  <c r="F624" i="1"/>
  <c r="L624" i="7" s="1"/>
  <c r="F623" i="1"/>
  <c r="L623" i="7" s="1"/>
  <c r="F622" i="1"/>
  <c r="L622" i="7" s="1"/>
  <c r="F621" i="1"/>
  <c r="F620" i="1"/>
  <c r="F619" i="1"/>
  <c r="L619" i="7" s="1"/>
  <c r="F618" i="1"/>
  <c r="F617" i="1"/>
  <c r="F616" i="1"/>
  <c r="F615" i="1"/>
  <c r="L615" i="7" s="1"/>
  <c r="F614" i="1"/>
  <c r="L614" i="7" s="1"/>
  <c r="F613" i="1"/>
  <c r="F612" i="1"/>
  <c r="F611" i="1"/>
  <c r="F610" i="1"/>
  <c r="F609" i="1"/>
  <c r="L609" i="7" s="1"/>
  <c r="F608" i="1"/>
  <c r="L608" i="7" s="1"/>
  <c r="F607" i="1"/>
  <c r="F606" i="1"/>
  <c r="F605" i="1"/>
  <c r="F604" i="1"/>
  <c r="F603" i="1"/>
  <c r="L603" i="7" s="1"/>
  <c r="F602" i="1"/>
  <c r="F601" i="1"/>
  <c r="L601" i="7" s="1"/>
  <c r="F600" i="1"/>
  <c r="L600" i="7" s="1"/>
  <c r="F599" i="1"/>
  <c r="L599" i="7" s="1"/>
  <c r="F598" i="1"/>
  <c r="L598" i="7" s="1"/>
  <c r="F597" i="1"/>
  <c r="L597" i="7" s="1"/>
  <c r="F596" i="1"/>
  <c r="F595" i="1"/>
  <c r="F594" i="1"/>
  <c r="L594" i="7" s="1"/>
  <c r="F593" i="1"/>
  <c r="F592" i="1"/>
  <c r="L592" i="7" s="1"/>
  <c r="F591" i="1"/>
  <c r="F590" i="1"/>
  <c r="F589" i="1"/>
  <c r="F588" i="1"/>
  <c r="F587" i="1"/>
  <c r="L587" i="7" s="1"/>
  <c r="F586" i="1"/>
  <c r="F585" i="1"/>
  <c r="F584" i="1"/>
  <c r="F583" i="1"/>
  <c r="L583" i="7" s="1"/>
  <c r="F582" i="1"/>
  <c r="L582" i="7" s="1"/>
  <c r="F581" i="1"/>
  <c r="F580" i="1"/>
  <c r="F579" i="1"/>
  <c r="F578" i="1"/>
  <c r="L578" i="7" s="1"/>
  <c r="F577" i="1"/>
  <c r="L577" i="7" s="1"/>
  <c r="F576" i="1"/>
  <c r="F575" i="1"/>
  <c r="F574" i="1"/>
  <c r="F573" i="1"/>
  <c r="L573" i="7" s="1"/>
  <c r="F572" i="1"/>
  <c r="F571" i="1"/>
  <c r="L571" i="7" s="1"/>
  <c r="F570" i="1"/>
  <c r="L570" i="7" s="1"/>
  <c r="F569" i="1"/>
  <c r="F568" i="1"/>
  <c r="L568" i="7" s="1"/>
  <c r="F567" i="1"/>
  <c r="F566" i="1"/>
  <c r="F565" i="1"/>
  <c r="L565" i="7" s="1"/>
  <c r="F564" i="1"/>
  <c r="F563" i="1"/>
  <c r="F562" i="1"/>
  <c r="F561" i="1"/>
  <c r="L561" i="7" s="1"/>
  <c r="F560" i="1"/>
  <c r="L560" i="7" s="1"/>
  <c r="F559" i="1"/>
  <c r="L559" i="7" s="1"/>
  <c r="F558" i="1"/>
  <c r="L558" i="7" s="1"/>
  <c r="F557" i="1"/>
  <c r="F556" i="1"/>
  <c r="F555" i="1"/>
  <c r="L555" i="7" s="1"/>
  <c r="F554" i="1"/>
  <c r="F553" i="1"/>
  <c r="F552" i="1"/>
  <c r="F551" i="1"/>
  <c r="F550" i="1"/>
  <c r="L550" i="7" s="1"/>
  <c r="F549" i="1"/>
  <c r="F548" i="1"/>
  <c r="F547" i="1"/>
  <c r="F546" i="1"/>
  <c r="L546" i="7" s="1"/>
  <c r="F545" i="1"/>
  <c r="L545" i="7" s="1"/>
  <c r="F544" i="1"/>
  <c r="F543" i="1"/>
  <c r="F542" i="1"/>
  <c r="L542" i="7" s="1"/>
  <c r="F541" i="1"/>
  <c r="L541" i="7" s="1"/>
  <c r="F540" i="1"/>
  <c r="F539" i="1"/>
  <c r="F538" i="1"/>
  <c r="F537" i="1"/>
  <c r="F536" i="1"/>
  <c r="L536" i="7" s="1"/>
  <c r="F535" i="1"/>
  <c r="L535" i="7" s="1"/>
  <c r="F534" i="1"/>
  <c r="F533" i="1"/>
  <c r="L533" i="7" s="1"/>
  <c r="F532" i="1"/>
  <c r="F531" i="1"/>
  <c r="L531" i="7" s="1"/>
  <c r="F530" i="1"/>
  <c r="L530" i="7" s="1"/>
  <c r="F529" i="1"/>
  <c r="F528" i="1"/>
  <c r="L528" i="7" s="1"/>
  <c r="F527" i="1"/>
  <c r="L527" i="7" s="1"/>
  <c r="F526" i="1"/>
  <c r="L526" i="7" s="1"/>
  <c r="F525" i="1"/>
  <c r="L525" i="7" s="1"/>
  <c r="F524" i="1"/>
  <c r="F523" i="1"/>
  <c r="F522" i="1"/>
  <c r="F521" i="1"/>
  <c r="L521" i="7" s="1"/>
  <c r="F520" i="1"/>
  <c r="F519" i="1"/>
  <c r="F518" i="1"/>
  <c r="L518" i="7" s="1"/>
  <c r="F517" i="1"/>
  <c r="F516" i="1"/>
  <c r="F515" i="1"/>
  <c r="F514" i="1"/>
  <c r="L514" i="7" s="1"/>
  <c r="F513" i="1"/>
  <c r="F512" i="1"/>
  <c r="F511" i="1"/>
  <c r="F510" i="1"/>
  <c r="L510" i="1" s="1"/>
  <c r="F509" i="1"/>
  <c r="F508" i="1"/>
  <c r="F507" i="1"/>
  <c r="L507" i="7" s="1"/>
  <c r="F506" i="1"/>
  <c r="L506" i="7" s="1"/>
  <c r="F505" i="1"/>
  <c r="L505" i="7" s="1"/>
  <c r="F504" i="1"/>
  <c r="L504" i="7" s="1"/>
  <c r="F503" i="1"/>
  <c r="F502" i="1"/>
  <c r="F501" i="1"/>
  <c r="L501" i="7" s="1"/>
  <c r="F500" i="1"/>
  <c r="F499" i="1"/>
  <c r="L499" i="7" s="1"/>
  <c r="F498" i="1"/>
  <c r="L498" i="7" s="1"/>
  <c r="F497" i="1"/>
  <c r="L497" i="7" s="1"/>
  <c r="F496" i="1"/>
  <c r="F495" i="1"/>
  <c r="F494" i="1"/>
  <c r="F493" i="1"/>
  <c r="F492" i="1"/>
  <c r="F491" i="1"/>
  <c r="F490" i="1"/>
  <c r="F489" i="1"/>
  <c r="L489" i="7" s="1"/>
  <c r="F488" i="1"/>
  <c r="L488" i="7" s="1"/>
  <c r="F487" i="1"/>
  <c r="L487" i="7" s="1"/>
  <c r="F486" i="1"/>
  <c r="L486" i="7" s="1"/>
  <c r="F485" i="1"/>
  <c r="F484" i="1"/>
  <c r="F483" i="1"/>
  <c r="F482" i="1"/>
  <c r="L482" i="7" s="1"/>
  <c r="F481" i="1"/>
  <c r="F480" i="1"/>
  <c r="F479" i="1"/>
  <c r="F478" i="1"/>
  <c r="L478" i="7" s="1"/>
  <c r="F477" i="1"/>
  <c r="L477" i="7" s="1"/>
  <c r="F2337" i="1"/>
  <c r="L2337" i="1" s="1"/>
  <c r="F476" i="1"/>
  <c r="L476" i="7" s="1"/>
  <c r="F475" i="1"/>
  <c r="F474" i="1"/>
  <c r="L474" i="7" s="1"/>
  <c r="F473" i="1"/>
  <c r="L473" i="7" s="1"/>
  <c r="F472" i="1"/>
  <c r="F471" i="1"/>
  <c r="F470" i="1"/>
  <c r="F469" i="1"/>
  <c r="F468" i="1"/>
  <c r="L468" i="7" s="1"/>
  <c r="F467" i="1"/>
  <c r="F466" i="1"/>
  <c r="L466" i="1" s="1"/>
  <c r="F465" i="1"/>
  <c r="L465" i="7" s="1"/>
  <c r="F464" i="1"/>
  <c r="L464" i="7" s="1"/>
  <c r="F463" i="1"/>
  <c r="L463" i="7" s="1"/>
  <c r="F462" i="1"/>
  <c r="L462" i="7" s="1"/>
  <c r="F461" i="1"/>
  <c r="F460" i="1"/>
  <c r="F459" i="1"/>
  <c r="F458" i="1"/>
  <c r="L458" i="7" s="1"/>
  <c r="F457" i="1"/>
  <c r="F456" i="1"/>
  <c r="L456" i="7" s="1"/>
  <c r="F455" i="1"/>
  <c r="L455" i="7" s="1"/>
  <c r="F454" i="1"/>
  <c r="F453" i="1"/>
  <c r="F452" i="1"/>
  <c r="L452" i="7" s="1"/>
  <c r="F451" i="1"/>
  <c r="F450" i="1"/>
  <c r="F449" i="1"/>
  <c r="L449" i="7" s="1"/>
  <c r="F448" i="1"/>
  <c r="F447" i="1"/>
  <c r="L447" i="7" s="1"/>
  <c r="F446" i="1"/>
  <c r="F445" i="1"/>
  <c r="F444" i="1"/>
  <c r="L444" i="7" s="1"/>
  <c r="F443" i="1"/>
  <c r="L443" i="7" s="1"/>
  <c r="F442" i="1"/>
  <c r="F441" i="1"/>
  <c r="F440" i="1"/>
  <c r="F439" i="1"/>
  <c r="F438" i="1"/>
  <c r="L438" i="7" s="1"/>
  <c r="F437" i="1"/>
  <c r="F436" i="1"/>
  <c r="F435" i="1"/>
  <c r="L435" i="7" s="1"/>
  <c r="F434" i="1"/>
  <c r="L434" i="7" s="1"/>
  <c r="F433" i="1"/>
  <c r="L433" i="7" s="1"/>
  <c r="F432" i="1"/>
  <c r="L432" i="7" s="1"/>
  <c r="F431" i="1"/>
  <c r="F430" i="1"/>
  <c r="F429" i="1"/>
  <c r="F428" i="1"/>
  <c r="F427" i="1"/>
  <c r="L427" i="7" s="1"/>
  <c r="F426" i="1"/>
  <c r="L426" i="7" s="1"/>
  <c r="F425" i="1"/>
  <c r="L425" i="7" s="1"/>
  <c r="F424" i="1"/>
  <c r="F423" i="1"/>
  <c r="L423" i="7" s="1"/>
  <c r="F422" i="1"/>
  <c r="F421" i="1"/>
  <c r="L421" i="1" s="1"/>
  <c r="F420" i="1"/>
  <c r="F419" i="1"/>
  <c r="F418" i="1"/>
  <c r="F417" i="1"/>
  <c r="L417" i="7" s="1"/>
  <c r="F416" i="1"/>
  <c r="L416" i="7" s="1"/>
  <c r="F415" i="1"/>
  <c r="L415" i="7" s="1"/>
  <c r="F414" i="1"/>
  <c r="F413" i="1"/>
  <c r="F412" i="1"/>
  <c r="L412" i="7" s="1"/>
  <c r="F411" i="1"/>
  <c r="F410" i="1"/>
  <c r="F409" i="1"/>
  <c r="F408" i="1"/>
  <c r="F407" i="1"/>
  <c r="L407" i="7" s="1"/>
  <c r="F406" i="1"/>
  <c r="L406" i="7" s="1"/>
  <c r="F405" i="1"/>
  <c r="F404" i="1"/>
  <c r="L404" i="7" s="1"/>
  <c r="F403" i="1"/>
  <c r="L403" i="7" s="1"/>
  <c r="F402" i="1"/>
  <c r="L402" i="1" s="1"/>
  <c r="F401" i="1"/>
  <c r="L401" i="7" s="1"/>
  <c r="F400" i="1"/>
  <c r="L400" i="7" s="1"/>
  <c r="F399" i="1"/>
  <c r="L399" i="1" s="1"/>
  <c r="F398" i="1"/>
  <c r="L398" i="7" s="1"/>
  <c r="F397" i="1"/>
  <c r="F396" i="1"/>
  <c r="F395" i="1"/>
  <c r="L395" i="7" s="1"/>
  <c r="F394" i="1"/>
  <c r="L394" i="7" s="1"/>
  <c r="F393" i="1"/>
  <c r="F392" i="1"/>
  <c r="L392" i="7" s="1"/>
  <c r="F391" i="1"/>
  <c r="L391" i="7" s="1"/>
  <c r="F390" i="1"/>
  <c r="F389" i="1"/>
  <c r="F388" i="1"/>
  <c r="F387" i="1"/>
  <c r="F386" i="1"/>
  <c r="L386" i="7" s="1"/>
  <c r="F385" i="1"/>
  <c r="F384" i="1"/>
  <c r="F383" i="1"/>
  <c r="L383" i="7" s="1"/>
  <c r="F382" i="1"/>
  <c r="L382" i="7" s="1"/>
  <c r="F381" i="1"/>
  <c r="F380" i="1"/>
  <c r="L380" i="7" s="1"/>
  <c r="F379" i="1"/>
  <c r="L379" i="7" s="1"/>
  <c r="F378" i="1"/>
  <c r="F377" i="1"/>
  <c r="L377" i="1" s="1"/>
  <c r="F376" i="1"/>
  <c r="L376" i="7" s="1"/>
  <c r="F375" i="1"/>
  <c r="F374" i="1"/>
  <c r="L374" i="7" s="1"/>
  <c r="F373" i="1"/>
  <c r="F372" i="1"/>
  <c r="F371" i="1"/>
  <c r="L371" i="7" s="1"/>
  <c r="F370" i="1"/>
  <c r="F369" i="1"/>
  <c r="L369" i="7" s="1"/>
  <c r="F368" i="1"/>
  <c r="F367" i="1"/>
  <c r="F366" i="1"/>
  <c r="F365" i="1"/>
  <c r="F364" i="1"/>
  <c r="L364" i="7" s="1"/>
  <c r="F363" i="1"/>
  <c r="L363" i="7" s="1"/>
  <c r="F362" i="1"/>
  <c r="L362" i="7" s="1"/>
  <c r="F361" i="1"/>
  <c r="L361" i="7" s="1"/>
  <c r="F360" i="1"/>
  <c r="L360" i="1" s="1"/>
  <c r="F359" i="1"/>
  <c r="L359" i="7" s="1"/>
  <c r="F358" i="1"/>
  <c r="L358" i="7" s="1"/>
  <c r="F357" i="1"/>
  <c r="F356" i="1"/>
  <c r="F355" i="1"/>
  <c r="F354" i="1"/>
  <c r="L354" i="7" s="1"/>
  <c r="F353" i="1"/>
  <c r="F352" i="1"/>
  <c r="L352" i="7" s="1"/>
  <c r="F351" i="1"/>
  <c r="L351" i="7" s="1"/>
  <c r="F350" i="1"/>
  <c r="F349" i="1"/>
  <c r="F348" i="1"/>
  <c r="L348" i="7" s="1"/>
  <c r="F347" i="1"/>
  <c r="F346" i="1"/>
  <c r="F345" i="1"/>
  <c r="F344" i="1"/>
  <c r="L344" i="7" s="1"/>
  <c r="F343" i="1"/>
  <c r="L343" i="7" s="1"/>
  <c r="F342" i="1"/>
  <c r="F341" i="1"/>
  <c r="L341" i="7" s="1"/>
  <c r="F340" i="1"/>
  <c r="L340" i="7" s="1"/>
  <c r="F339" i="1"/>
  <c r="F338" i="1"/>
  <c r="L338" i="7" s="1"/>
  <c r="F337" i="1"/>
  <c r="F336" i="1"/>
  <c r="F335" i="1"/>
  <c r="L335" i="7" s="1"/>
  <c r="F334" i="1"/>
  <c r="F333" i="1"/>
  <c r="L333" i="7" s="1"/>
  <c r="F332" i="1"/>
  <c r="L332" i="7" s="1"/>
  <c r="F331" i="1"/>
  <c r="F330" i="1"/>
  <c r="L330" i="7" s="1"/>
  <c r="F329" i="1"/>
  <c r="F328" i="1"/>
  <c r="F327" i="1"/>
  <c r="F326" i="1"/>
  <c r="F325" i="1"/>
  <c r="F324" i="1"/>
  <c r="L324" i="7" s="1"/>
  <c r="F323" i="1"/>
  <c r="F322" i="1"/>
  <c r="F321" i="1"/>
  <c r="L321" i="7" s="1"/>
  <c r="F320" i="1"/>
  <c r="L320" i="7" s="1"/>
  <c r="F319" i="1"/>
  <c r="F318" i="1"/>
  <c r="L318" i="7" s="1"/>
  <c r="F317" i="1"/>
  <c r="L317" i="7" s="1"/>
  <c r="F316" i="1"/>
  <c r="L316" i="7" s="1"/>
  <c r="F315" i="1"/>
  <c r="F314" i="1"/>
  <c r="L314" i="7" s="1"/>
  <c r="F313" i="1"/>
  <c r="L313" i="7" s="1"/>
  <c r="F312" i="1"/>
  <c r="L312" i="7" s="1"/>
  <c r="F311" i="1"/>
  <c r="L311" i="7" s="1"/>
  <c r="F310" i="1"/>
  <c r="L310" i="7" s="1"/>
  <c r="F309" i="1"/>
  <c r="L309" i="7" s="1"/>
  <c r="F308" i="1"/>
  <c r="L308" i="7" s="1"/>
  <c r="F307" i="1"/>
  <c r="F306" i="1"/>
  <c r="F305" i="1"/>
  <c r="F304" i="1"/>
  <c r="F303" i="1"/>
  <c r="L303" i="7" s="1"/>
  <c r="F302" i="1"/>
  <c r="F301" i="1"/>
  <c r="L301" i="7" s="1"/>
  <c r="F300" i="1"/>
  <c r="F299" i="1"/>
  <c r="F298" i="1"/>
  <c r="L298" i="7" s="1"/>
  <c r="F297" i="1"/>
  <c r="L297" i="7" s="1"/>
  <c r="F296" i="1"/>
  <c r="L296" i="7" s="1"/>
  <c r="F295" i="1"/>
  <c r="L295" i="7" s="1"/>
  <c r="F294" i="1"/>
  <c r="F293" i="1"/>
  <c r="L293" i="7" s="1"/>
  <c r="F292" i="1"/>
  <c r="F291" i="1"/>
  <c r="F290" i="1"/>
  <c r="F289" i="1"/>
  <c r="L289" i="7" s="1"/>
  <c r="F288" i="1"/>
  <c r="L288" i="7" s="1"/>
  <c r="F287" i="1"/>
  <c r="L287" i="7" s="1"/>
  <c r="F286" i="1"/>
  <c r="L286" i="7" s="1"/>
  <c r="F285" i="1"/>
  <c r="L285" i="7" s="1"/>
  <c r="F284" i="1"/>
  <c r="F283" i="1"/>
  <c r="F282" i="1"/>
  <c r="F281" i="1"/>
  <c r="F280" i="1"/>
  <c r="L280" i="7" s="1"/>
  <c r="F279" i="1"/>
  <c r="F278" i="1"/>
  <c r="L278" i="7" s="1"/>
  <c r="F277" i="1"/>
  <c r="F276" i="1"/>
  <c r="L276" i="7" s="1"/>
  <c r="F275" i="1"/>
  <c r="F274" i="1"/>
  <c r="L274" i="7" s="1"/>
  <c r="F273" i="1"/>
  <c r="F272" i="1"/>
  <c r="F271" i="1"/>
  <c r="L271" i="7" s="1"/>
  <c r="F270" i="1"/>
  <c r="L270" i="7" s="1"/>
  <c r="F269" i="1"/>
  <c r="F268" i="1"/>
  <c r="L268" i="7" s="1"/>
  <c r="F267" i="1"/>
  <c r="F266" i="1"/>
  <c r="F265" i="1"/>
  <c r="L265" i="1" s="1"/>
  <c r="F264" i="1"/>
  <c r="F263" i="1"/>
  <c r="F262" i="1"/>
  <c r="F261" i="1"/>
  <c r="L261" i="7" s="1"/>
  <c r="F260" i="1"/>
  <c r="L260" i="7" s="1"/>
  <c r="F259" i="1"/>
  <c r="F258" i="1"/>
  <c r="L258" i="7" s="1"/>
  <c r="F257" i="1"/>
  <c r="F256" i="1"/>
  <c r="F255" i="1"/>
  <c r="F254" i="1"/>
  <c r="L254" i="7" s="1"/>
  <c r="F253" i="1"/>
  <c r="F252" i="1"/>
  <c r="L252" i="7" s="1"/>
  <c r="F251" i="1"/>
  <c r="F250" i="1"/>
  <c r="L250" i="7" s="1"/>
  <c r="F249" i="1"/>
  <c r="L249" i="7" s="1"/>
  <c r="F248" i="1"/>
  <c r="L248" i="7" s="1"/>
  <c r="F247" i="1"/>
  <c r="L247" i="7" s="1"/>
  <c r="F246" i="1"/>
  <c r="L246" i="7" s="1"/>
  <c r="F245" i="1"/>
  <c r="L245" i="7" s="1"/>
  <c r="F244" i="1"/>
  <c r="L244" i="7" s="1"/>
  <c r="F243" i="1"/>
  <c r="F2338" i="1"/>
  <c r="L2338" i="1" s="1"/>
  <c r="F242" i="1"/>
  <c r="L242" i="7" s="1"/>
  <c r="F241" i="1"/>
  <c r="L241" i="7" s="1"/>
  <c r="F240" i="1"/>
  <c r="L240" i="7" s="1"/>
  <c r="F239" i="1"/>
  <c r="L239" i="7" s="1"/>
  <c r="F238" i="1"/>
  <c r="L238" i="7" s="1"/>
  <c r="F237" i="1"/>
  <c r="F236" i="1"/>
  <c r="F235" i="1"/>
  <c r="L235" i="7" s="1"/>
  <c r="F234" i="1"/>
  <c r="L234" i="7" s="1"/>
  <c r="F233" i="1"/>
  <c r="L233" i="7" s="1"/>
  <c r="F232" i="1"/>
  <c r="L232" i="7" s="1"/>
  <c r="F231" i="1"/>
  <c r="F230" i="1"/>
  <c r="F229" i="1"/>
  <c r="F228" i="1"/>
  <c r="F227" i="1"/>
  <c r="F226" i="1"/>
  <c r="L226" i="7" s="1"/>
  <c r="F225" i="1"/>
  <c r="L225" i="7" s="1"/>
  <c r="F224" i="1"/>
  <c r="L224" i="7" s="1"/>
  <c r="F223" i="1"/>
  <c r="F222" i="1"/>
  <c r="F221" i="1"/>
  <c r="L221" i="7" s="1"/>
  <c r="F220" i="1"/>
  <c r="F219" i="1"/>
  <c r="F218" i="1"/>
  <c r="F217" i="1"/>
  <c r="L217" i="7" s="1"/>
  <c r="F216" i="1"/>
  <c r="L216" i="7" s="1"/>
  <c r="F215" i="1"/>
  <c r="L215" i="7" s="1"/>
  <c r="F214" i="1"/>
  <c r="L214" i="7" s="1"/>
  <c r="F213" i="1"/>
  <c r="L213" i="7" s="1"/>
  <c r="F2342" i="1"/>
  <c r="L2342" i="1" s="1"/>
  <c r="F212" i="1"/>
  <c r="F211" i="1"/>
  <c r="F210" i="1"/>
  <c r="F209" i="1"/>
  <c r="L209" i="7" s="1"/>
  <c r="F208" i="1"/>
  <c r="F207" i="1"/>
  <c r="L207" i="7" s="1"/>
  <c r="F206" i="1"/>
  <c r="L206" i="7" s="1"/>
  <c r="F205" i="1"/>
  <c r="F204" i="1"/>
  <c r="L204" i="7" s="1"/>
  <c r="F203" i="1"/>
  <c r="L203" i="7" s="1"/>
  <c r="F202" i="1"/>
  <c r="F201" i="1"/>
  <c r="F200" i="1"/>
  <c r="F199" i="1"/>
  <c r="F198" i="1"/>
  <c r="L198" i="7" s="1"/>
  <c r="F197" i="1"/>
  <c r="F196" i="1"/>
  <c r="L196" i="7" s="1"/>
  <c r="F195" i="1"/>
  <c r="L195" i="7" s="1"/>
  <c r="F194" i="1"/>
  <c r="L194" i="7" s="1"/>
  <c r="F193" i="1"/>
  <c r="F192" i="1"/>
  <c r="L192" i="7" s="1"/>
  <c r="F191" i="1"/>
  <c r="F190" i="1"/>
  <c r="L190" i="7" s="1"/>
  <c r="F189" i="1"/>
  <c r="F188" i="1"/>
  <c r="F187" i="1"/>
  <c r="L187" i="7" s="1"/>
  <c r="F186" i="1"/>
  <c r="L186" i="7" s="1"/>
  <c r="F185" i="1"/>
  <c r="L185" i="7" s="1"/>
  <c r="F2343" i="1"/>
  <c r="L2343" i="1" s="1"/>
  <c r="F184" i="1"/>
  <c r="L184" i="7" s="1"/>
  <c r="F183" i="1"/>
  <c r="L183" i="7" s="1"/>
  <c r="F182" i="1"/>
  <c r="F181" i="1"/>
  <c r="L181" i="7" s="1"/>
  <c r="F180" i="1"/>
  <c r="L180" i="7" s="1"/>
  <c r="F179" i="1"/>
  <c r="L179" i="7" s="1"/>
  <c r="F178" i="1"/>
  <c r="L178" i="7" s="1"/>
  <c r="F177" i="1"/>
  <c r="F176" i="1"/>
  <c r="L176" i="7" s="1"/>
  <c r="F175" i="1"/>
  <c r="F174" i="1"/>
  <c r="F173" i="1"/>
  <c r="L173" i="7" s="1"/>
  <c r="F172" i="1"/>
  <c r="F171" i="1"/>
  <c r="L171" i="7" s="1"/>
  <c r="F170" i="1"/>
  <c r="L170" i="7" s="1"/>
  <c r="F169" i="1"/>
  <c r="F168" i="1"/>
  <c r="F167" i="1"/>
  <c r="F166" i="1"/>
  <c r="L166" i="1" s="1"/>
  <c r="F165" i="1"/>
  <c r="F164" i="1"/>
  <c r="L164" i="7" s="1"/>
  <c r="F163" i="1"/>
  <c r="L163" i="7" s="1"/>
  <c r="F162" i="1"/>
  <c r="L162" i="7" s="1"/>
  <c r="F161" i="1"/>
  <c r="L161" i="7" s="1"/>
  <c r="F160" i="1"/>
  <c r="L160" i="7" s="1"/>
  <c r="F159" i="1"/>
  <c r="L159" i="7" s="1"/>
  <c r="F158" i="1"/>
  <c r="F157" i="1"/>
  <c r="F156" i="1"/>
  <c r="F155" i="1"/>
  <c r="L155" i="7" s="1"/>
  <c r="F154" i="1"/>
  <c r="L154" i="7" s="1"/>
  <c r="F153" i="1"/>
  <c r="F152" i="1"/>
  <c r="F151" i="1"/>
  <c r="F150" i="1"/>
  <c r="F149" i="1"/>
  <c r="L149" i="7" s="1"/>
  <c r="F148" i="1"/>
  <c r="F147" i="1"/>
  <c r="F146" i="1"/>
  <c r="L146" i="7" s="1"/>
  <c r="F145" i="1"/>
  <c r="F144" i="1"/>
  <c r="L144" i="7" s="1"/>
  <c r="F143" i="1"/>
  <c r="L143" i="7" s="1"/>
  <c r="F142" i="1"/>
  <c r="F2344" i="1"/>
  <c r="L2344" i="1" s="1"/>
  <c r="F141" i="1"/>
  <c r="F140" i="1"/>
  <c r="F139" i="1"/>
  <c r="F138" i="1"/>
  <c r="L138" i="7" s="1"/>
  <c r="F137" i="1"/>
  <c r="F136" i="1"/>
  <c r="L136" i="7" s="1"/>
  <c r="F135" i="1"/>
  <c r="F134" i="1"/>
  <c r="L134" i="7" s="1"/>
  <c r="F133" i="1"/>
  <c r="L133" i="7" s="1"/>
  <c r="F132" i="1"/>
  <c r="L132" i="7" s="1"/>
  <c r="F131" i="1"/>
  <c r="F130" i="1"/>
  <c r="L130" i="7" s="1"/>
  <c r="F129" i="1"/>
  <c r="L129" i="7" s="1"/>
  <c r="F128" i="1"/>
  <c r="L128" i="7" s="1"/>
  <c r="F127" i="1"/>
  <c r="F126" i="1"/>
  <c r="L126" i="7" s="1"/>
  <c r="F125" i="1"/>
  <c r="F124" i="1"/>
  <c r="L124" i="7" s="1"/>
  <c r="F123" i="1"/>
  <c r="L123" i="7" s="1"/>
  <c r="F122" i="1"/>
  <c r="L122" i="7" s="1"/>
  <c r="F121" i="1"/>
  <c r="L121" i="7" s="1"/>
  <c r="F120" i="1"/>
  <c r="L120" i="7" s="1"/>
  <c r="F119" i="1"/>
  <c r="F118" i="1"/>
  <c r="L118" i="1" s="1"/>
  <c r="F117" i="1"/>
  <c r="L117" i="7" s="1"/>
  <c r="F116" i="1"/>
  <c r="F115" i="1"/>
  <c r="L115" i="7" s="1"/>
  <c r="F114" i="1"/>
  <c r="L114" i="7" s="1"/>
  <c r="F113" i="1"/>
  <c r="L113" i="7" s="1"/>
  <c r="F112" i="1"/>
  <c r="L112" i="1" s="1"/>
  <c r="F111" i="1"/>
  <c r="F110" i="1"/>
  <c r="L110" i="7" s="1"/>
  <c r="F109" i="1"/>
  <c r="L109" i="7" s="1"/>
  <c r="F108" i="1"/>
  <c r="L108" i="7" s="1"/>
  <c r="F107" i="1"/>
  <c r="L107" i="7" s="1"/>
  <c r="F106" i="1"/>
  <c r="L106" i="7" s="1"/>
  <c r="F105" i="1"/>
  <c r="F104" i="1"/>
  <c r="F103" i="1"/>
  <c r="F102" i="1"/>
  <c r="F101" i="1"/>
  <c r="F100" i="1"/>
  <c r="F99" i="1"/>
  <c r="L99" i="7" s="1"/>
  <c r="F98" i="1"/>
  <c r="L98" i="7" s="1"/>
  <c r="F97" i="1"/>
  <c r="F96" i="1"/>
  <c r="L96" i="7" s="1"/>
  <c r="F95" i="1"/>
  <c r="F94" i="1"/>
  <c r="F93" i="1"/>
  <c r="F92" i="1"/>
  <c r="L92" i="7" s="1"/>
  <c r="F91" i="1"/>
  <c r="L91" i="7" s="1"/>
  <c r="F90" i="1"/>
  <c r="L90" i="7" s="1"/>
  <c r="F89" i="1"/>
  <c r="L89" i="7" s="1"/>
  <c r="F88" i="1"/>
  <c r="L88" i="7" s="1"/>
  <c r="F87" i="1"/>
  <c r="F86" i="1"/>
  <c r="L86" i="7" s="1"/>
  <c r="F85" i="1"/>
  <c r="F84" i="1"/>
  <c r="F83" i="1"/>
  <c r="L83" i="7" s="1"/>
  <c r="F82" i="1"/>
  <c r="L82" i="7" s="1"/>
  <c r="F81" i="1"/>
  <c r="F80" i="1"/>
  <c r="L80" i="7" s="1"/>
  <c r="F79" i="1"/>
  <c r="L79" i="1" s="1"/>
  <c r="F78" i="1"/>
  <c r="L78" i="7" s="1"/>
  <c r="F77" i="1"/>
  <c r="F76" i="1"/>
  <c r="F75" i="1"/>
  <c r="F74" i="1"/>
  <c r="L74" i="7" s="1"/>
  <c r="F73" i="1"/>
  <c r="L73" i="7" s="1"/>
  <c r="F72" i="1"/>
  <c r="L72" i="7" s="1"/>
  <c r="F71" i="1"/>
  <c r="F70" i="1"/>
  <c r="L70" i="7" s="1"/>
  <c r="F69" i="1"/>
  <c r="L69" i="7" s="1"/>
  <c r="F68" i="1"/>
  <c r="F67" i="1"/>
  <c r="F66" i="1"/>
  <c r="L66" i="7" s="1"/>
  <c r="F65" i="1"/>
  <c r="F64" i="1"/>
  <c r="F63" i="1"/>
  <c r="F62" i="1"/>
  <c r="L62" i="7" s="1"/>
  <c r="F61" i="1"/>
  <c r="L61" i="7" s="1"/>
  <c r="F60" i="1"/>
  <c r="L60" i="7" s="1"/>
  <c r="F59" i="1"/>
  <c r="L59" i="7" s="1"/>
  <c r="F58" i="1"/>
  <c r="L58" i="7" s="1"/>
  <c r="F57" i="1"/>
  <c r="L57" i="7" s="1"/>
  <c r="F56" i="1"/>
  <c r="L56" i="7" s="1"/>
  <c r="F55" i="1"/>
  <c r="F54" i="1"/>
  <c r="L54" i="7" s="1"/>
  <c r="F53" i="1"/>
  <c r="L53" i="7" s="1"/>
  <c r="F52" i="1"/>
  <c r="L52" i="7" s="1"/>
  <c r="F51" i="1"/>
  <c r="L51" i="7" s="1"/>
  <c r="F50" i="1"/>
  <c r="L50" i="7" s="1"/>
  <c r="F49" i="1"/>
  <c r="L49" i="7" s="1"/>
  <c r="F48" i="1"/>
  <c r="F47" i="1"/>
  <c r="F46" i="1"/>
  <c r="L46" i="7" s="1"/>
  <c r="F45" i="1"/>
  <c r="L45" i="7" s="1"/>
  <c r="F44" i="1"/>
  <c r="L44" i="7" s="1"/>
  <c r="F43" i="1"/>
  <c r="L43" i="7" s="1"/>
  <c r="F42" i="1"/>
  <c r="L42" i="7" s="1"/>
  <c r="F41" i="1"/>
  <c r="F40" i="1"/>
  <c r="F39" i="1"/>
  <c r="F38" i="1"/>
  <c r="F37" i="1"/>
  <c r="L37" i="7" s="1"/>
  <c r="F36" i="1"/>
  <c r="L36" i="7" s="1"/>
  <c r="F35" i="1"/>
  <c r="L35" i="7" s="1"/>
  <c r="F34" i="1"/>
  <c r="F33" i="1"/>
  <c r="F32" i="1"/>
  <c r="L32" i="7" s="1"/>
  <c r="F31" i="1"/>
  <c r="F30" i="1"/>
  <c r="F29" i="1"/>
  <c r="F28" i="1"/>
  <c r="L28" i="7" s="1"/>
  <c r="F27" i="1"/>
  <c r="L27" i="7" s="1"/>
  <c r="F26" i="1"/>
  <c r="L26" i="7" s="1"/>
  <c r="F25" i="1"/>
  <c r="L25" i="7" s="1"/>
  <c r="F24" i="1"/>
  <c r="L24" i="7" s="1"/>
  <c r="F23" i="1"/>
  <c r="F22" i="1"/>
  <c r="F21" i="1"/>
  <c r="F20" i="1"/>
  <c r="F19" i="1"/>
  <c r="L19" i="7" s="1"/>
  <c r="F18" i="1"/>
  <c r="F17" i="1"/>
  <c r="F16" i="1"/>
  <c r="L16" i="7" s="1"/>
  <c r="F15" i="1"/>
  <c r="F14" i="1"/>
  <c r="L14" i="7" s="1"/>
  <c r="F13" i="1"/>
  <c r="L13" i="7" s="1"/>
  <c r="F12" i="1"/>
  <c r="F11" i="1"/>
  <c r="F10" i="1"/>
  <c r="L10" i="7" s="1"/>
  <c r="F9" i="1"/>
  <c r="L9" i="7" s="1"/>
  <c r="F8" i="1"/>
  <c r="L8" i="7" s="1"/>
  <c r="F7" i="1"/>
  <c r="F6" i="1"/>
  <c r="L6" i="7" s="1"/>
  <c r="F5" i="1"/>
  <c r="F4" i="1"/>
  <c r="L4" i="7" s="1"/>
  <c r="F3" i="1"/>
  <c r="F2" i="1"/>
  <c r="L2" i="1" s="1"/>
  <c r="F2336" i="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L577" i="1" l="1"/>
  <c r="L945" i="1"/>
  <c r="L1984" i="1"/>
  <c r="L235" i="1"/>
  <c r="L2167" i="1"/>
  <c r="L2063" i="1"/>
  <c r="L2142" i="1"/>
  <c r="L330" i="1"/>
  <c r="L2265" i="1"/>
  <c r="L465" i="1"/>
  <c r="L1231" i="1"/>
  <c r="L1415" i="7"/>
  <c r="L1313" i="1"/>
  <c r="L1273" i="7"/>
  <c r="L117" i="1"/>
  <c r="L1545" i="1"/>
  <c r="L706" i="1"/>
  <c r="L24" i="1"/>
  <c r="L499" i="1"/>
  <c r="L954" i="1"/>
  <c r="L1235" i="1"/>
  <c r="L1418" i="1"/>
  <c r="L1657" i="7"/>
  <c r="L96" i="1"/>
  <c r="L332" i="1"/>
  <c r="L570" i="1"/>
  <c r="L715" i="1"/>
  <c r="L970" i="1"/>
  <c r="L1258" i="1"/>
  <c r="L1482" i="1"/>
  <c r="L1026" i="1"/>
  <c r="L1483" i="1"/>
  <c r="L1379" i="7"/>
  <c r="L120" i="1"/>
  <c r="L403" i="1"/>
  <c r="L594" i="1"/>
  <c r="L787" i="1"/>
  <c r="L1067" i="1"/>
  <c r="L1307" i="1"/>
  <c r="L2161" i="7"/>
  <c r="L213" i="1"/>
  <c r="L603" i="1"/>
  <c r="L843" i="1"/>
  <c r="L1099" i="1"/>
  <c r="L1714" i="1"/>
  <c r="L2137" i="7"/>
  <c r="L1267" i="7"/>
  <c r="L233" i="1"/>
  <c r="L468" i="1"/>
  <c r="L667" i="1"/>
  <c r="L850" i="1"/>
  <c r="L1104" i="1"/>
  <c r="L1337" i="1"/>
  <c r="L1816" i="1"/>
  <c r="L2169" i="1"/>
  <c r="L1815" i="7"/>
  <c r="L835" i="7"/>
  <c r="L498" i="1"/>
  <c r="L1378" i="1"/>
  <c r="L1761" i="7"/>
  <c r="L707" i="1"/>
  <c r="L1993" i="1"/>
  <c r="L2289" i="7"/>
  <c r="L348" i="1"/>
  <c r="L786" i="1"/>
  <c r="L1259" i="1"/>
  <c r="L2065" i="1"/>
  <c r="L2225" i="7"/>
  <c r="L234" i="1"/>
  <c r="L497" i="1"/>
  <c r="L705" i="1"/>
  <c r="L944" i="1"/>
  <c r="L1230" i="1"/>
  <c r="L1339" i="1"/>
  <c r="L1834" i="1"/>
  <c r="L2215" i="1"/>
  <c r="L1768" i="7"/>
  <c r="L1692" i="1"/>
  <c r="L2036" i="1"/>
  <c r="L873" i="1"/>
  <c r="L187" i="1"/>
  <c r="L260" i="1"/>
  <c r="L404" i="1"/>
  <c r="L506" i="1"/>
  <c r="L634" i="1"/>
  <c r="L761" i="1"/>
  <c r="L875" i="1"/>
  <c r="L1027" i="1"/>
  <c r="L1177" i="1"/>
  <c r="L1266" i="1"/>
  <c r="L1608" i="1"/>
  <c r="L1866" i="1"/>
  <c r="L2096" i="1"/>
  <c r="L2302" i="1"/>
  <c r="L2126" i="7"/>
  <c r="L1626" i="7"/>
  <c r="L377" i="7"/>
  <c r="L6" i="1"/>
  <c r="L190" i="1"/>
  <c r="L268" i="1"/>
  <c r="L426" i="1"/>
  <c r="L561" i="1"/>
  <c r="L635" i="1"/>
  <c r="L777" i="1"/>
  <c r="L890" i="1"/>
  <c r="L1051" i="1"/>
  <c r="L1194" i="1"/>
  <c r="L1291" i="1"/>
  <c r="L1394" i="1"/>
  <c r="L1631" i="1"/>
  <c r="L1881" i="1"/>
  <c r="L2099" i="1"/>
  <c r="L2328" i="1"/>
  <c r="L2034" i="7"/>
  <c r="L1523" i="7"/>
  <c r="L166" i="7"/>
  <c r="L1804" i="1"/>
  <c r="L401" i="1"/>
  <c r="L1165" i="1"/>
  <c r="L186" i="1"/>
  <c r="L258" i="1"/>
  <c r="L633" i="1"/>
  <c r="L1175" i="1"/>
  <c r="L1605" i="1"/>
  <c r="L1639" i="7"/>
  <c r="L8" i="1"/>
  <c r="L196" i="1"/>
  <c r="L316" i="1"/>
  <c r="L427" i="1"/>
  <c r="L568" i="1"/>
  <c r="L651" i="1"/>
  <c r="L779" i="1"/>
  <c r="L915" i="1"/>
  <c r="L1057" i="1"/>
  <c r="L1203" i="1"/>
  <c r="L1297" i="1"/>
  <c r="L1409" i="1"/>
  <c r="L1641" i="1"/>
  <c r="L1964" i="1"/>
  <c r="L2129" i="1"/>
  <c r="L2334" i="1"/>
  <c r="L1960" i="7"/>
  <c r="L1465" i="7"/>
  <c r="L1700" i="1"/>
  <c r="L1868" i="1"/>
  <c r="L2235" i="1"/>
  <c r="L1485" i="1"/>
  <c r="L1628" i="1"/>
  <c r="L1828" i="1"/>
  <c r="L2251" i="1"/>
  <c r="L27" i="1"/>
  <c r="L333" i="1"/>
  <c r="L709" i="1"/>
  <c r="L1053" i="1"/>
  <c r="L1135" i="1"/>
  <c r="L1525" i="1"/>
  <c r="L1891" i="1"/>
  <c r="L2147" i="1"/>
  <c r="L2329" i="7"/>
  <c r="L664" i="1"/>
  <c r="L885" i="1"/>
  <c r="L1136" i="1"/>
  <c r="L1732" i="1"/>
  <c r="L1835" i="1"/>
  <c r="L1919" i="1"/>
  <c r="L1996" i="1"/>
  <c r="L2083" i="1"/>
  <c r="L2275" i="1"/>
  <c r="L54" i="1"/>
  <c r="L214" i="1"/>
  <c r="L369" i="1"/>
  <c r="L438" i="1"/>
  <c r="L744" i="1"/>
  <c r="L817" i="1"/>
  <c r="L985" i="1"/>
  <c r="L1137" i="1"/>
  <c r="L1209" i="1"/>
  <c r="L1433" i="1"/>
  <c r="L1565" i="1"/>
  <c r="L1668" i="1"/>
  <c r="L1764" i="1"/>
  <c r="L1836" i="1"/>
  <c r="L1928" i="1"/>
  <c r="L2012" i="1"/>
  <c r="L2293" i="1"/>
  <c r="L1934" i="7"/>
  <c r="L118" i="7"/>
  <c r="L70" i="1"/>
  <c r="L143" i="1"/>
  <c r="L215" i="1"/>
  <c r="L293" i="1"/>
  <c r="L371" i="1"/>
  <c r="L443" i="1"/>
  <c r="L507" i="1"/>
  <c r="L608" i="1"/>
  <c r="L681" i="1"/>
  <c r="L745" i="1"/>
  <c r="L819" i="1"/>
  <c r="L891" i="1"/>
  <c r="L987" i="1"/>
  <c r="L1082" i="1"/>
  <c r="L1146" i="1"/>
  <c r="L1210" i="1"/>
  <c r="L1341" i="1"/>
  <c r="L1435" i="1"/>
  <c r="L1586" i="1"/>
  <c r="L1680" i="1"/>
  <c r="L1783" i="1"/>
  <c r="L1844" i="1"/>
  <c r="L1932" i="1"/>
  <c r="L2016" i="1"/>
  <c r="L2097" i="1"/>
  <c r="L2179" i="1"/>
  <c r="L2294" i="1"/>
  <c r="L1921" i="7"/>
  <c r="L1620" i="7"/>
  <c r="L112" i="7"/>
  <c r="L836" i="7"/>
  <c r="L98" i="1"/>
  <c r="L1980" i="1"/>
  <c r="L106" i="1"/>
  <c r="L1134" i="1"/>
  <c r="L1724" i="1"/>
  <c r="L360" i="7"/>
  <c r="L28" i="1"/>
  <c r="L4" i="1"/>
  <c r="L72" i="1"/>
  <c r="L185" i="1"/>
  <c r="L232" i="1"/>
  <c r="L308" i="1"/>
  <c r="L400" i="1"/>
  <c r="L458" i="1"/>
  <c r="L550" i="1"/>
  <c r="L609" i="1"/>
  <c r="L682" i="1"/>
  <c r="L746" i="1"/>
  <c r="L827" i="1"/>
  <c r="L914" i="1"/>
  <c r="L994" i="1"/>
  <c r="L1091" i="1"/>
  <c r="L1163" i="1"/>
  <c r="L1229" i="1"/>
  <c r="L1280" i="1"/>
  <c r="L1352" i="1"/>
  <c r="L1481" i="1"/>
  <c r="L1597" i="1"/>
  <c r="L1682" i="1"/>
  <c r="L1796" i="1"/>
  <c r="L1860" i="1"/>
  <c r="L1948" i="1"/>
  <c r="L2026" i="1"/>
  <c r="L2098" i="1"/>
  <c r="L2211" i="1"/>
  <c r="L2296" i="1"/>
  <c r="L2224" i="7"/>
  <c r="L1914" i="7"/>
  <c r="L931" i="7"/>
  <c r="L740" i="1"/>
  <c r="L740" i="7"/>
  <c r="L812" i="1"/>
  <c r="L812" i="7"/>
  <c r="L964" i="1"/>
  <c r="L964" i="7"/>
  <c r="L1253" i="7"/>
  <c r="L1253" i="1"/>
  <c r="L1269" i="7"/>
  <c r="L1269" i="1"/>
  <c r="L1285" i="7"/>
  <c r="L1285" i="1"/>
  <c r="L1293" i="7"/>
  <c r="L1293" i="1"/>
  <c r="L1317" i="7"/>
  <c r="L1317" i="1"/>
  <c r="L1325" i="7"/>
  <c r="L1325" i="1"/>
  <c r="L1333" i="7"/>
  <c r="L1333" i="1"/>
  <c r="L494" i="7"/>
  <c r="L494" i="1"/>
  <c r="L574" i="1"/>
  <c r="L574" i="7"/>
  <c r="L662" i="7"/>
  <c r="L662" i="1"/>
  <c r="L870" i="7"/>
  <c r="L870" i="1"/>
  <c r="L68" i="7"/>
  <c r="L68" i="1"/>
  <c r="L256" i="7"/>
  <c r="L256" i="1"/>
  <c r="L304" i="7"/>
  <c r="L304" i="1"/>
  <c r="L495" i="7"/>
  <c r="L495" i="1"/>
  <c r="L687" i="7"/>
  <c r="L687" i="1"/>
  <c r="L101" i="7"/>
  <c r="L101" i="1"/>
  <c r="L141" i="7"/>
  <c r="L141" i="1"/>
  <c r="L353" i="7"/>
  <c r="L353" i="1"/>
  <c r="L688" i="7"/>
  <c r="L688" i="1"/>
  <c r="L704" i="7"/>
  <c r="L704" i="1"/>
  <c r="L720" i="1"/>
  <c r="L720" i="7"/>
  <c r="L760" i="7"/>
  <c r="L760" i="1"/>
  <c r="L800" i="7"/>
  <c r="L800" i="1"/>
  <c r="L872" i="7"/>
  <c r="L872" i="1"/>
  <c r="L1120" i="7"/>
  <c r="L1120" i="1"/>
  <c r="L1152" i="7"/>
  <c r="L1152" i="1"/>
  <c r="L1176" i="7"/>
  <c r="L1176" i="1"/>
  <c r="L1312" i="1"/>
  <c r="L1312" i="7"/>
  <c r="L1336" i="7"/>
  <c r="L1336" i="1"/>
  <c r="L1368" i="7"/>
  <c r="L1368" i="1"/>
  <c r="L1376" i="7"/>
  <c r="L1376" i="1"/>
  <c r="L1472" i="1"/>
  <c r="L1472" i="7"/>
  <c r="L1544" i="7"/>
  <c r="L1544" i="1"/>
  <c r="L1584" i="7"/>
  <c r="L1584" i="1"/>
  <c r="L1592" i="1"/>
  <c r="L1592" i="7"/>
  <c r="L1615" i="7"/>
  <c r="L1615" i="1"/>
  <c r="L1695" i="1"/>
  <c r="L1695" i="7"/>
  <c r="L1711" i="7"/>
  <c r="L1711" i="1"/>
  <c r="L1751" i="1"/>
  <c r="L1751" i="7"/>
  <c r="L1775" i="1"/>
  <c r="L1775" i="7"/>
  <c r="L1831" i="1"/>
  <c r="L1831" i="7"/>
  <c r="L1871" i="1"/>
  <c r="L1871" i="7"/>
  <c r="L1911" i="7"/>
  <c r="L1911" i="1"/>
  <c r="L1967" i="1"/>
  <c r="L1967" i="7"/>
  <c r="L2007" i="1"/>
  <c r="L2007" i="7"/>
  <c r="L2015" i="7"/>
  <c r="L2015" i="1"/>
  <c r="L2023" i="1"/>
  <c r="L2023" i="7"/>
  <c r="L2118" i="7"/>
  <c r="L2118" i="1"/>
  <c r="L2166" i="1"/>
  <c r="L2166" i="7"/>
  <c r="L2190" i="1"/>
  <c r="L2190" i="7"/>
  <c r="L2230" i="1"/>
  <c r="L2230" i="7"/>
  <c r="L2246" i="7"/>
  <c r="L2246" i="1"/>
  <c r="L2317" i="7"/>
  <c r="L2317" i="1"/>
  <c r="L53" i="1"/>
  <c r="L89" i="1"/>
  <c r="L162" i="1"/>
  <c r="L207" i="1"/>
  <c r="L280" i="1"/>
  <c r="L321" i="1"/>
  <c r="L374" i="1"/>
  <c r="L425" i="1"/>
  <c r="L477" i="1"/>
  <c r="L535" i="1"/>
  <c r="L759" i="1"/>
  <c r="L861" i="1"/>
  <c r="L917" i="1"/>
  <c r="L1029" i="1"/>
  <c r="L1207" i="1"/>
  <c r="L1309" i="1"/>
  <c r="L1437" i="1"/>
  <c r="L1532" i="1"/>
  <c r="L1743" i="1"/>
  <c r="L1827" i="1"/>
  <c r="L1943" i="1"/>
  <c r="L2094" i="1"/>
  <c r="L2070" i="7"/>
  <c r="L1814" i="7"/>
  <c r="L1180" i="7"/>
  <c r="L17" i="7"/>
  <c r="L17" i="1"/>
  <c r="L33" i="7"/>
  <c r="L33" i="1"/>
  <c r="L65" i="7"/>
  <c r="L65" i="1"/>
  <c r="L97" i="7"/>
  <c r="L97" i="1"/>
  <c r="L105" i="7"/>
  <c r="L105" i="1"/>
  <c r="L152" i="7"/>
  <c r="L152" i="1"/>
  <c r="L191" i="7"/>
  <c r="L191" i="1"/>
  <c r="L230" i="7"/>
  <c r="L230" i="1"/>
  <c r="L253" i="7"/>
  <c r="L253" i="1"/>
  <c r="L269" i="7"/>
  <c r="L269" i="1"/>
  <c r="L277" i="7"/>
  <c r="L277" i="1"/>
  <c r="L780" i="1"/>
  <c r="L780" i="7"/>
  <c r="L1188" i="1"/>
  <c r="L1188" i="7"/>
  <c r="L1316" i="1"/>
  <c r="L1316" i="7"/>
  <c r="L1348" i="7"/>
  <c r="L1348" i="1"/>
  <c r="L1364" i="7"/>
  <c r="L1364" i="1"/>
  <c r="L1396" i="7"/>
  <c r="L1396" i="1"/>
  <c r="L1404" i="7"/>
  <c r="L1404" i="1"/>
  <c r="L1460" i="7"/>
  <c r="L1460" i="1"/>
  <c r="L1500" i="7"/>
  <c r="L1500" i="1"/>
  <c r="L1548" i="1"/>
  <c r="L1548" i="7"/>
  <c r="L1564" i="7"/>
  <c r="L1564" i="1"/>
  <c r="L1580" i="1"/>
  <c r="L1580" i="7"/>
  <c r="L1659" i="7"/>
  <c r="L1659" i="1"/>
  <c r="L1699" i="7"/>
  <c r="L1699" i="1"/>
  <c r="L1763" i="7"/>
  <c r="L1763" i="1"/>
  <c r="L1859" i="7"/>
  <c r="L1859" i="1"/>
  <c r="L1963" i="7"/>
  <c r="L1963" i="1"/>
  <c r="L2058" i="1"/>
  <c r="L2058" i="7"/>
  <c r="L2138" i="1"/>
  <c r="L2138" i="7"/>
  <c r="L2146" i="7"/>
  <c r="L2146" i="1"/>
  <c r="L2162" i="7"/>
  <c r="L2162" i="1"/>
  <c r="L2178" i="7"/>
  <c r="L2178" i="1"/>
  <c r="L2210" i="7"/>
  <c r="L2210" i="1"/>
  <c r="L2266" i="1"/>
  <c r="L2266" i="7"/>
  <c r="L2297" i="7"/>
  <c r="L2297" i="1"/>
  <c r="L2313" i="1"/>
  <c r="L2313" i="7"/>
  <c r="L2202" i="1"/>
  <c r="L2290" i="7"/>
  <c r="L145" i="7"/>
  <c r="L145" i="1"/>
  <c r="L153" i="7"/>
  <c r="L153" i="1"/>
  <c r="L169" i="7"/>
  <c r="L169" i="1"/>
  <c r="L302" i="7"/>
  <c r="L302" i="1"/>
  <c r="L334" i="7"/>
  <c r="L334" i="1"/>
  <c r="L350" i="7"/>
  <c r="L350" i="1"/>
  <c r="L414" i="7"/>
  <c r="L414" i="1"/>
  <c r="L509" i="7"/>
  <c r="L509" i="1"/>
  <c r="L517" i="7"/>
  <c r="L517" i="1"/>
  <c r="L549" i="7"/>
  <c r="L549" i="1"/>
  <c r="L581" i="7"/>
  <c r="L581" i="1"/>
  <c r="L589" i="7"/>
  <c r="L589" i="1"/>
  <c r="L605" i="7"/>
  <c r="L605" i="1"/>
  <c r="L629" i="7"/>
  <c r="L629" i="1"/>
  <c r="L645" i="7"/>
  <c r="L645" i="1"/>
  <c r="L661" i="7"/>
  <c r="L661" i="1"/>
  <c r="L693" i="7"/>
  <c r="L693" i="1"/>
  <c r="L781" i="7"/>
  <c r="L781" i="1"/>
  <c r="L829" i="7"/>
  <c r="L829" i="1"/>
  <c r="L901" i="7"/>
  <c r="L901" i="1"/>
  <c r="L933" i="7"/>
  <c r="L933" i="1"/>
  <c r="L965" i="7"/>
  <c r="L965" i="1"/>
  <c r="L997" i="7"/>
  <c r="L997" i="1"/>
  <c r="L1093" i="7"/>
  <c r="L1093" i="1"/>
  <c r="L1125" i="7"/>
  <c r="L1125" i="1"/>
  <c r="L1173" i="7"/>
  <c r="L1173" i="1"/>
  <c r="L73" i="1"/>
  <c r="L1021" i="1"/>
  <c r="L1596" i="1"/>
  <c r="L279" i="7"/>
  <c r="L279" i="1"/>
  <c r="L590" i="7"/>
  <c r="L590" i="1"/>
  <c r="L966" i="7"/>
  <c r="L966" i="1"/>
  <c r="L1022" i="7"/>
  <c r="L1022" i="1"/>
  <c r="L1038" i="7"/>
  <c r="L1038" i="1"/>
  <c r="L1733" i="7"/>
  <c r="L1733" i="1"/>
  <c r="L2116" i="7"/>
  <c r="L2116" i="1"/>
  <c r="L2315" i="7"/>
  <c r="L2315" i="1"/>
  <c r="L9" i="1"/>
  <c r="L74" i="1"/>
  <c r="L160" i="1"/>
  <c r="L317" i="1"/>
  <c r="L789" i="1"/>
  <c r="L2122" i="7"/>
  <c r="L100" i="7"/>
  <c r="L100" i="1"/>
  <c r="L336" i="1"/>
  <c r="L336" i="7"/>
  <c r="L551" i="7"/>
  <c r="L551" i="1"/>
  <c r="L871" i="7"/>
  <c r="L871" i="1"/>
  <c r="L927" i="7"/>
  <c r="L927" i="1"/>
  <c r="L943" i="7"/>
  <c r="L943" i="1"/>
  <c r="L1063" i="7"/>
  <c r="L1063" i="1"/>
  <c r="L1079" i="7"/>
  <c r="L1079" i="1"/>
  <c r="L1103" i="1"/>
  <c r="L1103" i="7"/>
  <c r="L1599" i="1"/>
  <c r="L1599" i="7"/>
  <c r="L1878" i="1"/>
  <c r="L1878" i="7"/>
  <c r="L278" i="1"/>
  <c r="L320" i="1"/>
  <c r="L525" i="1"/>
  <c r="L573" i="1"/>
  <c r="L814" i="1"/>
  <c r="L854" i="1"/>
  <c r="L1933" i="1"/>
  <c r="L2226" i="7"/>
  <c r="L5" i="7"/>
  <c r="L5" i="1"/>
  <c r="L77" i="7"/>
  <c r="L77" i="1"/>
  <c r="L125" i="7"/>
  <c r="L125" i="1"/>
  <c r="L172" i="7"/>
  <c r="L172" i="1"/>
  <c r="L257" i="7"/>
  <c r="L257" i="1"/>
  <c r="L305" i="7"/>
  <c r="L305" i="1"/>
  <c r="L329" i="7"/>
  <c r="L329" i="1"/>
  <c r="L552" i="7"/>
  <c r="L552" i="1"/>
  <c r="L696" i="1"/>
  <c r="L696" i="7"/>
  <c r="L832" i="7"/>
  <c r="L832" i="1"/>
  <c r="L984" i="7"/>
  <c r="L984" i="1"/>
  <c r="L1040" i="7"/>
  <c r="L1040" i="1"/>
  <c r="L1064" i="7"/>
  <c r="L1064" i="1"/>
  <c r="L25" i="1"/>
  <c r="L90" i="1"/>
  <c r="L129" i="1"/>
  <c r="L163" i="1"/>
  <c r="L209" i="1"/>
  <c r="L239" i="1"/>
  <c r="L285" i="1"/>
  <c r="L382" i="1"/>
  <c r="L478" i="1"/>
  <c r="L536" i="1"/>
  <c r="L592" i="1"/>
  <c r="L646" i="1"/>
  <c r="L925" i="1"/>
  <c r="L981" i="1"/>
  <c r="L1037" i="1"/>
  <c r="L1157" i="1"/>
  <c r="L1380" i="1"/>
  <c r="L1627" i="1"/>
  <c r="L1691" i="1"/>
  <c r="L2336" i="7"/>
  <c r="L2336" i="1"/>
  <c r="L41" i="7"/>
  <c r="L41" i="1"/>
  <c r="L81" i="7"/>
  <c r="L81" i="1"/>
  <c r="L137" i="7"/>
  <c r="L137" i="1"/>
  <c r="L168" i="7"/>
  <c r="L168" i="1"/>
  <c r="L199" i="7"/>
  <c r="L199" i="1"/>
  <c r="L222" i="7"/>
  <c r="L222" i="1"/>
  <c r="L325" i="7"/>
  <c r="L325" i="1"/>
  <c r="L1324" i="7"/>
  <c r="L1324" i="1"/>
  <c r="L1340" i="1"/>
  <c r="L1340" i="7"/>
  <c r="L1388" i="7"/>
  <c r="L1388" i="1"/>
  <c r="L1452" i="7"/>
  <c r="L1452" i="1"/>
  <c r="L1651" i="7"/>
  <c r="L1651" i="1"/>
  <c r="L1667" i="7"/>
  <c r="L1667" i="1"/>
  <c r="L1899" i="7"/>
  <c r="L1899" i="1"/>
  <c r="L1971" i="7"/>
  <c r="L1971" i="1"/>
  <c r="L2011" i="7"/>
  <c r="L2011" i="1"/>
  <c r="L2027" i="7"/>
  <c r="L2027" i="1"/>
  <c r="L2035" i="7"/>
  <c r="L2035" i="1"/>
  <c r="L2066" i="7"/>
  <c r="L2066" i="1"/>
  <c r="L2106" i="1"/>
  <c r="L2106" i="7"/>
  <c r="L2130" i="7"/>
  <c r="L2130" i="1"/>
  <c r="L2186" i="1"/>
  <c r="L2186" i="7"/>
  <c r="L2234" i="7"/>
  <c r="L2234" i="1"/>
  <c r="L2250" i="1"/>
  <c r="L2250" i="7"/>
  <c r="L2282" i="7"/>
  <c r="L2282" i="1"/>
  <c r="L261" i="1"/>
  <c r="L341" i="1"/>
  <c r="L1635" i="1"/>
  <c r="L1795" i="1"/>
  <c r="L18" i="7"/>
  <c r="L18" i="1"/>
  <c r="L34" i="7"/>
  <c r="L34" i="1"/>
  <c r="L177" i="7"/>
  <c r="L177" i="1"/>
  <c r="L200" i="7"/>
  <c r="L200" i="1"/>
  <c r="L208" i="7"/>
  <c r="L208" i="1"/>
  <c r="L223" i="1"/>
  <c r="L223" i="7"/>
  <c r="L231" i="7"/>
  <c r="L231" i="1"/>
  <c r="L262" i="7"/>
  <c r="L262" i="1"/>
  <c r="L294" i="7"/>
  <c r="L294" i="1"/>
  <c r="L326" i="7"/>
  <c r="L326" i="1"/>
  <c r="L342" i="7"/>
  <c r="L342" i="1"/>
  <c r="L390" i="7"/>
  <c r="L390" i="1"/>
  <c r="L422" i="7"/>
  <c r="L422" i="1"/>
  <c r="L446" i="7"/>
  <c r="L446" i="1"/>
  <c r="L454" i="7"/>
  <c r="L454" i="1"/>
  <c r="L470" i="7"/>
  <c r="L470" i="1"/>
  <c r="L485" i="7"/>
  <c r="L485" i="1"/>
  <c r="L613" i="7"/>
  <c r="L613" i="1"/>
  <c r="L653" i="7"/>
  <c r="L653" i="1"/>
  <c r="L717" i="7"/>
  <c r="L717" i="1"/>
  <c r="L725" i="7"/>
  <c r="L725" i="1"/>
  <c r="L741" i="7"/>
  <c r="L741" i="1"/>
  <c r="L757" i="7"/>
  <c r="L757" i="1"/>
  <c r="L765" i="7"/>
  <c r="L765" i="1"/>
  <c r="L797" i="7"/>
  <c r="L797" i="1"/>
  <c r="L853" i="7"/>
  <c r="L853" i="1"/>
  <c r="L893" i="7"/>
  <c r="L893" i="1"/>
  <c r="L989" i="7"/>
  <c r="L989" i="1"/>
  <c r="L1085" i="7"/>
  <c r="L1085" i="1"/>
  <c r="L1117" i="7"/>
  <c r="L1117" i="1"/>
  <c r="L1141" i="7"/>
  <c r="L1141" i="1"/>
  <c r="L1189" i="7"/>
  <c r="L1189" i="1"/>
  <c r="L1205" i="7"/>
  <c r="L1205" i="1"/>
  <c r="L1221" i="7"/>
  <c r="L1221" i="1"/>
  <c r="L1397" i="7"/>
  <c r="L1397" i="1"/>
  <c r="L1421" i="7"/>
  <c r="L1421" i="1"/>
  <c r="L1445" i="7"/>
  <c r="L1445" i="1"/>
  <c r="L42" i="1"/>
  <c r="L114" i="1"/>
  <c r="L144" i="1"/>
  <c r="L677" i="1"/>
  <c r="L845" i="1"/>
  <c r="L949" i="1"/>
  <c r="L1061" i="1"/>
  <c r="L1349" i="1"/>
  <c r="L1492" i="1"/>
  <c r="L702" i="7"/>
  <c r="L702" i="1"/>
  <c r="L1190" i="7"/>
  <c r="L1190" i="1"/>
  <c r="L1246" i="7"/>
  <c r="L1246" i="1"/>
  <c r="L1390" i="7"/>
  <c r="L1390" i="1"/>
  <c r="L1510" i="7"/>
  <c r="L1510" i="1"/>
  <c r="L1709" i="7"/>
  <c r="L1709" i="1"/>
  <c r="L1813" i="7"/>
  <c r="L1813" i="1"/>
  <c r="L2084" i="7"/>
  <c r="L2084" i="1"/>
  <c r="L50" i="1"/>
  <c r="L115" i="1"/>
  <c r="L270" i="1"/>
  <c r="L1516" i="1"/>
  <c r="L1731" i="1"/>
  <c r="L2212" i="1"/>
  <c r="L116" i="7"/>
  <c r="L116" i="1"/>
  <c r="L424" i="7"/>
  <c r="L424" i="1"/>
  <c r="L479" i="7"/>
  <c r="L479" i="1"/>
  <c r="L519" i="7"/>
  <c r="L519" i="1"/>
  <c r="L567" i="7"/>
  <c r="L567" i="1"/>
  <c r="L591" i="7"/>
  <c r="L591" i="1"/>
  <c r="L663" i="7"/>
  <c r="L663" i="1"/>
  <c r="L775" i="7"/>
  <c r="L775" i="1"/>
  <c r="L799" i="7"/>
  <c r="L799" i="1"/>
  <c r="L855" i="7"/>
  <c r="L855" i="1"/>
  <c r="L911" i="7"/>
  <c r="L911" i="1"/>
  <c r="L967" i="1"/>
  <c r="L967" i="7"/>
  <c r="L1039" i="7"/>
  <c r="L1039" i="1"/>
  <c r="L1247" i="7"/>
  <c r="L1247" i="1"/>
  <c r="L1471" i="1"/>
  <c r="L1471" i="7"/>
  <c r="L10" i="1"/>
  <c r="L52" i="1"/>
  <c r="L82" i="1"/>
  <c r="L161" i="1"/>
  <c r="L406" i="1"/>
  <c r="L957" i="1"/>
  <c r="L1237" i="1"/>
  <c r="L2003" i="1"/>
  <c r="L2074" i="7"/>
  <c r="L385" i="7"/>
  <c r="L385" i="1"/>
  <c r="L496" i="7"/>
  <c r="L496" i="1"/>
  <c r="L632" i="7"/>
  <c r="L632" i="1"/>
  <c r="L728" i="7"/>
  <c r="L728" i="1"/>
  <c r="L896" i="7"/>
  <c r="L896" i="1"/>
  <c r="L912" i="7"/>
  <c r="L912" i="1"/>
  <c r="L928" i="7"/>
  <c r="L928" i="1"/>
  <c r="L968" i="1"/>
  <c r="L968" i="7"/>
  <c r="L1008" i="7"/>
  <c r="L1008" i="1"/>
  <c r="L1080" i="7"/>
  <c r="L1080" i="1"/>
  <c r="L1208" i="7"/>
  <c r="L1208" i="1"/>
  <c r="L1248" i="7"/>
  <c r="L1248" i="1"/>
  <c r="L1296" i="7"/>
  <c r="L1296" i="1"/>
  <c r="L26" i="1"/>
  <c r="L69" i="1"/>
  <c r="L138" i="1"/>
  <c r="L164" i="1"/>
  <c r="L286" i="1"/>
  <c r="L383" i="1"/>
  <c r="L541" i="1"/>
  <c r="L821" i="1"/>
  <c r="L926" i="1"/>
  <c r="L1101" i="1"/>
  <c r="L1389" i="1"/>
  <c r="L1558" i="1"/>
  <c r="L1771" i="1"/>
  <c r="L1887" i="1"/>
  <c r="L2170" i="1"/>
  <c r="L2" i="7"/>
  <c r="L1974" i="7"/>
  <c r="L1464" i="7"/>
  <c r="L876" i="7"/>
  <c r="L22" i="7"/>
  <c r="L22" i="1"/>
  <c r="L188" i="7"/>
  <c r="L188" i="1"/>
  <c r="L212" i="7"/>
  <c r="L212" i="1"/>
  <c r="L266" i="1"/>
  <c r="L266" i="7"/>
  <c r="L306" i="7"/>
  <c r="L306" i="1"/>
  <c r="L322" i="7"/>
  <c r="L322" i="1"/>
  <c r="L370" i="7"/>
  <c r="L370" i="1"/>
  <c r="L410" i="7"/>
  <c r="L410" i="1"/>
  <c r="L442" i="7"/>
  <c r="L442" i="1"/>
  <c r="L537" i="7"/>
  <c r="L537" i="1"/>
  <c r="L569" i="7"/>
  <c r="L569" i="1"/>
  <c r="L665" i="7"/>
  <c r="L665" i="1"/>
  <c r="L673" i="7"/>
  <c r="L673" i="1"/>
  <c r="L801" i="7"/>
  <c r="L801" i="1"/>
  <c r="L833" i="7"/>
  <c r="L833" i="1"/>
  <c r="L841" i="7"/>
  <c r="L841" i="1"/>
  <c r="L897" i="7"/>
  <c r="L897" i="1"/>
  <c r="L937" i="7"/>
  <c r="L937" i="1"/>
  <c r="L953" i="7"/>
  <c r="L953" i="1"/>
  <c r="L1009" i="7"/>
  <c r="L1009" i="1"/>
  <c r="L1121" i="7"/>
  <c r="L1121" i="1"/>
  <c r="L1153" i="7"/>
  <c r="L1153" i="1"/>
  <c r="L1225" i="7"/>
  <c r="L1225" i="1"/>
  <c r="L1249" i="7"/>
  <c r="L1249" i="1"/>
  <c r="L1417" i="7"/>
  <c r="L1417" i="1"/>
  <c r="L1513" i="7"/>
  <c r="L1513" i="1"/>
  <c r="L1593" i="1"/>
  <c r="L1593" i="7"/>
  <c r="L1712" i="1"/>
  <c r="L1712" i="7"/>
  <c r="L1744" i="7"/>
  <c r="L1744" i="1"/>
  <c r="L1784" i="7"/>
  <c r="L1784" i="1"/>
  <c r="L1800" i="1"/>
  <c r="L1800" i="7"/>
  <c r="L1864" i="1"/>
  <c r="L1864" i="7"/>
  <c r="L1904" i="1"/>
  <c r="L1904" i="7"/>
  <c r="L1912" i="7"/>
  <c r="L1912" i="1"/>
  <c r="L1944" i="7"/>
  <c r="L1944" i="1"/>
  <c r="L2087" i="1"/>
  <c r="L2087" i="7"/>
  <c r="L2127" i="7"/>
  <c r="L2127" i="1"/>
  <c r="L2151" i="7"/>
  <c r="L2151" i="1"/>
  <c r="L2199" i="7"/>
  <c r="L2199" i="1"/>
  <c r="L2326" i="1"/>
  <c r="L2326" i="7"/>
  <c r="L16" i="1"/>
  <c r="L32" i="1"/>
  <c r="L56" i="1"/>
  <c r="L78" i="1"/>
  <c r="L198" i="1"/>
  <c r="L221" i="1"/>
  <c r="L244" i="1"/>
  <c r="L274" i="1"/>
  <c r="L324" i="1"/>
  <c r="L412" i="1"/>
  <c r="L444" i="1"/>
  <c r="L514" i="1"/>
  <c r="L578" i="1"/>
  <c r="L1106" i="1"/>
  <c r="L1179" i="1"/>
  <c r="L1217" i="1"/>
  <c r="L1282" i="1"/>
  <c r="L1314" i="1"/>
  <c r="L1362" i="1"/>
  <c r="L1443" i="1"/>
  <c r="L1563" i="1"/>
  <c r="L1609" i="1"/>
  <c r="L1698" i="1"/>
  <c r="L1762" i="1"/>
  <c r="L1808" i="1"/>
  <c r="L1898" i="1"/>
  <c r="L2064" i="1"/>
  <c r="L2128" i="1"/>
  <c r="L1857" i="7"/>
  <c r="L1738" i="7"/>
  <c r="L1377" i="7"/>
  <c r="L1065" i="7"/>
  <c r="L79" i="7"/>
  <c r="L459" i="7"/>
  <c r="L459" i="1"/>
  <c r="L610" i="7"/>
  <c r="L610" i="1"/>
  <c r="L618" i="7"/>
  <c r="L618" i="1"/>
  <c r="L650" i="7"/>
  <c r="L650" i="1"/>
  <c r="L674" i="7"/>
  <c r="L674" i="1"/>
  <c r="L778" i="7"/>
  <c r="L778" i="1"/>
  <c r="L946" i="7"/>
  <c r="L946" i="1"/>
  <c r="L1042" i="7"/>
  <c r="L1042" i="1"/>
  <c r="L1058" i="7"/>
  <c r="L1058" i="1"/>
  <c r="L1162" i="7"/>
  <c r="L1162" i="1"/>
  <c r="L1202" i="1"/>
  <c r="L1202" i="7"/>
  <c r="L1226" i="7"/>
  <c r="L1226" i="1"/>
  <c r="L1274" i="7"/>
  <c r="L1274" i="1"/>
  <c r="L1354" i="7"/>
  <c r="L1354" i="1"/>
  <c r="L1546" i="7"/>
  <c r="L1546" i="1"/>
  <c r="L1594" i="1"/>
  <c r="L1594" i="7"/>
  <c r="L1681" i="7"/>
  <c r="L1681" i="1"/>
  <c r="L1745" i="7"/>
  <c r="L1745" i="1"/>
  <c r="L1793" i="7"/>
  <c r="L1793" i="1"/>
  <c r="L1801" i="1"/>
  <c r="L1801" i="7"/>
  <c r="L1817" i="7"/>
  <c r="L1817" i="1"/>
  <c r="L1865" i="7"/>
  <c r="L1865" i="1"/>
  <c r="L1897" i="7"/>
  <c r="L1897" i="1"/>
  <c r="L1929" i="7"/>
  <c r="L1929" i="1"/>
  <c r="L2001" i="7"/>
  <c r="L2001" i="1"/>
  <c r="L2017" i="7"/>
  <c r="L2017" i="1"/>
  <c r="L2160" i="7"/>
  <c r="L2160" i="1"/>
  <c r="L2200" i="7"/>
  <c r="L2200" i="1"/>
  <c r="L2240" i="1"/>
  <c r="L2240" i="7"/>
  <c r="L80" i="1"/>
  <c r="L126" i="1"/>
  <c r="L149" i="1"/>
  <c r="L173" i="1"/>
  <c r="L276" i="1"/>
  <c r="L386" i="1"/>
  <c r="L452" i="1"/>
  <c r="L482" i="1"/>
  <c r="L619" i="1"/>
  <c r="L729" i="1"/>
  <c r="L770" i="1"/>
  <c r="L834" i="1"/>
  <c r="L938" i="1"/>
  <c r="L1043" i="1"/>
  <c r="L1154" i="1"/>
  <c r="L1218" i="1"/>
  <c r="L1250" i="1"/>
  <c r="L1283" i="1"/>
  <c r="L1401" i="1"/>
  <c r="L1514" i="1"/>
  <c r="L1616" i="1"/>
  <c r="L2192" i="1"/>
  <c r="L2288" i="7"/>
  <c r="L1841" i="7"/>
  <c r="L1737" i="7"/>
  <c r="L467" i="7"/>
  <c r="L467" i="1"/>
  <c r="L562" i="7"/>
  <c r="L562" i="1"/>
  <c r="L818" i="7"/>
  <c r="L818" i="1"/>
  <c r="L874" i="7"/>
  <c r="L874" i="1"/>
  <c r="L882" i="7"/>
  <c r="L882" i="1"/>
  <c r="L64" i="7"/>
  <c r="L64" i="1"/>
  <c r="L151" i="7"/>
  <c r="L151" i="1"/>
  <c r="L284" i="7"/>
  <c r="L284" i="1"/>
  <c r="L372" i="7"/>
  <c r="L372" i="1"/>
  <c r="L396" i="7"/>
  <c r="L396" i="1"/>
  <c r="L436" i="7"/>
  <c r="L436" i="1"/>
  <c r="L515" i="7"/>
  <c r="L515" i="1"/>
  <c r="L539" i="7"/>
  <c r="L539" i="1"/>
  <c r="L579" i="7"/>
  <c r="L579" i="1"/>
  <c r="L691" i="7"/>
  <c r="L691" i="1"/>
  <c r="L723" i="7"/>
  <c r="L723" i="1"/>
  <c r="L747" i="7"/>
  <c r="L747" i="1"/>
  <c r="L811" i="7"/>
  <c r="L811" i="1"/>
  <c r="L859" i="7"/>
  <c r="L859" i="1"/>
  <c r="L883" i="7"/>
  <c r="L883" i="1"/>
  <c r="L955" i="7"/>
  <c r="L955" i="1"/>
  <c r="L979" i="7"/>
  <c r="L979" i="1"/>
  <c r="L1011" i="7"/>
  <c r="L1011" i="1"/>
  <c r="L1083" i="7"/>
  <c r="L1083" i="1"/>
  <c r="L1147" i="7"/>
  <c r="L1147" i="1"/>
  <c r="L1187" i="1"/>
  <c r="L1187" i="7"/>
  <c r="L1195" i="7"/>
  <c r="L1195" i="1"/>
  <c r="L1219" i="7"/>
  <c r="L1219" i="1"/>
  <c r="L1299" i="7"/>
  <c r="L1299" i="1"/>
  <c r="L1355" i="1"/>
  <c r="L1355" i="7"/>
  <c r="L1371" i="1"/>
  <c r="L1371" i="7"/>
  <c r="L1419" i="7"/>
  <c r="L1419" i="1"/>
  <c r="L1547" i="1"/>
  <c r="L1547" i="7"/>
  <c r="L1595" i="7"/>
  <c r="L1595" i="1"/>
  <c r="L1826" i="7"/>
  <c r="L1826" i="1"/>
  <c r="L1970" i="7"/>
  <c r="L1970" i="1"/>
  <c r="L1978" i="1"/>
  <c r="L1978" i="7"/>
  <c r="L1994" i="7"/>
  <c r="L1994" i="1"/>
  <c r="L2002" i="7"/>
  <c r="L2002" i="1"/>
  <c r="L2193" i="7"/>
  <c r="L2193" i="1"/>
  <c r="L128" i="1"/>
  <c r="L354" i="1"/>
  <c r="L395" i="1"/>
  <c r="L521" i="1"/>
  <c r="L555" i="1"/>
  <c r="L771" i="1"/>
  <c r="L802" i="1"/>
  <c r="L842" i="1"/>
  <c r="L969" i="1"/>
  <c r="L1010" i="1"/>
  <c r="L1049" i="1"/>
  <c r="L1081" i="1"/>
  <c r="L1122" i="1"/>
  <c r="L1155" i="1"/>
  <c r="L1193" i="1"/>
  <c r="L1515" i="1"/>
  <c r="L1617" i="1"/>
  <c r="L1713" i="1"/>
  <c r="L2201" i="1"/>
  <c r="L2264" i="1"/>
  <c r="L2327" i="1"/>
  <c r="L2024" i="7"/>
  <c r="L1665" i="7"/>
  <c r="L1315" i="7"/>
  <c r="L1050" i="7"/>
  <c r="L1469" i="1"/>
  <c r="L1461" i="7"/>
  <c r="L1461" i="1"/>
  <c r="L1501" i="7"/>
  <c r="L1501" i="1"/>
  <c r="L1533" i="7"/>
  <c r="L1533" i="1"/>
  <c r="L1612" i="1"/>
  <c r="L1612" i="7"/>
  <c r="L1636" i="7"/>
  <c r="L1636" i="1"/>
  <c r="L2075" i="7"/>
  <c r="L2075" i="1"/>
  <c r="L2115" i="7"/>
  <c r="L2115" i="1"/>
  <c r="L2243" i="7"/>
  <c r="L2243" i="1"/>
  <c r="L2283" i="7"/>
  <c r="L2283" i="1"/>
  <c r="L1660" i="1"/>
  <c r="L1900" i="1"/>
  <c r="L2219" i="1"/>
  <c r="L2314" i="1"/>
  <c r="L21" i="7"/>
  <c r="L21" i="1"/>
  <c r="L85" i="7"/>
  <c r="L85" i="1"/>
  <c r="L93" i="7"/>
  <c r="L93" i="1"/>
  <c r="L148" i="7"/>
  <c r="L148" i="1"/>
  <c r="L156" i="7"/>
  <c r="L156" i="1"/>
  <c r="L273" i="7"/>
  <c r="L273" i="1"/>
  <c r="L337" i="7"/>
  <c r="L337" i="1"/>
  <c r="L345" i="7"/>
  <c r="L345" i="1"/>
  <c r="L441" i="7"/>
  <c r="L441" i="1"/>
  <c r="L457" i="7"/>
  <c r="L457" i="1"/>
  <c r="L512" i="7"/>
  <c r="L512" i="1"/>
  <c r="L520" i="7"/>
  <c r="L520" i="1"/>
  <c r="L544" i="7"/>
  <c r="L544" i="1"/>
  <c r="L576" i="7"/>
  <c r="L576" i="1"/>
  <c r="L616" i="7"/>
  <c r="L616" i="1"/>
  <c r="L648" i="7"/>
  <c r="L648" i="1"/>
  <c r="L680" i="7"/>
  <c r="L680" i="1"/>
  <c r="L776" i="7"/>
  <c r="L776" i="1"/>
  <c r="L784" i="7"/>
  <c r="L784" i="1"/>
  <c r="L816" i="7"/>
  <c r="L816" i="1"/>
  <c r="L840" i="7"/>
  <c r="L840" i="1"/>
  <c r="L888" i="7"/>
  <c r="L888" i="1"/>
  <c r="L904" i="7"/>
  <c r="L904" i="1"/>
  <c r="L920" i="7"/>
  <c r="L920" i="1"/>
  <c r="L992" i="7"/>
  <c r="L992" i="1"/>
  <c r="L1024" i="7"/>
  <c r="L1024" i="1"/>
  <c r="L1032" i="7"/>
  <c r="L1032" i="1"/>
  <c r="L1056" i="7"/>
  <c r="L1056" i="1"/>
  <c r="L1088" i="7"/>
  <c r="L1088" i="1"/>
  <c r="L1096" i="1"/>
  <c r="L1096" i="7"/>
  <c r="L1128" i="7"/>
  <c r="L1128" i="1"/>
  <c r="L1160" i="7"/>
  <c r="L1160" i="1"/>
  <c r="L1192" i="7"/>
  <c r="L1192" i="1"/>
  <c r="L1232" i="7"/>
  <c r="L1232" i="1"/>
  <c r="L1288" i="1"/>
  <c r="L1288" i="7"/>
  <c r="L1440" i="7"/>
  <c r="L1440" i="1"/>
  <c r="L1456" i="7"/>
  <c r="L1456" i="1"/>
  <c r="L1488" i="7"/>
  <c r="L1488" i="1"/>
  <c r="L1520" i="7"/>
  <c r="L1520" i="1"/>
  <c r="L1536" i="7"/>
  <c r="L1536" i="1"/>
  <c r="L1552" i="7"/>
  <c r="L1552" i="1"/>
  <c r="L1623" i="7"/>
  <c r="L1623" i="1"/>
  <c r="L1655" i="1"/>
  <c r="L1655" i="7"/>
  <c r="L1671" i="7"/>
  <c r="L1671" i="1"/>
  <c r="L1759" i="7"/>
  <c r="L1759" i="1"/>
  <c r="L1767" i="1"/>
  <c r="L1767" i="7"/>
  <c r="L1791" i="1"/>
  <c r="L1791" i="7"/>
  <c r="L1823" i="7"/>
  <c r="L1823" i="1"/>
  <c r="L1863" i="7"/>
  <c r="L1863" i="1"/>
  <c r="L1927" i="7"/>
  <c r="L1927" i="1"/>
  <c r="L1991" i="7"/>
  <c r="L1991" i="1"/>
  <c r="L2039" i="7"/>
  <c r="L2039" i="1"/>
  <c r="L2054" i="7"/>
  <c r="L2054" i="1"/>
  <c r="L2174" i="7"/>
  <c r="L2174" i="1"/>
  <c r="L2198" i="1"/>
  <c r="L2198" i="7"/>
  <c r="L2206" i="7"/>
  <c r="L2206" i="1"/>
  <c r="L2270" i="7"/>
  <c r="L2270" i="1"/>
  <c r="L2309" i="7"/>
  <c r="L2309" i="1"/>
  <c r="L2333" i="7"/>
  <c r="L2333" i="1"/>
  <c r="L45" i="1"/>
  <c r="L59" i="1"/>
  <c r="L107" i="1"/>
  <c r="L132" i="1"/>
  <c r="L154" i="1"/>
  <c r="L179" i="1"/>
  <c r="L249" i="1"/>
  <c r="L582" i="1"/>
  <c r="L624" i="1"/>
  <c r="L640" i="1"/>
  <c r="L736" i="1"/>
  <c r="L791" i="1"/>
  <c r="L807" i="1"/>
  <c r="L848" i="1"/>
  <c r="L30" i="7"/>
  <c r="L30" i="1"/>
  <c r="L102" i="7"/>
  <c r="L102" i="1"/>
  <c r="L346" i="7"/>
  <c r="L346" i="1"/>
  <c r="L418" i="7"/>
  <c r="L418" i="1"/>
  <c r="L450" i="7"/>
  <c r="L450" i="1"/>
  <c r="L481" i="7"/>
  <c r="L481" i="1"/>
  <c r="L553" i="7"/>
  <c r="L553" i="1"/>
  <c r="L585" i="7"/>
  <c r="L585" i="1"/>
  <c r="L593" i="7"/>
  <c r="L593" i="1"/>
  <c r="L617" i="7"/>
  <c r="L617" i="1"/>
  <c r="L649" i="7"/>
  <c r="L649" i="1"/>
  <c r="L657" i="7"/>
  <c r="L657" i="1"/>
  <c r="L689" i="7"/>
  <c r="L689" i="1"/>
  <c r="L721" i="7"/>
  <c r="L721" i="1"/>
  <c r="L753" i="7"/>
  <c r="L753" i="1"/>
  <c r="L785" i="7"/>
  <c r="L785" i="1"/>
  <c r="L793" i="7"/>
  <c r="L793" i="1"/>
  <c r="L825" i="7"/>
  <c r="L825" i="1"/>
  <c r="L849" i="7"/>
  <c r="L849" i="1"/>
  <c r="L857" i="7"/>
  <c r="L857" i="1"/>
  <c r="L913" i="7"/>
  <c r="L913" i="1"/>
  <c r="L929" i="7"/>
  <c r="L929" i="1"/>
  <c r="L961" i="7"/>
  <c r="L961" i="1"/>
  <c r="L1041" i="7"/>
  <c r="L1041" i="1"/>
  <c r="L1097" i="7"/>
  <c r="L1097" i="1"/>
  <c r="L1129" i="7"/>
  <c r="L1129" i="1"/>
  <c r="L1161" i="7"/>
  <c r="L1161" i="1"/>
  <c r="L1169" i="7"/>
  <c r="L1169" i="1"/>
  <c r="L1201" i="7"/>
  <c r="L1201" i="1"/>
  <c r="L1233" i="1"/>
  <c r="L1233" i="7"/>
  <c r="L1281" i="7"/>
  <c r="L1281" i="1"/>
  <c r="L1329" i="7"/>
  <c r="L1329" i="1"/>
  <c r="L1353" i="1"/>
  <c r="L1353" i="7"/>
  <c r="L1361" i="7"/>
  <c r="L1361" i="1"/>
  <c r="L1385" i="7"/>
  <c r="L1385" i="1"/>
  <c r="L1425" i="7"/>
  <c r="L1425" i="1"/>
  <c r="L1457" i="7"/>
  <c r="L1457" i="1"/>
  <c r="L1497" i="1"/>
  <c r="L1497" i="7"/>
  <c r="L1505" i="7"/>
  <c r="L1505" i="1"/>
  <c r="L1521" i="7"/>
  <c r="L1521" i="1"/>
  <c r="L1529" i="7"/>
  <c r="L1529" i="1"/>
  <c r="L1640" i="7"/>
  <c r="L1640" i="1"/>
  <c r="L1648" i="7"/>
  <c r="L1648" i="1"/>
  <c r="L1688" i="7"/>
  <c r="L1688" i="1"/>
  <c r="L1696" i="7"/>
  <c r="L1696" i="1"/>
  <c r="L1704" i="7"/>
  <c r="L1704" i="1"/>
  <c r="L1720" i="7"/>
  <c r="L1720" i="1"/>
  <c r="L1728" i="1"/>
  <c r="L1728" i="7"/>
  <c r="L1760" i="7"/>
  <c r="L1760" i="1"/>
  <c r="L1792" i="1"/>
  <c r="L1792" i="7"/>
  <c r="L1824" i="7"/>
  <c r="L1824" i="1"/>
  <c r="L1856" i="7"/>
  <c r="L1856" i="1"/>
  <c r="L1872" i="7"/>
  <c r="L1872" i="1"/>
  <c r="L1888" i="7"/>
  <c r="L1888" i="1"/>
  <c r="L1920" i="7"/>
  <c r="L1920" i="1"/>
  <c r="L1936" i="7"/>
  <c r="L1936" i="1"/>
  <c r="L1968" i="1"/>
  <c r="L1968" i="7"/>
  <c r="L1976" i="7"/>
  <c r="L1976" i="1"/>
  <c r="L1992" i="7"/>
  <c r="L1992" i="1"/>
  <c r="L2000" i="7"/>
  <c r="L2000" i="1"/>
  <c r="L2008" i="7"/>
  <c r="L2008" i="1"/>
  <c r="L2032" i="1"/>
  <c r="L2032" i="7"/>
  <c r="L2040" i="7"/>
  <c r="L2040" i="1"/>
  <c r="L2055" i="7"/>
  <c r="L2055" i="1"/>
  <c r="L2071" i="7"/>
  <c r="L2071" i="1"/>
  <c r="L2111" i="7"/>
  <c r="L2111" i="1"/>
  <c r="L2119" i="7"/>
  <c r="L2119" i="1"/>
  <c r="L2135" i="1"/>
  <c r="L2135" i="7"/>
  <c r="L2143" i="7"/>
  <c r="L2143" i="1"/>
  <c r="L2159" i="1"/>
  <c r="L2159" i="7"/>
  <c r="L2175" i="7"/>
  <c r="L2175" i="1"/>
  <c r="L2191" i="7"/>
  <c r="L2191" i="1"/>
  <c r="L2207" i="7"/>
  <c r="L2207" i="1"/>
  <c r="L2223" i="1"/>
  <c r="L2223" i="7"/>
  <c r="L2239" i="1"/>
  <c r="L2239" i="7"/>
  <c r="L2247" i="7"/>
  <c r="L2247" i="1"/>
  <c r="L2255" i="7"/>
  <c r="L2255" i="1"/>
  <c r="L2271" i="7"/>
  <c r="L2271" i="1"/>
  <c r="L2279" i="7"/>
  <c r="L2279" i="1"/>
  <c r="L2287" i="1"/>
  <c r="L2287" i="7"/>
  <c r="L2310" i="7"/>
  <c r="L2310" i="1"/>
  <c r="L2318" i="7"/>
  <c r="L2318" i="1"/>
  <c r="L35" i="1"/>
  <c r="L46" i="1"/>
  <c r="L60" i="1"/>
  <c r="L83" i="1"/>
  <c r="L108" i="1"/>
  <c r="L133" i="1"/>
  <c r="L155" i="1"/>
  <c r="L180" i="1"/>
  <c r="L204" i="1"/>
  <c r="L226" i="1"/>
  <c r="L240" i="1"/>
  <c r="L250" i="1"/>
  <c r="L287" i="1"/>
  <c r="L298" i="1"/>
  <c r="L312" i="1"/>
  <c r="L335" i="1"/>
  <c r="L362" i="1"/>
  <c r="L376" i="1"/>
  <c r="L391" i="1"/>
  <c r="L417" i="1"/>
  <c r="L433" i="1"/>
  <c r="L474" i="1"/>
  <c r="L487" i="1"/>
  <c r="L528" i="1"/>
  <c r="L542" i="1"/>
  <c r="L558" i="1"/>
  <c r="L583" i="1"/>
  <c r="L599" i="1"/>
  <c r="L625" i="1"/>
  <c r="L641" i="1"/>
  <c r="L654" i="1"/>
  <c r="L737" i="1"/>
  <c r="L751" i="1"/>
  <c r="L766" i="1"/>
  <c r="L792" i="1"/>
  <c r="L808" i="1"/>
  <c r="L863" i="1"/>
  <c r="L905" i="1"/>
  <c r="L918" i="1"/>
  <c r="L934" i="1"/>
  <c r="L960" i="1"/>
  <c r="L975" i="1"/>
  <c r="L1001" i="1"/>
  <c r="L1017" i="1"/>
  <c r="L1030" i="1"/>
  <c r="L1072" i="1"/>
  <c r="L1113" i="1"/>
  <c r="L1127" i="1"/>
  <c r="L1143" i="1"/>
  <c r="L1168" i="1"/>
  <c r="L1184" i="1"/>
  <c r="L1198" i="1"/>
  <c r="L1239" i="1"/>
  <c r="L1321" i="1"/>
  <c r="L1422" i="1"/>
  <c r="L1449" i="1"/>
  <c r="L1494" i="1"/>
  <c r="L1577" i="1"/>
  <c r="L1598" i="1"/>
  <c r="L1647" i="1"/>
  <c r="L1797" i="1"/>
  <c r="L1847" i="1"/>
  <c r="L1877" i="1"/>
  <c r="L1952" i="1"/>
  <c r="L2047" i="1"/>
  <c r="L2078" i="1"/>
  <c r="L2180" i="1"/>
  <c r="L2231" i="1"/>
  <c r="L2252" i="1"/>
  <c r="L2307" i="1"/>
  <c r="L2102" i="7"/>
  <c r="L1999" i="7"/>
  <c r="L1896" i="7"/>
  <c r="L1840" i="7"/>
  <c r="L1672" i="7"/>
  <c r="L1621" i="7"/>
  <c r="L1504" i="7"/>
  <c r="L806" i="7"/>
  <c r="L466" i="7"/>
  <c r="L265" i="7"/>
  <c r="L75" i="7"/>
  <c r="L75" i="1"/>
  <c r="L139" i="7"/>
  <c r="L139" i="1"/>
  <c r="L201" i="7"/>
  <c r="L201" i="1"/>
  <c r="L263" i="7"/>
  <c r="L263" i="1"/>
  <c r="L375" i="7"/>
  <c r="L375" i="1"/>
  <c r="L471" i="7"/>
  <c r="L471" i="1"/>
  <c r="L534" i="7"/>
  <c r="L534" i="1"/>
  <c r="L742" i="7"/>
  <c r="L742" i="1"/>
  <c r="L758" i="7"/>
  <c r="L758" i="1"/>
  <c r="L846" i="7"/>
  <c r="L846" i="1"/>
  <c r="L878" i="7"/>
  <c r="L878" i="1"/>
  <c r="L910" i="7"/>
  <c r="L910" i="1"/>
  <c r="L950" i="7"/>
  <c r="L950" i="1"/>
  <c r="L982" i="7"/>
  <c r="L982" i="1"/>
  <c r="L1014" i="7"/>
  <c r="L1014" i="1"/>
  <c r="L1046" i="7"/>
  <c r="L1046" i="1"/>
  <c r="L1142" i="7"/>
  <c r="L1142" i="1"/>
  <c r="L1302" i="7"/>
  <c r="L1302" i="1"/>
  <c r="L1382" i="7"/>
  <c r="L1382" i="1"/>
  <c r="L1454" i="7"/>
  <c r="L1454" i="1"/>
  <c r="L1470" i="7"/>
  <c r="L1470" i="1"/>
  <c r="L1486" i="7"/>
  <c r="L1486" i="1"/>
  <c r="L1502" i="7"/>
  <c r="L1502" i="1"/>
  <c r="L1574" i="7"/>
  <c r="L1574" i="1"/>
  <c r="L1590" i="7"/>
  <c r="L1590" i="1"/>
  <c r="L1653" i="7"/>
  <c r="L1653" i="1"/>
  <c r="L1669" i="7"/>
  <c r="L1669" i="1"/>
  <c r="L1685" i="1"/>
  <c r="L1685" i="7"/>
  <c r="L1701" i="7"/>
  <c r="L1701" i="1"/>
  <c r="L1725" i="7"/>
  <c r="L1725" i="1"/>
  <c r="L1741" i="7"/>
  <c r="L1741" i="1"/>
  <c r="L1757" i="7"/>
  <c r="L1757" i="1"/>
  <c r="L1773" i="7"/>
  <c r="L1773" i="1"/>
  <c r="L1789" i="7"/>
  <c r="L1789" i="1"/>
  <c r="L1869" i="7"/>
  <c r="L1869" i="1"/>
  <c r="L1885" i="7"/>
  <c r="L1885" i="1"/>
  <c r="L1925" i="7"/>
  <c r="L1925" i="1"/>
  <c r="L1949" i="7"/>
  <c r="L1949" i="1"/>
  <c r="L2005" i="7"/>
  <c r="L2005" i="1"/>
  <c r="L2021" i="7"/>
  <c r="L2021" i="1"/>
  <c r="L2037" i="7"/>
  <c r="L2037" i="1"/>
  <c r="L2060" i="7"/>
  <c r="L2060" i="1"/>
  <c r="L2228" i="7"/>
  <c r="L2228" i="1"/>
  <c r="L2331" i="1"/>
  <c r="L2331" i="7"/>
  <c r="L247" i="1"/>
  <c r="L718" i="1"/>
  <c r="L734" i="1"/>
  <c r="L998" i="1"/>
  <c r="L1294" i="1"/>
  <c r="L84" i="7"/>
  <c r="L84" i="1"/>
  <c r="L210" i="7"/>
  <c r="L210" i="1"/>
  <c r="L264" i="7"/>
  <c r="L264" i="1"/>
  <c r="L328" i="7"/>
  <c r="L328" i="1"/>
  <c r="L440" i="7"/>
  <c r="L440" i="1"/>
  <c r="L448" i="7"/>
  <c r="L448" i="1"/>
  <c r="L472" i="7"/>
  <c r="L472" i="1"/>
  <c r="L511" i="7"/>
  <c r="L511" i="1"/>
  <c r="L575" i="7"/>
  <c r="L575" i="1"/>
  <c r="L607" i="7"/>
  <c r="L607" i="1"/>
  <c r="L679" i="7"/>
  <c r="L679" i="1"/>
  <c r="L703" i="7"/>
  <c r="L703" i="1"/>
  <c r="L815" i="7"/>
  <c r="L815" i="1"/>
  <c r="L831" i="7"/>
  <c r="L831" i="1"/>
  <c r="L847" i="7"/>
  <c r="L847" i="1"/>
  <c r="L879" i="7"/>
  <c r="L879" i="1"/>
  <c r="L895" i="7"/>
  <c r="L895" i="1"/>
  <c r="L919" i="7"/>
  <c r="L919" i="1"/>
  <c r="L951" i="7"/>
  <c r="L951" i="1"/>
  <c r="L983" i="7"/>
  <c r="L983" i="1"/>
  <c r="L1023" i="7"/>
  <c r="L1023" i="1"/>
  <c r="L1055" i="7"/>
  <c r="L1055" i="1"/>
  <c r="L1087" i="7"/>
  <c r="L1087" i="1"/>
  <c r="L1119" i="7"/>
  <c r="L1119" i="1"/>
  <c r="L1151" i="1"/>
  <c r="L1151" i="7"/>
  <c r="L1215" i="7"/>
  <c r="L1215" i="1"/>
  <c r="L1223" i="7"/>
  <c r="L1223" i="1"/>
  <c r="L1287" i="7"/>
  <c r="L1287" i="1"/>
  <c r="L1311" i="7"/>
  <c r="L1311" i="1"/>
  <c r="L1327" i="7"/>
  <c r="L1327" i="1"/>
  <c r="L1351" i="7"/>
  <c r="L1351" i="1"/>
  <c r="L1367" i="1"/>
  <c r="L1367" i="7"/>
  <c r="L1391" i="1"/>
  <c r="L1391" i="7"/>
  <c r="L1431" i="1"/>
  <c r="L1431" i="7"/>
  <c r="L1447" i="7"/>
  <c r="L1447" i="1"/>
  <c r="L1495" i="1"/>
  <c r="L1495" i="7"/>
  <c r="L1535" i="1"/>
  <c r="L1535" i="7"/>
  <c r="L1559" i="7"/>
  <c r="L1559" i="1"/>
  <c r="L1575" i="1"/>
  <c r="L1575" i="7"/>
  <c r="L1591" i="1"/>
  <c r="L1591" i="7"/>
  <c r="L1614" i="7"/>
  <c r="L1614" i="1"/>
  <c r="L1638" i="7"/>
  <c r="L1638" i="1"/>
  <c r="L1710" i="7"/>
  <c r="L1710" i="1"/>
  <c r="L1734" i="1"/>
  <c r="L1734" i="7"/>
  <c r="L1750" i="1"/>
  <c r="L1750" i="7"/>
  <c r="L1774" i="1"/>
  <c r="L1774" i="7"/>
  <c r="L1790" i="1"/>
  <c r="L1790" i="7"/>
  <c r="L1806" i="1"/>
  <c r="L1806" i="7"/>
  <c r="L1830" i="1"/>
  <c r="L1830" i="7"/>
  <c r="L1846" i="1"/>
  <c r="L1846" i="7"/>
  <c r="L1870" i="1"/>
  <c r="L1870" i="7"/>
  <c r="L1886" i="1"/>
  <c r="L1886" i="7"/>
  <c r="L1910" i="1"/>
  <c r="L1910" i="7"/>
  <c r="L1950" i="1"/>
  <c r="L1950" i="7"/>
  <c r="L1966" i="1"/>
  <c r="L1966" i="7"/>
  <c r="L1990" i="1"/>
  <c r="L1990" i="7"/>
  <c r="L2030" i="1"/>
  <c r="L2030" i="7"/>
  <c r="L2045" i="7"/>
  <c r="L2045" i="1"/>
  <c r="L2061" i="7"/>
  <c r="L2061" i="1"/>
  <c r="L2085" i="7"/>
  <c r="L2085" i="1"/>
  <c r="L2101" i="7"/>
  <c r="L2101" i="1"/>
  <c r="L2125" i="7"/>
  <c r="L2125" i="1"/>
  <c r="L2141" i="7"/>
  <c r="L2141" i="1"/>
  <c r="L2165" i="7"/>
  <c r="L2165" i="1"/>
  <c r="L2181" i="7"/>
  <c r="L2181" i="1"/>
  <c r="L2205" i="7"/>
  <c r="L2205" i="1"/>
  <c r="L2221" i="7"/>
  <c r="L2221" i="1"/>
  <c r="L2245" i="7"/>
  <c r="L2245" i="1"/>
  <c r="L2269" i="7"/>
  <c r="L2269" i="1"/>
  <c r="L2285" i="7"/>
  <c r="L2285" i="1"/>
  <c r="L2300" i="7"/>
  <c r="L2300" i="1"/>
  <c r="L2316" i="7"/>
  <c r="L2316" i="1"/>
  <c r="L2332" i="1"/>
  <c r="L2332" i="7"/>
  <c r="L44" i="1"/>
  <c r="L92" i="1"/>
  <c r="L178" i="1"/>
  <c r="L224" i="1"/>
  <c r="L271" i="1"/>
  <c r="L344" i="1"/>
  <c r="L415" i="1"/>
  <c r="L456" i="1"/>
  <c r="L623" i="1"/>
  <c r="L678" i="1"/>
  <c r="L719" i="1"/>
  <c r="L735" i="1"/>
  <c r="L790" i="1"/>
  <c r="L999" i="1"/>
  <c r="L1054" i="1"/>
  <c r="L1070" i="1"/>
  <c r="L1166" i="1"/>
  <c r="L1263" i="1"/>
  <c r="L1462" i="1"/>
  <c r="L1661" i="1"/>
  <c r="L1765" i="1"/>
  <c r="L2044" i="1"/>
  <c r="L2148" i="1"/>
  <c r="L1637" i="7"/>
  <c r="L1519" i="7"/>
  <c r="L1183" i="7"/>
  <c r="L218" i="7"/>
  <c r="L218" i="1"/>
  <c r="L393" i="7"/>
  <c r="L393" i="1"/>
  <c r="L409" i="7"/>
  <c r="L409" i="1"/>
  <c r="L584" i="7"/>
  <c r="L584" i="1"/>
  <c r="L856" i="7"/>
  <c r="L856" i="1"/>
  <c r="L952" i="7"/>
  <c r="L952" i="1"/>
  <c r="L1264" i="7"/>
  <c r="L1264" i="1"/>
  <c r="L1320" i="7"/>
  <c r="L1320" i="1"/>
  <c r="L1344" i="7"/>
  <c r="L1344" i="1"/>
  <c r="L1392" i="1"/>
  <c r="L1392" i="7"/>
  <c r="L1703" i="7"/>
  <c r="L1703" i="1"/>
  <c r="L1727" i="1"/>
  <c r="L1727" i="7"/>
  <c r="L1807" i="7"/>
  <c r="L1807" i="1"/>
  <c r="L1855" i="1"/>
  <c r="L1855" i="7"/>
  <c r="L2150" i="1"/>
  <c r="L2150" i="7"/>
  <c r="L2214" i="1"/>
  <c r="L2214" i="7"/>
  <c r="L2286" i="7"/>
  <c r="L2286" i="1"/>
  <c r="L203" i="1"/>
  <c r="L225" i="1"/>
  <c r="L297" i="1"/>
  <c r="L361" i="1"/>
  <c r="L416" i="1"/>
  <c r="L432" i="1"/>
  <c r="L473" i="1"/>
  <c r="L486" i="1"/>
  <c r="L527" i="1"/>
  <c r="L695" i="1"/>
  <c r="L862" i="1"/>
  <c r="L1016" i="1"/>
  <c r="L1568" i="1"/>
  <c r="L1645" i="1"/>
  <c r="L1719" i="1"/>
  <c r="L1975" i="1"/>
  <c r="L2324" i="7"/>
  <c r="L2006" i="7"/>
  <c r="L1903" i="7"/>
  <c r="L1693" i="7"/>
  <c r="L1439" i="7"/>
  <c r="L647" i="7"/>
  <c r="L38" i="7"/>
  <c r="L38" i="1"/>
  <c r="L227" i="7"/>
  <c r="L227" i="1"/>
  <c r="L290" i="7"/>
  <c r="L290" i="1"/>
  <c r="L378" i="7"/>
  <c r="L378" i="1"/>
  <c r="L993" i="7"/>
  <c r="L993" i="1"/>
  <c r="L1489" i="7"/>
  <c r="L1489" i="1"/>
  <c r="L1569" i="7"/>
  <c r="L1569" i="1"/>
  <c r="L1585" i="7"/>
  <c r="L1585" i="1"/>
  <c r="L1601" i="7"/>
  <c r="L1601" i="1"/>
  <c r="L1632" i="7"/>
  <c r="L1632" i="1"/>
  <c r="L1664" i="7"/>
  <c r="L1664" i="1"/>
  <c r="L2103" i="7"/>
  <c r="L2103" i="1"/>
  <c r="L7" i="7"/>
  <c r="L7" i="1"/>
  <c r="L15" i="7"/>
  <c r="L15" i="1"/>
  <c r="L23" i="7"/>
  <c r="L23" i="1"/>
  <c r="L31" i="7"/>
  <c r="L31" i="1"/>
  <c r="L39" i="7"/>
  <c r="L39" i="1"/>
  <c r="L47" i="7"/>
  <c r="L47" i="1"/>
  <c r="L55" i="7"/>
  <c r="L55" i="1"/>
  <c r="L63" i="7"/>
  <c r="L63" i="1"/>
  <c r="L71" i="7"/>
  <c r="L71" i="1"/>
  <c r="L87" i="7"/>
  <c r="L87" i="1"/>
  <c r="L95" i="7"/>
  <c r="L95" i="1"/>
  <c r="L103" i="7"/>
  <c r="L103" i="1"/>
  <c r="L111" i="7"/>
  <c r="L111" i="1"/>
  <c r="L119" i="7"/>
  <c r="L119" i="1"/>
  <c r="L127" i="7"/>
  <c r="L127" i="1"/>
  <c r="L135" i="7"/>
  <c r="L135" i="1"/>
  <c r="L142" i="7"/>
  <c r="L142" i="1"/>
  <c r="L150" i="7"/>
  <c r="L150" i="1"/>
  <c r="L158" i="7"/>
  <c r="L158" i="1"/>
  <c r="L174" i="7"/>
  <c r="L174" i="1"/>
  <c r="L182" i="1"/>
  <c r="L182" i="7"/>
  <c r="L189" i="7"/>
  <c r="L189" i="1"/>
  <c r="L197" i="7"/>
  <c r="L197" i="1"/>
  <c r="L205" i="7"/>
  <c r="L205" i="1"/>
  <c r="L220" i="7"/>
  <c r="L220" i="1"/>
  <c r="L228" i="7"/>
  <c r="L228" i="1"/>
  <c r="L236" i="7"/>
  <c r="L236" i="1"/>
  <c r="L243" i="7"/>
  <c r="L243" i="1"/>
  <c r="L251" i="7"/>
  <c r="L251" i="1"/>
  <c r="L259" i="7"/>
  <c r="L259" i="1"/>
  <c r="L267" i="7"/>
  <c r="L267" i="1"/>
  <c r="L275" i="7"/>
  <c r="L275" i="1"/>
  <c r="L283" i="7"/>
  <c r="L283" i="1"/>
  <c r="L291" i="7"/>
  <c r="L291" i="1"/>
  <c r="L299" i="7"/>
  <c r="L299" i="1"/>
  <c r="L307" i="7"/>
  <c r="L307" i="1"/>
  <c r="L315" i="7"/>
  <c r="L315" i="1"/>
  <c r="L323" i="7"/>
  <c r="L323" i="1"/>
  <c r="L331" i="7"/>
  <c r="L331" i="1"/>
  <c r="L339" i="7"/>
  <c r="L339" i="1"/>
  <c r="L347" i="7"/>
  <c r="L347" i="1"/>
  <c r="L355" i="7"/>
  <c r="L355" i="1"/>
  <c r="L387" i="7"/>
  <c r="L387" i="1"/>
  <c r="L411" i="7"/>
  <c r="L411" i="1"/>
  <c r="L419" i="7"/>
  <c r="L419" i="1"/>
  <c r="L451" i="7"/>
  <c r="L451" i="1"/>
  <c r="L475" i="7"/>
  <c r="L475" i="1"/>
  <c r="L490" i="7"/>
  <c r="L490" i="1"/>
  <c r="L522" i="7"/>
  <c r="L522" i="1"/>
  <c r="L538" i="7"/>
  <c r="L538" i="1"/>
  <c r="L554" i="7"/>
  <c r="L554" i="1"/>
  <c r="L586" i="7"/>
  <c r="L586" i="1"/>
  <c r="L602" i="7"/>
  <c r="L602" i="1"/>
  <c r="L626" i="7"/>
  <c r="L626" i="1"/>
  <c r="L658" i="7"/>
  <c r="L658" i="1"/>
  <c r="L666" i="7"/>
  <c r="L666" i="1"/>
  <c r="L690" i="7"/>
  <c r="L690" i="1"/>
  <c r="L722" i="7"/>
  <c r="L722" i="1"/>
  <c r="L730" i="7"/>
  <c r="L730" i="1"/>
  <c r="L762" i="7"/>
  <c r="L762" i="1"/>
  <c r="L794" i="7"/>
  <c r="L794" i="1"/>
  <c r="L826" i="7"/>
  <c r="L826" i="1"/>
  <c r="L858" i="7"/>
  <c r="L858" i="1"/>
  <c r="L866" i="7"/>
  <c r="L866" i="1"/>
  <c r="L898" i="7"/>
  <c r="L898" i="1"/>
  <c r="L922" i="7"/>
  <c r="L922" i="1"/>
  <c r="L930" i="7"/>
  <c r="L930" i="1"/>
  <c r="L962" i="7"/>
  <c r="L962" i="1"/>
  <c r="L986" i="7"/>
  <c r="L986" i="1"/>
  <c r="L1002" i="7"/>
  <c r="L1002" i="1"/>
  <c r="L1034" i="7"/>
  <c r="L1034" i="1"/>
  <c r="L1066" i="7"/>
  <c r="L1066" i="1"/>
  <c r="L1098" i="7"/>
  <c r="L1098" i="1"/>
  <c r="L1114" i="7"/>
  <c r="L1114" i="1"/>
  <c r="L1138" i="7"/>
  <c r="L1138" i="1"/>
  <c r="L1170" i="7"/>
  <c r="L1170" i="1"/>
  <c r="L1178" i="7"/>
  <c r="L1178" i="1"/>
  <c r="L1234" i="1"/>
  <c r="L1234" i="7"/>
  <c r="L1242" i="7"/>
  <c r="L1242" i="1"/>
  <c r="L1290" i="1"/>
  <c r="L1290" i="7"/>
  <c r="L1298" i="7"/>
  <c r="L1298" i="1"/>
  <c r="L1322" i="7"/>
  <c r="L1322" i="1"/>
  <c r="L1330" i="7"/>
  <c r="L1330" i="1"/>
  <c r="L1338" i="7"/>
  <c r="L1338" i="1"/>
  <c r="L1370" i="7"/>
  <c r="L1370" i="1"/>
  <c r="L1386" i="7"/>
  <c r="L1386" i="1"/>
  <c r="L1402" i="1"/>
  <c r="L1402" i="7"/>
  <c r="L1410" i="7"/>
  <c r="L1410" i="1"/>
  <c r="L1426" i="7"/>
  <c r="L1426" i="1"/>
  <c r="L1434" i="7"/>
  <c r="L1434" i="1"/>
  <c r="L1442" i="7"/>
  <c r="L1442" i="1"/>
  <c r="L1458" i="7"/>
  <c r="L1458" i="1"/>
  <c r="L1466" i="7"/>
  <c r="L1466" i="1"/>
  <c r="L1490" i="7"/>
  <c r="L1490" i="1"/>
  <c r="L1498" i="7"/>
  <c r="L1498" i="1"/>
  <c r="L1506" i="7"/>
  <c r="L1506" i="1"/>
  <c r="L1522" i="7"/>
  <c r="L1522" i="1"/>
  <c r="L1530" i="7"/>
  <c r="L1530" i="1"/>
  <c r="L1538" i="7"/>
  <c r="L1538" i="1"/>
  <c r="L1562" i="7"/>
  <c r="L1562" i="1"/>
  <c r="L1570" i="7"/>
  <c r="L1570" i="1"/>
  <c r="L1602" i="7"/>
  <c r="L1602" i="1"/>
  <c r="L1625" i="7"/>
  <c r="L1625" i="1"/>
  <c r="L1633" i="7"/>
  <c r="L1633" i="1"/>
  <c r="L1673" i="7"/>
  <c r="L1673" i="1"/>
  <c r="L1689" i="7"/>
  <c r="L1689" i="1"/>
  <c r="L1697" i="7"/>
  <c r="L1697" i="1"/>
  <c r="L1705" i="7"/>
  <c r="L1705" i="1"/>
  <c r="L1721" i="7"/>
  <c r="L1721" i="1"/>
  <c r="L1753" i="1"/>
  <c r="L1753" i="7"/>
  <c r="L1769" i="7"/>
  <c r="L1769" i="1"/>
  <c r="L1785" i="7"/>
  <c r="L1785" i="1"/>
  <c r="L1809" i="7"/>
  <c r="L1809" i="1"/>
  <c r="L1825" i="7"/>
  <c r="L1825" i="1"/>
  <c r="L1833" i="7"/>
  <c r="L1833" i="1"/>
  <c r="L1849" i="7"/>
  <c r="L1849" i="1"/>
  <c r="L1873" i="7"/>
  <c r="L1873" i="1"/>
  <c r="L1889" i="7"/>
  <c r="L1889" i="1"/>
  <c r="L1905" i="7"/>
  <c r="L1905" i="1"/>
  <c r="L1913" i="7"/>
  <c r="L1913" i="1"/>
  <c r="L1937" i="7"/>
  <c r="L1937" i="1"/>
  <c r="L1945" i="7"/>
  <c r="L1945" i="1"/>
  <c r="L1953" i="7"/>
  <c r="L1953" i="1"/>
  <c r="L1969" i="1"/>
  <c r="L1969" i="7"/>
  <c r="L1977" i="7"/>
  <c r="L1977" i="1"/>
  <c r="L1985" i="7"/>
  <c r="L1985" i="1"/>
  <c r="L2009" i="7"/>
  <c r="L2009" i="1"/>
  <c r="L2025" i="7"/>
  <c r="L2025" i="1"/>
  <c r="L2041" i="7"/>
  <c r="L2041" i="1"/>
  <c r="L2048" i="7"/>
  <c r="L2048" i="1"/>
  <c r="L2056" i="7"/>
  <c r="L2056" i="1"/>
  <c r="L2072" i="1"/>
  <c r="L2072" i="7"/>
  <c r="L2080" i="7"/>
  <c r="L2080" i="1"/>
  <c r="L2088" i="7"/>
  <c r="L2088" i="1"/>
  <c r="L2104" i="7"/>
  <c r="L2104" i="1"/>
  <c r="L2112" i="7"/>
  <c r="L2112" i="1"/>
  <c r="L2120" i="7"/>
  <c r="L2120" i="1"/>
  <c r="L2144" i="7"/>
  <c r="L2144" i="1"/>
  <c r="L2152" i="7"/>
  <c r="L2152" i="1"/>
  <c r="L2168" i="7"/>
  <c r="L2168" i="1"/>
  <c r="L2176" i="1"/>
  <c r="L2176" i="7"/>
  <c r="L2184" i="1"/>
  <c r="L2184" i="7"/>
  <c r="L2208" i="7"/>
  <c r="L2208" i="1"/>
  <c r="L2216" i="7"/>
  <c r="L2216" i="1"/>
  <c r="L2232" i="7"/>
  <c r="L2232" i="1"/>
  <c r="L2248" i="1"/>
  <c r="L2248" i="7"/>
  <c r="L2256" i="7"/>
  <c r="L2256" i="1"/>
  <c r="L2272" i="7"/>
  <c r="L2272" i="1"/>
  <c r="L2280" i="1"/>
  <c r="L2280" i="7"/>
  <c r="L2295" i="7"/>
  <c r="L2295" i="1"/>
  <c r="L2311" i="7"/>
  <c r="L2311" i="1"/>
  <c r="L2319" i="7"/>
  <c r="L2319" i="1"/>
  <c r="L13" i="1"/>
  <c r="L36" i="1"/>
  <c r="L61" i="1"/>
  <c r="L86" i="1"/>
  <c r="L109" i="1"/>
  <c r="L123" i="1"/>
  <c r="L134" i="1"/>
  <c r="L159" i="1"/>
  <c r="L170" i="1"/>
  <c r="L181" i="1"/>
  <c r="L194" i="1"/>
  <c r="L206" i="1"/>
  <c r="L216" i="1"/>
  <c r="L241" i="1"/>
  <c r="L252" i="1"/>
  <c r="L288" i="1"/>
  <c r="L313" i="1"/>
  <c r="L338" i="1"/>
  <c r="L351" i="1"/>
  <c r="L363" i="1"/>
  <c r="L379" i="1"/>
  <c r="L392" i="1"/>
  <c r="L434" i="1"/>
  <c r="L447" i="1"/>
  <c r="L463" i="1"/>
  <c r="L476" i="1"/>
  <c r="L488" i="1"/>
  <c r="L504" i="1"/>
  <c r="L530" i="1"/>
  <c r="L545" i="1"/>
  <c r="L559" i="1"/>
  <c r="L571" i="1"/>
  <c r="L587" i="1"/>
  <c r="L600" i="1"/>
  <c r="L614" i="1"/>
  <c r="L642" i="1"/>
  <c r="L655" i="1"/>
  <c r="L671" i="1"/>
  <c r="L683" i="1"/>
  <c r="L697" i="1"/>
  <c r="L713" i="1"/>
  <c r="L726" i="1"/>
  <c r="L738" i="1"/>
  <c r="L754" i="1"/>
  <c r="L768" i="1"/>
  <c r="L809" i="1"/>
  <c r="L823" i="1"/>
  <c r="L838" i="1"/>
  <c r="L851" i="1"/>
  <c r="L864" i="1"/>
  <c r="L880" i="1"/>
  <c r="L906" i="1"/>
  <c r="L921" i="1"/>
  <c r="L935" i="1"/>
  <c r="L947" i="1"/>
  <c r="L963" i="1"/>
  <c r="L976" i="1"/>
  <c r="L990" i="1"/>
  <c r="L1006" i="1"/>
  <c r="L1018" i="1"/>
  <c r="L1031" i="1"/>
  <c r="L1047" i="1"/>
  <c r="L1073" i="1"/>
  <c r="L1089" i="1"/>
  <c r="L1102" i="1"/>
  <c r="L1115" i="1"/>
  <c r="L1130" i="1"/>
  <c r="L1144" i="1"/>
  <c r="L1185" i="1"/>
  <c r="L1199" i="1"/>
  <c r="L1214" i="1"/>
  <c r="L1227" i="1"/>
  <c r="L1240" i="1"/>
  <c r="L1256" i="1"/>
  <c r="L1305" i="1"/>
  <c r="L1323" i="1"/>
  <c r="L1406" i="1"/>
  <c r="L1430" i="1"/>
  <c r="L1450" i="1"/>
  <c r="L1474" i="1"/>
  <c r="L1496" i="1"/>
  <c r="L1578" i="1"/>
  <c r="L1600" i="1"/>
  <c r="L1649" i="1"/>
  <c r="L1677" i="1"/>
  <c r="L1729" i="1"/>
  <c r="L1752" i="1"/>
  <c r="L1777" i="1"/>
  <c r="L1802" i="1"/>
  <c r="L1848" i="1"/>
  <c r="L1879" i="1"/>
  <c r="L1930" i="1"/>
  <c r="L1961" i="1"/>
  <c r="L1981" i="1"/>
  <c r="L2033" i="1"/>
  <c r="L2052" i="1"/>
  <c r="L2079" i="1"/>
  <c r="L2108" i="1"/>
  <c r="L2182" i="1"/>
  <c r="L2233" i="1"/>
  <c r="L2262" i="1"/>
  <c r="L2312" i="1"/>
  <c r="L2335" i="1"/>
  <c r="L2304" i="7"/>
  <c r="L2263" i="7"/>
  <c r="L2042" i="7"/>
  <c r="L1998" i="7"/>
  <c r="L1942" i="7"/>
  <c r="L1895" i="7"/>
  <c r="L1839" i="7"/>
  <c r="L1736" i="7"/>
  <c r="L1554" i="7"/>
  <c r="L1503" i="7"/>
  <c r="L1241" i="7"/>
  <c r="L1019" i="7"/>
  <c r="L402" i="7"/>
  <c r="L3" i="7"/>
  <c r="L3" i="1"/>
  <c r="L11" i="7"/>
  <c r="L11" i="1"/>
  <c r="L67" i="7"/>
  <c r="L67" i="1"/>
  <c r="L131" i="7"/>
  <c r="L131" i="1"/>
  <c r="L193" i="7"/>
  <c r="L193" i="1"/>
  <c r="L255" i="7"/>
  <c r="L255" i="1"/>
  <c r="L319" i="7"/>
  <c r="L319" i="1"/>
  <c r="L327" i="7"/>
  <c r="L327" i="1"/>
  <c r="L367" i="7"/>
  <c r="L367" i="1"/>
  <c r="L431" i="7"/>
  <c r="L431" i="1"/>
  <c r="L439" i="7"/>
  <c r="L439" i="1"/>
  <c r="L502" i="7"/>
  <c r="L502" i="1"/>
  <c r="L566" i="7"/>
  <c r="L566" i="1"/>
  <c r="L606" i="7"/>
  <c r="L606" i="1"/>
  <c r="L630" i="7"/>
  <c r="L630" i="1"/>
  <c r="L638" i="7"/>
  <c r="L638" i="1"/>
  <c r="L670" i="7"/>
  <c r="L670" i="1"/>
  <c r="L694" i="1"/>
  <c r="L694" i="7"/>
  <c r="L710" i="7"/>
  <c r="L710" i="1"/>
  <c r="L774" i="7"/>
  <c r="L774" i="1"/>
  <c r="L822" i="7"/>
  <c r="L822" i="1"/>
  <c r="L942" i="7"/>
  <c r="L942" i="1"/>
  <c r="L1078" i="7"/>
  <c r="L1078" i="1"/>
  <c r="L1086" i="7"/>
  <c r="L1086" i="1"/>
  <c r="L1118" i="7"/>
  <c r="L1118" i="1"/>
  <c r="L1150" i="7"/>
  <c r="L1150" i="1"/>
  <c r="L1182" i="7"/>
  <c r="L1182" i="1"/>
  <c r="L1206" i="7"/>
  <c r="L1206" i="1"/>
  <c r="L1222" i="7"/>
  <c r="L1222" i="1"/>
  <c r="L1254" i="7"/>
  <c r="L1254" i="1"/>
  <c r="L1270" i="7"/>
  <c r="L1270" i="1"/>
  <c r="L1310" i="7"/>
  <c r="L1310" i="1"/>
  <c r="L1318" i="7"/>
  <c r="L1318" i="1"/>
  <c r="L1326" i="7"/>
  <c r="L1326" i="1"/>
  <c r="L1342" i="7"/>
  <c r="L1342" i="1"/>
  <c r="L1350" i="7"/>
  <c r="L1350" i="1"/>
  <c r="L1358" i="7"/>
  <c r="L1358" i="1"/>
  <c r="L1374" i="7"/>
  <c r="L1374" i="1"/>
  <c r="L1398" i="7"/>
  <c r="L1398" i="1"/>
  <c r="L1414" i="7"/>
  <c r="L1414" i="1"/>
  <c r="L1438" i="7"/>
  <c r="L1438" i="1"/>
  <c r="L1446" i="7"/>
  <c r="L1446" i="1"/>
  <c r="L1478" i="7"/>
  <c r="L1478" i="1"/>
  <c r="L1518" i="7"/>
  <c r="L1518" i="1"/>
  <c r="L1542" i="7"/>
  <c r="L1542" i="1"/>
  <c r="L1550" i="7"/>
  <c r="L1550" i="1"/>
  <c r="L1566" i="7"/>
  <c r="L1566" i="1"/>
  <c r="L1582" i="7"/>
  <c r="L1582" i="1"/>
  <c r="L1606" i="7"/>
  <c r="L1606" i="1"/>
  <c r="L1613" i="7"/>
  <c r="L1613" i="1"/>
  <c r="L1629" i="7"/>
  <c r="L1629" i="1"/>
  <c r="L1717" i="1"/>
  <c r="L1717" i="7"/>
  <c r="L1749" i="7"/>
  <c r="L1749" i="1"/>
  <c r="L1805" i="7"/>
  <c r="L1805" i="1"/>
  <c r="L1821" i="7"/>
  <c r="L1821" i="1"/>
  <c r="L1829" i="7"/>
  <c r="L1829" i="1"/>
  <c r="L1837" i="7"/>
  <c r="L1837" i="1"/>
  <c r="L1853" i="7"/>
  <c r="L1853" i="1"/>
  <c r="L1861" i="7"/>
  <c r="L1861" i="1"/>
  <c r="L1893" i="7"/>
  <c r="L1893" i="1"/>
  <c r="L1901" i="7"/>
  <c r="L1901" i="1"/>
  <c r="L1941" i="7"/>
  <c r="L1941" i="1"/>
  <c r="L1957" i="7"/>
  <c r="L1957" i="1"/>
  <c r="L1965" i="7"/>
  <c r="L1965" i="1"/>
  <c r="L1973" i="7"/>
  <c r="L1973" i="1"/>
  <c r="L1989" i="7"/>
  <c r="L1989" i="1"/>
  <c r="L1997" i="7"/>
  <c r="L1997" i="1"/>
  <c r="L2013" i="7"/>
  <c r="L2013" i="1"/>
  <c r="L2029" i="7"/>
  <c r="L2029" i="1"/>
  <c r="L2068" i="7"/>
  <c r="L2068" i="1"/>
  <c r="L2076" i="7"/>
  <c r="L2076" i="1"/>
  <c r="L2092" i="7"/>
  <c r="L2092" i="1"/>
  <c r="L2100" i="7"/>
  <c r="L2100" i="1"/>
  <c r="L2124" i="7"/>
  <c r="L2124" i="1"/>
  <c r="L2132" i="7"/>
  <c r="L2132" i="1"/>
  <c r="L2140" i="7"/>
  <c r="L2140" i="1"/>
  <c r="L2156" i="7"/>
  <c r="L2156" i="1"/>
  <c r="L2164" i="7"/>
  <c r="L2164" i="1"/>
  <c r="L2172" i="7"/>
  <c r="L2172" i="1"/>
  <c r="L2188" i="7"/>
  <c r="L2188" i="1"/>
  <c r="L2196" i="7"/>
  <c r="L2196" i="1"/>
  <c r="L2204" i="7"/>
  <c r="L2204" i="1"/>
  <c r="L2220" i="7"/>
  <c r="L2220" i="1"/>
  <c r="L2236" i="7"/>
  <c r="L2236" i="1"/>
  <c r="L2260" i="7"/>
  <c r="L2260" i="1"/>
  <c r="L2268" i="7"/>
  <c r="L2268" i="1"/>
  <c r="L2299" i="7"/>
  <c r="L2299" i="1"/>
  <c r="L2323" i="7"/>
  <c r="L2323" i="1"/>
  <c r="L43" i="1"/>
  <c r="L91" i="1"/>
  <c r="L295" i="1"/>
  <c r="L343" i="1"/>
  <c r="L359" i="1"/>
  <c r="L455" i="1"/>
  <c r="L622" i="1"/>
  <c r="L830" i="1"/>
  <c r="L1094" i="1"/>
  <c r="L1110" i="1"/>
  <c r="L1262" i="1"/>
  <c r="L1278" i="1"/>
  <c r="L1334" i="1"/>
  <c r="L1534" i="1"/>
  <c r="L1917" i="1"/>
  <c r="L2244" i="1"/>
  <c r="L510" i="7"/>
  <c r="L12" i="7"/>
  <c r="L12" i="1"/>
  <c r="L20" i="7"/>
  <c r="L20" i="1"/>
  <c r="L76" i="7"/>
  <c r="L76" i="1"/>
  <c r="L140" i="7"/>
  <c r="L140" i="1"/>
  <c r="L147" i="7"/>
  <c r="L147" i="1"/>
  <c r="L202" i="7"/>
  <c r="L202" i="1"/>
  <c r="L272" i="7"/>
  <c r="L272" i="1"/>
  <c r="L368" i="7"/>
  <c r="L368" i="1"/>
  <c r="L384" i="7"/>
  <c r="L384" i="1"/>
  <c r="L408" i="7"/>
  <c r="L408" i="1"/>
  <c r="L503" i="7"/>
  <c r="L503" i="1"/>
  <c r="L543" i="7"/>
  <c r="L543" i="1"/>
  <c r="L639" i="7"/>
  <c r="L639" i="1"/>
  <c r="L711" i="7"/>
  <c r="L711" i="1"/>
  <c r="L743" i="7"/>
  <c r="L743" i="1"/>
  <c r="L767" i="7"/>
  <c r="L767" i="1"/>
  <c r="L783" i="7"/>
  <c r="L783" i="1"/>
  <c r="L959" i="7"/>
  <c r="L959" i="1"/>
  <c r="L1015" i="7"/>
  <c r="L1015" i="1"/>
  <c r="L1159" i="7"/>
  <c r="L1159" i="1"/>
  <c r="L1191" i="7"/>
  <c r="L1191" i="1"/>
  <c r="L1255" i="7"/>
  <c r="L1255" i="1"/>
  <c r="L1279" i="7"/>
  <c r="L1279" i="1"/>
  <c r="L1295" i="7"/>
  <c r="L1295" i="1"/>
  <c r="L1303" i="7"/>
  <c r="L1303" i="1"/>
  <c r="L1335" i="7"/>
  <c r="L1335" i="1"/>
  <c r="L1343" i="1"/>
  <c r="L1343" i="7"/>
  <c r="L1359" i="1"/>
  <c r="L1359" i="7"/>
  <c r="L1375" i="7"/>
  <c r="L1375" i="1"/>
  <c r="L1383" i="1"/>
  <c r="L1383" i="7"/>
  <c r="L1399" i="7"/>
  <c r="L1399" i="1"/>
  <c r="L1407" i="1"/>
  <c r="L1407" i="7"/>
  <c r="L1423" i="7"/>
  <c r="L1423" i="1"/>
  <c r="L1455" i="1"/>
  <c r="L1455" i="7"/>
  <c r="L1463" i="1"/>
  <c r="L1463" i="7"/>
  <c r="L1479" i="7"/>
  <c r="L1479" i="1"/>
  <c r="L1487" i="1"/>
  <c r="L1487" i="7"/>
  <c r="L1511" i="7"/>
  <c r="L1511" i="1"/>
  <c r="L1527" i="1"/>
  <c r="L1527" i="7"/>
  <c r="L1543" i="7"/>
  <c r="L1543" i="1"/>
  <c r="L1551" i="7"/>
  <c r="L1551" i="1"/>
  <c r="L1567" i="1"/>
  <c r="L1567" i="7"/>
  <c r="L1583" i="1"/>
  <c r="L1583" i="7"/>
  <c r="L1607" i="7"/>
  <c r="L1607" i="1"/>
  <c r="L1622" i="7"/>
  <c r="L1622" i="1"/>
  <c r="L1630" i="7"/>
  <c r="L1630" i="1"/>
  <c r="L1646" i="7"/>
  <c r="L1646" i="1"/>
  <c r="L1654" i="7"/>
  <c r="L1654" i="1"/>
  <c r="L1662" i="7"/>
  <c r="L1662" i="1"/>
  <c r="L1670" i="7"/>
  <c r="L1670" i="1"/>
  <c r="L1678" i="7"/>
  <c r="L1678" i="1"/>
  <c r="L1686" i="7"/>
  <c r="L1686" i="1"/>
  <c r="L1694" i="7"/>
  <c r="L1694" i="1"/>
  <c r="L1702" i="7"/>
  <c r="L1702" i="1"/>
  <c r="L1718" i="7"/>
  <c r="L1718" i="1"/>
  <c r="L1726" i="1"/>
  <c r="L1726" i="7"/>
  <c r="L1742" i="1"/>
  <c r="L1742" i="7"/>
  <c r="L1758" i="1"/>
  <c r="L1758" i="7"/>
  <c r="L1766" i="1"/>
  <c r="L1766" i="7"/>
  <c r="L1782" i="1"/>
  <c r="L1782" i="7"/>
  <c r="L1798" i="1"/>
  <c r="L1798" i="7"/>
  <c r="L1822" i="1"/>
  <c r="L1822" i="7"/>
  <c r="L1838" i="1"/>
  <c r="L1838" i="7"/>
  <c r="L1854" i="1"/>
  <c r="L1854" i="7"/>
  <c r="L1862" i="1"/>
  <c r="L1862" i="7"/>
  <c r="L1894" i="1"/>
  <c r="L1894" i="7"/>
  <c r="L1902" i="1"/>
  <c r="L1902" i="7"/>
  <c r="L1918" i="1"/>
  <c r="L1918" i="7"/>
  <c r="L1926" i="1"/>
  <c r="L1926" i="7"/>
  <c r="L1958" i="1"/>
  <c r="L1958" i="7"/>
  <c r="L1982" i="1"/>
  <c r="L1982" i="7"/>
  <c r="L2014" i="1"/>
  <c r="L2014" i="7"/>
  <c r="L2022" i="1"/>
  <c r="L2022" i="7"/>
  <c r="L2053" i="7"/>
  <c r="L2053" i="1"/>
  <c r="L2069" i="7"/>
  <c r="L2069" i="1"/>
  <c r="L2077" i="7"/>
  <c r="L2077" i="1"/>
  <c r="L2093" i="7"/>
  <c r="L2093" i="1"/>
  <c r="L2109" i="7"/>
  <c r="L2109" i="1"/>
  <c r="L2117" i="7"/>
  <c r="L2117" i="1"/>
  <c r="L2133" i="7"/>
  <c r="L2133" i="1"/>
  <c r="L2149" i="7"/>
  <c r="L2149" i="1"/>
  <c r="L2157" i="7"/>
  <c r="L2157" i="1"/>
  <c r="L2173" i="7"/>
  <c r="L2173" i="1"/>
  <c r="L2189" i="7"/>
  <c r="L2189" i="1"/>
  <c r="L2197" i="7"/>
  <c r="L2197" i="1"/>
  <c r="L2213" i="7"/>
  <c r="L2213" i="1"/>
  <c r="L2229" i="7"/>
  <c r="L2229" i="1"/>
  <c r="L2237" i="7"/>
  <c r="L2237" i="1"/>
  <c r="L2253" i="7"/>
  <c r="L2253" i="1"/>
  <c r="L2261" i="7"/>
  <c r="L2261" i="1"/>
  <c r="L2277" i="7"/>
  <c r="L2277" i="1"/>
  <c r="L2292" i="7"/>
  <c r="L2292" i="1"/>
  <c r="L2308" i="7"/>
  <c r="L2308" i="1"/>
  <c r="L19" i="1"/>
  <c r="L248" i="1"/>
  <c r="L296" i="1"/>
  <c r="L526" i="1"/>
  <c r="L887" i="1"/>
  <c r="L902" i="1"/>
  <c r="L1095" i="1"/>
  <c r="L1111" i="1"/>
  <c r="L29" i="7"/>
  <c r="L29" i="1"/>
  <c r="L211" i="7"/>
  <c r="L211" i="1"/>
  <c r="L281" i="7"/>
  <c r="L281" i="1"/>
  <c r="L480" i="7"/>
  <c r="L480" i="1"/>
  <c r="L712" i="7"/>
  <c r="L712" i="1"/>
  <c r="L752" i="7"/>
  <c r="L752" i="1"/>
  <c r="L1224" i="7"/>
  <c r="L1224" i="1"/>
  <c r="L1272" i="7"/>
  <c r="L1272" i="1"/>
  <c r="L1304" i="7"/>
  <c r="L1304" i="1"/>
  <c r="L1328" i="7"/>
  <c r="L1328" i="1"/>
  <c r="L1384" i="7"/>
  <c r="L1384" i="1"/>
  <c r="L1400" i="7"/>
  <c r="L1400" i="1"/>
  <c r="L1424" i="7"/>
  <c r="L1424" i="1"/>
  <c r="L1448" i="7"/>
  <c r="L1448" i="1"/>
  <c r="L1512" i="7"/>
  <c r="L1512" i="1"/>
  <c r="L1528" i="7"/>
  <c r="L1528" i="1"/>
  <c r="L1560" i="7"/>
  <c r="L1560" i="1"/>
  <c r="L1576" i="1"/>
  <c r="L1576" i="7"/>
  <c r="L1663" i="7"/>
  <c r="L1663" i="1"/>
  <c r="L1687" i="7"/>
  <c r="L1687" i="1"/>
  <c r="L1735" i="7"/>
  <c r="L1735" i="1"/>
  <c r="L1799" i="7"/>
  <c r="L1799" i="1"/>
  <c r="L2031" i="7"/>
  <c r="L2031" i="1"/>
  <c r="L2086" i="1"/>
  <c r="L2086" i="7"/>
  <c r="L2134" i="7"/>
  <c r="L2134" i="1"/>
  <c r="L2158" i="7"/>
  <c r="L2158" i="1"/>
  <c r="L2222" i="7"/>
  <c r="L2222" i="1"/>
  <c r="L2238" i="7"/>
  <c r="L2238" i="1"/>
  <c r="L2254" i="7"/>
  <c r="L2254" i="1"/>
  <c r="L2278" i="1"/>
  <c r="L2278" i="7"/>
  <c r="L2301" i="7"/>
  <c r="L2301" i="1"/>
  <c r="L2325" i="7"/>
  <c r="L2325" i="1"/>
  <c r="L311" i="1"/>
  <c r="L598" i="1"/>
  <c r="L750" i="1"/>
  <c r="L903" i="1"/>
  <c r="L958" i="1"/>
  <c r="L974" i="1"/>
  <c r="L1000" i="1"/>
  <c r="L1071" i="1"/>
  <c r="L1112" i="1"/>
  <c r="L1126" i="1"/>
  <c r="L1167" i="1"/>
  <c r="L1238" i="1"/>
  <c r="L1360" i="1"/>
  <c r="L1845" i="1"/>
  <c r="L1951" i="1"/>
  <c r="L2046" i="1"/>
  <c r="L2276" i="1"/>
  <c r="L2062" i="7"/>
  <c r="L1959" i="7"/>
  <c r="L94" i="7"/>
  <c r="L94" i="1"/>
  <c r="L157" i="7"/>
  <c r="L157" i="1"/>
  <c r="L165" i="7"/>
  <c r="L165" i="1"/>
  <c r="L219" i="7"/>
  <c r="L219" i="1"/>
  <c r="L282" i="7"/>
  <c r="L282" i="1"/>
  <c r="L513" i="7"/>
  <c r="L513" i="1"/>
  <c r="L529" i="7"/>
  <c r="L529" i="1"/>
  <c r="L889" i="7"/>
  <c r="L889" i="1"/>
  <c r="L977" i="7"/>
  <c r="L977" i="1"/>
  <c r="L1025" i="7"/>
  <c r="L1025" i="1"/>
  <c r="L1265" i="7"/>
  <c r="L1265" i="1"/>
  <c r="L1289" i="7"/>
  <c r="L1289" i="1"/>
  <c r="L1345" i="7"/>
  <c r="L1345" i="1"/>
  <c r="L1369" i="7"/>
  <c r="L1369" i="1"/>
  <c r="L1393" i="1"/>
  <c r="L1393" i="7"/>
  <c r="L1441" i="7"/>
  <c r="L1441" i="1"/>
  <c r="L1537" i="7"/>
  <c r="L1537" i="1"/>
  <c r="L1561" i="7"/>
  <c r="L1561" i="1"/>
  <c r="L1624" i="7"/>
  <c r="L1624" i="1"/>
  <c r="L1656" i="7"/>
  <c r="L1656" i="1"/>
  <c r="L2095" i="1"/>
  <c r="L2095" i="7"/>
  <c r="L40" i="7"/>
  <c r="L40" i="1"/>
  <c r="L48" i="7"/>
  <c r="L48" i="1"/>
  <c r="L104" i="7"/>
  <c r="L104" i="1"/>
  <c r="L167" i="7"/>
  <c r="L167" i="1"/>
  <c r="L175" i="7"/>
  <c r="L175" i="1"/>
  <c r="L229" i="7"/>
  <c r="L229" i="1"/>
  <c r="L237" i="7"/>
  <c r="L237" i="1"/>
  <c r="L292" i="7"/>
  <c r="L292" i="1"/>
  <c r="L300" i="7"/>
  <c r="L300" i="1"/>
  <c r="L356" i="7"/>
  <c r="L356" i="1"/>
  <c r="L388" i="7"/>
  <c r="L388" i="1"/>
  <c r="L420" i="7"/>
  <c r="L420" i="1"/>
  <c r="L428" i="7"/>
  <c r="L428" i="1"/>
  <c r="L460" i="7"/>
  <c r="L460" i="1"/>
  <c r="L483" i="7"/>
  <c r="L483" i="1"/>
  <c r="L491" i="7"/>
  <c r="L491" i="1"/>
  <c r="L523" i="7"/>
  <c r="L523" i="1"/>
  <c r="L547" i="7"/>
  <c r="L547" i="1"/>
  <c r="L563" i="7"/>
  <c r="L563" i="1"/>
  <c r="L595" i="7"/>
  <c r="L595" i="1"/>
  <c r="L611" i="7"/>
  <c r="L611" i="1"/>
  <c r="L627" i="7"/>
  <c r="L627" i="1"/>
  <c r="L659" i="7"/>
  <c r="L659" i="1"/>
  <c r="L675" i="7"/>
  <c r="L675" i="1"/>
  <c r="L699" i="7"/>
  <c r="L699" i="1"/>
  <c r="L731" i="7"/>
  <c r="L731" i="1"/>
  <c r="L739" i="7"/>
  <c r="L739" i="1"/>
  <c r="L795" i="7"/>
  <c r="L795" i="1"/>
  <c r="L803" i="7"/>
  <c r="L803" i="1"/>
  <c r="L867" i="7"/>
  <c r="L867" i="1"/>
  <c r="L899" i="7"/>
  <c r="L899" i="1"/>
  <c r="L939" i="7"/>
  <c r="L939" i="1"/>
  <c r="L971" i="7"/>
  <c r="L971" i="1"/>
  <c r="L995" i="7"/>
  <c r="L995" i="1"/>
  <c r="L1003" i="7"/>
  <c r="L1003" i="1"/>
  <c r="L1035" i="7"/>
  <c r="L1035" i="1"/>
  <c r="L1059" i="7"/>
  <c r="L1059" i="1"/>
  <c r="L1075" i="7"/>
  <c r="L1075" i="1"/>
  <c r="L1107" i="7"/>
  <c r="L1107" i="1"/>
  <c r="L1123" i="7"/>
  <c r="L1123" i="1"/>
  <c r="L1139" i="7"/>
  <c r="L1139" i="1"/>
  <c r="L1171" i="7"/>
  <c r="L1171" i="1"/>
  <c r="L1211" i="7"/>
  <c r="L1211" i="1"/>
  <c r="L1243" i="7"/>
  <c r="L1243" i="1"/>
  <c r="L1251" i="7"/>
  <c r="L1251" i="1"/>
  <c r="L1275" i="7"/>
  <c r="L1275" i="1"/>
  <c r="L1331" i="7"/>
  <c r="L1331" i="1"/>
  <c r="L1347" i="7"/>
  <c r="L1347" i="1"/>
  <c r="L1363" i="7"/>
  <c r="L1363" i="1"/>
  <c r="L1387" i="7"/>
  <c r="L1387" i="1"/>
  <c r="L1395" i="1"/>
  <c r="L1395" i="7"/>
  <c r="L1403" i="7"/>
  <c r="L1403" i="1"/>
  <c r="L1411" i="7"/>
  <c r="L1411" i="1"/>
  <c r="L1427" i="7"/>
  <c r="L1427" i="1"/>
  <c r="L1459" i="7"/>
  <c r="L1459" i="1"/>
  <c r="L1467" i="7"/>
  <c r="L1467" i="1"/>
  <c r="L1475" i="7"/>
  <c r="L1475" i="1"/>
  <c r="L1491" i="1"/>
  <c r="L1491" i="7"/>
  <c r="L1499" i="7"/>
  <c r="L1499" i="1"/>
  <c r="L1507" i="7"/>
  <c r="L1507" i="1"/>
  <c r="L1531" i="7"/>
  <c r="L1531" i="1"/>
  <c r="L1539" i="1"/>
  <c r="L1539" i="7"/>
  <c r="L1555" i="7"/>
  <c r="L1555" i="1"/>
  <c r="L1571" i="1"/>
  <c r="L1571" i="7"/>
  <c r="L1587" i="7"/>
  <c r="L1587" i="1"/>
  <c r="L1603" i="7"/>
  <c r="L1603" i="1"/>
  <c r="L1610" i="7"/>
  <c r="L1610" i="1"/>
  <c r="L1618" i="7"/>
  <c r="L1618" i="1"/>
  <c r="L1634" i="7"/>
  <c r="L1634" i="1"/>
  <c r="L1642" i="7"/>
  <c r="L1642" i="1"/>
  <c r="L1658" i="7"/>
  <c r="L1658" i="1"/>
  <c r="L1674" i="7"/>
  <c r="L1674" i="1"/>
  <c r="L1690" i="7"/>
  <c r="L1690" i="1"/>
  <c r="L1706" i="7"/>
  <c r="L1706" i="1"/>
  <c r="L1722" i="7"/>
  <c r="L1722" i="1"/>
  <c r="L1730" i="7"/>
  <c r="L1730" i="1"/>
  <c r="L1746" i="7"/>
  <c r="L1746" i="1"/>
  <c r="L1754" i="7"/>
  <c r="L1754" i="1"/>
  <c r="L1770" i="7"/>
  <c r="L1770" i="1"/>
  <c r="L1778" i="1"/>
  <c r="L1778" i="7"/>
  <c r="L1786" i="7"/>
  <c r="L1786" i="1"/>
  <c r="L1794" i="7"/>
  <c r="L1794" i="1"/>
  <c r="L1810" i="7"/>
  <c r="L1810" i="1"/>
  <c r="L1818" i="7"/>
  <c r="L1818" i="1"/>
  <c r="L1842" i="7"/>
  <c r="L1842" i="1"/>
  <c r="L1858" i="7"/>
  <c r="L1858" i="1"/>
  <c r="L1874" i="7"/>
  <c r="L1874" i="1"/>
  <c r="L1882" i="7"/>
  <c r="L1882" i="1"/>
  <c r="L1890" i="7"/>
  <c r="L1890" i="1"/>
  <c r="L1906" i="1"/>
  <c r="L1906" i="7"/>
  <c r="L1922" i="7"/>
  <c r="L1922" i="1"/>
  <c r="L1938" i="7"/>
  <c r="L1938" i="1"/>
  <c r="L1946" i="7"/>
  <c r="L1946" i="1"/>
  <c r="L1954" i="7"/>
  <c r="L1954" i="1"/>
  <c r="L1986" i="7"/>
  <c r="L1986" i="1"/>
  <c r="L2010" i="1"/>
  <c r="L2010" i="7"/>
  <c r="L2018" i="1"/>
  <c r="L2018" i="7"/>
  <c r="L2049" i="1"/>
  <c r="L2049" i="7"/>
  <c r="L2073" i="7"/>
  <c r="L2073" i="1"/>
  <c r="L2081" i="1"/>
  <c r="L2081" i="7"/>
  <c r="L2089" i="7"/>
  <c r="L2089" i="1"/>
  <c r="L2105" i="7"/>
  <c r="L2105" i="1"/>
  <c r="L2113" i="1"/>
  <c r="L2113" i="7"/>
  <c r="L2121" i="1"/>
  <c r="L2121" i="7"/>
  <c r="L2145" i="1"/>
  <c r="L2145" i="7"/>
  <c r="L2153" i="7"/>
  <c r="L2153" i="1"/>
  <c r="L2177" i="1"/>
  <c r="L2177" i="7"/>
  <c r="L2185" i="1"/>
  <c r="L2185" i="7"/>
  <c r="L2209" i="7"/>
  <c r="L2209" i="1"/>
  <c r="L2217" i="7"/>
  <c r="L2217" i="1"/>
  <c r="L2241" i="1"/>
  <c r="L2241" i="7"/>
  <c r="L2249" i="1"/>
  <c r="L2249" i="7"/>
  <c r="L2257" i="7"/>
  <c r="L2257" i="1"/>
  <c r="L2273" i="7"/>
  <c r="L2273" i="1"/>
  <c r="L2281" i="7"/>
  <c r="L2281" i="1"/>
  <c r="L2320" i="7"/>
  <c r="L2320" i="1"/>
  <c r="L14" i="1"/>
  <c r="L37" i="1"/>
  <c r="L51" i="1"/>
  <c r="L62" i="1"/>
  <c r="L88" i="1"/>
  <c r="L99" i="1"/>
  <c r="L110" i="1"/>
  <c r="L124" i="1"/>
  <c r="L136" i="1"/>
  <c r="L146" i="1"/>
  <c r="L171" i="1"/>
  <c r="L183" i="1"/>
  <c r="L195" i="1"/>
  <c r="L217" i="1"/>
  <c r="L242" i="1"/>
  <c r="L289" i="1"/>
  <c r="L303" i="1"/>
  <c r="L314" i="1"/>
  <c r="L340" i="1"/>
  <c r="L352" i="1"/>
  <c r="L364" i="1"/>
  <c r="L380" i="1"/>
  <c r="L394" i="1"/>
  <c r="L407" i="1"/>
  <c r="L423" i="1"/>
  <c r="L435" i="1"/>
  <c r="L449" i="1"/>
  <c r="L464" i="1"/>
  <c r="L489" i="1"/>
  <c r="L505" i="1"/>
  <c r="L518" i="1"/>
  <c r="L531" i="1"/>
  <c r="L546" i="1"/>
  <c r="L560" i="1"/>
  <c r="L601" i="1"/>
  <c r="L615" i="1"/>
  <c r="L631" i="1"/>
  <c r="L643" i="1"/>
  <c r="L656" i="1"/>
  <c r="L672" i="1"/>
  <c r="L686" i="1"/>
  <c r="L698" i="1"/>
  <c r="L714" i="1"/>
  <c r="L727" i="1"/>
  <c r="L755" i="1"/>
  <c r="L769" i="1"/>
  <c r="L782" i="1"/>
  <c r="L798" i="1"/>
  <c r="L810" i="1"/>
  <c r="L824" i="1"/>
  <c r="L839" i="1"/>
  <c r="L865" i="1"/>
  <c r="L881" i="1"/>
  <c r="L894" i="1"/>
  <c r="L907" i="1"/>
  <c r="L923" i="1"/>
  <c r="L936" i="1"/>
  <c r="L978" i="1"/>
  <c r="L991" i="1"/>
  <c r="L1007" i="1"/>
  <c r="L1033" i="1"/>
  <c r="L1048" i="1"/>
  <c r="L1062" i="1"/>
  <c r="L1074" i="1"/>
  <c r="L1090" i="1"/>
  <c r="L1131" i="1"/>
  <c r="L1145" i="1"/>
  <c r="L1158" i="1"/>
  <c r="L1174" i="1"/>
  <c r="L1186" i="1"/>
  <c r="L1200" i="1"/>
  <c r="L1216" i="1"/>
  <c r="L1257" i="1"/>
  <c r="L1271" i="1"/>
  <c r="L1286" i="1"/>
  <c r="L1306" i="1"/>
  <c r="L1346" i="1"/>
  <c r="L1366" i="1"/>
  <c r="L1408" i="1"/>
  <c r="L1432" i="1"/>
  <c r="L1451" i="1"/>
  <c r="L1480" i="1"/>
  <c r="L1526" i="1"/>
  <c r="L1553" i="1"/>
  <c r="L1579" i="1"/>
  <c r="L1650" i="1"/>
  <c r="L1679" i="1"/>
  <c r="L1781" i="1"/>
  <c r="L1850" i="1"/>
  <c r="L1880" i="1"/>
  <c r="L1909" i="1"/>
  <c r="L1962" i="1"/>
  <c r="L1983" i="1"/>
  <c r="L2057" i="1"/>
  <c r="L2110" i="1"/>
  <c r="L2136" i="1"/>
  <c r="L2183" i="1"/>
  <c r="L2284" i="1"/>
  <c r="L2303" i="7"/>
  <c r="L2038" i="7"/>
  <c r="L1935" i="7"/>
  <c r="L1832" i="7"/>
  <c r="L1776" i="7"/>
  <c r="L1666" i="7"/>
  <c r="L1473" i="7"/>
  <c r="L1416" i="7"/>
  <c r="L1319" i="7"/>
  <c r="L1105" i="7"/>
  <c r="L886" i="7"/>
  <c r="L763" i="7"/>
  <c r="L399" i="7"/>
  <c r="L349" i="7"/>
  <c r="L349" i="1"/>
  <c r="L357" i="7"/>
  <c r="L357" i="1"/>
  <c r="L365" i="7"/>
  <c r="L365" i="1"/>
  <c r="L373" i="7"/>
  <c r="L373" i="1"/>
  <c r="L381" i="7"/>
  <c r="L381" i="1"/>
  <c r="L389" i="7"/>
  <c r="L389" i="1"/>
  <c r="L397" i="7"/>
  <c r="L397" i="1"/>
  <c r="L405" i="7"/>
  <c r="L405" i="1"/>
  <c r="L413" i="7"/>
  <c r="L413" i="1"/>
  <c r="L429" i="7"/>
  <c r="L429" i="1"/>
  <c r="L437" i="7"/>
  <c r="L437" i="1"/>
  <c r="L445" i="7"/>
  <c r="L445" i="1"/>
  <c r="L453" i="7"/>
  <c r="L453" i="1"/>
  <c r="L461" i="7"/>
  <c r="L461" i="1"/>
  <c r="L469" i="7"/>
  <c r="L469" i="1"/>
  <c r="L484" i="7"/>
  <c r="L484" i="1"/>
  <c r="L492" i="7"/>
  <c r="L492" i="1"/>
  <c r="L500" i="7"/>
  <c r="L500" i="1"/>
  <c r="L508" i="7"/>
  <c r="L508" i="1"/>
  <c r="L516" i="7"/>
  <c r="L516" i="1"/>
  <c r="L524" i="7"/>
  <c r="L524" i="1"/>
  <c r="L532" i="7"/>
  <c r="L532" i="1"/>
  <c r="L540" i="7"/>
  <c r="L540" i="1"/>
  <c r="L548" i="7"/>
  <c r="L548" i="1"/>
  <c r="L556" i="7"/>
  <c r="L556" i="1"/>
  <c r="L564" i="7"/>
  <c r="L564" i="1"/>
  <c r="L572" i="7"/>
  <c r="L572" i="1"/>
  <c r="L580" i="7"/>
  <c r="L580" i="1"/>
  <c r="L588" i="7"/>
  <c r="L588" i="1"/>
  <c r="L596" i="7"/>
  <c r="L596" i="1"/>
  <c r="L604" i="7"/>
  <c r="L604" i="1"/>
  <c r="L612" i="7"/>
  <c r="L612" i="1"/>
  <c r="L620" i="7"/>
  <c r="L620" i="1"/>
  <c r="L628" i="7"/>
  <c r="L628" i="1"/>
  <c r="L636" i="7"/>
  <c r="L636" i="1"/>
  <c r="L644" i="7"/>
  <c r="L644" i="1"/>
  <c r="L652" i="7"/>
  <c r="L652" i="1"/>
  <c r="L660" i="7"/>
  <c r="L660" i="1"/>
  <c r="L668" i="7"/>
  <c r="L668" i="1"/>
  <c r="L676" i="7"/>
  <c r="L676" i="1"/>
  <c r="L684" i="7"/>
  <c r="L684" i="1"/>
  <c r="L692" i="7"/>
  <c r="L692" i="1"/>
  <c r="L700" i="7"/>
  <c r="L700" i="1"/>
  <c r="L708" i="7"/>
  <c r="L708" i="1"/>
  <c r="L716" i="7"/>
  <c r="L716" i="1"/>
  <c r="L724" i="7"/>
  <c r="L724" i="1"/>
  <c r="L732" i="7"/>
  <c r="L732" i="1"/>
  <c r="L748" i="7"/>
  <c r="L748" i="1"/>
  <c r="L756" i="7"/>
  <c r="L756" i="1"/>
  <c r="L772" i="7"/>
  <c r="L772" i="1"/>
  <c r="L788" i="7"/>
  <c r="L788" i="1"/>
  <c r="L796" i="7"/>
  <c r="L796" i="1"/>
  <c r="L804" i="1"/>
  <c r="L804" i="7"/>
  <c r="L820" i="7"/>
  <c r="L820" i="1"/>
  <c r="L828" i="7"/>
  <c r="L828" i="1"/>
  <c r="L844" i="7"/>
  <c r="L844" i="1"/>
  <c r="L852" i="7"/>
  <c r="L852" i="1"/>
  <c r="L860" i="7"/>
  <c r="L860" i="1"/>
  <c r="L868" i="7"/>
  <c r="L868" i="1"/>
  <c r="L884" i="7"/>
  <c r="L884" i="1"/>
  <c r="L892" i="7"/>
  <c r="L892" i="1"/>
  <c r="L900" i="7"/>
  <c r="L900" i="1"/>
  <c r="L908" i="7"/>
  <c r="L908" i="1"/>
  <c r="L916" i="7"/>
  <c r="L916" i="1"/>
  <c r="L924" i="7"/>
  <c r="L924" i="1"/>
  <c r="L940" i="7"/>
  <c r="L940" i="1"/>
  <c r="L948" i="7"/>
  <c r="L948" i="1"/>
  <c r="L956" i="7"/>
  <c r="L956" i="1"/>
  <c r="L972" i="7"/>
  <c r="L972" i="1"/>
  <c r="L980" i="7"/>
  <c r="L980" i="1"/>
  <c r="L988" i="7"/>
  <c r="L988" i="1"/>
  <c r="L996" i="1"/>
  <c r="L996" i="7"/>
  <c r="L1004" i="7"/>
  <c r="L1004" i="1"/>
  <c r="L1012" i="7"/>
  <c r="L1012" i="1"/>
  <c r="L1020" i="7"/>
  <c r="L1020" i="1"/>
  <c r="L1028" i="1"/>
  <c r="L1028" i="7"/>
  <c r="L1036" i="7"/>
  <c r="L1036" i="1"/>
  <c r="L1044" i="7"/>
  <c r="L1044" i="1"/>
  <c r="L1052" i="7"/>
  <c r="L1052" i="1"/>
  <c r="L1060" i="7"/>
  <c r="L1060" i="1"/>
  <c r="L1068" i="7"/>
  <c r="L1068" i="1"/>
  <c r="L1076" i="7"/>
  <c r="L1076" i="1"/>
  <c r="L1084" i="7"/>
  <c r="L1084" i="1"/>
  <c r="L1092" i="7"/>
  <c r="L1092" i="1"/>
  <c r="L1100" i="7"/>
  <c r="L1100" i="1"/>
  <c r="L1108" i="7"/>
  <c r="L1108" i="1"/>
  <c r="L1116" i="7"/>
  <c r="L1116" i="1"/>
  <c r="L1124" i="7"/>
  <c r="L1124" i="1"/>
  <c r="L1132" i="7"/>
  <c r="L1132" i="1"/>
  <c r="L1140" i="7"/>
  <c r="L1140" i="1"/>
  <c r="L1156" i="1"/>
  <c r="L1156" i="7"/>
  <c r="L1164" i="7"/>
  <c r="L1164" i="1"/>
  <c r="L1172" i="7"/>
  <c r="L1172" i="1"/>
  <c r="L1196" i="7"/>
  <c r="L1196" i="1"/>
  <c r="L1204" i="7"/>
  <c r="L1204" i="1"/>
  <c r="L1212" i="7"/>
  <c r="L1212" i="1"/>
  <c r="L1220" i="7"/>
  <c r="L1220" i="1"/>
  <c r="L1228" i="7"/>
  <c r="L1228" i="1"/>
  <c r="L1236" i="7"/>
  <c r="L1236" i="1"/>
  <c r="L1244" i="7"/>
  <c r="L1244" i="1"/>
  <c r="L1252" i="7"/>
  <c r="L1252" i="1"/>
  <c r="L1260" i="7"/>
  <c r="L1260" i="1"/>
  <c r="L1268" i="7"/>
  <c r="L1268" i="1"/>
  <c r="L1276" i="7"/>
  <c r="L1276" i="1"/>
  <c r="L1284" i="7"/>
  <c r="L1284" i="1"/>
  <c r="L1292" i="7"/>
  <c r="L1292" i="1"/>
  <c r="L1300" i="7"/>
  <c r="L1300" i="1"/>
  <c r="L1308" i="7"/>
  <c r="L1308" i="1"/>
  <c r="L1332" i="1"/>
  <c r="L1332" i="7"/>
  <c r="L1356" i="7"/>
  <c r="L1356" i="1"/>
  <c r="L1420" i="7"/>
  <c r="L1420" i="1"/>
  <c r="L1436" i="7"/>
  <c r="L1436" i="1"/>
  <c r="L1444" i="7"/>
  <c r="L1444" i="1"/>
  <c r="L1468" i="7"/>
  <c r="L1468" i="1"/>
  <c r="L1476" i="7"/>
  <c r="L1476" i="1"/>
  <c r="L1484" i="1"/>
  <c r="L1484" i="7"/>
  <c r="L1508" i="7"/>
  <c r="L1508" i="1"/>
  <c r="L1540" i="7"/>
  <c r="L1540" i="1"/>
  <c r="L1572" i="7"/>
  <c r="L1572" i="1"/>
  <c r="L1604" i="7"/>
  <c r="L1604" i="1"/>
  <c r="L1643" i="7"/>
  <c r="L1643" i="1"/>
  <c r="L1675" i="7"/>
  <c r="L1675" i="1"/>
  <c r="L1707" i="7"/>
  <c r="L1707" i="1"/>
  <c r="L1715" i="7"/>
  <c r="L1715" i="1"/>
  <c r="L1739" i="7"/>
  <c r="L1739" i="1"/>
  <c r="L1747" i="7"/>
  <c r="L1747" i="1"/>
  <c r="L1779" i="7"/>
  <c r="L1779" i="1"/>
  <c r="L1803" i="7"/>
  <c r="L1803" i="1"/>
  <c r="L1811" i="7"/>
  <c r="L1811" i="1"/>
  <c r="L1819" i="7"/>
  <c r="L1819" i="1"/>
  <c r="L1843" i="7"/>
  <c r="L1843" i="1"/>
  <c r="L1851" i="7"/>
  <c r="L1851" i="1"/>
  <c r="L1867" i="7"/>
  <c r="L1867" i="1"/>
  <c r="L1883" i="7"/>
  <c r="L1883" i="1"/>
  <c r="L1915" i="7"/>
  <c r="L1915" i="1"/>
  <c r="L1931" i="7"/>
  <c r="L1931" i="1"/>
  <c r="L1947" i="7"/>
  <c r="L1947" i="1"/>
  <c r="L1955" i="7"/>
  <c r="L1955" i="1"/>
  <c r="L1979" i="7"/>
  <c r="L1979" i="1"/>
  <c r="L1987" i="7"/>
  <c r="L1987" i="1"/>
  <c r="L1995" i="7"/>
  <c r="L1995" i="1"/>
  <c r="L2019" i="7"/>
  <c r="L2019" i="1"/>
  <c r="L2050" i="7"/>
  <c r="L2050" i="1"/>
  <c r="L2090" i="7"/>
  <c r="L2090" i="1"/>
  <c r="L2114" i="7"/>
  <c r="L2114" i="1"/>
  <c r="L2154" i="7"/>
  <c r="L2154" i="1"/>
  <c r="L2194" i="7"/>
  <c r="L2194" i="1"/>
  <c r="L2218" i="7"/>
  <c r="L2218" i="1"/>
  <c r="L2258" i="7"/>
  <c r="L2258" i="1"/>
  <c r="L2321" i="7"/>
  <c r="L2321" i="1"/>
  <c r="L57" i="1"/>
  <c r="L66" i="1"/>
  <c r="L121" i="1"/>
  <c r="L130" i="1"/>
  <c r="L184" i="1"/>
  <c r="L192" i="1"/>
  <c r="L245" i="1"/>
  <c r="L254" i="1"/>
  <c r="L309" i="1"/>
  <c r="L318" i="1"/>
  <c r="L398" i="1"/>
  <c r="L501" i="1"/>
  <c r="L533" i="1"/>
  <c r="L637" i="1"/>
  <c r="L669" i="1"/>
  <c r="L773" i="1"/>
  <c r="L805" i="1"/>
  <c r="L909" i="1"/>
  <c r="L1013" i="1"/>
  <c r="L1045" i="1"/>
  <c r="L1149" i="1"/>
  <c r="L1181" i="1"/>
  <c r="L1357" i="1"/>
  <c r="L1412" i="1"/>
  <c r="L1453" i="1"/>
  <c r="L1573" i="1"/>
  <c r="L1588" i="1"/>
  <c r="L1619" i="1"/>
  <c r="L1740" i="1"/>
  <c r="L1772" i="1"/>
  <c r="L1787" i="1"/>
  <c r="L1907" i="1"/>
  <c r="L1939" i="1"/>
  <c r="L1972" i="1"/>
  <c r="L2171" i="1"/>
  <c r="L2203" i="1"/>
  <c r="L2305" i="1"/>
  <c r="L2082" i="7"/>
  <c r="L1684" i="7"/>
  <c r="L1644" i="7"/>
  <c r="L1611" i="7"/>
  <c r="L366" i="7"/>
  <c r="L366" i="1"/>
  <c r="L430" i="7"/>
  <c r="L430" i="1"/>
  <c r="L493" i="7"/>
  <c r="L493" i="1"/>
  <c r="L557" i="7"/>
  <c r="L557" i="1"/>
  <c r="L621" i="7"/>
  <c r="L621" i="1"/>
  <c r="L685" i="7"/>
  <c r="L685" i="1"/>
  <c r="L749" i="7"/>
  <c r="L749" i="1"/>
  <c r="L813" i="7"/>
  <c r="L813" i="1"/>
  <c r="L877" i="7"/>
  <c r="L877" i="1"/>
  <c r="L941" i="7"/>
  <c r="L941" i="1"/>
  <c r="L1005" i="7"/>
  <c r="L1005" i="1"/>
  <c r="L1069" i="7"/>
  <c r="L1069" i="1"/>
  <c r="L1133" i="7"/>
  <c r="L1133" i="1"/>
  <c r="L1197" i="7"/>
  <c r="L1197" i="1"/>
  <c r="L1261" i="7"/>
  <c r="L1261" i="1"/>
  <c r="L1301" i="7"/>
  <c r="L1301" i="1"/>
  <c r="L1365" i="7"/>
  <c r="L1365" i="1"/>
  <c r="L1373" i="7"/>
  <c r="L1373" i="1"/>
  <c r="L1381" i="7"/>
  <c r="L1381" i="1"/>
  <c r="L1405" i="7"/>
  <c r="L1405" i="1"/>
  <c r="L1413" i="7"/>
  <c r="L1413" i="1"/>
  <c r="L1429" i="7"/>
  <c r="L1429" i="1"/>
  <c r="L1477" i="7"/>
  <c r="L1477" i="1"/>
  <c r="L1493" i="7"/>
  <c r="L1493" i="1"/>
  <c r="L1509" i="7"/>
  <c r="L1509" i="1"/>
  <c r="L1517" i="7"/>
  <c r="L1517" i="1"/>
  <c r="L1541" i="7"/>
  <c r="L1541" i="1"/>
  <c r="L1549" i="7"/>
  <c r="L1549" i="1"/>
  <c r="L1557" i="7"/>
  <c r="L1557" i="1"/>
  <c r="L1581" i="7"/>
  <c r="L1581" i="1"/>
  <c r="L1652" i="7"/>
  <c r="L1652" i="1"/>
  <c r="L1676" i="7"/>
  <c r="L1676" i="1"/>
  <c r="L1716" i="7"/>
  <c r="L1716" i="1"/>
  <c r="L1748" i="7"/>
  <c r="L1748" i="1"/>
  <c r="L1756" i="7"/>
  <c r="L1756" i="1"/>
  <c r="L1780" i="7"/>
  <c r="L1780" i="1"/>
  <c r="L1788" i="7"/>
  <c r="L1788" i="1"/>
  <c r="L1812" i="7"/>
  <c r="L1812" i="1"/>
  <c r="L1820" i="7"/>
  <c r="L1820" i="1"/>
  <c r="L1852" i="7"/>
  <c r="L1852" i="1"/>
  <c r="L1876" i="7"/>
  <c r="L1876" i="1"/>
  <c r="L1884" i="7"/>
  <c r="L1884" i="1"/>
  <c r="L1892" i="7"/>
  <c r="L1892" i="1"/>
  <c r="L1916" i="7"/>
  <c r="L1916" i="1"/>
  <c r="L1924" i="7"/>
  <c r="L1924" i="1"/>
  <c r="L1940" i="7"/>
  <c r="L1940" i="1"/>
  <c r="L1956" i="7"/>
  <c r="L1956" i="1"/>
  <c r="L1988" i="7"/>
  <c r="L1988" i="1"/>
  <c r="L2004" i="7"/>
  <c r="L2004" i="1"/>
  <c r="L2020" i="7"/>
  <c r="L2020" i="1"/>
  <c r="L2028" i="7"/>
  <c r="L2028" i="1"/>
  <c r="L2051" i="7"/>
  <c r="L2051" i="1"/>
  <c r="L2059" i="7"/>
  <c r="L2059" i="1"/>
  <c r="L2067" i="7"/>
  <c r="L2067" i="1"/>
  <c r="L2091" i="7"/>
  <c r="L2091" i="1"/>
  <c r="L2123" i="7"/>
  <c r="L2123" i="1"/>
  <c r="L2131" i="7"/>
  <c r="L2131" i="1"/>
  <c r="L2155" i="7"/>
  <c r="L2155" i="1"/>
  <c r="L2163" i="7"/>
  <c r="L2163" i="1"/>
  <c r="L2187" i="7"/>
  <c r="L2187" i="1"/>
  <c r="L2195" i="7"/>
  <c r="L2195" i="1"/>
  <c r="L2227" i="7"/>
  <c r="L2227" i="1"/>
  <c r="L2259" i="7"/>
  <c r="L2259" i="1"/>
  <c r="L2267" i="7"/>
  <c r="L2267" i="1"/>
  <c r="L2291" i="7"/>
  <c r="L2291" i="1"/>
  <c r="L2298" i="7"/>
  <c r="L2298" i="1"/>
  <c r="L2322" i="7"/>
  <c r="L2322" i="1"/>
  <c r="L2330" i="7"/>
  <c r="L2330" i="1"/>
  <c r="L49" i="1"/>
  <c r="L58" i="1"/>
  <c r="L113" i="1"/>
  <c r="L122" i="1"/>
  <c r="L176" i="1"/>
  <c r="L238" i="1"/>
  <c r="L246" i="1"/>
  <c r="L301" i="1"/>
  <c r="L310" i="1"/>
  <c r="L358" i="1"/>
  <c r="L462" i="1"/>
  <c r="L565" i="1"/>
  <c r="L597" i="1"/>
  <c r="L701" i="1"/>
  <c r="L733" i="1"/>
  <c r="L837" i="1"/>
  <c r="L869" i="1"/>
  <c r="L973" i="1"/>
  <c r="L1077" i="1"/>
  <c r="L1109" i="1"/>
  <c r="L1213" i="1"/>
  <c r="L1245" i="1"/>
  <c r="L1277" i="1"/>
  <c r="L1372" i="1"/>
  <c r="L1428" i="1"/>
  <c r="L1524" i="1"/>
  <c r="L1556" i="1"/>
  <c r="L1589" i="1"/>
  <c r="L1708" i="1"/>
  <c r="L1723" i="1"/>
  <c r="L1755" i="1"/>
  <c r="L1875" i="1"/>
  <c r="L1908" i="1"/>
  <c r="L1923" i="1"/>
  <c r="L2043" i="1"/>
  <c r="L2107" i="1"/>
  <c r="L2139" i="1"/>
  <c r="L2242" i="1"/>
  <c r="L2274" i="1"/>
  <c r="L2306" i="1"/>
  <c r="L1683" i="7"/>
  <c r="L1148" i="7"/>
  <c r="L932" i="7"/>
  <c r="L764" i="7"/>
  <c r="L421" i="7"/>
  <c r="E2348" i="1"/>
  <c r="E2346" i="1"/>
</calcChain>
</file>

<file path=xl/sharedStrings.xml><?xml version="1.0" encoding="utf-8"?>
<sst xmlns="http://schemas.openxmlformats.org/spreadsheetml/2006/main" count="35180" uniqueCount="6032">
  <si>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</si>
  <si>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</si>
  <si>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</si>
  <si>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</si>
  <si>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</si>
  <si>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</si>
  <si>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</si>
  <si>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</si>
  <si>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</si>
  <si>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</si>
  <si>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</si>
  <si>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</si>
  <si>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</si>
  <si>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</si>
  <si>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</si>
  <si>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</si>
  <si>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</si>
  <si>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</si>
  <si>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</si>
  <si>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</si>
  <si>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</si>
  <si>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</si>
  <si>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</si>
  <si>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</si>
  <si>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</si>
  <si>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</si>
  <si>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</si>
  <si>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</si>
  <si>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</si>
  <si>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</si>
  <si>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</si>
  <si>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</si>
  <si>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</si>
  <si>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</si>
  <si>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</si>
  <si>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</si>
  <si>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</si>
  <si>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</si>
  <si>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</si>
  <si>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</si>
  <si>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</si>
  <si>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</si>
  <si>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</si>
  <si>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</si>
  <si>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</si>
  <si>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</si>
  <si>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</si>
  <si>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</si>
  <si>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</si>
  <si>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</si>
  <si>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</si>
  <si>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</si>
  <si>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</si>
  <si>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</si>
  <si>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</si>
  <si>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</si>
  <si>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</si>
  <si>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</si>
  <si>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</si>
  <si>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</si>
  <si>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</si>
  <si>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</si>
  <si>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</si>
  <si>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</si>
  <si>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</si>
  <si>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</si>
  <si>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</si>
  <si>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</si>
  <si>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</si>
  <si>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</si>
  <si>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</si>
  <si>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</si>
  <si>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</si>
  <si>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</si>
  <si>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</si>
  <si>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</si>
  <si>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</si>
  <si>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</si>
  <si>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</si>
  <si>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</si>
  <si>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</si>
  <si>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</si>
  <si>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</si>
  <si>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</si>
  <si>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</si>
  <si>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</si>
  <si>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</si>
  <si>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</si>
  <si>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</si>
  <si>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</si>
  <si>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</si>
  <si>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</si>
  <si>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</si>
  <si>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</si>
  <si>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</si>
  <si>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</si>
  <si>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</si>
  <si>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</si>
  <si>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</si>
  <si>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</si>
  <si>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</si>
  <si>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</si>
  <si>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</si>
  <si>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</si>
  <si>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</si>
  <si>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</si>
  <si>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</si>
  <si>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</si>
  <si>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</si>
  <si>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</si>
  <si>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</si>
  <si>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</si>
  <si>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</si>
  <si>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</si>
  <si>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</si>
  <si>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</si>
  <si>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</si>
  <si>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</si>
  <si>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</si>
  <si>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</si>
  <si>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</si>
  <si>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</si>
  <si>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</si>
  <si>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</si>
  <si>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</si>
  <si>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</si>
  <si>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</si>
  <si>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</si>
  <si>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</si>
  <si>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</si>
  <si>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</si>
  <si>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</si>
  <si>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</si>
  <si>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</si>
  <si>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</si>
  <si>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</si>
  <si>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</si>
  <si>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</si>
  <si>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</si>
  <si>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</si>
  <si>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</si>
  <si>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</si>
  <si>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</si>
  <si>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</si>
  <si>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</si>
  <si>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</si>
  <si>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</si>
  <si>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</si>
  <si>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</si>
  <si>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</si>
  <si>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</si>
  <si>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</si>
  <si>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</si>
  <si>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</si>
  <si>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</si>
  <si>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</si>
  <si>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</si>
  <si>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</si>
  <si>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</si>
  <si>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</si>
  <si>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</si>
  <si>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</si>
  <si>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</si>
  <si>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</si>
  <si>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</si>
  <si>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</si>
  <si>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</si>
  <si>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</si>
  <si>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</si>
  <si>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</si>
  <si>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</si>
  <si>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</si>
  <si>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</si>
  <si>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</si>
  <si>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</si>
  <si>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</si>
  <si>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</si>
  <si>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</si>
  <si>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</si>
  <si>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</si>
  <si>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</si>
  <si>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</si>
  <si>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</si>
  <si>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</si>
  <si>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</si>
  <si>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</si>
  <si>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</si>
  <si>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</si>
  <si>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</si>
  <si>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</si>
  <si>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</si>
  <si>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</si>
  <si>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</si>
  <si>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</si>
  <si>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</si>
  <si>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</si>
  <si>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</si>
  <si>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</si>
  <si>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</si>
  <si>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</si>
  <si>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</si>
  <si>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</si>
  <si>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</si>
  <si>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</si>
  <si>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</si>
  <si>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</si>
  <si>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</si>
  <si>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</si>
  <si>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</si>
  <si>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</si>
  <si>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</si>
  <si>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</si>
  <si>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</si>
  <si>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</si>
  <si>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</si>
  <si>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</si>
  <si>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</si>
  <si>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</si>
  <si>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</si>
  <si>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</si>
  <si>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</si>
  <si>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</si>
  <si>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</si>
  <si>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</si>
  <si>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</si>
  <si>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</si>
  <si>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</si>
  <si>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</si>
  <si>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</si>
  <si>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</si>
  <si>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</si>
  <si>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</si>
  <si>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</si>
  <si>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</si>
  <si>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</si>
  <si>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</si>
  <si>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</si>
  <si>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</si>
  <si>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</si>
  <si>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</si>
  <si>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</si>
  <si>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</si>
  <si>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</si>
  <si>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</si>
  <si>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</si>
  <si>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</si>
  <si>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</si>
  <si>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</si>
  <si>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</si>
  <si>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</si>
  <si>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</si>
  <si>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</si>
  <si>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</si>
  <si>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</si>
  <si>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</si>
  <si>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</si>
  <si>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</si>
  <si>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</si>
  <si>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</si>
  <si>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</si>
  <si>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</si>
  <si>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</si>
  <si>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</si>
  <si>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</si>
  <si>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</si>
  <si>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</si>
  <si>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</si>
  <si>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</si>
  <si>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</si>
  <si>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</si>
  <si>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</si>
  <si>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</si>
  <si>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</si>
  <si>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</si>
  <si>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</si>
  <si>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</si>
  <si>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</si>
  <si>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</si>
  <si>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</si>
  <si>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</si>
  <si>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</si>
  <si>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</si>
  <si>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</si>
  <si>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</si>
  <si>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</si>
  <si>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</si>
  <si>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</si>
  <si>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</si>
  <si>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</si>
  <si>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</si>
  <si>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</si>
  <si>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</si>
  <si>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</si>
  <si>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</si>
  <si>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</si>
  <si>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</si>
  <si>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</si>
  <si>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</si>
  <si>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</si>
  <si>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</si>
  <si>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</si>
  <si>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</si>
  <si>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</si>
  <si>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</si>
  <si>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</si>
  <si>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</si>
  <si>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</si>
  <si>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</si>
  <si>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</si>
  <si>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</si>
  <si>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</si>
  <si>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</si>
  <si>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</si>
  <si>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</si>
  <si>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</si>
  <si>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</si>
  <si>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</si>
  <si>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</si>
  <si>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</si>
  <si>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</si>
  <si>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</si>
  <si>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</si>
  <si>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</si>
  <si>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</si>
  <si>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</si>
  <si>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</si>
  <si>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</si>
  <si>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</si>
  <si>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</si>
  <si>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</si>
  <si>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</si>
  <si>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</si>
  <si>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</si>
  <si>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</si>
  <si>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</si>
  <si>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</si>
  <si>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</si>
  <si>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</si>
  <si>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</si>
  <si>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</si>
  <si>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</si>
  <si>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</si>
  <si>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</si>
  <si>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</si>
  <si>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</si>
  <si>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</si>
  <si>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</si>
  <si>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</si>
  <si>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</si>
  <si>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</si>
  <si>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</si>
  <si>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</si>
  <si>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</si>
  <si>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</si>
  <si>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</si>
  <si>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</si>
  <si>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</si>
  <si>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</si>
  <si>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</si>
  <si>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</si>
  <si>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</si>
  <si>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</si>
  <si>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</si>
  <si>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</si>
  <si>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</si>
  <si>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</si>
  <si>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</si>
  <si>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</si>
  <si>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</si>
  <si>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</si>
  <si>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</si>
  <si>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</si>
  <si>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</si>
  <si>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</si>
  <si>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</si>
  <si>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</si>
  <si>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</si>
  <si>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</si>
  <si>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</si>
  <si>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</si>
  <si>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</si>
  <si>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</si>
  <si>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</si>
  <si>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</si>
  <si>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</si>
  <si>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</si>
  <si>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</si>
  <si>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</si>
  <si>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</si>
  <si>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</si>
  <si>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</si>
  <si>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</si>
  <si>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</si>
  <si>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</si>
  <si>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</si>
  <si>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</si>
  <si>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</si>
  <si>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</si>
  <si>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</si>
  <si>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</si>
  <si>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</si>
  <si>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</si>
  <si>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</si>
  <si>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</si>
  <si>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</si>
  <si>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</si>
  <si>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</si>
  <si>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</si>
  <si>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</si>
  <si>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</si>
  <si>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</si>
  <si>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</si>
  <si>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</si>
  <si>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</si>
  <si>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</si>
  <si>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</si>
  <si>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</si>
  <si>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</si>
  <si>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</si>
  <si>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</si>
  <si>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</si>
  <si>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</si>
  <si>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</si>
  <si>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</si>
  <si>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</si>
  <si>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</si>
  <si>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</si>
  <si>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</si>
  <si>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</si>
  <si>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</si>
  <si>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</si>
  <si>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</si>
  <si>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</si>
  <si>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</si>
  <si>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</si>
  <si>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</si>
  <si>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</si>
  <si>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</si>
  <si>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</si>
  <si>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</si>
  <si>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</si>
  <si>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</si>
  <si>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</si>
  <si>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</si>
  <si>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</si>
  <si>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</si>
  <si>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</si>
  <si>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</si>
  <si>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</si>
  <si>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</si>
  <si>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</si>
  <si>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</si>
  <si>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</si>
  <si>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</si>
  <si>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</si>
  <si>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</si>
  <si>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</si>
  <si>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</si>
  <si>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</si>
  <si>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</si>
  <si>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</si>
  <si>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</si>
  <si>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</si>
  <si>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</si>
  <si>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</si>
  <si>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</si>
  <si>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</si>
  <si>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</si>
  <si>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</si>
  <si>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</si>
  <si>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</si>
  <si>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</si>
  <si>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</si>
  <si>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</si>
  <si>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</si>
  <si>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</si>
  <si>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</si>
  <si>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</si>
  <si>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</si>
  <si>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</si>
  <si>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</si>
  <si>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</si>
  <si>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</si>
  <si>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</si>
  <si>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</si>
  <si>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</si>
  <si>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</si>
  <si>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</si>
  <si>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</si>
  <si>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</si>
  <si>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</si>
  <si>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</si>
  <si>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</si>
  <si>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</si>
  <si>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</si>
  <si>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</si>
  <si>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</si>
  <si>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</si>
  <si>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</si>
  <si>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</si>
  <si>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</si>
  <si>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</si>
  <si>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</si>
  <si>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</si>
  <si>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</si>
  <si>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</si>
  <si>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</si>
  <si>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</si>
  <si>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</si>
  <si>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</si>
  <si>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</si>
  <si>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</si>
  <si>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</si>
  <si>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</si>
  <si>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</si>
  <si>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</si>
  <si>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</si>
  <si>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</si>
  <si>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</si>
  <si>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</si>
  <si>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</si>
  <si>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</si>
  <si>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</si>
  <si>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</si>
  <si>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</si>
  <si>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</si>
  <si>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</si>
  <si>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</si>
  <si>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</si>
  <si>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</si>
  <si>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</si>
  <si>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</si>
  <si>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</si>
  <si>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</si>
  <si>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</si>
  <si>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</si>
  <si>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</si>
  <si>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</si>
  <si>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</si>
  <si>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</si>
  <si>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</si>
  <si>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</si>
  <si>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</si>
  <si>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</si>
  <si>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</si>
  <si>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</si>
  <si>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</si>
  <si>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</si>
  <si>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</si>
  <si>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</si>
  <si>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</si>
  <si>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</si>
  <si>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</si>
  <si>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</si>
  <si>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</si>
  <si>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</si>
  <si>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</si>
  <si>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</si>
  <si>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</si>
  <si>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</si>
  <si>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</si>
  <si>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</si>
  <si>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</si>
  <si>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</si>
  <si>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</si>
  <si>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</si>
  <si>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</si>
  <si>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</si>
  <si>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</si>
  <si>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</si>
  <si>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</si>
  <si>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</si>
  <si>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</si>
  <si>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</si>
  <si>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</si>
  <si>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</si>
  <si>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</si>
  <si>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</si>
  <si>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</si>
  <si>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</si>
  <si>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</si>
  <si>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</si>
  <si>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</si>
  <si>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</si>
  <si>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</si>
  <si>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</si>
  <si>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</si>
  <si>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</si>
  <si>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</si>
  <si>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</si>
  <si>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</si>
  <si>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</si>
  <si>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</si>
  <si>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</si>
  <si>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</si>
  <si>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</si>
  <si>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</si>
  <si>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</si>
  <si>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</si>
  <si>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</si>
  <si>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</si>
  <si>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</si>
  <si>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</si>
  <si>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</si>
  <si>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</si>
  <si>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</si>
  <si>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</si>
  <si>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</si>
  <si>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</si>
  <si>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</si>
  <si>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</si>
  <si>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</si>
  <si>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</si>
  <si>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</si>
  <si>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</si>
  <si>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</si>
  <si>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</si>
  <si>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</si>
  <si>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</si>
  <si>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</si>
  <si>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</si>
  <si>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</si>
  <si>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</si>
  <si>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</si>
  <si>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</si>
  <si>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</si>
  <si>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</si>
  <si>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</si>
  <si>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</si>
  <si>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</si>
  <si>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</si>
  <si>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</si>
  <si>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</si>
  <si>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</si>
  <si>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</si>
  <si>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</si>
  <si>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</si>
  <si>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</si>
  <si>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</si>
  <si>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</si>
  <si>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</si>
  <si>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</si>
  <si>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</si>
  <si>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</si>
  <si>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</si>
  <si>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</si>
  <si>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</si>
  <si>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</si>
  <si>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</si>
  <si>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</si>
  <si>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</si>
  <si>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</si>
  <si>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</si>
  <si>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</si>
  <si>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</si>
  <si>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</si>
  <si>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</si>
  <si>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</si>
  <si>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</si>
  <si>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</si>
  <si>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</si>
  <si>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</si>
  <si>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</si>
  <si>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</si>
  <si>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</si>
  <si>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</si>
  <si>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</si>
  <si>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</si>
  <si>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</si>
  <si>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</si>
  <si>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</si>
  <si>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</si>
  <si>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</si>
  <si>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</si>
  <si>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</si>
  <si>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</si>
  <si>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</si>
  <si>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</si>
  <si>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</si>
  <si>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</si>
  <si>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</si>
  <si>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</si>
  <si>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</si>
  <si>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</si>
  <si>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</si>
  <si>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</si>
  <si>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</si>
  <si>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</si>
  <si>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</si>
  <si>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</si>
  <si>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</si>
  <si>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</si>
  <si>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</si>
  <si>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</si>
  <si>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</si>
  <si>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</si>
  <si>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</si>
  <si>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</si>
  <si>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</si>
  <si>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</si>
  <si>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</si>
  <si>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</si>
  <si>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</si>
  <si>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</si>
  <si>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</si>
  <si>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</si>
  <si>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</si>
  <si>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</si>
  <si>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</si>
  <si>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</si>
  <si>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</si>
  <si>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</si>
  <si>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</si>
  <si>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</si>
  <si>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</si>
  <si>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</si>
  <si>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</si>
  <si>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</si>
  <si>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</si>
  <si>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</si>
  <si>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</si>
  <si>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</si>
  <si>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</si>
  <si>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</si>
  <si>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</si>
  <si>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</si>
  <si>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</si>
  <si>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</si>
  <si>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</si>
  <si>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</si>
  <si>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</si>
  <si>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</si>
  <si>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</si>
  <si>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</si>
  <si>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</si>
  <si>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</si>
  <si>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</si>
  <si>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</si>
  <si>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</si>
  <si>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</si>
  <si>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</si>
  <si>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</si>
  <si>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</si>
  <si>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</si>
  <si>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</si>
  <si>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</si>
  <si>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</si>
  <si>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</si>
  <si>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</si>
  <si>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</si>
  <si>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</si>
  <si>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</si>
  <si>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</si>
  <si>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</si>
  <si>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</si>
  <si>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</si>
  <si>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</si>
  <si>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</si>
  <si>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</si>
  <si>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</si>
  <si>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</si>
  <si>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</si>
  <si>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</si>
  <si>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</si>
  <si>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</si>
  <si>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</si>
  <si>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</si>
  <si>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</si>
  <si>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</si>
  <si>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</si>
  <si>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</si>
  <si>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</si>
  <si>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</si>
  <si>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</si>
  <si>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</si>
  <si>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</si>
  <si>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</si>
  <si>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</si>
  <si>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</si>
  <si>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</si>
  <si>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</si>
  <si>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</si>
  <si>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</si>
  <si>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</si>
  <si>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</si>
  <si>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</si>
  <si>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</si>
  <si>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</si>
  <si>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</si>
  <si>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</si>
  <si>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</si>
  <si>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</si>
  <si>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</si>
  <si>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</si>
  <si>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</si>
  <si>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</si>
  <si>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</si>
  <si>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</si>
  <si>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</si>
  <si>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</si>
  <si>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</si>
  <si>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</si>
  <si>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</si>
  <si>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</si>
  <si>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</si>
  <si>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</si>
  <si>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</si>
  <si>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</si>
  <si>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</si>
  <si>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</si>
  <si>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</si>
  <si>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</si>
  <si>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</si>
  <si>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</si>
  <si>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</si>
  <si>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</si>
  <si>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</si>
  <si>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</si>
  <si>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</si>
  <si>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</si>
  <si>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</si>
  <si>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</si>
  <si>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</si>
  <si>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</si>
  <si>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</si>
  <si>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</si>
  <si>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</si>
  <si>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</si>
  <si>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</si>
  <si>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</si>
  <si>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</si>
  <si>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</si>
  <si>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</si>
  <si>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</si>
  <si>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</si>
  <si>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</si>
  <si>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</si>
  <si>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</si>
  <si>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</si>
  <si>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</si>
  <si>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</si>
  <si>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</si>
  <si>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</si>
  <si>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</si>
  <si>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</si>
  <si>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</si>
  <si>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</si>
  <si>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</si>
  <si>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</si>
  <si>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</si>
  <si>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</si>
  <si>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</si>
  <si>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</si>
  <si>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</si>
  <si>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</si>
  <si>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</si>
  <si>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</si>
  <si>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</si>
  <si>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</si>
  <si>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</si>
  <si>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</si>
  <si>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</si>
  <si>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</si>
  <si>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</si>
  <si>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</si>
  <si>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</si>
  <si>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</si>
  <si>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</si>
  <si>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</si>
  <si>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</si>
  <si>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</si>
  <si>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</si>
  <si>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</si>
  <si>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</si>
  <si>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</si>
  <si>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</si>
  <si>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</si>
  <si>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</si>
  <si>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</si>
  <si>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</si>
  <si>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</si>
  <si>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</si>
  <si>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</si>
  <si>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</si>
  <si>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</si>
  <si>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</si>
  <si>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</si>
  <si>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</si>
  <si>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</si>
  <si>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</si>
  <si>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</si>
  <si>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</si>
  <si>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</si>
  <si>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</si>
  <si>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</si>
  <si>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</si>
  <si>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</si>
  <si>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</si>
  <si>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</si>
  <si>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</si>
  <si>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</si>
  <si>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</si>
  <si>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</si>
  <si>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</si>
  <si>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</si>
  <si>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</si>
  <si>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</si>
  <si>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</si>
  <si>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</si>
  <si>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</si>
  <si>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</si>
  <si>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</si>
  <si>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</si>
  <si>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</si>
  <si>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</si>
  <si>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</si>
  <si>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</si>
  <si>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</si>
  <si>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</si>
  <si>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</si>
  <si>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</si>
  <si>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</si>
  <si>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</si>
  <si>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</si>
  <si>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</si>
  <si>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</si>
  <si>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</si>
  <si>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</si>
  <si>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</si>
  <si>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</si>
  <si>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</si>
  <si>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</si>
  <si>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</si>
  <si>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</si>
  <si>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</si>
  <si>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</si>
  <si>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</si>
  <si>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</si>
  <si>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</si>
  <si>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</si>
  <si>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</si>
  <si>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</si>
  <si>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</si>
  <si>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</si>
  <si>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</si>
  <si>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</si>
  <si>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</si>
  <si>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</si>
  <si>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</si>
  <si>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</si>
  <si>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</si>
  <si>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</si>
  <si>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</si>
  <si>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</si>
  <si>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</si>
  <si>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</si>
  <si>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</si>
  <si>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</si>
  <si>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</si>
  <si>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</si>
  <si>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</si>
  <si>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</si>
  <si>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</si>
  <si>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</si>
  <si>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</si>
  <si>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</si>
  <si>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</si>
  <si>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</si>
  <si>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</si>
  <si>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</si>
  <si>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</si>
  <si>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</si>
  <si>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</si>
  <si>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</si>
  <si>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</si>
  <si>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</si>
  <si>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</si>
  <si>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</si>
  <si>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</si>
  <si>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</si>
  <si>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</si>
  <si>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</si>
  <si>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</si>
  <si>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</si>
  <si>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</si>
  <si>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</si>
  <si>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</si>
  <si>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</si>
  <si>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</si>
  <si>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</si>
  <si>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</si>
  <si>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</si>
  <si>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</si>
  <si>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</si>
  <si>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</si>
  <si>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</si>
  <si>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</si>
  <si>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</si>
  <si>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</si>
  <si>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</si>
  <si>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</si>
  <si>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</si>
  <si>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</si>
  <si>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</si>
  <si>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</si>
  <si>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</si>
  <si>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</si>
  <si>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</si>
  <si>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</si>
  <si>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</si>
  <si>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</si>
  <si>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</si>
  <si>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</si>
  <si>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</si>
  <si>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</si>
  <si>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</si>
  <si>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</si>
  <si>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</si>
  <si>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</si>
  <si>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</si>
  <si>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</si>
  <si>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</si>
  <si>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</si>
  <si>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</si>
  <si>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</si>
  <si>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</si>
  <si>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</si>
  <si>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</si>
  <si>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</si>
  <si>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</si>
  <si>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</si>
  <si>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</si>
  <si>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</si>
  <si>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</si>
  <si>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</si>
  <si>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</si>
  <si>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</si>
  <si>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</si>
  <si>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</si>
  <si>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</si>
  <si>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</si>
  <si>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</si>
  <si>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</si>
  <si>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</si>
  <si>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</si>
  <si>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</si>
  <si>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</si>
  <si>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</si>
  <si>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</si>
  <si>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</si>
  <si>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</si>
  <si>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</si>
  <si>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</si>
  <si>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</si>
  <si>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</si>
  <si>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</si>
  <si>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</si>
  <si>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</si>
  <si>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</si>
  <si>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</si>
  <si>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</si>
  <si>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</si>
  <si>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</si>
  <si>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</si>
  <si>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</si>
  <si>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</si>
  <si>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</si>
  <si>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</si>
  <si>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</si>
  <si>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</si>
  <si>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</si>
  <si>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</si>
  <si>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</si>
  <si>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</si>
  <si>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</si>
  <si>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</si>
  <si>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</si>
  <si>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</si>
  <si>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</si>
  <si>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</si>
  <si>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</si>
  <si>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</si>
  <si>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</si>
  <si>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</si>
  <si>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</si>
  <si>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</si>
  <si>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</si>
  <si>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</si>
  <si>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</si>
  <si>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</si>
  <si>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</si>
  <si>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</si>
  <si>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</si>
  <si>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</si>
  <si>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</si>
  <si>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</si>
  <si>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</si>
  <si>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</si>
  <si>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</si>
  <si>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</si>
  <si>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</si>
  <si>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</si>
  <si>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</si>
  <si>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</si>
  <si>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</si>
  <si>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</si>
  <si>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</si>
  <si>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</si>
  <si>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</si>
  <si>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</si>
  <si>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</si>
  <si>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</si>
  <si>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</si>
  <si>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</si>
  <si>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</si>
  <si>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</si>
  <si>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</si>
  <si>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</si>
  <si>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</si>
  <si>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</si>
  <si>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</si>
  <si>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</si>
  <si>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</si>
  <si>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</si>
  <si>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</si>
  <si>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</si>
  <si>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</si>
  <si>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</si>
  <si>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</si>
  <si>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</si>
  <si>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</si>
  <si>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</si>
  <si>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</si>
  <si>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</si>
  <si>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</si>
  <si>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</si>
  <si>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</si>
  <si>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</si>
  <si>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</si>
  <si>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</si>
  <si>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</si>
  <si>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</si>
  <si>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</si>
  <si>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</si>
  <si>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</si>
  <si>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</si>
  <si>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</si>
  <si>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</si>
  <si>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</si>
  <si>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</si>
  <si>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</si>
  <si>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</si>
  <si>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</si>
  <si>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</si>
  <si>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</si>
  <si>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</si>
  <si>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</si>
  <si>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</si>
  <si>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</si>
  <si>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</si>
  <si>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</si>
  <si>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</si>
  <si>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</si>
  <si>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</si>
  <si>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</si>
  <si>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</si>
  <si>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</si>
  <si>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</si>
  <si>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</si>
  <si>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</si>
  <si>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</si>
  <si>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</si>
  <si>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</si>
  <si>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</si>
  <si>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</si>
  <si>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</si>
  <si>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</si>
  <si>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</si>
  <si>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</si>
  <si>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</si>
  <si>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</si>
  <si>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</si>
  <si>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</si>
  <si>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</si>
  <si>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</si>
  <si>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</si>
  <si>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</si>
  <si>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</si>
  <si>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</si>
  <si>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</si>
  <si>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</si>
  <si>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</si>
  <si>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</si>
  <si>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</si>
  <si>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</si>
  <si>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</si>
  <si>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</si>
  <si>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</si>
  <si>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</si>
  <si>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</si>
  <si>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</si>
  <si>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</si>
  <si>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</si>
  <si>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</si>
  <si>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</si>
  <si>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</si>
  <si>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</si>
  <si>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</si>
  <si>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</si>
  <si>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</si>
  <si>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</si>
  <si>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</si>
  <si>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</si>
  <si>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</si>
  <si>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</si>
  <si>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</si>
  <si>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</si>
  <si>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</si>
  <si>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</si>
  <si>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</si>
  <si>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</si>
  <si>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</si>
  <si>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</si>
  <si>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</si>
  <si>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</si>
  <si>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</si>
  <si>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</si>
  <si>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</si>
  <si>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</si>
  <si>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</si>
  <si>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</si>
  <si>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</si>
  <si>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</si>
  <si>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</si>
  <si>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</si>
  <si>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</si>
  <si>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</si>
  <si>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</si>
  <si>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</si>
  <si>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</si>
  <si>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</si>
  <si>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</si>
  <si>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</si>
  <si>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</si>
  <si>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</si>
  <si>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</si>
  <si>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</si>
  <si>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</si>
  <si>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</si>
  <si>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</si>
  <si>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</si>
  <si>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</si>
  <si>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</si>
  <si>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</si>
  <si>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</si>
  <si>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</si>
  <si>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</si>
  <si>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</si>
  <si>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</si>
  <si>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</si>
  <si>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</si>
  <si>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</si>
  <si>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</si>
  <si>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</si>
  <si>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</si>
  <si>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</si>
  <si>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</si>
  <si>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</si>
  <si>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</si>
  <si>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</si>
  <si>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</si>
  <si>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</si>
  <si>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</si>
  <si>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</si>
  <si>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</si>
  <si>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</si>
  <si>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</si>
  <si>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</si>
  <si>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</si>
  <si>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</si>
  <si>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</si>
  <si>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</si>
  <si>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</si>
  <si>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</si>
  <si>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</si>
  <si>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</si>
  <si>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</si>
  <si>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</si>
  <si>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</si>
  <si>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</si>
  <si>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</si>
  <si>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</si>
  <si>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</si>
  <si>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</si>
  <si>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</si>
  <si>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</si>
  <si>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</si>
  <si>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</si>
  <si>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</si>
  <si>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</si>
  <si>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</si>
  <si>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</si>
  <si>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</si>
  <si>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</si>
  <si>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</si>
  <si>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</si>
  <si>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</si>
  <si>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</si>
  <si>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</si>
  <si>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</si>
  <si>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</si>
  <si>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</si>
  <si>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</si>
  <si>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</si>
  <si>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</si>
  <si>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</si>
  <si>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</si>
  <si>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</si>
  <si>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</si>
  <si>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</si>
  <si>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</si>
  <si>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</si>
  <si>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</si>
  <si>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</si>
  <si>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</si>
  <si>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</si>
  <si>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</si>
  <si>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</si>
  <si>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</si>
  <si>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</si>
  <si>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</si>
  <si>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</si>
  <si>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</si>
  <si>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</si>
  <si>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</si>
  <si>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</si>
  <si>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</si>
  <si>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</si>
  <si>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</si>
  <si>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</si>
  <si>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</si>
  <si>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</si>
  <si>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</si>
  <si>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</si>
  <si>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</si>
  <si>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</si>
  <si>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</si>
  <si>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</si>
  <si>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</si>
  <si>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</si>
  <si>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</si>
  <si>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</si>
  <si>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</si>
  <si>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</si>
  <si>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</si>
  <si>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</si>
  <si>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</si>
  <si>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</si>
  <si>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</si>
  <si>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</si>
  <si>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</si>
  <si>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</si>
  <si>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</si>
  <si>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</si>
  <si>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</si>
  <si>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</si>
  <si>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</si>
  <si>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</si>
  <si>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</si>
  <si>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</si>
  <si>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</si>
  <si>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</si>
  <si>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</si>
  <si>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</si>
  <si>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</si>
  <si>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</si>
  <si>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</si>
  <si>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</si>
  <si>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</si>
  <si>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</si>
  <si>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</si>
  <si>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</si>
  <si>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</si>
  <si>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</si>
  <si>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</si>
  <si>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</si>
  <si>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</si>
  <si>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</si>
  <si>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</si>
  <si>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</si>
  <si>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</si>
  <si>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</si>
  <si>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</si>
  <si>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</si>
  <si>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</si>
  <si>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</si>
  <si>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</si>
  <si>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</si>
  <si>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</si>
  <si>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</si>
  <si>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</si>
  <si>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</si>
  <si>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</si>
  <si>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</si>
  <si>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</si>
  <si>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</si>
  <si>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</si>
  <si>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</si>
  <si>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</si>
  <si>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</si>
  <si>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</si>
  <si>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</si>
  <si>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</si>
  <si>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</si>
  <si>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</si>
  <si>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</si>
  <si>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</si>
  <si>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</si>
  <si>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</si>
  <si>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</si>
  <si>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</si>
  <si>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</si>
  <si>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</si>
  <si>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</si>
  <si>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</si>
  <si>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</si>
  <si>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</si>
  <si>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</si>
  <si>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</si>
  <si>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</si>
  <si>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</si>
  <si>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</si>
  <si>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</si>
  <si>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</si>
  <si>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</si>
  <si>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</si>
  <si>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</si>
  <si>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</si>
  <si>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</si>
  <si>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</si>
  <si>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</si>
  <si>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</si>
  <si>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</si>
  <si>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</si>
  <si>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</si>
  <si>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</si>
  <si>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</si>
  <si>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</si>
  <si>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</si>
  <si>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</si>
  <si>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</si>
  <si>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</si>
  <si>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</si>
  <si>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</si>
  <si>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</si>
  <si>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</si>
  <si>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</si>
  <si>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</si>
  <si>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</si>
  <si>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</si>
  <si>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</si>
  <si>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</si>
  <si>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</si>
  <si>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</si>
  <si>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</si>
  <si>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</si>
  <si>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</si>
  <si>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</si>
  <si>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</si>
  <si>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</si>
  <si>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</si>
  <si>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</si>
  <si>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</si>
  <si>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</si>
  <si>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</si>
  <si>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</si>
  <si>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</si>
  <si>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</si>
  <si>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</si>
  <si>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</si>
  <si>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</si>
  <si>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</si>
  <si>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</si>
  <si>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</si>
  <si>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</si>
  <si>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</si>
  <si>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</si>
  <si>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</si>
  <si>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</si>
  <si>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</si>
  <si>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</si>
  <si>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</si>
  <si>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</si>
  <si>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</si>
  <si>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</si>
  <si>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</si>
  <si>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</si>
  <si>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</si>
  <si>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</si>
  <si>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</si>
  <si>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</si>
  <si>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</si>
  <si>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</si>
  <si>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</si>
  <si>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</si>
  <si>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</si>
  <si>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</si>
  <si>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</si>
  <si>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</si>
  <si>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</si>
  <si>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</si>
  <si>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</si>
  <si>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</si>
  <si>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</si>
  <si>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</si>
  <si>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</si>
  <si>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</si>
  <si>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</si>
  <si>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</si>
  <si>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</si>
  <si>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</si>
  <si>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</si>
  <si>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</si>
  <si>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</si>
  <si>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</si>
  <si>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</si>
  <si>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</si>
  <si>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</si>
  <si>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</si>
  <si>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</si>
  <si>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</si>
  <si>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</si>
  <si>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</si>
  <si>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</si>
  <si>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</si>
  <si>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</si>
  <si>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</si>
  <si>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</si>
  <si>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</si>
  <si>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</si>
  <si>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</si>
  <si>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</si>
  <si>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</si>
  <si>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</si>
  <si>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</si>
  <si>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</si>
  <si>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</si>
  <si>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</si>
  <si>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</si>
  <si>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</si>
  <si>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</si>
  <si>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</si>
  <si>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</si>
  <si>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</si>
  <si>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</si>
  <si>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</si>
  <si>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</si>
  <si>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</si>
  <si>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</si>
  <si>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</si>
  <si>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</si>
  <si>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</si>
  <si>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</si>
  <si>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</si>
  <si>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</si>
  <si>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</si>
  <si>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</si>
  <si>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</si>
  <si>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</si>
  <si>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</si>
  <si>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</si>
  <si>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</si>
  <si>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</si>
  <si>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</si>
  <si>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</si>
  <si>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</si>
  <si>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</si>
  <si>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</si>
  <si>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</si>
  <si>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</si>
  <si>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</si>
  <si>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</si>
  <si>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</si>
  <si>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</si>
  <si>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</si>
  <si>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</si>
  <si>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</si>
  <si>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</si>
  <si>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</si>
  <si>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</si>
  <si>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</si>
  <si>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</si>
  <si>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</si>
  <si>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</si>
  <si>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</si>
  <si>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</si>
  <si>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</si>
  <si>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</si>
  <si>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</si>
  <si>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</si>
  <si>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</si>
  <si>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</si>
  <si>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</si>
  <si>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</si>
  <si>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</si>
  <si>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</si>
  <si>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</si>
  <si>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</si>
  <si>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</si>
  <si>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</si>
  <si>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</si>
  <si>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</si>
  <si>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</si>
  <si>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</si>
  <si>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</si>
  <si>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</si>
  <si>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</si>
  <si>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</si>
  <si>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</si>
  <si>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</si>
  <si>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</si>
  <si>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</si>
  <si>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</si>
  <si>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</si>
  <si>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</si>
  <si>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</si>
  <si>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</si>
  <si>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</si>
  <si>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</si>
  <si>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</si>
  <si>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</si>
  <si>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</si>
  <si>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</si>
  <si>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</si>
  <si>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</si>
  <si>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</si>
  <si>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</si>
  <si>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</si>
  <si>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</si>
  <si>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</si>
  <si>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</si>
  <si>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</si>
  <si>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</si>
  <si>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</si>
  <si>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</si>
  <si>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</si>
  <si>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</si>
  <si>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</si>
  <si>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</si>
  <si>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</si>
  <si>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</si>
  <si>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</si>
  <si>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</si>
  <si>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</si>
  <si>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</si>
  <si>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</si>
  <si>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</si>
  <si>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</si>
  <si>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</si>
  <si>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</si>
  <si>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</si>
  <si>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</si>
  <si>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</si>
  <si>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</si>
  <si>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</si>
  <si>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</si>
  <si>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</si>
  <si>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</si>
  <si>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</si>
  <si>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</si>
  <si>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</si>
  <si>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</si>
  <si>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</si>
  <si>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</si>
  <si>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</si>
  <si>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</si>
  <si>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</si>
  <si>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</si>
  <si>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</si>
  <si>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</si>
  <si>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</si>
  <si>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</si>
  <si>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</si>
  <si>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</si>
  <si>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</si>
  <si>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</si>
  <si>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</si>
  <si>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</si>
  <si>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</si>
  <si>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</si>
  <si>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</si>
  <si>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</si>
  <si>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</si>
  <si>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</si>
  <si>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</si>
  <si>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</si>
  <si>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</si>
  <si>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</si>
  <si>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</si>
  <si>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</si>
  <si>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</si>
  <si>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</si>
  <si>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</si>
  <si>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</si>
  <si>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</si>
  <si>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</si>
  <si>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</si>
  <si>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</si>
  <si>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</si>
  <si>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</si>
  <si>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</si>
  <si>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</si>
  <si>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</si>
  <si>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</si>
  <si>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</si>
  <si>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</si>
  <si>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</si>
  <si>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</si>
  <si>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</si>
  <si>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</si>
  <si>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</si>
  <si>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</si>
  <si>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</si>
  <si>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</si>
  <si>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</si>
  <si>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</si>
  <si>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</si>
  <si>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</si>
  <si>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</si>
  <si>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</si>
  <si>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</si>
  <si>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</si>
  <si>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</si>
  <si>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</si>
  <si>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</si>
  <si>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</si>
  <si>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</si>
  <si>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</si>
  <si>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</si>
  <si>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</si>
  <si>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</si>
  <si>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</si>
  <si>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</si>
  <si>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</si>
  <si>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</si>
  <si>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</si>
  <si>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</si>
  <si>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</si>
  <si>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</si>
  <si>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</si>
  <si>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</si>
  <si>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</si>
  <si>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</si>
  <si>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</si>
  <si>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</si>
  <si>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</si>
  <si>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</si>
  <si>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</si>
  <si>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</si>
  <si>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</si>
  <si>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</si>
  <si>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</si>
  <si>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</si>
  <si>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</si>
  <si>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</si>
  <si>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</si>
  <si>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</si>
  <si>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</si>
  <si>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</si>
  <si>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</si>
  <si>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</si>
  <si>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</si>
  <si>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</si>
  <si>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</si>
  <si>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</si>
  <si>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</si>
  <si>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</si>
  <si>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</si>
  <si>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</si>
  <si>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</si>
  <si>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</si>
  <si>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</si>
  <si>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</si>
  <si>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</si>
  <si>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</si>
  <si>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</si>
  <si>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</si>
  <si>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</si>
  <si>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</si>
  <si>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</si>
  <si>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</si>
  <si>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</si>
  <si>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</si>
  <si>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</si>
  <si>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</si>
  <si>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</si>
  <si>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</si>
  <si>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</si>
  <si>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</si>
  <si>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</si>
  <si>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</si>
  <si>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</si>
  <si>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</si>
  <si>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</si>
  <si>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</si>
  <si>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</si>
  <si>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</si>
  <si>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</si>
  <si>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</si>
  <si>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</si>
  <si>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</si>
  <si>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</si>
  <si>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</si>
  <si>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</si>
  <si>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</si>
  <si>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</si>
  <si>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</si>
  <si>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</si>
  <si>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</si>
  <si>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</si>
  <si>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</si>
  <si>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</si>
  <si>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</si>
  <si>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</si>
  <si>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</si>
  <si>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</si>
  <si>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</si>
  <si>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</si>
  <si>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</si>
  <si>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</si>
  <si>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</si>
  <si>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</si>
  <si>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</si>
  <si>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</si>
  <si>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</si>
  <si>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</si>
  <si>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</si>
  <si>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</si>
  <si>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</si>
  <si>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</si>
  <si>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</si>
  <si>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</si>
  <si>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</si>
  <si>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</si>
  <si>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</si>
  <si>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</si>
  <si>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</si>
  <si>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</si>
  <si>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</si>
  <si>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</si>
  <si>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</si>
  <si>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</si>
  <si>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</si>
  <si>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</si>
  <si>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</si>
  <si>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</si>
  <si>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</si>
  <si>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</si>
  <si>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</si>
  <si>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</si>
  <si>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</si>
  <si>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</si>
  <si>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</si>
  <si>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</si>
  <si>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</si>
  <si>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</si>
  <si>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</si>
  <si>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</si>
  <si>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</si>
  <si>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</si>
  <si>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</si>
  <si>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</si>
  <si>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</si>
  <si>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</si>
  <si>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</si>
  <si>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</si>
  <si>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</si>
  <si>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</si>
  <si>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</si>
  <si>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</si>
  <si>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</si>
  <si>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</si>
  <si>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</si>
  <si>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</si>
  <si>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</si>
  <si>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</si>
  <si>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</si>
  <si>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</si>
  <si>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</si>
  <si>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</si>
  <si>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</si>
  <si>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</si>
  <si>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</si>
  <si>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</si>
  <si>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</si>
  <si>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</si>
  <si>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</si>
  <si>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</si>
  <si>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</si>
  <si>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</si>
  <si>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</si>
  <si>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</si>
  <si>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</si>
  <si>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</si>
  <si>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</si>
  <si>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</si>
  <si>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</si>
  <si>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</si>
  <si>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</si>
  <si>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</si>
  <si>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</si>
  <si>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</si>
  <si>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</si>
  <si>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</si>
  <si>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</si>
  <si>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</si>
  <si>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</si>
  <si>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</si>
  <si>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</si>
  <si>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</si>
  <si>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</si>
  <si>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</si>
  <si>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</si>
  <si>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</si>
  <si>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</si>
  <si>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</si>
  <si>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</si>
  <si>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</si>
  <si>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</si>
  <si>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</si>
  <si>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</si>
  <si>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</si>
  <si>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</si>
  <si>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</si>
  <si>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</si>
  <si>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</si>
  <si>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</si>
  <si>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</si>
  <si>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</si>
  <si>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</si>
  <si>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</si>
  <si>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</si>
  <si>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</si>
  <si>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</si>
  <si>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</si>
  <si>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</si>
  <si>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</si>
  <si>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</si>
  <si>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</si>
  <si>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</si>
  <si>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</si>
  <si>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</si>
  <si>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</si>
  <si>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</si>
  <si>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</si>
  <si>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</si>
  <si>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</si>
  <si>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</si>
  <si>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</si>
  <si>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</si>
  <si>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</si>
  <si>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</si>
  <si>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</si>
  <si>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</si>
  <si>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</si>
  <si>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</si>
  <si>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</si>
  <si>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</si>
  <si>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</si>
  <si>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</si>
  <si>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</si>
  <si>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</si>
  <si>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</si>
  <si>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</si>
  <si>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</si>
  <si>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</si>
  <si>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</si>
  <si>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</si>
  <si>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</si>
  <si>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</si>
  <si>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</si>
  <si>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</si>
  <si>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</si>
  <si>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</si>
  <si>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</si>
  <si>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</si>
  <si>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</si>
  <si>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</si>
  <si>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</si>
  <si>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</si>
  <si>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</si>
  <si>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</si>
  <si>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</si>
  <si>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</si>
  <si>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</si>
  <si>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</si>
  <si>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</si>
  <si>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</si>
  <si>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</si>
  <si>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</si>
  <si>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</si>
  <si>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</si>
  <si>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</si>
  <si>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</si>
  <si>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</si>
  <si>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</si>
  <si>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</si>
  <si>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</si>
  <si>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</si>
  <si>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</si>
  <si>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</si>
  <si>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</si>
  <si>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</si>
  <si>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</si>
  <si>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</si>
  <si>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</si>
  <si>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</si>
  <si>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</si>
  <si>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</si>
  <si>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</si>
  <si>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</si>
  <si>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</si>
  <si>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</si>
  <si>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</si>
  <si>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</si>
  <si>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</si>
  <si>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</si>
  <si>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</si>
  <si>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</si>
  <si>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</si>
  <si>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</si>
  <si>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</si>
  <si>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</si>
  <si>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</si>
  <si>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</si>
  <si>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</si>
  <si>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</si>
  <si>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</si>
  <si>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</si>
  <si>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</si>
  <si>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</si>
  <si>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</si>
  <si>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</si>
  <si>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</si>
  <si>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</si>
  <si>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</si>
  <si>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</si>
  <si>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</si>
  <si>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</si>
  <si>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</si>
  <si>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</si>
  <si>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</si>
  <si>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</si>
  <si>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</si>
  <si>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</si>
  <si>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</si>
  <si>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</si>
  <si>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</si>
  <si>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</si>
  <si>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</si>
  <si>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</si>
  <si>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</si>
  <si>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</si>
  <si>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</si>
  <si>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</si>
  <si>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</si>
  <si>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</si>
  <si>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</si>
  <si>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</si>
  <si>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</si>
  <si>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</si>
  <si>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</si>
  <si>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</si>
  <si>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</si>
  <si>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</si>
  <si>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</si>
  <si>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</si>
  <si>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</si>
  <si>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</si>
  <si>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</si>
  <si>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</si>
  <si>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</si>
  <si>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</si>
  <si>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</si>
  <si>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</si>
  <si>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</si>
  <si>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</si>
  <si>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</si>
  <si>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</si>
  <si>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</si>
  <si>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</si>
  <si>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</si>
  <si>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</si>
  <si>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</si>
  <si>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</si>
  <si>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</si>
  <si>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</si>
  <si>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</si>
  <si>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</si>
  <si>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</si>
  <si>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</si>
  <si>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</si>
  <si>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</si>
  <si>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</si>
  <si>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</si>
  <si>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</si>
  <si>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</si>
  <si>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</si>
  <si>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</si>
  <si>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</si>
  <si>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</si>
  <si>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</si>
  <si>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</si>
  <si>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</si>
  <si>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</si>
  <si>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</si>
  <si>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</si>
  <si>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</si>
  <si>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</si>
  <si>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</si>
  <si>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</si>
  <si>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</si>
  <si>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</si>
  <si>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</si>
  <si>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</si>
  <si>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</si>
  <si>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</si>
  <si>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</si>
  <si>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</si>
  <si>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</si>
  <si>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</si>
  <si>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</si>
  <si>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</si>
  <si>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</si>
  <si>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</si>
  <si>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</si>
  <si>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</si>
  <si>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</si>
  <si>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</si>
  <si>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</si>
  <si>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</si>
  <si>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</si>
  <si>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</si>
  <si>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</si>
  <si>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</si>
  <si>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</si>
  <si>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</si>
  <si>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</si>
  <si>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</si>
  <si>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</si>
  <si>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</si>
  <si>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</si>
  <si>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</si>
  <si>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</si>
  <si>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</si>
  <si>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</si>
  <si>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</si>
  <si>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</si>
  <si>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</si>
  <si>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</si>
  <si>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</si>
  <si>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</si>
  <si>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</si>
  <si>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</si>
  <si>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</si>
  <si>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</si>
  <si>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</si>
  <si>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</si>
  <si>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</si>
  <si>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</si>
  <si>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</si>
  <si>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</si>
  <si>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</si>
  <si>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</si>
  <si>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</si>
  <si>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</si>
  <si>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</si>
  <si>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</si>
  <si>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</si>
  <si>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</si>
  <si>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</si>
  <si>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</si>
  <si>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</si>
  <si>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</si>
  <si>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</si>
  <si>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</si>
  <si>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</si>
  <si>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</si>
  <si>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</si>
  <si>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</si>
  <si>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</si>
  <si>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</si>
  <si>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</si>
  <si>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</si>
  <si>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</si>
  <si>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</si>
  <si>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</si>
  <si>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</si>
  <si>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</si>
  <si>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</si>
  <si>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</si>
  <si>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</si>
  <si>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</si>
  <si>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</si>
  <si>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</si>
  <si>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</si>
  <si>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</si>
  <si>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</si>
  <si>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</si>
  <si>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</si>
  <si>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</si>
  <si>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</si>
  <si>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</si>
  <si>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</si>
  <si>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</si>
  <si>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</si>
  <si>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</si>
  <si>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</si>
  <si>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</si>
  <si>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</si>
  <si>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</si>
  <si>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</si>
  <si>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</si>
  <si>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</si>
  <si>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</si>
  <si>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</si>
  <si>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</si>
  <si>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</si>
  <si>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</si>
  <si>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</si>
  <si>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</si>
  <si>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</si>
  <si>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</si>
  <si>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</si>
  <si>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</si>
  <si>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</si>
  <si>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</si>
  <si>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</si>
  <si>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</si>
  <si>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</si>
  <si>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</si>
  <si>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</si>
  <si>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</si>
  <si>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</si>
  <si>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</si>
  <si>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</si>
  <si>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</si>
  <si>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</si>
  <si>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</si>
  <si>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</si>
  <si>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</si>
  <si>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</si>
  <si>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</si>
  <si>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</si>
  <si>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</si>
  <si>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</si>
  <si>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</si>
  <si>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</si>
  <si>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</si>
  <si>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</si>
  <si>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</si>
  <si>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</si>
  <si>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</si>
  <si>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</si>
  <si>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</si>
  <si>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</si>
  <si>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</si>
  <si>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</si>
  <si>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</si>
  <si>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</si>
  <si>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</si>
  <si>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</si>
  <si>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</si>
  <si>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</si>
  <si>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</si>
  <si>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</si>
  <si>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</si>
  <si>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</si>
  <si>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</si>
  <si>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</si>
  <si>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</si>
  <si>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</si>
  <si>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</si>
  <si>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</si>
  <si>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</si>
  <si>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</si>
  <si>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</si>
  <si>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</si>
  <si>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</si>
  <si>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</si>
  <si>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</si>
  <si>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</si>
  <si>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</si>
  <si>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</si>
  <si>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</si>
  <si>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</si>
  <si>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</si>
  <si>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</si>
  <si>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</si>
  <si>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</si>
  <si>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</si>
  <si>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</si>
  <si>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</si>
  <si>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</si>
  <si>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</si>
  <si>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</si>
  <si>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</si>
  <si>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</si>
  <si>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</si>
  <si>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</si>
  <si>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</si>
  <si>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</si>
  <si>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</si>
  <si>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</si>
  <si>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</si>
  <si>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</si>
  <si>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</si>
  <si>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</si>
  <si>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</si>
  <si>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</si>
  <si>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</si>
  <si>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</si>
  <si>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</si>
  <si>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</si>
  <si>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</si>
  <si>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</si>
  <si>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</si>
  <si>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</si>
  <si>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</si>
  <si>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</si>
  <si>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</si>
  <si>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</si>
  <si>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</si>
  <si>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</si>
  <si>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</si>
  <si>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</si>
  <si>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</si>
  <si>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</si>
  <si>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</si>
  <si>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</si>
  <si>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</si>
  <si>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</si>
  <si>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</si>
  <si>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</si>
  <si>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</si>
  <si>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</si>
  <si>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</si>
  <si>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</si>
  <si>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</si>
  <si>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</si>
  <si>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</si>
  <si>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</si>
  <si>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</si>
  <si>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</si>
  <si>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</si>
  <si>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</si>
  <si>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</si>
  <si>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</si>
  <si>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</si>
  <si>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</si>
  <si>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</si>
  <si>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</si>
  <si>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</si>
  <si>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</si>
  <si>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</si>
  <si>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</si>
  <si>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</si>
  <si>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</si>
  <si>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</si>
  <si>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</si>
  <si>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</si>
  <si>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</si>
  <si>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</si>
  <si>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</si>
  <si>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</si>
  <si>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</si>
  <si>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</si>
  <si>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</si>
  <si>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</si>
  <si>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</si>
  <si>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</si>
  <si>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</si>
  <si>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</si>
  <si>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missing values</t>
  </si>
  <si>
    <t>september</t>
  </si>
  <si>
    <t>average year</t>
  </si>
  <si>
    <t>Row Labels</t>
  </si>
  <si>
    <t>Grand Total</t>
  </si>
  <si>
    <t>Count of yes</t>
  </si>
  <si>
    <t>no</t>
  </si>
  <si>
    <t>unknown</t>
  </si>
  <si>
    <t>TITLE</t>
  </si>
  <si>
    <t>FIRST NAME</t>
  </si>
  <si>
    <t>LAST NAME</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</si>
  <si>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</si>
  <si>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</si>
  <si>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</si>
  <si>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</si>
  <si>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</si>
  <si>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</si>
  <si>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</si>
  <si>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</si>
  <si>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</si>
  <si>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</si>
  <si>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</si>
  <si>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</si>
  <si>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</si>
  <si>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</si>
  <si>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</si>
  <si>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</si>
  <si>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</si>
  <si>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</si>
  <si>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</si>
  <si>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</si>
  <si>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</si>
  <si>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</si>
  <si>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</si>
  <si>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</si>
  <si>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</si>
  <si>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</si>
  <si>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</si>
  <si>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</si>
  <si>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</si>
  <si>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</si>
  <si>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</si>
  <si>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</si>
  <si>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</si>
  <si>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</si>
  <si>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</si>
  <si>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</si>
  <si>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</si>
  <si>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</si>
  <si>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</si>
  <si>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</si>
  <si>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</si>
  <si>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</si>
  <si>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</si>
  <si>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</si>
  <si>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</si>
  <si>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</si>
  <si>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</si>
  <si>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</si>
  <si>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</si>
  <si>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</si>
  <si>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</si>
  <si>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</si>
  <si>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</si>
  <si>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</si>
  <si>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</si>
  <si>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</si>
  <si>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</si>
  <si>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</si>
  <si>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</si>
  <si>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</si>
  <si>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</si>
  <si>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</si>
  <si>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</si>
  <si>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</si>
  <si>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</si>
  <si>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</si>
  <si>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</si>
  <si>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</si>
  <si>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</si>
  <si>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</si>
  <si>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</si>
  <si>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</si>
  <si>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</si>
  <si>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</si>
  <si>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</si>
  <si>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</si>
  <si>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</si>
  <si>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</si>
  <si>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</si>
  <si>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</si>
  <si>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</si>
  <si>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</si>
  <si>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</si>
  <si>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</si>
  <si>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</si>
  <si>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</si>
  <si>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</si>
  <si>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</si>
  <si>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</si>
  <si>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</si>
  <si>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</si>
  <si>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</si>
  <si>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</si>
  <si>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</si>
  <si>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</si>
  <si>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</si>
  <si>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</si>
  <si>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</si>
  <si>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</si>
  <si>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</si>
  <si>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</si>
  <si>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</si>
  <si>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</si>
  <si>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</si>
  <si>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</si>
  <si>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</si>
  <si>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</si>
  <si>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</si>
  <si>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</si>
  <si>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</si>
  <si>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</si>
  <si>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</si>
  <si>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</si>
  <si>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</si>
  <si>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</si>
  <si>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</si>
  <si>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</si>
  <si>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</si>
  <si>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</si>
  <si>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</si>
  <si>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</si>
  <si>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</si>
  <si>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</si>
  <si>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</si>
  <si>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</si>
  <si>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</si>
  <si>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</si>
  <si>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</si>
  <si>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</si>
  <si>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</si>
  <si>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</si>
  <si>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</si>
  <si>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</si>
  <si>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</si>
  <si>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</si>
  <si>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</si>
  <si>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</si>
  <si>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</si>
  <si>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</si>
  <si>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</si>
  <si>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</si>
  <si>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</si>
  <si>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</si>
  <si>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</si>
  <si>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</si>
  <si>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</si>
  <si>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</si>
  <si>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</si>
  <si>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</si>
  <si>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</si>
  <si>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</si>
  <si>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</si>
  <si>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</si>
  <si>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</si>
  <si>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</si>
  <si>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</si>
  <si>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</si>
  <si>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</si>
  <si>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</si>
  <si>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</si>
  <si>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</si>
  <si>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</si>
  <si>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</si>
  <si>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</si>
  <si>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</si>
  <si>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</si>
  <si>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</si>
  <si>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</si>
  <si>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</si>
  <si>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</si>
  <si>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</si>
  <si>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</si>
  <si>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</si>
  <si>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</si>
  <si>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</si>
  <si>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</si>
  <si>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</si>
  <si>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</si>
  <si>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</si>
  <si>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</si>
  <si>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</si>
  <si>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</si>
  <si>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</si>
  <si>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</si>
  <si>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</si>
  <si>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</si>
  <si>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</si>
  <si>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</si>
  <si>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</si>
  <si>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</si>
  <si>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</si>
  <si>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</si>
  <si>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</si>
  <si>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</si>
  <si>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</si>
  <si>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</si>
  <si>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</si>
  <si>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</si>
  <si>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</si>
  <si>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</si>
  <si>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</si>
  <si>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</si>
  <si>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</si>
  <si>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</si>
  <si>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</si>
  <si>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</si>
  <si>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</si>
  <si>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</si>
  <si>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</si>
  <si>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</si>
  <si>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</si>
  <si>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</si>
  <si>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</si>
  <si>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</si>
  <si>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</si>
  <si>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</si>
  <si>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</si>
  <si>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</si>
  <si>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</si>
  <si>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</si>
  <si>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</si>
  <si>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</si>
  <si>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</si>
  <si>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</si>
  <si>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</si>
  <si>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</si>
  <si>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</si>
  <si>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</si>
  <si>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</si>
  <si>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</si>
  <si>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</si>
  <si>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</si>
  <si>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</si>
  <si>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</si>
  <si>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</si>
  <si>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</si>
  <si>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</si>
  <si>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</si>
  <si>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</si>
  <si>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</si>
  <si>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</si>
  <si>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</si>
  <si>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</si>
  <si>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</si>
  <si>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</si>
  <si>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</si>
  <si>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</si>
  <si>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</si>
  <si>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</si>
  <si>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</si>
  <si>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</si>
  <si>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</si>
  <si>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</si>
  <si>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</si>
  <si>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</si>
  <si>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</si>
  <si>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</si>
  <si>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</si>
  <si>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</si>
  <si>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</si>
  <si>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</si>
  <si>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</si>
  <si>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</si>
  <si>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</si>
  <si>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</si>
  <si>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</si>
  <si>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</si>
  <si>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</si>
  <si>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</si>
  <si>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</si>
  <si>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</si>
  <si>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</si>
  <si>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</si>
  <si>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</si>
  <si>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</si>
  <si>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</si>
  <si>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</si>
  <si>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</si>
  <si>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</si>
  <si>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</si>
  <si>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</si>
  <si>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</si>
  <si>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</si>
  <si>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</si>
  <si>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</si>
  <si>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</si>
  <si>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</si>
  <si>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</si>
  <si>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</si>
  <si>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</si>
  <si>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</si>
  <si>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</si>
  <si>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</si>
  <si>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</si>
  <si>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</si>
  <si>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</si>
  <si>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</si>
  <si>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</si>
  <si>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</si>
  <si>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</si>
  <si>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</si>
  <si>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</si>
  <si>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</si>
  <si>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</si>
  <si>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</si>
  <si>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</si>
  <si>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</si>
  <si>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</si>
  <si>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</si>
  <si>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</si>
  <si>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</si>
  <si>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</si>
  <si>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</si>
  <si>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</si>
  <si>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</si>
  <si>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</si>
  <si>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</si>
  <si>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</si>
  <si>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</si>
  <si>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</si>
  <si>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</si>
  <si>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</si>
  <si>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</si>
  <si>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</si>
  <si>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</si>
  <si>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</si>
  <si>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</si>
  <si>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</si>
  <si>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</si>
  <si>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</si>
  <si>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</si>
  <si>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</si>
  <si>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</si>
  <si>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</si>
  <si>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</si>
  <si>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</si>
  <si>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</si>
  <si>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</si>
  <si>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</si>
  <si>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</si>
  <si>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</si>
  <si>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</si>
  <si>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</si>
  <si>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</si>
  <si>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</si>
  <si>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</si>
  <si>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</si>
  <si>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</si>
  <si>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</si>
  <si>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</si>
  <si>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</si>
  <si>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</si>
  <si>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</si>
  <si>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</si>
  <si>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</si>
  <si>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</si>
  <si>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</si>
  <si>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</si>
  <si>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</si>
  <si>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</si>
  <si>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</si>
  <si>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</si>
  <si>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</si>
  <si>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</si>
  <si>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</si>
  <si>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</si>
  <si>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</si>
  <si>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</si>
  <si>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</si>
  <si>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</si>
  <si>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</si>
  <si>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</si>
  <si>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</si>
  <si>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</si>
  <si>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</si>
  <si>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</si>
  <si>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</si>
  <si>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</si>
  <si>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</si>
  <si>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</si>
  <si>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</si>
  <si>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</si>
  <si>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</si>
  <si>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</si>
  <si>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</si>
  <si>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</si>
  <si>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</si>
  <si>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</si>
  <si>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</si>
  <si>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</si>
  <si>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</si>
  <si>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</si>
  <si>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</si>
  <si>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</si>
  <si>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</si>
  <si>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</si>
  <si>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</si>
  <si>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</si>
  <si>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</si>
  <si>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</si>
  <si>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</si>
  <si>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</si>
  <si>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</si>
  <si>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</si>
  <si>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</si>
  <si>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</si>
  <si>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</si>
  <si>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</si>
  <si>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</si>
  <si>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</si>
  <si>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</si>
  <si>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</si>
  <si>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</si>
  <si>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</si>
  <si>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</si>
  <si>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</si>
  <si>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</si>
  <si>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</si>
  <si>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</si>
  <si>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</si>
  <si>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</si>
  <si>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</si>
  <si>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</si>
  <si>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</si>
  <si>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</si>
  <si>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</si>
  <si>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</si>
  <si>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</si>
  <si>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</si>
  <si>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</si>
  <si>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</si>
  <si>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</si>
  <si>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</si>
  <si>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</si>
  <si>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</si>
  <si>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</si>
  <si>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</si>
  <si>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</si>
  <si>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</si>
  <si>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</si>
  <si>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</si>
  <si>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</si>
  <si>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</si>
  <si>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</si>
  <si>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</si>
  <si>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</si>
  <si>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</si>
  <si>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</si>
  <si>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</si>
  <si>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</si>
  <si>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</si>
  <si>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</si>
  <si>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</si>
  <si>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</si>
  <si>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</si>
  <si>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</si>
  <si>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</si>
  <si>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</si>
  <si>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</si>
  <si>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</si>
  <si>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</si>
  <si>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</si>
  <si>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</si>
  <si>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</si>
  <si>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</si>
  <si>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</si>
  <si>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</si>
  <si>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</si>
  <si>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</si>
  <si>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</si>
  <si>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</si>
  <si>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</si>
  <si>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</si>
  <si>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</si>
  <si>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</si>
  <si>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</si>
  <si>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</si>
  <si>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</si>
  <si>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</si>
  <si>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</si>
  <si>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</si>
  <si>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</si>
  <si>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</si>
  <si>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</si>
  <si>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</si>
  <si>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</si>
  <si>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</si>
  <si>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</si>
  <si>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</si>
  <si>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</si>
  <si>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</si>
  <si>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</si>
  <si>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</si>
  <si>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</si>
  <si>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</si>
  <si>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</si>
  <si>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</si>
  <si>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</si>
  <si>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</si>
  <si>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</si>
  <si>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</si>
  <si>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</si>
  <si>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</si>
  <si>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</si>
  <si>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</si>
  <si>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</si>
  <si>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</si>
  <si>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</si>
  <si>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</si>
  <si>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</si>
  <si>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</si>
  <si>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</si>
  <si>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</si>
  <si>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</si>
  <si>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</si>
  <si>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</si>
  <si>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</si>
  <si>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</si>
  <si>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</si>
  <si>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</si>
  <si>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</si>
  <si>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</si>
  <si>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</si>
  <si>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</si>
  <si>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</si>
  <si>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</si>
  <si>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</si>
  <si>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</si>
  <si>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</si>
  <si>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</si>
  <si>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</si>
  <si>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</si>
  <si>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</si>
  <si>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</si>
  <si>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</si>
  <si>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</si>
  <si>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</si>
  <si>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</si>
  <si>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</si>
  <si>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</si>
  <si>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</si>
  <si>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</si>
  <si>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</si>
  <si>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</si>
  <si>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</si>
  <si>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</si>
  <si>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</si>
  <si>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</si>
  <si>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</si>
  <si>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</si>
  <si>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</si>
  <si>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</si>
  <si>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</si>
  <si>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</si>
  <si>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</si>
  <si>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</si>
  <si>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</si>
  <si>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</si>
  <si>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</si>
  <si>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</si>
  <si>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</si>
  <si>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</si>
  <si>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</si>
  <si>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</si>
  <si>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</si>
  <si>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</si>
  <si>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</si>
  <si>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</si>
  <si>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</si>
  <si>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</si>
  <si>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</si>
  <si>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</si>
  <si>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</si>
  <si>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</si>
  <si>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</si>
  <si>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</si>
  <si>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</si>
  <si>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</si>
  <si>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</si>
  <si>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</si>
  <si>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</si>
  <si>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</si>
  <si>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</si>
  <si>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</si>
  <si>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</si>
  <si>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</si>
  <si>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</si>
  <si>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</si>
  <si>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</si>
  <si>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</si>
  <si>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</si>
  <si>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</si>
  <si>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</si>
  <si>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</si>
  <si>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</si>
  <si>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</si>
  <si>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</si>
  <si>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</si>
  <si>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</si>
  <si>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</si>
  <si>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</si>
  <si>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</si>
  <si>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</si>
  <si>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</si>
  <si>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</si>
  <si>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</si>
  <si>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</si>
  <si>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</si>
  <si>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</si>
  <si>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</si>
  <si>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</si>
  <si>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</si>
  <si>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</si>
  <si>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</si>
  <si>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</si>
  <si>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</si>
  <si>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</si>
  <si>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</si>
  <si>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</si>
  <si>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</si>
  <si>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</si>
  <si>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</si>
  <si>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</si>
  <si>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</si>
  <si>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</si>
  <si>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</si>
  <si>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</si>
  <si>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</si>
  <si>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</si>
  <si>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</si>
  <si>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</si>
  <si>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</si>
  <si>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</si>
  <si>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</si>
  <si>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</si>
  <si>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</si>
  <si>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</si>
  <si>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</si>
  <si>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</si>
  <si>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</si>
  <si>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</si>
  <si>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</si>
  <si>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</si>
  <si>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</si>
  <si>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</si>
  <si>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</si>
  <si>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</si>
  <si>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</si>
  <si>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</si>
  <si>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</si>
  <si>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</si>
  <si>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</si>
  <si>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</si>
  <si>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</si>
  <si>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</si>
  <si>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</si>
  <si>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</si>
  <si>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</si>
  <si>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</si>
  <si>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</si>
  <si>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</si>
  <si>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</si>
  <si>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</si>
  <si>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</si>
  <si>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</si>
  <si>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</si>
  <si>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</si>
  <si>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</si>
  <si>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</si>
  <si>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</si>
  <si>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</si>
  <si>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</si>
  <si>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</si>
  <si>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</si>
  <si>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</si>
  <si>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</si>
  <si>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</si>
  <si>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</si>
  <si>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</si>
  <si>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</si>
  <si>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</si>
  <si>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</si>
  <si>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</si>
  <si>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</si>
  <si>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</si>
  <si>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</si>
  <si>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</si>
  <si>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</si>
  <si>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</si>
  <si>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</si>
  <si>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</si>
  <si>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</si>
  <si>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</si>
  <si>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</si>
  <si>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</si>
  <si>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</si>
  <si>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</si>
  <si>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</si>
  <si>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</si>
  <si>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</si>
  <si>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</si>
  <si>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</si>
  <si>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</si>
  <si>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</si>
  <si>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</si>
  <si>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</si>
  <si>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</si>
  <si>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</si>
  <si>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</si>
  <si>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</si>
  <si>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</si>
  <si>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</si>
  <si>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</si>
  <si>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</si>
  <si>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</si>
  <si>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</si>
  <si>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</si>
  <si>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</si>
  <si>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</si>
  <si>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</si>
  <si>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</si>
  <si>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</si>
  <si>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</si>
  <si>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</si>
  <si>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</si>
  <si>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</si>
  <si>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</si>
  <si>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</si>
  <si>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</si>
  <si>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</si>
  <si>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</si>
  <si>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</si>
  <si>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</si>
  <si>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</si>
  <si>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</si>
  <si>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</si>
  <si>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</si>
  <si>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</si>
  <si>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</si>
  <si>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</si>
  <si>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</si>
  <si>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</si>
  <si>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</si>
  <si>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</si>
  <si>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</si>
  <si>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</si>
  <si>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</si>
  <si>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</si>
  <si>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</si>
  <si>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</si>
  <si>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</si>
  <si>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</si>
  <si>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</si>
  <si>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</si>
  <si>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</si>
  <si>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</si>
  <si>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</si>
  <si>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</si>
  <si>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</si>
  <si>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</si>
  <si>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</si>
  <si>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</si>
  <si>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</si>
  <si>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</si>
  <si>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</si>
  <si>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</si>
  <si>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</si>
  <si>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</si>
  <si>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</si>
  <si>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</si>
  <si>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</si>
  <si>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</si>
  <si>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</si>
  <si>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</si>
  <si>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</si>
  <si>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</si>
  <si>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</si>
  <si>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</si>
  <si>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</si>
  <si>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</si>
  <si>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</si>
  <si>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</si>
  <si>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</si>
  <si>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</si>
  <si>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</si>
  <si>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</si>
  <si>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</si>
  <si>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</si>
  <si>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</si>
  <si>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</si>
  <si>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</si>
  <si>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</si>
  <si>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</si>
  <si>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</si>
  <si>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</si>
  <si>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</si>
  <si>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</si>
  <si>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</si>
  <si>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</si>
  <si>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</si>
  <si>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</si>
  <si>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</si>
  <si>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</si>
  <si>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</si>
  <si>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</si>
  <si>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</si>
  <si>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</si>
  <si>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</si>
  <si>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</si>
  <si>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</si>
  <si>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</si>
  <si>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</si>
  <si>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</si>
  <si>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</si>
  <si>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</si>
  <si>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</si>
  <si>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</si>
  <si>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</si>
  <si>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</si>
  <si>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</si>
  <si>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</si>
  <si>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</si>
  <si>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</si>
  <si>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</si>
  <si>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</si>
  <si>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</si>
  <si>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</si>
  <si>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</si>
  <si>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</si>
  <si>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</si>
  <si>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</si>
  <si>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</si>
  <si>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</si>
  <si>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</si>
  <si>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</si>
  <si>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</si>
  <si>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</si>
  <si>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</si>
  <si>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</si>
  <si>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</si>
  <si>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</si>
  <si>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</si>
  <si>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</si>
  <si>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</si>
  <si>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</si>
  <si>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</si>
  <si>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</si>
  <si>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</si>
  <si>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</si>
  <si>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</si>
  <si>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</si>
  <si>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</si>
  <si>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</si>
  <si>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</si>
  <si>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</si>
  <si>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</si>
  <si>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</si>
  <si>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</si>
  <si>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</si>
  <si>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</si>
  <si>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</si>
  <si>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</si>
  <si>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</si>
  <si>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</si>
  <si>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</si>
  <si>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</si>
  <si>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</si>
  <si>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</si>
  <si>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</si>
  <si>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</si>
  <si>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</si>
  <si>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</si>
  <si>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</si>
  <si>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</si>
  <si>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</si>
  <si>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</si>
  <si>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</si>
  <si>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</si>
  <si>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</si>
  <si>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</si>
  <si>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</si>
  <si>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</si>
  <si>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</si>
  <si>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</si>
  <si>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</si>
  <si>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</si>
  <si>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</si>
  <si>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</si>
  <si>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</si>
  <si>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</si>
  <si>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</si>
  <si>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</si>
  <si>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</si>
  <si>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</si>
  <si>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</si>
  <si>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</si>
  <si>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</si>
  <si>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</si>
  <si>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</si>
  <si>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</si>
  <si>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</si>
  <si>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</si>
  <si>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</si>
  <si>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</si>
  <si>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</si>
  <si>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</si>
  <si>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</si>
  <si>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</si>
  <si>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</si>
  <si>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</si>
  <si>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</si>
  <si>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</si>
  <si>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</si>
  <si>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</si>
  <si>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</si>
  <si>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</si>
  <si>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</si>
  <si>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</si>
  <si>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</si>
  <si>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</si>
  <si>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</si>
  <si>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</si>
  <si>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</si>
  <si>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</si>
  <si>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</si>
  <si>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</si>
  <si>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</si>
  <si>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</si>
  <si>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</si>
  <si>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</si>
  <si>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</si>
  <si>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</si>
  <si>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</si>
  <si>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</si>
  <si>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</si>
  <si>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</si>
  <si>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</si>
  <si>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</si>
  <si>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</si>
  <si>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</si>
  <si>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</si>
  <si>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</si>
  <si>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</si>
  <si>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</si>
  <si>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</si>
  <si>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</si>
  <si>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</si>
  <si>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</si>
  <si>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</si>
  <si>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</si>
  <si>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</si>
  <si>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</si>
  <si>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</si>
  <si>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</si>
  <si>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</si>
  <si>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</si>
  <si>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</si>
  <si>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</si>
  <si>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</si>
  <si>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</si>
  <si>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</si>
  <si>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</si>
  <si>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</si>
  <si>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</si>
  <si>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</si>
  <si>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</si>
  <si>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</si>
  <si>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</si>
  <si>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</si>
  <si>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</si>
  <si>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</si>
  <si>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</si>
  <si>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</si>
  <si>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</si>
  <si>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</si>
  <si>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</si>
  <si>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</si>
  <si>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</si>
  <si>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</si>
  <si>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</si>
  <si>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</si>
  <si>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</si>
  <si>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</si>
  <si>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</si>
  <si>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</si>
  <si>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</si>
  <si>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</si>
  <si>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</si>
  <si>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</si>
  <si>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</si>
  <si>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</si>
  <si>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</si>
  <si>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</si>
  <si>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</si>
  <si>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</si>
  <si>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</si>
  <si>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</si>
  <si>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</si>
  <si>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</si>
  <si>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</si>
  <si>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</si>
  <si>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</si>
  <si>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</si>
  <si>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</si>
  <si>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</si>
  <si>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</si>
  <si>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</si>
  <si>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</si>
  <si>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</si>
  <si>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</si>
  <si>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</si>
  <si>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</si>
  <si>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</si>
  <si>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</si>
  <si>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</si>
  <si>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</si>
  <si>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</si>
  <si>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</si>
  <si>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</si>
  <si>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</si>
  <si>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</si>
  <si>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</si>
  <si>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</si>
  <si>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</si>
  <si>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</si>
  <si>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</si>
  <si>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</si>
  <si>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</si>
  <si>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</si>
  <si>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</si>
  <si>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</si>
  <si>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</si>
  <si>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</si>
  <si>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</si>
  <si>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</si>
  <si>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</si>
  <si>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</si>
  <si>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</si>
  <si>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</si>
  <si>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</si>
  <si>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</si>
  <si>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</si>
  <si>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</si>
  <si>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</si>
  <si>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</si>
  <si>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</si>
  <si>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</si>
  <si>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</si>
  <si>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</si>
  <si>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</si>
  <si>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</si>
  <si>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</si>
  <si>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</si>
  <si>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</si>
  <si>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</si>
  <si>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</si>
  <si>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</si>
  <si>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</si>
  <si>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</si>
  <si>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</si>
  <si>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</si>
  <si>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</si>
  <si>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</si>
  <si>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</si>
  <si>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</si>
  <si>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</si>
  <si>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</si>
  <si>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</si>
  <si>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</si>
  <si>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</si>
  <si>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</si>
  <si>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</si>
  <si>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</si>
  <si>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</si>
  <si>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</si>
  <si>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</si>
  <si>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</si>
  <si>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</si>
  <si>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</si>
  <si>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</si>
  <si>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</si>
  <si>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</si>
  <si>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</si>
  <si>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</si>
  <si>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</si>
  <si>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</si>
  <si>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</si>
  <si>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</si>
  <si>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</si>
  <si>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</si>
  <si>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</si>
  <si>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</si>
  <si>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</si>
  <si>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</si>
  <si>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</si>
  <si>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</si>
  <si>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</si>
  <si>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</si>
  <si>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</si>
  <si>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</si>
  <si>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</si>
  <si>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</si>
  <si>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</si>
  <si>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</si>
  <si>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</si>
  <si>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</si>
  <si>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</si>
  <si>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</si>
  <si>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</si>
  <si>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</si>
  <si>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</si>
  <si>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</si>
  <si>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</si>
  <si>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</si>
  <si>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</si>
  <si>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</si>
  <si>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</si>
  <si>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</si>
  <si>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</si>
  <si>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</si>
  <si>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</si>
  <si>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</si>
  <si>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</si>
  <si>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</si>
  <si>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</si>
  <si>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</si>
  <si>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</si>
  <si>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</si>
  <si>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</si>
  <si>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</si>
  <si>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</si>
  <si>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</si>
  <si>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</si>
  <si>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</si>
  <si>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</si>
  <si>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</si>
  <si>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</si>
  <si>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</si>
  <si>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</si>
  <si>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</si>
  <si>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</si>
  <si>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</si>
  <si>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</si>
  <si>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</si>
  <si>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</si>
  <si>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</si>
  <si>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</si>
  <si>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</si>
  <si>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</si>
  <si>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</si>
  <si>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</si>
  <si>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</si>
  <si>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</si>
  <si>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</si>
  <si>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</si>
  <si>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</si>
  <si>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</si>
  <si>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</si>
  <si>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</si>
  <si>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</si>
  <si>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</si>
  <si>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</si>
  <si>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</si>
  <si>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</si>
  <si>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</si>
  <si>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</si>
  <si>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</si>
  <si>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</si>
  <si>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</si>
  <si>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</si>
  <si>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</si>
  <si>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</si>
  <si>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</si>
  <si>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</si>
  <si>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</si>
  <si>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</si>
  <si>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</si>
  <si>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</si>
  <si>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</si>
  <si>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</si>
  <si>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</si>
  <si>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</si>
  <si>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</si>
  <si>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</si>
  <si>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</si>
  <si>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</si>
  <si>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</si>
  <si>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</si>
  <si>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</si>
  <si>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</si>
  <si>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</si>
  <si>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</si>
  <si>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</si>
  <si>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</si>
  <si>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</si>
  <si>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</si>
  <si>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</si>
  <si>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</si>
  <si>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</si>
  <si>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</si>
  <si>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</si>
  <si>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</si>
  <si>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</si>
  <si>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</si>
  <si>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</si>
  <si>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</si>
  <si>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</si>
  <si>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</si>
  <si>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</si>
  <si>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</si>
  <si>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</si>
  <si>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</si>
  <si>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</si>
  <si>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</si>
  <si>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</si>
  <si>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</si>
  <si>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</si>
  <si>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</si>
  <si>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</si>
  <si>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</si>
  <si>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</si>
  <si>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</si>
  <si>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</si>
  <si>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</si>
  <si>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</si>
  <si>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</si>
  <si>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</si>
  <si>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</si>
  <si>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</si>
  <si>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</si>
  <si>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</si>
  <si>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</si>
  <si>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</si>
  <si>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</si>
  <si>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</si>
  <si>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</si>
  <si>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</si>
  <si>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</si>
  <si>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</si>
  <si>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</si>
  <si>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</si>
  <si>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</si>
  <si>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</si>
  <si>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</si>
  <si>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</si>
  <si>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</si>
  <si>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</si>
  <si>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</si>
  <si>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</si>
  <si>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</si>
  <si>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</si>
  <si>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</si>
  <si>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</si>
  <si>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</si>
  <si>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</si>
  <si>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</si>
  <si>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</si>
  <si>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</si>
  <si>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</si>
  <si>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</si>
  <si>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</si>
  <si>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</si>
  <si>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</si>
  <si>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</si>
  <si>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</si>
  <si>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</si>
  <si>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</si>
  <si>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</si>
  <si>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</si>
  <si>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</si>
  <si>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</si>
  <si>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</si>
  <si>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</si>
  <si>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</si>
  <si>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</si>
  <si>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</si>
  <si>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</si>
  <si>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</si>
  <si>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</si>
  <si>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</si>
  <si>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</si>
  <si>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</si>
  <si>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</si>
  <si>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</si>
  <si>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</si>
  <si>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</si>
  <si>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</si>
  <si>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</si>
  <si>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</si>
  <si>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</si>
  <si>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</si>
  <si>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</si>
  <si>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</si>
  <si>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</si>
  <si>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</si>
  <si>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</si>
  <si>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</si>
  <si>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</si>
  <si>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</si>
  <si>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</si>
  <si>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</si>
  <si>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</si>
  <si>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</si>
  <si>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</si>
  <si>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</si>
  <si>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</si>
  <si>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</si>
  <si>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</si>
  <si>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</si>
  <si>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</si>
  <si>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</si>
  <si>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</si>
  <si>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</si>
  <si>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</si>
  <si>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</si>
  <si>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</si>
  <si>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</si>
  <si>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</si>
  <si>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</si>
  <si>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</si>
  <si>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</si>
  <si>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</si>
  <si>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</si>
  <si>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</si>
  <si>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</si>
  <si>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</si>
  <si>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</si>
  <si>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</si>
  <si>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</si>
  <si>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</si>
  <si>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</si>
  <si>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</si>
  <si>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</si>
  <si>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</si>
  <si>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</si>
  <si>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</si>
  <si>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</si>
  <si>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</si>
  <si>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</si>
  <si>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</si>
  <si>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</si>
  <si>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</si>
  <si>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</si>
  <si>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</si>
  <si>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</si>
  <si>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</si>
  <si>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</si>
  <si>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</si>
  <si>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</si>
  <si>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</si>
  <si>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</si>
  <si>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</si>
  <si>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</si>
  <si>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</si>
  <si>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</si>
  <si>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</si>
  <si>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</si>
  <si>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</si>
  <si>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</si>
  <si>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</si>
  <si>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</si>
  <si>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</si>
  <si>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</si>
  <si>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</si>
  <si>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</si>
  <si>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</si>
  <si>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</si>
  <si>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</si>
  <si>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</si>
  <si>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</si>
  <si>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</si>
  <si>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</si>
  <si>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</si>
  <si>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</si>
  <si>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</si>
  <si>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</si>
  <si>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</si>
  <si>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</si>
  <si>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</si>
  <si>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</si>
  <si>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</si>
  <si>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</si>
  <si>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</si>
  <si>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</si>
  <si>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</si>
  <si>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</si>
  <si>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</si>
  <si>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</si>
  <si>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</si>
  <si>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</si>
  <si>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</si>
  <si>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</si>
  <si>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</si>
  <si>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</si>
  <si>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</si>
  <si>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</si>
  <si>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</si>
  <si>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</si>
  <si>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</si>
  <si>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</si>
  <si>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</si>
  <si>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</si>
  <si>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</si>
  <si>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</si>
  <si>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</si>
  <si>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</si>
  <si>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</si>
  <si>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</si>
  <si>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</si>
  <si>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</si>
  <si>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</si>
  <si>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</si>
  <si>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</si>
  <si>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</si>
  <si>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</si>
  <si>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</si>
  <si>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</si>
  <si>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</si>
  <si>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</si>
  <si>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</si>
  <si>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</si>
  <si>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</si>
  <si>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</si>
  <si>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</si>
  <si>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</si>
  <si>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</si>
  <si>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</si>
  <si>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</si>
  <si>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</si>
  <si>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</si>
  <si>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</si>
  <si>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</si>
  <si>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</si>
  <si>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</si>
  <si>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</si>
  <si>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</si>
  <si>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</si>
  <si>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</si>
  <si>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</si>
  <si>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</si>
  <si>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</si>
  <si>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</si>
  <si>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</si>
  <si>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</si>
  <si>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</si>
  <si>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</si>
  <si>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</si>
  <si>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</si>
  <si>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</si>
  <si>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</si>
  <si>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</si>
  <si>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</si>
  <si>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</si>
  <si>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</si>
  <si>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</si>
  <si>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</si>
  <si>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</si>
  <si>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</si>
  <si>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</si>
  <si>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</si>
  <si>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</si>
  <si>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</si>
  <si>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</si>
  <si>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</si>
  <si>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</si>
  <si>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</si>
  <si>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</si>
  <si>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</si>
  <si>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</si>
  <si>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</si>
  <si>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</si>
  <si>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</si>
  <si>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</si>
  <si>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</si>
  <si>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</si>
  <si>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</si>
  <si>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</si>
  <si>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</si>
  <si>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</si>
  <si>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</si>
  <si>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</si>
  <si>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</si>
  <si>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</si>
  <si>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</si>
  <si>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</si>
  <si>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</si>
  <si>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</si>
  <si>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</si>
  <si>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</si>
  <si>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</si>
  <si>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</si>
  <si>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</si>
  <si>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</si>
  <si>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</si>
  <si>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</si>
  <si>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</si>
  <si>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</si>
  <si>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</si>
  <si>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</si>
  <si>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</si>
  <si>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</si>
  <si>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</si>
  <si>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</si>
  <si>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</si>
  <si>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</si>
  <si>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</si>
  <si>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</si>
  <si>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</si>
  <si>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</si>
  <si>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</si>
  <si>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</si>
  <si>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</si>
  <si>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</si>
  <si>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</si>
  <si>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</si>
  <si>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</si>
  <si>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</si>
  <si>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</si>
  <si>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</si>
  <si>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</si>
  <si>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</si>
  <si>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</si>
  <si>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</si>
  <si>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</si>
  <si>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</si>
  <si>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</si>
  <si>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</si>
  <si>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</si>
  <si>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</si>
  <si>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</si>
  <si>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</si>
  <si>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</si>
  <si>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</si>
  <si>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</si>
  <si>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</si>
  <si>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</si>
  <si>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</si>
  <si>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</si>
  <si>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</si>
  <si>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</si>
  <si>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</si>
  <si>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</si>
  <si>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</si>
  <si>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</si>
  <si>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</si>
  <si>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</si>
  <si>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</si>
  <si>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</si>
  <si>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</si>
  <si>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</si>
  <si>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</si>
  <si>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</si>
  <si>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</si>
  <si>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</si>
  <si>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</si>
  <si>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</si>
  <si>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</si>
  <si>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</si>
  <si>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</si>
  <si>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</si>
  <si>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</si>
  <si>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</si>
  <si>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</si>
  <si>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</si>
  <si>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</si>
  <si>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</si>
  <si>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</si>
  <si>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</si>
  <si>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</si>
  <si>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</si>
  <si>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</si>
  <si>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</si>
  <si>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</si>
  <si>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</si>
  <si>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</si>
  <si>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</si>
  <si>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</si>
  <si>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</si>
  <si>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</si>
  <si>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</si>
  <si>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</si>
  <si>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</si>
  <si>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</si>
  <si>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</si>
  <si>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</si>
  <si>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</si>
  <si>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</si>
  <si>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</si>
  <si>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</si>
  <si>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</si>
  <si>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</si>
  <si>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</si>
  <si>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</si>
  <si>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</si>
  <si>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</si>
  <si>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</si>
  <si>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</si>
  <si>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</si>
  <si>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</si>
  <si>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</si>
  <si>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</si>
  <si>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</si>
  <si>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</si>
  <si>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</si>
  <si>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</si>
  <si>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</si>
  <si>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</si>
  <si>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</si>
  <si>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</si>
  <si>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</si>
  <si>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</si>
  <si>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</si>
  <si>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</si>
  <si>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</si>
  <si>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</si>
  <si>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</si>
  <si>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</si>
  <si>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</si>
  <si>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</si>
  <si>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</si>
  <si>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</si>
  <si>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</si>
  <si>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</si>
  <si>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</si>
  <si>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</si>
  <si>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</si>
  <si>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</si>
  <si>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</si>
  <si>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</si>
  <si>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</si>
  <si>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</si>
  <si>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</si>
  <si>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</si>
  <si>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</si>
  <si>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</si>
  <si>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</si>
  <si>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</si>
  <si>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</si>
  <si>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</si>
  <si>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</si>
  <si>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</si>
  <si>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</si>
  <si>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</si>
  <si>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</si>
  <si>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</si>
  <si>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</si>
  <si>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</si>
  <si>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</si>
  <si>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</si>
  <si>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</si>
  <si>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</si>
  <si>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</si>
  <si>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</si>
  <si>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</si>
  <si>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</si>
  <si>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</si>
  <si>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</si>
  <si>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</si>
  <si>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</si>
  <si>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</si>
  <si>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</si>
  <si>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</si>
  <si>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</si>
  <si>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</si>
  <si>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</si>
  <si>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</si>
  <si>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</si>
  <si>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</si>
  <si>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</si>
  <si>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</si>
  <si>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</si>
  <si>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</si>
  <si>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</si>
  <si>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</si>
  <si>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</si>
  <si>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</si>
  <si>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</si>
  <si>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</si>
  <si>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</si>
  <si>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</si>
  <si>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</si>
  <si>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</si>
  <si>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</si>
  <si>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</si>
  <si>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</si>
  <si>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</si>
  <si>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</si>
  <si>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</si>
  <si>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</si>
  <si>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</si>
  <si>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</si>
  <si>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</si>
  <si>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</si>
  <si>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</si>
  <si>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</si>
  <si>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</si>
  <si>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</si>
  <si>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</si>
  <si>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</si>
  <si>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</si>
  <si>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</si>
  <si>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</si>
  <si>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</si>
  <si>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</si>
  <si>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</si>
  <si>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</si>
  <si>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</si>
  <si>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</si>
  <si>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</si>
  <si>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</si>
  <si>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</si>
  <si>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</si>
  <si>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</si>
  <si>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</si>
  <si>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</si>
  <si>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</si>
  <si>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</si>
  <si>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</si>
  <si>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</si>
  <si>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</si>
  <si>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</si>
  <si>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</si>
  <si>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</si>
  <si>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</si>
  <si>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</si>
  <si>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</si>
  <si>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</si>
  <si>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</si>
  <si>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</si>
  <si>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</si>
  <si>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</si>
  <si>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</si>
  <si>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</si>
  <si>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</si>
  <si>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</si>
  <si>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</si>
  <si>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</si>
  <si>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</si>
  <si>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</si>
  <si>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</si>
  <si>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</si>
  <si>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</si>
  <si>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</si>
  <si>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</si>
  <si>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</si>
  <si>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</si>
  <si>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</si>
  <si>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</si>
  <si>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</si>
  <si>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</si>
  <si>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</si>
  <si>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</si>
  <si>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</si>
  <si>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</si>
  <si>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</si>
  <si>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</si>
  <si>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</si>
  <si>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</si>
  <si>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</si>
  <si>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</si>
  <si>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</si>
  <si>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</si>
  <si>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</si>
  <si>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</si>
  <si>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</si>
  <si>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</si>
  <si>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</si>
  <si>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</si>
  <si>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</si>
  <si>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</si>
  <si>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</si>
  <si>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</si>
  <si>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</si>
  <si>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</si>
  <si>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</si>
  <si>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</si>
  <si>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</si>
  <si>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</si>
  <si>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</si>
  <si>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</si>
  <si>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</si>
  <si>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</si>
  <si>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</si>
  <si>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</si>
  <si>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</si>
  <si>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</si>
  <si>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</si>
  <si>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</si>
  <si>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</si>
  <si>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</si>
  <si>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</si>
  <si>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</si>
  <si>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</si>
  <si>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</si>
  <si>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</si>
  <si>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</si>
  <si>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</si>
  <si>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</si>
  <si>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</si>
  <si>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</si>
  <si>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</si>
  <si>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</si>
  <si>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</si>
  <si>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</si>
  <si>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</si>
  <si>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</si>
  <si>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</si>
  <si>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</si>
  <si>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</si>
  <si>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</si>
  <si>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</si>
  <si>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</si>
  <si>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</si>
  <si>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</si>
  <si>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</si>
  <si>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</si>
  <si>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</si>
  <si>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</si>
  <si>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</si>
  <si>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</si>
  <si>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</si>
  <si>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</si>
  <si>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</si>
  <si>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</si>
  <si>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</si>
  <si>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</si>
  <si>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</si>
  <si>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</si>
  <si>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</si>
  <si>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</si>
  <si>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</si>
  <si>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</si>
  <si>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</si>
  <si>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</si>
  <si>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</si>
  <si>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</si>
  <si>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</si>
  <si>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</si>
  <si>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</si>
  <si>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</si>
  <si>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</si>
  <si>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</si>
  <si>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</si>
  <si>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</si>
  <si>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</si>
  <si>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</si>
  <si>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</si>
  <si>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</si>
  <si>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</si>
  <si>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</si>
  <si>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</si>
  <si>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</si>
  <si>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</si>
  <si>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</si>
  <si>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</si>
  <si>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</si>
  <si>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</si>
  <si>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</si>
  <si>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</si>
  <si>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</si>
  <si>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</si>
  <si>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</si>
  <si>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</si>
  <si>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</si>
  <si>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</si>
  <si>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</si>
  <si>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</si>
  <si>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</si>
  <si>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</si>
  <si>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</si>
  <si>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</si>
  <si>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</si>
  <si>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</si>
  <si>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</si>
  <si>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</si>
  <si>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</si>
  <si>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</si>
  <si>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</si>
  <si>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</si>
  <si>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</si>
  <si>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</si>
  <si>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</si>
  <si>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</si>
  <si>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</si>
  <si>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</si>
  <si>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</si>
  <si>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</si>
  <si>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</si>
  <si>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</si>
  <si>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</si>
  <si>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</si>
  <si>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</si>
  <si>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</si>
  <si>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</si>
  <si>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</si>
  <si>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</si>
  <si>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</si>
  <si>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</si>
  <si>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</si>
  <si>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</si>
  <si>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</si>
  <si>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</si>
  <si>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</si>
  <si>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</si>
  <si>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</si>
  <si>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</si>
  <si>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</si>
  <si>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</si>
  <si>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</si>
  <si>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</si>
  <si>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</si>
  <si>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</si>
  <si>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</si>
  <si>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</si>
  <si>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</si>
  <si>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</si>
  <si>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</si>
  <si>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</si>
  <si>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</si>
  <si>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</si>
  <si>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</si>
  <si>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</si>
  <si>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</si>
  <si>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</si>
  <si>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</si>
  <si>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</si>
  <si>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</si>
  <si>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</si>
  <si>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</si>
  <si>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</si>
  <si>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</si>
  <si>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</si>
  <si>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</si>
  <si>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</si>
  <si>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</si>
  <si>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</si>
  <si>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</si>
  <si>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</si>
  <si>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</si>
  <si>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</si>
  <si>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</si>
  <si>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</si>
  <si>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</si>
  <si>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</si>
  <si>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</si>
  <si>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</si>
  <si>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</si>
  <si>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</si>
  <si>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</si>
  <si>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</si>
  <si>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</si>
  <si>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</si>
  <si>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</si>
  <si>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</si>
  <si>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</si>
  <si>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</si>
  <si>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</si>
  <si>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</si>
  <si>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</si>
  <si>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</si>
  <si>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</si>
  <si>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</si>
  <si>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j</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</si>
  <si>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</si>
  <si>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</si>
  <si>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</si>
  <si>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</si>
  <si>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</si>
  <si>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</si>
  <si>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</si>
  <si>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</si>
  <si>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</si>
  <si>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</si>
  <si>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</si>
  <si>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</si>
  <si>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</si>
  <si>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</si>
  <si>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</si>
  <si>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</si>
  <si>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</si>
  <si>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</si>
  <si>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</si>
  <si>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</si>
  <si>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</si>
  <si>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</si>
  <si>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</si>
  <si>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</si>
  <si>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</si>
  <si>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</si>
  <si>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</si>
  <si>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</si>
  <si>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</si>
  <si>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</si>
  <si>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</si>
  <si>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</si>
  <si>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</si>
  <si>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</si>
  <si>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</si>
  <si>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</si>
  <si>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</si>
  <si>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</si>
  <si>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</si>
  <si>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</si>
  <si>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</si>
  <si>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</si>
  <si>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</si>
  <si>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</si>
  <si>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</si>
  <si>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</si>
  <si>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</si>
  <si>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</si>
  <si>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</si>
  <si>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</si>
  <si>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</si>
  <si>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</si>
  <si>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</si>
  <si>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</si>
  <si>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</si>
  <si>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</si>
  <si>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</si>
  <si>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</si>
  <si>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</si>
  <si>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</si>
  <si>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</si>
  <si>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</si>
  <si>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</si>
  <si>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</si>
  <si>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</si>
  <si>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</si>
  <si>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</si>
  <si>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</si>
  <si>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</si>
  <si>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</si>
  <si>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</si>
  <si>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</si>
  <si>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</si>
  <si>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</si>
  <si>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</si>
  <si>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</si>
  <si>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</si>
  <si>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</si>
  <si>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</si>
  <si>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</si>
  <si>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</si>
  <si>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</si>
  <si>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</si>
  <si>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</si>
  <si>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</si>
  <si>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</si>
  <si>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</si>
  <si>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</si>
  <si>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</si>
  <si>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</si>
  <si>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</si>
  <si>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</si>
  <si>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</si>
  <si>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</si>
  <si>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</si>
  <si>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</si>
  <si>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</si>
  <si>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</si>
  <si>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</si>
  <si>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</si>
  <si>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</si>
  <si>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</si>
  <si>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</si>
  <si>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</si>
  <si>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</si>
  <si>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</si>
  <si>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</si>
  <si>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</si>
  <si>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</si>
  <si>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</si>
  <si>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</si>
  <si>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</si>
  <si>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</si>
  <si>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</si>
  <si>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</si>
  <si>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</si>
  <si>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</si>
  <si>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</si>
  <si>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</si>
  <si>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</si>
  <si>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</si>
  <si>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</si>
  <si>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</si>
  <si>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</si>
  <si>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</si>
  <si>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</si>
  <si>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</si>
  <si>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</si>
  <si>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</si>
  <si>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</si>
  <si>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</si>
  <si>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</si>
  <si>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</si>
  <si>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</si>
  <si>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</si>
  <si>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</si>
  <si>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</si>
  <si>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</si>
  <si>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</si>
  <si>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</si>
  <si>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</si>
  <si>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</si>
  <si>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</si>
  <si>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</si>
  <si>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</si>
  <si>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</si>
  <si>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</si>
  <si>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</si>
  <si>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</si>
  <si>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</si>
  <si>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</si>
  <si>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</si>
  <si>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</si>
  <si>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</si>
  <si>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</si>
  <si>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</si>
  <si>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</si>
  <si>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</si>
  <si>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</si>
  <si>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</si>
  <si>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</si>
  <si>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</si>
  <si>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</si>
  <si>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</si>
  <si>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</si>
  <si>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</si>
  <si>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</si>
  <si>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</si>
  <si>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</si>
  <si>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</si>
  <si>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</si>
  <si>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</si>
  <si>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</si>
  <si>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</si>
  <si>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</si>
  <si>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</si>
  <si>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</si>
  <si>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</si>
  <si>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</si>
  <si>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</si>
  <si>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</si>
  <si>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</si>
  <si>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</si>
  <si>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</si>
  <si>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</si>
  <si>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</si>
  <si>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</si>
  <si>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</si>
  <si>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</si>
  <si>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</si>
  <si>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</si>
  <si>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</si>
  <si>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</si>
  <si>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</si>
  <si>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</si>
  <si>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</si>
  <si>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</si>
  <si>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</si>
  <si>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</si>
  <si>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</si>
  <si>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</si>
  <si>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</si>
  <si>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</si>
  <si>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</si>
  <si>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</si>
  <si>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</si>
  <si>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</si>
  <si>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</si>
  <si>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</si>
  <si>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</si>
  <si>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</si>
  <si>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</si>
  <si>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</si>
  <si>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</si>
  <si>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</si>
  <si>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</si>
  <si>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</si>
  <si>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</si>
  <si>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</si>
  <si>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</si>
  <si>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</si>
  <si>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</si>
  <si>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</si>
  <si>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</si>
  <si>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</si>
  <si>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</si>
  <si>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</si>
  <si>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</si>
  <si>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</si>
  <si>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</si>
  <si>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</si>
  <si>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</si>
  <si>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</si>
  <si>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</si>
  <si>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</si>
  <si>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</si>
  <si>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</si>
  <si>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</si>
  <si>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</si>
  <si>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</si>
  <si>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</si>
  <si>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</si>
  <si>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</si>
  <si>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</si>
  <si>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</si>
  <si>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</si>
  <si>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</si>
  <si>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</si>
  <si>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</si>
  <si>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</si>
  <si>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</si>
  <si>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</si>
  <si>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</si>
  <si>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</si>
  <si>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</si>
  <si>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</si>
  <si>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</si>
  <si>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</si>
  <si>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</si>
  <si>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</si>
  <si>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</si>
  <si>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</si>
  <si>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</si>
  <si>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</si>
  <si>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</si>
  <si>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</si>
  <si>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</si>
  <si>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</si>
  <si>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</si>
  <si>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</si>
  <si>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</si>
  <si>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</si>
  <si>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</si>
  <si>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</si>
  <si>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</si>
  <si>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</si>
  <si>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</si>
  <si>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</si>
  <si>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</si>
  <si>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</si>
  <si>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</si>
  <si>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</si>
  <si>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</si>
  <si>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</si>
  <si>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</si>
  <si>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</si>
  <si>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</si>
  <si>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</si>
  <si>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</si>
  <si>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</si>
  <si>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</si>
  <si>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</si>
  <si>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</si>
  <si>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</si>
  <si>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</si>
  <si>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</si>
  <si>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</si>
  <si>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</si>
  <si>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</si>
  <si>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</si>
  <si>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</si>
  <si>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</si>
  <si>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</si>
  <si>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</si>
  <si>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</si>
  <si>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</si>
  <si>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</si>
  <si>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</si>
  <si>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</si>
  <si>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</si>
  <si>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</si>
  <si>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</si>
  <si>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</si>
  <si>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</si>
  <si>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</si>
  <si>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</si>
  <si>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</si>
  <si>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</si>
  <si>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</si>
  <si>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</si>
  <si>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</si>
  <si>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</si>
  <si>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</si>
  <si>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</si>
  <si>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</si>
  <si>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</si>
  <si>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</si>
  <si>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</si>
  <si>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</si>
  <si>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</si>
  <si>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</si>
  <si>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</si>
  <si>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</si>
  <si>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</si>
  <si>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</si>
  <si>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</si>
  <si>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</si>
  <si>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</si>
  <si>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</si>
  <si>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</si>
  <si>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</si>
  <si>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</si>
  <si>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</si>
  <si>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</si>
  <si>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</si>
  <si>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</si>
  <si>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</si>
  <si>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</si>
  <si>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</si>
  <si>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</si>
  <si>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</si>
  <si>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</si>
  <si>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</si>
  <si>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</si>
  <si>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</si>
  <si>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</si>
  <si>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</si>
  <si>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</si>
  <si>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</si>
  <si>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</si>
  <si>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</si>
  <si>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</si>
  <si>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</si>
  <si>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</si>
  <si>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</si>
  <si>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</si>
  <si>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</si>
  <si>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</si>
  <si>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</si>
  <si>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</si>
  <si>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</si>
  <si>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</si>
  <si>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</si>
  <si>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</si>
  <si>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</si>
  <si>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</si>
  <si>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</si>
  <si>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</si>
  <si>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</si>
  <si>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</si>
  <si>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</si>
  <si>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</si>
  <si>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</si>
  <si>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</si>
  <si>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</si>
  <si>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</si>
  <si>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</si>
  <si>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</si>
  <si>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</si>
  <si>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</si>
  <si>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</si>
  <si>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</si>
  <si>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</si>
  <si>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</si>
  <si>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</si>
  <si>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</si>
  <si>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</si>
  <si>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</si>
  <si>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</si>
  <si>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</si>
  <si>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</si>
  <si>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</si>
  <si>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</si>
  <si>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</si>
  <si>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</si>
  <si>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</si>
  <si>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</si>
  <si>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</si>
  <si>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</si>
  <si>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</si>
  <si>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</si>
  <si>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</si>
  <si>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</si>
  <si>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</si>
  <si>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</si>
  <si>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</si>
  <si>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</si>
  <si>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</si>
  <si>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</si>
  <si>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</si>
  <si>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</si>
  <si>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</si>
  <si>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</si>
  <si>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</si>
  <si>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</si>
  <si>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</si>
  <si>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</si>
  <si>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</si>
  <si>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</si>
  <si>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</si>
  <si>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</si>
  <si>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</si>
  <si>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</si>
  <si>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</si>
  <si>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</si>
  <si>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</si>
  <si>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</si>
  <si>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</si>
  <si>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</si>
  <si>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</si>
  <si>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</si>
  <si>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</si>
  <si>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</si>
  <si>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</si>
  <si>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</si>
  <si>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</si>
  <si>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</si>
  <si>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</si>
  <si>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</si>
  <si>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</si>
  <si>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</si>
  <si>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</si>
  <si>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</si>
  <si>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</si>
  <si>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</si>
  <si>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</si>
  <si>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</si>
  <si>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</si>
  <si>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</si>
  <si>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</si>
  <si>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</si>
  <si>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</si>
  <si>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</si>
  <si>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</si>
  <si>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</si>
  <si>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</si>
  <si>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</si>
  <si>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</si>
  <si>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</si>
  <si>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</si>
  <si>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</si>
  <si>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</si>
  <si>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</si>
  <si>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</si>
  <si>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</si>
  <si>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</si>
  <si>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</si>
  <si>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</si>
  <si>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</si>
  <si>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</si>
  <si>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</si>
  <si>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</si>
  <si>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</si>
  <si>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</si>
  <si>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</si>
  <si>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</si>
  <si>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</si>
  <si>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</si>
  <si>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</si>
  <si>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</si>
  <si>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</si>
  <si>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</si>
  <si>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</si>
  <si>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</si>
  <si>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</si>
  <si>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</si>
  <si>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</si>
  <si>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</si>
  <si>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</si>
  <si>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</si>
  <si>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</si>
  <si>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</si>
  <si>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</si>
  <si>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</si>
  <si>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</si>
  <si>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</si>
  <si>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</si>
  <si>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</si>
  <si>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</si>
  <si>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</si>
  <si>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</si>
  <si>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</si>
  <si>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</si>
  <si>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</si>
  <si>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</si>
  <si>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</si>
  <si>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</si>
  <si>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</si>
  <si>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</si>
  <si>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</si>
  <si>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</si>
  <si>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</si>
  <si>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</si>
  <si>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</si>
  <si>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</si>
  <si>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</si>
  <si>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</si>
  <si>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</si>
  <si>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</si>
  <si>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</si>
  <si>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</si>
  <si>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</si>
  <si>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</si>
  <si>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</si>
  <si>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</si>
  <si>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</si>
  <si>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</si>
  <si>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</si>
  <si>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</si>
  <si>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</si>
  <si>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</si>
  <si>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</si>
  <si>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</si>
  <si>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</si>
  <si>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</si>
  <si>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</si>
  <si>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</si>
  <si>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</si>
  <si>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</si>
  <si>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</si>
  <si>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</si>
  <si>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</si>
  <si>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</si>
  <si>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</si>
  <si>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</si>
  <si>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</si>
  <si>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</si>
  <si>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</si>
  <si>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</si>
  <si>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</si>
  <si>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</si>
  <si>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</si>
  <si>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</si>
  <si>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</si>
  <si>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</si>
  <si>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</si>
  <si>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</si>
  <si>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</si>
  <si>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</si>
  <si>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</si>
  <si>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</si>
  <si>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</si>
  <si>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</si>
  <si>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</si>
  <si>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</si>
  <si>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</si>
  <si>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</si>
  <si>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</si>
  <si>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</si>
  <si>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</si>
  <si>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</si>
  <si>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</si>
  <si>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</si>
  <si>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</si>
  <si>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</si>
  <si>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</si>
  <si>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</si>
  <si>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</si>
  <si>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</si>
  <si>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</si>
  <si>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</si>
  <si>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</si>
  <si>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</si>
  <si>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</si>
  <si>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</si>
  <si>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</si>
  <si>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</si>
  <si>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</si>
  <si>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</si>
  <si>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</si>
  <si>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</si>
  <si>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</si>
  <si>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</si>
  <si>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</si>
  <si>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</si>
  <si>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</si>
  <si>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</si>
  <si>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</si>
  <si>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</si>
  <si>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</si>
  <si>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</si>
  <si>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</si>
  <si>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</si>
  <si>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</si>
  <si>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</si>
  <si>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</si>
  <si>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</si>
  <si>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</si>
  <si>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</si>
  <si>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</si>
  <si>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</si>
  <si>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</si>
  <si>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</si>
  <si>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</si>
  <si>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</si>
  <si>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</si>
  <si>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</si>
  <si>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</si>
  <si>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</si>
  <si>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</si>
  <si>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</si>
  <si>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</si>
  <si>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</si>
  <si>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</si>
  <si>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</si>
  <si>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</si>
  <si>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</si>
  <si>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</si>
  <si>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</si>
  <si>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</si>
  <si>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</si>
  <si>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</si>
  <si>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</si>
  <si>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</si>
  <si>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</si>
  <si>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</si>
  <si>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</si>
  <si>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</si>
  <si>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</si>
  <si>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</si>
  <si>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</si>
  <si>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</si>
  <si>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</si>
  <si>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</si>
  <si>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</si>
  <si>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</si>
  <si>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</si>
  <si>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</si>
  <si>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</si>
  <si>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</si>
  <si>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</si>
  <si>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</si>
  <si>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</si>
  <si>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</si>
  <si>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</si>
  <si>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</si>
  <si>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</si>
  <si>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</si>
  <si>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</si>
  <si>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</si>
  <si>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</si>
  <si>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</si>
  <si>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</si>
  <si>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</si>
  <si>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</si>
  <si>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</si>
  <si>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</si>
  <si>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</si>
  <si>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</si>
  <si>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</si>
  <si>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</si>
  <si>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</si>
  <si>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</si>
  <si>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</si>
  <si>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</si>
  <si>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</si>
  <si>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</si>
  <si>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</si>
  <si>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</si>
  <si>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</si>
  <si>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</si>
  <si>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</si>
  <si>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</si>
  <si>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</si>
  <si>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</si>
  <si>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</si>
  <si>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</si>
  <si>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</si>
  <si>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</si>
  <si>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</si>
  <si>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</si>
  <si>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</si>
  <si>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</si>
  <si>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</si>
  <si>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</si>
  <si>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</si>
  <si>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</si>
  <si>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</si>
  <si>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</si>
  <si>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</si>
  <si>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</si>
  <si>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</si>
  <si>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</si>
  <si>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</si>
  <si>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</si>
  <si>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</si>
  <si>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</si>
  <si>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</si>
  <si>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</si>
  <si>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</si>
  <si>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</si>
  <si>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</si>
  <si>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</si>
  <si>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</si>
  <si>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</si>
  <si>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</si>
  <si>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</si>
  <si>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</si>
  <si>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</si>
  <si>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</si>
  <si>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</si>
  <si>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</si>
  <si>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</si>
  <si>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</si>
  <si>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</si>
  <si>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</si>
  <si>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</si>
  <si>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</si>
  <si>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</si>
  <si>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</si>
  <si>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</si>
  <si>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</si>
  <si>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</si>
  <si>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</si>
  <si>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</si>
  <si>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</si>
  <si>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</si>
  <si>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</si>
  <si>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</si>
  <si>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</si>
  <si>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</si>
  <si>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</si>
  <si>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</si>
  <si>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</si>
  <si>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</si>
  <si>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</si>
  <si>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</si>
  <si>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</si>
  <si>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</si>
  <si>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</si>
  <si>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</si>
  <si>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</si>
  <si>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</si>
  <si>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</si>
  <si>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</si>
  <si>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</si>
  <si>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</si>
  <si>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</si>
  <si>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</si>
  <si>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</si>
  <si>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</si>
  <si>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</si>
  <si>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</si>
  <si>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</si>
  <si>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</si>
  <si>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</si>
  <si>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</si>
  <si>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</si>
  <si>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</si>
  <si>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</si>
  <si>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</si>
  <si>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</si>
  <si>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</si>
  <si>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</si>
  <si>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</si>
  <si>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</si>
  <si>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</si>
  <si>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</si>
  <si>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</si>
  <si>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</si>
  <si>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</si>
  <si>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</si>
  <si>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</si>
  <si>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</si>
  <si>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</si>
  <si>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</si>
  <si>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</si>
  <si>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</si>
  <si>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</si>
  <si>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</si>
  <si>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</si>
  <si>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</si>
  <si>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</si>
  <si>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</si>
  <si>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</si>
  <si>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</si>
  <si>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</si>
  <si>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</si>
  <si>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</si>
  <si>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</si>
  <si>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</si>
  <si>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</si>
  <si>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</si>
  <si>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</si>
  <si>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</si>
  <si>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</si>
  <si>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</si>
  <si>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</si>
  <si>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</si>
  <si>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</si>
  <si>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</si>
  <si>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</si>
  <si>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</si>
  <si>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</si>
  <si>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</si>
  <si>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</si>
  <si>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</si>
  <si>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</si>
  <si>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</si>
  <si>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</si>
  <si>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</si>
  <si>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</si>
  <si>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</si>
  <si>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</si>
  <si>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</si>
  <si>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</si>
  <si>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</si>
  <si>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</si>
  <si>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</si>
  <si>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</si>
  <si>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</si>
  <si>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</si>
  <si>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</si>
  <si>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</si>
  <si>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</si>
  <si>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</si>
  <si>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</si>
  <si>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</si>
  <si>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</si>
  <si>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</si>
  <si>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</si>
  <si>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</si>
  <si>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</si>
  <si>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</si>
  <si>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</si>
  <si>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</si>
  <si>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</si>
  <si>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</si>
  <si>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</si>
  <si>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</si>
  <si>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</si>
  <si>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</si>
  <si>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</si>
  <si>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</si>
  <si>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</si>
  <si>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</si>
  <si>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</si>
  <si>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</si>
  <si>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</si>
  <si>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</si>
  <si>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</si>
  <si>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</si>
  <si>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</si>
  <si>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</si>
  <si>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</si>
  <si>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</si>
  <si>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</si>
  <si>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</si>
  <si>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</si>
  <si>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</si>
  <si>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</si>
  <si>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</si>
  <si>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</si>
  <si>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</si>
  <si>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</si>
  <si>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</si>
  <si>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</si>
  <si>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</si>
  <si>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</si>
  <si>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</si>
  <si>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</si>
  <si>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</si>
  <si>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</si>
  <si>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</si>
  <si>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</si>
  <si>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</si>
  <si>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</si>
  <si>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</si>
  <si>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</si>
  <si>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</si>
  <si>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</si>
  <si>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</si>
  <si>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</si>
  <si>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</si>
  <si>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</si>
  <si>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</si>
  <si>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</si>
  <si>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</si>
  <si>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</si>
  <si>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</si>
  <si>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</si>
  <si>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</si>
  <si>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</si>
  <si>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</si>
  <si>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</si>
  <si>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</si>
  <si>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</si>
  <si>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</si>
  <si>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</si>
  <si>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</si>
  <si>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</si>
  <si>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</si>
  <si>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</si>
  <si>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</si>
  <si>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</si>
  <si>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</si>
  <si>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</si>
  <si>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</si>
  <si>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</si>
  <si>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</si>
  <si>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</si>
  <si>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</si>
  <si>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</si>
  <si>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</si>
  <si>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</si>
  <si>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</si>
  <si>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</si>
  <si>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</si>
  <si>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</si>
  <si>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</si>
  <si>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</si>
  <si>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</si>
  <si>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</si>
  <si>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</si>
  <si>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</si>
  <si>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</si>
  <si>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</si>
  <si>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</si>
  <si>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</si>
  <si>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</si>
  <si>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</si>
  <si>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</si>
  <si>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</si>
  <si>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</si>
  <si>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</si>
  <si>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</si>
  <si>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</si>
  <si>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</si>
  <si>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</si>
  <si>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</si>
  <si>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</si>
  <si>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</si>
  <si>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</si>
  <si>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</si>
  <si>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</si>
  <si>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</si>
  <si>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</si>
  <si>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</si>
  <si>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</si>
  <si>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</si>
  <si>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</si>
  <si>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</si>
  <si>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</si>
  <si>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</si>
  <si>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</si>
  <si>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</si>
  <si>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</si>
  <si>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</si>
  <si>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</si>
  <si>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</si>
  <si>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</si>
  <si>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</si>
  <si>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</si>
  <si>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</si>
  <si>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</si>
  <si>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</si>
  <si>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</si>
  <si>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</si>
  <si>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</si>
  <si>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</si>
  <si>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</si>
  <si>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</si>
  <si>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</si>
  <si>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</si>
  <si>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</si>
  <si>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</si>
  <si>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</si>
  <si>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</si>
  <si>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</si>
  <si>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</si>
  <si>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</si>
  <si>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</si>
  <si>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</si>
  <si>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</si>
  <si>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</si>
  <si>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</si>
  <si>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</si>
  <si>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</si>
  <si>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</si>
  <si>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</si>
  <si>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</si>
  <si>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</si>
  <si>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</si>
  <si>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</si>
  <si>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</si>
  <si>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</si>
  <si>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</si>
  <si>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</si>
  <si>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</si>
  <si>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</si>
  <si>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</si>
  <si>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</si>
  <si>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</si>
  <si>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</si>
  <si>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</si>
  <si>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</si>
  <si>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</si>
  <si>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</si>
  <si>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</si>
  <si>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</si>
  <si>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</si>
  <si>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</si>
  <si>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</si>
  <si>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</si>
  <si>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</si>
  <si>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</si>
  <si>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</si>
  <si>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</si>
  <si>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</si>
  <si>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</si>
  <si>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</si>
  <si>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</si>
  <si>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</si>
  <si>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</si>
  <si>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</si>
  <si>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</si>
  <si>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</si>
  <si>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</si>
  <si>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</si>
  <si>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</si>
  <si>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</si>
  <si>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</si>
  <si>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</si>
  <si>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</si>
  <si>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</si>
  <si>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</si>
  <si>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</si>
  <si>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</si>
  <si>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</si>
  <si>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</si>
  <si>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</si>
  <si>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</si>
  <si>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</si>
  <si>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</si>
  <si>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</si>
  <si>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</si>
  <si>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</si>
  <si>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</si>
  <si>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</si>
  <si>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</si>
  <si>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</si>
  <si>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</si>
  <si>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</si>
  <si>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</si>
  <si>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</si>
  <si>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</si>
  <si>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</si>
  <si>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</si>
  <si>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</si>
  <si>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</si>
  <si>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</si>
  <si>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</si>
  <si>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</si>
  <si>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</si>
  <si>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</si>
  <si>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</si>
  <si>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</si>
  <si>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</si>
  <si>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</si>
  <si>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</si>
  <si>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</si>
  <si>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</si>
  <si>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</si>
  <si>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</si>
  <si>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</si>
  <si>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</si>
  <si>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</si>
  <si>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</si>
  <si>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</si>
  <si>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</si>
  <si>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</si>
  <si>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</si>
  <si>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</si>
  <si>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</si>
  <si>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</si>
  <si>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</si>
  <si>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</si>
  <si>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</si>
  <si>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</si>
  <si>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</si>
  <si>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</si>
  <si>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</si>
  <si>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</si>
  <si>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</si>
  <si>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</si>
  <si>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</si>
  <si>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</si>
  <si>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</si>
  <si>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</si>
  <si>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</si>
  <si>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</si>
  <si>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</si>
  <si>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</si>
  <si>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</si>
  <si>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</si>
  <si>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</si>
  <si>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</si>
  <si>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</si>
  <si>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</si>
  <si>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</si>
  <si>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</si>
  <si>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</si>
  <si>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</si>
  <si>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</si>
  <si>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</si>
  <si>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</si>
  <si>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</si>
  <si>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</si>
  <si>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</si>
  <si>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</si>
  <si>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</si>
  <si>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</si>
  <si>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</si>
  <si>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</si>
  <si>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</si>
  <si>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</si>
  <si>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</si>
  <si>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</si>
  <si>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</si>
  <si>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</si>
  <si>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</si>
  <si>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</si>
  <si>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</si>
  <si>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</si>
  <si>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</si>
  <si>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</si>
  <si>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</si>
  <si>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</si>
  <si>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</si>
  <si>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</si>
  <si>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</si>
  <si>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</si>
  <si>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</si>
  <si>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</si>
  <si>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</si>
  <si>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</si>
  <si>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</si>
  <si>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</si>
  <si>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</si>
  <si>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</si>
  <si>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</si>
  <si>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</si>
  <si>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</si>
  <si>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</si>
  <si>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</si>
  <si>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</si>
  <si>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</si>
  <si>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</si>
  <si>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</si>
  <si>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</si>
  <si>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</si>
  <si>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</si>
  <si>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</si>
  <si>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</si>
  <si>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</si>
  <si>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</si>
  <si>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</si>
  <si>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</si>
  <si>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</si>
  <si>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</si>
  <si>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</si>
  <si>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</si>
  <si>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</si>
  <si>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</si>
  <si>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</si>
  <si>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</si>
  <si>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</si>
  <si>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</si>
  <si>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</si>
  <si>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</si>
  <si>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</si>
  <si>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</si>
  <si>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</si>
  <si>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</si>
  <si>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</si>
  <si>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</si>
  <si>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</si>
  <si>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</si>
  <si>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</si>
  <si>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</si>
  <si>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</si>
  <si>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</si>
  <si>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</si>
  <si>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</si>
  <si>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</si>
  <si>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</si>
  <si>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</si>
  <si>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</si>
  <si>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</si>
  <si>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</si>
  <si>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</si>
  <si>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</si>
  <si>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</si>
  <si>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</si>
  <si>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</si>
  <si>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</si>
  <si>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</si>
  <si>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</si>
  <si>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</si>
  <si>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</si>
  <si>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</si>
  <si>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</si>
  <si>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</si>
  <si>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</si>
  <si>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</si>
  <si>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</si>
  <si>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</si>
  <si>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</si>
  <si>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</si>
  <si>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</si>
  <si>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</si>
  <si>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</si>
  <si>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</si>
  <si>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</si>
  <si>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</si>
  <si>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</si>
  <si>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</si>
  <si>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</si>
  <si>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</si>
  <si>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</si>
  <si>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</si>
  <si>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</si>
  <si>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</si>
  <si>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</si>
  <si>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</si>
  <si>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</si>
  <si>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</si>
  <si>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</si>
  <si>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</si>
  <si>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</si>
  <si>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</si>
  <si>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</si>
  <si>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</si>
  <si>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</si>
  <si>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</si>
  <si>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</si>
  <si>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</si>
  <si>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</si>
  <si>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</si>
  <si>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</si>
  <si>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</si>
  <si>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</si>
  <si>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</si>
  <si>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</si>
  <si>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</si>
  <si>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</si>
  <si>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</si>
  <si>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</si>
  <si>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</si>
  <si>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</si>
  <si>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</si>
  <si>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</si>
  <si>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</si>
  <si>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</si>
  <si>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</si>
  <si>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</si>
  <si>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</si>
  <si>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</si>
  <si>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</si>
  <si>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</si>
  <si>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</si>
  <si>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</si>
  <si>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</si>
  <si>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</si>
  <si>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</si>
  <si>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</si>
  <si>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</si>
  <si>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</si>
  <si>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</si>
  <si>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</si>
  <si>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</si>
  <si>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</si>
  <si>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</si>
  <si>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</si>
  <si>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</si>
  <si>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</si>
  <si>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</si>
  <si>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</si>
  <si>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</si>
  <si>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</si>
  <si>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</si>
  <si>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</si>
  <si>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</si>
  <si>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</si>
  <si>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</si>
  <si>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</si>
  <si>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</si>
  <si>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</si>
  <si>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</si>
  <si>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</si>
  <si>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</si>
  <si>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</si>
  <si>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</si>
  <si>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</si>
  <si>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</si>
  <si>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</si>
  <si>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</si>
  <si>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</si>
  <si>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</si>
  <si>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</si>
  <si>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</si>
  <si>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</si>
  <si>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</si>
  <si>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</si>
  <si>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</si>
  <si>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</si>
  <si>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</si>
  <si>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</si>
  <si>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</si>
  <si>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</si>
  <si>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</si>
  <si>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</si>
  <si>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</si>
  <si>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</si>
  <si>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</si>
  <si>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</si>
  <si>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</si>
  <si>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</si>
  <si>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</si>
  <si>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</si>
  <si>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</si>
  <si>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</si>
  <si>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</si>
  <si>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</si>
  <si>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</si>
  <si>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</si>
  <si>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</si>
  <si>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</si>
  <si>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</si>
  <si>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</si>
  <si>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</si>
  <si>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</si>
  <si>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</si>
  <si>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</si>
  <si>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</si>
  <si>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</si>
  <si>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</si>
  <si>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</si>
  <si>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</si>
  <si>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</si>
  <si>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</si>
  <si>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</si>
  <si>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</si>
  <si>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</si>
  <si>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</si>
  <si>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</si>
  <si>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</si>
  <si>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</si>
  <si>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</si>
  <si>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</si>
  <si>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</si>
  <si>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</si>
  <si>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</si>
  <si>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</si>
  <si>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</si>
  <si>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</si>
  <si>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</si>
  <si>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</si>
  <si>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</si>
  <si>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</si>
  <si>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</si>
  <si>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</si>
  <si>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</si>
  <si>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</si>
  <si>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</si>
  <si>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</si>
  <si>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</si>
  <si>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</si>
  <si>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</si>
  <si>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</si>
  <si>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</si>
  <si>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</si>
  <si>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</si>
  <si>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</si>
  <si>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</si>
  <si>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</si>
  <si>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</si>
  <si>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</si>
  <si>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</si>
  <si>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</si>
  <si>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</si>
  <si>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</si>
  <si>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</si>
  <si>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</si>
  <si>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</si>
  <si>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</si>
  <si>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</si>
  <si>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</si>
  <si>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</si>
  <si>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</si>
  <si>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</si>
  <si>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</si>
  <si>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</si>
  <si>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</si>
  <si>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</si>
  <si>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</si>
  <si>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</si>
  <si>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</si>
  <si>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</si>
  <si>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</si>
  <si>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</si>
  <si>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</si>
  <si>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</si>
  <si>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</si>
  <si>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</si>
  <si>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</si>
  <si>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</si>
  <si>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</si>
  <si>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</si>
  <si>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</si>
  <si>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</si>
  <si>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</si>
  <si>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</si>
  <si>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</si>
  <si>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</si>
  <si>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</si>
  <si>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</si>
  <si>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</si>
  <si>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</si>
  <si>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</si>
  <si>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</si>
  <si>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</si>
  <si>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</si>
  <si>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</si>
  <si>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</si>
  <si>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</si>
  <si>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</si>
  <si>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</si>
  <si>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</si>
  <si>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</si>
  <si>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</si>
  <si>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</si>
  <si>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</si>
  <si>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</si>
  <si>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</si>
  <si>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</si>
  <si>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</si>
  <si>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</si>
  <si>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</si>
  <si>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</si>
  <si>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</si>
  <si>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</si>
  <si>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</si>
  <si>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</si>
  <si>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</si>
  <si>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</si>
  <si>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</si>
  <si>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</si>
  <si>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</si>
  <si>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</si>
  <si>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</si>
  <si>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</si>
  <si>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</si>
  <si>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</si>
  <si>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</si>
  <si>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</si>
  <si>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</si>
  <si>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</si>
  <si>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</si>
  <si>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</si>
  <si>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</si>
  <si>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</si>
  <si>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</si>
  <si>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</si>
  <si>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</si>
  <si>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</si>
  <si>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</si>
  <si>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</si>
  <si>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</si>
  <si>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</si>
  <si>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</si>
  <si>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</si>
  <si>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</si>
  <si>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</si>
  <si>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</si>
  <si>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</si>
  <si>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</si>
  <si>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</si>
  <si>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</si>
  <si>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</si>
  <si>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</si>
  <si>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</si>
  <si>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</si>
  <si>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</si>
  <si>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</si>
  <si>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</si>
  <si>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</si>
  <si>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</si>
  <si>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</si>
  <si>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</si>
  <si>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</si>
  <si>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</si>
  <si>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</si>
  <si>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</si>
  <si>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</si>
  <si>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</si>
  <si>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</si>
  <si>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</si>
  <si>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</si>
  <si>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</si>
  <si>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</si>
  <si>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</si>
  <si>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</si>
  <si>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</si>
  <si>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</si>
  <si>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</si>
  <si>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</si>
  <si>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</si>
  <si>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</si>
  <si>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</si>
  <si>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</si>
  <si>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</si>
  <si>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</si>
  <si>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</si>
  <si>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</si>
  <si>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</si>
  <si>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</si>
  <si>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</si>
  <si>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</si>
  <si>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</si>
  <si>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</si>
  <si>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</si>
  <si>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</si>
  <si>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</si>
  <si>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</si>
  <si>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</si>
  <si>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</si>
  <si>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</si>
  <si>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</si>
  <si>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</si>
  <si>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</si>
  <si>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</si>
  <si>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</si>
  <si>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</si>
  <si>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</si>
  <si>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</si>
  <si>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</si>
  <si>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</si>
  <si>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</si>
  <si>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</si>
  <si>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</si>
  <si>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</si>
  <si>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</si>
  <si>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</si>
  <si>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</si>
  <si>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</si>
  <si>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</si>
  <si>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</si>
  <si>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</si>
  <si>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</si>
  <si>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</si>
  <si>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</si>
  <si>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</si>
  <si>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</si>
  <si>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</si>
  <si>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</si>
  <si>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</si>
  <si>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</si>
  <si>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</si>
  <si>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</si>
  <si>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</si>
  <si>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</si>
  <si>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</si>
  <si>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</si>
  <si>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</si>
  <si>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</si>
  <si>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</si>
  <si>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</si>
  <si>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</si>
  <si>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</si>
  <si>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</si>
  <si>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</si>
  <si>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</si>
  <si>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</si>
  <si>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</si>
  <si>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</si>
  <si>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</si>
  <si>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</si>
  <si>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</si>
  <si>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</si>
  <si>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</si>
  <si>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</si>
  <si>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</si>
  <si>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</si>
  <si>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</si>
  <si>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</si>
  <si>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</si>
  <si>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</si>
  <si>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</si>
  <si>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</si>
  <si>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</si>
  <si>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</si>
  <si>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</si>
  <si>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</si>
  <si>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</si>
  <si>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</si>
  <si>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</si>
  <si>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</si>
  <si>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</si>
  <si>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</si>
  <si>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</si>
  <si>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</si>
  <si>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</si>
  <si>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</si>
  <si>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</si>
  <si>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</si>
  <si>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</si>
  <si>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</si>
  <si>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</si>
  <si>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</si>
  <si>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</si>
  <si>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</si>
  <si>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</si>
  <si>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</si>
  <si>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</si>
  <si>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Weight Status</t>
  </si>
  <si>
    <t>Diabetes Status</t>
  </si>
  <si>
    <t>Age</t>
  </si>
  <si>
    <t>NAME</t>
  </si>
  <si>
    <t>DOB</t>
  </si>
  <si>
    <t>HERAT ISSUES</t>
  </si>
  <si>
    <t>ANY TRANSPLANTS</t>
  </si>
  <si>
    <t>CANCER HISTORY</t>
  </si>
  <si>
    <t>SMOKER</t>
  </si>
  <si>
    <t>CHARGES</t>
  </si>
  <si>
    <t>HOSPITAL TIRES</t>
  </si>
  <si>
    <t>WE  STATUS</t>
  </si>
  <si>
    <t>DIA  STATUS</t>
  </si>
  <si>
    <t>NO OF MAJOR SUR</t>
  </si>
  <si>
    <t>CITY TIER</t>
  </si>
  <si>
    <t xml:space="preserve">STATE ID </t>
  </si>
  <si>
    <t>AGE</t>
  </si>
  <si>
    <t>customer id</t>
  </si>
  <si>
    <t>Column Labels</t>
  </si>
  <si>
    <t>Count of Customer ID</t>
  </si>
  <si>
    <t>Sum of NO OF MAJOR SUR</t>
  </si>
  <si>
    <t>Average of HBA1C</t>
  </si>
  <si>
    <t>normal weight</t>
  </si>
  <si>
    <t>obesity</t>
  </si>
  <si>
    <t>overweight</t>
  </si>
  <si>
    <t>underweight</t>
  </si>
  <si>
    <t>diabetes</t>
  </si>
  <si>
    <t>normal</t>
  </si>
  <si>
    <t>prediabetes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</si>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</sst>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quot;₹&quot;\ #,##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Latha"/>
      <family val="2"/>
    </font>
    <font>
      <sz val="12"/>
      <color theme="1"/>
      <name val="Latha"/>
      <family val="2"/>
    </font>
    <font>
      <b/>
      <sz val="11"/>
      <color theme="0"/>
      <name val="Latha"/>
      <family val="2"/>
    </font>
    <font>
      <b/>
      <sz val="10"/>
      <color theme="0"/>
      <name val="Latha"/>
      <family val="2"/>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0" fontId="3" fillId="2" borderId="3" xfId="0" applyFont="1" applyFill="1" applyBorder="1" applyAlignment="1">
      <alignment horizontal="center" vertical="center"/>
    </xf>
    <xf numFmtId="165" fontId="2" fillId="3" borderId="2" xfId="0" applyNumberFormat="1" applyFont="1" applyFill="1" applyBorder="1" applyAlignment="1">
      <alignment horizontal="center" vertical="center"/>
    </xf>
    <xf numFmtId="14" fontId="0" fillId="0" borderId="0" xfId="0" applyNumberFormat="1"/>
    <xf numFmtId="1"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5" fillId="0" borderId="2" xfId="0" applyFont="1" applyBorder="1" applyAlignment="1">
      <alignment horizontal="center"/>
    </xf>
    <xf numFmtId="0" fontId="6" fillId="0" borderId="2" xfId="1" applyFont="1" applyBorder="1" applyAlignment="1">
      <alignment horizontal="center"/>
    </xf>
    <xf numFmtId="165" fontId="5" fillId="0" borderId="2" xfId="0" applyNumberFormat="1" applyFont="1" applyBorder="1" applyAlignment="1">
      <alignment horizontal="center"/>
    </xf>
    <xf numFmtId="164" fontId="7" fillId="4" borderId="2" xfId="0" applyNumberFormat="1" applyFont="1" applyFill="1" applyBorder="1" applyAlignment="1">
      <alignment horizontal="center" vertical="center"/>
    </xf>
    <xf numFmtId="164" fontId="8" fillId="4" borderId="2" xfId="0" applyNumberFormat="1"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project.xlsx]Sheet1!PivotTable1</c:name>
    <c:fmtId val="11"/>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810766386759799"/>
          <c:y val="0.16101633129192183"/>
          <c:w val="0.42757736678264052"/>
          <c:h val="0.71500437445319331"/>
        </c:manualLayout>
      </c:layout>
      <c:doughnutChart>
        <c:varyColors val="1"/>
        <c:ser>
          <c:idx val="0"/>
          <c:order val="0"/>
          <c:tx>
            <c:strRef>
              <c:f>Sheet1!$B$3:$B$4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53-448B-814D-E1FC142E37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53-448B-814D-E1FC142E37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Sheet1!$A$5:$A$7</c:f>
              <c:strCache>
                <c:ptCount val="2"/>
                <c:pt idx="0">
                  <c:v>No</c:v>
                </c:pt>
                <c:pt idx="1">
                  <c:v>Yes</c:v>
                </c:pt>
              </c:strCache>
            </c:strRef>
          </c:cat>
          <c:val>
            <c:numRef>
              <c:f>Sheet1!$B$5:$B$7</c:f>
              <c:numCache>
                <c:formatCode>General</c:formatCode>
                <c:ptCount val="2"/>
                <c:pt idx="0">
                  <c:v>1540</c:v>
                </c:pt>
                <c:pt idx="1">
                  <c:v>404</c:v>
                </c:pt>
              </c:numCache>
            </c:numRef>
          </c:val>
          <c:extLst>
            <c:ext xmlns:c16="http://schemas.microsoft.com/office/drawing/2014/chart" uri="{C3380CC4-5D6E-409C-BE32-E72D297353CC}">
              <c16:uniqueId val="{00000000-E4C6-43A4-8104-D96A051582D4}"/>
            </c:ext>
          </c:extLst>
        </c:ser>
        <c:ser>
          <c:idx val="1"/>
          <c:order val="1"/>
          <c:tx>
            <c:strRef>
              <c:f>Sheet1!$C$3:$C$4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53-448B-814D-E1FC142E37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53-448B-814D-E1FC142E37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Sheet1!$A$5:$A$7</c:f>
              <c:strCache>
                <c:ptCount val="2"/>
                <c:pt idx="0">
                  <c:v>No</c:v>
                </c:pt>
                <c:pt idx="1">
                  <c:v>Yes</c:v>
                </c:pt>
              </c:strCache>
            </c:strRef>
          </c:cat>
          <c:val>
            <c:numRef>
              <c:f>Sheet1!$C$5:$C$7</c:f>
              <c:numCache>
                <c:formatCode>General</c:formatCode>
                <c:ptCount val="2"/>
                <c:pt idx="0">
                  <c:v>307</c:v>
                </c:pt>
                <c:pt idx="1">
                  <c:v>84</c:v>
                </c:pt>
              </c:numCache>
            </c:numRef>
          </c:val>
          <c:extLst>
            <c:ext xmlns:c16="http://schemas.microsoft.com/office/drawing/2014/chart" uri="{C3380CC4-5D6E-409C-BE32-E72D297353CC}">
              <c16:uniqueId val="{00000001-E4C6-43A4-8104-D96A051582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project.xlsx]Sheet5!PivotTable2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37270341207351"/>
          <c:y val="0.11934966462525518"/>
          <c:w val="0.36324715660542434"/>
          <c:h val="0.75010279965004378"/>
        </c:manualLayout>
      </c:layout>
      <c:barChart>
        <c:barDir val="bar"/>
        <c:grouping val="clustered"/>
        <c:varyColors val="0"/>
        <c:ser>
          <c:idx val="0"/>
          <c:order val="0"/>
          <c:tx>
            <c:strRef>
              <c:f>Sheet5!$B$3</c:f>
              <c:strCache>
                <c:ptCount val="1"/>
                <c:pt idx="0">
                  <c:v>Sum of NO OF MAJOR SUR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Sheet5!$A$4:$A$6</c:f>
              <c:strCache>
                <c:ptCount val="2"/>
                <c:pt idx="0">
                  <c:v>No</c:v>
                </c:pt>
                <c:pt idx="1">
                  <c:v>yes</c:v>
                </c:pt>
              </c:strCache>
            </c:strRef>
          </c:cat>
          <c:val>
            <c:numRef>
              <c:f>Sheet5!$B$4:$B$6</c:f>
              <c:numCache>
                <c:formatCode>General</c:formatCode>
                <c:ptCount val="2"/>
                <c:pt idx="0">
                  <c:v>1417</c:v>
                </c:pt>
                <c:pt idx="1">
                  <c:v>162</c:v>
                </c:pt>
              </c:numCache>
            </c:numRef>
          </c:val>
          <c:extLst>
            <c:ext xmlns:c16="http://schemas.microsoft.com/office/drawing/2014/chart" uri="{C3380CC4-5D6E-409C-BE32-E72D297353CC}">
              <c16:uniqueId val="{00000000-0C87-4A3A-99F6-86E070586540}"/>
            </c:ext>
          </c:extLst>
        </c:ser>
        <c:ser>
          <c:idx val="1"/>
          <c:order val="1"/>
          <c:tx>
            <c:strRef>
              <c:f>Sheet5!$C$3</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Sheet5!$A$4:$A$6</c:f>
              <c:strCache>
                <c:ptCount val="2"/>
                <c:pt idx="0">
                  <c:v>No</c:v>
                </c:pt>
                <c:pt idx="1">
                  <c:v>yes</c:v>
                </c:pt>
              </c:strCache>
            </c:strRef>
          </c:cat>
          <c:val>
            <c:numRef>
              <c:f>Sheet5!$C$4:$C$6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0C87-4A3A-99F6-86E070586540}"/>
            </c:ext>
          </c:extLst>
        </c:ser>
        <c:dLbls>
          <c:showLegendKey val="0"/>
          <c:showVal val="0"/>
          <c:showCatName val="0"/>
          <c:showSerName val="0"/>
          <c:showPercent val="0"/>
          <c:showBubbleSize val="0"/>
        </c:dLbls>
        <c:gapWidth val="115"/>
        <c:overlap val="-20"/>
        <c:axId val="1001456048"/>
        <c:axId val="1001457488"/>
      </c:barChart>
      <c:catAx>
        <c:axId val="1001456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457488"/>
        <c:crosses val="autoZero"/>
        <c:auto val="1"/>
        <c:lblAlgn val="ctr"/>
        <c:lblOffset val="100"/>
        <c:noMultiLvlLbl val="0"/>
      </c:catAx>
      <c:valAx>
        <c:axId val="1001457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4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project.xlsx]Sheet8!PivotTable5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Sheet8!$B$5:$B$9</c:f>
              <c:numCache>
                <c:formatCode>General</c:formatCode>
                <c:ptCount val="4"/>
                <c:pt idx="0">
                  <c:v>12491.075367647063</c:v>
                </c:pt>
                <c:pt idx="1">
                  <c:v>19375.183957345958</c:v>
                </c:pt>
                <c:pt idx="2">
                  <c:v>14154.532251655624</c:v>
                </c:pt>
                <c:pt idx="3">
                  <c:v>7442.9649230769237</c:v>
                </c:pt>
              </c:numCache>
            </c:numRef>
          </c:val>
          <c:extLst>
            <c:ext xmlns:c16="http://schemas.microsoft.com/office/drawing/2014/chart" uri="{C3380CC4-5D6E-409C-BE32-E72D297353CC}">
              <c16:uniqueId val="{00000000-1051-48C2-8319-E463117E4A85}"/>
            </c:ext>
          </c:extLst>
        </c:ser>
        <c:ser>
          <c:idx val="1"/>
          <c:order val="1"/>
          <c:tx>
            <c:strRef>
              <c:f>Sheet8!$C$3:$C$4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Sheet8!$C$5:$C$9</c:f>
              <c:numCache>
                <c:formatCode>General</c:formatCode>
                <c:ptCount val="4"/>
                <c:pt idx="0">
                  <c:v>7897.0778773584907</c:v>
                </c:pt>
                <c:pt idx="1">
                  <c:v>15217.014579606437</c:v>
                </c:pt>
                <c:pt idx="2">
                  <c:v>10376.642911392402</c:v>
                </c:pt>
                <c:pt idx="3">
                  <c:v>6911.0056097560973</c:v>
                </c:pt>
              </c:numCache>
            </c:numRef>
          </c:val>
          <c:extLst>
            <c:ext xmlns:c16="http://schemas.microsoft.com/office/drawing/2014/chart" uri="{C3380CC4-5D6E-409C-BE32-E72D297353CC}">
              <c16:uniqueId val="{00000010-1051-48C2-8319-E463117E4A85}"/>
            </c:ext>
          </c:extLst>
        </c:ser>
        <c:ser>
          <c:idx val="2"/>
          <c:order val="2"/>
          <c:tx>
            <c:strRef>
              <c:f>Sheet8!$D$3:$D$4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Sheet8!$D$5:$D$9</c:f>
              <c:numCache>
                <c:formatCode>General</c:formatCode>
                <c:ptCount val="4"/>
                <c:pt idx="0">
                  <c:v>10389.962592592588</c:v>
                </c:pt>
                <c:pt idx="1">
                  <c:v>15550.436506550213</c:v>
                </c:pt>
                <c:pt idx="2">
                  <c:v>10008.415742574256</c:v>
                </c:pt>
                <c:pt idx="3">
                  <c:v>5626.0917857142858</c:v>
                </c:pt>
              </c:numCache>
            </c:numRef>
          </c:val>
          <c:extLst>
            <c:ext xmlns:c16="http://schemas.microsoft.com/office/drawing/2014/chart" uri="{C3380CC4-5D6E-409C-BE32-E72D297353CC}">
              <c16:uniqueId val="{00000011-1051-48C2-8319-E463117E4A85}"/>
            </c:ext>
          </c:extLst>
        </c:ser>
        <c:dLbls>
          <c:showLegendKey val="0"/>
          <c:showVal val="0"/>
          <c:showCatName val="0"/>
          <c:showSerName val="0"/>
          <c:showPercent val="0"/>
          <c:showBubbleSize val="0"/>
        </c:dLbls>
        <c:gapWidth val="100"/>
        <c:overlap val="-24"/>
        <c:axId val="1251992416"/>
        <c:axId val="1251990496"/>
      </c:barChart>
      <c:catAx>
        <c:axId val="1251992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990496"/>
        <c:crosses val="autoZero"/>
        <c:auto val="1"/>
        <c:lblAlgn val="ctr"/>
        <c:lblOffset val="100"/>
        <c:noMultiLvlLbl val="0"/>
      </c:catAx>
      <c:valAx>
        <c:axId val="125199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9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project.xlsx]Sheet9!PivotTable6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Sheet9!$B$3:$B$4</c:f>
              <c:strCache>
                <c:ptCount val="1"/>
                <c:pt idx="0">
                  <c:v>tier - 1</c:v>
                </c:pt>
              </c:strCache>
            </c:strRef>
          </c:tx>
          <c:spPr>
            <a:solidFill>
              <a:schemeClr val="accent1"/>
            </a:solidFill>
            <a:ln>
              <a:noFill/>
            </a:ln>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Sheet9!$B$5:$B$21</c:f>
              <c:numCache>
                <c:formatCode>General</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A220-4976-972D-C60FF5D55C50}"/>
            </c:ext>
          </c:extLst>
        </c:ser>
        <c:ser>
          <c:idx val="1"/>
          <c:order val="1"/>
          <c:tx>
            <c:strRef>
              <c:f>Sheet9!$C$3:$C$4</c:f>
              <c:strCache>
                <c:ptCount val="1"/>
                <c:pt idx="0">
                  <c:v>tier - 2</c:v>
                </c:pt>
              </c:strCache>
            </c:strRef>
          </c:tx>
          <c:spPr>
            <a:solidFill>
              <a:schemeClr val="accent2"/>
            </a:solidFill>
            <a:ln>
              <a:noFill/>
            </a:ln>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Sheet9!$C$5:$C$21</c:f>
              <c:numCache>
                <c:formatCode>General</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A220-4976-972D-C60FF5D55C50}"/>
            </c:ext>
          </c:extLst>
        </c:ser>
        <c:ser>
          <c:idx val="2"/>
          <c:order val="2"/>
          <c:tx>
            <c:strRef>
              <c:f>Sheet9!$D$3:$D$4</c:f>
              <c:strCache>
                <c:ptCount val="1"/>
                <c:pt idx="0">
                  <c:v>tier - 3</c:v>
                </c:pt>
              </c:strCache>
            </c:strRef>
          </c:tx>
          <c:spPr>
            <a:solidFill>
              <a:schemeClr val="accent3"/>
            </a:solidFill>
            <a:ln>
              <a:noFill/>
            </a:ln>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Sheet9!$D$5:$D$21</c:f>
              <c:numCache>
                <c:formatCode>General</c:formatCode>
                <c:ptCount val="16"/>
                <c:pt idx="0">
                  <c:v>9250.3617857142908</c:v>
                </c:pt>
                <c:pt idx="1">
                  <c:v>10179.941965317917</c:v>
                </c:pt>
                <c:pt idx="2">
                  <c:v>6854.5535672514625</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A220-4976-972D-C60FF5D55C50}"/>
            </c:ext>
          </c:extLst>
        </c:ser>
        <c:dLbls>
          <c:showLegendKey val="0"/>
          <c:showVal val="0"/>
          <c:showCatName val="0"/>
          <c:showSerName val="0"/>
          <c:showPercent val="0"/>
          <c:showBubbleSize val="0"/>
        </c:dLbls>
        <c:gapWidth val="150"/>
        <c:shape val="box"/>
        <c:axId val="975595008"/>
        <c:axId val="975576768"/>
        <c:axId val="0"/>
      </c:bar3DChart>
      <c:catAx>
        <c:axId val="97559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576768"/>
        <c:crosses val="autoZero"/>
        <c:auto val="1"/>
        <c:lblAlgn val="ctr"/>
        <c:lblOffset val="100"/>
        <c:noMultiLvlLbl val="0"/>
      </c:catAx>
      <c:valAx>
        <c:axId val="97557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5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Bahnschrift Condensed" panose="020B0502040204020203" pitchFamily="34" charset="0"/>
              </a:rPr>
              <a:t>AGE</a:t>
            </a:r>
            <a:r>
              <a:rPr lang="en-IN" baseline="0">
                <a:latin typeface="Bahnschrift Condensed" panose="020B0502040204020203" pitchFamily="34" charset="0"/>
              </a:rPr>
              <a:t> </a:t>
            </a:r>
            <a:r>
              <a:rPr lang="en-IN" baseline="0"/>
              <a:t>VS </a:t>
            </a:r>
            <a:r>
              <a:rPr lang="en-IN" baseline="0">
                <a:latin typeface="Bahnschrift Light Condensed" panose="020B0502040204020203" pitchFamily="34" charset="0"/>
              </a:rPr>
              <a:t>BMI</a:t>
            </a:r>
            <a:r>
              <a:rPr lang="en-IN"/>
              <a:t> </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86007742182911E-2"/>
          <c:y val="0.20399969535058121"/>
          <c:w val="0.84734951881014875"/>
          <c:h val="0.60966025080198305"/>
        </c:manualLayout>
      </c:layout>
      <c:lineChart>
        <c:grouping val="standard"/>
        <c:varyColors val="0"/>
        <c:ser>
          <c:idx val="0"/>
          <c:order val="0"/>
          <c:tx>
            <c:strRef>
              <c:f>'HEALTH CARE'!$C$1</c:f>
              <c:strCache>
                <c:ptCount val="1"/>
                <c:pt idx="0">
                  <c:v>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2FB3-4AC5-87F7-3042A828B067}"/>
            </c:ext>
          </c:extLst>
        </c:ser>
        <c:ser>
          <c:idx val="1"/>
          <c:order val="1"/>
          <c:tx>
            <c:strRef>
              <c:f>'HEALTH CARE'!$Q$1</c:f>
              <c:strCache>
                <c:ptCount val="1"/>
                <c:pt idx="0">
                  <c:v>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1-2FB3-4AC5-87F7-3042A828B067}"/>
            </c:ext>
          </c:extLst>
        </c:ser>
        <c:dLbls>
          <c:showLegendKey val="0"/>
          <c:showVal val="0"/>
          <c:showCatName val="0"/>
          <c:showSerName val="0"/>
          <c:showPercent val="0"/>
          <c:showBubbleSize val="0"/>
        </c:dLbls>
        <c:smooth val="0"/>
        <c:axId val="1426081312"/>
        <c:axId val="1426083712"/>
      </c:lineChart>
      <c:catAx>
        <c:axId val="14260813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layout>
            <c:manualLayout>
              <c:xMode val="edge"/>
              <c:yMode val="edge"/>
              <c:x val="0.461358197805183"/>
              <c:y val="0.9083520809898763"/>
            </c:manualLayout>
          </c:layout>
          <c:overlay val="0"/>
          <c:spPr>
            <a:noFill/>
            <a:ln>
              <a:noFill/>
            </a:ln>
            <a:effectLst>
              <a:outerShdw blurRad="50800" dist="50800" dir="5400000" algn="ctr" rotWithShape="0">
                <a:srgbClr val="92D050"/>
              </a:outerShdw>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083712"/>
        <c:crosses val="autoZero"/>
        <c:auto val="1"/>
        <c:lblAlgn val="ctr"/>
        <c:lblOffset val="100"/>
        <c:noMultiLvlLbl val="0"/>
      </c:catAx>
      <c:valAx>
        <c:axId val="1426083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BMI </a:t>
                </a:r>
              </a:p>
            </c:rich>
          </c:tx>
          <c:overlay val="0"/>
          <c:spPr>
            <a:noFill/>
            <a:ln>
              <a:noFill/>
            </a:ln>
            <a:effectLst>
              <a:outerShdw blurRad="50800" dist="50800" dir="5400000" algn="ctr" rotWithShape="0">
                <a:srgbClr val="92D050"/>
              </a:outerShdw>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0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HBA1C</a:t>
            </a:r>
            <a:r>
              <a:rPr lang="en-IN" baseline="0"/>
              <a:t>  VS  AGE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A78-4EB1-AD68-43F00068A667}"/>
            </c:ext>
          </c:extLst>
        </c:ser>
        <c:dLbls>
          <c:showLegendKey val="0"/>
          <c:showVal val="0"/>
          <c:showCatName val="0"/>
          <c:showSerName val="0"/>
          <c:showPercent val="0"/>
          <c:showBubbleSize val="0"/>
        </c:dLbls>
        <c:axId val="1064055328"/>
        <c:axId val="1064056768"/>
      </c:scatterChart>
      <c:valAx>
        <c:axId val="106405532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056768"/>
        <c:crosses val="autoZero"/>
        <c:crossBetween val="midCat"/>
      </c:valAx>
      <c:valAx>
        <c:axId val="106405676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055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CHARGES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8.0469748973685987E-2"/>
          <c:y val="0.10226851851851854"/>
          <c:w val="0.87119691769298069"/>
          <c:h val="0.81348024205307667"/>
        </c:manualLayout>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9507-456F-9804-0C53451EB80B}"/>
            </c:ext>
          </c:extLst>
        </c:ser>
        <c:dLbls>
          <c:showLegendKey val="0"/>
          <c:showVal val="0"/>
          <c:showCatName val="0"/>
          <c:showSerName val="0"/>
          <c:showPercent val="0"/>
          <c:showBubbleSize val="0"/>
        </c:dLbls>
        <c:axId val="1362668240"/>
        <c:axId val="1362668720"/>
      </c:scatterChart>
      <c:valAx>
        <c:axId val="136266824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668720"/>
        <c:crosses val="autoZero"/>
        <c:crossBetween val="midCat"/>
      </c:valAx>
      <c:valAx>
        <c:axId val="136266872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layout>
            <c:manualLayout>
              <c:xMode val="edge"/>
              <c:yMode val="edge"/>
              <c:x val="0"/>
              <c:y val="0.442143412550162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668240"/>
        <c:crosses val="autoZero"/>
        <c:crossBetween val="midCat"/>
      </c:valAx>
      <c:spPr>
        <a:noFill/>
        <a:ln>
          <a:noFill/>
        </a:ln>
        <a:effectLst>
          <a:outerShdw blurRad="50800" dist="50800" dir="5400000" algn="ctr" rotWithShape="0">
            <a:srgbClr val="FFFF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project.xlsx]Sheet1!PivotTable1</c:name>
    <c:fmtId val="15"/>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810766386759799"/>
          <c:y val="0.16101633129192183"/>
          <c:w val="0.42757736678264052"/>
          <c:h val="0.71500437445319331"/>
        </c:manualLayout>
      </c:layout>
      <c:doughnutChart>
        <c:varyColors val="1"/>
        <c:ser>
          <c:idx val="0"/>
          <c:order val="0"/>
          <c:tx>
            <c:strRef>
              <c:f>Sheet1!$B$3:$B$4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69-4F8F-BACE-E2DE48A8681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69-4F8F-BACE-E2DE48A868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Sheet1!$A$5:$A$7</c:f>
              <c:strCache>
                <c:ptCount val="2"/>
                <c:pt idx="0">
                  <c:v>No</c:v>
                </c:pt>
                <c:pt idx="1">
                  <c:v>Yes</c:v>
                </c:pt>
              </c:strCache>
            </c:strRef>
          </c:cat>
          <c:val>
            <c:numRef>
              <c:f>Sheet1!$B$5:$B$7</c:f>
              <c:numCache>
                <c:formatCode>General</c:formatCode>
                <c:ptCount val="2"/>
                <c:pt idx="0">
                  <c:v>1540</c:v>
                </c:pt>
                <c:pt idx="1">
                  <c:v>404</c:v>
                </c:pt>
              </c:numCache>
            </c:numRef>
          </c:val>
          <c:extLst>
            <c:ext xmlns:c16="http://schemas.microsoft.com/office/drawing/2014/chart" uri="{C3380CC4-5D6E-409C-BE32-E72D297353CC}">
              <c16:uniqueId val="{00000004-4469-4F8F-BACE-E2DE48A8681B}"/>
            </c:ext>
          </c:extLst>
        </c:ser>
        <c:ser>
          <c:idx val="1"/>
          <c:order val="1"/>
          <c:tx>
            <c:strRef>
              <c:f>Sheet1!$C$3:$C$4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469-4F8F-BACE-E2DE48A8681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469-4F8F-BACE-E2DE48A868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Sheet1!$A$5:$A$7</c:f>
              <c:strCache>
                <c:ptCount val="2"/>
                <c:pt idx="0">
                  <c:v>No</c:v>
                </c:pt>
                <c:pt idx="1">
                  <c:v>Yes</c:v>
                </c:pt>
              </c:strCache>
            </c:strRef>
          </c:cat>
          <c:val>
            <c:numRef>
              <c:f>Sheet1!$C$5:$C$7</c:f>
              <c:numCache>
                <c:formatCode>General</c:formatCode>
                <c:ptCount val="2"/>
                <c:pt idx="0">
                  <c:v>307</c:v>
                </c:pt>
                <c:pt idx="1">
                  <c:v>84</c:v>
                </c:pt>
              </c:numCache>
            </c:numRef>
          </c:val>
          <c:extLst>
            <c:ext xmlns:c16="http://schemas.microsoft.com/office/drawing/2014/chart" uri="{C3380CC4-5D6E-409C-BE32-E72D297353CC}">
              <c16:uniqueId val="{00000009-4469-4F8F-BACE-E2DE48A8681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project.xlsx]Sheet5!PivotTable2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81714785651794"/>
          <c:y val="0.11472003499562555"/>
          <c:w val="0.53824715660542433"/>
          <c:h val="0.75010279965004378"/>
        </c:manualLayout>
      </c:layout>
      <c:barChart>
        <c:barDir val="bar"/>
        <c:grouping val="clustered"/>
        <c:varyColors val="0"/>
        <c:ser>
          <c:idx val="0"/>
          <c:order val="0"/>
          <c:tx>
            <c:strRef>
              <c:f>Sheet5!$B$3</c:f>
              <c:strCache>
                <c:ptCount val="1"/>
                <c:pt idx="0">
                  <c:v>Sum of NO OF MAJOR SUR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Sheet5!$A$4:$A$6</c:f>
              <c:strCache>
                <c:ptCount val="2"/>
                <c:pt idx="0">
                  <c:v>No</c:v>
                </c:pt>
                <c:pt idx="1">
                  <c:v>yes</c:v>
                </c:pt>
              </c:strCache>
            </c:strRef>
          </c:cat>
          <c:val>
            <c:numRef>
              <c:f>Sheet5!$B$4:$B$6</c:f>
              <c:numCache>
                <c:formatCode>General</c:formatCode>
                <c:ptCount val="2"/>
                <c:pt idx="0">
                  <c:v>1417</c:v>
                </c:pt>
                <c:pt idx="1">
                  <c:v>162</c:v>
                </c:pt>
              </c:numCache>
            </c:numRef>
          </c:val>
          <c:extLst>
            <c:ext xmlns:c16="http://schemas.microsoft.com/office/drawing/2014/chart" uri="{C3380CC4-5D6E-409C-BE32-E72D297353CC}">
              <c16:uniqueId val="{00000000-454C-4CD7-81F1-81E8274431B0}"/>
            </c:ext>
          </c:extLst>
        </c:ser>
        <c:ser>
          <c:idx val="1"/>
          <c:order val="1"/>
          <c:tx>
            <c:strRef>
              <c:f>Sheet5!$C$3</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Sheet5!$A$4:$A$6</c:f>
              <c:strCache>
                <c:ptCount val="2"/>
                <c:pt idx="0">
                  <c:v>No</c:v>
                </c:pt>
                <c:pt idx="1">
                  <c:v>yes</c:v>
                </c:pt>
              </c:strCache>
            </c:strRef>
          </c:cat>
          <c:val>
            <c:numRef>
              <c:f>Sheet5!$C$4:$C$6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454C-4CD7-81F1-81E8274431B0}"/>
            </c:ext>
          </c:extLst>
        </c:ser>
        <c:dLbls>
          <c:showLegendKey val="0"/>
          <c:showVal val="0"/>
          <c:showCatName val="0"/>
          <c:showSerName val="0"/>
          <c:showPercent val="0"/>
          <c:showBubbleSize val="0"/>
        </c:dLbls>
        <c:gapWidth val="115"/>
        <c:overlap val="-20"/>
        <c:axId val="1001456048"/>
        <c:axId val="1001457488"/>
      </c:barChart>
      <c:catAx>
        <c:axId val="1001456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457488"/>
        <c:crosses val="autoZero"/>
        <c:auto val="1"/>
        <c:lblAlgn val="ctr"/>
        <c:lblOffset val="100"/>
        <c:noMultiLvlLbl val="0"/>
      </c:catAx>
      <c:valAx>
        <c:axId val="1001457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4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project.xlsx]Sheet8!PivotTable5</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Sheet8!$B$5:$B$9</c:f>
              <c:numCache>
                <c:formatCode>General</c:formatCode>
                <c:ptCount val="4"/>
                <c:pt idx="0">
                  <c:v>12491.075367647063</c:v>
                </c:pt>
                <c:pt idx="1">
                  <c:v>19375.183957345958</c:v>
                </c:pt>
                <c:pt idx="2">
                  <c:v>14154.532251655624</c:v>
                </c:pt>
                <c:pt idx="3">
                  <c:v>7442.9649230769237</c:v>
                </c:pt>
              </c:numCache>
            </c:numRef>
          </c:val>
          <c:extLst>
            <c:ext xmlns:c16="http://schemas.microsoft.com/office/drawing/2014/chart" uri="{C3380CC4-5D6E-409C-BE32-E72D297353CC}">
              <c16:uniqueId val="{00000000-7CA6-40B6-BA54-DFEFB33EC7E3}"/>
            </c:ext>
          </c:extLst>
        </c:ser>
        <c:ser>
          <c:idx val="1"/>
          <c:order val="1"/>
          <c:tx>
            <c:strRef>
              <c:f>Sheet8!$C$3:$C$4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Sheet8!$C$5:$C$9</c:f>
              <c:numCache>
                <c:formatCode>General</c:formatCode>
                <c:ptCount val="4"/>
                <c:pt idx="0">
                  <c:v>7897.0778773584907</c:v>
                </c:pt>
                <c:pt idx="1">
                  <c:v>15217.014579606437</c:v>
                </c:pt>
                <c:pt idx="2">
                  <c:v>10376.642911392402</c:v>
                </c:pt>
                <c:pt idx="3">
                  <c:v>6911.0056097560973</c:v>
                </c:pt>
              </c:numCache>
            </c:numRef>
          </c:val>
          <c:extLst>
            <c:ext xmlns:c16="http://schemas.microsoft.com/office/drawing/2014/chart" uri="{C3380CC4-5D6E-409C-BE32-E72D297353CC}">
              <c16:uniqueId val="{00000010-7CA6-40B6-BA54-DFEFB33EC7E3}"/>
            </c:ext>
          </c:extLst>
        </c:ser>
        <c:ser>
          <c:idx val="2"/>
          <c:order val="2"/>
          <c:tx>
            <c:strRef>
              <c:f>Sheet8!$D$3:$D$4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Sheet8!$A$5:$A$9</c:f>
              <c:strCache>
                <c:ptCount val="4"/>
                <c:pt idx="0">
                  <c:v>normal weight</c:v>
                </c:pt>
                <c:pt idx="1">
                  <c:v>obesity</c:v>
                </c:pt>
                <c:pt idx="2">
                  <c:v>overweight</c:v>
                </c:pt>
                <c:pt idx="3">
                  <c:v>underweight</c:v>
                </c:pt>
              </c:strCache>
            </c:strRef>
          </c:cat>
          <c:val>
            <c:numRef>
              <c:f>Sheet8!$D$5:$D$9</c:f>
              <c:numCache>
                <c:formatCode>General</c:formatCode>
                <c:ptCount val="4"/>
                <c:pt idx="0">
                  <c:v>10389.962592592588</c:v>
                </c:pt>
                <c:pt idx="1">
                  <c:v>15550.436506550213</c:v>
                </c:pt>
                <c:pt idx="2">
                  <c:v>10008.415742574256</c:v>
                </c:pt>
                <c:pt idx="3">
                  <c:v>5626.0917857142858</c:v>
                </c:pt>
              </c:numCache>
            </c:numRef>
          </c:val>
          <c:extLst>
            <c:ext xmlns:c16="http://schemas.microsoft.com/office/drawing/2014/chart" uri="{C3380CC4-5D6E-409C-BE32-E72D297353CC}">
              <c16:uniqueId val="{00000011-7CA6-40B6-BA54-DFEFB33EC7E3}"/>
            </c:ext>
          </c:extLst>
        </c:ser>
        <c:dLbls>
          <c:showLegendKey val="0"/>
          <c:showVal val="0"/>
          <c:showCatName val="0"/>
          <c:showSerName val="0"/>
          <c:showPercent val="0"/>
          <c:showBubbleSize val="0"/>
        </c:dLbls>
        <c:gapWidth val="100"/>
        <c:overlap val="-24"/>
        <c:axId val="1251992416"/>
        <c:axId val="1251990496"/>
      </c:barChart>
      <c:catAx>
        <c:axId val="1251992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990496"/>
        <c:crosses val="autoZero"/>
        <c:auto val="1"/>
        <c:lblAlgn val="ctr"/>
        <c:lblOffset val="100"/>
        <c:noMultiLvlLbl val="0"/>
      </c:catAx>
      <c:valAx>
        <c:axId val="125199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9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project.xlsx]Sheet9!PivotTable6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OF HOSPITAL TIERS</a:t>
            </a:r>
          </a:p>
        </c:rich>
      </c:tx>
      <c:layout>
        <c:manualLayout>
          <c:xMode val="edge"/>
          <c:yMode val="edge"/>
          <c:x val="0.27381933508311462"/>
          <c:y val="2.62095110997736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Sheet9!$B$3:$B$4</c:f>
              <c:strCache>
                <c:ptCount val="1"/>
                <c:pt idx="0">
                  <c:v>tier - 1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Sheet9!$B$5:$B$21</c:f>
              <c:numCache>
                <c:formatCode>General</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4B1B-49C9-A423-E08CA3978861}"/>
            </c:ext>
          </c:extLst>
        </c:ser>
        <c:ser>
          <c:idx val="1"/>
          <c:order val="1"/>
          <c:tx>
            <c:strRef>
              <c:f>Sheet9!$C$3:$C$4</c:f>
              <c:strCache>
                <c:ptCount val="1"/>
                <c:pt idx="0">
                  <c:v>tier - 2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Sheet9!$C$5:$C$21</c:f>
              <c:numCache>
                <c:formatCode>General</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B1B-49C9-A423-E08CA3978861}"/>
            </c:ext>
          </c:extLst>
        </c:ser>
        <c:ser>
          <c:idx val="2"/>
          <c:order val="2"/>
          <c:tx>
            <c:strRef>
              <c:f>Sheet9!$D$3:$D$4</c:f>
              <c:strCache>
                <c:ptCount val="1"/>
                <c:pt idx="0">
                  <c:v>tier - 3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Sheet9!$A$5:$A$21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Sheet9!$D$5:$D$21</c:f>
              <c:numCache>
                <c:formatCode>General</c:formatCode>
                <c:ptCount val="16"/>
                <c:pt idx="0">
                  <c:v>9250.3617857142908</c:v>
                </c:pt>
                <c:pt idx="1">
                  <c:v>10179.941965317917</c:v>
                </c:pt>
                <c:pt idx="2">
                  <c:v>6854.5535672514625</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4B1B-49C9-A423-E08CA3978861}"/>
            </c:ext>
          </c:extLst>
        </c:ser>
        <c:dLbls>
          <c:showLegendKey val="0"/>
          <c:showVal val="0"/>
          <c:showCatName val="0"/>
          <c:showSerName val="0"/>
          <c:showPercent val="0"/>
          <c:showBubbleSize val="0"/>
        </c:dLbls>
        <c:gapWidth val="150"/>
        <c:shape val="box"/>
        <c:axId val="975595008"/>
        <c:axId val="975576768"/>
        <c:axId val="0"/>
      </c:bar3DChart>
      <c:catAx>
        <c:axId val="97559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576768"/>
        <c:crosses val="autoZero"/>
        <c:auto val="1"/>
        <c:lblAlgn val="ctr"/>
        <c:lblOffset val="100"/>
        <c:noMultiLvlLbl val="0"/>
      </c:catAx>
      <c:valAx>
        <c:axId val="975576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5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Bahnschrift Condensed" panose="020B0502040204020203" pitchFamily="34" charset="0"/>
              </a:rPr>
              <a:t>AGE</a:t>
            </a:r>
            <a:r>
              <a:rPr lang="en-IN" baseline="0">
                <a:latin typeface="Bahnschrift Condensed" panose="020B0502040204020203" pitchFamily="34" charset="0"/>
              </a:rPr>
              <a:t> </a:t>
            </a:r>
            <a:r>
              <a:rPr lang="en-IN" baseline="0"/>
              <a:t>VS </a:t>
            </a:r>
            <a:r>
              <a:rPr lang="en-IN" baseline="0">
                <a:latin typeface="Bahnschrift Light Condensed" panose="020B0502040204020203" pitchFamily="34" charset="0"/>
              </a:rPr>
              <a:t>BMI</a:t>
            </a:r>
            <a:r>
              <a:rPr lang="en-IN"/>
              <a:t> </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5253919989107984E-2"/>
          <c:y val="0.12959493344581929"/>
          <c:w val="0.84734951881014875"/>
          <c:h val="0.60966025080198305"/>
        </c:manualLayout>
      </c:layout>
      <c:lineChart>
        <c:grouping val="standard"/>
        <c:varyColors val="0"/>
        <c:ser>
          <c:idx val="0"/>
          <c:order val="0"/>
          <c:tx>
            <c:strRef>
              <c:f>'HEALTH CARE'!$C$1</c:f>
              <c:strCache>
                <c:ptCount val="1"/>
                <c:pt idx="0">
                  <c:v>BMI</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5E29-422F-98F1-01386D7B8C3F}"/>
            </c:ext>
          </c:extLst>
        </c:ser>
        <c:ser>
          <c:idx val="1"/>
          <c:order val="1"/>
          <c:tx>
            <c:strRef>
              <c:f>'HEALTH CARE'!$Q$1</c:f>
              <c:strCache>
                <c:ptCount val="1"/>
                <c:pt idx="0">
                  <c:v>AGE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1-5E29-422F-98F1-01386D7B8C3F}"/>
            </c:ext>
          </c:extLst>
        </c:ser>
        <c:dLbls>
          <c:showLegendKey val="0"/>
          <c:showVal val="0"/>
          <c:showCatName val="0"/>
          <c:showSerName val="0"/>
          <c:showPercent val="0"/>
          <c:showBubbleSize val="0"/>
        </c:dLbls>
        <c:smooth val="0"/>
        <c:axId val="1426081312"/>
        <c:axId val="1426083712"/>
      </c:lineChart>
      <c:catAx>
        <c:axId val="14260813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layout>
            <c:manualLayout>
              <c:xMode val="edge"/>
              <c:yMode val="edge"/>
              <c:x val="0.461358197805183"/>
              <c:y val="0.9083520809898763"/>
            </c:manualLayout>
          </c:layout>
          <c:overlay val="0"/>
          <c:spPr>
            <a:noFill/>
            <a:ln>
              <a:noFill/>
            </a:ln>
            <a:effectLst>
              <a:outerShdw blurRad="50800" dist="50800" dir="5400000" algn="ctr" rotWithShape="0">
                <a:srgbClr val="92D050"/>
              </a:outerShdw>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083712"/>
        <c:crosses val="autoZero"/>
        <c:auto val="1"/>
        <c:lblAlgn val="ctr"/>
        <c:lblOffset val="100"/>
        <c:noMultiLvlLbl val="0"/>
      </c:catAx>
      <c:valAx>
        <c:axId val="1426083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BMI </a:t>
                </a:r>
              </a:p>
            </c:rich>
          </c:tx>
          <c:overlay val="0"/>
          <c:spPr>
            <a:noFill/>
            <a:ln>
              <a:noFill/>
            </a:ln>
            <a:effectLst>
              <a:outerShdw blurRad="50800" dist="50800" dir="5400000" algn="ctr" rotWithShape="0">
                <a:srgbClr val="92D050"/>
              </a:outerShdw>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0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HBA1C</a:t>
            </a:r>
            <a:r>
              <a:rPr lang="en-IN" baseline="0"/>
              <a:t>  VS  AGE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6.4520863463495629E-2"/>
          <c:y val="0.11281757510867489"/>
          <c:w val="0.84768439659328298"/>
          <c:h val="0.79826581878660408"/>
        </c:manualLayout>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54BB-4074-838E-EEAB77FA1484}"/>
            </c:ext>
          </c:extLst>
        </c:ser>
        <c:dLbls>
          <c:showLegendKey val="0"/>
          <c:showVal val="0"/>
          <c:showCatName val="0"/>
          <c:showSerName val="0"/>
          <c:showPercent val="0"/>
          <c:showBubbleSize val="0"/>
        </c:dLbls>
        <c:axId val="1064055328"/>
        <c:axId val="1064056768"/>
      </c:scatterChart>
      <c:valAx>
        <c:axId val="106405532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056768"/>
        <c:crosses val="autoZero"/>
        <c:crossBetween val="midCat"/>
      </c:valAx>
      <c:valAx>
        <c:axId val="106405676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055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CHARGES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8.0469748973685987E-2"/>
          <c:y val="0.10226851851851854"/>
          <c:w val="0.87119691769298069"/>
          <c:h val="0.81348024205307667"/>
        </c:manualLayout>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286A-45B9-B578-FDF2DEED404C}"/>
            </c:ext>
          </c:extLst>
        </c:ser>
        <c:dLbls>
          <c:showLegendKey val="0"/>
          <c:showVal val="0"/>
          <c:showCatName val="0"/>
          <c:showSerName val="0"/>
          <c:showPercent val="0"/>
          <c:showBubbleSize val="0"/>
        </c:dLbls>
        <c:axId val="1362668240"/>
        <c:axId val="1362668720"/>
      </c:scatterChart>
      <c:valAx>
        <c:axId val="136266824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668720"/>
        <c:crosses val="autoZero"/>
        <c:crossBetween val="midCat"/>
      </c:valAx>
      <c:valAx>
        <c:axId val="136266872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layout>
            <c:manualLayout>
              <c:xMode val="edge"/>
              <c:yMode val="edge"/>
              <c:x val="0"/>
              <c:y val="0.442143412550162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668240"/>
        <c:crosses val="autoZero"/>
        <c:crossBetween val="midCat"/>
      </c:valAx>
      <c:spPr>
        <a:noFill/>
        <a:ln>
          <a:noFill/>
        </a:ln>
        <a:effectLst>
          <a:outerShdw blurRad="50800" dist="50800" dir="5400000" algn="ctr" rotWithShape="0">
            <a:srgbClr val="FFFF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175260</xdr:colOff>
      <xdr:row>5</xdr:row>
      <xdr:rowOff>133350</xdr:rowOff>
    </xdr:from>
    <xdr:to>
      <xdr:col>13</xdr:col>
      <xdr:colOff>480060</xdr:colOff>
      <xdr:row>20</xdr:row>
      <xdr:rowOff>133350</xdr:rowOff>
    </xdr:to>
    <xdr:graphicFrame macro="">
      <xdr:nvGraphicFramePr>
        <xdr:cNvPr id="6" name="Chart 4">
          <a:extLst>
            <a:ext uri="{FF2B5EF4-FFF2-40B4-BE49-F238E27FC236}">
              <a16:creationId xmlns:a16="http://schemas.microsoft.com/office/drawing/2014/main" id="{B5AF1E59-C410-AF1E-155B-D352C032C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5</xdr:row>
      <xdr:rowOff>19050</xdr:rowOff>
    </xdr:from>
    <xdr:to>
      <xdr:col>13</xdr:col>
      <xdr:colOff>411480</xdr:colOff>
      <xdr:row>20</xdr:row>
      <xdr:rowOff>19050</xdr:rowOff>
    </xdr:to>
    <xdr:graphicFrame macro="">
      <xdr:nvGraphicFramePr>
        <xdr:cNvPr id="7" name="Chart 6">
          <a:extLst>
            <a:ext uri="{FF2B5EF4-FFF2-40B4-BE49-F238E27FC236}">
              <a16:creationId xmlns:a16="http://schemas.microsoft.com/office/drawing/2014/main" id="{707C4B03-A596-CA7B-8D40-7C2721FAA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1082040</xdr:colOff>
      <xdr:row>6</xdr:row>
      <xdr:rowOff>34290</xdr:rowOff>
    </xdr:from>
    <xdr:to>
      <xdr:col>10</xdr:col>
      <xdr:colOff>266700</xdr:colOff>
      <xdr:row>21</xdr:row>
      <xdr:rowOff>34290</xdr:rowOff>
    </xdr:to>
    <xdr:graphicFrame macro="">
      <xdr:nvGraphicFramePr>
        <xdr:cNvPr id="5" name="Chart 4">
          <a:extLst>
            <a:ext uri="{FF2B5EF4-FFF2-40B4-BE49-F238E27FC236}">
              <a16:creationId xmlns:a16="http://schemas.microsoft.com/office/drawing/2014/main" id="{49CB9542-5BC0-3635-83C4-EF33CBD6F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213360</xdr:colOff>
      <xdr:row>5</xdr:row>
      <xdr:rowOff>72390</xdr:rowOff>
    </xdr:from>
    <xdr:to>
      <xdr:col>12</xdr:col>
      <xdr:colOff>304800</xdr:colOff>
      <xdr:row>20</xdr:row>
      <xdr:rowOff>72390</xdr:rowOff>
    </xdr:to>
    <xdr:graphicFrame macro="">
      <xdr:nvGraphicFramePr>
        <xdr:cNvPr id="2" name="Chart 1">
          <a:extLst>
            <a:ext uri="{FF2B5EF4-FFF2-40B4-BE49-F238E27FC236}">
              <a16:creationId xmlns:a16="http://schemas.microsoft.com/office/drawing/2014/main" id="{B37CB666-BB5F-869C-D468-A65F3A41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358140</xdr:colOff>
      <xdr:row>4</xdr:row>
      <xdr:rowOff>102870</xdr:rowOff>
    </xdr:from>
    <xdr:to>
      <xdr:col>13</xdr:col>
      <xdr:colOff>53340</xdr:colOff>
      <xdr:row>19</xdr:row>
      <xdr:rowOff>102870</xdr:rowOff>
    </xdr:to>
    <xdr:graphicFrame macro="">
      <xdr:nvGraphicFramePr>
        <xdr:cNvPr id="2" name="Chart 1">
          <a:extLst>
            <a:ext uri="{FF2B5EF4-FFF2-40B4-BE49-F238E27FC236}">
              <a16:creationId xmlns:a16="http://schemas.microsoft.com/office/drawing/2014/main" id="{74F91ADC-DA97-42A6-AF9B-8DCAC738D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434340</xdr:colOff>
      <xdr:row>2337</xdr:row>
      <xdr:rowOff>15240</xdr:rowOff>
    </xdr:from>
    <xdr:to>
      <xdr:col>8</xdr:col>
      <xdr:colOff>167640</xdr:colOff>
      <xdr:row>2355</xdr:row>
      <xdr:rowOff>137160</xdr:rowOff>
    </xdr:to>
    <xdr:graphicFrame macro="">
      <xdr:nvGraphicFramePr>
        <xdr:cNvPr id="6" name="Chart 5">
          <a:extLst>
            <a:ext uri="{FF2B5EF4-FFF2-40B4-BE49-F238E27FC236}">
              <a16:creationId xmlns:a16="http://schemas.microsoft.com/office/drawing/2014/main" id="{269F7819-59A4-48E2-8862-7D2EB88BF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567690</xdr:colOff>
      <xdr:row>2337</xdr:row>
      <xdr:rowOff>3810</xdr:rowOff>
    </xdr:from>
    <xdr:to>
      <xdr:col>16</xdr:col>
      <xdr:colOff>167640</xdr:colOff>
      <xdr:row>2355</xdr:row>
      <xdr:rowOff>144780</xdr:rowOff>
    </xdr:to>
    <xdr:graphicFrame macro="">
      <xdr:nvGraphicFramePr>
        <xdr:cNvPr id="10" name="Chart 9">
          <a:extLst>
            <a:ext uri="{FF2B5EF4-FFF2-40B4-BE49-F238E27FC236}">
              <a16:creationId xmlns:a16="http://schemas.microsoft.com/office/drawing/2014/main" id="{21A1992D-9AC1-C58C-E310-4EBA78802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2358</xdr:row>
      <xdr:rowOff>41910</xdr:rowOff>
    </xdr:from>
    <xdr:to>
      <xdr:col>12</xdr:col>
      <xdr:colOff>586740</xdr:colOff>
      <xdr:row>2376</xdr:row>
      <xdr:rowOff>106680</xdr:rowOff>
    </xdr:to>
    <xdr:graphicFrame macro="">
      <xdr:nvGraphicFramePr>
        <xdr:cNvPr id="11" name="Chart 10">
          <a:extLst>
            <a:ext uri="{FF2B5EF4-FFF2-40B4-BE49-F238E27FC236}">
              <a16:creationId xmlns:a16="http://schemas.microsoft.com/office/drawing/2014/main" id="{6E42016E-A345-548D-5E8A-94A921803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347133</xdr:colOff>
      <xdr:row>2</xdr:row>
      <xdr:rowOff>8467</xdr:rowOff>
    </xdr:from>
    <xdr:to>
      <xdr:col>5</xdr:col>
      <xdr:colOff>491067</xdr:colOff>
      <xdr:row>11</xdr:row>
      <xdr:rowOff>135467</xdr:rowOff>
    </xdr:to>
    <xdr:graphicFrame macro="">
      <xdr:nvGraphicFramePr>
        <xdr:cNvPr id="2" name="Chart 1">
          <a:extLst>
            <a:ext uri="{FF2B5EF4-FFF2-40B4-BE49-F238E27FC236}">
              <a16:creationId xmlns:a16="http://schemas.microsoft.com/office/drawing/2014/main" id="{30D1C903-0056-4417-BF65-E434F63FF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8466</xdr:colOff>
      <xdr:row>1</xdr:row>
      <xdr:rowOff>101599</xdr:rowOff>
    </xdr:from>
    <xdr:to>
      <xdr:col>11</xdr:col>
      <xdr:colOff>321733</xdr:colOff>
      <xdr:row>11</xdr:row>
      <xdr:rowOff>135467</xdr:rowOff>
    </xdr:to>
    <xdr:graphicFrame macro="">
      <xdr:nvGraphicFramePr>
        <xdr:cNvPr id="3" name="Chart 2">
          <a:extLst>
            <a:ext uri="{FF2B5EF4-FFF2-40B4-BE49-F238E27FC236}">
              <a16:creationId xmlns:a16="http://schemas.microsoft.com/office/drawing/2014/main" id="{B54AC2D9-ABBB-4746-84F8-3ACA4BA05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406401</xdr:colOff>
      <xdr:row>1</xdr:row>
      <xdr:rowOff>84666</xdr:rowOff>
    </xdr:from>
    <xdr:to>
      <xdr:col>17</xdr:col>
      <xdr:colOff>304801</xdr:colOff>
      <xdr:row>11</xdr:row>
      <xdr:rowOff>118534</xdr:rowOff>
    </xdr:to>
    <xdr:graphicFrame macro="">
      <xdr:nvGraphicFramePr>
        <xdr:cNvPr id="4" name="Chart 3">
          <a:extLst>
            <a:ext uri="{FF2B5EF4-FFF2-40B4-BE49-F238E27FC236}">
              <a16:creationId xmlns:a16="http://schemas.microsoft.com/office/drawing/2014/main" id="{0BCD2EF6-35A6-444B-AF2B-EA3651AD8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389468</xdr:colOff>
      <xdr:row>1</xdr:row>
      <xdr:rowOff>59266</xdr:rowOff>
    </xdr:from>
    <xdr:to>
      <xdr:col>22</xdr:col>
      <xdr:colOff>601134</xdr:colOff>
      <xdr:row>11</xdr:row>
      <xdr:rowOff>177800</xdr:rowOff>
    </xdr:to>
    <xdr:graphicFrame macro="">
      <xdr:nvGraphicFramePr>
        <xdr:cNvPr id="5" name="Chart 4">
          <a:extLst>
            <a:ext uri="{FF2B5EF4-FFF2-40B4-BE49-F238E27FC236}">
              <a16:creationId xmlns:a16="http://schemas.microsoft.com/office/drawing/2014/main" id="{2FE2E36E-048F-45B1-80BB-BD273FBC6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254000</xdr:colOff>
      <xdr:row>12</xdr:row>
      <xdr:rowOff>135467</xdr:rowOff>
    </xdr:from>
    <xdr:to>
      <xdr:col>6</xdr:col>
      <xdr:colOff>254000</xdr:colOff>
      <xdr:row>24</xdr:row>
      <xdr:rowOff>93134</xdr:rowOff>
    </xdr:to>
    <xdr:graphicFrame macro="">
      <xdr:nvGraphicFramePr>
        <xdr:cNvPr id="6" name="Chart 5">
          <a:extLst>
            <a:ext uri="{FF2B5EF4-FFF2-40B4-BE49-F238E27FC236}">
              <a16:creationId xmlns:a16="http://schemas.microsoft.com/office/drawing/2014/main" id="{F28BB6DC-117D-49E3-9E89-D4D95AF87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431799</xdr:colOff>
      <xdr:row>12</xdr:row>
      <xdr:rowOff>67734</xdr:rowOff>
    </xdr:from>
    <xdr:to>
      <xdr:col>12</xdr:col>
      <xdr:colOff>457198</xdr:colOff>
      <xdr:row>25</xdr:row>
      <xdr:rowOff>50801</xdr:rowOff>
    </xdr:to>
    <xdr:graphicFrame macro="">
      <xdr:nvGraphicFramePr>
        <xdr:cNvPr id="7" name="Chart 6">
          <a:extLst>
            <a:ext uri="{FF2B5EF4-FFF2-40B4-BE49-F238E27FC236}">
              <a16:creationId xmlns:a16="http://schemas.microsoft.com/office/drawing/2014/main" id="{9F6B100B-76EA-4646-8A9F-EDB521CB3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550334</xdr:colOff>
      <xdr:row>12</xdr:row>
      <xdr:rowOff>93133</xdr:rowOff>
    </xdr:from>
    <xdr:to>
      <xdr:col>18</xdr:col>
      <xdr:colOff>491067</xdr:colOff>
      <xdr:row>24</xdr:row>
      <xdr:rowOff>186266</xdr:rowOff>
    </xdr:to>
    <xdr:graphicFrame macro="">
      <xdr:nvGraphicFramePr>
        <xdr:cNvPr id="8" name="Chart 7">
          <a:extLst>
            <a:ext uri="{FF2B5EF4-FFF2-40B4-BE49-F238E27FC236}">
              <a16:creationId xmlns:a16="http://schemas.microsoft.com/office/drawing/2014/main" id="{2EABB987-F560-49BA-8B8A-D39C91EB1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0</xdr:colOff>
      <xdr:row>12</xdr:row>
      <xdr:rowOff>33020</xdr:rowOff>
    </xdr:from>
    <xdr:to>
      <xdr:col>25</xdr:col>
      <xdr:colOff>0</xdr:colOff>
      <xdr:row>25</xdr:row>
      <xdr:rowOff>78528</xdr:rowOff>
    </xdr:to>
    <mc:AlternateContent xmlns:mc="http://schemas.openxmlformats.org/markup-compatibility/2006" xmlns:a14="http://schemas.microsoft.com/office/drawing/2010/main">
      <mc:Choice Requires="a14">
        <xdr:graphicFrame macro="">
          <xdr:nvGraphicFramePr>
            <xdr:cNvPr id="23" name="WE  STATUS">
              <a:extLst>
                <a:ext uri="{FF2B5EF4-FFF2-40B4-BE49-F238E27FC236}">
                  <a16:creationId xmlns:a16="http://schemas.microsoft.com/office/drawing/2014/main" id="{DB9D5C75-DCD3-AC2A-559F-D8A2BA8D44CA}"/>
                </a:ext>
              </a:extLst>
            </xdr:cNvPr>
            <xdr:cNvGraphicFramePr/>
          </xdr:nvGraphicFramePr>
          <xdr:xfrm>
            <a:off x="0" y="0"/>
            <a:ext cx="0" cy="0"/>
          </xdr:xfrm>
          <a:graphic>
            <a:graphicData uri="http://schemas.microsoft.com/office/drawing/2010/slicer">
              <sle:slicer xmlns:sle="http://schemas.microsoft.com/office/drawing/2010/slicer" name="WE  STATUS"/>
            </a:graphicData>
          </a:graphic>
        </xdr:graphicFrame>
      </mc:Choice>
      <mc:Fallback xmlns="">
        <xdr:sp macro="" textlink="">
          <xdr:nvSpPr>
            <xdr:cNvPr id="0" name=""/>
            <xdr:cNvSpPr>
              <a:spLocks noTextEdit="1"/>
            </xdr:cNvSpPr>
          </xdr:nvSpPr>
          <xdr:spPr>
            <a:xfrm>
              <a:off x="13411200" y="226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505460</xdr:colOff>
      <xdr:row>12</xdr:row>
      <xdr:rowOff>47414</xdr:rowOff>
    </xdr:from>
    <xdr:to>
      <xdr:col>21</xdr:col>
      <xdr:colOff>505460</xdr:colOff>
      <xdr:row>25</xdr:row>
      <xdr:rowOff>92922</xdr:rowOff>
    </xdr:to>
    <mc:AlternateContent xmlns:mc="http://schemas.openxmlformats.org/markup-compatibility/2006" xmlns:a14="http://schemas.microsoft.com/office/drawing/2010/main">
      <mc:Choice Requires="a14">
        <xdr:graphicFrame macro="">
          <xdr:nvGraphicFramePr>
            <xdr:cNvPr id="24" name="DIA  STATUS">
              <a:extLst>
                <a:ext uri="{FF2B5EF4-FFF2-40B4-BE49-F238E27FC236}">
                  <a16:creationId xmlns:a16="http://schemas.microsoft.com/office/drawing/2014/main" id="{B3739D07-04DE-0506-65F9-0B297F552E34}"/>
                </a:ext>
              </a:extLst>
            </xdr:cNvPr>
            <xdr:cNvGraphicFramePr/>
          </xdr:nvGraphicFramePr>
          <xdr:xfrm>
            <a:off x="0" y="0"/>
            <a:ext cx="0" cy="0"/>
          </xdr:xfrm>
          <a:graphic>
            <a:graphicData uri="http://schemas.microsoft.com/office/drawing/2010/slicer">
              <sle:slicer xmlns:sle="http://schemas.microsoft.com/office/drawing/2010/slicer" name="DIA  STATUS"/>
            </a:graphicData>
          </a:graphic>
        </xdr:graphicFrame>
      </mc:Choice>
      <mc:Fallback xmlns="">
        <xdr:sp macro="" textlink="">
          <xdr:nvSpPr>
            <xdr:cNvPr id="0" name=""/>
            <xdr:cNvSpPr>
              <a:spLocks noTextEdit="1"/>
            </xdr:cNvSpPr>
          </xdr:nvSpPr>
          <xdr:spPr>
            <a:xfrm>
              <a:off x="11478260" y="22826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47.610963425926" createdVersion="8" refreshedVersion="8" minRefreshableVersion="3" recordCount="2334" xr:uid="{2DFBFA03-E463-4807-9211-8A87FD9751E7}">
  <cacheSource type="worksheet">
    <worksheetSource ref="H2:H2336" sheet="Medical Examinations"/>
  </cacheSource>
  <cacheFields count="1">
    <cacheField name="yes"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48.477596296296" createdVersion="8" refreshedVersion="8" minRefreshableVersion="3" recordCount="2335" xr:uid="{4F1A205C-5651-49F2-968B-85E40F81FE94}">
  <cacheSource type="worksheet">
    <worksheetSource ref="A1:Q2336" sheet="HEALTH CARE"/>
  </cacheSource>
  <cacheFields count="17">
    <cacheField name="Customer ID" numFmtId="0">
      <sharedItems/>
    </cacheField>
    <cacheField name="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RAT ISSUES" numFmtId="0">
      <sharedItems/>
    </cacheField>
    <cacheField name="ANY TRANSPLANTS" numFmtId="0">
      <sharedItems count="2">
        <s v="No"/>
        <s v="yes"/>
      </sharedItems>
    </cacheField>
    <cacheField name="CANCER HISTORY" numFmtId="0">
      <sharedItems count="2">
        <s v="No"/>
        <s v="Yes"/>
      </sharedItems>
    </cacheField>
    <cacheField name="NO OF MAJOR SUR" numFmtId="0">
      <sharedItems containsSemiMixedTypes="0" containsString="0" containsNumber="1" containsInteger="1" minValue="0" maxValue="3" count="4">
        <n v="0"/>
        <n v="2"/>
        <n v="3"/>
        <n v="1"/>
      </sharedItems>
    </cacheField>
    <cacheField name="SMOKER" numFmtId="0">
      <sharedItems count="2">
        <s v="Yes"/>
        <s v="No"/>
      </sharedItems>
    </cacheField>
    <cacheField name="WE  STATUS" numFmtId="0">
      <sharedItems count="5">
        <s v="obesity"/>
        <s v="overweight"/>
        <s v="normal weight"/>
        <b v="0"/>
        <s v="underweight"/>
      </sharedItems>
    </cacheField>
    <cacheField name="DIA  STATUS" numFmtId="0">
      <sharedItems count="4">
        <s v="diabetes"/>
        <s v="prediabetes"/>
        <s v="normal"/>
        <b v="0"/>
      </sharedItems>
    </cacheField>
    <cacheField name="DOB" numFmtId="165">
      <sharedItems containsSemiMixedTypes="0" containsNonDate="0" containsDate="1" containsString="0" minDate="1899-12-31T00:00:00" maxDate="1900-01-30T00:00:0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RES" numFmtId="0">
      <sharedItems count="3">
        <s v="tier - 1"/>
        <s v="tier - 2"/>
        <s v="tier - 3"/>
      </sharedItems>
    </cacheField>
    <cacheField name="CITY TIER" numFmtId="0">
      <sharedItems/>
    </cacheField>
    <cacheField name="STATE ID "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663150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2"/>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2"/>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x v="0"/>
    <x v="0"/>
    <x v="0"/>
    <x v="0"/>
    <d v="1900-01-11T00:00:00"/>
    <x v="0"/>
    <x v="0"/>
    <s v="tier - 3"/>
    <x v="0"/>
    <x v="0"/>
  </r>
  <r>
    <s v="Id2"/>
    <s v="Lehner"/>
    <x v="1"/>
    <x v="1"/>
    <s v="No"/>
    <x v="0"/>
    <x v="0"/>
    <x v="0"/>
    <x v="0"/>
    <x v="0"/>
    <x v="1"/>
    <d v="1900-01-07T00:00:00"/>
    <x v="1"/>
    <x v="1"/>
    <s v="tier - 3"/>
    <x v="0"/>
    <x v="1"/>
  </r>
  <r>
    <s v="Id3"/>
    <s v="Lu"/>
    <x v="2"/>
    <x v="2"/>
    <s v="Yes"/>
    <x v="0"/>
    <x v="0"/>
    <x v="1"/>
    <x v="0"/>
    <x v="0"/>
    <x v="0"/>
    <d v="1900-01-10T00:00:00"/>
    <x v="2"/>
    <x v="0"/>
    <s v="tier - 1"/>
    <x v="1"/>
    <x v="2"/>
  </r>
  <r>
    <s v="Id4"/>
    <s v="Osborne"/>
    <x v="3"/>
    <x v="3"/>
    <s v="No"/>
    <x v="0"/>
    <x v="0"/>
    <x v="0"/>
    <x v="0"/>
    <x v="0"/>
    <x v="1"/>
    <d v="1900-01-05T00:00:00"/>
    <x v="3"/>
    <x v="0"/>
    <s v="tier - 3"/>
    <x v="2"/>
    <x v="3"/>
  </r>
  <r>
    <s v="Id5"/>
    <s v="Kadala"/>
    <x v="4"/>
    <x v="4"/>
    <s v="No"/>
    <x v="0"/>
    <x v="0"/>
    <x v="0"/>
    <x v="0"/>
    <x v="0"/>
    <x v="2"/>
    <d v="1900-01-18T00:00:00"/>
    <x v="4"/>
    <x v="0"/>
    <s v="tier - 2"/>
    <x v="1"/>
    <x v="4"/>
  </r>
  <r>
    <s v="Id6"/>
    <s v="Baker"/>
    <x v="5"/>
    <x v="5"/>
    <s v="No"/>
    <x v="0"/>
    <x v="0"/>
    <x v="0"/>
    <x v="0"/>
    <x v="0"/>
    <x v="0"/>
    <d v="1900-01-03T00:00:00"/>
    <x v="5"/>
    <x v="0"/>
    <s v="tier - 3"/>
    <x v="3"/>
    <x v="5"/>
  </r>
  <r>
    <s v="Id7"/>
    <s v="Macpherson"/>
    <x v="6"/>
    <x v="6"/>
    <s v="No"/>
    <x v="0"/>
    <x v="0"/>
    <x v="0"/>
    <x v="0"/>
    <x v="0"/>
    <x v="1"/>
    <d v="1900-01-26T00:00:00"/>
    <x v="6"/>
    <x v="0"/>
    <s v="tier - 3"/>
    <x v="3"/>
    <x v="6"/>
  </r>
  <r>
    <s v="Id8"/>
    <s v="Hallman"/>
    <x v="7"/>
    <x v="7"/>
    <s v="No"/>
    <x v="0"/>
    <x v="0"/>
    <x v="2"/>
    <x v="0"/>
    <x v="0"/>
    <x v="0"/>
    <d v="1900-01-26T00:00:00"/>
    <x v="7"/>
    <x v="1"/>
    <s v="tier - 2"/>
    <x v="0"/>
    <x v="7"/>
  </r>
  <r>
    <s v="Id9"/>
    <s v="Moran"/>
    <x v="8"/>
    <x v="8"/>
    <s v="Yes"/>
    <x v="0"/>
    <x v="1"/>
    <x v="3"/>
    <x v="0"/>
    <x v="0"/>
    <x v="0"/>
    <d v="1900-01-03T00:00:00"/>
    <x v="8"/>
    <x v="0"/>
    <s v="tier - 2"/>
    <x v="0"/>
    <x v="8"/>
  </r>
  <r>
    <s v="Id10"/>
    <s v="Benner"/>
    <x v="9"/>
    <x v="9"/>
    <s v="No"/>
    <x v="0"/>
    <x v="0"/>
    <x v="0"/>
    <x v="0"/>
    <x v="0"/>
    <x v="0"/>
    <d v="1900-01-28T00:00:00"/>
    <x v="9"/>
    <x v="0"/>
    <s v="tier - 2"/>
    <x v="0"/>
    <x v="9"/>
  </r>
  <r>
    <s v="Id11"/>
    <s v="Fierro Vargas"/>
    <x v="10"/>
    <x v="10"/>
    <s v="Yes"/>
    <x v="0"/>
    <x v="0"/>
    <x v="1"/>
    <x v="0"/>
    <x v="0"/>
    <x v="1"/>
    <d v="1900-01-21T00:00:00"/>
    <x v="10"/>
    <x v="1"/>
    <s v="tier - 1"/>
    <x v="3"/>
    <x v="10"/>
  </r>
  <r>
    <s v="Id12"/>
    <s v="Franz"/>
    <x v="11"/>
    <x v="11"/>
    <s v="No"/>
    <x v="0"/>
    <x v="0"/>
    <x v="0"/>
    <x v="0"/>
    <x v="0"/>
    <x v="0"/>
    <d v="1900-01-26T00:00:00"/>
    <x v="11"/>
    <x v="0"/>
    <s v="tier - 2"/>
    <x v="0"/>
    <x v="11"/>
  </r>
  <r>
    <s v="Id13"/>
    <s v="Foster"/>
    <x v="12"/>
    <x v="12"/>
    <s v="No"/>
    <x v="0"/>
    <x v="0"/>
    <x v="0"/>
    <x v="0"/>
    <x v="0"/>
    <x v="0"/>
    <d v="1900-01-10T00:00:00"/>
    <x v="12"/>
    <x v="0"/>
    <s v="tier - 2"/>
    <x v="0"/>
    <x v="5"/>
  </r>
  <r>
    <s v="Id14"/>
    <s v="Tenorio"/>
    <x v="13"/>
    <x v="13"/>
    <s v="No"/>
    <x v="0"/>
    <x v="0"/>
    <x v="0"/>
    <x v="0"/>
    <x v="0"/>
    <x v="0"/>
    <d v="1899-12-31T00:00:00"/>
    <x v="13"/>
    <x v="0"/>
    <s v="tier - 3"/>
    <x v="4"/>
    <x v="0"/>
  </r>
  <r>
    <s v="Id15"/>
    <s v="Rios"/>
    <x v="14"/>
    <x v="14"/>
    <s v="Yes"/>
    <x v="0"/>
    <x v="0"/>
    <x v="1"/>
    <x v="0"/>
    <x v="0"/>
    <x v="0"/>
    <d v="1900-01-20T00:00:00"/>
    <x v="14"/>
    <x v="0"/>
    <s v="tier - 3"/>
    <x v="2"/>
    <x v="12"/>
  </r>
  <r>
    <s v="Id16"/>
    <s v="Viau-Dupuis"/>
    <x v="15"/>
    <x v="15"/>
    <s v="No"/>
    <x v="0"/>
    <x v="0"/>
    <x v="0"/>
    <x v="0"/>
    <x v="0"/>
    <x v="0"/>
    <d v="1900-01-26T00:00:00"/>
    <x v="15"/>
    <x v="0"/>
    <s v="tier - 3"/>
    <x v="3"/>
    <x v="5"/>
  </r>
  <r>
    <s v="Id17"/>
    <s v="Cronin"/>
    <x v="16"/>
    <x v="16"/>
    <s v="No"/>
    <x v="0"/>
    <x v="0"/>
    <x v="2"/>
    <x v="0"/>
    <x v="0"/>
    <x v="0"/>
    <d v="1900-01-15T00:00:00"/>
    <x v="16"/>
    <x v="1"/>
    <s v="tier - 3"/>
    <x v="3"/>
    <x v="7"/>
  </r>
  <r>
    <s v="Id18"/>
    <s v="Noordstar"/>
    <x v="17"/>
    <x v="17"/>
    <s v="Yes"/>
    <x v="0"/>
    <x v="1"/>
    <x v="3"/>
    <x v="0"/>
    <x v="0"/>
    <x v="0"/>
    <d v="1900-01-04T00:00:00"/>
    <x v="17"/>
    <x v="0"/>
    <s v="tier - 3"/>
    <x v="2"/>
    <x v="8"/>
  </r>
  <r>
    <s v="Id19"/>
    <s v="Boudalia"/>
    <x v="18"/>
    <x v="18"/>
    <s v="Yes"/>
    <x v="0"/>
    <x v="0"/>
    <x v="3"/>
    <x v="0"/>
    <x v="0"/>
    <x v="2"/>
    <d v="1900-01-06T00:00:00"/>
    <x v="18"/>
    <x v="0"/>
    <s v="tier - 3"/>
    <x v="1"/>
    <x v="13"/>
  </r>
  <r>
    <s v="Id20"/>
    <s v="Flor"/>
    <x v="19"/>
    <x v="19"/>
    <s v="No"/>
    <x v="0"/>
    <x v="0"/>
    <x v="0"/>
    <x v="0"/>
    <x v="0"/>
    <x v="0"/>
    <d v="1900-01-26T00:00:00"/>
    <x v="19"/>
    <x v="0"/>
    <s v="tier - 2"/>
    <x v="0"/>
    <x v="14"/>
  </r>
  <r>
    <s v="Id21"/>
    <s v="Fennon"/>
    <x v="20"/>
    <x v="20"/>
    <s v="Yes"/>
    <x v="0"/>
    <x v="0"/>
    <x v="1"/>
    <x v="0"/>
    <x v="0"/>
    <x v="0"/>
    <d v="1900-01-12T00:00:00"/>
    <x v="20"/>
    <x v="0"/>
    <s v="tier - 3"/>
    <x v="3"/>
    <x v="12"/>
  </r>
  <r>
    <s v="Id22"/>
    <s v="Hribar"/>
    <x v="21"/>
    <x v="21"/>
    <s v="Yes"/>
    <x v="0"/>
    <x v="0"/>
    <x v="1"/>
    <x v="0"/>
    <x v="0"/>
    <x v="1"/>
    <d v="1900-01-03T00:00:00"/>
    <x v="21"/>
    <x v="1"/>
    <s v="tier - 1"/>
    <x v="3"/>
    <x v="10"/>
  </r>
  <r>
    <s v="Id23"/>
    <s v="Tassello"/>
    <x v="22"/>
    <x v="22"/>
    <s v="No"/>
    <x v="0"/>
    <x v="0"/>
    <x v="2"/>
    <x v="0"/>
    <x v="0"/>
    <x v="0"/>
    <d v="1900-01-02T00:00:00"/>
    <x v="22"/>
    <x v="1"/>
    <s v="tier - 1"/>
    <x v="3"/>
    <x v="7"/>
  </r>
  <r>
    <s v="Id24"/>
    <s v="Mauricette"/>
    <x v="23"/>
    <x v="23"/>
    <s v="Yes"/>
    <x v="0"/>
    <x v="0"/>
    <x v="1"/>
    <x v="0"/>
    <x v="0"/>
    <x v="0"/>
    <d v="1900-01-27T00:00:00"/>
    <x v="23"/>
    <x v="0"/>
    <s v="tier - 2"/>
    <x v="0"/>
    <x v="2"/>
  </r>
  <r>
    <s v="Id25"/>
    <s v="Garcia"/>
    <x v="24"/>
    <x v="24"/>
    <s v="Yes"/>
    <x v="0"/>
    <x v="0"/>
    <x v="1"/>
    <x v="0"/>
    <x v="0"/>
    <x v="2"/>
    <d v="1900-01-13T00:00:00"/>
    <x v="24"/>
    <x v="1"/>
    <s v="tier - 1"/>
    <x v="0"/>
    <x v="10"/>
  </r>
  <r>
    <s v="Id26"/>
    <s v="Airoldi"/>
    <x v="25"/>
    <x v="25"/>
    <s v="No"/>
    <x v="0"/>
    <x v="0"/>
    <x v="2"/>
    <x v="0"/>
    <x v="0"/>
    <x v="0"/>
    <d v="1900-01-14T00:00:00"/>
    <x v="25"/>
    <x v="1"/>
    <s v="tier - 3"/>
    <x v="0"/>
    <x v="7"/>
  </r>
  <r>
    <s v="Id27"/>
    <s v="Cater-Cyker"/>
    <x v="26"/>
    <x v="26"/>
    <s v="No"/>
    <x v="0"/>
    <x v="0"/>
    <x v="0"/>
    <x v="0"/>
    <x v="0"/>
    <x v="0"/>
    <d v="1900-01-16T00:00:00"/>
    <x v="26"/>
    <x v="0"/>
    <s v="tier - 1"/>
    <x v="1"/>
    <x v="15"/>
  </r>
  <r>
    <s v="Id28"/>
    <s v="Hamm"/>
    <x v="27"/>
    <x v="27"/>
    <s v="Yes"/>
    <x v="0"/>
    <x v="1"/>
    <x v="3"/>
    <x v="0"/>
    <x v="0"/>
    <x v="2"/>
    <d v="1900-01-22T00:00:00"/>
    <x v="27"/>
    <x v="0"/>
    <s v="tier - 3"/>
    <x v="1"/>
    <x v="16"/>
  </r>
  <r>
    <s v="Id29"/>
    <s v="Cox"/>
    <x v="28"/>
    <x v="28"/>
    <s v="Yes"/>
    <x v="0"/>
    <x v="0"/>
    <x v="1"/>
    <x v="0"/>
    <x v="0"/>
    <x v="0"/>
    <d v="1900-01-07T00:00:00"/>
    <x v="28"/>
    <x v="0"/>
    <s v="tier - 1"/>
    <x v="0"/>
    <x v="12"/>
  </r>
  <r>
    <s v="Id30"/>
    <s v="Sachrajda"/>
    <x v="29"/>
    <x v="29"/>
    <s v="No"/>
    <x v="0"/>
    <x v="0"/>
    <x v="0"/>
    <x v="0"/>
    <x v="0"/>
    <x v="0"/>
    <d v="1900-01-05T00:00:00"/>
    <x v="29"/>
    <x v="0"/>
    <s v="tier - 3"/>
    <x v="2"/>
    <x v="14"/>
  </r>
  <r>
    <s v="Id31"/>
    <s v="Gareri"/>
    <x v="30"/>
    <x v="30"/>
    <s v="No"/>
    <x v="0"/>
    <x v="0"/>
    <x v="0"/>
    <x v="0"/>
    <x v="0"/>
    <x v="0"/>
    <d v="1900-01-16T00:00:00"/>
    <x v="30"/>
    <x v="0"/>
    <s v="tier - 1"/>
    <x v="0"/>
    <x v="9"/>
  </r>
  <r>
    <s v="Id32"/>
    <s v="Welch"/>
    <x v="31"/>
    <x v="31"/>
    <s v="Yes"/>
    <x v="0"/>
    <x v="0"/>
    <x v="0"/>
    <x v="0"/>
    <x v="0"/>
    <x v="2"/>
    <d v="1900-01-01T00:00:00"/>
    <x v="31"/>
    <x v="0"/>
    <s v="tier - 3"/>
    <x v="0"/>
    <x v="1"/>
  </r>
  <r>
    <s v="Id33"/>
    <s v="Prindiville"/>
    <x v="32"/>
    <x v="32"/>
    <s v="No"/>
    <x v="0"/>
    <x v="0"/>
    <x v="0"/>
    <x v="0"/>
    <x v="0"/>
    <x v="0"/>
    <d v="1900-01-03T00:00:00"/>
    <x v="32"/>
    <x v="0"/>
    <s v="tier - 1"/>
    <x v="1"/>
    <x v="5"/>
  </r>
  <r>
    <s v="Id34"/>
    <s v="Kincaid"/>
    <x v="33"/>
    <x v="33"/>
    <s v="Yes"/>
    <x v="0"/>
    <x v="0"/>
    <x v="0"/>
    <x v="0"/>
    <x v="0"/>
    <x v="1"/>
    <d v="1900-01-29T00:00:00"/>
    <x v="33"/>
    <x v="1"/>
    <s v="tier - 3"/>
    <x v="3"/>
    <x v="17"/>
  </r>
  <r>
    <s v="Id35"/>
    <s v="Bruestle"/>
    <x v="34"/>
    <x v="34"/>
    <s v="No"/>
    <x v="0"/>
    <x v="1"/>
    <x v="3"/>
    <x v="0"/>
    <x v="0"/>
    <x v="1"/>
    <d v="1900-01-11T00:00:00"/>
    <x v="34"/>
    <x v="1"/>
    <s v="tier - 1"/>
    <x v="0"/>
    <x v="18"/>
  </r>
  <r>
    <s v="Id36"/>
    <s v="Lachance"/>
    <x v="35"/>
    <x v="35"/>
    <s v="No"/>
    <x v="0"/>
    <x v="0"/>
    <x v="0"/>
    <x v="0"/>
    <x v="0"/>
    <x v="0"/>
    <d v="1900-01-20T00:00:00"/>
    <x v="35"/>
    <x v="1"/>
    <s v="tier - 2"/>
    <x v="4"/>
    <x v="15"/>
  </r>
  <r>
    <s v="Id37"/>
    <s v="Eason"/>
    <x v="13"/>
    <x v="36"/>
    <s v="No"/>
    <x v="0"/>
    <x v="0"/>
    <x v="0"/>
    <x v="0"/>
    <x v="0"/>
    <x v="0"/>
    <d v="1900-01-08T00:00:00"/>
    <x v="36"/>
    <x v="1"/>
    <s v="tier - 2"/>
    <x v="1"/>
    <x v="19"/>
  </r>
  <r>
    <s v="Id38"/>
    <s v="Grummon"/>
    <x v="36"/>
    <x v="37"/>
    <s v="No"/>
    <x v="0"/>
    <x v="0"/>
    <x v="0"/>
    <x v="0"/>
    <x v="0"/>
    <x v="0"/>
    <d v="1900-01-16T00:00:00"/>
    <x v="37"/>
    <x v="1"/>
    <s v="tier - 2"/>
    <x v="0"/>
    <x v="5"/>
  </r>
  <r>
    <s v="Id39"/>
    <s v="Vanwechel"/>
    <x v="37"/>
    <x v="38"/>
    <s v="No"/>
    <x v="0"/>
    <x v="0"/>
    <x v="0"/>
    <x v="0"/>
    <x v="0"/>
    <x v="0"/>
    <d v="1900-01-12T00:00:00"/>
    <x v="38"/>
    <x v="1"/>
    <s v="tier - 3"/>
    <x v="2"/>
    <x v="14"/>
  </r>
  <r>
    <s v="Id40"/>
    <s v="Fisher"/>
    <x v="38"/>
    <x v="39"/>
    <s v="No"/>
    <x v="0"/>
    <x v="1"/>
    <x v="3"/>
    <x v="0"/>
    <x v="0"/>
    <x v="2"/>
    <d v="1900-01-10T00:00:00"/>
    <x v="39"/>
    <x v="1"/>
    <s v="tier - 2"/>
    <x v="3"/>
    <x v="20"/>
  </r>
  <r>
    <s v="Id41"/>
    <s v="Jenkins"/>
    <x v="39"/>
    <x v="40"/>
    <s v="No"/>
    <x v="1"/>
    <x v="0"/>
    <x v="3"/>
    <x v="0"/>
    <x v="0"/>
    <x v="2"/>
    <d v="1900-01-01T00:00:00"/>
    <x v="40"/>
    <x v="1"/>
    <s v="tier - 3"/>
    <x v="0"/>
    <x v="21"/>
  </r>
  <r>
    <s v="Id42"/>
    <s v="Peters"/>
    <x v="40"/>
    <x v="41"/>
    <s v="Yes"/>
    <x v="0"/>
    <x v="0"/>
    <x v="0"/>
    <x v="0"/>
    <x v="0"/>
    <x v="0"/>
    <d v="1900-01-13T00:00:00"/>
    <x v="41"/>
    <x v="1"/>
    <s v="tier - 3"/>
    <x v="0"/>
    <x v="22"/>
  </r>
  <r>
    <s v="Id43"/>
    <s v="Aha"/>
    <x v="9"/>
    <x v="42"/>
    <s v="No"/>
    <x v="0"/>
    <x v="0"/>
    <x v="0"/>
    <x v="0"/>
    <x v="0"/>
    <x v="0"/>
    <d v="1900-01-28T00:00:00"/>
    <x v="42"/>
    <x v="1"/>
    <s v="tier - 2"/>
    <x v="0"/>
    <x v="14"/>
  </r>
  <r>
    <s v="Id44"/>
    <s v="McElwain"/>
    <x v="41"/>
    <x v="43"/>
    <s v="No"/>
    <x v="0"/>
    <x v="0"/>
    <x v="0"/>
    <x v="0"/>
    <x v="0"/>
    <x v="0"/>
    <d v="1900-01-23T00:00:00"/>
    <x v="43"/>
    <x v="1"/>
    <s v="tier - 1"/>
    <x v="0"/>
    <x v="0"/>
  </r>
  <r>
    <s v="Id45"/>
    <s v="Januszewski"/>
    <x v="42"/>
    <x v="44"/>
    <s v="Yes"/>
    <x v="0"/>
    <x v="0"/>
    <x v="3"/>
    <x v="0"/>
    <x v="0"/>
    <x v="0"/>
    <d v="1899-12-31T00:00:00"/>
    <x v="44"/>
    <x v="1"/>
    <s v="tier - 2"/>
    <x v="0"/>
    <x v="19"/>
  </r>
  <r>
    <s v="Id46"/>
    <s v="Rohne"/>
    <x v="43"/>
    <x v="45"/>
    <s v="Yes"/>
    <x v="0"/>
    <x v="0"/>
    <x v="3"/>
    <x v="0"/>
    <x v="0"/>
    <x v="2"/>
    <d v="1900-01-15T00:00:00"/>
    <x v="45"/>
    <x v="1"/>
    <s v="tier - 1"/>
    <x v="1"/>
    <x v="23"/>
  </r>
  <r>
    <s v="Id47"/>
    <s v="O'Grady"/>
    <x v="44"/>
    <x v="46"/>
    <s v="Yes"/>
    <x v="0"/>
    <x v="0"/>
    <x v="1"/>
    <x v="0"/>
    <x v="0"/>
    <x v="2"/>
    <d v="1900-01-04T00:00:00"/>
    <x v="46"/>
    <x v="1"/>
    <s v="tier - 2"/>
    <x v="1"/>
    <x v="24"/>
  </r>
  <r>
    <s v="Id48"/>
    <s v="Peters"/>
    <x v="45"/>
    <x v="47"/>
    <s v="No"/>
    <x v="0"/>
    <x v="0"/>
    <x v="0"/>
    <x v="0"/>
    <x v="0"/>
    <x v="2"/>
    <d v="1900-01-09T00:00:00"/>
    <x v="47"/>
    <x v="1"/>
    <s v="tier - 1"/>
    <x v="0"/>
    <x v="25"/>
  </r>
  <r>
    <s v="Id49"/>
    <s v="De Simone"/>
    <x v="46"/>
    <x v="48"/>
    <s v="Yes"/>
    <x v="0"/>
    <x v="0"/>
    <x v="1"/>
    <x v="0"/>
    <x v="0"/>
    <x v="2"/>
    <d v="1900-01-01T00:00:00"/>
    <x v="48"/>
    <x v="1"/>
    <s v="tier - 3"/>
    <x v="1"/>
    <x v="24"/>
  </r>
  <r>
    <s v="Id50"/>
    <s v="Beckett"/>
    <x v="47"/>
    <x v="49"/>
    <s v="Yes"/>
    <x v="0"/>
    <x v="0"/>
    <x v="1"/>
    <x v="0"/>
    <x v="0"/>
    <x v="2"/>
    <d v="1900-01-24T00:00:00"/>
    <x v="49"/>
    <x v="1"/>
    <s v="tier - 2"/>
    <x v="0"/>
    <x v="24"/>
  </r>
  <r>
    <s v="Id51"/>
    <s v="Sobrilsky"/>
    <x v="48"/>
    <x v="50"/>
    <s v="Yes"/>
    <x v="0"/>
    <x v="0"/>
    <x v="3"/>
    <x v="0"/>
    <x v="0"/>
    <x v="0"/>
    <d v="1900-01-28T00:00:00"/>
    <x v="50"/>
    <x v="1"/>
    <s v="tier - 1"/>
    <x v="5"/>
    <x v="26"/>
  </r>
  <r>
    <s v="Id52"/>
    <s v="Wang"/>
    <x v="49"/>
    <x v="51"/>
    <s v="No"/>
    <x v="0"/>
    <x v="0"/>
    <x v="0"/>
    <x v="0"/>
    <x v="0"/>
    <x v="0"/>
    <d v="1900-01-21T00:00:00"/>
    <x v="51"/>
    <x v="1"/>
    <s v="tier - 2"/>
    <x v="1"/>
    <x v="11"/>
  </r>
  <r>
    <s v="Id53"/>
    <s v="Campa"/>
    <x v="50"/>
    <x v="52"/>
    <s v="Yes"/>
    <x v="0"/>
    <x v="1"/>
    <x v="3"/>
    <x v="0"/>
    <x v="0"/>
    <x v="2"/>
    <d v="1900-01-02T00:00:00"/>
    <x v="52"/>
    <x v="1"/>
    <s v="tier - 2"/>
    <x v="4"/>
    <x v="16"/>
  </r>
  <r>
    <s v="Id54"/>
    <s v="Clifford"/>
    <x v="51"/>
    <x v="53"/>
    <s v="No"/>
    <x v="0"/>
    <x v="0"/>
    <x v="0"/>
    <x v="0"/>
    <x v="0"/>
    <x v="0"/>
    <d v="1900-01-28T00:00:00"/>
    <x v="53"/>
    <x v="1"/>
    <s v="tier - 2"/>
    <x v="3"/>
    <x v="11"/>
  </r>
  <r>
    <s v="Id55"/>
    <s v="Dalmata"/>
    <x v="52"/>
    <x v="54"/>
    <s v="No"/>
    <x v="0"/>
    <x v="0"/>
    <x v="0"/>
    <x v="0"/>
    <x v="0"/>
    <x v="0"/>
    <d v="1900-01-03T00:00:00"/>
    <x v="54"/>
    <x v="0"/>
    <s v="tier - 2"/>
    <x v="1"/>
    <x v="9"/>
  </r>
  <r>
    <s v="Id56"/>
    <s v="Vishik"/>
    <x v="53"/>
    <x v="55"/>
    <s v="Yes"/>
    <x v="0"/>
    <x v="0"/>
    <x v="3"/>
    <x v="0"/>
    <x v="0"/>
    <x v="0"/>
    <d v="1900-01-22T00:00:00"/>
    <x v="55"/>
    <x v="0"/>
    <s v="tier - 3"/>
    <x v="0"/>
    <x v="27"/>
  </r>
  <r>
    <s v="Id57"/>
    <s v="Schorr"/>
    <x v="54"/>
    <x v="56"/>
    <s v="No"/>
    <x v="0"/>
    <x v="0"/>
    <x v="1"/>
    <x v="0"/>
    <x v="0"/>
    <x v="1"/>
    <d v="1900-01-09T00:00:00"/>
    <x v="56"/>
    <x v="0"/>
    <s v="tier - 1"/>
    <x v="3"/>
    <x v="28"/>
  </r>
  <r>
    <s v="Id58"/>
    <s v="Lusardi"/>
    <x v="55"/>
    <x v="57"/>
    <s v="No"/>
    <x v="0"/>
    <x v="0"/>
    <x v="0"/>
    <x v="0"/>
    <x v="0"/>
    <x v="0"/>
    <d v="1900-01-28T00:00:00"/>
    <x v="57"/>
    <x v="0"/>
    <s v="tier - 2"/>
    <x v="3"/>
    <x v="11"/>
  </r>
  <r>
    <s v="Id59"/>
    <s v="Rayner"/>
    <x v="56"/>
    <x v="58"/>
    <s v="No"/>
    <x v="0"/>
    <x v="0"/>
    <x v="0"/>
    <x v="0"/>
    <x v="0"/>
    <x v="1"/>
    <d v="1900-01-20T00:00:00"/>
    <x v="58"/>
    <x v="0"/>
    <s v="tier - 2"/>
    <x v="1"/>
    <x v="29"/>
  </r>
  <r>
    <s v="Id60"/>
    <s v="Voghel"/>
    <x v="57"/>
    <x v="59"/>
    <s v="No"/>
    <x v="0"/>
    <x v="0"/>
    <x v="0"/>
    <x v="0"/>
    <x v="0"/>
    <x v="0"/>
    <d v="1900-01-02T00:00:00"/>
    <x v="59"/>
    <x v="0"/>
    <s v="tier - 3"/>
    <x v="3"/>
    <x v="14"/>
  </r>
  <r>
    <s v="Id61"/>
    <s v="Rieth"/>
    <x v="9"/>
    <x v="60"/>
    <s v="No"/>
    <x v="0"/>
    <x v="1"/>
    <x v="3"/>
    <x v="0"/>
    <x v="0"/>
    <x v="1"/>
    <d v="1900-01-26T00:00:00"/>
    <x v="60"/>
    <x v="0"/>
    <s v="tier - 3"/>
    <x v="0"/>
    <x v="18"/>
  </r>
  <r>
    <s v="Id62"/>
    <s v="Gollotto"/>
    <x v="58"/>
    <x v="61"/>
    <s v="Yes"/>
    <x v="0"/>
    <x v="0"/>
    <x v="0"/>
    <x v="0"/>
    <x v="0"/>
    <x v="0"/>
    <d v="1900-01-26T00:00:00"/>
    <x v="61"/>
    <x v="0"/>
    <s v="tier - 3"/>
    <x v="3"/>
    <x v="22"/>
  </r>
  <r>
    <s v="Id63"/>
    <s v="Dunn"/>
    <x v="59"/>
    <x v="62"/>
    <s v="No"/>
    <x v="0"/>
    <x v="0"/>
    <x v="0"/>
    <x v="0"/>
    <x v="0"/>
    <x v="0"/>
    <d v="1900-01-02T00:00:00"/>
    <x v="62"/>
    <x v="0"/>
    <s v="tier - 2"/>
    <x v="3"/>
    <x v="0"/>
  </r>
  <r>
    <s v="Id64"/>
    <s v="Blitzer"/>
    <x v="60"/>
    <x v="13"/>
    <s v="Yes"/>
    <x v="0"/>
    <x v="0"/>
    <x v="0"/>
    <x v="0"/>
    <x v="0"/>
    <x v="0"/>
    <d v="1900-01-27T00:00:00"/>
    <x v="63"/>
    <x v="0"/>
    <s v="tier - 2"/>
    <x v="4"/>
    <x v="22"/>
  </r>
  <r>
    <s v="Id65"/>
    <s v="Smith"/>
    <x v="61"/>
    <x v="63"/>
    <s v="Yes"/>
    <x v="0"/>
    <x v="0"/>
    <x v="3"/>
    <x v="0"/>
    <x v="0"/>
    <x v="0"/>
    <d v="1900-01-14T00:00:00"/>
    <x v="64"/>
    <x v="0"/>
    <s v="tier - 3"/>
    <x v="0"/>
    <x v="27"/>
  </r>
  <r>
    <s v="Id66"/>
    <s v="Hyland"/>
    <x v="62"/>
    <x v="64"/>
    <s v="No"/>
    <x v="0"/>
    <x v="0"/>
    <x v="1"/>
    <x v="0"/>
    <x v="0"/>
    <x v="0"/>
    <d v="1900-01-17T00:00:00"/>
    <x v="65"/>
    <x v="0"/>
    <s v="tier - 1"/>
    <x v="3"/>
    <x v="30"/>
  </r>
  <r>
    <s v="Id67"/>
    <s v="Ducharme"/>
    <x v="63"/>
    <x v="65"/>
    <s v="No"/>
    <x v="0"/>
    <x v="1"/>
    <x v="3"/>
    <x v="0"/>
    <x v="0"/>
    <x v="1"/>
    <d v="1900-01-02T00:00:00"/>
    <x v="66"/>
    <x v="0"/>
    <s v="tier - 1"/>
    <x v="0"/>
    <x v="18"/>
  </r>
  <r>
    <s v="Id68"/>
    <s v="Johnson"/>
    <x v="64"/>
    <x v="66"/>
    <s v="Yes"/>
    <x v="0"/>
    <x v="1"/>
    <x v="3"/>
    <x v="0"/>
    <x v="0"/>
    <x v="2"/>
    <d v="1900-01-08T00:00:00"/>
    <x v="67"/>
    <x v="0"/>
    <s v="tier - 3"/>
    <x v="0"/>
    <x v="31"/>
  </r>
  <r>
    <s v="Id69"/>
    <s v="Mutz"/>
    <x v="4"/>
    <x v="67"/>
    <s v="Yes"/>
    <x v="0"/>
    <x v="0"/>
    <x v="0"/>
    <x v="0"/>
    <x v="0"/>
    <x v="2"/>
    <d v="1900-01-27T00:00:00"/>
    <x v="68"/>
    <x v="0"/>
    <s v="tier - 1"/>
    <x v="2"/>
    <x v="1"/>
  </r>
  <r>
    <s v="Id70"/>
    <s v="Lee"/>
    <x v="65"/>
    <x v="68"/>
    <s v="No"/>
    <x v="0"/>
    <x v="0"/>
    <x v="0"/>
    <x v="0"/>
    <x v="0"/>
    <x v="0"/>
    <d v="1900-01-18T00:00:00"/>
    <x v="69"/>
    <x v="0"/>
    <s v="tier - 3"/>
    <x v="0"/>
    <x v="0"/>
  </r>
  <r>
    <s v="Id71"/>
    <s v="Turner"/>
    <x v="66"/>
    <x v="69"/>
    <s v="No"/>
    <x v="0"/>
    <x v="0"/>
    <x v="3"/>
    <x v="0"/>
    <x v="0"/>
    <x v="2"/>
    <d v="1900-01-09T00:00:00"/>
    <x v="70"/>
    <x v="0"/>
    <s v="tier - 1"/>
    <x v="0"/>
    <x v="32"/>
  </r>
  <r>
    <s v="Id72"/>
    <s v="Rangel"/>
    <x v="67"/>
    <x v="70"/>
    <s v="No"/>
    <x v="0"/>
    <x v="0"/>
    <x v="1"/>
    <x v="0"/>
    <x v="0"/>
    <x v="2"/>
    <d v="1900-01-07T00:00:00"/>
    <x v="71"/>
    <x v="0"/>
    <s v="tier - 1"/>
    <x v="4"/>
    <x v="14"/>
  </r>
  <r>
    <s v="Id73"/>
    <s v="Lacey"/>
    <x v="68"/>
    <x v="21"/>
    <s v="Yes"/>
    <x v="0"/>
    <x v="0"/>
    <x v="1"/>
    <x v="0"/>
    <x v="0"/>
    <x v="1"/>
    <d v="1900-01-20T00:00:00"/>
    <x v="72"/>
    <x v="0"/>
    <s v="tier - 3"/>
    <x v="3"/>
    <x v="24"/>
  </r>
  <r>
    <s v="Id74"/>
    <s v="Stiger"/>
    <x v="69"/>
    <x v="71"/>
    <s v="No"/>
    <x v="0"/>
    <x v="0"/>
    <x v="0"/>
    <x v="0"/>
    <x v="0"/>
    <x v="0"/>
    <d v="1900-01-21T00:00:00"/>
    <x v="73"/>
    <x v="0"/>
    <s v="tier - 3"/>
    <x v="3"/>
    <x v="5"/>
  </r>
  <r>
    <s v="Id75"/>
    <s v="Caldwell"/>
    <x v="70"/>
    <x v="72"/>
    <s v="Yes"/>
    <x v="0"/>
    <x v="0"/>
    <x v="3"/>
    <x v="0"/>
    <x v="0"/>
    <x v="0"/>
    <d v="1900-01-28T00:00:00"/>
    <x v="74"/>
    <x v="0"/>
    <s v="tier - 1"/>
    <x v="3"/>
    <x v="27"/>
  </r>
  <r>
    <s v="Id76"/>
    <s v="Marmillod"/>
    <x v="71"/>
    <x v="73"/>
    <s v="Yes"/>
    <x v="0"/>
    <x v="0"/>
    <x v="3"/>
    <x v="0"/>
    <x v="0"/>
    <x v="0"/>
    <d v="1900-01-13T00:00:00"/>
    <x v="75"/>
    <x v="0"/>
    <s v="tier - 2"/>
    <x v="0"/>
    <x v="27"/>
  </r>
  <r>
    <s v="Id77"/>
    <s v="Cloutier-Simons"/>
    <x v="72"/>
    <x v="74"/>
    <s v="Yes"/>
    <x v="0"/>
    <x v="0"/>
    <x v="0"/>
    <x v="0"/>
    <x v="0"/>
    <x v="1"/>
    <d v="1900-01-28T00:00:00"/>
    <x v="76"/>
    <x v="0"/>
    <s v="tier - 3"/>
    <x v="3"/>
    <x v="1"/>
  </r>
  <r>
    <s v="Id78"/>
    <s v="Vegas"/>
    <x v="73"/>
    <x v="75"/>
    <s v="No"/>
    <x v="0"/>
    <x v="0"/>
    <x v="0"/>
    <x v="0"/>
    <x v="0"/>
    <x v="0"/>
    <d v="1900-01-23T00:00:00"/>
    <x v="77"/>
    <x v="0"/>
    <s v="tier - 1"/>
    <x v="3"/>
    <x v="19"/>
  </r>
  <r>
    <s v="Id79"/>
    <s v="Cochran"/>
    <x v="74"/>
    <x v="76"/>
    <s v="Yes"/>
    <x v="0"/>
    <x v="0"/>
    <x v="0"/>
    <x v="0"/>
    <x v="0"/>
    <x v="0"/>
    <d v="1900-01-21T00:00:00"/>
    <x v="78"/>
    <x v="0"/>
    <s v="tier - 2"/>
    <x v="3"/>
    <x v="22"/>
  </r>
  <r>
    <s v="Id80"/>
    <s v="Holtzapple"/>
    <x v="75"/>
    <x v="77"/>
    <s v="No"/>
    <x v="0"/>
    <x v="0"/>
    <x v="0"/>
    <x v="0"/>
    <x v="0"/>
    <x v="0"/>
    <d v="1900-01-15T00:00:00"/>
    <x v="79"/>
    <x v="0"/>
    <s v="tier - 2"/>
    <x v="3"/>
    <x v="14"/>
  </r>
  <r>
    <s v="Id81"/>
    <s v="Meyer"/>
    <x v="76"/>
    <x v="78"/>
    <s v="Yes"/>
    <x v="0"/>
    <x v="0"/>
    <x v="3"/>
    <x v="0"/>
    <x v="0"/>
    <x v="2"/>
    <d v="1900-01-06T00:00:00"/>
    <x v="80"/>
    <x v="0"/>
    <s v="tier - 2"/>
    <x v="3"/>
    <x v="13"/>
  </r>
  <r>
    <s v="Id82"/>
    <s v="Brickley"/>
    <x v="77"/>
    <x v="45"/>
    <s v="No"/>
    <x v="0"/>
    <x v="0"/>
    <x v="0"/>
    <x v="0"/>
    <x v="0"/>
    <x v="2"/>
    <d v="1900-01-26T00:00:00"/>
    <x v="81"/>
    <x v="0"/>
    <s v="tier - 2"/>
    <x v="3"/>
    <x v="29"/>
  </r>
  <r>
    <s v="Id83"/>
    <s v="Magee"/>
    <x v="78"/>
    <x v="79"/>
    <s v="Yes"/>
    <x v="0"/>
    <x v="0"/>
    <x v="3"/>
    <x v="0"/>
    <x v="0"/>
    <x v="2"/>
    <d v="1900-01-05T00:00:00"/>
    <x v="82"/>
    <x v="0"/>
    <s v="tier - 3"/>
    <x v="3"/>
    <x v="8"/>
  </r>
  <r>
    <s v="Id84"/>
    <s v="Thoma"/>
    <x v="79"/>
    <x v="80"/>
    <s v="Yes"/>
    <x v="0"/>
    <x v="1"/>
    <x v="3"/>
    <x v="0"/>
    <x v="0"/>
    <x v="2"/>
    <d v="1900-01-07T00:00:00"/>
    <x v="83"/>
    <x v="0"/>
    <s v="tier - 2"/>
    <x v="3"/>
    <x v="16"/>
  </r>
  <r>
    <s v="Id85"/>
    <s v="Heagy"/>
    <x v="80"/>
    <x v="81"/>
    <s v="No"/>
    <x v="0"/>
    <x v="0"/>
    <x v="1"/>
    <x v="0"/>
    <x v="0"/>
    <x v="2"/>
    <d v="1900-01-05T00:00:00"/>
    <x v="84"/>
    <x v="0"/>
    <s v="tier - 3"/>
    <x v="4"/>
    <x v="28"/>
  </r>
  <r>
    <s v="Id86"/>
    <s v="Regnier"/>
    <x v="81"/>
    <x v="82"/>
    <s v="No"/>
    <x v="0"/>
    <x v="0"/>
    <x v="1"/>
    <x v="0"/>
    <x v="0"/>
    <x v="2"/>
    <d v="1900-01-11T00:00:00"/>
    <x v="85"/>
    <x v="0"/>
    <s v="tier - 2"/>
    <x v="3"/>
    <x v="28"/>
  </r>
  <r>
    <s v="Id87"/>
    <s v="Parendo"/>
    <x v="37"/>
    <x v="83"/>
    <s v="No"/>
    <x v="0"/>
    <x v="1"/>
    <x v="3"/>
    <x v="0"/>
    <x v="0"/>
    <x v="2"/>
    <d v="1900-01-10T00:00:00"/>
    <x v="86"/>
    <x v="0"/>
    <s v="tier - 3"/>
    <x v="6"/>
    <x v="18"/>
  </r>
  <r>
    <s v="Id88"/>
    <s v="Schell"/>
    <x v="82"/>
    <x v="84"/>
    <s v="No"/>
    <x v="0"/>
    <x v="0"/>
    <x v="0"/>
    <x v="0"/>
    <x v="0"/>
    <x v="0"/>
    <d v="1900-01-04T00:00:00"/>
    <x v="87"/>
    <x v="0"/>
    <s v="tier - 2"/>
    <x v="0"/>
    <x v="30"/>
  </r>
  <r>
    <s v="Id89"/>
    <s v="Driscoll"/>
    <x v="83"/>
    <x v="85"/>
    <s v="Yes"/>
    <x v="0"/>
    <x v="1"/>
    <x v="3"/>
    <x v="0"/>
    <x v="0"/>
    <x v="1"/>
    <d v="1900-01-07T00:00:00"/>
    <x v="88"/>
    <x v="0"/>
    <s v="tier - 2"/>
    <x v="3"/>
    <x v="33"/>
  </r>
  <r>
    <s v="Id90"/>
    <s v="Mitchell"/>
    <x v="84"/>
    <x v="86"/>
    <s v="No"/>
    <x v="0"/>
    <x v="1"/>
    <x v="3"/>
    <x v="0"/>
    <x v="0"/>
    <x v="2"/>
    <d v="1900-01-15T00:00:00"/>
    <x v="89"/>
    <x v="0"/>
    <s v="tier - 2"/>
    <x v="0"/>
    <x v="18"/>
  </r>
  <r>
    <s v="Id91"/>
    <s v="Cutler"/>
    <x v="85"/>
    <x v="87"/>
    <s v="No"/>
    <x v="0"/>
    <x v="0"/>
    <x v="3"/>
    <x v="0"/>
    <x v="0"/>
    <x v="1"/>
    <d v="1900-01-03T00:00:00"/>
    <x v="90"/>
    <x v="0"/>
    <s v="tier - 2"/>
    <x v="0"/>
    <x v="34"/>
  </r>
  <r>
    <s v="Id92"/>
    <s v="Derian"/>
    <x v="86"/>
    <x v="88"/>
    <s v="No"/>
    <x v="0"/>
    <x v="0"/>
    <x v="0"/>
    <x v="0"/>
    <x v="0"/>
    <x v="2"/>
    <d v="1900-01-01T00:00:00"/>
    <x v="91"/>
    <x v="0"/>
    <s v="tier - 1"/>
    <x v="2"/>
    <x v="35"/>
  </r>
  <r>
    <s v="Id93"/>
    <s v="Farina"/>
    <x v="87"/>
    <x v="89"/>
    <s v="No"/>
    <x v="0"/>
    <x v="0"/>
    <x v="1"/>
    <x v="0"/>
    <x v="0"/>
    <x v="2"/>
    <d v="1900-01-09T00:00:00"/>
    <x v="92"/>
    <x v="0"/>
    <s v="tier - 3"/>
    <x v="3"/>
    <x v="28"/>
  </r>
  <r>
    <s v="Id94"/>
    <s v="Saunders"/>
    <x v="88"/>
    <x v="90"/>
    <s v="Yes"/>
    <x v="0"/>
    <x v="0"/>
    <x v="0"/>
    <x v="0"/>
    <x v="0"/>
    <x v="2"/>
    <d v="1900-01-25T00:00:00"/>
    <x v="93"/>
    <x v="0"/>
    <s v="tier - 3"/>
    <x v="1"/>
    <x v="1"/>
  </r>
  <r>
    <s v="Id95"/>
    <s v="Kratz"/>
    <x v="89"/>
    <x v="8"/>
    <s v="Yes"/>
    <x v="0"/>
    <x v="0"/>
    <x v="1"/>
    <x v="0"/>
    <x v="0"/>
    <x v="0"/>
    <d v="1900-01-24T00:00:00"/>
    <x v="94"/>
    <x v="0"/>
    <s v="tier - 1"/>
    <x v="3"/>
    <x v="2"/>
  </r>
  <r>
    <s v="Id96"/>
    <s v="Boland"/>
    <x v="90"/>
    <x v="91"/>
    <s v="Yes"/>
    <x v="0"/>
    <x v="0"/>
    <x v="3"/>
    <x v="0"/>
    <x v="0"/>
    <x v="0"/>
    <d v="1900-01-09T00:00:00"/>
    <x v="95"/>
    <x v="0"/>
    <s v="tier - 3"/>
    <x v="1"/>
    <x v="27"/>
  </r>
  <r>
    <s v="Id97"/>
    <s v="Van Hout"/>
    <x v="66"/>
    <x v="92"/>
    <s v="Yes"/>
    <x v="0"/>
    <x v="0"/>
    <x v="0"/>
    <x v="0"/>
    <x v="0"/>
    <x v="2"/>
    <d v="1900-01-02T00:00:00"/>
    <x v="96"/>
    <x v="0"/>
    <s v="tier - 2"/>
    <x v="0"/>
    <x v="17"/>
  </r>
  <r>
    <s v="Id98"/>
    <s v="Ramsey"/>
    <x v="91"/>
    <x v="93"/>
    <s v="Yes"/>
    <x v="0"/>
    <x v="0"/>
    <x v="1"/>
    <x v="0"/>
    <x v="0"/>
    <x v="2"/>
    <d v="1900-01-11T00:00:00"/>
    <x v="97"/>
    <x v="0"/>
    <s v="tier - 3"/>
    <x v="3"/>
    <x v="24"/>
  </r>
  <r>
    <s v="Id99"/>
    <s v="Gage"/>
    <x v="92"/>
    <x v="94"/>
    <s v="No"/>
    <x v="0"/>
    <x v="0"/>
    <x v="0"/>
    <x v="0"/>
    <x v="0"/>
    <x v="0"/>
    <d v="1900-01-03T00:00:00"/>
    <x v="98"/>
    <x v="0"/>
    <s v="tier - 3"/>
    <x v="3"/>
    <x v="5"/>
  </r>
  <r>
    <s v="Id100"/>
    <s v="Gollins"/>
    <x v="93"/>
    <x v="95"/>
    <s v="No"/>
    <x v="0"/>
    <x v="0"/>
    <x v="0"/>
    <x v="0"/>
    <x v="0"/>
    <x v="2"/>
    <d v="1900-01-26T00:00:00"/>
    <x v="99"/>
    <x v="0"/>
    <s v="tier - 3"/>
    <x v="1"/>
    <x v="29"/>
  </r>
  <r>
    <s v="Id101"/>
    <s v="Benestad"/>
    <x v="94"/>
    <x v="96"/>
    <s v="Yes"/>
    <x v="0"/>
    <x v="0"/>
    <x v="0"/>
    <x v="0"/>
    <x v="0"/>
    <x v="0"/>
    <d v="1900-01-03T00:00:00"/>
    <x v="100"/>
    <x v="0"/>
    <s v="tier - 3"/>
    <x v="0"/>
    <x v="36"/>
  </r>
  <r>
    <s v="Id102"/>
    <s v="Aviv"/>
    <x v="95"/>
    <x v="97"/>
    <s v="Yes"/>
    <x v="0"/>
    <x v="0"/>
    <x v="0"/>
    <x v="0"/>
    <x v="0"/>
    <x v="0"/>
    <d v="1900-01-27T00:00:00"/>
    <x v="101"/>
    <x v="0"/>
    <s v="tier - 2"/>
    <x v="3"/>
    <x v="36"/>
  </r>
  <r>
    <s v="Id103"/>
    <s v="Burns"/>
    <x v="96"/>
    <x v="98"/>
    <s v="No"/>
    <x v="0"/>
    <x v="1"/>
    <x v="3"/>
    <x v="0"/>
    <x v="0"/>
    <x v="2"/>
    <d v="1900-01-17T00:00:00"/>
    <x v="102"/>
    <x v="0"/>
    <s v="tier - 3"/>
    <x v="1"/>
    <x v="18"/>
  </r>
  <r>
    <s v="Id104"/>
    <s v="Maldonado"/>
    <x v="97"/>
    <x v="46"/>
    <s v="Yes"/>
    <x v="0"/>
    <x v="0"/>
    <x v="0"/>
    <x v="0"/>
    <x v="0"/>
    <x v="2"/>
    <d v="1900-01-20T00:00:00"/>
    <x v="103"/>
    <x v="0"/>
    <s v="tier - 2"/>
    <x v="3"/>
    <x v="17"/>
  </r>
  <r>
    <s v="Id105"/>
    <s v="Yitref"/>
    <x v="98"/>
    <x v="99"/>
    <s v="Yes"/>
    <x v="0"/>
    <x v="1"/>
    <x v="3"/>
    <x v="0"/>
    <x v="0"/>
    <x v="1"/>
    <d v="1900-01-13T00:00:00"/>
    <x v="104"/>
    <x v="0"/>
    <s v="tier - 2"/>
    <x v="3"/>
    <x v="33"/>
  </r>
  <r>
    <s v="Id106"/>
    <s v="Loudon-Brown"/>
    <x v="99"/>
    <x v="100"/>
    <s v="Yes"/>
    <x v="0"/>
    <x v="0"/>
    <x v="1"/>
    <x v="0"/>
    <x v="0"/>
    <x v="1"/>
    <d v="1900-01-11T00:00:00"/>
    <x v="105"/>
    <x v="0"/>
    <s v="tier - 3"/>
    <x v="3"/>
    <x v="24"/>
  </r>
  <r>
    <s v="Id107"/>
    <s v="Sugathadasa"/>
    <x v="100"/>
    <x v="101"/>
    <s v="No"/>
    <x v="0"/>
    <x v="0"/>
    <x v="0"/>
    <x v="0"/>
    <x v="0"/>
    <x v="0"/>
    <d v="1900-01-19T00:00:00"/>
    <x v="106"/>
    <x v="0"/>
    <s v="tier - 3"/>
    <x v="3"/>
    <x v="9"/>
  </r>
  <r>
    <s v="Id108"/>
    <s v="Ganley"/>
    <x v="101"/>
    <x v="102"/>
    <s v="No"/>
    <x v="0"/>
    <x v="0"/>
    <x v="0"/>
    <x v="0"/>
    <x v="0"/>
    <x v="2"/>
    <d v="1900-01-24T00:00:00"/>
    <x v="107"/>
    <x v="0"/>
    <s v="tier - 1"/>
    <x v="1"/>
    <x v="37"/>
  </r>
  <r>
    <s v="Id109"/>
    <s v="Potter"/>
    <x v="50"/>
    <x v="103"/>
    <s v="No"/>
    <x v="0"/>
    <x v="0"/>
    <x v="3"/>
    <x v="0"/>
    <x v="0"/>
    <x v="2"/>
    <d v="1900-01-07T00:00:00"/>
    <x v="108"/>
    <x v="1"/>
    <s v="tier - 3"/>
    <x v="1"/>
    <x v="38"/>
  </r>
  <r>
    <s v="Id110"/>
    <s v="Rasmussen"/>
    <x v="102"/>
    <x v="104"/>
    <s v="Yes"/>
    <x v="0"/>
    <x v="0"/>
    <x v="3"/>
    <x v="0"/>
    <x v="0"/>
    <x v="0"/>
    <d v="1900-01-01T00:00:00"/>
    <x v="109"/>
    <x v="1"/>
    <s v="tier - 2"/>
    <x v="3"/>
    <x v="27"/>
  </r>
  <r>
    <s v="Id111"/>
    <s v="Robinson"/>
    <x v="103"/>
    <x v="105"/>
    <s v="Yes"/>
    <x v="0"/>
    <x v="0"/>
    <x v="0"/>
    <x v="0"/>
    <x v="0"/>
    <x v="1"/>
    <d v="1900-01-21T00:00:00"/>
    <x v="110"/>
    <x v="0"/>
    <s v="tier - 2"/>
    <x v="0"/>
    <x v="17"/>
  </r>
  <r>
    <s v="Id112"/>
    <s v="Antonopoulos"/>
    <x v="104"/>
    <x v="106"/>
    <s v="Yes"/>
    <x v="0"/>
    <x v="1"/>
    <x v="3"/>
    <x v="0"/>
    <x v="0"/>
    <x v="1"/>
    <d v="1899-12-31T00:00:00"/>
    <x v="111"/>
    <x v="1"/>
    <s v="tier - 2"/>
    <x v="3"/>
    <x v="37"/>
  </r>
  <r>
    <s v="Id113"/>
    <s v="Groner"/>
    <x v="105"/>
    <x v="18"/>
    <s v="Yes"/>
    <x v="0"/>
    <x v="0"/>
    <x v="0"/>
    <x v="0"/>
    <x v="0"/>
    <x v="2"/>
    <d v="1900-01-16T00:00:00"/>
    <x v="112"/>
    <x v="1"/>
    <s v="tier - 1"/>
    <x v="3"/>
    <x v="17"/>
  </r>
  <r>
    <s v="Id114"/>
    <s v="Zywicki"/>
    <x v="106"/>
    <x v="107"/>
    <s v="No"/>
    <x v="0"/>
    <x v="0"/>
    <x v="3"/>
    <x v="0"/>
    <x v="0"/>
    <x v="2"/>
    <d v="1900-01-23T00:00:00"/>
    <x v="113"/>
    <x v="0"/>
    <s v="tier - 1"/>
    <x v="7"/>
    <x v="38"/>
  </r>
  <r>
    <s v="Id115"/>
    <s v="Cardinal"/>
    <x v="107"/>
    <x v="108"/>
    <s v="No"/>
    <x v="0"/>
    <x v="0"/>
    <x v="1"/>
    <x v="0"/>
    <x v="0"/>
    <x v="0"/>
    <d v="1900-01-16T00:00:00"/>
    <x v="114"/>
    <x v="0"/>
    <s v="tier - 2"/>
    <x v="3"/>
    <x v="30"/>
  </r>
  <r>
    <s v="Id116"/>
    <s v="Alleman"/>
    <x v="88"/>
    <x v="109"/>
    <s v="No"/>
    <x v="0"/>
    <x v="0"/>
    <x v="0"/>
    <x v="0"/>
    <x v="0"/>
    <x v="1"/>
    <d v="1900-01-11T00:00:00"/>
    <x v="115"/>
    <x v="1"/>
    <s v="tier - 1"/>
    <x v="1"/>
    <x v="29"/>
  </r>
  <r>
    <s v="Id117"/>
    <s v="Stroffolino"/>
    <x v="108"/>
    <x v="60"/>
    <s v="No"/>
    <x v="0"/>
    <x v="1"/>
    <x v="3"/>
    <x v="0"/>
    <x v="0"/>
    <x v="1"/>
    <d v="1900-01-15T00:00:00"/>
    <x v="116"/>
    <x v="0"/>
    <s v="tier - 1"/>
    <x v="0"/>
    <x v="39"/>
  </r>
  <r>
    <s v="Id118"/>
    <s v="Clubb"/>
    <x v="109"/>
    <x v="110"/>
    <s v="No"/>
    <x v="0"/>
    <x v="0"/>
    <x v="0"/>
    <x v="0"/>
    <x v="0"/>
    <x v="0"/>
    <d v="1900-01-28T00:00:00"/>
    <x v="117"/>
    <x v="1"/>
    <s v="tier - 2"/>
    <x v="3"/>
    <x v="0"/>
  </r>
  <r>
    <s v="Id119"/>
    <s v="McGoogan"/>
    <x v="110"/>
    <x v="111"/>
    <s v="No"/>
    <x v="0"/>
    <x v="0"/>
    <x v="0"/>
    <x v="0"/>
    <x v="0"/>
    <x v="2"/>
    <d v="1900-01-16T00:00:00"/>
    <x v="118"/>
    <x v="1"/>
    <s v="tier - 1"/>
    <x v="1"/>
    <x v="29"/>
  </r>
  <r>
    <s v="Id120"/>
    <s v="Keflezighi"/>
    <x v="11"/>
    <x v="112"/>
    <s v="Yes"/>
    <x v="0"/>
    <x v="0"/>
    <x v="3"/>
    <x v="0"/>
    <x v="0"/>
    <x v="2"/>
    <d v="1900-01-06T00:00:00"/>
    <x v="119"/>
    <x v="0"/>
    <s v="tier - 3"/>
    <x v="0"/>
    <x v="40"/>
  </r>
  <r>
    <s v="Id121"/>
    <s v="Syed"/>
    <x v="111"/>
    <x v="113"/>
    <s v="Yes"/>
    <x v="0"/>
    <x v="0"/>
    <x v="0"/>
    <x v="0"/>
    <x v="0"/>
    <x v="0"/>
    <d v="1900-01-04T00:00:00"/>
    <x v="120"/>
    <x v="0"/>
    <s v="tier - 2"/>
    <x v="6"/>
    <x v="36"/>
  </r>
  <r>
    <s v="Id122"/>
    <s v="Segal"/>
    <x v="32"/>
    <x v="114"/>
    <s v="No"/>
    <x v="0"/>
    <x v="0"/>
    <x v="0"/>
    <x v="0"/>
    <x v="0"/>
    <x v="0"/>
    <d v="1900-01-11T00:00:00"/>
    <x v="121"/>
    <x v="0"/>
    <s v="tier - 2"/>
    <x v="5"/>
    <x v="9"/>
  </r>
  <r>
    <s v="Id123"/>
    <s v="Defranco"/>
    <x v="112"/>
    <x v="115"/>
    <s v="Yes"/>
    <x v="0"/>
    <x v="0"/>
    <x v="1"/>
    <x v="0"/>
    <x v="0"/>
    <x v="2"/>
    <d v="1900-01-23T00:00:00"/>
    <x v="122"/>
    <x v="1"/>
    <s v="tier - 2"/>
    <x v="3"/>
    <x v="24"/>
  </r>
  <r>
    <s v="Id124"/>
    <s v="Kells"/>
    <x v="113"/>
    <x v="116"/>
    <s v="No"/>
    <x v="0"/>
    <x v="0"/>
    <x v="0"/>
    <x v="0"/>
    <x v="0"/>
    <x v="0"/>
    <d v="1900-01-04T00:00:00"/>
    <x v="123"/>
    <x v="1"/>
    <s v="tier - 3"/>
    <x v="3"/>
    <x v="9"/>
  </r>
  <r>
    <s v="Id125"/>
    <s v="Lawton"/>
    <x v="114"/>
    <x v="117"/>
    <s v="No"/>
    <x v="0"/>
    <x v="0"/>
    <x v="0"/>
    <x v="0"/>
    <x v="0"/>
    <x v="2"/>
    <d v="1900-01-15T00:00:00"/>
    <x v="124"/>
    <x v="1"/>
    <s v="tier - 3"/>
    <x v="3"/>
    <x v="37"/>
  </r>
  <r>
    <s v="Id126"/>
    <s v="Bejar"/>
    <x v="115"/>
    <x v="109"/>
    <s v="No"/>
    <x v="0"/>
    <x v="0"/>
    <x v="3"/>
    <x v="0"/>
    <x v="0"/>
    <x v="1"/>
    <d v="1900-01-29T00:00:00"/>
    <x v="125"/>
    <x v="0"/>
    <s v="tier - 3"/>
    <x v="3"/>
    <x v="34"/>
  </r>
  <r>
    <s v="Id127"/>
    <s v="Navarro Castro"/>
    <x v="116"/>
    <x v="118"/>
    <s v="No"/>
    <x v="0"/>
    <x v="0"/>
    <x v="0"/>
    <x v="0"/>
    <x v="0"/>
    <x v="0"/>
    <d v="1900-01-06T00:00:00"/>
    <x v="126"/>
    <x v="1"/>
    <s v="tier - 1"/>
    <x v="3"/>
    <x v="5"/>
  </r>
  <r>
    <s v="Id128"/>
    <s v="Tice"/>
    <x v="101"/>
    <x v="18"/>
    <s v="No"/>
    <x v="0"/>
    <x v="0"/>
    <x v="0"/>
    <x v="0"/>
    <x v="0"/>
    <x v="2"/>
    <d v="1900-01-03T00:00:00"/>
    <x v="127"/>
    <x v="0"/>
    <s v="tier - 1"/>
    <x v="4"/>
    <x v="37"/>
  </r>
  <r>
    <s v="Id129"/>
    <s v="Wolf"/>
    <x v="54"/>
    <x v="119"/>
    <s v="Yes"/>
    <x v="0"/>
    <x v="0"/>
    <x v="0"/>
    <x v="0"/>
    <x v="0"/>
    <x v="1"/>
    <d v="1900-01-19T00:00:00"/>
    <x v="128"/>
    <x v="0"/>
    <s v="tier - 3"/>
    <x v="6"/>
    <x v="17"/>
  </r>
  <r>
    <s v="Id130"/>
    <s v="Oppedal"/>
    <x v="117"/>
    <x v="8"/>
    <s v="No"/>
    <x v="0"/>
    <x v="0"/>
    <x v="0"/>
    <x v="0"/>
    <x v="0"/>
    <x v="0"/>
    <d v="1900-01-11T00:00:00"/>
    <x v="129"/>
    <x v="0"/>
    <s v="tier - 1"/>
    <x v="3"/>
    <x v="9"/>
  </r>
  <r>
    <s v="Id131"/>
    <s v="Wright"/>
    <x v="118"/>
    <x v="1"/>
    <s v="No"/>
    <x v="0"/>
    <x v="0"/>
    <x v="0"/>
    <x v="0"/>
    <x v="0"/>
    <x v="1"/>
    <d v="1900-01-23T00:00:00"/>
    <x v="130"/>
    <x v="1"/>
    <s v="tier - 3"/>
    <x v="3"/>
    <x v="25"/>
  </r>
  <r>
    <s v="Id132"/>
    <s v="Ellis"/>
    <x v="119"/>
    <x v="24"/>
    <s v="Yes"/>
    <x v="0"/>
    <x v="0"/>
    <x v="0"/>
    <x v="0"/>
    <x v="0"/>
    <x v="2"/>
    <d v="1900-01-14T00:00:00"/>
    <x v="131"/>
    <x v="1"/>
    <s v="tier - 3"/>
    <x v="3"/>
    <x v="1"/>
  </r>
  <r>
    <s v="Id133"/>
    <s v="Taormina"/>
    <x v="120"/>
    <x v="120"/>
    <s v="No"/>
    <x v="0"/>
    <x v="0"/>
    <x v="3"/>
    <x v="0"/>
    <x v="0"/>
    <x v="2"/>
    <d v="1900-01-15T00:00:00"/>
    <x v="132"/>
    <x v="1"/>
    <s v="tier - 2"/>
    <x v="3"/>
    <x v="38"/>
  </r>
  <r>
    <s v="Id134"/>
    <s v="Lynch"/>
    <x v="121"/>
    <x v="121"/>
    <s v="Yes"/>
    <x v="0"/>
    <x v="0"/>
    <x v="0"/>
    <x v="0"/>
    <x v="0"/>
    <x v="0"/>
    <d v="1900-01-29T00:00:00"/>
    <x v="133"/>
    <x v="0"/>
    <s v="tier - 2"/>
    <x v="3"/>
    <x v="22"/>
  </r>
  <r>
    <s v="Id135"/>
    <s v="Tavella"/>
    <x v="66"/>
    <x v="78"/>
    <s v="Yes"/>
    <x v="0"/>
    <x v="0"/>
    <x v="3"/>
    <x v="0"/>
    <x v="0"/>
    <x v="2"/>
    <d v="1900-01-05T00:00:00"/>
    <x v="134"/>
    <x v="1"/>
    <s v="tier - 2"/>
    <x v="3"/>
    <x v="8"/>
  </r>
  <r>
    <s v="Id136"/>
    <s v="Neufeld"/>
    <x v="122"/>
    <x v="69"/>
    <s v="No"/>
    <x v="0"/>
    <x v="1"/>
    <x v="3"/>
    <x v="0"/>
    <x v="0"/>
    <x v="2"/>
    <d v="1900-01-02T00:00:00"/>
    <x v="135"/>
    <x v="1"/>
    <s v="tier - 1"/>
    <x v="3"/>
    <x v="18"/>
  </r>
  <r>
    <s v="Id137"/>
    <s v="Walhovd"/>
    <x v="123"/>
    <x v="122"/>
    <s v="No"/>
    <x v="1"/>
    <x v="0"/>
    <x v="3"/>
    <x v="0"/>
    <x v="0"/>
    <x v="2"/>
    <d v="1900-01-04T00:00:00"/>
    <x v="136"/>
    <x v="1"/>
    <s v="tier - 2"/>
    <x v="0"/>
    <x v="41"/>
  </r>
  <r>
    <s v="Id138"/>
    <s v="Washburn"/>
    <x v="124"/>
    <x v="123"/>
    <s v="No"/>
    <x v="0"/>
    <x v="0"/>
    <x v="0"/>
    <x v="0"/>
    <x v="0"/>
    <x v="1"/>
    <d v="1900-01-07T00:00:00"/>
    <x v="137"/>
    <x v="0"/>
    <s v="tier - 2"/>
    <x v="1"/>
    <x v="42"/>
  </r>
  <r>
    <s v="Id139"/>
    <s v="Mroz"/>
    <x v="125"/>
    <x v="124"/>
    <s v="Yes"/>
    <x v="0"/>
    <x v="0"/>
    <x v="0"/>
    <x v="0"/>
    <x v="0"/>
    <x v="2"/>
    <d v="1900-01-14T00:00:00"/>
    <x v="138"/>
    <x v="1"/>
    <s v="tier - 2"/>
    <x v="1"/>
    <x v="1"/>
  </r>
  <r>
    <s v="Id140"/>
    <s v="Canaday"/>
    <x v="20"/>
    <x v="125"/>
    <s v="No"/>
    <x v="0"/>
    <x v="0"/>
    <x v="0"/>
    <x v="0"/>
    <x v="0"/>
    <x v="2"/>
    <d v="1900-01-01T00:00:00"/>
    <x v="139"/>
    <x v="1"/>
    <s v="tier - 2"/>
    <x v="3"/>
    <x v="42"/>
  </r>
  <r>
    <s v="Id141"/>
    <s v="Atkins"/>
    <x v="40"/>
    <x v="126"/>
    <s v="Yes"/>
    <x v="0"/>
    <x v="0"/>
    <x v="3"/>
    <x v="0"/>
    <x v="0"/>
    <x v="0"/>
    <d v="1900-01-19T00:00:00"/>
    <x v="140"/>
    <x v="0"/>
    <s v="tier - 3"/>
    <x v="0"/>
    <x v="26"/>
  </r>
  <r>
    <s v="Id142"/>
    <s v="Kropelnicki"/>
    <x v="126"/>
    <x v="127"/>
    <s v="No"/>
    <x v="0"/>
    <x v="0"/>
    <x v="0"/>
    <x v="0"/>
    <x v="0"/>
    <x v="2"/>
    <d v="1900-01-12T00:00:00"/>
    <x v="141"/>
    <x v="1"/>
    <s v="tier - 2"/>
    <x v="3"/>
    <x v="3"/>
  </r>
  <r>
    <s v="Id143"/>
    <s v="Braund"/>
    <x v="106"/>
    <x v="128"/>
    <s v="No"/>
    <x v="0"/>
    <x v="0"/>
    <x v="0"/>
    <x v="0"/>
    <x v="0"/>
    <x v="1"/>
    <d v="1900-01-11T00:00:00"/>
    <x v="142"/>
    <x v="1"/>
    <s v="tier - 2"/>
    <x v="2"/>
    <x v="35"/>
  </r>
  <r>
    <s v="Id144"/>
    <s v="Anderson"/>
    <x v="127"/>
    <x v="129"/>
    <s v="Yes"/>
    <x v="0"/>
    <x v="0"/>
    <x v="3"/>
    <x v="0"/>
    <x v="0"/>
    <x v="0"/>
    <d v="1900-01-20T00:00:00"/>
    <x v="143"/>
    <x v="0"/>
    <s v="tier - 2"/>
    <x v="3"/>
    <x v="26"/>
  </r>
  <r>
    <s v="Id145"/>
    <s v="Bilbrey"/>
    <x v="128"/>
    <x v="130"/>
    <s v="No"/>
    <x v="0"/>
    <x v="0"/>
    <x v="0"/>
    <x v="0"/>
    <x v="0"/>
    <x v="0"/>
    <d v="1900-01-22T00:00:00"/>
    <x v="144"/>
    <x v="1"/>
    <s v="tier - 1"/>
    <x v="3"/>
    <x v="14"/>
  </r>
  <r>
    <s v="Id146"/>
    <s v="Curtis"/>
    <x v="129"/>
    <x v="131"/>
    <s v="Yes"/>
    <x v="0"/>
    <x v="0"/>
    <x v="1"/>
    <x v="0"/>
    <x v="0"/>
    <x v="0"/>
    <d v="1900-01-21T00:00:00"/>
    <x v="145"/>
    <x v="1"/>
    <s v="tier - 3"/>
    <x v="3"/>
    <x v="2"/>
  </r>
  <r>
    <s v="Id147"/>
    <s v="Meyer"/>
    <x v="130"/>
    <x v="132"/>
    <s v="No"/>
    <x v="0"/>
    <x v="0"/>
    <x v="0"/>
    <x v="0"/>
    <x v="0"/>
    <x v="0"/>
    <d v="1900-01-16T00:00:00"/>
    <x v="146"/>
    <x v="0"/>
    <s v="tier - 3"/>
    <x v="3"/>
    <x v="43"/>
  </r>
  <r>
    <s v="Id148"/>
    <s v="Bardeesy"/>
    <x v="131"/>
    <x v="133"/>
    <s v="No"/>
    <x v="0"/>
    <x v="0"/>
    <x v="0"/>
    <x v="0"/>
    <x v="0"/>
    <x v="2"/>
    <d v="1900-01-11T00:00:00"/>
    <x v="147"/>
    <x v="0"/>
    <s v="tier - 3"/>
    <x v="3"/>
    <x v="25"/>
  </r>
  <r>
    <s v="Id149"/>
    <s v="Shanahan"/>
    <x v="94"/>
    <x v="40"/>
    <s v="No"/>
    <x v="0"/>
    <x v="0"/>
    <x v="0"/>
    <x v="0"/>
    <x v="0"/>
    <x v="2"/>
    <d v="1900-01-29T00:00:00"/>
    <x v="148"/>
    <x v="0"/>
    <s v="tier - 2"/>
    <x v="0"/>
    <x v="4"/>
  </r>
  <r>
    <s v="Id150"/>
    <s v="Sutter"/>
    <x v="132"/>
    <x v="134"/>
    <s v="No"/>
    <x v="0"/>
    <x v="0"/>
    <x v="0"/>
    <x v="0"/>
    <x v="1"/>
    <x v="2"/>
    <d v="1900-01-15T00:00:00"/>
    <x v="149"/>
    <x v="0"/>
    <s v="tier - 2"/>
    <x v="0"/>
    <x v="25"/>
  </r>
  <r>
    <s v="Id151"/>
    <s v="Yesian"/>
    <x v="133"/>
    <x v="135"/>
    <s v="Yes"/>
    <x v="0"/>
    <x v="0"/>
    <x v="3"/>
    <x v="0"/>
    <x v="0"/>
    <x v="2"/>
    <d v="1900-01-15T00:00:00"/>
    <x v="150"/>
    <x v="1"/>
    <s v="tier - 3"/>
    <x v="3"/>
    <x v="13"/>
  </r>
  <r>
    <s v="Id152"/>
    <s v="Meers"/>
    <x v="134"/>
    <x v="120"/>
    <s v="No"/>
    <x v="0"/>
    <x v="0"/>
    <x v="0"/>
    <x v="0"/>
    <x v="0"/>
    <x v="2"/>
    <d v="1900-01-07T00:00:00"/>
    <x v="151"/>
    <x v="1"/>
    <s v="tier - 3"/>
    <x v="3"/>
    <x v="4"/>
  </r>
  <r>
    <s v="Id153"/>
    <s v="Conlon"/>
    <x v="135"/>
    <x v="60"/>
    <s v="No"/>
    <x v="0"/>
    <x v="0"/>
    <x v="1"/>
    <x v="0"/>
    <x v="0"/>
    <x v="1"/>
    <d v="1900-01-18T00:00:00"/>
    <x v="152"/>
    <x v="1"/>
    <s v="tier - 2"/>
    <x v="3"/>
    <x v="28"/>
  </r>
  <r>
    <s v="Id154"/>
    <s v="Arnstein"/>
    <x v="136"/>
    <x v="136"/>
    <s v="No"/>
    <x v="0"/>
    <x v="0"/>
    <x v="3"/>
    <x v="0"/>
    <x v="0"/>
    <x v="1"/>
    <d v="1900-01-28T00:00:00"/>
    <x v="153"/>
    <x v="0"/>
    <s v="tier - 3"/>
    <x v="0"/>
    <x v="44"/>
  </r>
  <r>
    <s v="Id155"/>
    <s v="Jurek"/>
    <x v="137"/>
    <x v="67"/>
    <s v="No"/>
    <x v="0"/>
    <x v="1"/>
    <x v="3"/>
    <x v="0"/>
    <x v="1"/>
    <x v="2"/>
    <d v="1900-01-08T00:00:00"/>
    <x v="154"/>
    <x v="0"/>
    <s v="tier - 2"/>
    <x v="3"/>
    <x v="18"/>
  </r>
  <r>
    <s v="Id156"/>
    <s v="Thill"/>
    <x v="138"/>
    <x v="70"/>
    <s v="Yes"/>
    <x v="0"/>
    <x v="1"/>
    <x v="3"/>
    <x v="0"/>
    <x v="0"/>
    <x v="2"/>
    <d v="1900-01-25T00:00:00"/>
    <x v="155"/>
    <x v="1"/>
    <s v="tier - 2"/>
    <x v="3"/>
    <x v="33"/>
  </r>
  <r>
    <s v="Id157"/>
    <s v="Glaz"/>
    <x v="139"/>
    <x v="137"/>
    <s v="Yes"/>
    <x v="0"/>
    <x v="0"/>
    <x v="3"/>
    <x v="0"/>
    <x v="0"/>
    <x v="0"/>
    <d v="1900-01-14T00:00:00"/>
    <x v="156"/>
    <x v="0"/>
    <s v="tier - 1"/>
    <x v="0"/>
    <x v="26"/>
  </r>
  <r>
    <s v="Id158"/>
    <s v="Sampson"/>
    <x v="140"/>
    <x v="138"/>
    <s v="Yes"/>
    <x v="0"/>
    <x v="0"/>
    <x v="0"/>
    <x v="0"/>
    <x v="0"/>
    <x v="2"/>
    <d v="1900-01-17T00:00:00"/>
    <x v="157"/>
    <x v="1"/>
    <s v="tier - 2"/>
    <x v="3"/>
    <x v="1"/>
  </r>
  <r>
    <s v="Id159"/>
    <s v="Duliba"/>
    <x v="141"/>
    <x v="89"/>
    <s v="Yes"/>
    <x v="0"/>
    <x v="0"/>
    <x v="3"/>
    <x v="0"/>
    <x v="0"/>
    <x v="2"/>
    <d v="1900-01-09T00:00:00"/>
    <x v="158"/>
    <x v="1"/>
    <s v="tier - 3"/>
    <x v="8"/>
    <x v="23"/>
  </r>
  <r>
    <s v="Id160"/>
    <s v="Tanguay"/>
    <x v="142"/>
    <x v="116"/>
    <s v="Yes"/>
    <x v="0"/>
    <x v="0"/>
    <x v="1"/>
    <x v="0"/>
    <x v="0"/>
    <x v="0"/>
    <d v="1900-01-27T00:00:00"/>
    <x v="159"/>
    <x v="1"/>
    <s v="tier - 3"/>
    <x v="3"/>
    <x v="2"/>
  </r>
  <r>
    <s v="Id161"/>
    <s v="McClelland"/>
    <x v="143"/>
    <x v="139"/>
    <s v="No"/>
    <x v="0"/>
    <x v="0"/>
    <x v="0"/>
    <x v="0"/>
    <x v="0"/>
    <x v="2"/>
    <d v="1900-01-19T00:00:00"/>
    <x v="160"/>
    <x v="1"/>
    <s v="tier - 2"/>
    <x v="1"/>
    <x v="37"/>
  </r>
  <r>
    <s v="Id162"/>
    <s v="Gorman"/>
    <x v="44"/>
    <x v="140"/>
    <s v="No"/>
    <x v="0"/>
    <x v="0"/>
    <x v="0"/>
    <x v="0"/>
    <x v="0"/>
    <x v="2"/>
    <d v="1900-01-15T00:00:00"/>
    <x v="161"/>
    <x v="0"/>
    <s v="tier - 2"/>
    <x v="9"/>
    <x v="3"/>
  </r>
  <r>
    <s v="Id163"/>
    <s v="Nishimura"/>
    <x v="103"/>
    <x v="141"/>
    <s v="No"/>
    <x v="1"/>
    <x v="0"/>
    <x v="3"/>
    <x v="0"/>
    <x v="0"/>
    <x v="2"/>
    <d v="1900-01-11T00:00:00"/>
    <x v="162"/>
    <x v="0"/>
    <s v="tier - 1"/>
    <x v="0"/>
    <x v="21"/>
  </r>
  <r>
    <s v="Id164"/>
    <s v="Brimble"/>
    <x v="144"/>
    <x v="142"/>
    <s v="No"/>
    <x v="0"/>
    <x v="0"/>
    <x v="0"/>
    <x v="0"/>
    <x v="0"/>
    <x v="0"/>
    <d v="1900-01-26T00:00:00"/>
    <x v="163"/>
    <x v="0"/>
    <s v="tier - 2"/>
    <x v="1"/>
    <x v="43"/>
  </r>
  <r>
    <s v="Id165"/>
    <s v="Trenk"/>
    <x v="145"/>
    <x v="143"/>
    <s v="No"/>
    <x v="0"/>
    <x v="1"/>
    <x v="3"/>
    <x v="0"/>
    <x v="0"/>
    <x v="2"/>
    <d v="1900-01-02T00:00:00"/>
    <x v="164"/>
    <x v="1"/>
    <s v="tier - 1"/>
    <x v="3"/>
    <x v="18"/>
  </r>
  <r>
    <s v="Id166"/>
    <s v="Wittmann"/>
    <x v="146"/>
    <x v="144"/>
    <s v="Yes"/>
    <x v="0"/>
    <x v="1"/>
    <x v="3"/>
    <x v="0"/>
    <x v="0"/>
    <x v="2"/>
    <d v="1900-01-29T00:00:00"/>
    <x v="165"/>
    <x v="0"/>
    <s v="tier - 3"/>
    <x v="3"/>
    <x v="16"/>
  </r>
  <r>
    <s v="Id167"/>
    <s v="Tremblay"/>
    <x v="147"/>
    <x v="96"/>
    <s v="Yes"/>
    <x v="0"/>
    <x v="0"/>
    <x v="3"/>
    <x v="0"/>
    <x v="0"/>
    <x v="0"/>
    <d v="1900-01-08T00:00:00"/>
    <x v="166"/>
    <x v="1"/>
    <s v="tier - 3"/>
    <x v="3"/>
    <x v="27"/>
  </r>
  <r>
    <s v="Id168"/>
    <s v="Scofield"/>
    <x v="111"/>
    <x v="145"/>
    <s v="Yes"/>
    <x v="0"/>
    <x v="0"/>
    <x v="0"/>
    <x v="0"/>
    <x v="0"/>
    <x v="2"/>
    <d v="1900-01-16T00:00:00"/>
    <x v="167"/>
    <x v="1"/>
    <s v="tier - 1"/>
    <x v="2"/>
    <x v="17"/>
  </r>
  <r>
    <s v="Id169"/>
    <s v="Yost"/>
    <x v="148"/>
    <x v="146"/>
    <s v="No"/>
    <x v="0"/>
    <x v="0"/>
    <x v="0"/>
    <x v="0"/>
    <x v="0"/>
    <x v="2"/>
    <d v="1900-01-16T00:00:00"/>
    <x v="168"/>
    <x v="1"/>
    <s v="tier - 2"/>
    <x v="3"/>
    <x v="3"/>
  </r>
  <r>
    <s v="Id170"/>
    <s v="Torphy"/>
    <x v="149"/>
    <x v="147"/>
    <s v="Yes"/>
    <x v="1"/>
    <x v="0"/>
    <x v="1"/>
    <x v="0"/>
    <x v="0"/>
    <x v="1"/>
    <d v="1900-01-04T00:00:00"/>
    <x v="169"/>
    <x v="0"/>
    <s v="tier - 3"/>
    <x v="10"/>
    <x v="21"/>
  </r>
  <r>
    <s v="Id171"/>
    <s v="Busby"/>
    <x v="61"/>
    <x v="148"/>
    <s v="Yes"/>
    <x v="0"/>
    <x v="0"/>
    <x v="3"/>
    <x v="0"/>
    <x v="0"/>
    <x v="1"/>
    <d v="1900-01-29T00:00:00"/>
    <x v="170"/>
    <x v="1"/>
    <s v="tier - 2"/>
    <x v="0"/>
    <x v="40"/>
  </r>
  <r>
    <s v="Id172"/>
    <s v="Nguyen"/>
    <x v="150"/>
    <x v="66"/>
    <s v="No"/>
    <x v="0"/>
    <x v="0"/>
    <x v="0"/>
    <x v="0"/>
    <x v="0"/>
    <x v="2"/>
    <d v="1900-01-09T00:00:00"/>
    <x v="171"/>
    <x v="1"/>
    <s v="tier - 3"/>
    <x v="3"/>
    <x v="4"/>
  </r>
  <r>
    <s v="Id173"/>
    <s v="Hanley"/>
    <x v="151"/>
    <x v="149"/>
    <s v="Yes"/>
    <x v="0"/>
    <x v="0"/>
    <x v="3"/>
    <x v="0"/>
    <x v="0"/>
    <x v="1"/>
    <d v="1900-01-16T00:00:00"/>
    <x v="172"/>
    <x v="1"/>
    <s v="tier - 1"/>
    <x v="3"/>
    <x v="23"/>
  </r>
  <r>
    <s v="Id174"/>
    <s v="Scheer"/>
    <x v="152"/>
    <x v="150"/>
    <s v="No"/>
    <x v="0"/>
    <x v="0"/>
    <x v="0"/>
    <x v="0"/>
    <x v="0"/>
    <x v="2"/>
    <d v="1899-12-31T00:00:00"/>
    <x v="173"/>
    <x v="1"/>
    <s v="tier - 2"/>
    <x v="3"/>
    <x v="42"/>
  </r>
  <r>
    <s v="Id175"/>
    <s v="Rankin"/>
    <x v="153"/>
    <x v="151"/>
    <s v="No"/>
    <x v="0"/>
    <x v="0"/>
    <x v="3"/>
    <x v="0"/>
    <x v="0"/>
    <x v="2"/>
    <d v="1900-01-12T00:00:00"/>
    <x v="174"/>
    <x v="1"/>
    <s v="tier - 3"/>
    <x v="3"/>
    <x v="34"/>
  </r>
  <r>
    <s v="Id176"/>
    <s v="Ricardi"/>
    <x v="4"/>
    <x v="152"/>
    <s v="No"/>
    <x v="0"/>
    <x v="0"/>
    <x v="3"/>
    <x v="0"/>
    <x v="0"/>
    <x v="2"/>
    <d v="1900-01-24T00:00:00"/>
    <x v="175"/>
    <x v="0"/>
    <s v="tier - 1"/>
    <x v="0"/>
    <x v="34"/>
  </r>
  <r>
    <s v="Id177"/>
    <s v="Karkos"/>
    <x v="154"/>
    <x v="149"/>
    <s v="No"/>
    <x v="0"/>
    <x v="0"/>
    <x v="0"/>
    <x v="0"/>
    <x v="0"/>
    <x v="1"/>
    <d v="1900-01-12T00:00:00"/>
    <x v="176"/>
    <x v="1"/>
    <s v="tier - 1"/>
    <x v="3"/>
    <x v="29"/>
  </r>
  <r>
    <s v="Id178"/>
    <s v="Price-Dierksen"/>
    <x v="155"/>
    <x v="153"/>
    <s v="No"/>
    <x v="0"/>
    <x v="0"/>
    <x v="0"/>
    <x v="0"/>
    <x v="0"/>
    <x v="0"/>
    <d v="1900-01-21T00:00:00"/>
    <x v="177"/>
    <x v="1"/>
    <s v="tier - 1"/>
    <x v="3"/>
    <x v="0"/>
  </r>
  <r>
    <s v="Id179"/>
    <s v="Knispel"/>
    <x v="156"/>
    <x v="34"/>
    <s v="No"/>
    <x v="0"/>
    <x v="0"/>
    <x v="0"/>
    <x v="0"/>
    <x v="0"/>
    <x v="1"/>
    <d v="1900-01-09T00:00:00"/>
    <x v="178"/>
    <x v="1"/>
    <s v="tier - 2"/>
    <x v="3"/>
    <x v="42"/>
  </r>
  <r>
    <s v="Id180"/>
    <s v="King"/>
    <x v="105"/>
    <x v="154"/>
    <s v="Yes"/>
    <x v="0"/>
    <x v="1"/>
    <x v="3"/>
    <x v="1"/>
    <x v="0"/>
    <x v="0"/>
    <d v="1900-01-23T00:00:00"/>
    <x v="179"/>
    <x v="1"/>
    <s v="tier - 2"/>
    <x v="3"/>
    <x v="8"/>
  </r>
  <r>
    <s v="Id181"/>
    <s v="Samuelson"/>
    <x v="157"/>
    <x v="144"/>
    <s v="No"/>
    <x v="0"/>
    <x v="1"/>
    <x v="3"/>
    <x v="0"/>
    <x v="0"/>
    <x v="2"/>
    <d v="1900-01-20T00:00:00"/>
    <x v="180"/>
    <x v="1"/>
    <s v="tier - 1"/>
    <x v="1"/>
    <x v="39"/>
  </r>
  <r>
    <s v="Id182"/>
    <s v="Fredsall"/>
    <x v="158"/>
    <x v="155"/>
    <s v="No"/>
    <x v="0"/>
    <x v="0"/>
    <x v="1"/>
    <x v="0"/>
    <x v="0"/>
    <x v="1"/>
    <d v="1900-01-04T00:00:00"/>
    <x v="181"/>
    <x v="0"/>
    <s v="tier - 3"/>
    <x v="3"/>
    <x v="28"/>
  </r>
  <r>
    <s v="Id183"/>
    <s v="Eggleston"/>
    <x v="98"/>
    <x v="34"/>
    <s v="No"/>
    <x v="0"/>
    <x v="0"/>
    <x v="3"/>
    <x v="0"/>
    <x v="0"/>
    <x v="1"/>
    <d v="1900-01-03T00:00:00"/>
    <x v="182"/>
    <x v="1"/>
    <s v="tier - 3"/>
    <x v="3"/>
    <x v="34"/>
  </r>
  <r>
    <s v="Id184"/>
    <s v="Palombaro"/>
    <x v="159"/>
    <x v="156"/>
    <s v="No"/>
    <x v="0"/>
    <x v="0"/>
    <x v="0"/>
    <x v="0"/>
    <x v="0"/>
    <x v="0"/>
    <d v="1900-01-27T00:00:00"/>
    <x v="183"/>
    <x v="1"/>
    <s v="tier - 1"/>
    <x v="3"/>
    <x v="11"/>
  </r>
  <r>
    <s v="Id185"/>
    <s v="Silva"/>
    <x v="160"/>
    <x v="157"/>
    <s v="Yes"/>
    <x v="0"/>
    <x v="0"/>
    <x v="1"/>
    <x v="0"/>
    <x v="0"/>
    <x v="0"/>
    <d v="1900-01-13T00:00:00"/>
    <x v="184"/>
    <x v="0"/>
    <s v="tier - 1"/>
    <x v="3"/>
    <x v="2"/>
  </r>
  <r>
    <s v="Id186"/>
    <s v="Bugala"/>
    <x v="161"/>
    <x v="158"/>
    <s v="Yes"/>
    <x v="0"/>
    <x v="0"/>
    <x v="1"/>
    <x v="1"/>
    <x v="0"/>
    <x v="0"/>
    <d v="1900-01-28T00:00:00"/>
    <x v="185"/>
    <x v="1"/>
    <s v="tier - 2"/>
    <x v="0"/>
    <x v="12"/>
  </r>
  <r>
    <s v="Id187"/>
    <s v="Dublin"/>
    <x v="162"/>
    <x v="159"/>
    <s v="No"/>
    <x v="0"/>
    <x v="0"/>
    <x v="3"/>
    <x v="0"/>
    <x v="0"/>
    <x v="2"/>
    <d v="1900-01-08T00:00:00"/>
    <x v="186"/>
    <x v="0"/>
    <s v="tier - 2"/>
    <x v="3"/>
    <x v="34"/>
  </r>
  <r>
    <s v="Id188"/>
    <s v="Cleland"/>
    <x v="163"/>
    <x v="73"/>
    <s v="No"/>
    <x v="0"/>
    <x v="0"/>
    <x v="1"/>
    <x v="0"/>
    <x v="0"/>
    <x v="0"/>
    <d v="1900-01-08T00:00:00"/>
    <x v="187"/>
    <x v="1"/>
    <s v="tier - 3"/>
    <x v="3"/>
    <x v="30"/>
  </r>
  <r>
    <s v="Id189"/>
    <s v="Evans"/>
    <x v="164"/>
    <x v="160"/>
    <s v="No"/>
    <x v="0"/>
    <x v="0"/>
    <x v="0"/>
    <x v="0"/>
    <x v="1"/>
    <x v="0"/>
    <d v="1900-01-18T00:00:00"/>
    <x v="188"/>
    <x v="1"/>
    <s v="tier - 2"/>
    <x v="3"/>
    <x v="5"/>
  </r>
  <r>
    <s v="Id190"/>
    <s v="Boyd"/>
    <x v="165"/>
    <x v="161"/>
    <s v="No"/>
    <x v="0"/>
    <x v="1"/>
    <x v="3"/>
    <x v="0"/>
    <x v="0"/>
    <x v="2"/>
    <d v="1900-01-08T00:00:00"/>
    <x v="189"/>
    <x v="1"/>
    <s v="tier - 3"/>
    <x v="3"/>
    <x v="39"/>
  </r>
  <r>
    <s v="Id191"/>
    <s v="Roulier"/>
    <x v="166"/>
    <x v="162"/>
    <s v="Yes"/>
    <x v="0"/>
    <x v="0"/>
    <x v="3"/>
    <x v="0"/>
    <x v="0"/>
    <x v="0"/>
    <d v="1900-01-04T00:00:00"/>
    <x v="190"/>
    <x v="0"/>
    <s v="tier - 2"/>
    <x v="3"/>
    <x v="19"/>
  </r>
  <r>
    <s v="Id192"/>
    <s v="Mullins"/>
    <x v="167"/>
    <x v="163"/>
    <s v="Yes"/>
    <x v="0"/>
    <x v="0"/>
    <x v="0"/>
    <x v="0"/>
    <x v="0"/>
    <x v="0"/>
    <d v="1900-01-17T00:00:00"/>
    <x v="191"/>
    <x v="0"/>
    <s v="tier - 3"/>
    <x v="3"/>
    <x v="22"/>
  </r>
  <r>
    <s v="Id193"/>
    <s v="Hofmann"/>
    <x v="59"/>
    <x v="164"/>
    <s v="No"/>
    <x v="0"/>
    <x v="0"/>
    <x v="3"/>
    <x v="0"/>
    <x v="0"/>
    <x v="2"/>
    <d v="1900-01-15T00:00:00"/>
    <x v="192"/>
    <x v="1"/>
    <s v="tier - 2"/>
    <x v="3"/>
    <x v="34"/>
  </r>
  <r>
    <s v="Id194"/>
    <s v="Garcia Garcia"/>
    <x v="168"/>
    <x v="165"/>
    <s v="No"/>
    <x v="1"/>
    <x v="0"/>
    <x v="3"/>
    <x v="0"/>
    <x v="0"/>
    <x v="2"/>
    <d v="1900-01-24T00:00:00"/>
    <x v="193"/>
    <x v="0"/>
    <s v="tier - 2"/>
    <x v="0"/>
    <x v="41"/>
  </r>
  <r>
    <s v="Id195"/>
    <s v="Klecker"/>
    <x v="18"/>
    <x v="85"/>
    <s v="No"/>
    <x v="0"/>
    <x v="1"/>
    <x v="3"/>
    <x v="0"/>
    <x v="0"/>
    <x v="1"/>
    <d v="1900-01-04T00:00:00"/>
    <x v="194"/>
    <x v="0"/>
    <s v="tier - 1"/>
    <x v="1"/>
    <x v="39"/>
  </r>
  <r>
    <s v="Id196"/>
    <s v="Cancre"/>
    <x v="169"/>
    <x v="166"/>
    <s v="No"/>
    <x v="0"/>
    <x v="1"/>
    <x v="3"/>
    <x v="0"/>
    <x v="0"/>
    <x v="2"/>
    <d v="1900-01-27T00:00:00"/>
    <x v="195"/>
    <x v="0"/>
    <s v="tier - 3"/>
    <x v="3"/>
    <x v="20"/>
  </r>
  <r>
    <s v="Id197"/>
    <s v="Denucci"/>
    <x v="170"/>
    <x v="167"/>
    <s v="No"/>
    <x v="0"/>
    <x v="0"/>
    <x v="0"/>
    <x v="0"/>
    <x v="0"/>
    <x v="2"/>
    <d v="1899-12-31T00:00:00"/>
    <x v="196"/>
    <x v="0"/>
    <s v="tier - 3"/>
    <x v="4"/>
    <x v="35"/>
  </r>
  <r>
    <s v="Id198"/>
    <s v="Saldana"/>
    <x v="171"/>
    <x v="168"/>
    <s v="No"/>
    <x v="0"/>
    <x v="0"/>
    <x v="0"/>
    <x v="0"/>
    <x v="0"/>
    <x v="0"/>
    <d v="1900-01-05T00:00:00"/>
    <x v="197"/>
    <x v="1"/>
    <s v="tier - 3"/>
    <x v="1"/>
    <x v="19"/>
  </r>
  <r>
    <s v="Id199"/>
    <s v="Weinberg"/>
    <x v="172"/>
    <x v="169"/>
    <s v="No"/>
    <x v="1"/>
    <x v="0"/>
    <x v="3"/>
    <x v="0"/>
    <x v="0"/>
    <x v="1"/>
    <d v="1900-01-29T00:00:00"/>
    <x v="198"/>
    <x v="1"/>
    <s v="tier - 2"/>
    <x v="0"/>
    <x v="41"/>
  </r>
  <r>
    <s v="Id200"/>
    <s v="Walsh"/>
    <x v="161"/>
    <x v="170"/>
    <s v="Yes"/>
    <x v="0"/>
    <x v="1"/>
    <x v="3"/>
    <x v="0"/>
    <x v="0"/>
    <x v="2"/>
    <d v="1900-01-11T00:00:00"/>
    <x v="199"/>
    <x v="0"/>
    <s v="tier - 3"/>
    <x v="0"/>
    <x v="31"/>
  </r>
  <r>
    <s v="Id201"/>
    <s v="Pasten"/>
    <x v="173"/>
    <x v="171"/>
    <s v="No"/>
    <x v="0"/>
    <x v="1"/>
    <x v="3"/>
    <x v="0"/>
    <x v="0"/>
    <x v="2"/>
    <d v="1900-01-03T00:00:00"/>
    <x v="200"/>
    <x v="1"/>
    <s v="tier - 2"/>
    <x v="3"/>
    <x v="18"/>
  </r>
  <r>
    <s v="Id202"/>
    <s v="LaBelle"/>
    <x v="174"/>
    <x v="106"/>
    <s v="Yes"/>
    <x v="0"/>
    <x v="0"/>
    <x v="0"/>
    <x v="0"/>
    <x v="0"/>
    <x v="1"/>
    <d v="1900-01-19T00:00:00"/>
    <x v="201"/>
    <x v="0"/>
    <s v="tier - 1"/>
    <x v="3"/>
    <x v="45"/>
  </r>
  <r>
    <s v="Id203"/>
    <s v="Guzman"/>
    <x v="175"/>
    <x v="172"/>
    <s v="Yes"/>
    <x v="0"/>
    <x v="1"/>
    <x v="3"/>
    <x v="0"/>
    <x v="1"/>
    <x v="0"/>
    <d v="1900-01-21T00:00:00"/>
    <x v="202"/>
    <x v="1"/>
    <s v="tier - 1"/>
    <x v="3"/>
    <x v="8"/>
  </r>
  <r>
    <s v="Id204"/>
    <s v="Turnbull"/>
    <x v="176"/>
    <x v="173"/>
    <s v="No"/>
    <x v="0"/>
    <x v="0"/>
    <x v="0"/>
    <x v="0"/>
    <x v="0"/>
    <x v="2"/>
    <d v="1900-01-03T00:00:00"/>
    <x v="203"/>
    <x v="1"/>
    <s v="tier - 3"/>
    <x v="0"/>
    <x v="35"/>
  </r>
  <r>
    <s v="Id205"/>
    <s v="Aguero"/>
    <x v="177"/>
    <x v="129"/>
    <s v="Yes"/>
    <x v="0"/>
    <x v="0"/>
    <x v="0"/>
    <x v="0"/>
    <x v="0"/>
    <x v="0"/>
    <d v="1900-01-21T00:00:00"/>
    <x v="204"/>
    <x v="0"/>
    <s v="tier - 3"/>
    <x v="3"/>
    <x v="36"/>
  </r>
  <r>
    <s v="Id206"/>
    <s v="Woodward"/>
    <x v="178"/>
    <x v="150"/>
    <s v="No"/>
    <x v="0"/>
    <x v="0"/>
    <x v="3"/>
    <x v="0"/>
    <x v="0"/>
    <x v="2"/>
    <d v="1900-01-17T00:00:00"/>
    <x v="205"/>
    <x v="1"/>
    <s v="tier - 1"/>
    <x v="3"/>
    <x v="34"/>
  </r>
  <r>
    <s v="Id207"/>
    <s v="McElroy"/>
    <x v="179"/>
    <x v="174"/>
    <s v="Yes"/>
    <x v="0"/>
    <x v="0"/>
    <x v="0"/>
    <x v="0"/>
    <x v="0"/>
    <x v="2"/>
    <d v="1900-01-03T00:00:00"/>
    <x v="206"/>
    <x v="1"/>
    <s v="tier - 2"/>
    <x v="3"/>
    <x v="1"/>
  </r>
  <r>
    <s v="Id208"/>
    <s v="Lopez"/>
    <x v="180"/>
    <x v="118"/>
    <s v="No"/>
    <x v="0"/>
    <x v="0"/>
    <x v="0"/>
    <x v="0"/>
    <x v="0"/>
    <x v="0"/>
    <d v="1900-01-14T00:00:00"/>
    <x v="207"/>
    <x v="1"/>
    <s v="tier - 3"/>
    <x v="1"/>
    <x v="19"/>
  </r>
  <r>
    <s v="Id209"/>
    <s v="Cardosi"/>
    <x v="172"/>
    <x v="175"/>
    <s v="No"/>
    <x v="0"/>
    <x v="0"/>
    <x v="0"/>
    <x v="0"/>
    <x v="0"/>
    <x v="0"/>
    <d v="1900-01-18T00:00:00"/>
    <x v="208"/>
    <x v="1"/>
    <s v="tier - 1"/>
    <x v="3"/>
    <x v="9"/>
  </r>
  <r>
    <s v="Id210"/>
    <s v="Looney"/>
    <x v="181"/>
    <x v="176"/>
    <s v="No"/>
    <x v="1"/>
    <x v="0"/>
    <x v="3"/>
    <x v="0"/>
    <x v="0"/>
    <x v="2"/>
    <d v="1900-01-16T00:00:00"/>
    <x v="209"/>
    <x v="1"/>
    <s v="tier - 3"/>
    <x v="0"/>
    <x v="21"/>
  </r>
  <r>
    <s v="Id211"/>
    <s v="Zyryanov"/>
    <x v="182"/>
    <x v="93"/>
    <s v="Yes"/>
    <x v="1"/>
    <x v="0"/>
    <x v="1"/>
    <x v="0"/>
    <x v="0"/>
    <x v="2"/>
    <d v="1900-01-18T00:00:00"/>
    <x v="210"/>
    <x v="1"/>
    <s v="tier - 3"/>
    <x v="3"/>
    <x v="21"/>
  </r>
  <r>
    <s v="Id212"/>
    <s v="Gavin"/>
    <x v="124"/>
    <x v="177"/>
    <s v="No"/>
    <x v="0"/>
    <x v="0"/>
    <x v="0"/>
    <x v="0"/>
    <x v="0"/>
    <x v="0"/>
    <d v="1900-01-09T00:00:00"/>
    <x v="211"/>
    <x v="0"/>
    <s v="tier - 3"/>
    <x v="3"/>
    <x v="14"/>
  </r>
  <r>
    <s v="Id213"/>
    <s v="Littlefield"/>
    <x v="183"/>
    <x v="178"/>
    <s v="Yes"/>
    <x v="0"/>
    <x v="0"/>
    <x v="3"/>
    <x v="0"/>
    <x v="1"/>
    <x v="1"/>
    <d v="1900-01-28T00:00:00"/>
    <x v="212"/>
    <x v="1"/>
    <s v="tier - 1"/>
    <x v="3"/>
    <x v="13"/>
  </r>
  <r>
    <s v="Id214"/>
    <s v="Shearer"/>
    <x v="184"/>
    <x v="179"/>
    <s v="No"/>
    <x v="0"/>
    <x v="0"/>
    <x v="1"/>
    <x v="0"/>
    <x v="0"/>
    <x v="0"/>
    <d v="1900-01-26T00:00:00"/>
    <x v="213"/>
    <x v="0"/>
    <s v="tier - 1"/>
    <x v="3"/>
    <x v="30"/>
  </r>
  <r>
    <s v="Id215"/>
    <s v="Armstrong"/>
    <x v="185"/>
    <x v="180"/>
    <s v="No"/>
    <x v="0"/>
    <x v="0"/>
    <x v="3"/>
    <x v="0"/>
    <x v="0"/>
    <x v="2"/>
    <d v="1900-01-12T00:00:00"/>
    <x v="214"/>
    <x v="1"/>
    <s v="tier - 3"/>
    <x v="3"/>
    <x v="34"/>
  </r>
  <r>
    <s v="Id216"/>
    <s v="Warriner"/>
    <x v="186"/>
    <x v="181"/>
    <s v="No"/>
    <x v="0"/>
    <x v="0"/>
    <x v="1"/>
    <x v="0"/>
    <x v="0"/>
    <x v="0"/>
    <d v="1900-01-15T00:00:00"/>
    <x v="215"/>
    <x v="1"/>
    <s v="tier - 2"/>
    <x v="3"/>
    <x v="30"/>
  </r>
  <r>
    <s v="Id217"/>
    <s v="White"/>
    <x v="65"/>
    <x v="182"/>
    <s v="Yes"/>
    <x v="0"/>
    <x v="0"/>
    <x v="3"/>
    <x v="0"/>
    <x v="0"/>
    <x v="2"/>
    <d v="1900-01-19T00:00:00"/>
    <x v="216"/>
    <x v="0"/>
    <s v="tier - 2"/>
    <x v="3"/>
    <x v="23"/>
  </r>
  <r>
    <s v="Id218"/>
    <s v="Cordaro"/>
    <x v="187"/>
    <x v="183"/>
    <s v="No"/>
    <x v="0"/>
    <x v="0"/>
    <x v="0"/>
    <x v="0"/>
    <x v="0"/>
    <x v="0"/>
    <d v="1900-01-21T00:00:00"/>
    <x v="217"/>
    <x v="1"/>
    <s v="tier - 3"/>
    <x v="3"/>
    <x v="14"/>
  </r>
  <r>
    <s v="Id219"/>
    <s v="Hamilton"/>
    <x v="188"/>
    <x v="3"/>
    <s v="Yes"/>
    <x v="0"/>
    <x v="0"/>
    <x v="3"/>
    <x v="0"/>
    <x v="0"/>
    <x v="1"/>
    <d v="1900-01-18T00:00:00"/>
    <x v="218"/>
    <x v="1"/>
    <s v="tier - 1"/>
    <x v="3"/>
    <x v="23"/>
  </r>
  <r>
    <s v="Id220"/>
    <s v="Meyer"/>
    <x v="189"/>
    <x v="184"/>
    <s v="Yes"/>
    <x v="0"/>
    <x v="1"/>
    <x v="3"/>
    <x v="0"/>
    <x v="0"/>
    <x v="1"/>
    <d v="1900-01-08T00:00:00"/>
    <x v="219"/>
    <x v="0"/>
    <s v="tier - 2"/>
    <x v="3"/>
    <x v="31"/>
  </r>
  <r>
    <s v="Id221"/>
    <s v="Duke"/>
    <x v="190"/>
    <x v="185"/>
    <s v="Yes"/>
    <x v="0"/>
    <x v="0"/>
    <x v="0"/>
    <x v="1"/>
    <x v="1"/>
    <x v="0"/>
    <d v="1900-01-29T00:00:00"/>
    <x v="220"/>
    <x v="1"/>
    <s v="tier - 2"/>
    <x v="3"/>
    <x v="22"/>
  </r>
  <r>
    <s v="Id222"/>
    <s v="Malatesta"/>
    <x v="191"/>
    <x v="89"/>
    <s v="No"/>
    <x v="0"/>
    <x v="0"/>
    <x v="3"/>
    <x v="0"/>
    <x v="1"/>
    <x v="2"/>
    <d v="1900-01-21T00:00:00"/>
    <x v="221"/>
    <x v="0"/>
    <s v="tier - 1"/>
    <x v="4"/>
    <x v="44"/>
  </r>
  <r>
    <s v="Id223"/>
    <s v="Hinrichsen"/>
    <x v="192"/>
    <x v="186"/>
    <s v="No"/>
    <x v="0"/>
    <x v="0"/>
    <x v="0"/>
    <x v="0"/>
    <x v="2"/>
    <x v="1"/>
    <d v="1900-01-28T00:00:00"/>
    <x v="222"/>
    <x v="0"/>
    <s v="tier - 1"/>
    <x v="6"/>
    <x v="29"/>
  </r>
  <r>
    <s v="Id224"/>
    <s v="Lucan"/>
    <x v="193"/>
    <x v="187"/>
    <s v="Yes"/>
    <x v="0"/>
    <x v="0"/>
    <x v="3"/>
    <x v="0"/>
    <x v="0"/>
    <x v="0"/>
    <d v="1900-01-28T00:00:00"/>
    <x v="223"/>
    <x v="1"/>
    <s v="tier - 1"/>
    <x v="3"/>
    <x v="27"/>
  </r>
  <r>
    <s v="Id225"/>
    <s v="Koch"/>
    <x v="194"/>
    <x v="188"/>
    <s v="No"/>
    <x v="0"/>
    <x v="0"/>
    <x v="0"/>
    <x v="0"/>
    <x v="0"/>
    <x v="2"/>
    <d v="1900-01-04T00:00:00"/>
    <x v="224"/>
    <x v="1"/>
    <s v="tier - 3"/>
    <x v="3"/>
    <x v="37"/>
  </r>
  <r>
    <s v="Id226"/>
    <s v="Smith"/>
    <x v="195"/>
    <x v="189"/>
    <s v="Yes"/>
    <x v="0"/>
    <x v="1"/>
    <x v="3"/>
    <x v="0"/>
    <x v="0"/>
    <x v="2"/>
    <d v="1900-01-21T00:00:00"/>
    <x v="225"/>
    <x v="1"/>
    <s v="tier - 2"/>
    <x v="3"/>
    <x v="31"/>
  </r>
  <r>
    <s v="Id227"/>
    <s v="O'Connor"/>
    <x v="196"/>
    <x v="150"/>
    <s v="No"/>
    <x v="0"/>
    <x v="0"/>
    <x v="3"/>
    <x v="0"/>
    <x v="0"/>
    <x v="2"/>
    <d v="1900-01-21T00:00:00"/>
    <x v="226"/>
    <x v="1"/>
    <s v="tier - 1"/>
    <x v="3"/>
    <x v="44"/>
  </r>
  <r>
    <s v="Id228"/>
    <s v="Kampwerth"/>
    <x v="197"/>
    <x v="190"/>
    <s v="Yes"/>
    <x v="0"/>
    <x v="0"/>
    <x v="0"/>
    <x v="0"/>
    <x v="1"/>
    <x v="0"/>
    <d v="1900-01-06T00:00:00"/>
    <x v="227"/>
    <x v="1"/>
    <s v="tier - 2"/>
    <x v="3"/>
    <x v="22"/>
  </r>
  <r>
    <s v="Id229"/>
    <s v="Federoff"/>
    <x v="198"/>
    <x v="191"/>
    <s v="Yes"/>
    <x v="0"/>
    <x v="1"/>
    <x v="3"/>
    <x v="0"/>
    <x v="0"/>
    <x v="2"/>
    <d v="1900-01-28T00:00:00"/>
    <x v="228"/>
    <x v="1"/>
    <s v="tier - 3"/>
    <x v="3"/>
    <x v="33"/>
  </r>
  <r>
    <s v="Id230"/>
    <s v="Goya"/>
    <x v="199"/>
    <x v="192"/>
    <s v="Yes"/>
    <x v="0"/>
    <x v="0"/>
    <x v="3"/>
    <x v="0"/>
    <x v="0"/>
    <x v="2"/>
    <d v="1900-01-16T00:00:00"/>
    <x v="229"/>
    <x v="1"/>
    <s v="tier - 3"/>
    <x v="3"/>
    <x v="40"/>
  </r>
  <r>
    <s v="Id231"/>
    <s v="Hodges"/>
    <x v="200"/>
    <x v="21"/>
    <s v="No"/>
    <x v="0"/>
    <x v="1"/>
    <x v="3"/>
    <x v="0"/>
    <x v="0"/>
    <x v="1"/>
    <d v="1900-01-16T00:00:00"/>
    <x v="230"/>
    <x v="0"/>
    <s v="tier - 3"/>
    <x v="3"/>
    <x v="39"/>
  </r>
  <r>
    <s v="Id232"/>
    <s v="Erickson"/>
    <x v="201"/>
    <x v="193"/>
    <s v="Yes"/>
    <x v="0"/>
    <x v="0"/>
    <x v="3"/>
    <x v="0"/>
    <x v="0"/>
    <x v="2"/>
    <d v="1900-01-26T00:00:00"/>
    <x v="231"/>
    <x v="0"/>
    <s v="tier - 2"/>
    <x v="0"/>
    <x v="40"/>
  </r>
  <r>
    <s v="Id233"/>
    <s v="Welleck"/>
    <x v="105"/>
    <x v="194"/>
    <s v="No"/>
    <x v="0"/>
    <x v="1"/>
    <x v="3"/>
    <x v="0"/>
    <x v="0"/>
    <x v="1"/>
    <d v="1900-01-02T00:00:00"/>
    <x v="232"/>
    <x v="0"/>
    <s v="tier - 2"/>
    <x v="3"/>
    <x v="39"/>
  </r>
  <r>
    <s v="Id234"/>
    <s v="Polen"/>
    <x v="202"/>
    <x v="171"/>
    <s v="No"/>
    <x v="0"/>
    <x v="0"/>
    <x v="0"/>
    <x v="0"/>
    <x v="0"/>
    <x v="2"/>
    <d v="1900-01-06T00:00:00"/>
    <x v="233"/>
    <x v="0"/>
    <s v="tier - 3"/>
    <x v="0"/>
    <x v="6"/>
  </r>
  <r>
    <s v="Id235"/>
    <s v="Lynch"/>
    <x v="203"/>
    <x v="195"/>
    <s v="No"/>
    <x v="1"/>
    <x v="0"/>
    <x v="3"/>
    <x v="0"/>
    <x v="0"/>
    <x v="1"/>
    <d v="1900-01-08T00:00:00"/>
    <x v="234"/>
    <x v="0"/>
    <s v="tier - 3"/>
    <x v="4"/>
    <x v="41"/>
  </r>
  <r>
    <s v="Id236"/>
    <s v="Hufstader"/>
    <x v="141"/>
    <x v="196"/>
    <s v="Yes"/>
    <x v="0"/>
    <x v="0"/>
    <x v="0"/>
    <x v="0"/>
    <x v="0"/>
    <x v="2"/>
    <d v="1900-01-24T00:00:00"/>
    <x v="235"/>
    <x v="1"/>
    <s v="tier - 3"/>
    <x v="3"/>
    <x v="1"/>
  </r>
  <r>
    <s v="Id237"/>
    <s v="Doak"/>
    <x v="204"/>
    <x v="197"/>
    <s v="No"/>
    <x v="0"/>
    <x v="0"/>
    <x v="3"/>
    <x v="0"/>
    <x v="0"/>
    <x v="2"/>
    <d v="1900-01-23T00:00:00"/>
    <x v="236"/>
    <x v="0"/>
    <s v="tier - 3"/>
    <x v="3"/>
    <x v="44"/>
  </r>
  <r>
    <s v="Id238"/>
    <s v="Noya"/>
    <x v="205"/>
    <x v="27"/>
    <s v="No"/>
    <x v="0"/>
    <x v="0"/>
    <x v="0"/>
    <x v="0"/>
    <x v="0"/>
    <x v="2"/>
    <d v="1900-01-23T00:00:00"/>
    <x v="237"/>
    <x v="0"/>
    <s v="tier - 2"/>
    <x v="3"/>
    <x v="3"/>
  </r>
  <r>
    <s v="Id239"/>
    <s v="Heninger"/>
    <x v="82"/>
    <x v="198"/>
    <s v="No"/>
    <x v="0"/>
    <x v="1"/>
    <x v="3"/>
    <x v="0"/>
    <x v="0"/>
    <x v="2"/>
    <d v="1900-01-04T00:00:00"/>
    <x v="238"/>
    <x v="1"/>
    <s v="tier - 1"/>
    <x v="0"/>
    <x v="39"/>
  </r>
  <r>
    <s v="Id240"/>
    <s v="Richardson"/>
    <x v="206"/>
    <x v="199"/>
    <s v="No"/>
    <x v="0"/>
    <x v="0"/>
    <x v="3"/>
    <x v="0"/>
    <x v="0"/>
    <x v="2"/>
    <d v="1899-12-31T00:00:00"/>
    <x v="239"/>
    <x v="1"/>
    <s v="tier - 3"/>
    <x v="3"/>
    <x v="32"/>
  </r>
  <r>
    <s v="Id241"/>
    <s v="Deucher"/>
    <x v="207"/>
    <x v="200"/>
    <s v="Yes"/>
    <x v="0"/>
    <x v="1"/>
    <x v="3"/>
    <x v="0"/>
    <x v="0"/>
    <x v="1"/>
    <d v="1900-01-01T00:00:00"/>
    <x v="240"/>
    <x v="1"/>
    <s v="tier - 2"/>
    <x v="1"/>
    <x v="33"/>
  </r>
  <r>
    <s v="Id242"/>
    <s v="Wilson"/>
    <x v="208"/>
    <x v="201"/>
    <s v="Yes"/>
    <x v="0"/>
    <x v="0"/>
    <x v="3"/>
    <x v="0"/>
    <x v="0"/>
    <x v="0"/>
    <d v="1900-01-10T00:00:00"/>
    <x v="241"/>
    <x v="0"/>
    <s v="tier - 2"/>
    <x v="3"/>
    <x v="26"/>
  </r>
  <r>
    <s v="Id243"/>
    <s v="Hall"/>
    <x v="209"/>
    <x v="202"/>
    <s v="Yes"/>
    <x v="0"/>
    <x v="0"/>
    <x v="3"/>
    <x v="0"/>
    <x v="0"/>
    <x v="2"/>
    <d v="1900-01-29T00:00:00"/>
    <x v="242"/>
    <x v="0"/>
    <s v="tier - 1"/>
    <x v="3"/>
    <x v="40"/>
  </r>
  <r>
    <s v="Id244"/>
    <s v="Reed"/>
    <x v="210"/>
    <x v="203"/>
    <s v="No"/>
    <x v="0"/>
    <x v="0"/>
    <x v="3"/>
    <x v="0"/>
    <x v="0"/>
    <x v="2"/>
    <d v="1900-01-10T00:00:00"/>
    <x v="243"/>
    <x v="0"/>
    <s v="tier - 3"/>
    <x v="9"/>
    <x v="44"/>
  </r>
  <r>
    <s v="Id245"/>
    <s v="Frome"/>
    <x v="211"/>
    <x v="204"/>
    <s v="No"/>
    <x v="0"/>
    <x v="0"/>
    <x v="0"/>
    <x v="0"/>
    <x v="2"/>
    <x v="0"/>
    <d v="1900-01-04T00:00:00"/>
    <x v="244"/>
    <x v="0"/>
    <s v="tier - 1"/>
    <x v="3"/>
    <x v="5"/>
  </r>
  <r>
    <s v="Id246"/>
    <s v="Creasy"/>
    <x v="212"/>
    <x v="205"/>
    <s v="Yes"/>
    <x v="0"/>
    <x v="0"/>
    <x v="3"/>
    <x v="0"/>
    <x v="0"/>
    <x v="0"/>
    <d v="1900-01-20T00:00:00"/>
    <x v="245"/>
    <x v="1"/>
    <s v="tier - 1"/>
    <x v="1"/>
    <x v="27"/>
  </r>
  <r>
    <s v="Id247"/>
    <s v="Latimer"/>
    <x v="213"/>
    <x v="14"/>
    <s v="No"/>
    <x v="0"/>
    <x v="0"/>
    <x v="0"/>
    <x v="0"/>
    <x v="3"/>
    <x v="0"/>
    <d v="1900-01-24T00:00:00"/>
    <x v="246"/>
    <x v="1"/>
    <s v="tier - 2"/>
    <x v="3"/>
    <x v="14"/>
  </r>
  <r>
    <s v="Id248"/>
    <s v="Wei"/>
    <x v="199"/>
    <x v="206"/>
    <s v="No"/>
    <x v="0"/>
    <x v="0"/>
    <x v="0"/>
    <x v="0"/>
    <x v="0"/>
    <x v="2"/>
    <d v="1900-01-05T00:00:00"/>
    <x v="247"/>
    <x v="1"/>
    <s v="tier - 3"/>
    <x v="3"/>
    <x v="35"/>
  </r>
  <r>
    <s v="Id249"/>
    <s v="Hayes"/>
    <x v="214"/>
    <x v="41"/>
    <s v="No"/>
    <x v="0"/>
    <x v="0"/>
    <x v="0"/>
    <x v="0"/>
    <x v="0"/>
    <x v="0"/>
    <d v="1900-01-25T00:00:00"/>
    <x v="248"/>
    <x v="1"/>
    <s v="tier - 3"/>
    <x v="3"/>
    <x v="43"/>
  </r>
  <r>
    <s v="Id250"/>
    <s v="Velardo"/>
    <x v="215"/>
    <x v="40"/>
    <s v="No"/>
    <x v="0"/>
    <x v="0"/>
    <x v="1"/>
    <x v="0"/>
    <x v="0"/>
    <x v="2"/>
    <d v="1900-01-25T00:00:00"/>
    <x v="249"/>
    <x v="1"/>
    <s v="tier - 2"/>
    <x v="3"/>
    <x v="28"/>
  </r>
  <r>
    <s v="Id251"/>
    <s v="Kastes"/>
    <x v="216"/>
    <x v="138"/>
    <s v="No"/>
    <x v="0"/>
    <x v="0"/>
    <x v="0"/>
    <x v="0"/>
    <x v="0"/>
    <x v="2"/>
    <d v="1900-01-24T00:00:00"/>
    <x v="250"/>
    <x v="1"/>
    <s v="tier - 2"/>
    <x v="3"/>
    <x v="6"/>
  </r>
  <r>
    <s v="Id252"/>
    <s v="Escorcia"/>
    <x v="217"/>
    <x v="119"/>
    <s v="No"/>
    <x v="1"/>
    <x v="0"/>
    <x v="1"/>
    <x v="0"/>
    <x v="0"/>
    <x v="1"/>
    <d v="1900-01-26T00:00:00"/>
    <x v="251"/>
    <x v="1"/>
    <s v="tier - 2"/>
    <x v="1"/>
    <x v="21"/>
  </r>
  <r>
    <s v="Id253"/>
    <s v="Larscheid"/>
    <x v="117"/>
    <x v="47"/>
    <s v="Yes"/>
    <x v="0"/>
    <x v="1"/>
    <x v="3"/>
    <x v="0"/>
    <x v="0"/>
    <x v="2"/>
    <d v="1900-01-08T00:00:00"/>
    <x v="252"/>
    <x v="1"/>
    <s v="tier - 3"/>
    <x v="3"/>
    <x v="31"/>
  </r>
  <r>
    <s v="Id254"/>
    <s v="O'Bannon"/>
    <x v="218"/>
    <x v="176"/>
    <s v="Yes"/>
    <x v="1"/>
    <x v="0"/>
    <x v="1"/>
    <x v="0"/>
    <x v="0"/>
    <x v="2"/>
    <d v="1900-01-25T00:00:00"/>
    <x v="253"/>
    <x v="1"/>
    <s v="tier - 3"/>
    <x v="3"/>
    <x v="21"/>
  </r>
  <r>
    <s v="Id255"/>
    <s v="Ridgway"/>
    <x v="219"/>
    <x v="207"/>
    <s v="No"/>
    <x v="0"/>
    <x v="0"/>
    <x v="0"/>
    <x v="0"/>
    <x v="2"/>
    <x v="0"/>
    <d v="1900-01-10T00:00:00"/>
    <x v="254"/>
    <x v="0"/>
    <s v="tier - 3"/>
    <x v="3"/>
    <x v="5"/>
  </r>
  <r>
    <s v="Id256"/>
    <s v="Black"/>
    <x v="141"/>
    <x v="78"/>
    <s v="No"/>
    <x v="0"/>
    <x v="1"/>
    <x v="3"/>
    <x v="0"/>
    <x v="0"/>
    <x v="2"/>
    <d v="1900-01-11T00:00:00"/>
    <x v="255"/>
    <x v="0"/>
    <s v="tier - 3"/>
    <x v="1"/>
    <x v="39"/>
  </r>
  <r>
    <s v="Id257"/>
    <s v="Canton"/>
    <x v="170"/>
    <x v="208"/>
    <s v="No"/>
    <x v="1"/>
    <x v="0"/>
    <x v="3"/>
    <x v="0"/>
    <x v="0"/>
    <x v="1"/>
    <d v="1899-12-31T00:00:00"/>
    <x v="256"/>
    <x v="0"/>
    <s v="tier - 1"/>
    <x v="6"/>
    <x v="41"/>
  </r>
  <r>
    <s v="Id258"/>
    <s v="Fine"/>
    <x v="220"/>
    <x v="60"/>
    <s v="No"/>
    <x v="0"/>
    <x v="1"/>
    <x v="3"/>
    <x v="0"/>
    <x v="0"/>
    <x v="1"/>
    <d v="1900-01-27T00:00:00"/>
    <x v="257"/>
    <x v="1"/>
    <s v="tier - 2"/>
    <x v="3"/>
    <x v="20"/>
  </r>
  <r>
    <s v="Id259"/>
    <s v="Bui"/>
    <x v="221"/>
    <x v="27"/>
    <s v="No"/>
    <x v="0"/>
    <x v="1"/>
    <x v="3"/>
    <x v="0"/>
    <x v="0"/>
    <x v="2"/>
    <d v="1900-01-08T00:00:00"/>
    <x v="258"/>
    <x v="0"/>
    <s v="tier - 2"/>
    <x v="3"/>
    <x v="39"/>
  </r>
  <r>
    <s v="Id260"/>
    <s v="Riepma"/>
    <x v="222"/>
    <x v="209"/>
    <s v="No"/>
    <x v="0"/>
    <x v="0"/>
    <x v="3"/>
    <x v="0"/>
    <x v="0"/>
    <x v="2"/>
    <d v="1900-01-21T00:00:00"/>
    <x v="259"/>
    <x v="1"/>
    <s v="tier - 3"/>
    <x v="3"/>
    <x v="32"/>
  </r>
  <r>
    <s v="Id261"/>
    <s v="Inman"/>
    <x v="60"/>
    <x v="210"/>
    <s v="No"/>
    <x v="0"/>
    <x v="0"/>
    <x v="0"/>
    <x v="0"/>
    <x v="0"/>
    <x v="0"/>
    <d v="1900-01-24T00:00:00"/>
    <x v="260"/>
    <x v="0"/>
    <s v="tier - 1"/>
    <x v="11"/>
    <x v="43"/>
  </r>
  <r>
    <s v="Id262"/>
    <s v="Kruzel"/>
    <x v="223"/>
    <x v="211"/>
    <s v="Yes"/>
    <x v="0"/>
    <x v="0"/>
    <x v="1"/>
    <x v="1"/>
    <x v="0"/>
    <x v="0"/>
    <d v="1900-01-17T00:00:00"/>
    <x v="261"/>
    <x v="1"/>
    <s v="tier - 2"/>
    <x v="1"/>
    <x v="2"/>
  </r>
  <r>
    <s v="Id263"/>
    <s v="Lindsay"/>
    <x v="224"/>
    <x v="212"/>
    <s v="Yes"/>
    <x v="0"/>
    <x v="0"/>
    <x v="0"/>
    <x v="0"/>
    <x v="0"/>
    <x v="2"/>
    <d v="1900-01-06T00:00:00"/>
    <x v="262"/>
    <x v="1"/>
    <s v="tier - 2"/>
    <x v="3"/>
    <x v="17"/>
  </r>
  <r>
    <s v="Id264"/>
    <s v="Land"/>
    <x v="225"/>
    <x v="1"/>
    <s v="No"/>
    <x v="0"/>
    <x v="0"/>
    <x v="1"/>
    <x v="0"/>
    <x v="1"/>
    <x v="1"/>
    <d v="1900-01-04T00:00:00"/>
    <x v="263"/>
    <x v="1"/>
    <s v="tier - 3"/>
    <x v="3"/>
    <x v="28"/>
  </r>
  <r>
    <s v="Id265"/>
    <s v="Brecher"/>
    <x v="226"/>
    <x v="213"/>
    <s v="No"/>
    <x v="0"/>
    <x v="1"/>
    <x v="3"/>
    <x v="0"/>
    <x v="0"/>
    <x v="1"/>
    <d v="1900-01-27T00:00:00"/>
    <x v="264"/>
    <x v="1"/>
    <s v="tier - 3"/>
    <x v="1"/>
    <x v="39"/>
  </r>
  <r>
    <s v="Id266"/>
    <s v="Debolt"/>
    <x v="227"/>
    <x v="214"/>
    <s v="No"/>
    <x v="0"/>
    <x v="0"/>
    <x v="0"/>
    <x v="0"/>
    <x v="0"/>
    <x v="1"/>
    <d v="1900-01-11T00:00:00"/>
    <x v="265"/>
    <x v="1"/>
    <s v="tier - 1"/>
    <x v="3"/>
    <x v="3"/>
  </r>
  <r>
    <s v="Id267"/>
    <s v="Oswalt"/>
    <x v="228"/>
    <x v="215"/>
    <s v="Yes"/>
    <x v="0"/>
    <x v="0"/>
    <x v="0"/>
    <x v="0"/>
    <x v="0"/>
    <x v="2"/>
    <d v="1900-01-14T00:00:00"/>
    <x v="266"/>
    <x v="1"/>
    <s v="tier - 1"/>
    <x v="3"/>
    <x v="17"/>
  </r>
  <r>
    <s v="Id268"/>
    <s v="Boyd"/>
    <x v="229"/>
    <x v="216"/>
    <s v="Yes"/>
    <x v="0"/>
    <x v="1"/>
    <x v="3"/>
    <x v="0"/>
    <x v="1"/>
    <x v="1"/>
    <d v="1900-01-29T00:00:00"/>
    <x v="267"/>
    <x v="1"/>
    <s v="tier - 2"/>
    <x v="3"/>
    <x v="16"/>
  </r>
  <r>
    <s v="Id269"/>
    <s v="Bulewich"/>
    <x v="230"/>
    <x v="217"/>
    <s v="No"/>
    <x v="0"/>
    <x v="0"/>
    <x v="0"/>
    <x v="0"/>
    <x v="2"/>
    <x v="0"/>
    <d v="1899-12-31T00:00:00"/>
    <x v="268"/>
    <x v="0"/>
    <s v="tier - 2"/>
    <x v="3"/>
    <x v="5"/>
  </r>
  <r>
    <s v="Id270"/>
    <s v="Fukuda"/>
    <x v="231"/>
    <x v="78"/>
    <s v="No"/>
    <x v="0"/>
    <x v="0"/>
    <x v="0"/>
    <x v="0"/>
    <x v="0"/>
    <x v="2"/>
    <d v="1900-01-27T00:00:00"/>
    <x v="269"/>
    <x v="0"/>
    <s v="tier - 2"/>
    <x v="3"/>
    <x v="6"/>
  </r>
  <r>
    <s v="Id271"/>
    <s v="Phillips"/>
    <x v="232"/>
    <x v="218"/>
    <s v="Yes"/>
    <x v="0"/>
    <x v="0"/>
    <x v="0"/>
    <x v="0"/>
    <x v="2"/>
    <x v="0"/>
    <d v="1900-01-09T00:00:00"/>
    <x v="270"/>
    <x v="1"/>
    <s v="tier - 3"/>
    <x v="3"/>
    <x v="22"/>
  </r>
  <r>
    <s v="Id272"/>
    <s v="Maddison"/>
    <x v="233"/>
    <x v="219"/>
    <s v="Yes"/>
    <x v="0"/>
    <x v="0"/>
    <x v="3"/>
    <x v="0"/>
    <x v="0"/>
    <x v="2"/>
    <d v="1900-01-07T00:00:00"/>
    <x v="271"/>
    <x v="0"/>
    <s v="tier - 1"/>
    <x v="3"/>
    <x v="40"/>
  </r>
  <r>
    <s v="Id273"/>
    <s v="Lockwood"/>
    <x v="234"/>
    <x v="220"/>
    <s v="No"/>
    <x v="0"/>
    <x v="0"/>
    <x v="0"/>
    <x v="0"/>
    <x v="1"/>
    <x v="0"/>
    <d v="1900-01-23T00:00:00"/>
    <x v="272"/>
    <x v="1"/>
    <s v="tier - 1"/>
    <x v="3"/>
    <x v="14"/>
  </r>
  <r>
    <s v="Id274"/>
    <s v="Defilippi"/>
    <x v="235"/>
    <x v="221"/>
    <s v="Yes"/>
    <x v="0"/>
    <x v="0"/>
    <x v="0"/>
    <x v="0"/>
    <x v="0"/>
    <x v="0"/>
    <d v="1900-01-16T00:00:00"/>
    <x v="273"/>
    <x v="1"/>
    <s v="tier - 3"/>
    <x v="3"/>
    <x v="36"/>
  </r>
  <r>
    <s v="Id275"/>
    <s v="Jackson"/>
    <x v="236"/>
    <x v="166"/>
    <s v="Yes"/>
    <x v="0"/>
    <x v="0"/>
    <x v="3"/>
    <x v="0"/>
    <x v="0"/>
    <x v="2"/>
    <d v="1900-01-03T00:00:00"/>
    <x v="274"/>
    <x v="0"/>
    <s v="tier - 2"/>
    <x v="3"/>
    <x v="40"/>
  </r>
  <r>
    <s v="Id276"/>
    <s v="Ozahowski"/>
    <x v="237"/>
    <x v="196"/>
    <s v="No"/>
    <x v="0"/>
    <x v="0"/>
    <x v="0"/>
    <x v="0"/>
    <x v="1"/>
    <x v="2"/>
    <d v="1900-01-11T00:00:00"/>
    <x v="275"/>
    <x v="0"/>
    <s v="tier - 3"/>
    <x v="1"/>
    <x v="25"/>
  </r>
  <r>
    <s v="Id277"/>
    <s v="Guthals"/>
    <x v="238"/>
    <x v="152"/>
    <s v="No"/>
    <x v="0"/>
    <x v="0"/>
    <x v="1"/>
    <x v="0"/>
    <x v="1"/>
    <x v="2"/>
    <d v="1900-01-06T00:00:00"/>
    <x v="276"/>
    <x v="1"/>
    <s v="tier - 2"/>
    <x v="1"/>
    <x v="28"/>
  </r>
  <r>
    <s v="Id278"/>
    <s v="Yates"/>
    <x v="239"/>
    <x v="222"/>
    <s v="No"/>
    <x v="0"/>
    <x v="0"/>
    <x v="0"/>
    <x v="0"/>
    <x v="1"/>
    <x v="0"/>
    <d v="1900-01-05T00:00:00"/>
    <x v="277"/>
    <x v="0"/>
    <s v="tier - 1"/>
    <x v="3"/>
    <x v="19"/>
  </r>
  <r>
    <s v="Id279"/>
    <s v="Samuelson"/>
    <x v="240"/>
    <x v="133"/>
    <s v="No"/>
    <x v="0"/>
    <x v="0"/>
    <x v="0"/>
    <x v="0"/>
    <x v="4"/>
    <x v="2"/>
    <d v="1900-01-08T00:00:00"/>
    <x v="278"/>
    <x v="1"/>
    <s v="tier - 1"/>
    <x v="1"/>
    <x v="3"/>
  </r>
  <r>
    <s v="Id280"/>
    <s v="Lemos"/>
    <x v="241"/>
    <x v="99"/>
    <s v="No"/>
    <x v="0"/>
    <x v="0"/>
    <x v="0"/>
    <x v="0"/>
    <x v="0"/>
    <x v="1"/>
    <d v="1900-01-29T00:00:00"/>
    <x v="279"/>
    <x v="0"/>
    <s v="tier - 2"/>
    <x v="3"/>
    <x v="3"/>
  </r>
  <r>
    <s v="Id281"/>
    <s v="Seynders"/>
    <x v="242"/>
    <x v="223"/>
    <s v="No"/>
    <x v="0"/>
    <x v="0"/>
    <x v="0"/>
    <x v="0"/>
    <x v="2"/>
    <x v="0"/>
    <d v="1899-12-31T00:00:00"/>
    <x v="280"/>
    <x v="1"/>
    <s v="tier - 3"/>
    <x v="3"/>
    <x v="0"/>
  </r>
  <r>
    <s v="Id282"/>
    <s v="Saunders"/>
    <x v="243"/>
    <x v="80"/>
    <s v="No"/>
    <x v="0"/>
    <x v="0"/>
    <x v="0"/>
    <x v="0"/>
    <x v="0"/>
    <x v="2"/>
    <d v="1900-01-12T00:00:00"/>
    <x v="281"/>
    <x v="0"/>
    <s v="tier - 1"/>
    <x v="3"/>
    <x v="3"/>
  </r>
  <r>
    <s v="Id283"/>
    <s v="Walker"/>
    <x v="215"/>
    <x v="224"/>
    <s v="No"/>
    <x v="0"/>
    <x v="1"/>
    <x v="3"/>
    <x v="0"/>
    <x v="0"/>
    <x v="2"/>
    <d v="1900-01-07T00:00:00"/>
    <x v="282"/>
    <x v="0"/>
    <s v="tier - 2"/>
    <x v="0"/>
    <x v="39"/>
  </r>
  <r>
    <s v="Id284"/>
    <s v="Lam"/>
    <x v="244"/>
    <x v="106"/>
    <s v="Yes"/>
    <x v="0"/>
    <x v="0"/>
    <x v="0"/>
    <x v="0"/>
    <x v="1"/>
    <x v="1"/>
    <d v="1900-01-18T00:00:00"/>
    <x v="283"/>
    <x v="1"/>
    <s v="tier - 1"/>
    <x v="3"/>
    <x v="1"/>
  </r>
  <r>
    <s v="Id285"/>
    <s v="Sweigart"/>
    <x v="245"/>
    <x v="225"/>
    <s v="Yes"/>
    <x v="0"/>
    <x v="0"/>
    <x v="0"/>
    <x v="0"/>
    <x v="0"/>
    <x v="0"/>
    <d v="1900-01-26T00:00:00"/>
    <x v="284"/>
    <x v="1"/>
    <s v="tier - 2"/>
    <x v="3"/>
    <x v="36"/>
  </r>
  <r>
    <s v="Id286"/>
    <s v="Sieczkowski"/>
    <x v="246"/>
    <x v="226"/>
    <s v="Yes"/>
    <x v="0"/>
    <x v="0"/>
    <x v="0"/>
    <x v="0"/>
    <x v="1"/>
    <x v="2"/>
    <d v="1900-01-08T00:00:00"/>
    <x v="285"/>
    <x v="1"/>
    <s v="tier - 3"/>
    <x v="3"/>
    <x v="1"/>
  </r>
  <r>
    <s v="Id287"/>
    <s v="Jurgens"/>
    <x v="247"/>
    <x v="100"/>
    <s v="No"/>
    <x v="0"/>
    <x v="0"/>
    <x v="1"/>
    <x v="0"/>
    <x v="1"/>
    <x v="1"/>
    <d v="1900-01-18T00:00:00"/>
    <x v="286"/>
    <x v="1"/>
    <s v="tier - 2"/>
    <x v="3"/>
    <x v="28"/>
  </r>
  <r>
    <s v="Id288"/>
    <s v="Hackman"/>
    <x v="248"/>
    <x v="227"/>
    <s v="Yes"/>
    <x v="0"/>
    <x v="0"/>
    <x v="3"/>
    <x v="0"/>
    <x v="0"/>
    <x v="0"/>
    <d v="1900-01-01T00:00:00"/>
    <x v="287"/>
    <x v="1"/>
    <s v="tier - 2"/>
    <x v="3"/>
    <x v="26"/>
  </r>
  <r>
    <s v="Id289"/>
    <s v="Klarich"/>
    <x v="249"/>
    <x v="14"/>
    <s v="Yes"/>
    <x v="0"/>
    <x v="0"/>
    <x v="3"/>
    <x v="0"/>
    <x v="2"/>
    <x v="0"/>
    <d v="1900-01-16T00:00:00"/>
    <x v="288"/>
    <x v="1"/>
    <s v="tier - 3"/>
    <x v="1"/>
    <x v="27"/>
  </r>
  <r>
    <s v="Id290"/>
    <s v="Schulten"/>
    <x v="250"/>
    <x v="228"/>
    <s v="No"/>
    <x v="0"/>
    <x v="0"/>
    <x v="0"/>
    <x v="0"/>
    <x v="0"/>
    <x v="2"/>
    <d v="1900-01-07T00:00:00"/>
    <x v="289"/>
    <x v="1"/>
    <s v="tier - 1"/>
    <x v="3"/>
    <x v="6"/>
  </r>
  <r>
    <s v="Id291"/>
    <s v="Fagerstrom"/>
    <x v="251"/>
    <x v="229"/>
    <s v="Yes"/>
    <x v="0"/>
    <x v="1"/>
    <x v="3"/>
    <x v="0"/>
    <x v="2"/>
    <x v="1"/>
    <d v="1900-01-10T00:00:00"/>
    <x v="290"/>
    <x v="0"/>
    <s v="tier - 2"/>
    <x v="3"/>
    <x v="16"/>
  </r>
  <r>
    <s v="Id292"/>
    <s v="Bien"/>
    <x v="252"/>
    <x v="230"/>
    <s v="No"/>
    <x v="0"/>
    <x v="0"/>
    <x v="0"/>
    <x v="1"/>
    <x v="1"/>
    <x v="0"/>
    <d v="1900-01-09T00:00:00"/>
    <x v="291"/>
    <x v="0"/>
    <s v="tier - 3"/>
    <x v="6"/>
    <x v="9"/>
  </r>
  <r>
    <s v="Id293"/>
    <s v="Hess"/>
    <x v="253"/>
    <x v="124"/>
    <s v="No"/>
    <x v="0"/>
    <x v="1"/>
    <x v="3"/>
    <x v="0"/>
    <x v="0"/>
    <x v="2"/>
    <d v="1900-01-12T00:00:00"/>
    <x v="292"/>
    <x v="0"/>
    <s v="tier - 3"/>
    <x v="3"/>
    <x v="20"/>
  </r>
  <r>
    <s v="Id294"/>
    <s v="Shaw"/>
    <x v="254"/>
    <x v="231"/>
    <s v="No"/>
    <x v="0"/>
    <x v="0"/>
    <x v="1"/>
    <x v="0"/>
    <x v="2"/>
    <x v="1"/>
    <d v="1900-01-20T00:00:00"/>
    <x v="293"/>
    <x v="1"/>
    <s v="tier - 1"/>
    <x v="3"/>
    <x v="28"/>
  </r>
  <r>
    <s v="Id295"/>
    <s v="Williams"/>
    <x v="255"/>
    <x v="232"/>
    <s v="Yes"/>
    <x v="0"/>
    <x v="0"/>
    <x v="3"/>
    <x v="0"/>
    <x v="1"/>
    <x v="0"/>
    <d v="1900-01-24T00:00:00"/>
    <x v="294"/>
    <x v="1"/>
    <s v="tier - 3"/>
    <x v="3"/>
    <x v="27"/>
  </r>
  <r>
    <s v="Id296"/>
    <s v="Menzies"/>
    <x v="256"/>
    <x v="112"/>
    <s v="No"/>
    <x v="0"/>
    <x v="0"/>
    <x v="3"/>
    <x v="0"/>
    <x v="1"/>
    <x v="2"/>
    <d v="1900-01-09T00:00:00"/>
    <x v="295"/>
    <x v="1"/>
    <s v="tier - 1"/>
    <x v="3"/>
    <x v="32"/>
  </r>
  <r>
    <s v="Id297"/>
    <s v="Buehler"/>
    <x v="257"/>
    <x v="233"/>
    <s v="No"/>
    <x v="0"/>
    <x v="0"/>
    <x v="0"/>
    <x v="0"/>
    <x v="2"/>
    <x v="2"/>
    <d v="1900-01-13T00:00:00"/>
    <x v="296"/>
    <x v="1"/>
    <s v="tier - 2"/>
    <x v="1"/>
    <x v="29"/>
  </r>
  <r>
    <s v="Id298"/>
    <s v="Degen"/>
    <x v="27"/>
    <x v="54"/>
    <s v="No"/>
    <x v="0"/>
    <x v="0"/>
    <x v="0"/>
    <x v="1"/>
    <x v="0"/>
    <x v="0"/>
    <d v="1900-01-12T00:00:00"/>
    <x v="297"/>
    <x v="1"/>
    <s v="tier - 1"/>
    <x v="2"/>
    <x v="15"/>
  </r>
  <r>
    <s v="Id299"/>
    <s v="Arsenault"/>
    <x v="258"/>
    <x v="234"/>
    <s v="Yes"/>
    <x v="0"/>
    <x v="0"/>
    <x v="3"/>
    <x v="0"/>
    <x v="2"/>
    <x v="0"/>
    <d v="1900-01-28T00:00:00"/>
    <x v="298"/>
    <x v="1"/>
    <s v="tier - 1"/>
    <x v="3"/>
    <x v="27"/>
  </r>
  <r>
    <s v="Id300"/>
    <s v="Hoff"/>
    <x v="259"/>
    <x v="235"/>
    <s v="No"/>
    <x v="0"/>
    <x v="0"/>
    <x v="0"/>
    <x v="0"/>
    <x v="2"/>
    <x v="0"/>
    <d v="1900-01-07T00:00:00"/>
    <x v="299"/>
    <x v="1"/>
    <s v="tier - 3"/>
    <x v="3"/>
    <x v="19"/>
  </r>
  <r>
    <s v="Id301"/>
    <s v="Hall"/>
    <x v="260"/>
    <x v="27"/>
    <s v="Yes"/>
    <x v="0"/>
    <x v="0"/>
    <x v="3"/>
    <x v="0"/>
    <x v="0"/>
    <x v="2"/>
    <d v="1900-01-26T00:00:00"/>
    <x v="300"/>
    <x v="1"/>
    <s v="tier - 2"/>
    <x v="3"/>
    <x v="40"/>
  </r>
  <r>
    <s v="Id302"/>
    <s v="Ashley"/>
    <x v="261"/>
    <x v="12"/>
    <s v="No"/>
    <x v="0"/>
    <x v="0"/>
    <x v="0"/>
    <x v="0"/>
    <x v="2"/>
    <x v="0"/>
    <d v="1900-01-08T00:00:00"/>
    <x v="301"/>
    <x v="1"/>
    <s v="tier - 1"/>
    <x v="3"/>
    <x v="0"/>
  </r>
  <r>
    <s v="Id303"/>
    <s v="Rindahl"/>
    <x v="262"/>
    <x v="236"/>
    <s v="Yes"/>
    <x v="1"/>
    <x v="0"/>
    <x v="1"/>
    <x v="0"/>
    <x v="0"/>
    <x v="1"/>
    <d v="1900-01-21T00:00:00"/>
    <x v="302"/>
    <x v="0"/>
    <s v="tier - 1"/>
    <x v="3"/>
    <x v="21"/>
  </r>
  <r>
    <s v="Id304"/>
    <s v="Clark"/>
    <x v="263"/>
    <x v="237"/>
    <s v="No"/>
    <x v="1"/>
    <x v="0"/>
    <x v="3"/>
    <x v="0"/>
    <x v="0"/>
    <x v="2"/>
    <d v="1900-01-08T00:00:00"/>
    <x v="303"/>
    <x v="1"/>
    <s v="tier - 1"/>
    <x v="3"/>
    <x v="41"/>
  </r>
  <r>
    <s v="Id305"/>
    <s v="Irish"/>
    <x v="264"/>
    <x v="238"/>
    <s v="Yes"/>
    <x v="0"/>
    <x v="0"/>
    <x v="1"/>
    <x v="0"/>
    <x v="3"/>
    <x v="0"/>
    <d v="1900-01-08T00:00:00"/>
    <x v="304"/>
    <x v="1"/>
    <s v="tier - 2"/>
    <x v="0"/>
    <x v="12"/>
  </r>
  <r>
    <s v="Id306"/>
    <s v="Richardson"/>
    <x v="265"/>
    <x v="239"/>
    <s v="Yes"/>
    <x v="0"/>
    <x v="0"/>
    <x v="3"/>
    <x v="0"/>
    <x v="1"/>
    <x v="2"/>
    <d v="1900-01-04T00:00:00"/>
    <x v="305"/>
    <x v="1"/>
    <s v="tier - 1"/>
    <x v="3"/>
    <x v="23"/>
  </r>
  <r>
    <s v="Id307"/>
    <s v="Dewitt"/>
    <x v="266"/>
    <x v="194"/>
    <s v="Yes"/>
    <x v="0"/>
    <x v="1"/>
    <x v="3"/>
    <x v="0"/>
    <x v="2"/>
    <x v="1"/>
    <d v="1900-01-20T00:00:00"/>
    <x v="306"/>
    <x v="1"/>
    <s v="tier - 3"/>
    <x v="3"/>
    <x v="33"/>
  </r>
  <r>
    <s v="Id308"/>
    <s v="Hickman"/>
    <x v="267"/>
    <x v="240"/>
    <s v="No"/>
    <x v="0"/>
    <x v="0"/>
    <x v="0"/>
    <x v="0"/>
    <x v="0"/>
    <x v="1"/>
    <d v="1900-01-20T00:00:00"/>
    <x v="307"/>
    <x v="0"/>
    <s v="tier - 2"/>
    <x v="3"/>
    <x v="35"/>
  </r>
  <r>
    <s v="Id309"/>
    <s v="Gonzalez"/>
    <x v="268"/>
    <x v="241"/>
    <s v="Yes"/>
    <x v="0"/>
    <x v="0"/>
    <x v="1"/>
    <x v="0"/>
    <x v="2"/>
    <x v="0"/>
    <d v="1900-01-10T00:00:00"/>
    <x v="308"/>
    <x v="1"/>
    <s v="tier - 3"/>
    <x v="3"/>
    <x v="2"/>
  </r>
  <r>
    <s v="Id310"/>
    <s v="Difani"/>
    <x v="269"/>
    <x v="242"/>
    <s v="Yes"/>
    <x v="0"/>
    <x v="0"/>
    <x v="3"/>
    <x v="0"/>
    <x v="1"/>
    <x v="0"/>
    <d v="1900-01-09T00:00:00"/>
    <x v="309"/>
    <x v="1"/>
    <s v="tier - 1"/>
    <x v="3"/>
    <x v="26"/>
  </r>
  <r>
    <s v="Id311"/>
    <s v="Turner"/>
    <x v="270"/>
    <x v="236"/>
    <s v="Yes"/>
    <x v="0"/>
    <x v="1"/>
    <x v="3"/>
    <x v="0"/>
    <x v="2"/>
    <x v="1"/>
    <d v="1900-01-02T00:00:00"/>
    <x v="310"/>
    <x v="1"/>
    <s v="tier - 1"/>
    <x v="1"/>
    <x v="33"/>
  </r>
  <r>
    <s v="Id312"/>
    <s v="Widmann"/>
    <x v="271"/>
    <x v="141"/>
    <s v="No"/>
    <x v="0"/>
    <x v="0"/>
    <x v="3"/>
    <x v="0"/>
    <x v="0"/>
    <x v="2"/>
    <d v="1900-01-27T00:00:00"/>
    <x v="311"/>
    <x v="1"/>
    <s v="tier - 3"/>
    <x v="3"/>
    <x v="44"/>
  </r>
  <r>
    <s v="Id313"/>
    <s v="Tunney"/>
    <x v="272"/>
    <x v="243"/>
    <s v="Yes"/>
    <x v="0"/>
    <x v="0"/>
    <x v="0"/>
    <x v="0"/>
    <x v="4"/>
    <x v="2"/>
    <d v="1900-01-02T00:00:00"/>
    <x v="312"/>
    <x v="1"/>
    <s v="tier - 3"/>
    <x v="1"/>
    <x v="1"/>
  </r>
  <r>
    <s v="Id314"/>
    <s v="San Juan"/>
    <x v="273"/>
    <x v="244"/>
    <s v="Yes"/>
    <x v="0"/>
    <x v="1"/>
    <x v="3"/>
    <x v="0"/>
    <x v="4"/>
    <x v="2"/>
    <d v="1900-01-29T00:00:00"/>
    <x v="313"/>
    <x v="1"/>
    <s v="tier - 2"/>
    <x v="3"/>
    <x v="16"/>
  </r>
  <r>
    <s v="Id315"/>
    <s v="Croll"/>
    <x v="274"/>
    <x v="245"/>
    <s v="No"/>
    <x v="1"/>
    <x v="0"/>
    <x v="3"/>
    <x v="0"/>
    <x v="0"/>
    <x v="1"/>
    <d v="1899-12-31T00:00:00"/>
    <x v="314"/>
    <x v="1"/>
    <s v="tier - 2"/>
    <x v="3"/>
    <x v="39"/>
  </r>
  <r>
    <s v="Id316"/>
    <s v="Rolfes"/>
    <x v="275"/>
    <x v="27"/>
    <s v="No"/>
    <x v="0"/>
    <x v="0"/>
    <x v="1"/>
    <x v="1"/>
    <x v="1"/>
    <x v="2"/>
    <d v="1900-01-23T00:00:00"/>
    <x v="315"/>
    <x v="0"/>
    <s v="tier - 1"/>
    <x v="1"/>
    <x v="28"/>
  </r>
  <r>
    <s v="Id317"/>
    <s v="Hinkle"/>
    <x v="276"/>
    <x v="246"/>
    <s v="No"/>
    <x v="0"/>
    <x v="0"/>
    <x v="0"/>
    <x v="1"/>
    <x v="1"/>
    <x v="0"/>
    <d v="1900-01-14T00:00:00"/>
    <x v="316"/>
    <x v="0"/>
    <s v="tier - 1"/>
    <x v="7"/>
    <x v="5"/>
  </r>
  <r>
    <s v="Id318"/>
    <s v="Leuchanka"/>
    <x v="277"/>
    <x v="247"/>
    <s v="Yes"/>
    <x v="0"/>
    <x v="1"/>
    <x v="3"/>
    <x v="0"/>
    <x v="1"/>
    <x v="0"/>
    <d v="1900-01-12T00:00:00"/>
    <x v="317"/>
    <x v="0"/>
    <s v="tier - 1"/>
    <x v="7"/>
    <x v="8"/>
  </r>
  <r>
    <s v="Id319"/>
    <s v="Ayr"/>
    <x v="278"/>
    <x v="248"/>
    <s v="No"/>
    <x v="0"/>
    <x v="0"/>
    <x v="2"/>
    <x v="1"/>
    <x v="2"/>
    <x v="0"/>
    <d v="1900-01-10T00:00:00"/>
    <x v="318"/>
    <x v="0"/>
    <s v="tier - 3"/>
    <x v="1"/>
    <x v="7"/>
  </r>
  <r>
    <s v="Id320"/>
    <s v="Siegel"/>
    <x v="279"/>
    <x v="68"/>
    <s v="No"/>
    <x v="0"/>
    <x v="0"/>
    <x v="0"/>
    <x v="0"/>
    <x v="4"/>
    <x v="0"/>
    <d v="1900-01-24T00:00:00"/>
    <x v="319"/>
    <x v="1"/>
    <s v="tier - 3"/>
    <x v="3"/>
    <x v="14"/>
  </r>
  <r>
    <s v="Id321"/>
    <s v="Penrose"/>
    <x v="280"/>
    <x v="249"/>
    <s v="No"/>
    <x v="0"/>
    <x v="1"/>
    <x v="3"/>
    <x v="0"/>
    <x v="2"/>
    <x v="2"/>
    <d v="1900-01-01T00:00:00"/>
    <x v="320"/>
    <x v="1"/>
    <s v="tier - 3"/>
    <x v="3"/>
    <x v="18"/>
  </r>
  <r>
    <s v="Id322"/>
    <s v="Schuler"/>
    <x v="281"/>
    <x v="250"/>
    <s v="Yes"/>
    <x v="0"/>
    <x v="0"/>
    <x v="0"/>
    <x v="1"/>
    <x v="0"/>
    <x v="0"/>
    <d v="1900-01-15T00:00:00"/>
    <x v="321"/>
    <x v="0"/>
    <s v="tier - 1"/>
    <x v="1"/>
    <x v="22"/>
  </r>
  <r>
    <s v="Id323"/>
    <s v="Walker"/>
    <x v="282"/>
    <x v="201"/>
    <s v="Yes"/>
    <x v="0"/>
    <x v="0"/>
    <x v="0"/>
    <x v="0"/>
    <x v="2"/>
    <x v="0"/>
    <d v="1900-01-03T00:00:00"/>
    <x v="322"/>
    <x v="1"/>
    <s v="tier - 3"/>
    <x v="1"/>
    <x v="36"/>
  </r>
  <r>
    <s v="Id324"/>
    <s v="Stange"/>
    <x v="283"/>
    <x v="251"/>
    <s v="No"/>
    <x v="0"/>
    <x v="0"/>
    <x v="0"/>
    <x v="0"/>
    <x v="1"/>
    <x v="2"/>
    <d v="1900-01-04T00:00:00"/>
    <x v="323"/>
    <x v="0"/>
    <s v="tier - 1"/>
    <x v="3"/>
    <x v="42"/>
  </r>
  <r>
    <s v="Id325"/>
    <s v="Roy"/>
    <x v="272"/>
    <x v="252"/>
    <s v="Yes"/>
    <x v="0"/>
    <x v="0"/>
    <x v="0"/>
    <x v="0"/>
    <x v="4"/>
    <x v="2"/>
    <d v="1900-01-11T00:00:00"/>
    <x v="324"/>
    <x v="0"/>
    <s v="tier - 1"/>
    <x v="3"/>
    <x v="1"/>
  </r>
  <r>
    <s v="Id326"/>
    <s v="Potere"/>
    <x v="284"/>
    <x v="253"/>
    <s v="Yes"/>
    <x v="0"/>
    <x v="0"/>
    <x v="3"/>
    <x v="0"/>
    <x v="1"/>
    <x v="2"/>
    <d v="1900-01-29T00:00:00"/>
    <x v="325"/>
    <x v="0"/>
    <s v="tier - 1"/>
    <x v="3"/>
    <x v="23"/>
  </r>
  <r>
    <s v="Id327"/>
    <s v="Podgurski"/>
    <x v="285"/>
    <x v="254"/>
    <s v="Yes"/>
    <x v="0"/>
    <x v="0"/>
    <x v="3"/>
    <x v="0"/>
    <x v="2"/>
    <x v="0"/>
    <d v="1900-01-18T00:00:00"/>
    <x v="326"/>
    <x v="0"/>
    <s v="tier - 3"/>
    <x v="3"/>
    <x v="27"/>
  </r>
  <r>
    <s v="Id328"/>
    <s v="Diamond"/>
    <x v="286"/>
    <x v="34"/>
    <s v="No"/>
    <x v="0"/>
    <x v="0"/>
    <x v="0"/>
    <x v="0"/>
    <x v="1"/>
    <x v="1"/>
    <d v="1900-01-29T00:00:00"/>
    <x v="327"/>
    <x v="0"/>
    <s v="tier - 3"/>
    <x v="3"/>
    <x v="4"/>
  </r>
  <r>
    <s v="Id329"/>
    <s v="Sallade"/>
    <x v="287"/>
    <x v="67"/>
    <s v="No"/>
    <x v="0"/>
    <x v="0"/>
    <x v="0"/>
    <x v="0"/>
    <x v="2"/>
    <x v="2"/>
    <d v="1900-01-28T00:00:00"/>
    <x v="328"/>
    <x v="0"/>
    <s v="tier - 1"/>
    <x v="1"/>
    <x v="37"/>
  </r>
  <r>
    <s v="Id330"/>
    <s v="Zhang"/>
    <x v="288"/>
    <x v="255"/>
    <s v="Yes"/>
    <x v="0"/>
    <x v="0"/>
    <x v="0"/>
    <x v="0"/>
    <x v="2"/>
    <x v="0"/>
    <d v="1900-01-12T00:00:00"/>
    <x v="329"/>
    <x v="0"/>
    <s v="tier - 2"/>
    <x v="3"/>
    <x v="36"/>
  </r>
  <r>
    <s v="Id331"/>
    <s v="Chatfield"/>
    <x v="289"/>
    <x v="256"/>
    <s v="No"/>
    <x v="0"/>
    <x v="0"/>
    <x v="3"/>
    <x v="0"/>
    <x v="0"/>
    <x v="1"/>
    <d v="1900-01-19T00:00:00"/>
    <x v="330"/>
    <x v="0"/>
    <s v="tier - 2"/>
    <x v="3"/>
    <x v="44"/>
  </r>
  <r>
    <s v="Id332"/>
    <s v="Bruns"/>
    <x v="290"/>
    <x v="257"/>
    <s v="No"/>
    <x v="0"/>
    <x v="0"/>
    <x v="1"/>
    <x v="0"/>
    <x v="2"/>
    <x v="0"/>
    <d v="1900-01-22T00:00:00"/>
    <x v="331"/>
    <x v="0"/>
    <s v="tier - 3"/>
    <x v="3"/>
    <x v="30"/>
  </r>
  <r>
    <s v="Id333"/>
    <s v="Yochum"/>
    <x v="291"/>
    <x v="87"/>
    <s v="No"/>
    <x v="0"/>
    <x v="1"/>
    <x v="3"/>
    <x v="0"/>
    <x v="0"/>
    <x v="1"/>
    <d v="1900-01-26T00:00:00"/>
    <x v="332"/>
    <x v="0"/>
    <s v="tier - 1"/>
    <x v="3"/>
    <x v="20"/>
  </r>
  <r>
    <s v="Id334"/>
    <s v="Freeburn"/>
    <x v="272"/>
    <x v="258"/>
    <s v="Yes"/>
    <x v="0"/>
    <x v="0"/>
    <x v="3"/>
    <x v="0"/>
    <x v="4"/>
    <x v="0"/>
    <d v="1900-01-02T00:00:00"/>
    <x v="333"/>
    <x v="0"/>
    <s v="tier - 1"/>
    <x v="3"/>
    <x v="27"/>
  </r>
  <r>
    <s v="Id335"/>
    <s v="Spencer"/>
    <x v="292"/>
    <x v="82"/>
    <s v="Yes"/>
    <x v="0"/>
    <x v="0"/>
    <x v="1"/>
    <x v="0"/>
    <x v="1"/>
    <x v="2"/>
    <d v="1900-01-19T00:00:00"/>
    <x v="334"/>
    <x v="0"/>
    <s v="tier - 2"/>
    <x v="2"/>
    <x v="10"/>
  </r>
  <r>
    <s v="Id336"/>
    <s v="Jarosik"/>
    <x v="293"/>
    <x v="259"/>
    <s v="No"/>
    <x v="0"/>
    <x v="0"/>
    <x v="3"/>
    <x v="0"/>
    <x v="2"/>
    <x v="1"/>
    <d v="1900-01-15T00:00:00"/>
    <x v="335"/>
    <x v="0"/>
    <s v="tier - 1"/>
    <x v="3"/>
    <x v="38"/>
  </r>
  <r>
    <s v="Id337"/>
    <s v="Heinzen"/>
    <x v="294"/>
    <x v="141"/>
    <s v="Yes"/>
    <x v="0"/>
    <x v="0"/>
    <x v="0"/>
    <x v="0"/>
    <x v="2"/>
    <x v="2"/>
    <d v="1900-01-06T00:00:00"/>
    <x v="336"/>
    <x v="0"/>
    <s v="tier - 1"/>
    <x v="3"/>
    <x v="17"/>
  </r>
  <r>
    <s v="Id338"/>
    <s v="Kelley"/>
    <x v="295"/>
    <x v="260"/>
    <s v="No"/>
    <x v="0"/>
    <x v="0"/>
    <x v="2"/>
    <x v="0"/>
    <x v="1"/>
    <x v="0"/>
    <d v="1900-01-04T00:00:00"/>
    <x v="337"/>
    <x v="0"/>
    <s v="tier - 2"/>
    <x v="1"/>
    <x v="46"/>
  </r>
  <r>
    <s v="Id339"/>
    <s v="Thacker"/>
    <x v="296"/>
    <x v="217"/>
    <s v="No"/>
    <x v="0"/>
    <x v="0"/>
    <x v="0"/>
    <x v="0"/>
    <x v="4"/>
    <x v="0"/>
    <d v="1900-01-20T00:00:00"/>
    <x v="338"/>
    <x v="0"/>
    <s v="tier - 3"/>
    <x v="1"/>
    <x v="9"/>
  </r>
  <r>
    <s v="Id340"/>
    <s v="Jeseritz"/>
    <x v="67"/>
    <x v="143"/>
    <s v="Yes"/>
    <x v="0"/>
    <x v="1"/>
    <x v="3"/>
    <x v="1"/>
    <x v="0"/>
    <x v="2"/>
    <d v="1900-01-08T00:00:00"/>
    <x v="339"/>
    <x v="0"/>
    <s v="tier - 3"/>
    <x v="2"/>
    <x v="16"/>
  </r>
  <r>
    <s v="Id341"/>
    <s v="Hohman"/>
    <x v="297"/>
    <x v="261"/>
    <s v="Yes"/>
    <x v="0"/>
    <x v="0"/>
    <x v="0"/>
    <x v="0"/>
    <x v="4"/>
    <x v="2"/>
    <d v="1900-01-07T00:00:00"/>
    <x v="340"/>
    <x v="0"/>
    <s v="tier - 2"/>
    <x v="3"/>
    <x v="1"/>
  </r>
  <r>
    <s v="Id342"/>
    <s v="Hill"/>
    <x v="298"/>
    <x v="262"/>
    <s v="Yes"/>
    <x v="0"/>
    <x v="0"/>
    <x v="1"/>
    <x v="0"/>
    <x v="1"/>
    <x v="0"/>
    <d v="1900-01-23T00:00:00"/>
    <x v="341"/>
    <x v="0"/>
    <s v="tier - 3"/>
    <x v="1"/>
    <x v="12"/>
  </r>
  <r>
    <s v="Id343"/>
    <s v="Kuepfer"/>
    <x v="299"/>
    <x v="263"/>
    <s v="No"/>
    <x v="0"/>
    <x v="0"/>
    <x v="0"/>
    <x v="0"/>
    <x v="4"/>
    <x v="0"/>
    <d v="1900-01-28T00:00:00"/>
    <x v="342"/>
    <x v="0"/>
    <s v="tier - 1"/>
    <x v="3"/>
    <x v="9"/>
  </r>
  <r>
    <s v="Id344"/>
    <s v="Kaczmarek"/>
    <x v="300"/>
    <x v="159"/>
    <s v="No"/>
    <x v="0"/>
    <x v="0"/>
    <x v="0"/>
    <x v="0"/>
    <x v="2"/>
    <x v="2"/>
    <d v="1900-01-13T00:00:00"/>
    <x v="343"/>
    <x v="0"/>
    <s v="tier - 3"/>
    <x v="3"/>
    <x v="25"/>
  </r>
  <r>
    <s v="Id345"/>
    <s v="Pitt"/>
    <x v="301"/>
    <x v="139"/>
    <s v="No"/>
    <x v="0"/>
    <x v="0"/>
    <x v="3"/>
    <x v="0"/>
    <x v="0"/>
    <x v="2"/>
    <d v="1900-01-06T00:00:00"/>
    <x v="344"/>
    <x v="0"/>
    <s v="tier - 3"/>
    <x v="3"/>
    <x v="34"/>
  </r>
  <r>
    <s v="Id346"/>
    <s v="Lorton"/>
    <x v="302"/>
    <x v="264"/>
    <s v="No"/>
    <x v="0"/>
    <x v="1"/>
    <x v="3"/>
    <x v="0"/>
    <x v="0"/>
    <x v="2"/>
    <d v="1899-12-31T00:00:00"/>
    <x v="345"/>
    <x v="0"/>
    <s v="tier - 3"/>
    <x v="3"/>
    <x v="39"/>
  </r>
  <r>
    <s v="Id347"/>
    <s v="Castaneda"/>
    <x v="303"/>
    <x v="127"/>
    <s v="Yes"/>
    <x v="0"/>
    <x v="0"/>
    <x v="1"/>
    <x v="0"/>
    <x v="1"/>
    <x v="2"/>
    <d v="1900-01-04T00:00:00"/>
    <x v="346"/>
    <x v="0"/>
    <s v="tier - 1"/>
    <x v="1"/>
    <x v="10"/>
  </r>
  <r>
    <s v="Id348"/>
    <s v="Cherop"/>
    <x v="304"/>
    <x v="265"/>
    <s v="No"/>
    <x v="0"/>
    <x v="0"/>
    <x v="0"/>
    <x v="1"/>
    <x v="1"/>
    <x v="0"/>
    <d v="1900-01-24T00:00:00"/>
    <x v="347"/>
    <x v="0"/>
    <s v="tier - 1"/>
    <x v="1"/>
    <x v="5"/>
  </r>
  <r>
    <s v="Id349"/>
    <s v="Howell"/>
    <x v="237"/>
    <x v="266"/>
    <s v="Yes"/>
    <x v="0"/>
    <x v="0"/>
    <x v="1"/>
    <x v="0"/>
    <x v="1"/>
    <x v="0"/>
    <d v="1900-01-02T00:00:00"/>
    <x v="348"/>
    <x v="0"/>
    <s v="tier - 2"/>
    <x v="1"/>
    <x v="12"/>
  </r>
  <r>
    <s v="Id350"/>
    <s v="Palmer"/>
    <x v="305"/>
    <x v="267"/>
    <s v="No"/>
    <x v="0"/>
    <x v="0"/>
    <x v="0"/>
    <x v="0"/>
    <x v="2"/>
    <x v="2"/>
    <d v="1900-01-04T00:00:00"/>
    <x v="349"/>
    <x v="0"/>
    <s v="tier - 3"/>
    <x v="3"/>
    <x v="3"/>
  </r>
  <r>
    <s v="Id351"/>
    <s v="Olson"/>
    <x v="306"/>
    <x v="105"/>
    <s v="Yes"/>
    <x v="0"/>
    <x v="0"/>
    <x v="0"/>
    <x v="0"/>
    <x v="2"/>
    <x v="1"/>
    <d v="1900-01-26T00:00:00"/>
    <x v="350"/>
    <x v="0"/>
    <s v="tier - 3"/>
    <x v="3"/>
    <x v="17"/>
  </r>
  <r>
    <s v="Id352"/>
    <s v="Waldron"/>
    <x v="307"/>
    <x v="6"/>
    <s v="No"/>
    <x v="0"/>
    <x v="0"/>
    <x v="0"/>
    <x v="1"/>
    <x v="0"/>
    <x v="1"/>
    <d v="1900-01-10T00:00:00"/>
    <x v="351"/>
    <x v="0"/>
    <s v="tier - 2"/>
    <x v="1"/>
    <x v="37"/>
  </r>
  <r>
    <s v="Id353"/>
    <s v="Meyer"/>
    <x v="106"/>
    <x v="246"/>
    <s v="No"/>
    <x v="0"/>
    <x v="0"/>
    <x v="0"/>
    <x v="1"/>
    <x v="0"/>
    <x v="0"/>
    <d v="1900-01-15T00:00:00"/>
    <x v="352"/>
    <x v="0"/>
    <s v="tier - 1"/>
    <x v="1"/>
    <x v="19"/>
  </r>
  <r>
    <s v="Id354"/>
    <s v="Stack"/>
    <x v="308"/>
    <x v="164"/>
    <s v="No"/>
    <x v="0"/>
    <x v="0"/>
    <x v="0"/>
    <x v="1"/>
    <x v="1"/>
    <x v="2"/>
    <d v="1900-01-01T00:00:00"/>
    <x v="353"/>
    <x v="0"/>
    <s v="tier - 2"/>
    <x v="1"/>
    <x v="29"/>
  </r>
  <r>
    <s v="Id355"/>
    <s v="Sanchez Y Torres"/>
    <x v="309"/>
    <x v="268"/>
    <s v="No"/>
    <x v="0"/>
    <x v="0"/>
    <x v="0"/>
    <x v="0"/>
    <x v="2"/>
    <x v="1"/>
    <d v="1900-01-23T00:00:00"/>
    <x v="354"/>
    <x v="0"/>
    <s v="tier - 2"/>
    <x v="3"/>
    <x v="3"/>
  </r>
  <r>
    <s v="Id356"/>
    <s v="Daniels"/>
    <x v="310"/>
    <x v="269"/>
    <s v="Yes"/>
    <x v="0"/>
    <x v="1"/>
    <x v="3"/>
    <x v="1"/>
    <x v="0"/>
    <x v="0"/>
    <d v="1900-01-24T00:00:00"/>
    <x v="355"/>
    <x v="0"/>
    <s v="tier - 1"/>
    <x v="0"/>
    <x v="8"/>
  </r>
  <r>
    <s v="Id357"/>
    <s v="Pepp"/>
    <x v="311"/>
    <x v="115"/>
    <s v="No"/>
    <x v="0"/>
    <x v="0"/>
    <x v="0"/>
    <x v="0"/>
    <x v="0"/>
    <x v="2"/>
    <d v="1900-01-05T00:00:00"/>
    <x v="356"/>
    <x v="0"/>
    <s v="tier - 3"/>
    <x v="3"/>
    <x v="35"/>
  </r>
  <r>
    <s v="Id358"/>
    <s v="Buechler"/>
    <x v="312"/>
    <x v="205"/>
    <s v="No"/>
    <x v="0"/>
    <x v="0"/>
    <x v="0"/>
    <x v="0"/>
    <x v="1"/>
    <x v="0"/>
    <d v="1900-01-21T00:00:00"/>
    <x v="357"/>
    <x v="0"/>
    <s v="tier - 2"/>
    <x v="9"/>
    <x v="15"/>
  </r>
  <r>
    <s v="Id359"/>
    <s v="Buenting"/>
    <x v="313"/>
    <x v="103"/>
    <s v="Yes"/>
    <x v="0"/>
    <x v="0"/>
    <x v="0"/>
    <x v="0"/>
    <x v="4"/>
    <x v="2"/>
    <d v="1900-01-28T00:00:00"/>
    <x v="358"/>
    <x v="0"/>
    <s v="tier - 2"/>
    <x v="3"/>
    <x v="17"/>
  </r>
  <r>
    <s v="Id360"/>
    <s v="Evans"/>
    <x v="314"/>
    <x v="270"/>
    <s v="No"/>
    <x v="0"/>
    <x v="0"/>
    <x v="0"/>
    <x v="0"/>
    <x v="0"/>
    <x v="2"/>
    <d v="1900-01-20T00:00:00"/>
    <x v="359"/>
    <x v="0"/>
    <s v="tier - 1"/>
    <x v="3"/>
    <x v="35"/>
  </r>
  <r>
    <s v="Id361"/>
    <s v="Arcand"/>
    <x v="315"/>
    <x v="271"/>
    <s v="Yes"/>
    <x v="0"/>
    <x v="0"/>
    <x v="1"/>
    <x v="1"/>
    <x v="0"/>
    <x v="0"/>
    <d v="1900-01-27T00:00:00"/>
    <x v="360"/>
    <x v="0"/>
    <s v="tier - 3"/>
    <x v="3"/>
    <x v="12"/>
  </r>
  <r>
    <s v="Id362"/>
    <s v="Kesack"/>
    <x v="316"/>
    <x v="272"/>
    <s v="No"/>
    <x v="0"/>
    <x v="0"/>
    <x v="0"/>
    <x v="0"/>
    <x v="2"/>
    <x v="1"/>
    <d v="1900-01-03T00:00:00"/>
    <x v="361"/>
    <x v="0"/>
    <s v="tier - 3"/>
    <x v="3"/>
    <x v="3"/>
  </r>
  <r>
    <s v="Id363"/>
    <s v="Post"/>
    <x v="317"/>
    <x v="273"/>
    <s v="No"/>
    <x v="0"/>
    <x v="0"/>
    <x v="0"/>
    <x v="0"/>
    <x v="2"/>
    <x v="2"/>
    <d v="1900-01-20T00:00:00"/>
    <x v="362"/>
    <x v="0"/>
    <s v="tier - 2"/>
    <x v="3"/>
    <x v="4"/>
  </r>
  <r>
    <s v="Id364"/>
    <s v="Dunne"/>
    <x v="318"/>
    <x v="274"/>
    <s v="Yes"/>
    <x v="0"/>
    <x v="0"/>
    <x v="0"/>
    <x v="0"/>
    <x v="4"/>
    <x v="2"/>
    <d v="1900-01-03T00:00:00"/>
    <x v="363"/>
    <x v="0"/>
    <s v="tier - 1"/>
    <x v="3"/>
    <x v="17"/>
  </r>
  <r>
    <s v="Id365"/>
    <s v="Kilel"/>
    <x v="319"/>
    <x v="181"/>
    <s v="No"/>
    <x v="0"/>
    <x v="0"/>
    <x v="0"/>
    <x v="0"/>
    <x v="1"/>
    <x v="0"/>
    <d v="1900-01-05T00:00:00"/>
    <x v="364"/>
    <x v="0"/>
    <s v="tier - 1"/>
    <x v="0"/>
    <x v="15"/>
  </r>
  <r>
    <s v="Id366"/>
    <s v="Nicholson"/>
    <x v="320"/>
    <x v="275"/>
    <s v="No"/>
    <x v="0"/>
    <x v="0"/>
    <x v="0"/>
    <x v="1"/>
    <x v="0"/>
    <x v="0"/>
    <d v="1900-01-05T00:00:00"/>
    <x v="365"/>
    <x v="0"/>
    <s v="tier - 3"/>
    <x v="0"/>
    <x v="43"/>
  </r>
  <r>
    <s v="Id367"/>
    <s v="Susmann"/>
    <x v="321"/>
    <x v="276"/>
    <s v="No"/>
    <x v="0"/>
    <x v="0"/>
    <x v="3"/>
    <x v="0"/>
    <x v="1"/>
    <x v="2"/>
    <d v="1900-01-02T00:00:00"/>
    <x v="366"/>
    <x v="0"/>
    <s v="tier - 2"/>
    <x v="3"/>
    <x v="34"/>
  </r>
  <r>
    <s v="Id368"/>
    <s v="Harsh"/>
    <x v="322"/>
    <x v="80"/>
    <s v="Yes"/>
    <x v="0"/>
    <x v="1"/>
    <x v="3"/>
    <x v="0"/>
    <x v="0"/>
    <x v="2"/>
    <d v="1900-01-06T00:00:00"/>
    <x v="367"/>
    <x v="0"/>
    <s v="tier - 1"/>
    <x v="3"/>
    <x v="31"/>
  </r>
  <r>
    <s v="Id369"/>
    <s v="Pocasangre"/>
    <x v="323"/>
    <x v="277"/>
    <s v="Yes"/>
    <x v="0"/>
    <x v="1"/>
    <x v="3"/>
    <x v="0"/>
    <x v="0"/>
    <x v="3"/>
    <d v="1900-01-08T00:00:00"/>
    <x v="368"/>
    <x v="1"/>
    <s v="tier - 3"/>
    <x v="3"/>
    <x v="31"/>
  </r>
  <r>
    <s v="Id370"/>
    <s v="Martinez Lopez"/>
    <x v="190"/>
    <x v="102"/>
    <s v="No"/>
    <x v="0"/>
    <x v="0"/>
    <x v="3"/>
    <x v="0"/>
    <x v="1"/>
    <x v="2"/>
    <d v="1900-01-10T00:00:00"/>
    <x v="369"/>
    <x v="1"/>
    <s v="tier - 3"/>
    <x v="3"/>
    <x v="34"/>
  </r>
  <r>
    <s v="Id371"/>
    <s v="Riegel"/>
    <x v="324"/>
    <x v="212"/>
    <s v="Yes"/>
    <x v="0"/>
    <x v="0"/>
    <x v="0"/>
    <x v="0"/>
    <x v="4"/>
    <x v="2"/>
    <d v="1900-01-05T00:00:00"/>
    <x v="370"/>
    <x v="1"/>
    <s v="tier - 1"/>
    <x v="3"/>
    <x v="17"/>
  </r>
  <r>
    <s v="Id372"/>
    <s v="Monson"/>
    <x v="325"/>
    <x v="49"/>
    <s v="No"/>
    <x v="0"/>
    <x v="0"/>
    <x v="3"/>
    <x v="0"/>
    <x v="4"/>
    <x v="2"/>
    <d v="1900-01-21T00:00:00"/>
    <x v="371"/>
    <x v="1"/>
    <s v="tier - 2"/>
    <x v="3"/>
    <x v="32"/>
  </r>
  <r>
    <s v="Id373"/>
    <s v="Klubben"/>
    <x v="326"/>
    <x v="278"/>
    <s v="No"/>
    <x v="0"/>
    <x v="0"/>
    <x v="0"/>
    <x v="0"/>
    <x v="1"/>
    <x v="0"/>
    <d v="1900-01-18T00:00:00"/>
    <x v="372"/>
    <x v="1"/>
    <s v="tier - 3"/>
    <x v="0"/>
    <x v="11"/>
  </r>
  <r>
    <s v="Id374"/>
    <s v="Mascaro"/>
    <x v="327"/>
    <x v="279"/>
    <s v="Yes"/>
    <x v="0"/>
    <x v="0"/>
    <x v="0"/>
    <x v="0"/>
    <x v="4"/>
    <x v="0"/>
    <d v="1900-01-02T00:00:00"/>
    <x v="373"/>
    <x v="1"/>
    <s v="tier - 1"/>
    <x v="3"/>
    <x v="36"/>
  </r>
  <r>
    <s v="Id375"/>
    <s v="Norvell"/>
    <x v="328"/>
    <x v="270"/>
    <s v="Yes"/>
    <x v="0"/>
    <x v="0"/>
    <x v="0"/>
    <x v="0"/>
    <x v="4"/>
    <x v="2"/>
    <d v="1900-01-04T00:00:00"/>
    <x v="374"/>
    <x v="1"/>
    <s v="tier - 1"/>
    <x v="3"/>
    <x v="17"/>
  </r>
  <r>
    <s v="Id376"/>
    <s v="Ornelas"/>
    <x v="329"/>
    <x v="82"/>
    <s v="Yes"/>
    <x v="0"/>
    <x v="0"/>
    <x v="3"/>
    <x v="1"/>
    <x v="2"/>
    <x v="2"/>
    <d v="1900-01-14T00:00:00"/>
    <x v="375"/>
    <x v="1"/>
    <s v="tier - 3"/>
    <x v="5"/>
    <x v="23"/>
  </r>
  <r>
    <s v="Id377"/>
    <s v="Fitzpatrick"/>
    <x v="32"/>
    <x v="280"/>
    <s v="Yes"/>
    <x v="0"/>
    <x v="1"/>
    <x v="3"/>
    <x v="1"/>
    <x v="0"/>
    <x v="2"/>
    <d v="1900-01-15T00:00:00"/>
    <x v="376"/>
    <x v="1"/>
    <s v="tier - 2"/>
    <x v="0"/>
    <x v="16"/>
  </r>
  <r>
    <s v="Id378"/>
    <s v="Bloomquist"/>
    <x v="330"/>
    <x v="57"/>
    <s v="No"/>
    <x v="0"/>
    <x v="0"/>
    <x v="0"/>
    <x v="1"/>
    <x v="0"/>
    <x v="0"/>
    <d v="1900-01-05T00:00:00"/>
    <x v="377"/>
    <x v="1"/>
    <s v="tier - 2"/>
    <x v="0"/>
    <x v="22"/>
  </r>
  <r>
    <s v="Id379"/>
    <s v="Wick"/>
    <x v="323"/>
    <x v="219"/>
    <s v="No"/>
    <x v="0"/>
    <x v="0"/>
    <x v="0"/>
    <x v="0"/>
    <x v="0"/>
    <x v="2"/>
    <d v="1900-01-01T00:00:00"/>
    <x v="378"/>
    <x v="1"/>
    <s v="tier - 1"/>
    <x v="3"/>
    <x v="35"/>
  </r>
  <r>
    <s v="Id380"/>
    <s v="Zappala"/>
    <x v="331"/>
    <x v="281"/>
    <s v="No"/>
    <x v="0"/>
    <x v="0"/>
    <x v="0"/>
    <x v="0"/>
    <x v="1"/>
    <x v="0"/>
    <d v="1900-01-20T00:00:00"/>
    <x v="379"/>
    <x v="1"/>
    <s v="tier - 1"/>
    <x v="6"/>
    <x v="11"/>
  </r>
  <r>
    <s v="Id381"/>
    <s v="Earle"/>
    <x v="332"/>
    <x v="282"/>
    <s v="Yes"/>
    <x v="0"/>
    <x v="0"/>
    <x v="1"/>
    <x v="1"/>
    <x v="2"/>
    <x v="0"/>
    <d v="1900-01-01T00:00:00"/>
    <x v="380"/>
    <x v="1"/>
    <s v="tier - 2"/>
    <x v="0"/>
    <x v="2"/>
  </r>
  <r>
    <s v="Id382"/>
    <s v="Majewski"/>
    <x v="333"/>
    <x v="191"/>
    <s v="No"/>
    <x v="0"/>
    <x v="0"/>
    <x v="0"/>
    <x v="0"/>
    <x v="2"/>
    <x v="2"/>
    <d v="1900-01-12T00:00:00"/>
    <x v="381"/>
    <x v="1"/>
    <s v="tier - 3"/>
    <x v="3"/>
    <x v="3"/>
  </r>
  <r>
    <s v="Id383"/>
    <s v="Apfelbaum"/>
    <x v="334"/>
    <x v="283"/>
    <s v="No"/>
    <x v="0"/>
    <x v="0"/>
    <x v="0"/>
    <x v="0"/>
    <x v="1"/>
    <x v="2"/>
    <d v="1900-01-01T00:00:00"/>
    <x v="382"/>
    <x v="1"/>
    <s v="tier - 2"/>
    <x v="3"/>
    <x v="6"/>
  </r>
  <r>
    <s v="Id384"/>
    <s v="Graham"/>
    <x v="335"/>
    <x v="284"/>
    <s v="No"/>
    <x v="0"/>
    <x v="0"/>
    <x v="2"/>
    <x v="0"/>
    <x v="2"/>
    <x v="0"/>
    <d v="1900-01-29T00:00:00"/>
    <x v="383"/>
    <x v="1"/>
    <s v="tier - 2"/>
    <x v="0"/>
    <x v="7"/>
  </r>
  <r>
    <s v="Id385"/>
    <s v="Whitacre"/>
    <x v="336"/>
    <x v="285"/>
    <s v="No"/>
    <x v="0"/>
    <x v="0"/>
    <x v="0"/>
    <x v="1"/>
    <x v="0"/>
    <x v="0"/>
    <d v="1900-01-08T00:00:00"/>
    <x v="384"/>
    <x v="1"/>
    <s v="tier - 2"/>
    <x v="0"/>
    <x v="15"/>
  </r>
  <r>
    <s v="Id386"/>
    <s v="Wegener"/>
    <x v="337"/>
    <x v="194"/>
    <s v="No"/>
    <x v="1"/>
    <x v="0"/>
    <x v="1"/>
    <x v="0"/>
    <x v="0"/>
    <x v="1"/>
    <d v="1900-01-08T00:00:00"/>
    <x v="385"/>
    <x v="1"/>
    <s v="tier - 3"/>
    <x v="3"/>
    <x v="21"/>
  </r>
  <r>
    <s v="Id387"/>
    <s v="Collie"/>
    <x v="338"/>
    <x v="286"/>
    <s v="No"/>
    <x v="0"/>
    <x v="0"/>
    <x v="0"/>
    <x v="0"/>
    <x v="0"/>
    <x v="0"/>
    <d v="1900-01-16T00:00:00"/>
    <x v="386"/>
    <x v="1"/>
    <s v="tier - 2"/>
    <x v="3"/>
    <x v="43"/>
  </r>
  <r>
    <s v="Id388"/>
    <s v="Murphy"/>
    <x v="339"/>
    <x v="287"/>
    <s v="No"/>
    <x v="0"/>
    <x v="0"/>
    <x v="2"/>
    <x v="0"/>
    <x v="2"/>
    <x v="0"/>
    <d v="1900-01-24T00:00:00"/>
    <x v="387"/>
    <x v="1"/>
    <s v="tier - 1"/>
    <x v="0"/>
    <x v="7"/>
  </r>
  <r>
    <s v="Id389"/>
    <s v="Butters"/>
    <x v="340"/>
    <x v="288"/>
    <s v="No"/>
    <x v="0"/>
    <x v="0"/>
    <x v="0"/>
    <x v="0"/>
    <x v="2"/>
    <x v="1"/>
    <d v="1900-01-21T00:00:00"/>
    <x v="388"/>
    <x v="1"/>
    <s v="tier - 2"/>
    <x v="3"/>
    <x v="42"/>
  </r>
  <r>
    <s v="Id390"/>
    <s v="Cook"/>
    <x v="341"/>
    <x v="109"/>
    <s v="Yes"/>
    <x v="0"/>
    <x v="0"/>
    <x v="3"/>
    <x v="0"/>
    <x v="4"/>
    <x v="1"/>
    <d v="1900-01-21T00:00:00"/>
    <x v="389"/>
    <x v="1"/>
    <s v="tier - 1"/>
    <x v="3"/>
    <x v="23"/>
  </r>
  <r>
    <s v="Id391"/>
    <s v="Breen"/>
    <x v="342"/>
    <x v="93"/>
    <s v="No"/>
    <x v="1"/>
    <x v="0"/>
    <x v="3"/>
    <x v="0"/>
    <x v="0"/>
    <x v="2"/>
    <d v="1900-01-04T00:00:00"/>
    <x v="390"/>
    <x v="1"/>
    <s v="tier - 2"/>
    <x v="3"/>
    <x v="41"/>
  </r>
  <r>
    <s v="Id392"/>
    <s v="Fitzsimons"/>
    <x v="17"/>
    <x v="54"/>
    <s v="Yes"/>
    <x v="0"/>
    <x v="0"/>
    <x v="1"/>
    <x v="1"/>
    <x v="0"/>
    <x v="0"/>
    <d v="1900-01-26T00:00:00"/>
    <x v="391"/>
    <x v="1"/>
    <s v="tier - 3"/>
    <x v="1"/>
    <x v="2"/>
  </r>
  <r>
    <s v="Id393"/>
    <s v="Houle"/>
    <x v="343"/>
    <x v="30"/>
    <s v="No"/>
    <x v="0"/>
    <x v="0"/>
    <x v="0"/>
    <x v="1"/>
    <x v="0"/>
    <x v="0"/>
    <d v="1900-01-20T00:00:00"/>
    <x v="392"/>
    <x v="1"/>
    <s v="tier - 2"/>
    <x v="2"/>
    <x v="19"/>
  </r>
  <r>
    <s v="Id394"/>
    <s v="Woodward"/>
    <x v="344"/>
    <x v="145"/>
    <s v="No"/>
    <x v="1"/>
    <x v="0"/>
    <x v="3"/>
    <x v="0"/>
    <x v="0"/>
    <x v="2"/>
    <d v="1900-01-04T00:00:00"/>
    <x v="393"/>
    <x v="1"/>
    <s v="tier - 3"/>
    <x v="3"/>
    <x v="41"/>
  </r>
  <r>
    <s v="Id395"/>
    <s v="Ray"/>
    <x v="345"/>
    <x v="289"/>
    <s v="Yes"/>
    <x v="0"/>
    <x v="0"/>
    <x v="3"/>
    <x v="1"/>
    <x v="2"/>
    <x v="0"/>
    <d v="1900-01-03T00:00:00"/>
    <x v="394"/>
    <x v="1"/>
    <s v="tier - 1"/>
    <x v="3"/>
    <x v="19"/>
  </r>
  <r>
    <s v="Id396"/>
    <s v="Jennings"/>
    <x v="346"/>
    <x v="290"/>
    <s v="No"/>
    <x v="0"/>
    <x v="0"/>
    <x v="1"/>
    <x v="1"/>
    <x v="1"/>
    <x v="0"/>
    <d v="1900-01-06T00:00:00"/>
    <x v="395"/>
    <x v="1"/>
    <s v="tier - 3"/>
    <x v="3"/>
    <x v="30"/>
  </r>
  <r>
    <s v="Id397"/>
    <s v="Fuller"/>
    <x v="347"/>
    <x v="291"/>
    <s v="No"/>
    <x v="0"/>
    <x v="0"/>
    <x v="0"/>
    <x v="0"/>
    <x v="2"/>
    <x v="0"/>
    <d v="1900-01-10T00:00:00"/>
    <x v="396"/>
    <x v="1"/>
    <s v="tier - 1"/>
    <x v="0"/>
    <x v="43"/>
  </r>
  <r>
    <s v="Id398"/>
    <s v="Lovisek"/>
    <x v="312"/>
    <x v="82"/>
    <s v="Yes"/>
    <x v="0"/>
    <x v="0"/>
    <x v="1"/>
    <x v="0"/>
    <x v="1"/>
    <x v="2"/>
    <d v="1900-01-08T00:00:00"/>
    <x v="397"/>
    <x v="1"/>
    <s v="tier - 3"/>
    <x v="1"/>
    <x v="24"/>
  </r>
  <r>
    <s v="Id399"/>
    <s v="Painter"/>
    <x v="348"/>
    <x v="3"/>
    <s v="Yes"/>
    <x v="1"/>
    <x v="0"/>
    <x v="3"/>
    <x v="0"/>
    <x v="1"/>
    <x v="1"/>
    <d v="1900-01-25T00:00:00"/>
    <x v="398"/>
    <x v="1"/>
    <s v="tier - 3"/>
    <x v="3"/>
    <x v="21"/>
  </r>
  <r>
    <s v="Id400"/>
    <s v="Edwards"/>
    <x v="349"/>
    <x v="82"/>
    <s v="Yes"/>
    <x v="0"/>
    <x v="0"/>
    <x v="0"/>
    <x v="1"/>
    <x v="0"/>
    <x v="2"/>
    <d v="1900-01-04T00:00:00"/>
    <x v="399"/>
    <x v="1"/>
    <s v="tier - 2"/>
    <x v="1"/>
    <x v="21"/>
  </r>
  <r>
    <s v="Id401"/>
    <s v="Liebl"/>
    <x v="350"/>
    <x v="292"/>
    <s v="Yes"/>
    <x v="0"/>
    <x v="0"/>
    <x v="1"/>
    <x v="1"/>
    <x v="1"/>
    <x v="0"/>
    <d v="1900-01-02T00:00:00"/>
    <x v="400"/>
    <x v="1"/>
    <s v="tier - 2"/>
    <x v="0"/>
    <x v="2"/>
  </r>
  <r>
    <s v="Id402"/>
    <s v="Kasabian-Larson"/>
    <x v="351"/>
    <x v="293"/>
    <s v="Yes"/>
    <x v="0"/>
    <x v="1"/>
    <x v="3"/>
    <x v="0"/>
    <x v="2"/>
    <x v="0"/>
    <d v="1900-01-20T00:00:00"/>
    <x v="401"/>
    <x v="1"/>
    <s v="tier - 3"/>
    <x v="1"/>
    <x v="8"/>
  </r>
  <r>
    <s v="Id403"/>
    <s v="Creamer"/>
    <x v="352"/>
    <x v="169"/>
    <s v="No"/>
    <x v="0"/>
    <x v="0"/>
    <x v="1"/>
    <x v="1"/>
    <x v="1"/>
    <x v="1"/>
    <d v="1900-01-16T00:00:00"/>
    <x v="402"/>
    <x v="1"/>
    <s v="tier - 3"/>
    <x v="2"/>
    <x v="28"/>
  </r>
  <r>
    <s v="Id404"/>
    <s v="Kimbel"/>
    <x v="353"/>
    <x v="219"/>
    <s v="Yes"/>
    <x v="0"/>
    <x v="0"/>
    <x v="0"/>
    <x v="0"/>
    <x v="1"/>
    <x v="2"/>
    <d v="1900-01-01T00:00:00"/>
    <x v="403"/>
    <x v="1"/>
    <s v="tier - 1"/>
    <x v="3"/>
    <x v="47"/>
  </r>
  <r>
    <s v="Id405"/>
    <s v="Livensparger"/>
    <x v="247"/>
    <x v="35"/>
    <s v="No"/>
    <x v="0"/>
    <x v="0"/>
    <x v="0"/>
    <x v="1"/>
    <x v="1"/>
    <x v="0"/>
    <d v="1900-01-10T00:00:00"/>
    <x v="404"/>
    <x v="1"/>
    <s v="tier - 3"/>
    <x v="6"/>
    <x v="0"/>
  </r>
  <r>
    <s v="Id406"/>
    <s v="Grange"/>
    <x v="354"/>
    <x v="294"/>
    <s v="No"/>
    <x v="0"/>
    <x v="0"/>
    <x v="0"/>
    <x v="0"/>
    <x v="1"/>
    <x v="0"/>
    <d v="1900-01-21T00:00:00"/>
    <x v="405"/>
    <x v="1"/>
    <s v="tier - 2"/>
    <x v="3"/>
    <x v="0"/>
  </r>
  <r>
    <s v="Id407"/>
    <s v="Nunlist"/>
    <x v="355"/>
    <x v="70"/>
    <s v="No"/>
    <x v="0"/>
    <x v="0"/>
    <x v="1"/>
    <x v="1"/>
    <x v="0"/>
    <x v="2"/>
    <d v="1900-01-25T00:00:00"/>
    <x v="406"/>
    <x v="1"/>
    <s v="tier - 2"/>
    <x v="6"/>
    <x v="28"/>
  </r>
  <r>
    <s v="Id408"/>
    <s v="Cutter"/>
    <x v="356"/>
    <x v="295"/>
    <s v="Yes"/>
    <x v="0"/>
    <x v="0"/>
    <x v="3"/>
    <x v="0"/>
    <x v="1"/>
    <x v="0"/>
    <d v="1900-01-13T00:00:00"/>
    <x v="407"/>
    <x v="1"/>
    <s v="tier - 1"/>
    <x v="3"/>
    <x v="27"/>
  </r>
  <r>
    <s v="Id409"/>
    <s v="Martin"/>
    <x v="357"/>
    <x v="70"/>
    <s v="No"/>
    <x v="0"/>
    <x v="0"/>
    <x v="3"/>
    <x v="0"/>
    <x v="2"/>
    <x v="2"/>
    <d v="1900-01-23T00:00:00"/>
    <x v="408"/>
    <x v="1"/>
    <s v="tier - 3"/>
    <x v="3"/>
    <x v="44"/>
  </r>
  <r>
    <s v="Id410"/>
    <s v="Cooney"/>
    <x v="358"/>
    <x v="100"/>
    <s v="No"/>
    <x v="0"/>
    <x v="0"/>
    <x v="3"/>
    <x v="1"/>
    <x v="2"/>
    <x v="1"/>
    <d v="1900-01-13T00:00:00"/>
    <x v="409"/>
    <x v="1"/>
    <s v="tier - 2"/>
    <x v="0"/>
    <x v="44"/>
  </r>
  <r>
    <s v="Id411"/>
    <s v="Bier"/>
    <x v="359"/>
    <x v="212"/>
    <s v="Yes"/>
    <x v="0"/>
    <x v="0"/>
    <x v="3"/>
    <x v="0"/>
    <x v="2"/>
    <x v="2"/>
    <d v="1900-01-03T00:00:00"/>
    <x v="410"/>
    <x v="1"/>
    <s v="tier - 2"/>
    <x v="3"/>
    <x v="40"/>
  </r>
  <r>
    <s v="Id412"/>
    <s v="Muskopf"/>
    <x v="360"/>
    <x v="296"/>
    <s v="Yes"/>
    <x v="0"/>
    <x v="0"/>
    <x v="3"/>
    <x v="0"/>
    <x v="1"/>
    <x v="0"/>
    <d v="1900-01-13T00:00:00"/>
    <x v="411"/>
    <x v="1"/>
    <s v="tier - 3"/>
    <x v="1"/>
    <x v="27"/>
  </r>
  <r>
    <s v="Id413"/>
    <s v="Sirak"/>
    <x v="3"/>
    <x v="70"/>
    <s v="No"/>
    <x v="0"/>
    <x v="0"/>
    <x v="3"/>
    <x v="1"/>
    <x v="0"/>
    <x v="2"/>
    <d v="1900-01-13T00:00:00"/>
    <x v="412"/>
    <x v="1"/>
    <s v="tier - 1"/>
    <x v="2"/>
    <x v="38"/>
  </r>
  <r>
    <s v="Id414"/>
    <s v="Nelsen"/>
    <x v="361"/>
    <x v="297"/>
    <s v="Yes"/>
    <x v="0"/>
    <x v="1"/>
    <x v="3"/>
    <x v="0"/>
    <x v="2"/>
    <x v="1"/>
    <d v="1900-01-22T00:00:00"/>
    <x v="413"/>
    <x v="1"/>
    <s v="tier - 1"/>
    <x v="2"/>
    <x v="16"/>
  </r>
  <r>
    <s v="Id415"/>
    <s v="Schallner"/>
    <x v="362"/>
    <x v="298"/>
    <s v="Yes"/>
    <x v="0"/>
    <x v="0"/>
    <x v="1"/>
    <x v="0"/>
    <x v="2"/>
    <x v="0"/>
    <d v="1900-01-25T00:00:00"/>
    <x v="414"/>
    <x v="1"/>
    <s v="tier - 2"/>
    <x v="4"/>
    <x v="2"/>
  </r>
  <r>
    <s v="Id416"/>
    <s v="Dunlap"/>
    <x v="363"/>
    <x v="299"/>
    <s v="Yes"/>
    <x v="0"/>
    <x v="0"/>
    <x v="3"/>
    <x v="0"/>
    <x v="2"/>
    <x v="2"/>
    <d v="1900-01-09T00:00:00"/>
    <x v="415"/>
    <x v="1"/>
    <s v="tier - 3"/>
    <x v="3"/>
    <x v="40"/>
  </r>
  <r>
    <s v="Id417"/>
    <s v="Messing"/>
    <x v="364"/>
    <x v="300"/>
    <s v="No"/>
    <x v="0"/>
    <x v="0"/>
    <x v="0"/>
    <x v="0"/>
    <x v="2"/>
    <x v="1"/>
    <d v="1900-01-08T00:00:00"/>
    <x v="416"/>
    <x v="1"/>
    <s v="tier - 2"/>
    <x v="3"/>
    <x v="6"/>
  </r>
  <r>
    <s v="Id418"/>
    <s v="Bondell"/>
    <x v="365"/>
    <x v="301"/>
    <s v="No"/>
    <x v="0"/>
    <x v="0"/>
    <x v="3"/>
    <x v="0"/>
    <x v="4"/>
    <x v="1"/>
    <d v="1900-01-10T00:00:00"/>
    <x v="417"/>
    <x v="1"/>
    <s v="tier - 3"/>
    <x v="3"/>
    <x v="34"/>
  </r>
  <r>
    <s v="Id419"/>
    <s v="Gaughan"/>
    <x v="366"/>
    <x v="141"/>
    <s v="Yes"/>
    <x v="0"/>
    <x v="0"/>
    <x v="0"/>
    <x v="1"/>
    <x v="1"/>
    <x v="2"/>
    <d v="1900-01-27T00:00:00"/>
    <x v="418"/>
    <x v="1"/>
    <s v="tier - 1"/>
    <x v="2"/>
    <x v="45"/>
  </r>
  <r>
    <s v="Id420"/>
    <s v="Gruman"/>
    <x v="367"/>
    <x v="302"/>
    <s v="Yes"/>
    <x v="0"/>
    <x v="0"/>
    <x v="1"/>
    <x v="0"/>
    <x v="1"/>
    <x v="0"/>
    <d v="1900-01-11T00:00:00"/>
    <x v="419"/>
    <x v="1"/>
    <s v="tier - 3"/>
    <x v="0"/>
    <x v="2"/>
  </r>
  <r>
    <s v="Id421"/>
    <s v="Whitlow"/>
    <x v="368"/>
    <x v="239"/>
    <s v="Yes"/>
    <x v="0"/>
    <x v="0"/>
    <x v="0"/>
    <x v="1"/>
    <x v="1"/>
    <x v="2"/>
    <d v="1900-01-11T00:00:00"/>
    <x v="420"/>
    <x v="1"/>
    <s v="tier - 2"/>
    <x v="3"/>
    <x v="1"/>
  </r>
  <r>
    <s v="Id422"/>
    <s v="Robinson"/>
    <x v="308"/>
    <x v="303"/>
    <s v="Yes"/>
    <x v="0"/>
    <x v="0"/>
    <x v="3"/>
    <x v="0"/>
    <x v="1"/>
    <x v="0"/>
    <d v="1900-01-12T00:00:00"/>
    <x v="421"/>
    <x v="1"/>
    <s v="tier - 2"/>
    <x v="1"/>
    <x v="27"/>
  </r>
  <r>
    <s v="Id423"/>
    <s v="Sabo"/>
    <x v="368"/>
    <x v="151"/>
    <s v="No"/>
    <x v="0"/>
    <x v="0"/>
    <x v="1"/>
    <x v="0"/>
    <x v="1"/>
    <x v="2"/>
    <d v="1900-01-13T00:00:00"/>
    <x v="422"/>
    <x v="1"/>
    <s v="tier - 3"/>
    <x v="3"/>
    <x v="28"/>
  </r>
  <r>
    <s v="Id424"/>
    <s v="Nazarian"/>
    <x v="369"/>
    <x v="304"/>
    <s v="Yes"/>
    <x v="0"/>
    <x v="0"/>
    <x v="1"/>
    <x v="1"/>
    <x v="1"/>
    <x v="0"/>
    <d v="1900-01-20T00:00:00"/>
    <x v="423"/>
    <x v="1"/>
    <s v="tier - 2"/>
    <x v="0"/>
    <x v="12"/>
  </r>
  <r>
    <s v="Id425"/>
    <s v="Lerma"/>
    <x v="226"/>
    <x v="305"/>
    <s v="No"/>
    <x v="0"/>
    <x v="0"/>
    <x v="0"/>
    <x v="1"/>
    <x v="0"/>
    <x v="0"/>
    <d v="1900-01-05T00:00:00"/>
    <x v="424"/>
    <x v="1"/>
    <s v="tier - 2"/>
    <x v="1"/>
    <x v="0"/>
  </r>
  <r>
    <s v="Id426"/>
    <s v="Dahl"/>
    <x v="352"/>
    <x v="306"/>
    <s v="Yes"/>
    <x v="0"/>
    <x v="0"/>
    <x v="1"/>
    <x v="0"/>
    <x v="1"/>
    <x v="0"/>
    <d v="1900-01-29T00:00:00"/>
    <x v="425"/>
    <x v="1"/>
    <s v="tier - 3"/>
    <x v="1"/>
    <x v="2"/>
  </r>
  <r>
    <s v="Id427"/>
    <s v="Surtees"/>
    <x v="370"/>
    <x v="49"/>
    <s v="No"/>
    <x v="0"/>
    <x v="0"/>
    <x v="0"/>
    <x v="0"/>
    <x v="2"/>
    <x v="2"/>
    <d v="1900-01-06T00:00:00"/>
    <x v="426"/>
    <x v="1"/>
    <s v="tier - 1"/>
    <x v="3"/>
    <x v="35"/>
  </r>
  <r>
    <s v="Id428"/>
    <s v="Spetner"/>
    <x v="371"/>
    <x v="237"/>
    <s v="No"/>
    <x v="1"/>
    <x v="0"/>
    <x v="3"/>
    <x v="0"/>
    <x v="1"/>
    <x v="2"/>
    <d v="1900-01-02T00:00:00"/>
    <x v="427"/>
    <x v="1"/>
    <s v="tier - 1"/>
    <x v="3"/>
    <x v="41"/>
  </r>
  <r>
    <s v="Id429"/>
    <s v="Brandon"/>
    <x v="372"/>
    <x v="213"/>
    <s v="Yes"/>
    <x v="0"/>
    <x v="0"/>
    <x v="3"/>
    <x v="1"/>
    <x v="0"/>
    <x v="1"/>
    <d v="1900-01-15T00:00:00"/>
    <x v="428"/>
    <x v="1"/>
    <s v="tier - 1"/>
    <x v="0"/>
    <x v="13"/>
  </r>
  <r>
    <s v="Id430"/>
    <s v="Eley"/>
    <x v="373"/>
    <x v="307"/>
    <s v="No"/>
    <x v="0"/>
    <x v="0"/>
    <x v="0"/>
    <x v="0"/>
    <x v="1"/>
    <x v="0"/>
    <d v="1900-01-09T00:00:00"/>
    <x v="429"/>
    <x v="1"/>
    <s v="tier - 1"/>
    <x v="0"/>
    <x v="19"/>
  </r>
  <r>
    <s v="Id431"/>
    <s v="Sedicum"/>
    <x v="374"/>
    <x v="308"/>
    <s v="No"/>
    <x v="0"/>
    <x v="0"/>
    <x v="1"/>
    <x v="0"/>
    <x v="2"/>
    <x v="0"/>
    <d v="1900-01-12T00:00:00"/>
    <x v="430"/>
    <x v="1"/>
    <s v="tier - 2"/>
    <x v="2"/>
    <x v="30"/>
  </r>
  <r>
    <s v="Id432"/>
    <s v="Markle"/>
    <x v="375"/>
    <x v="182"/>
    <s v="No"/>
    <x v="0"/>
    <x v="1"/>
    <x v="3"/>
    <x v="1"/>
    <x v="0"/>
    <x v="2"/>
    <d v="1900-01-29T00:00:00"/>
    <x v="431"/>
    <x v="1"/>
    <s v="tier - 2"/>
    <x v="1"/>
    <x v="39"/>
  </r>
  <r>
    <s v="Id433"/>
    <s v="Kunz"/>
    <x v="376"/>
    <x v="309"/>
    <s v="No"/>
    <x v="0"/>
    <x v="0"/>
    <x v="0"/>
    <x v="0"/>
    <x v="2"/>
    <x v="0"/>
    <d v="1900-01-09T00:00:00"/>
    <x v="432"/>
    <x v="1"/>
    <s v="tier - 2"/>
    <x v="1"/>
    <x v="14"/>
  </r>
  <r>
    <s v="Id434"/>
    <s v="Wimert"/>
    <x v="377"/>
    <x v="310"/>
    <s v="Yes"/>
    <x v="0"/>
    <x v="0"/>
    <x v="1"/>
    <x v="0"/>
    <x v="2"/>
    <x v="0"/>
    <d v="1900-01-07T00:00:00"/>
    <x v="433"/>
    <x v="1"/>
    <s v="tier - 3"/>
    <x v="1"/>
    <x v="2"/>
  </r>
  <r>
    <s v="Id435"/>
    <s v="Peterson"/>
    <x v="304"/>
    <x v="311"/>
    <s v="No"/>
    <x v="0"/>
    <x v="0"/>
    <x v="1"/>
    <x v="0"/>
    <x v="1"/>
    <x v="0"/>
    <d v="1900-01-26T00:00:00"/>
    <x v="434"/>
    <x v="1"/>
    <s v="tier - 3"/>
    <x v="1"/>
    <x v="30"/>
  </r>
  <r>
    <s v="Id436"/>
    <s v="Mercier"/>
    <x v="378"/>
    <x v="130"/>
    <s v="No"/>
    <x v="0"/>
    <x v="0"/>
    <x v="0"/>
    <x v="0"/>
    <x v="1"/>
    <x v="0"/>
    <d v="1900-01-01T00:00:00"/>
    <x v="435"/>
    <x v="1"/>
    <s v="tier - 2"/>
    <x v="3"/>
    <x v="30"/>
  </r>
  <r>
    <s v="Id437"/>
    <s v="Laurie"/>
    <x v="97"/>
    <x v="138"/>
    <s v="Yes"/>
    <x v="0"/>
    <x v="1"/>
    <x v="3"/>
    <x v="1"/>
    <x v="0"/>
    <x v="2"/>
    <d v="1900-01-25T00:00:00"/>
    <x v="436"/>
    <x v="1"/>
    <s v="tier - 2"/>
    <x v="0"/>
    <x v="33"/>
  </r>
  <r>
    <s v="Id438"/>
    <s v="Sekaquaptewa"/>
    <x v="379"/>
    <x v="312"/>
    <s v="Yes"/>
    <x v="0"/>
    <x v="0"/>
    <x v="3"/>
    <x v="0"/>
    <x v="1"/>
    <x v="0"/>
    <d v="1900-01-12T00:00:00"/>
    <x v="437"/>
    <x v="1"/>
    <s v="tier - 3"/>
    <x v="2"/>
    <x v="27"/>
  </r>
  <r>
    <s v="Id439"/>
    <s v="Frash"/>
    <x v="380"/>
    <x v="313"/>
    <s v="No"/>
    <x v="0"/>
    <x v="0"/>
    <x v="1"/>
    <x v="0"/>
    <x v="1"/>
    <x v="0"/>
    <d v="1900-01-21T00:00:00"/>
    <x v="438"/>
    <x v="1"/>
    <s v="tier - 2"/>
    <x v="3"/>
    <x v="30"/>
  </r>
  <r>
    <s v="Id440"/>
    <s v="Bukowski"/>
    <x v="362"/>
    <x v="314"/>
    <s v="No"/>
    <x v="0"/>
    <x v="0"/>
    <x v="0"/>
    <x v="1"/>
    <x v="2"/>
    <x v="1"/>
    <d v="1900-01-02T00:00:00"/>
    <x v="439"/>
    <x v="1"/>
    <s v="tier - 3"/>
    <x v="2"/>
    <x v="6"/>
  </r>
  <r>
    <s v="Id441"/>
    <s v="Sandahl"/>
    <x v="251"/>
    <x v="268"/>
    <s v="Yes"/>
    <x v="0"/>
    <x v="1"/>
    <x v="3"/>
    <x v="0"/>
    <x v="2"/>
    <x v="1"/>
    <d v="1900-01-13T00:00:00"/>
    <x v="440"/>
    <x v="1"/>
    <s v="tier - 3"/>
    <x v="0"/>
    <x v="16"/>
  </r>
  <r>
    <s v="Id442"/>
    <s v="Speight"/>
    <x v="381"/>
    <x v="46"/>
    <s v="Yes"/>
    <x v="0"/>
    <x v="1"/>
    <x v="3"/>
    <x v="1"/>
    <x v="1"/>
    <x v="2"/>
    <d v="1900-01-06T00:00:00"/>
    <x v="441"/>
    <x v="1"/>
    <s v="tier - 3"/>
    <x v="11"/>
    <x v="31"/>
  </r>
  <r>
    <s v="Id443"/>
    <s v="Lee"/>
    <x v="382"/>
    <x v="315"/>
    <s v="No"/>
    <x v="0"/>
    <x v="1"/>
    <x v="3"/>
    <x v="1"/>
    <x v="0"/>
    <x v="2"/>
    <d v="1900-01-13T00:00:00"/>
    <x v="442"/>
    <x v="1"/>
    <s v="tier - 2"/>
    <x v="3"/>
    <x v="39"/>
  </r>
  <r>
    <s v="Id444"/>
    <s v="Nielsen"/>
    <x v="383"/>
    <x v="77"/>
    <s v="Yes"/>
    <x v="0"/>
    <x v="0"/>
    <x v="3"/>
    <x v="0"/>
    <x v="1"/>
    <x v="0"/>
    <d v="1900-01-08T00:00:00"/>
    <x v="443"/>
    <x v="1"/>
    <s v="tier - 2"/>
    <x v="0"/>
    <x v="27"/>
  </r>
  <r>
    <s v="Id445"/>
    <s v="Zirdok"/>
    <x v="26"/>
    <x v="221"/>
    <s v="Yes"/>
    <x v="0"/>
    <x v="0"/>
    <x v="1"/>
    <x v="1"/>
    <x v="0"/>
    <x v="0"/>
    <d v="1900-01-08T00:00:00"/>
    <x v="444"/>
    <x v="1"/>
    <s v="tier - 2"/>
    <x v="2"/>
    <x v="2"/>
  </r>
  <r>
    <s v="Id446"/>
    <s v="Crudale"/>
    <x v="384"/>
    <x v="69"/>
    <s v="No"/>
    <x v="0"/>
    <x v="1"/>
    <x v="3"/>
    <x v="1"/>
    <x v="1"/>
    <x v="2"/>
    <d v="1900-01-24T00:00:00"/>
    <x v="445"/>
    <x v="1"/>
    <s v="tier - 1"/>
    <x v="1"/>
    <x v="39"/>
  </r>
  <r>
    <s v="Id447"/>
    <s v="Koopmans"/>
    <x v="385"/>
    <x v="182"/>
    <s v="No"/>
    <x v="0"/>
    <x v="1"/>
    <x v="3"/>
    <x v="0"/>
    <x v="1"/>
    <x v="2"/>
    <d v="1900-01-13T00:00:00"/>
    <x v="446"/>
    <x v="2"/>
    <s v="tier - 2"/>
    <x v="3"/>
    <x v="18"/>
  </r>
  <r>
    <s v="Id448"/>
    <s v="Milani"/>
    <x v="386"/>
    <x v="10"/>
    <s v="Yes"/>
    <x v="0"/>
    <x v="1"/>
    <x v="3"/>
    <x v="0"/>
    <x v="3"/>
    <x v="1"/>
    <d v="1900-01-20T00:00:00"/>
    <x v="447"/>
    <x v="2"/>
    <s v="tier - 1"/>
    <x v="9"/>
    <x v="33"/>
  </r>
  <r>
    <s v="Id449"/>
    <s v="Kelly"/>
    <x v="387"/>
    <x v="144"/>
    <s v="Yes"/>
    <x v="0"/>
    <x v="0"/>
    <x v="1"/>
    <x v="0"/>
    <x v="2"/>
    <x v="2"/>
    <d v="1900-01-17T00:00:00"/>
    <x v="448"/>
    <x v="2"/>
    <s v="tier - 3"/>
    <x v="7"/>
    <x v="24"/>
  </r>
  <r>
    <s v="Id450"/>
    <s v="Finelli"/>
    <x v="388"/>
    <x v="197"/>
    <s v="No"/>
    <x v="0"/>
    <x v="0"/>
    <x v="0"/>
    <x v="1"/>
    <x v="2"/>
    <x v="2"/>
    <d v="1900-01-25T00:00:00"/>
    <x v="449"/>
    <x v="2"/>
    <s v="tier - 2"/>
    <x v="2"/>
    <x v="35"/>
  </r>
  <r>
    <s v="Id451"/>
    <s v="Palmer"/>
    <x v="389"/>
    <x v="316"/>
    <s v="No"/>
    <x v="0"/>
    <x v="0"/>
    <x v="0"/>
    <x v="0"/>
    <x v="1"/>
    <x v="2"/>
    <d v="1900-01-26T00:00:00"/>
    <x v="450"/>
    <x v="1"/>
    <s v="tier - 3"/>
    <x v="2"/>
    <x v="37"/>
  </r>
  <r>
    <s v="Id452"/>
    <s v="Wang"/>
    <x v="358"/>
    <x v="132"/>
    <s v="No"/>
    <x v="0"/>
    <x v="0"/>
    <x v="0"/>
    <x v="0"/>
    <x v="2"/>
    <x v="0"/>
    <d v="1900-01-15T00:00:00"/>
    <x v="451"/>
    <x v="1"/>
    <s v="tier - 3"/>
    <x v="0"/>
    <x v="14"/>
  </r>
  <r>
    <s v="Id453"/>
    <s v="Beasley"/>
    <x v="390"/>
    <x v="156"/>
    <s v="No"/>
    <x v="0"/>
    <x v="0"/>
    <x v="0"/>
    <x v="1"/>
    <x v="2"/>
    <x v="0"/>
    <d v="1900-01-23T00:00:00"/>
    <x v="452"/>
    <x v="2"/>
    <s v="tier - 1"/>
    <x v="0"/>
    <x v="11"/>
  </r>
  <r>
    <s v="Id454"/>
    <s v="Bedbury"/>
    <x v="391"/>
    <x v="200"/>
    <s v="No"/>
    <x v="0"/>
    <x v="0"/>
    <x v="0"/>
    <x v="0"/>
    <x v="3"/>
    <x v="1"/>
    <d v="1900-01-11T00:00:00"/>
    <x v="453"/>
    <x v="1"/>
    <s v="tier - 2"/>
    <x v="3"/>
    <x v="25"/>
  </r>
  <r>
    <s v="Id455"/>
    <s v="Stemberger"/>
    <x v="392"/>
    <x v="52"/>
    <s v="Yes"/>
    <x v="0"/>
    <x v="0"/>
    <x v="0"/>
    <x v="0"/>
    <x v="4"/>
    <x v="2"/>
    <d v="1900-01-27T00:00:00"/>
    <x v="454"/>
    <x v="2"/>
    <s v="tier - 1"/>
    <x v="3"/>
    <x v="47"/>
  </r>
  <r>
    <s v="Id456"/>
    <s v="Chebet"/>
    <x v="393"/>
    <x v="173"/>
    <s v="No"/>
    <x v="0"/>
    <x v="0"/>
    <x v="0"/>
    <x v="1"/>
    <x v="2"/>
    <x v="2"/>
    <d v="1900-01-13T00:00:00"/>
    <x v="455"/>
    <x v="2"/>
    <s v="tier - 1"/>
    <x v="1"/>
    <x v="4"/>
  </r>
  <r>
    <s v="Id457"/>
    <s v="Muir"/>
    <x v="394"/>
    <x v="317"/>
    <s v="Yes"/>
    <x v="0"/>
    <x v="0"/>
    <x v="3"/>
    <x v="0"/>
    <x v="1"/>
    <x v="0"/>
    <d v="1900-01-18T00:00:00"/>
    <x v="456"/>
    <x v="2"/>
    <s v="tier - 3"/>
    <x v="0"/>
    <x v="27"/>
  </r>
  <r>
    <s v="Id458"/>
    <s v="Yang"/>
    <x v="395"/>
    <x v="123"/>
    <s v="No"/>
    <x v="0"/>
    <x v="1"/>
    <x v="3"/>
    <x v="0"/>
    <x v="4"/>
    <x v="1"/>
    <d v="1900-01-27T00:00:00"/>
    <x v="457"/>
    <x v="1"/>
    <s v="tier - 1"/>
    <x v="3"/>
    <x v="39"/>
  </r>
  <r>
    <s v="Id459"/>
    <s v="Gravel"/>
    <x v="278"/>
    <x v="67"/>
    <s v="No"/>
    <x v="0"/>
    <x v="1"/>
    <x v="3"/>
    <x v="0"/>
    <x v="2"/>
    <x v="2"/>
    <d v="1900-01-16T00:00:00"/>
    <x v="458"/>
    <x v="2"/>
    <s v="tier - 1"/>
    <x v="1"/>
    <x v="18"/>
  </r>
  <r>
    <s v="Id460"/>
    <s v="Smith"/>
    <x v="396"/>
    <x v="318"/>
    <s v="Yes"/>
    <x v="0"/>
    <x v="1"/>
    <x v="3"/>
    <x v="1"/>
    <x v="0"/>
    <x v="0"/>
    <d v="1900-01-26T00:00:00"/>
    <x v="459"/>
    <x v="2"/>
    <s v="tier - 1"/>
    <x v="3"/>
    <x v="8"/>
  </r>
  <r>
    <s v="Id461"/>
    <s v="Williams"/>
    <x v="295"/>
    <x v="107"/>
    <s v="No"/>
    <x v="0"/>
    <x v="1"/>
    <x v="3"/>
    <x v="0"/>
    <x v="1"/>
    <x v="2"/>
    <d v="1900-01-27T00:00:00"/>
    <x v="460"/>
    <x v="2"/>
    <s v="tier - 2"/>
    <x v="1"/>
    <x v="18"/>
  </r>
  <r>
    <s v="Id462"/>
    <s v="Meyer"/>
    <x v="397"/>
    <x v="319"/>
    <s v="No"/>
    <x v="0"/>
    <x v="1"/>
    <x v="3"/>
    <x v="0"/>
    <x v="1"/>
    <x v="2"/>
    <d v="1900-01-19T00:00:00"/>
    <x v="461"/>
    <x v="2"/>
    <s v="tier - 1"/>
    <x v="2"/>
    <x v="18"/>
  </r>
  <r>
    <s v="Id463"/>
    <s v="Jamieson"/>
    <x v="351"/>
    <x v="320"/>
    <s v="Yes"/>
    <x v="0"/>
    <x v="0"/>
    <x v="0"/>
    <x v="0"/>
    <x v="2"/>
    <x v="2"/>
    <d v="1900-01-17T00:00:00"/>
    <x v="462"/>
    <x v="2"/>
    <s v="tier - 1"/>
    <x v="1"/>
    <x v="1"/>
  </r>
  <r>
    <s v="Id464"/>
    <s v="Dufeal"/>
    <x v="398"/>
    <x v="223"/>
    <s v="No"/>
    <x v="0"/>
    <x v="0"/>
    <x v="0"/>
    <x v="1"/>
    <x v="0"/>
    <x v="0"/>
    <d v="1900-01-15T00:00:00"/>
    <x v="463"/>
    <x v="1"/>
    <s v="tier - 2"/>
    <x v="1"/>
    <x v="5"/>
  </r>
  <r>
    <s v="Id465"/>
    <s v="Sansonetti"/>
    <x v="399"/>
    <x v="148"/>
    <s v="Yes"/>
    <x v="0"/>
    <x v="1"/>
    <x v="3"/>
    <x v="0"/>
    <x v="2"/>
    <x v="1"/>
    <d v="1900-01-24T00:00:00"/>
    <x v="464"/>
    <x v="2"/>
    <s v="tier - 3"/>
    <x v="2"/>
    <x v="33"/>
  </r>
  <r>
    <s v="Id466"/>
    <s v="Koneazny"/>
    <x v="400"/>
    <x v="321"/>
    <s v="No"/>
    <x v="0"/>
    <x v="0"/>
    <x v="0"/>
    <x v="1"/>
    <x v="2"/>
    <x v="2"/>
    <d v="1900-01-11T00:00:00"/>
    <x v="465"/>
    <x v="1"/>
    <s v="tier - 3"/>
    <x v="1"/>
    <x v="35"/>
  </r>
  <r>
    <s v="Id467"/>
    <s v="Johnson"/>
    <x v="389"/>
    <x v="259"/>
    <s v="No"/>
    <x v="0"/>
    <x v="0"/>
    <x v="0"/>
    <x v="0"/>
    <x v="1"/>
    <x v="1"/>
    <d v="1900-01-20T00:00:00"/>
    <x v="466"/>
    <x v="1"/>
    <s v="tier - 2"/>
    <x v="1"/>
    <x v="3"/>
  </r>
  <r>
    <s v="Id468"/>
    <s v="Glasson"/>
    <x v="401"/>
    <x v="165"/>
    <s v="No"/>
    <x v="0"/>
    <x v="0"/>
    <x v="0"/>
    <x v="0"/>
    <x v="1"/>
    <x v="2"/>
    <d v="1900-01-03T00:00:00"/>
    <x v="467"/>
    <x v="1"/>
    <s v="tier - 1"/>
    <x v="1"/>
    <x v="25"/>
  </r>
  <r>
    <s v="Id469"/>
    <s v="Canitz"/>
    <x v="402"/>
    <x v="233"/>
    <s v="No"/>
    <x v="1"/>
    <x v="0"/>
    <x v="3"/>
    <x v="1"/>
    <x v="0"/>
    <x v="2"/>
    <d v="1900-01-03T00:00:00"/>
    <x v="468"/>
    <x v="2"/>
    <s v="tier - 1"/>
    <x v="2"/>
    <x v="41"/>
  </r>
  <r>
    <s v="Id470"/>
    <s v="Li"/>
    <x v="403"/>
    <x v="233"/>
    <s v="No"/>
    <x v="0"/>
    <x v="0"/>
    <x v="0"/>
    <x v="0"/>
    <x v="2"/>
    <x v="2"/>
    <d v="1900-01-09T00:00:00"/>
    <x v="469"/>
    <x v="2"/>
    <s v="tier - 3"/>
    <x v="9"/>
    <x v="25"/>
  </r>
  <r>
    <s v="Id471"/>
    <s v="Parsons"/>
    <x v="404"/>
    <x v="322"/>
    <s v="No"/>
    <x v="0"/>
    <x v="0"/>
    <x v="0"/>
    <x v="1"/>
    <x v="1"/>
    <x v="0"/>
    <d v="1900-01-02T00:00:00"/>
    <x v="470"/>
    <x v="2"/>
    <s v="tier - 2"/>
    <x v="3"/>
    <x v="19"/>
  </r>
  <r>
    <s v="Id472"/>
    <s v="Raulli"/>
    <x v="347"/>
    <x v="323"/>
    <s v="No"/>
    <x v="0"/>
    <x v="0"/>
    <x v="0"/>
    <x v="0"/>
    <x v="2"/>
    <x v="0"/>
    <d v="1900-01-13T00:00:00"/>
    <x v="471"/>
    <x v="2"/>
    <s v="tier - 2"/>
    <x v="0"/>
    <x v="19"/>
  </r>
  <r>
    <s v="Id473"/>
    <s v="Frome"/>
    <x v="405"/>
    <x v="188"/>
    <s v="Yes"/>
    <x v="0"/>
    <x v="1"/>
    <x v="3"/>
    <x v="0"/>
    <x v="2"/>
    <x v="2"/>
    <d v="1900-01-25T00:00:00"/>
    <x v="472"/>
    <x v="2"/>
    <s v="tier - 1"/>
    <x v="0"/>
    <x v="16"/>
  </r>
  <r>
    <s v="Id474"/>
    <s v="Sevcik"/>
    <x v="192"/>
    <x v="100"/>
    <s v="No"/>
    <x v="0"/>
    <x v="0"/>
    <x v="0"/>
    <x v="0"/>
    <x v="2"/>
    <x v="1"/>
    <d v="1900-01-22T00:00:00"/>
    <x v="473"/>
    <x v="2"/>
    <s v="tier - 3"/>
    <x v="1"/>
    <x v="29"/>
  </r>
  <r>
    <s v="Id475"/>
    <s v="Narang"/>
    <x v="406"/>
    <x v="324"/>
    <s v="Yes"/>
    <x v="0"/>
    <x v="1"/>
    <x v="3"/>
    <x v="0"/>
    <x v="1"/>
    <x v="2"/>
    <d v="1900-01-01T00:00:00"/>
    <x v="474"/>
    <x v="2"/>
    <s v="tier - 2"/>
    <x v="3"/>
    <x v="33"/>
  </r>
  <r>
    <s v="Id476"/>
    <s v="Royston"/>
    <x v="407"/>
    <x v="325"/>
    <s v="Yes"/>
    <x v="0"/>
    <x v="0"/>
    <x v="3"/>
    <x v="1"/>
    <x v="0"/>
    <x v="2"/>
    <d v="1900-01-18T00:00:00"/>
    <x v="475"/>
    <x v="1"/>
    <s v="tier - 3"/>
    <x v="1"/>
    <x v="13"/>
  </r>
  <r>
    <s v="Id477"/>
    <s v="Tieri"/>
    <x v="408"/>
    <x v="15"/>
    <s v="Yes"/>
    <x v="0"/>
    <x v="0"/>
    <x v="3"/>
    <x v="1"/>
    <x v="0"/>
    <x v="0"/>
    <d v="1900-01-07T00:00:00"/>
    <x v="476"/>
    <x v="1"/>
    <s v="tier - 1"/>
    <x v="2"/>
    <x v="27"/>
  </r>
  <r>
    <s v="Id478"/>
    <s v="Whitney"/>
    <x v="409"/>
    <x v="118"/>
    <s v="Yes"/>
    <x v="0"/>
    <x v="0"/>
    <x v="0"/>
    <x v="1"/>
    <x v="0"/>
    <x v="0"/>
    <d v="1900-01-07T00:00:00"/>
    <x v="477"/>
    <x v="1"/>
    <s v="tier - 3"/>
    <x v="0"/>
    <x v="22"/>
  </r>
  <r>
    <s v="Id479"/>
    <s v="Wandzilak"/>
    <x v="410"/>
    <x v="16"/>
    <s v="Yes"/>
    <x v="0"/>
    <x v="0"/>
    <x v="3"/>
    <x v="0"/>
    <x v="1"/>
    <x v="0"/>
    <d v="1900-01-03T00:00:00"/>
    <x v="478"/>
    <x v="1"/>
    <s v="tier - 3"/>
    <x v="6"/>
    <x v="26"/>
  </r>
  <r>
    <s v="Id480"/>
    <s v="Valenzona"/>
    <x v="411"/>
    <x v="195"/>
    <s v="No"/>
    <x v="0"/>
    <x v="0"/>
    <x v="3"/>
    <x v="0"/>
    <x v="1"/>
    <x v="1"/>
    <d v="1900-01-13T00:00:00"/>
    <x v="479"/>
    <x v="2"/>
    <s v="tier - 1"/>
    <x v="1"/>
    <x v="34"/>
  </r>
  <r>
    <s v="Id481"/>
    <s v="Young"/>
    <x v="412"/>
    <x v="142"/>
    <s v="No"/>
    <x v="0"/>
    <x v="0"/>
    <x v="0"/>
    <x v="1"/>
    <x v="0"/>
    <x v="0"/>
    <d v="1899-12-31T00:00:00"/>
    <x v="480"/>
    <x v="2"/>
    <s v="tier - 2"/>
    <x v="9"/>
    <x v="11"/>
  </r>
  <r>
    <s v="Id482"/>
    <s v="Richards"/>
    <x v="413"/>
    <x v="230"/>
    <s v="Yes"/>
    <x v="0"/>
    <x v="0"/>
    <x v="0"/>
    <x v="1"/>
    <x v="0"/>
    <x v="0"/>
    <d v="1900-01-16T00:00:00"/>
    <x v="481"/>
    <x v="1"/>
    <s v="tier - 3"/>
    <x v="3"/>
    <x v="22"/>
  </r>
  <r>
    <s v="Id483"/>
    <s v="Alexson"/>
    <x v="414"/>
    <x v="326"/>
    <s v="Yes"/>
    <x v="0"/>
    <x v="0"/>
    <x v="1"/>
    <x v="1"/>
    <x v="0"/>
    <x v="2"/>
    <d v="1900-01-08T00:00:00"/>
    <x v="482"/>
    <x v="2"/>
    <s v="tier - 2"/>
    <x v="1"/>
    <x v="24"/>
  </r>
  <r>
    <s v="Id484"/>
    <s v="Wright"/>
    <x v="9"/>
    <x v="219"/>
    <s v="Yes"/>
    <x v="0"/>
    <x v="1"/>
    <x v="3"/>
    <x v="1"/>
    <x v="0"/>
    <x v="2"/>
    <d v="1900-01-12T00:00:00"/>
    <x v="483"/>
    <x v="1"/>
    <s v="tier - 2"/>
    <x v="0"/>
    <x v="16"/>
  </r>
  <r>
    <s v="Id485"/>
    <s v="McKenna"/>
    <x v="415"/>
    <x v="327"/>
    <s v="No"/>
    <x v="0"/>
    <x v="0"/>
    <x v="0"/>
    <x v="1"/>
    <x v="0"/>
    <x v="0"/>
    <d v="1900-01-17T00:00:00"/>
    <x v="484"/>
    <x v="1"/>
    <s v="tier - 1"/>
    <x v="1"/>
    <x v="5"/>
  </r>
  <r>
    <s v="Id486"/>
    <s v="Sallade"/>
    <x v="356"/>
    <x v="123"/>
    <s v="Yes"/>
    <x v="0"/>
    <x v="0"/>
    <x v="0"/>
    <x v="1"/>
    <x v="1"/>
    <x v="1"/>
    <d v="1900-01-11T00:00:00"/>
    <x v="485"/>
    <x v="2"/>
    <s v="tier - 2"/>
    <x v="3"/>
    <x v="17"/>
  </r>
  <r>
    <s v="Id487"/>
    <s v="Argall"/>
    <x v="416"/>
    <x v="13"/>
    <s v="No"/>
    <x v="0"/>
    <x v="0"/>
    <x v="0"/>
    <x v="1"/>
    <x v="0"/>
    <x v="0"/>
    <d v="1900-01-01T00:00:00"/>
    <x v="486"/>
    <x v="2"/>
    <s v="tier - 2"/>
    <x v="12"/>
    <x v="5"/>
  </r>
  <r>
    <s v="Id488"/>
    <s v="Patchell"/>
    <x v="417"/>
    <x v="197"/>
    <s v="Yes"/>
    <x v="0"/>
    <x v="0"/>
    <x v="0"/>
    <x v="0"/>
    <x v="1"/>
    <x v="2"/>
    <d v="1900-01-16T00:00:00"/>
    <x v="487"/>
    <x v="2"/>
    <s v="tier - 1"/>
    <x v="2"/>
    <x v="17"/>
  </r>
  <r>
    <s v="Id489"/>
    <s v="Catoggio"/>
    <x v="366"/>
    <x v="328"/>
    <s v="No"/>
    <x v="0"/>
    <x v="1"/>
    <x v="3"/>
    <x v="1"/>
    <x v="1"/>
    <x v="2"/>
    <d v="1900-01-06T00:00:00"/>
    <x v="488"/>
    <x v="2"/>
    <s v="tier - 3"/>
    <x v="4"/>
    <x v="20"/>
  </r>
  <r>
    <s v="Id490"/>
    <s v="Adams"/>
    <x v="418"/>
    <x v="45"/>
    <s v="Yes"/>
    <x v="0"/>
    <x v="0"/>
    <x v="1"/>
    <x v="1"/>
    <x v="0"/>
    <x v="2"/>
    <d v="1900-01-21T00:00:00"/>
    <x v="489"/>
    <x v="1"/>
    <s v="tier - 3"/>
    <x v="1"/>
    <x v="24"/>
  </r>
  <r>
    <s v="Id491"/>
    <s v="Windt"/>
    <x v="410"/>
    <x v="120"/>
    <s v="No"/>
    <x v="0"/>
    <x v="0"/>
    <x v="3"/>
    <x v="0"/>
    <x v="1"/>
    <x v="2"/>
    <d v="1900-01-16T00:00:00"/>
    <x v="490"/>
    <x v="1"/>
    <s v="tier - 3"/>
    <x v="1"/>
    <x v="38"/>
  </r>
  <r>
    <s v="Id492"/>
    <s v="Ryan"/>
    <x v="419"/>
    <x v="326"/>
    <s v="No"/>
    <x v="0"/>
    <x v="0"/>
    <x v="0"/>
    <x v="1"/>
    <x v="1"/>
    <x v="2"/>
    <d v="1900-01-07T00:00:00"/>
    <x v="491"/>
    <x v="1"/>
    <s v="tier - 1"/>
    <x v="3"/>
    <x v="20"/>
  </r>
  <r>
    <s v="Id493"/>
    <s v="Marion"/>
    <x v="420"/>
    <x v="110"/>
    <s v="No"/>
    <x v="0"/>
    <x v="0"/>
    <x v="0"/>
    <x v="0"/>
    <x v="2"/>
    <x v="0"/>
    <d v="1900-01-08T00:00:00"/>
    <x v="492"/>
    <x v="2"/>
    <s v="tier - 3"/>
    <x v="3"/>
    <x v="43"/>
  </r>
  <r>
    <s v="Id494"/>
    <s v="Raffetto"/>
    <x v="421"/>
    <x v="329"/>
    <s v="Yes"/>
    <x v="0"/>
    <x v="1"/>
    <x v="3"/>
    <x v="0"/>
    <x v="1"/>
    <x v="2"/>
    <d v="1900-01-05T00:00:00"/>
    <x v="493"/>
    <x v="1"/>
    <s v="tier - 1"/>
    <x v="4"/>
    <x v="33"/>
  </r>
  <r>
    <s v="Id495"/>
    <s v="Young"/>
    <x v="422"/>
    <x v="229"/>
    <s v="Yes"/>
    <x v="0"/>
    <x v="0"/>
    <x v="3"/>
    <x v="0"/>
    <x v="1"/>
    <x v="1"/>
    <d v="1900-01-24T00:00:00"/>
    <x v="494"/>
    <x v="1"/>
    <s v="tier - 1"/>
    <x v="1"/>
    <x v="23"/>
  </r>
  <r>
    <s v="Id496"/>
    <s v="Oehlke"/>
    <x v="423"/>
    <x v="244"/>
    <s v="Yes"/>
    <x v="0"/>
    <x v="0"/>
    <x v="1"/>
    <x v="1"/>
    <x v="0"/>
    <x v="2"/>
    <d v="1900-01-09T00:00:00"/>
    <x v="495"/>
    <x v="0"/>
    <s v="tier - 3"/>
    <x v="12"/>
    <x v="24"/>
  </r>
  <r>
    <s v="Id497"/>
    <s v="Sudol"/>
    <x v="424"/>
    <x v="330"/>
    <s v="No"/>
    <x v="0"/>
    <x v="0"/>
    <x v="0"/>
    <x v="0"/>
    <x v="2"/>
    <x v="1"/>
    <d v="1900-01-08T00:00:00"/>
    <x v="496"/>
    <x v="0"/>
    <s v="tier - 2"/>
    <x v="2"/>
    <x v="25"/>
  </r>
  <r>
    <s v="Id498"/>
    <s v="Van Es"/>
    <x v="425"/>
    <x v="200"/>
    <s v="Yes"/>
    <x v="0"/>
    <x v="1"/>
    <x v="3"/>
    <x v="0"/>
    <x v="1"/>
    <x v="1"/>
    <d v="1900-01-17T00:00:00"/>
    <x v="497"/>
    <x v="0"/>
    <s v="tier - 3"/>
    <x v="3"/>
    <x v="31"/>
  </r>
  <r>
    <s v="Id499"/>
    <s v="Dolge"/>
    <x v="426"/>
    <x v="331"/>
    <s v="No"/>
    <x v="0"/>
    <x v="1"/>
    <x v="3"/>
    <x v="0"/>
    <x v="2"/>
    <x v="1"/>
    <d v="1900-01-29T00:00:00"/>
    <x v="498"/>
    <x v="0"/>
    <s v="tier - 1"/>
    <x v="2"/>
    <x v="18"/>
  </r>
  <r>
    <s v="Id500"/>
    <s v="Marlier"/>
    <x v="383"/>
    <x v="332"/>
    <s v="No"/>
    <x v="0"/>
    <x v="0"/>
    <x v="1"/>
    <x v="1"/>
    <x v="1"/>
    <x v="2"/>
    <d v="1900-01-13T00:00:00"/>
    <x v="499"/>
    <x v="0"/>
    <s v="tier - 3"/>
    <x v="0"/>
    <x v="28"/>
  </r>
  <r>
    <s v="Id501"/>
    <s v="Girard"/>
    <x v="427"/>
    <x v="112"/>
    <s v="No"/>
    <x v="0"/>
    <x v="0"/>
    <x v="0"/>
    <x v="0"/>
    <x v="1"/>
    <x v="2"/>
    <d v="1900-01-07T00:00:00"/>
    <x v="500"/>
    <x v="0"/>
    <s v="tier - 2"/>
    <x v="0"/>
    <x v="3"/>
  </r>
  <r>
    <s v="Id502"/>
    <s v="Lee"/>
    <x v="428"/>
    <x v="140"/>
    <s v="No"/>
    <x v="0"/>
    <x v="0"/>
    <x v="0"/>
    <x v="1"/>
    <x v="0"/>
    <x v="2"/>
    <d v="1900-01-26T00:00:00"/>
    <x v="501"/>
    <x v="0"/>
    <s v="tier - 2"/>
    <x v="1"/>
    <x v="6"/>
  </r>
  <r>
    <s v="Id503"/>
    <s v="Hubbard"/>
    <x v="429"/>
    <x v="181"/>
    <s v="No"/>
    <x v="0"/>
    <x v="0"/>
    <x v="0"/>
    <x v="0"/>
    <x v="2"/>
    <x v="0"/>
    <d v="1900-01-23T00:00:00"/>
    <x v="502"/>
    <x v="0"/>
    <s v="tier - 1"/>
    <x v="2"/>
    <x v="9"/>
  </r>
  <r>
    <s v="Id504"/>
    <s v="Koester"/>
    <x v="430"/>
    <x v="333"/>
    <s v="Yes"/>
    <x v="0"/>
    <x v="1"/>
    <x v="3"/>
    <x v="1"/>
    <x v="0"/>
    <x v="0"/>
    <d v="1900-01-13T00:00:00"/>
    <x v="503"/>
    <x v="0"/>
    <s v="tier - 3"/>
    <x v="1"/>
    <x v="8"/>
  </r>
  <r>
    <s v="Id505"/>
    <s v="Matthews"/>
    <x v="350"/>
    <x v="189"/>
    <s v="Yes"/>
    <x v="0"/>
    <x v="0"/>
    <x v="0"/>
    <x v="0"/>
    <x v="1"/>
    <x v="2"/>
    <d v="1900-01-16T00:00:00"/>
    <x v="504"/>
    <x v="0"/>
    <s v="tier - 1"/>
    <x v="0"/>
    <x v="17"/>
  </r>
  <r>
    <s v="Id506"/>
    <s v="Rubinich"/>
    <x v="431"/>
    <x v="6"/>
    <s v="No"/>
    <x v="0"/>
    <x v="0"/>
    <x v="3"/>
    <x v="0"/>
    <x v="1"/>
    <x v="1"/>
    <d v="1900-01-18T00:00:00"/>
    <x v="505"/>
    <x v="0"/>
    <s v="tier - 2"/>
    <x v="0"/>
    <x v="34"/>
  </r>
  <r>
    <s v="Id507"/>
    <s v="Alban"/>
    <x v="432"/>
    <x v="280"/>
    <s v="No"/>
    <x v="0"/>
    <x v="0"/>
    <x v="0"/>
    <x v="0"/>
    <x v="2"/>
    <x v="2"/>
    <d v="1900-01-07T00:00:00"/>
    <x v="506"/>
    <x v="0"/>
    <s v="tier - 1"/>
    <x v="0"/>
    <x v="25"/>
  </r>
  <r>
    <s v="Id508"/>
    <s v="Corcoran"/>
    <x v="433"/>
    <x v="334"/>
    <s v="No"/>
    <x v="0"/>
    <x v="0"/>
    <x v="3"/>
    <x v="1"/>
    <x v="0"/>
    <x v="1"/>
    <d v="1900-01-29T00:00:00"/>
    <x v="507"/>
    <x v="0"/>
    <s v="tier - 3"/>
    <x v="9"/>
    <x v="38"/>
  </r>
  <r>
    <s v="Id509"/>
    <s v="Sargent"/>
    <x v="434"/>
    <x v="335"/>
    <s v="No"/>
    <x v="0"/>
    <x v="0"/>
    <x v="0"/>
    <x v="0"/>
    <x v="2"/>
    <x v="2"/>
    <d v="1900-01-14T00:00:00"/>
    <x v="508"/>
    <x v="0"/>
    <s v="tier - 1"/>
    <x v="0"/>
    <x v="37"/>
  </r>
  <r>
    <s v="Id510"/>
    <s v="Watson"/>
    <x v="408"/>
    <x v="270"/>
    <s v="No"/>
    <x v="0"/>
    <x v="1"/>
    <x v="3"/>
    <x v="1"/>
    <x v="0"/>
    <x v="2"/>
    <d v="1900-01-05T00:00:00"/>
    <x v="509"/>
    <x v="0"/>
    <s v="tier - 3"/>
    <x v="1"/>
    <x v="20"/>
  </r>
  <r>
    <s v="Id511"/>
    <s v="Esponda"/>
    <x v="347"/>
    <x v="336"/>
    <s v="No"/>
    <x v="0"/>
    <x v="0"/>
    <x v="3"/>
    <x v="0"/>
    <x v="2"/>
    <x v="1"/>
    <d v="1900-01-29T00:00:00"/>
    <x v="510"/>
    <x v="0"/>
    <s v="tier - 3"/>
    <x v="0"/>
    <x v="38"/>
  </r>
  <r>
    <s v="Id512"/>
    <s v="Krall"/>
    <x v="326"/>
    <x v="224"/>
    <s v="No"/>
    <x v="0"/>
    <x v="0"/>
    <x v="0"/>
    <x v="0"/>
    <x v="1"/>
    <x v="2"/>
    <d v="1900-01-23T00:00:00"/>
    <x v="511"/>
    <x v="0"/>
    <s v="tier - 3"/>
    <x v="0"/>
    <x v="42"/>
  </r>
  <r>
    <s v="Id513"/>
    <s v="Poskin"/>
    <x v="218"/>
    <x v="171"/>
    <s v="Yes"/>
    <x v="0"/>
    <x v="0"/>
    <x v="1"/>
    <x v="1"/>
    <x v="0"/>
    <x v="2"/>
    <d v="1900-01-14T00:00:00"/>
    <x v="512"/>
    <x v="0"/>
    <s v="tier - 1"/>
    <x v="1"/>
    <x v="24"/>
  </r>
  <r>
    <s v="Id514"/>
    <s v="Halfmann"/>
    <x v="435"/>
    <x v="222"/>
    <s v="Yes"/>
    <x v="0"/>
    <x v="0"/>
    <x v="0"/>
    <x v="1"/>
    <x v="0"/>
    <x v="0"/>
    <d v="1900-01-28T00:00:00"/>
    <x v="513"/>
    <x v="0"/>
    <s v="tier - 1"/>
    <x v="1"/>
    <x v="22"/>
  </r>
  <r>
    <s v="Id515"/>
    <s v="Klapper"/>
    <x v="71"/>
    <x v="315"/>
    <s v="Yes"/>
    <x v="0"/>
    <x v="0"/>
    <x v="0"/>
    <x v="1"/>
    <x v="0"/>
    <x v="2"/>
    <d v="1900-01-27T00:00:00"/>
    <x v="514"/>
    <x v="0"/>
    <s v="tier - 3"/>
    <x v="0"/>
    <x v="17"/>
  </r>
  <r>
    <s v="Id516"/>
    <s v="George"/>
    <x v="436"/>
    <x v="95"/>
    <s v="No"/>
    <x v="0"/>
    <x v="0"/>
    <x v="0"/>
    <x v="0"/>
    <x v="1"/>
    <x v="2"/>
    <d v="1900-01-15T00:00:00"/>
    <x v="515"/>
    <x v="0"/>
    <s v="tier - 3"/>
    <x v="3"/>
    <x v="42"/>
  </r>
  <r>
    <s v="Id517"/>
    <s v="Hicks"/>
    <x v="437"/>
    <x v="337"/>
    <s v="No"/>
    <x v="0"/>
    <x v="1"/>
    <x v="3"/>
    <x v="1"/>
    <x v="0"/>
    <x v="2"/>
    <d v="1900-01-01T00:00:00"/>
    <x v="516"/>
    <x v="0"/>
    <s v="tier - 1"/>
    <x v="2"/>
    <x v="18"/>
  </r>
  <r>
    <s v="Id518"/>
    <s v="Lockyer"/>
    <x v="438"/>
    <x v="338"/>
    <s v="No"/>
    <x v="0"/>
    <x v="1"/>
    <x v="3"/>
    <x v="0"/>
    <x v="1"/>
    <x v="2"/>
    <d v="1900-01-27T00:00:00"/>
    <x v="517"/>
    <x v="0"/>
    <s v="tier - 2"/>
    <x v="0"/>
    <x v="20"/>
  </r>
  <r>
    <s v="Id519"/>
    <s v="Byrnes"/>
    <x v="346"/>
    <x v="208"/>
    <s v="No"/>
    <x v="0"/>
    <x v="0"/>
    <x v="0"/>
    <x v="0"/>
    <x v="1"/>
    <x v="1"/>
    <d v="1900-01-04T00:00:00"/>
    <x v="518"/>
    <x v="0"/>
    <s v="tier - 3"/>
    <x v="3"/>
    <x v="23"/>
  </r>
  <r>
    <s v="Id520"/>
    <s v="Norris"/>
    <x v="439"/>
    <x v="339"/>
    <s v="Yes"/>
    <x v="0"/>
    <x v="1"/>
    <x v="3"/>
    <x v="0"/>
    <x v="4"/>
    <x v="2"/>
    <d v="1900-01-18T00:00:00"/>
    <x v="519"/>
    <x v="0"/>
    <s v="tier - 3"/>
    <x v="3"/>
    <x v="33"/>
  </r>
  <r>
    <s v="Id521"/>
    <s v="Darda"/>
    <x v="367"/>
    <x v="340"/>
    <s v="Yes"/>
    <x v="0"/>
    <x v="0"/>
    <x v="3"/>
    <x v="0"/>
    <x v="1"/>
    <x v="2"/>
    <d v="1900-01-23T00:00:00"/>
    <x v="520"/>
    <x v="0"/>
    <s v="tier - 3"/>
    <x v="0"/>
    <x v="23"/>
  </r>
  <r>
    <s v="Id522"/>
    <s v="Otstot"/>
    <x v="440"/>
    <x v="341"/>
    <s v="No"/>
    <x v="0"/>
    <x v="0"/>
    <x v="3"/>
    <x v="1"/>
    <x v="0"/>
    <x v="1"/>
    <d v="1900-01-29T00:00:00"/>
    <x v="521"/>
    <x v="0"/>
    <s v="tier - 1"/>
    <x v="0"/>
    <x v="34"/>
  </r>
  <r>
    <s v="Id523"/>
    <s v="Bowley"/>
    <x v="368"/>
    <x v="332"/>
    <s v="No"/>
    <x v="0"/>
    <x v="0"/>
    <x v="3"/>
    <x v="1"/>
    <x v="1"/>
    <x v="2"/>
    <d v="1900-01-05T00:00:00"/>
    <x v="522"/>
    <x v="0"/>
    <s v="tier - 3"/>
    <x v="3"/>
    <x v="44"/>
  </r>
  <r>
    <s v="Id524"/>
    <s v="Rogers"/>
    <x v="441"/>
    <x v="342"/>
    <s v="Yes"/>
    <x v="0"/>
    <x v="1"/>
    <x v="3"/>
    <x v="1"/>
    <x v="0"/>
    <x v="0"/>
    <d v="1900-01-19T00:00:00"/>
    <x v="523"/>
    <x v="0"/>
    <s v="tier - 1"/>
    <x v="12"/>
    <x v="8"/>
  </r>
  <r>
    <s v="Id525"/>
    <s v="Mclaughlin"/>
    <x v="442"/>
    <x v="107"/>
    <s v="Yes"/>
    <x v="0"/>
    <x v="1"/>
    <x v="3"/>
    <x v="1"/>
    <x v="0"/>
    <x v="2"/>
    <d v="1900-01-02T00:00:00"/>
    <x v="524"/>
    <x v="0"/>
    <s v="tier - 3"/>
    <x v="1"/>
    <x v="16"/>
  </r>
  <r>
    <s v="Id526"/>
    <s v="Ziegler"/>
    <x v="443"/>
    <x v="251"/>
    <s v="Yes"/>
    <x v="0"/>
    <x v="0"/>
    <x v="3"/>
    <x v="1"/>
    <x v="0"/>
    <x v="2"/>
    <d v="1900-01-26T00:00:00"/>
    <x v="525"/>
    <x v="0"/>
    <s v="tier - 2"/>
    <x v="2"/>
    <x v="40"/>
  </r>
  <r>
    <s v="Id527"/>
    <s v="Hughey"/>
    <x v="444"/>
    <x v="343"/>
    <s v="Yes"/>
    <x v="0"/>
    <x v="1"/>
    <x v="3"/>
    <x v="1"/>
    <x v="0"/>
    <x v="0"/>
    <d v="1900-01-05T00:00:00"/>
    <x v="526"/>
    <x v="0"/>
    <s v="tier - 1"/>
    <x v="12"/>
    <x v="8"/>
  </r>
  <r>
    <s v="Id528"/>
    <s v="Knast"/>
    <x v="445"/>
    <x v="145"/>
    <s v="No"/>
    <x v="0"/>
    <x v="1"/>
    <x v="3"/>
    <x v="1"/>
    <x v="1"/>
    <x v="2"/>
    <d v="1900-01-23T00:00:00"/>
    <x v="527"/>
    <x v="0"/>
    <s v="tier - 3"/>
    <x v="1"/>
    <x v="39"/>
  </r>
  <r>
    <s v="Id529"/>
    <s v="Stob"/>
    <x v="446"/>
    <x v="344"/>
    <s v="No"/>
    <x v="0"/>
    <x v="0"/>
    <x v="0"/>
    <x v="1"/>
    <x v="0"/>
    <x v="0"/>
    <d v="1900-01-17T00:00:00"/>
    <x v="528"/>
    <x v="0"/>
    <s v="tier - 1"/>
    <x v="8"/>
    <x v="5"/>
  </r>
  <r>
    <s v="Id530"/>
    <s v="Jensen"/>
    <x v="320"/>
    <x v="231"/>
    <s v="No"/>
    <x v="0"/>
    <x v="1"/>
    <x v="3"/>
    <x v="1"/>
    <x v="0"/>
    <x v="1"/>
    <d v="1900-01-14T00:00:00"/>
    <x v="529"/>
    <x v="0"/>
    <s v="tier - 2"/>
    <x v="0"/>
    <x v="18"/>
  </r>
  <r>
    <s v="Id531"/>
    <s v="Mutter"/>
    <x v="217"/>
    <x v="212"/>
    <s v="Yes"/>
    <x v="0"/>
    <x v="0"/>
    <x v="3"/>
    <x v="1"/>
    <x v="0"/>
    <x v="2"/>
    <d v="1900-01-27T00:00:00"/>
    <x v="530"/>
    <x v="0"/>
    <s v="tier - 1"/>
    <x v="1"/>
    <x v="40"/>
  </r>
  <r>
    <s v="Id532"/>
    <s v="Ahern"/>
    <x v="447"/>
    <x v="345"/>
    <s v="No"/>
    <x v="0"/>
    <x v="1"/>
    <x v="3"/>
    <x v="0"/>
    <x v="2"/>
    <x v="3"/>
    <d v="1900-01-18T00:00:00"/>
    <x v="531"/>
    <x v="0"/>
    <s v="tier - 1"/>
    <x v="0"/>
    <x v="18"/>
  </r>
  <r>
    <s v="Id533"/>
    <s v="Chviruk"/>
    <x v="351"/>
    <x v="39"/>
    <s v="No"/>
    <x v="0"/>
    <x v="0"/>
    <x v="3"/>
    <x v="0"/>
    <x v="2"/>
    <x v="2"/>
    <d v="1900-01-26T00:00:00"/>
    <x v="532"/>
    <x v="0"/>
    <s v="tier - 2"/>
    <x v="1"/>
    <x v="34"/>
  </r>
  <r>
    <s v="Id534"/>
    <s v="Meehan"/>
    <x v="448"/>
    <x v="68"/>
    <s v="Yes"/>
    <x v="0"/>
    <x v="0"/>
    <x v="0"/>
    <x v="1"/>
    <x v="0"/>
    <x v="0"/>
    <d v="1900-01-29T00:00:00"/>
    <x v="533"/>
    <x v="0"/>
    <s v="tier - 1"/>
    <x v="8"/>
    <x v="22"/>
  </r>
  <r>
    <s v="Id535"/>
    <s v="Gammon"/>
    <x v="449"/>
    <x v="63"/>
    <s v="Yes"/>
    <x v="0"/>
    <x v="0"/>
    <x v="1"/>
    <x v="1"/>
    <x v="0"/>
    <x v="0"/>
    <d v="1900-01-16T00:00:00"/>
    <x v="534"/>
    <x v="0"/>
    <s v="tier - 3"/>
    <x v="1"/>
    <x v="2"/>
  </r>
  <r>
    <s v="Id536"/>
    <s v="Lee"/>
    <x v="277"/>
    <x v="85"/>
    <s v="No"/>
    <x v="0"/>
    <x v="0"/>
    <x v="3"/>
    <x v="0"/>
    <x v="1"/>
    <x v="1"/>
    <d v="1900-01-22T00:00:00"/>
    <x v="535"/>
    <x v="0"/>
    <s v="tier - 1"/>
    <x v="9"/>
    <x v="44"/>
  </r>
  <r>
    <s v="Id537"/>
    <s v="Franco"/>
    <x v="450"/>
    <x v="346"/>
    <s v="Yes"/>
    <x v="0"/>
    <x v="0"/>
    <x v="3"/>
    <x v="0"/>
    <x v="2"/>
    <x v="0"/>
    <d v="1900-01-11T00:00:00"/>
    <x v="536"/>
    <x v="0"/>
    <s v="tier - 3"/>
    <x v="3"/>
    <x v="26"/>
  </r>
  <r>
    <s v="Id538"/>
    <s v="Patterson"/>
    <x v="451"/>
    <x v="69"/>
    <s v="Yes"/>
    <x v="0"/>
    <x v="0"/>
    <x v="3"/>
    <x v="1"/>
    <x v="0"/>
    <x v="2"/>
    <d v="1900-01-25T00:00:00"/>
    <x v="537"/>
    <x v="0"/>
    <s v="tier - 2"/>
    <x v="1"/>
    <x v="13"/>
  </r>
  <r>
    <s v="Id539"/>
    <s v="Valdes"/>
    <x v="452"/>
    <x v="143"/>
    <s v="No"/>
    <x v="0"/>
    <x v="0"/>
    <x v="0"/>
    <x v="0"/>
    <x v="1"/>
    <x v="2"/>
    <d v="1900-01-14T00:00:00"/>
    <x v="538"/>
    <x v="0"/>
    <s v="tier - 2"/>
    <x v="0"/>
    <x v="35"/>
  </r>
  <r>
    <s v="Id540"/>
    <s v="Craig"/>
    <x v="191"/>
    <x v="122"/>
    <s v="Yes"/>
    <x v="0"/>
    <x v="0"/>
    <x v="3"/>
    <x v="0"/>
    <x v="1"/>
    <x v="2"/>
    <d v="1900-01-03T00:00:00"/>
    <x v="539"/>
    <x v="0"/>
    <s v="tier - 3"/>
    <x v="1"/>
    <x v="40"/>
  </r>
  <r>
    <s v="Id541"/>
    <s v="Whipple"/>
    <x v="453"/>
    <x v="193"/>
    <s v="No"/>
    <x v="0"/>
    <x v="0"/>
    <x v="3"/>
    <x v="0"/>
    <x v="2"/>
    <x v="2"/>
    <d v="1900-01-24T00:00:00"/>
    <x v="540"/>
    <x v="0"/>
    <s v="tier - 3"/>
    <x v="3"/>
    <x v="34"/>
  </r>
  <r>
    <s v="Id542"/>
    <s v="Marton"/>
    <x v="454"/>
    <x v="150"/>
    <s v="Yes"/>
    <x v="0"/>
    <x v="0"/>
    <x v="3"/>
    <x v="0"/>
    <x v="1"/>
    <x v="2"/>
    <d v="1900-01-02T00:00:00"/>
    <x v="541"/>
    <x v="0"/>
    <s v="tier - 1"/>
    <x v="0"/>
    <x v="40"/>
  </r>
  <r>
    <s v="Id543"/>
    <s v="Hildebrandt"/>
    <x v="455"/>
    <x v="18"/>
    <s v="No"/>
    <x v="1"/>
    <x v="0"/>
    <x v="3"/>
    <x v="0"/>
    <x v="1"/>
    <x v="2"/>
    <d v="1900-01-09T00:00:00"/>
    <x v="542"/>
    <x v="0"/>
    <s v="tier - 3"/>
    <x v="0"/>
    <x v="41"/>
  </r>
  <r>
    <s v="Id544"/>
    <s v="Biggs"/>
    <x v="456"/>
    <x v="347"/>
    <s v="Yes"/>
    <x v="0"/>
    <x v="1"/>
    <x v="3"/>
    <x v="1"/>
    <x v="0"/>
    <x v="2"/>
    <d v="1900-01-14T00:00:00"/>
    <x v="543"/>
    <x v="0"/>
    <s v="tier - 1"/>
    <x v="0"/>
    <x v="31"/>
  </r>
  <r>
    <s v="Id545"/>
    <s v="Shigezumi"/>
    <x v="457"/>
    <x v="168"/>
    <s v="Yes"/>
    <x v="0"/>
    <x v="1"/>
    <x v="3"/>
    <x v="1"/>
    <x v="0"/>
    <x v="0"/>
    <d v="1900-01-03T00:00:00"/>
    <x v="544"/>
    <x v="0"/>
    <s v="tier - 2"/>
    <x v="12"/>
    <x v="8"/>
  </r>
  <r>
    <s v="Id546"/>
    <s v="Meineke"/>
    <x v="252"/>
    <x v="165"/>
    <s v="No"/>
    <x v="0"/>
    <x v="1"/>
    <x v="3"/>
    <x v="1"/>
    <x v="1"/>
    <x v="2"/>
    <d v="1900-01-11T00:00:00"/>
    <x v="545"/>
    <x v="0"/>
    <s v="tier - 1"/>
    <x v="1"/>
    <x v="20"/>
  </r>
  <r>
    <s v="Id547"/>
    <s v="Ludington"/>
    <x v="237"/>
    <x v="348"/>
    <s v="No"/>
    <x v="0"/>
    <x v="0"/>
    <x v="0"/>
    <x v="0"/>
    <x v="1"/>
    <x v="1"/>
    <d v="1900-01-23T00:00:00"/>
    <x v="546"/>
    <x v="0"/>
    <s v="tier - 1"/>
    <x v="1"/>
    <x v="35"/>
  </r>
  <r>
    <s v="Id548"/>
    <s v="Perrich"/>
    <x v="458"/>
    <x v="349"/>
    <s v="No"/>
    <x v="0"/>
    <x v="0"/>
    <x v="0"/>
    <x v="1"/>
    <x v="0"/>
    <x v="0"/>
    <d v="1900-01-16T00:00:00"/>
    <x v="547"/>
    <x v="0"/>
    <s v="tier - 2"/>
    <x v="1"/>
    <x v="11"/>
  </r>
  <r>
    <s v="Id549"/>
    <s v="Cervantes"/>
    <x v="459"/>
    <x v="350"/>
    <s v="Yes"/>
    <x v="0"/>
    <x v="0"/>
    <x v="3"/>
    <x v="1"/>
    <x v="0"/>
    <x v="0"/>
    <d v="1900-01-26T00:00:00"/>
    <x v="548"/>
    <x v="0"/>
    <s v="tier - 3"/>
    <x v="8"/>
    <x v="27"/>
  </r>
  <r>
    <s v="Id550"/>
    <s v="Andrews"/>
    <x v="460"/>
    <x v="351"/>
    <s v="Yes"/>
    <x v="0"/>
    <x v="0"/>
    <x v="0"/>
    <x v="0"/>
    <x v="1"/>
    <x v="2"/>
    <d v="1900-01-27T00:00:00"/>
    <x v="549"/>
    <x v="0"/>
    <s v="tier - 2"/>
    <x v="3"/>
    <x v="47"/>
  </r>
  <r>
    <s v="Id551"/>
    <s v="Ruvalcaba"/>
    <x v="47"/>
    <x v="188"/>
    <s v="No"/>
    <x v="0"/>
    <x v="0"/>
    <x v="0"/>
    <x v="1"/>
    <x v="0"/>
    <x v="2"/>
    <d v="1900-01-16T00:00:00"/>
    <x v="550"/>
    <x v="0"/>
    <s v="tier - 2"/>
    <x v="0"/>
    <x v="29"/>
  </r>
  <r>
    <s v="Id552"/>
    <s v="King"/>
    <x v="376"/>
    <x v="193"/>
    <s v="No"/>
    <x v="0"/>
    <x v="0"/>
    <x v="0"/>
    <x v="0"/>
    <x v="2"/>
    <x v="2"/>
    <d v="1900-01-03T00:00:00"/>
    <x v="551"/>
    <x v="0"/>
    <s v="tier - 2"/>
    <x v="6"/>
    <x v="4"/>
  </r>
  <r>
    <s v="Id553"/>
    <s v="Stone"/>
    <x v="461"/>
    <x v="103"/>
    <s v="No"/>
    <x v="0"/>
    <x v="1"/>
    <x v="3"/>
    <x v="1"/>
    <x v="0"/>
    <x v="2"/>
    <d v="1900-01-11T00:00:00"/>
    <x v="552"/>
    <x v="0"/>
    <s v="tier - 3"/>
    <x v="1"/>
    <x v="18"/>
  </r>
  <r>
    <s v="Id554"/>
    <s v="Campbell"/>
    <x v="462"/>
    <x v="299"/>
    <s v="Yes"/>
    <x v="0"/>
    <x v="1"/>
    <x v="3"/>
    <x v="1"/>
    <x v="0"/>
    <x v="2"/>
    <d v="1900-01-25T00:00:00"/>
    <x v="553"/>
    <x v="0"/>
    <s v="tier - 2"/>
    <x v="2"/>
    <x v="31"/>
  </r>
  <r>
    <s v="Id555"/>
    <s v="Asher"/>
    <x v="463"/>
    <x v="352"/>
    <s v="Yes"/>
    <x v="0"/>
    <x v="0"/>
    <x v="0"/>
    <x v="1"/>
    <x v="0"/>
    <x v="2"/>
    <d v="1900-01-11T00:00:00"/>
    <x v="554"/>
    <x v="0"/>
    <s v="tier - 2"/>
    <x v="1"/>
    <x v="1"/>
  </r>
  <r>
    <s v="Id556"/>
    <s v="Mazzotta"/>
    <x v="464"/>
    <x v="263"/>
    <s v="Yes"/>
    <x v="0"/>
    <x v="1"/>
    <x v="3"/>
    <x v="1"/>
    <x v="0"/>
    <x v="0"/>
    <d v="1900-01-07T00:00:00"/>
    <x v="555"/>
    <x v="0"/>
    <s v="tier - 2"/>
    <x v="1"/>
    <x v="8"/>
  </r>
  <r>
    <s v="Id557"/>
    <s v="Huttl"/>
    <x v="465"/>
    <x v="79"/>
    <s v="No"/>
    <x v="0"/>
    <x v="1"/>
    <x v="3"/>
    <x v="1"/>
    <x v="0"/>
    <x v="2"/>
    <d v="1900-01-09T00:00:00"/>
    <x v="556"/>
    <x v="0"/>
    <s v="tier - 2"/>
    <x v="1"/>
    <x v="18"/>
  </r>
  <r>
    <s v="Id558"/>
    <s v="Ferron"/>
    <x v="466"/>
    <x v="228"/>
    <s v="Yes"/>
    <x v="0"/>
    <x v="0"/>
    <x v="1"/>
    <x v="1"/>
    <x v="0"/>
    <x v="2"/>
    <d v="1900-01-20T00:00:00"/>
    <x v="557"/>
    <x v="0"/>
    <s v="tier - 3"/>
    <x v="1"/>
    <x v="24"/>
  </r>
  <r>
    <s v="Id559"/>
    <s v="Colarusso"/>
    <x v="467"/>
    <x v="353"/>
    <s v="No"/>
    <x v="0"/>
    <x v="1"/>
    <x v="3"/>
    <x v="0"/>
    <x v="1"/>
    <x v="2"/>
    <d v="1900-01-13T00:00:00"/>
    <x v="558"/>
    <x v="0"/>
    <s v="tier - 1"/>
    <x v="1"/>
    <x v="39"/>
  </r>
  <r>
    <s v="Id560"/>
    <s v="Pearlman"/>
    <x v="390"/>
    <x v="166"/>
    <s v="No"/>
    <x v="0"/>
    <x v="0"/>
    <x v="0"/>
    <x v="1"/>
    <x v="2"/>
    <x v="2"/>
    <d v="1899-12-31T00:00:00"/>
    <x v="559"/>
    <x v="0"/>
    <s v="tier - 3"/>
    <x v="0"/>
    <x v="6"/>
  </r>
  <r>
    <s v="Id561"/>
    <s v="O'Mara"/>
    <x v="468"/>
    <x v="146"/>
    <s v="No"/>
    <x v="0"/>
    <x v="0"/>
    <x v="0"/>
    <x v="1"/>
    <x v="2"/>
    <x v="2"/>
    <d v="1900-01-24T00:00:00"/>
    <x v="560"/>
    <x v="0"/>
    <s v="tier - 3"/>
    <x v="0"/>
    <x v="3"/>
  </r>
  <r>
    <s v="Id562"/>
    <s v="Niska"/>
    <x v="469"/>
    <x v="354"/>
    <s v="Yes"/>
    <x v="0"/>
    <x v="0"/>
    <x v="1"/>
    <x v="1"/>
    <x v="0"/>
    <x v="0"/>
    <d v="1900-01-25T00:00:00"/>
    <x v="561"/>
    <x v="0"/>
    <s v="tier - 3"/>
    <x v="1"/>
    <x v="2"/>
  </r>
  <r>
    <s v="Id563"/>
    <s v="Schlich"/>
    <x v="410"/>
    <x v="355"/>
    <s v="No"/>
    <x v="0"/>
    <x v="0"/>
    <x v="0"/>
    <x v="0"/>
    <x v="1"/>
    <x v="0"/>
    <d v="1900-01-24T00:00:00"/>
    <x v="562"/>
    <x v="0"/>
    <s v="tier - 1"/>
    <x v="1"/>
    <x v="43"/>
  </r>
  <r>
    <s v="Id564"/>
    <s v="Zidek"/>
    <x v="470"/>
    <x v="356"/>
    <s v="Yes"/>
    <x v="0"/>
    <x v="1"/>
    <x v="3"/>
    <x v="1"/>
    <x v="0"/>
    <x v="0"/>
    <d v="1900-01-15T00:00:00"/>
    <x v="563"/>
    <x v="0"/>
    <s v="tier - 2"/>
    <x v="1"/>
    <x v="8"/>
  </r>
  <r>
    <s v="Id565"/>
    <s v="Ellgass"/>
    <x v="471"/>
    <x v="118"/>
    <s v="No"/>
    <x v="0"/>
    <x v="0"/>
    <x v="0"/>
    <x v="1"/>
    <x v="0"/>
    <x v="0"/>
    <d v="1900-01-11T00:00:00"/>
    <x v="564"/>
    <x v="0"/>
    <s v="tier - 1"/>
    <x v="12"/>
    <x v="0"/>
  </r>
  <r>
    <s v="Id566"/>
    <s v="Lowe"/>
    <x v="472"/>
    <x v="357"/>
    <s v="No"/>
    <x v="0"/>
    <x v="0"/>
    <x v="0"/>
    <x v="1"/>
    <x v="0"/>
    <x v="0"/>
    <d v="1900-01-15T00:00:00"/>
    <x v="565"/>
    <x v="0"/>
    <s v="tier - 2"/>
    <x v="8"/>
    <x v="11"/>
  </r>
  <r>
    <s v="Id567"/>
    <s v="Malone"/>
    <x v="473"/>
    <x v="358"/>
    <s v="No"/>
    <x v="0"/>
    <x v="0"/>
    <x v="0"/>
    <x v="0"/>
    <x v="2"/>
    <x v="2"/>
    <d v="1900-01-28T00:00:00"/>
    <x v="566"/>
    <x v="0"/>
    <s v="tier - 2"/>
    <x v="3"/>
    <x v="3"/>
  </r>
  <r>
    <s v="Id568"/>
    <s v="Dumke"/>
    <x v="474"/>
    <x v="359"/>
    <s v="No"/>
    <x v="0"/>
    <x v="0"/>
    <x v="0"/>
    <x v="1"/>
    <x v="0"/>
    <x v="0"/>
    <d v="1900-01-07T00:00:00"/>
    <x v="567"/>
    <x v="0"/>
    <s v="tier - 1"/>
    <x v="1"/>
    <x v="2"/>
  </r>
  <r>
    <s v="Id569"/>
    <s v="Strong"/>
    <x v="237"/>
    <x v="109"/>
    <s v="No"/>
    <x v="0"/>
    <x v="1"/>
    <x v="3"/>
    <x v="0"/>
    <x v="1"/>
    <x v="1"/>
    <d v="1900-01-01T00:00:00"/>
    <x v="568"/>
    <x v="1"/>
    <s v="tier - 1"/>
    <x v="1"/>
    <x v="39"/>
  </r>
  <r>
    <s v="Id570"/>
    <s v="Ferguson"/>
    <x v="335"/>
    <x v="109"/>
    <s v="No"/>
    <x v="0"/>
    <x v="0"/>
    <x v="3"/>
    <x v="0"/>
    <x v="2"/>
    <x v="1"/>
    <d v="1900-01-17T00:00:00"/>
    <x v="569"/>
    <x v="1"/>
    <s v="tier - 1"/>
    <x v="1"/>
    <x v="34"/>
  </r>
  <r>
    <s v="Id571"/>
    <s v="Klein"/>
    <x v="298"/>
    <x v="89"/>
    <s v="No"/>
    <x v="0"/>
    <x v="1"/>
    <x v="3"/>
    <x v="0"/>
    <x v="1"/>
    <x v="2"/>
    <d v="1899-12-31T00:00:00"/>
    <x v="570"/>
    <x v="1"/>
    <s v="tier - 3"/>
    <x v="1"/>
    <x v="39"/>
  </r>
  <r>
    <s v="Id572"/>
    <s v="Eusebio"/>
    <x v="475"/>
    <x v="360"/>
    <s v="Yes"/>
    <x v="0"/>
    <x v="1"/>
    <x v="3"/>
    <x v="1"/>
    <x v="0"/>
    <x v="0"/>
    <d v="1900-01-11T00:00:00"/>
    <x v="571"/>
    <x v="1"/>
    <s v="tier - 3"/>
    <x v="8"/>
    <x v="8"/>
  </r>
  <r>
    <s v="Id573"/>
    <s v="Szolosi"/>
    <x v="476"/>
    <x v="232"/>
    <s v="Yes"/>
    <x v="0"/>
    <x v="0"/>
    <x v="3"/>
    <x v="1"/>
    <x v="0"/>
    <x v="0"/>
    <d v="1900-01-24T00:00:00"/>
    <x v="572"/>
    <x v="1"/>
    <s v="tier - 3"/>
    <x v="12"/>
    <x v="27"/>
  </r>
  <r>
    <s v="Id574"/>
    <s v="Butler"/>
    <x v="477"/>
    <x v="48"/>
    <s v="No"/>
    <x v="0"/>
    <x v="0"/>
    <x v="0"/>
    <x v="0"/>
    <x v="2"/>
    <x v="2"/>
    <d v="1900-01-21T00:00:00"/>
    <x v="573"/>
    <x v="1"/>
    <s v="tier - 1"/>
    <x v="0"/>
    <x v="37"/>
  </r>
  <r>
    <s v="Id575"/>
    <s v="Fukuchi"/>
    <x v="352"/>
    <x v="347"/>
    <s v="No"/>
    <x v="1"/>
    <x v="0"/>
    <x v="3"/>
    <x v="0"/>
    <x v="1"/>
    <x v="2"/>
    <d v="1900-01-17T00:00:00"/>
    <x v="574"/>
    <x v="1"/>
    <s v="tier - 2"/>
    <x v="9"/>
    <x v="41"/>
  </r>
  <r>
    <s v="Id576"/>
    <s v="Drucker"/>
    <x v="478"/>
    <x v="361"/>
    <s v="Yes"/>
    <x v="0"/>
    <x v="0"/>
    <x v="3"/>
    <x v="1"/>
    <x v="0"/>
    <x v="2"/>
    <d v="1900-01-06T00:00:00"/>
    <x v="575"/>
    <x v="1"/>
    <s v="tier - 2"/>
    <x v="1"/>
    <x v="8"/>
  </r>
  <r>
    <s v="Id577"/>
    <s v="Aziz"/>
    <x v="479"/>
    <x v="362"/>
    <s v="No"/>
    <x v="0"/>
    <x v="0"/>
    <x v="0"/>
    <x v="1"/>
    <x v="0"/>
    <x v="0"/>
    <d v="1900-01-15T00:00:00"/>
    <x v="576"/>
    <x v="1"/>
    <s v="tier - 2"/>
    <x v="12"/>
    <x v="11"/>
  </r>
  <r>
    <s v="Id578"/>
    <s v="Pak"/>
    <x v="44"/>
    <x v="363"/>
    <s v="No"/>
    <x v="0"/>
    <x v="0"/>
    <x v="3"/>
    <x v="1"/>
    <x v="0"/>
    <x v="2"/>
    <d v="1900-01-02T00:00:00"/>
    <x v="577"/>
    <x v="1"/>
    <s v="tier - 3"/>
    <x v="4"/>
    <x v="31"/>
  </r>
  <r>
    <s v="Id579"/>
    <s v="Kieta"/>
    <x v="480"/>
    <x v="364"/>
    <s v="No"/>
    <x v="0"/>
    <x v="0"/>
    <x v="0"/>
    <x v="0"/>
    <x v="1"/>
    <x v="3"/>
    <d v="1900-01-27T00:00:00"/>
    <x v="578"/>
    <x v="1"/>
    <s v="tier - 3"/>
    <x v="0"/>
    <x v="43"/>
  </r>
  <r>
    <s v="Id580"/>
    <s v="Velez"/>
    <x v="406"/>
    <x v="208"/>
    <s v="No"/>
    <x v="0"/>
    <x v="1"/>
    <x v="3"/>
    <x v="0"/>
    <x v="1"/>
    <x v="1"/>
    <d v="1900-01-25T00:00:00"/>
    <x v="579"/>
    <x v="1"/>
    <s v="tier - 2"/>
    <x v="3"/>
    <x v="39"/>
  </r>
  <r>
    <s v="Id581"/>
    <s v="Bussiere"/>
    <x v="481"/>
    <x v="300"/>
    <s v="Yes"/>
    <x v="0"/>
    <x v="0"/>
    <x v="0"/>
    <x v="0"/>
    <x v="1"/>
    <x v="1"/>
    <d v="1900-01-09T00:00:00"/>
    <x v="580"/>
    <x v="1"/>
    <s v="tier - 3"/>
    <x v="0"/>
    <x v="45"/>
  </r>
  <r>
    <s v="Id582"/>
    <s v="McCartney"/>
    <x v="482"/>
    <x v="234"/>
    <s v="No"/>
    <x v="0"/>
    <x v="0"/>
    <x v="0"/>
    <x v="1"/>
    <x v="0"/>
    <x v="0"/>
    <d v="1900-01-21T00:00:00"/>
    <x v="581"/>
    <x v="1"/>
    <s v="tier - 2"/>
    <x v="8"/>
    <x v="14"/>
  </r>
  <r>
    <s v="Id583"/>
    <s v="Bambauer"/>
    <x v="483"/>
    <x v="111"/>
    <s v="No"/>
    <x v="0"/>
    <x v="0"/>
    <x v="0"/>
    <x v="1"/>
    <x v="0"/>
    <x v="2"/>
    <d v="1900-01-15T00:00:00"/>
    <x v="582"/>
    <x v="1"/>
    <s v="tier - 3"/>
    <x v="1"/>
    <x v="25"/>
  </r>
  <r>
    <s v="Id584"/>
    <s v="Mertz"/>
    <x v="484"/>
    <x v="252"/>
    <s v="No"/>
    <x v="0"/>
    <x v="0"/>
    <x v="0"/>
    <x v="1"/>
    <x v="0"/>
    <x v="2"/>
    <d v="1900-01-24T00:00:00"/>
    <x v="583"/>
    <x v="1"/>
    <s v="tier - 3"/>
    <x v="8"/>
    <x v="29"/>
  </r>
  <r>
    <s v="Id585"/>
    <s v="Mason"/>
    <x v="485"/>
    <x v="50"/>
    <s v="No"/>
    <x v="0"/>
    <x v="0"/>
    <x v="0"/>
    <x v="1"/>
    <x v="0"/>
    <x v="0"/>
    <d v="1900-01-20T00:00:00"/>
    <x v="584"/>
    <x v="1"/>
    <s v="tier - 3"/>
    <x v="1"/>
    <x v="0"/>
  </r>
  <r>
    <s v="Id586"/>
    <s v="Rotich"/>
    <x v="486"/>
    <x v="216"/>
    <s v="No"/>
    <x v="0"/>
    <x v="1"/>
    <x v="3"/>
    <x v="0"/>
    <x v="1"/>
    <x v="1"/>
    <d v="1900-01-09T00:00:00"/>
    <x v="585"/>
    <x v="1"/>
    <s v="tier - 2"/>
    <x v="3"/>
    <x v="39"/>
  </r>
  <r>
    <s v="Id587"/>
    <s v="Fetzer"/>
    <x v="487"/>
    <x v="365"/>
    <s v="No"/>
    <x v="0"/>
    <x v="0"/>
    <x v="0"/>
    <x v="1"/>
    <x v="0"/>
    <x v="0"/>
    <d v="1900-01-07T00:00:00"/>
    <x v="586"/>
    <x v="1"/>
    <s v="tier - 3"/>
    <x v="3"/>
    <x v="19"/>
  </r>
  <r>
    <s v="Id588"/>
    <s v="Mattis"/>
    <x v="375"/>
    <x v="209"/>
    <s v="Yes"/>
    <x v="0"/>
    <x v="0"/>
    <x v="3"/>
    <x v="1"/>
    <x v="0"/>
    <x v="2"/>
    <d v="1900-01-18T00:00:00"/>
    <x v="587"/>
    <x v="1"/>
    <s v="tier - 3"/>
    <x v="2"/>
    <x v="40"/>
  </r>
  <r>
    <s v="Id589"/>
    <s v="Cochran"/>
    <x v="488"/>
    <x v="113"/>
    <s v="No"/>
    <x v="0"/>
    <x v="0"/>
    <x v="0"/>
    <x v="1"/>
    <x v="0"/>
    <x v="0"/>
    <d v="1900-01-28T00:00:00"/>
    <x v="588"/>
    <x v="1"/>
    <s v="tier - 2"/>
    <x v="12"/>
    <x v="5"/>
  </r>
  <r>
    <s v="Id590"/>
    <s v="Balinsky"/>
    <x v="489"/>
    <x v="366"/>
    <s v="No"/>
    <x v="0"/>
    <x v="0"/>
    <x v="0"/>
    <x v="0"/>
    <x v="2"/>
    <x v="1"/>
    <d v="1900-01-22T00:00:00"/>
    <x v="589"/>
    <x v="1"/>
    <s v="tier - 2"/>
    <x v="2"/>
    <x v="4"/>
  </r>
  <r>
    <s v="Id591"/>
    <s v="Reilly"/>
    <x v="490"/>
    <x v="367"/>
    <s v="No"/>
    <x v="0"/>
    <x v="0"/>
    <x v="0"/>
    <x v="1"/>
    <x v="0"/>
    <x v="0"/>
    <d v="1900-01-27T00:00:00"/>
    <x v="590"/>
    <x v="1"/>
    <s v="tier - 1"/>
    <x v="1"/>
    <x v="19"/>
  </r>
  <r>
    <s v="Id592"/>
    <s v="Johnson"/>
    <x v="491"/>
    <x v="368"/>
    <s v="No"/>
    <x v="0"/>
    <x v="1"/>
    <x v="3"/>
    <x v="0"/>
    <x v="2"/>
    <x v="2"/>
    <d v="1900-01-04T00:00:00"/>
    <x v="591"/>
    <x v="1"/>
    <s v="tier - 1"/>
    <x v="2"/>
    <x v="20"/>
  </r>
  <r>
    <s v="Id593"/>
    <s v="Petry"/>
    <x v="492"/>
    <x v="152"/>
    <s v="No"/>
    <x v="0"/>
    <x v="0"/>
    <x v="0"/>
    <x v="1"/>
    <x v="0"/>
    <x v="2"/>
    <d v="1900-01-24T00:00:00"/>
    <x v="592"/>
    <x v="1"/>
    <s v="tier - 1"/>
    <x v="1"/>
    <x v="29"/>
  </r>
  <r>
    <s v="Id594"/>
    <s v="Laleman"/>
    <x v="493"/>
    <x v="201"/>
    <s v="Yes"/>
    <x v="0"/>
    <x v="0"/>
    <x v="3"/>
    <x v="1"/>
    <x v="0"/>
    <x v="0"/>
    <d v="1900-01-23T00:00:00"/>
    <x v="593"/>
    <x v="1"/>
    <s v="tier - 1"/>
    <x v="12"/>
    <x v="27"/>
  </r>
  <r>
    <s v="Id595"/>
    <s v="Colby"/>
    <x v="494"/>
    <x v="369"/>
    <s v="Yes"/>
    <x v="0"/>
    <x v="0"/>
    <x v="1"/>
    <x v="1"/>
    <x v="0"/>
    <x v="0"/>
    <d v="1900-01-09T00:00:00"/>
    <x v="594"/>
    <x v="1"/>
    <s v="tier - 2"/>
    <x v="3"/>
    <x v="2"/>
  </r>
  <r>
    <s v="Id596"/>
    <s v="Wathke"/>
    <x v="495"/>
    <x v="370"/>
    <s v="Yes"/>
    <x v="0"/>
    <x v="1"/>
    <x v="3"/>
    <x v="1"/>
    <x v="0"/>
    <x v="0"/>
    <d v="1900-01-24T00:00:00"/>
    <x v="595"/>
    <x v="1"/>
    <s v="tier - 2"/>
    <x v="8"/>
    <x v="8"/>
  </r>
  <r>
    <s v="Id597"/>
    <s v="Daly"/>
    <x v="181"/>
    <x v="231"/>
    <s v="Yes"/>
    <x v="0"/>
    <x v="0"/>
    <x v="0"/>
    <x v="1"/>
    <x v="0"/>
    <x v="1"/>
    <d v="1900-01-24T00:00:00"/>
    <x v="596"/>
    <x v="1"/>
    <s v="tier - 1"/>
    <x v="0"/>
    <x v="47"/>
  </r>
  <r>
    <s v="Id598"/>
    <s v="Dillon"/>
    <x v="496"/>
    <x v="67"/>
    <s v="Yes"/>
    <x v="0"/>
    <x v="0"/>
    <x v="3"/>
    <x v="0"/>
    <x v="2"/>
    <x v="2"/>
    <d v="1900-01-22T00:00:00"/>
    <x v="597"/>
    <x v="1"/>
    <s v="tier - 1"/>
    <x v="0"/>
    <x v="40"/>
  </r>
  <r>
    <s v="Id599"/>
    <s v="Pontes"/>
    <x v="402"/>
    <x v="371"/>
    <s v="No"/>
    <x v="0"/>
    <x v="0"/>
    <x v="2"/>
    <x v="1"/>
    <x v="0"/>
    <x v="0"/>
    <d v="1900-01-09T00:00:00"/>
    <x v="598"/>
    <x v="1"/>
    <s v="tier - 2"/>
    <x v="1"/>
    <x v="7"/>
  </r>
  <r>
    <s v="Id600"/>
    <s v="Spies"/>
    <x v="497"/>
    <x v="138"/>
    <s v="No"/>
    <x v="0"/>
    <x v="1"/>
    <x v="3"/>
    <x v="0"/>
    <x v="1"/>
    <x v="2"/>
    <d v="1900-01-19T00:00:00"/>
    <x v="599"/>
    <x v="1"/>
    <s v="tier - 1"/>
    <x v="1"/>
    <x v="39"/>
  </r>
  <r>
    <s v="Id601"/>
    <s v="Greig"/>
    <x v="426"/>
    <x v="372"/>
    <s v="Yes"/>
    <x v="0"/>
    <x v="0"/>
    <x v="3"/>
    <x v="0"/>
    <x v="2"/>
    <x v="2"/>
    <d v="1900-01-27T00:00:00"/>
    <x v="600"/>
    <x v="1"/>
    <s v="tier - 3"/>
    <x v="1"/>
    <x v="40"/>
  </r>
  <r>
    <s v="Id602"/>
    <s v="Scott"/>
    <x v="498"/>
    <x v="373"/>
    <s v="No"/>
    <x v="0"/>
    <x v="0"/>
    <x v="0"/>
    <x v="1"/>
    <x v="0"/>
    <x v="0"/>
    <d v="1900-01-04T00:00:00"/>
    <x v="601"/>
    <x v="1"/>
    <s v="tier - 3"/>
    <x v="12"/>
    <x v="11"/>
  </r>
  <r>
    <s v="Id603"/>
    <s v="Erlandson"/>
    <x v="499"/>
    <x v="105"/>
    <s v="Yes"/>
    <x v="0"/>
    <x v="1"/>
    <x v="3"/>
    <x v="1"/>
    <x v="0"/>
    <x v="1"/>
    <d v="1900-01-07T00:00:00"/>
    <x v="602"/>
    <x v="1"/>
    <s v="tier - 3"/>
    <x v="12"/>
    <x v="16"/>
  </r>
  <r>
    <s v="Id604"/>
    <s v="Autrey"/>
    <x v="500"/>
    <x v="374"/>
    <s v="No"/>
    <x v="0"/>
    <x v="1"/>
    <x v="3"/>
    <x v="0"/>
    <x v="1"/>
    <x v="2"/>
    <d v="1900-01-23T00:00:00"/>
    <x v="603"/>
    <x v="1"/>
    <s v="tier - 3"/>
    <x v="3"/>
    <x v="39"/>
  </r>
  <r>
    <s v="Id605"/>
    <s v="Alleman"/>
    <x v="501"/>
    <x v="375"/>
    <s v="No"/>
    <x v="0"/>
    <x v="0"/>
    <x v="1"/>
    <x v="1"/>
    <x v="0"/>
    <x v="2"/>
    <d v="1900-01-29T00:00:00"/>
    <x v="604"/>
    <x v="1"/>
    <s v="tier - 2"/>
    <x v="8"/>
    <x v="28"/>
  </r>
  <r>
    <s v="Id606"/>
    <s v="Michalski"/>
    <x v="502"/>
    <x v="57"/>
    <s v="No"/>
    <x v="0"/>
    <x v="0"/>
    <x v="0"/>
    <x v="0"/>
    <x v="1"/>
    <x v="0"/>
    <d v="1900-01-07T00:00:00"/>
    <x v="605"/>
    <x v="1"/>
    <s v="tier - 1"/>
    <x v="3"/>
    <x v="43"/>
  </r>
  <r>
    <s v="Id607"/>
    <s v="Grillo"/>
    <x v="503"/>
    <x v="376"/>
    <s v="Yes"/>
    <x v="0"/>
    <x v="0"/>
    <x v="3"/>
    <x v="1"/>
    <x v="0"/>
    <x v="2"/>
    <d v="1900-01-20T00:00:00"/>
    <x v="606"/>
    <x v="1"/>
    <s v="tier - 1"/>
    <x v="1"/>
    <x v="23"/>
  </r>
  <r>
    <s v="Id608"/>
    <s v="Coronado"/>
    <x v="504"/>
    <x v="152"/>
    <s v="Yes"/>
    <x v="0"/>
    <x v="0"/>
    <x v="3"/>
    <x v="1"/>
    <x v="0"/>
    <x v="2"/>
    <d v="1900-01-05T00:00:00"/>
    <x v="607"/>
    <x v="1"/>
    <s v="tier - 2"/>
    <x v="1"/>
    <x v="23"/>
  </r>
  <r>
    <s v="Id609"/>
    <s v="Dewine"/>
    <x v="505"/>
    <x v="377"/>
    <s v="No"/>
    <x v="0"/>
    <x v="0"/>
    <x v="0"/>
    <x v="1"/>
    <x v="0"/>
    <x v="0"/>
    <d v="1900-01-10T00:00:00"/>
    <x v="608"/>
    <x v="1"/>
    <s v="tier - 3"/>
    <x v="1"/>
    <x v="19"/>
  </r>
  <r>
    <s v="Id610"/>
    <s v="Carman"/>
    <x v="118"/>
    <x v="169"/>
    <s v="No"/>
    <x v="0"/>
    <x v="0"/>
    <x v="0"/>
    <x v="1"/>
    <x v="0"/>
    <x v="1"/>
    <d v="1900-01-05T00:00:00"/>
    <x v="609"/>
    <x v="1"/>
    <s v="tier - 1"/>
    <x v="12"/>
    <x v="37"/>
  </r>
  <r>
    <s v="Id611"/>
    <s v="Neems"/>
    <x v="192"/>
    <x v="81"/>
    <s v="No"/>
    <x v="0"/>
    <x v="1"/>
    <x v="3"/>
    <x v="0"/>
    <x v="2"/>
    <x v="2"/>
    <d v="1900-01-11T00:00:00"/>
    <x v="610"/>
    <x v="1"/>
    <s v="tier - 3"/>
    <x v="6"/>
    <x v="20"/>
  </r>
  <r>
    <s v="Id612"/>
    <s v="Pesyna"/>
    <x v="506"/>
    <x v="166"/>
    <s v="No"/>
    <x v="0"/>
    <x v="0"/>
    <x v="3"/>
    <x v="1"/>
    <x v="0"/>
    <x v="2"/>
    <d v="1900-01-05T00:00:00"/>
    <x v="611"/>
    <x v="1"/>
    <s v="tier - 1"/>
    <x v="3"/>
    <x v="38"/>
  </r>
  <r>
    <s v="Id613"/>
    <s v="Meling"/>
    <x v="507"/>
    <x v="315"/>
    <s v="No"/>
    <x v="0"/>
    <x v="1"/>
    <x v="3"/>
    <x v="0"/>
    <x v="2"/>
    <x v="2"/>
    <d v="1900-01-07T00:00:00"/>
    <x v="612"/>
    <x v="1"/>
    <s v="tier - 1"/>
    <x v="2"/>
    <x v="20"/>
  </r>
  <r>
    <s v="Id614"/>
    <s v="Widlowski"/>
    <x v="508"/>
    <x v="112"/>
    <s v="Yes"/>
    <x v="0"/>
    <x v="0"/>
    <x v="0"/>
    <x v="1"/>
    <x v="0"/>
    <x v="2"/>
    <d v="1900-01-26T00:00:00"/>
    <x v="613"/>
    <x v="1"/>
    <s v="tier - 3"/>
    <x v="1"/>
    <x v="17"/>
  </r>
  <r>
    <s v="Id615"/>
    <s v="Nadar"/>
    <x v="85"/>
    <x v="14"/>
    <s v="No"/>
    <x v="0"/>
    <x v="0"/>
    <x v="2"/>
    <x v="1"/>
    <x v="0"/>
    <x v="0"/>
    <d v="1900-01-20T00:00:00"/>
    <x v="614"/>
    <x v="1"/>
    <s v="tier - 2"/>
    <x v="0"/>
    <x v="7"/>
  </r>
  <r>
    <s v="Id616"/>
    <s v="Turner"/>
    <x v="80"/>
    <x v="378"/>
    <s v="No"/>
    <x v="0"/>
    <x v="0"/>
    <x v="2"/>
    <x v="1"/>
    <x v="0"/>
    <x v="0"/>
    <d v="1900-01-21T00:00:00"/>
    <x v="615"/>
    <x v="1"/>
    <s v="tier - 2"/>
    <x v="2"/>
    <x v="7"/>
  </r>
  <r>
    <s v="Id617"/>
    <s v="Walker"/>
    <x v="509"/>
    <x v="379"/>
    <s v="No"/>
    <x v="0"/>
    <x v="0"/>
    <x v="0"/>
    <x v="1"/>
    <x v="0"/>
    <x v="0"/>
    <d v="1900-01-15T00:00:00"/>
    <x v="616"/>
    <x v="1"/>
    <s v="tier - 2"/>
    <x v="12"/>
    <x v="9"/>
  </r>
  <r>
    <s v="Id618"/>
    <s v="Leedham"/>
    <x v="510"/>
    <x v="324"/>
    <s v="Yes"/>
    <x v="0"/>
    <x v="0"/>
    <x v="3"/>
    <x v="1"/>
    <x v="0"/>
    <x v="2"/>
    <d v="1900-01-04T00:00:00"/>
    <x v="617"/>
    <x v="1"/>
    <s v="tier - 3"/>
    <x v="1"/>
    <x v="23"/>
  </r>
  <r>
    <s v="Id619"/>
    <s v="Haglund"/>
    <x v="511"/>
    <x v="380"/>
    <s v="No"/>
    <x v="0"/>
    <x v="0"/>
    <x v="0"/>
    <x v="1"/>
    <x v="0"/>
    <x v="2"/>
    <d v="1900-01-18T00:00:00"/>
    <x v="618"/>
    <x v="1"/>
    <s v="tier - 2"/>
    <x v="1"/>
    <x v="25"/>
  </r>
  <r>
    <s v="Id620"/>
    <s v="Mills"/>
    <x v="512"/>
    <x v="206"/>
    <s v="No"/>
    <x v="0"/>
    <x v="0"/>
    <x v="0"/>
    <x v="1"/>
    <x v="0"/>
    <x v="2"/>
    <d v="1900-01-23T00:00:00"/>
    <x v="619"/>
    <x v="1"/>
    <s v="tier - 1"/>
    <x v="1"/>
    <x v="37"/>
  </r>
  <r>
    <s v="Id621"/>
    <s v="Drnjevich"/>
    <x v="513"/>
    <x v="18"/>
    <s v="No"/>
    <x v="0"/>
    <x v="0"/>
    <x v="0"/>
    <x v="1"/>
    <x v="0"/>
    <x v="2"/>
    <d v="1900-01-11T00:00:00"/>
    <x v="620"/>
    <x v="1"/>
    <s v="tier - 3"/>
    <x v="12"/>
    <x v="25"/>
  </r>
  <r>
    <s v="Id622"/>
    <s v="Clay"/>
    <x v="172"/>
    <x v="381"/>
    <s v="No"/>
    <x v="0"/>
    <x v="0"/>
    <x v="0"/>
    <x v="1"/>
    <x v="0"/>
    <x v="0"/>
    <d v="1900-01-24T00:00:00"/>
    <x v="621"/>
    <x v="1"/>
    <s v="tier - 1"/>
    <x v="13"/>
    <x v="5"/>
  </r>
  <r>
    <s v="Id623"/>
    <s v="Marbury"/>
    <x v="514"/>
    <x v="335"/>
    <s v="No"/>
    <x v="0"/>
    <x v="0"/>
    <x v="0"/>
    <x v="1"/>
    <x v="1"/>
    <x v="2"/>
    <d v="1900-01-10T00:00:00"/>
    <x v="622"/>
    <x v="1"/>
    <s v="tier - 3"/>
    <x v="3"/>
    <x v="37"/>
  </r>
  <r>
    <s v="Id624"/>
    <s v="Coon"/>
    <x v="515"/>
    <x v="135"/>
    <s v="No"/>
    <x v="0"/>
    <x v="0"/>
    <x v="3"/>
    <x v="0"/>
    <x v="2"/>
    <x v="2"/>
    <d v="1900-01-25T00:00:00"/>
    <x v="623"/>
    <x v="1"/>
    <s v="tier - 3"/>
    <x v="3"/>
    <x v="32"/>
  </r>
  <r>
    <s v="Id625"/>
    <s v="Vanttinen"/>
    <x v="377"/>
    <x v="319"/>
    <s v="Yes"/>
    <x v="0"/>
    <x v="1"/>
    <x v="3"/>
    <x v="0"/>
    <x v="2"/>
    <x v="2"/>
    <d v="1900-01-08T00:00:00"/>
    <x v="624"/>
    <x v="1"/>
    <s v="tier - 2"/>
    <x v="1"/>
    <x v="31"/>
  </r>
  <r>
    <s v="Id626"/>
    <s v="Garges"/>
    <x v="516"/>
    <x v="382"/>
    <s v="No"/>
    <x v="0"/>
    <x v="0"/>
    <x v="0"/>
    <x v="1"/>
    <x v="0"/>
    <x v="0"/>
    <d v="1900-01-28T00:00:00"/>
    <x v="625"/>
    <x v="1"/>
    <s v="tier - 1"/>
    <x v="1"/>
    <x v="19"/>
  </r>
  <r>
    <s v="Id627"/>
    <s v="Rivel"/>
    <x v="517"/>
    <x v="112"/>
    <s v="Yes"/>
    <x v="0"/>
    <x v="0"/>
    <x v="0"/>
    <x v="1"/>
    <x v="0"/>
    <x v="2"/>
    <d v="1900-01-19T00:00:00"/>
    <x v="626"/>
    <x v="1"/>
    <s v="tier - 2"/>
    <x v="1"/>
    <x v="1"/>
  </r>
  <r>
    <s v="Id628"/>
    <s v="Lawson"/>
    <x v="518"/>
    <x v="383"/>
    <s v="No"/>
    <x v="0"/>
    <x v="0"/>
    <x v="1"/>
    <x v="1"/>
    <x v="0"/>
    <x v="0"/>
    <d v="1900-01-25T00:00:00"/>
    <x v="627"/>
    <x v="1"/>
    <s v="tier - 2"/>
    <x v="12"/>
    <x v="30"/>
  </r>
  <r>
    <s v="Id629"/>
    <s v="Cale"/>
    <x v="519"/>
    <x v="88"/>
    <s v="Yes"/>
    <x v="0"/>
    <x v="0"/>
    <x v="3"/>
    <x v="1"/>
    <x v="0"/>
    <x v="2"/>
    <d v="1900-01-21T00:00:00"/>
    <x v="628"/>
    <x v="1"/>
    <s v="tier - 2"/>
    <x v="3"/>
    <x v="23"/>
  </r>
  <r>
    <s v="Id630"/>
    <s v="Phillips"/>
    <x v="520"/>
    <x v="384"/>
    <s v="No"/>
    <x v="0"/>
    <x v="0"/>
    <x v="0"/>
    <x v="1"/>
    <x v="0"/>
    <x v="0"/>
    <d v="1900-01-05T00:00:00"/>
    <x v="629"/>
    <x v="1"/>
    <s v="tier - 2"/>
    <x v="1"/>
    <x v="10"/>
  </r>
  <r>
    <s v="Id631"/>
    <s v="Stewart"/>
    <x v="521"/>
    <x v="385"/>
    <s v="No"/>
    <x v="0"/>
    <x v="0"/>
    <x v="0"/>
    <x v="1"/>
    <x v="0"/>
    <x v="0"/>
    <d v="1900-01-27T00:00:00"/>
    <x v="630"/>
    <x v="1"/>
    <s v="tier - 2"/>
    <x v="12"/>
    <x v="11"/>
  </r>
  <r>
    <s v="Id632"/>
    <s v="Drotz"/>
    <x v="522"/>
    <x v="386"/>
    <s v="No"/>
    <x v="0"/>
    <x v="0"/>
    <x v="0"/>
    <x v="1"/>
    <x v="0"/>
    <x v="0"/>
    <d v="1900-01-29T00:00:00"/>
    <x v="631"/>
    <x v="1"/>
    <s v="tier - 2"/>
    <x v="1"/>
    <x v="19"/>
  </r>
  <r>
    <s v="Id633"/>
    <s v="Mutai"/>
    <x v="462"/>
    <x v="78"/>
    <s v="Yes"/>
    <x v="0"/>
    <x v="0"/>
    <x v="1"/>
    <x v="1"/>
    <x v="0"/>
    <x v="2"/>
    <d v="1900-01-01T00:00:00"/>
    <x v="632"/>
    <x v="1"/>
    <s v="tier - 3"/>
    <x v="1"/>
    <x v="10"/>
  </r>
  <r>
    <s v="Id634"/>
    <s v="Lovlien"/>
    <x v="523"/>
    <x v="387"/>
    <s v="No"/>
    <x v="0"/>
    <x v="0"/>
    <x v="0"/>
    <x v="1"/>
    <x v="0"/>
    <x v="0"/>
    <d v="1900-01-27T00:00:00"/>
    <x v="633"/>
    <x v="1"/>
    <s v="tier - 2"/>
    <x v="12"/>
    <x v="19"/>
  </r>
  <r>
    <s v="Id635"/>
    <s v="Bruns"/>
    <x v="524"/>
    <x v="98"/>
    <s v="No"/>
    <x v="1"/>
    <x v="0"/>
    <x v="3"/>
    <x v="1"/>
    <x v="1"/>
    <x v="2"/>
    <d v="1900-01-16T00:00:00"/>
    <x v="634"/>
    <x v="1"/>
    <s v="tier - 3"/>
    <x v="5"/>
    <x v="41"/>
  </r>
  <r>
    <s v="Id636"/>
    <s v="Stoney"/>
    <x v="525"/>
    <x v="145"/>
    <s v="Yes"/>
    <x v="0"/>
    <x v="0"/>
    <x v="0"/>
    <x v="1"/>
    <x v="0"/>
    <x v="2"/>
    <d v="1900-01-19T00:00:00"/>
    <x v="635"/>
    <x v="1"/>
    <s v="tier - 1"/>
    <x v="12"/>
    <x v="1"/>
  </r>
  <r>
    <s v="Id637"/>
    <s v="Markert"/>
    <x v="526"/>
    <x v="388"/>
    <s v="No"/>
    <x v="0"/>
    <x v="0"/>
    <x v="0"/>
    <x v="1"/>
    <x v="0"/>
    <x v="2"/>
    <d v="1900-01-24T00:00:00"/>
    <x v="636"/>
    <x v="1"/>
    <s v="tier - 1"/>
    <x v="1"/>
    <x v="3"/>
  </r>
  <r>
    <s v="Id638"/>
    <s v="McLucas"/>
    <x v="527"/>
    <x v="340"/>
    <s v="Yes"/>
    <x v="0"/>
    <x v="0"/>
    <x v="3"/>
    <x v="1"/>
    <x v="0"/>
    <x v="2"/>
    <d v="1900-01-03T00:00:00"/>
    <x v="637"/>
    <x v="1"/>
    <s v="tier - 2"/>
    <x v="1"/>
    <x v="13"/>
  </r>
  <r>
    <s v="Id639"/>
    <s v="Erwin"/>
    <x v="528"/>
    <x v="389"/>
    <s v="No"/>
    <x v="0"/>
    <x v="0"/>
    <x v="0"/>
    <x v="1"/>
    <x v="0"/>
    <x v="0"/>
    <d v="1900-01-05T00:00:00"/>
    <x v="638"/>
    <x v="1"/>
    <s v="tier - 2"/>
    <x v="3"/>
    <x v="5"/>
  </r>
  <r>
    <s v="Id640"/>
    <s v="Osborne"/>
    <x v="529"/>
    <x v="390"/>
    <s v="No"/>
    <x v="0"/>
    <x v="0"/>
    <x v="0"/>
    <x v="1"/>
    <x v="0"/>
    <x v="0"/>
    <d v="1900-01-17T00:00:00"/>
    <x v="639"/>
    <x v="1"/>
    <s v="tier - 1"/>
    <x v="12"/>
    <x v="0"/>
  </r>
  <r>
    <s v="Id641"/>
    <s v="Otsuka"/>
    <x v="530"/>
    <x v="391"/>
    <s v="Yes"/>
    <x v="0"/>
    <x v="0"/>
    <x v="3"/>
    <x v="1"/>
    <x v="0"/>
    <x v="2"/>
    <d v="1900-01-16T00:00:00"/>
    <x v="640"/>
    <x v="1"/>
    <s v="tier - 3"/>
    <x v="8"/>
    <x v="23"/>
  </r>
  <r>
    <s v="Id642"/>
    <s v="Smith"/>
    <x v="507"/>
    <x v="209"/>
    <s v="Yes"/>
    <x v="0"/>
    <x v="0"/>
    <x v="0"/>
    <x v="0"/>
    <x v="2"/>
    <x v="2"/>
    <d v="1900-01-13T00:00:00"/>
    <x v="641"/>
    <x v="1"/>
    <s v="tier - 3"/>
    <x v="2"/>
    <x v="47"/>
  </r>
  <r>
    <s v="Id643"/>
    <s v="Myers"/>
    <x v="61"/>
    <x v="392"/>
    <s v="Yes"/>
    <x v="0"/>
    <x v="1"/>
    <x v="3"/>
    <x v="1"/>
    <x v="0"/>
    <x v="0"/>
    <d v="1900-01-12T00:00:00"/>
    <x v="642"/>
    <x v="1"/>
    <s v="tier - 3"/>
    <x v="14"/>
    <x v="8"/>
  </r>
  <r>
    <s v="Id644"/>
    <s v="Cote"/>
    <x v="531"/>
    <x v="273"/>
    <s v="Yes"/>
    <x v="0"/>
    <x v="1"/>
    <x v="3"/>
    <x v="1"/>
    <x v="0"/>
    <x v="2"/>
    <d v="1900-01-15T00:00:00"/>
    <x v="643"/>
    <x v="1"/>
    <s v="tier - 2"/>
    <x v="8"/>
    <x v="16"/>
  </r>
  <r>
    <s v="Id645"/>
    <s v="Ehrhardt"/>
    <x v="3"/>
    <x v="393"/>
    <s v="No"/>
    <x v="0"/>
    <x v="0"/>
    <x v="0"/>
    <x v="1"/>
    <x v="0"/>
    <x v="0"/>
    <d v="1900-01-24T00:00:00"/>
    <x v="644"/>
    <x v="1"/>
    <s v="tier - 2"/>
    <x v="2"/>
    <x v="15"/>
  </r>
  <r>
    <s v="Id646"/>
    <s v="Petersen"/>
    <x v="532"/>
    <x v="394"/>
    <s v="No"/>
    <x v="0"/>
    <x v="0"/>
    <x v="0"/>
    <x v="1"/>
    <x v="0"/>
    <x v="0"/>
    <d v="1900-01-22T00:00:00"/>
    <x v="645"/>
    <x v="1"/>
    <s v="tier - 1"/>
    <x v="1"/>
    <x v="9"/>
  </r>
  <r>
    <s v="Id647"/>
    <s v="Ertel"/>
    <x v="533"/>
    <x v="156"/>
    <s v="No"/>
    <x v="0"/>
    <x v="0"/>
    <x v="0"/>
    <x v="1"/>
    <x v="0"/>
    <x v="0"/>
    <d v="1900-01-16T00:00:00"/>
    <x v="646"/>
    <x v="1"/>
    <s v="tier - 1"/>
    <x v="1"/>
    <x v="5"/>
  </r>
  <r>
    <s v="Id648"/>
    <s v="Lanza"/>
    <x v="142"/>
    <x v="347"/>
    <s v="Yes"/>
    <x v="0"/>
    <x v="0"/>
    <x v="1"/>
    <x v="1"/>
    <x v="0"/>
    <x v="2"/>
    <d v="1900-01-02T00:00:00"/>
    <x v="647"/>
    <x v="1"/>
    <s v="tier - 3"/>
    <x v="3"/>
    <x v="10"/>
  </r>
  <r>
    <s v="Id649"/>
    <s v="Picklesimer"/>
    <x v="534"/>
    <x v="120"/>
    <s v="Yes"/>
    <x v="0"/>
    <x v="0"/>
    <x v="1"/>
    <x v="1"/>
    <x v="0"/>
    <x v="2"/>
    <d v="1900-01-03T00:00:00"/>
    <x v="648"/>
    <x v="1"/>
    <s v="tier - 1"/>
    <x v="0"/>
    <x v="7"/>
  </r>
  <r>
    <s v="Id650"/>
    <s v="Giles"/>
    <x v="38"/>
    <x v="395"/>
    <s v="No"/>
    <x v="0"/>
    <x v="0"/>
    <x v="0"/>
    <x v="1"/>
    <x v="0"/>
    <x v="0"/>
    <d v="1900-01-24T00:00:00"/>
    <x v="649"/>
    <x v="1"/>
    <s v="tier - 2"/>
    <x v="1"/>
    <x v="5"/>
  </r>
  <r>
    <s v="Id651"/>
    <s v="Harmon"/>
    <x v="535"/>
    <x v="396"/>
    <s v="No"/>
    <x v="0"/>
    <x v="0"/>
    <x v="0"/>
    <x v="1"/>
    <x v="0"/>
    <x v="0"/>
    <d v="1900-01-24T00:00:00"/>
    <x v="650"/>
    <x v="1"/>
    <s v="tier - 1"/>
    <x v="8"/>
    <x v="14"/>
  </r>
  <r>
    <s v="Id652"/>
    <s v="Pennings"/>
    <x v="536"/>
    <x v="397"/>
    <s v="No"/>
    <x v="0"/>
    <x v="0"/>
    <x v="0"/>
    <x v="1"/>
    <x v="0"/>
    <x v="0"/>
    <d v="1900-01-04T00:00:00"/>
    <x v="651"/>
    <x v="1"/>
    <s v="tier - 1"/>
    <x v="3"/>
    <x v="9"/>
  </r>
  <r>
    <s v="Id653"/>
    <s v="Tseronis"/>
    <x v="537"/>
    <x v="353"/>
    <s v="No"/>
    <x v="0"/>
    <x v="0"/>
    <x v="1"/>
    <x v="1"/>
    <x v="0"/>
    <x v="2"/>
    <d v="1900-01-06T00:00:00"/>
    <x v="652"/>
    <x v="1"/>
    <s v="tier - 1"/>
    <x v="1"/>
    <x v="28"/>
  </r>
  <r>
    <s v="Id654"/>
    <s v="Aliff"/>
    <x v="538"/>
    <x v="254"/>
    <s v="Yes"/>
    <x v="0"/>
    <x v="0"/>
    <x v="3"/>
    <x v="1"/>
    <x v="0"/>
    <x v="0"/>
    <d v="1900-01-25T00:00:00"/>
    <x v="653"/>
    <x v="1"/>
    <s v="tier - 1"/>
    <x v="8"/>
    <x v="27"/>
  </r>
  <r>
    <s v="Id655"/>
    <s v="Willenberg"/>
    <x v="539"/>
    <x v="398"/>
    <s v="No"/>
    <x v="0"/>
    <x v="0"/>
    <x v="0"/>
    <x v="1"/>
    <x v="0"/>
    <x v="0"/>
    <d v="1900-01-11T00:00:00"/>
    <x v="654"/>
    <x v="1"/>
    <s v="tier - 2"/>
    <x v="13"/>
    <x v="0"/>
  </r>
  <r>
    <s v="Id656"/>
    <s v="Millett"/>
    <x v="540"/>
    <x v="399"/>
    <s v="No"/>
    <x v="0"/>
    <x v="0"/>
    <x v="0"/>
    <x v="1"/>
    <x v="0"/>
    <x v="0"/>
    <d v="1900-01-14T00:00:00"/>
    <x v="655"/>
    <x v="1"/>
    <s v="tier - 3"/>
    <x v="8"/>
    <x v="14"/>
  </r>
  <r>
    <s v="Id657"/>
    <s v="Haley"/>
    <x v="478"/>
    <x v="26"/>
    <s v="Yes"/>
    <x v="0"/>
    <x v="0"/>
    <x v="1"/>
    <x v="1"/>
    <x v="0"/>
    <x v="0"/>
    <d v="1900-01-10T00:00:00"/>
    <x v="656"/>
    <x v="1"/>
    <s v="tier - 3"/>
    <x v="3"/>
    <x v="2"/>
  </r>
  <r>
    <s v="Id658"/>
    <s v="Ackerman"/>
    <x v="541"/>
    <x v="202"/>
    <s v="No"/>
    <x v="0"/>
    <x v="1"/>
    <x v="3"/>
    <x v="1"/>
    <x v="0"/>
    <x v="2"/>
    <d v="1900-01-24T00:00:00"/>
    <x v="657"/>
    <x v="1"/>
    <s v="tier - 1"/>
    <x v="3"/>
    <x v="18"/>
  </r>
  <r>
    <s v="Id659"/>
    <s v="Valdez"/>
    <x v="88"/>
    <x v="201"/>
    <s v="No"/>
    <x v="0"/>
    <x v="0"/>
    <x v="0"/>
    <x v="1"/>
    <x v="0"/>
    <x v="0"/>
    <d v="1900-01-07T00:00:00"/>
    <x v="658"/>
    <x v="1"/>
    <s v="tier - 2"/>
    <x v="1"/>
    <x v="15"/>
  </r>
  <r>
    <s v="Id660"/>
    <s v="Michaud"/>
    <x v="542"/>
    <x v="319"/>
    <s v="Yes"/>
    <x v="0"/>
    <x v="0"/>
    <x v="3"/>
    <x v="0"/>
    <x v="4"/>
    <x v="2"/>
    <d v="1900-01-01T00:00:00"/>
    <x v="659"/>
    <x v="1"/>
    <s v="tier - 2"/>
    <x v="2"/>
    <x v="40"/>
  </r>
  <r>
    <s v="Id661"/>
    <s v="Gunnink"/>
    <x v="380"/>
    <x v="400"/>
    <s v="No"/>
    <x v="0"/>
    <x v="0"/>
    <x v="2"/>
    <x v="1"/>
    <x v="1"/>
    <x v="0"/>
    <d v="1900-01-28T00:00:00"/>
    <x v="660"/>
    <x v="1"/>
    <s v="tier - 3"/>
    <x v="3"/>
    <x v="7"/>
  </r>
  <r>
    <s v="Id662"/>
    <s v="Knight"/>
    <x v="41"/>
    <x v="401"/>
    <s v="No"/>
    <x v="0"/>
    <x v="0"/>
    <x v="0"/>
    <x v="1"/>
    <x v="0"/>
    <x v="0"/>
    <d v="1900-01-28T00:00:00"/>
    <x v="661"/>
    <x v="1"/>
    <s v="tier - 1"/>
    <x v="14"/>
    <x v="5"/>
  </r>
  <r>
    <s v="Id663"/>
    <s v="Grosscup"/>
    <x v="543"/>
    <x v="285"/>
    <s v="No"/>
    <x v="0"/>
    <x v="0"/>
    <x v="0"/>
    <x v="1"/>
    <x v="0"/>
    <x v="0"/>
    <d v="1900-01-07T00:00:00"/>
    <x v="662"/>
    <x v="1"/>
    <s v="tier - 2"/>
    <x v="1"/>
    <x v="0"/>
  </r>
  <r>
    <s v="Id664"/>
    <s v="Koniuch"/>
    <x v="544"/>
    <x v="402"/>
    <s v="Yes"/>
    <x v="0"/>
    <x v="0"/>
    <x v="0"/>
    <x v="1"/>
    <x v="0"/>
    <x v="0"/>
    <d v="1900-01-03T00:00:00"/>
    <x v="663"/>
    <x v="1"/>
    <s v="tier - 1"/>
    <x v="3"/>
    <x v="36"/>
  </r>
  <r>
    <s v="Id665"/>
    <s v="Heitzman"/>
    <x v="545"/>
    <x v="394"/>
    <s v="No"/>
    <x v="0"/>
    <x v="0"/>
    <x v="2"/>
    <x v="1"/>
    <x v="0"/>
    <x v="0"/>
    <d v="1900-01-16T00:00:00"/>
    <x v="664"/>
    <x v="1"/>
    <s v="tier - 2"/>
    <x v="2"/>
    <x v="7"/>
  </r>
  <r>
    <s v="Id666"/>
    <s v="Tatton"/>
    <x v="546"/>
    <x v="403"/>
    <s v="Yes"/>
    <x v="0"/>
    <x v="0"/>
    <x v="1"/>
    <x v="1"/>
    <x v="0"/>
    <x v="0"/>
    <d v="1900-01-10T00:00:00"/>
    <x v="665"/>
    <x v="1"/>
    <s v="tier - 2"/>
    <x v="8"/>
    <x v="2"/>
  </r>
  <r>
    <s v="Id667"/>
    <s v="Flanagan"/>
    <x v="547"/>
    <x v="404"/>
    <s v="Yes"/>
    <x v="0"/>
    <x v="0"/>
    <x v="0"/>
    <x v="1"/>
    <x v="0"/>
    <x v="0"/>
    <d v="1900-01-04T00:00:00"/>
    <x v="666"/>
    <x v="1"/>
    <s v="tier - 3"/>
    <x v="12"/>
    <x v="25"/>
  </r>
  <r>
    <s v="Id668"/>
    <s v="Funk"/>
    <x v="548"/>
    <x v="80"/>
    <s v="No"/>
    <x v="0"/>
    <x v="1"/>
    <x v="3"/>
    <x v="1"/>
    <x v="0"/>
    <x v="2"/>
    <d v="1900-01-17T00:00:00"/>
    <x v="667"/>
    <x v="1"/>
    <s v="tier - 3"/>
    <x v="12"/>
    <x v="18"/>
  </r>
  <r>
    <s v="Id669"/>
    <s v="Davenport"/>
    <x v="549"/>
    <x v="405"/>
    <s v="Yes"/>
    <x v="0"/>
    <x v="0"/>
    <x v="3"/>
    <x v="1"/>
    <x v="0"/>
    <x v="0"/>
    <d v="1900-01-09T00:00:00"/>
    <x v="668"/>
    <x v="1"/>
    <s v="tier - 3"/>
    <x v="8"/>
    <x v="27"/>
  </r>
  <r>
    <s v="Id670"/>
    <s v="Nicholson"/>
    <x v="550"/>
    <x v="296"/>
    <s v="No"/>
    <x v="0"/>
    <x v="0"/>
    <x v="0"/>
    <x v="1"/>
    <x v="0"/>
    <x v="0"/>
    <d v="1900-01-26T00:00:00"/>
    <x v="669"/>
    <x v="1"/>
    <s v="tier - 2"/>
    <x v="12"/>
    <x v="11"/>
  </r>
  <r>
    <s v="Id671"/>
    <s v="Lindbloom"/>
    <x v="551"/>
    <x v="406"/>
    <s v="No"/>
    <x v="0"/>
    <x v="0"/>
    <x v="0"/>
    <x v="1"/>
    <x v="0"/>
    <x v="0"/>
    <d v="1900-01-28T00:00:00"/>
    <x v="670"/>
    <x v="1"/>
    <s v="tier - 3"/>
    <x v="14"/>
    <x v="5"/>
  </r>
  <r>
    <s v="Id672"/>
    <s v="Wijayaratne"/>
    <x v="329"/>
    <x v="28"/>
    <s v="No"/>
    <x v="0"/>
    <x v="0"/>
    <x v="0"/>
    <x v="0"/>
    <x v="2"/>
    <x v="0"/>
    <d v="1900-01-23T00:00:00"/>
    <x v="671"/>
    <x v="1"/>
    <s v="tier - 2"/>
    <x v="1"/>
    <x v="43"/>
  </r>
  <r>
    <s v="Id673"/>
    <s v="Ainsworth"/>
    <x v="552"/>
    <x v="189"/>
    <s v="No"/>
    <x v="0"/>
    <x v="0"/>
    <x v="0"/>
    <x v="1"/>
    <x v="0"/>
    <x v="2"/>
    <d v="1900-01-03T00:00:00"/>
    <x v="672"/>
    <x v="1"/>
    <s v="tier - 2"/>
    <x v="3"/>
    <x v="37"/>
  </r>
  <r>
    <s v="Id674"/>
    <s v="Gayagoy"/>
    <x v="520"/>
    <x v="407"/>
    <s v="No"/>
    <x v="0"/>
    <x v="0"/>
    <x v="2"/>
    <x v="1"/>
    <x v="0"/>
    <x v="0"/>
    <d v="1900-01-22T00:00:00"/>
    <x v="673"/>
    <x v="1"/>
    <s v="tier - 1"/>
    <x v="1"/>
    <x v="7"/>
  </r>
  <r>
    <s v="Id675"/>
    <s v="Fitzmaurice"/>
    <x v="553"/>
    <x v="340"/>
    <s v="Yes"/>
    <x v="0"/>
    <x v="1"/>
    <x v="3"/>
    <x v="1"/>
    <x v="0"/>
    <x v="2"/>
    <d v="1900-01-19T00:00:00"/>
    <x v="674"/>
    <x v="1"/>
    <s v="tier - 1"/>
    <x v="1"/>
    <x v="16"/>
  </r>
  <r>
    <s v="Id676"/>
    <s v="Rodriguez"/>
    <x v="554"/>
    <x v="257"/>
    <s v="Yes"/>
    <x v="0"/>
    <x v="0"/>
    <x v="0"/>
    <x v="1"/>
    <x v="0"/>
    <x v="0"/>
    <d v="1900-01-12T00:00:00"/>
    <x v="675"/>
    <x v="1"/>
    <s v="tier - 1"/>
    <x v="1"/>
    <x v="36"/>
  </r>
  <r>
    <s v="Id677"/>
    <s v="Tsoucas"/>
    <x v="555"/>
    <x v="408"/>
    <s v="Yes"/>
    <x v="0"/>
    <x v="0"/>
    <x v="0"/>
    <x v="1"/>
    <x v="0"/>
    <x v="0"/>
    <d v="1899-12-31T00:00:00"/>
    <x v="676"/>
    <x v="1"/>
    <s v="tier - 3"/>
    <x v="12"/>
    <x v="22"/>
  </r>
  <r>
    <s v="Id678"/>
    <s v="Muhly"/>
    <x v="556"/>
    <x v="409"/>
    <s v="No"/>
    <x v="0"/>
    <x v="0"/>
    <x v="0"/>
    <x v="1"/>
    <x v="0"/>
    <x v="2"/>
    <d v="1900-01-20T00:00:00"/>
    <x v="677"/>
    <x v="1"/>
    <s v="tier - 3"/>
    <x v="3"/>
    <x v="42"/>
  </r>
  <r>
    <s v="Id679"/>
    <s v="Lund"/>
    <x v="38"/>
    <x v="410"/>
    <s v="No"/>
    <x v="0"/>
    <x v="0"/>
    <x v="0"/>
    <x v="1"/>
    <x v="0"/>
    <x v="0"/>
    <d v="1900-01-07T00:00:00"/>
    <x v="678"/>
    <x v="1"/>
    <s v="tier - 3"/>
    <x v="14"/>
    <x v="11"/>
  </r>
  <r>
    <s v="Id680"/>
    <s v="Battaglino"/>
    <x v="557"/>
    <x v="411"/>
    <s v="Yes"/>
    <x v="0"/>
    <x v="0"/>
    <x v="0"/>
    <x v="1"/>
    <x v="0"/>
    <x v="0"/>
    <d v="1900-01-17T00:00:00"/>
    <x v="679"/>
    <x v="1"/>
    <s v="tier - 3"/>
    <x v="13"/>
    <x v="22"/>
  </r>
  <r>
    <s v="Id681"/>
    <s v="Pena"/>
    <x v="443"/>
    <x v="210"/>
    <s v="Yes"/>
    <x v="0"/>
    <x v="1"/>
    <x v="3"/>
    <x v="1"/>
    <x v="0"/>
    <x v="0"/>
    <d v="1900-01-13T00:00:00"/>
    <x v="680"/>
    <x v="1"/>
    <s v="tier - 1"/>
    <x v="2"/>
    <x v="8"/>
  </r>
  <r>
    <s v="Id682"/>
    <s v="Thomason"/>
    <x v="558"/>
    <x v="355"/>
    <s v="No"/>
    <x v="0"/>
    <x v="0"/>
    <x v="0"/>
    <x v="1"/>
    <x v="0"/>
    <x v="0"/>
    <d v="1900-01-02T00:00:00"/>
    <x v="681"/>
    <x v="1"/>
    <s v="tier - 1"/>
    <x v="15"/>
    <x v="5"/>
  </r>
  <r>
    <s v="Id683"/>
    <s v="Hancox"/>
    <x v="559"/>
    <x v="4"/>
    <s v="No"/>
    <x v="0"/>
    <x v="0"/>
    <x v="3"/>
    <x v="0"/>
    <x v="2"/>
    <x v="2"/>
    <d v="1900-01-11T00:00:00"/>
    <x v="682"/>
    <x v="1"/>
    <s v="tier - 1"/>
    <x v="2"/>
    <x v="44"/>
  </r>
  <r>
    <s v="Id684"/>
    <s v="Canarecci"/>
    <x v="483"/>
    <x v="136"/>
    <s v="No"/>
    <x v="0"/>
    <x v="0"/>
    <x v="0"/>
    <x v="1"/>
    <x v="0"/>
    <x v="1"/>
    <d v="1900-01-13T00:00:00"/>
    <x v="683"/>
    <x v="1"/>
    <s v="tier - 3"/>
    <x v="3"/>
    <x v="4"/>
  </r>
  <r>
    <s v="Id685"/>
    <s v="Toupin"/>
    <x v="560"/>
    <x v="66"/>
    <s v="No"/>
    <x v="0"/>
    <x v="0"/>
    <x v="0"/>
    <x v="1"/>
    <x v="0"/>
    <x v="2"/>
    <d v="1900-01-21T00:00:00"/>
    <x v="684"/>
    <x v="1"/>
    <s v="tier - 3"/>
    <x v="1"/>
    <x v="4"/>
  </r>
  <r>
    <s v="Id686"/>
    <s v="Mulley"/>
    <x v="561"/>
    <x v="348"/>
    <s v="No"/>
    <x v="0"/>
    <x v="1"/>
    <x v="3"/>
    <x v="1"/>
    <x v="1"/>
    <x v="1"/>
    <d v="1900-01-19T00:00:00"/>
    <x v="685"/>
    <x v="1"/>
    <s v="tier - 2"/>
    <x v="0"/>
    <x v="18"/>
  </r>
  <r>
    <s v="Id687"/>
    <s v="Parry"/>
    <x v="40"/>
    <x v="106"/>
    <s v="Yes"/>
    <x v="0"/>
    <x v="0"/>
    <x v="1"/>
    <x v="1"/>
    <x v="0"/>
    <x v="1"/>
    <d v="1900-01-19T00:00:00"/>
    <x v="686"/>
    <x v="1"/>
    <s v="tier - 2"/>
    <x v="0"/>
    <x v="10"/>
  </r>
  <r>
    <s v="Id688"/>
    <s v="Mason Cox"/>
    <x v="562"/>
    <x v="412"/>
    <s v="Yes"/>
    <x v="0"/>
    <x v="0"/>
    <x v="0"/>
    <x v="1"/>
    <x v="0"/>
    <x v="1"/>
    <d v="1900-01-26T00:00:00"/>
    <x v="687"/>
    <x v="1"/>
    <s v="tier - 3"/>
    <x v="1"/>
    <x v="1"/>
  </r>
  <r>
    <s v="Id689"/>
    <s v="Thompson"/>
    <x v="563"/>
    <x v="319"/>
    <s v="Yes"/>
    <x v="0"/>
    <x v="0"/>
    <x v="0"/>
    <x v="0"/>
    <x v="4"/>
    <x v="2"/>
    <d v="1900-01-09T00:00:00"/>
    <x v="688"/>
    <x v="1"/>
    <s v="tier - 3"/>
    <x v="2"/>
    <x v="45"/>
  </r>
  <r>
    <s v="Id690"/>
    <s v="Nelson"/>
    <x v="564"/>
    <x v="159"/>
    <s v="Yes"/>
    <x v="0"/>
    <x v="0"/>
    <x v="1"/>
    <x v="1"/>
    <x v="2"/>
    <x v="2"/>
    <d v="1900-01-02T00:00:00"/>
    <x v="689"/>
    <x v="1"/>
    <s v="tier - 3"/>
    <x v="8"/>
    <x v="10"/>
  </r>
  <r>
    <s v="Id691"/>
    <s v="Forte"/>
    <x v="565"/>
    <x v="112"/>
    <s v="Yes"/>
    <x v="0"/>
    <x v="0"/>
    <x v="1"/>
    <x v="1"/>
    <x v="2"/>
    <x v="2"/>
    <d v="1900-01-28T00:00:00"/>
    <x v="690"/>
    <x v="1"/>
    <s v="tier - 1"/>
    <x v="2"/>
    <x v="10"/>
  </r>
  <r>
    <s v="Id692"/>
    <s v="Corona Iturriaga"/>
    <x v="566"/>
    <x v="210"/>
    <s v="Yes"/>
    <x v="0"/>
    <x v="0"/>
    <x v="0"/>
    <x v="1"/>
    <x v="0"/>
    <x v="0"/>
    <d v="1900-01-03T00:00:00"/>
    <x v="691"/>
    <x v="1"/>
    <s v="tier - 2"/>
    <x v="14"/>
    <x v="22"/>
  </r>
  <r>
    <s v="Id693"/>
    <s v="McCollum"/>
    <x v="61"/>
    <x v="413"/>
    <s v="Yes"/>
    <x v="0"/>
    <x v="0"/>
    <x v="0"/>
    <x v="1"/>
    <x v="0"/>
    <x v="0"/>
    <d v="1900-01-14T00:00:00"/>
    <x v="692"/>
    <x v="1"/>
    <s v="tier - 2"/>
    <x v="12"/>
    <x v="22"/>
  </r>
  <r>
    <s v="Id694"/>
    <s v="Hevner"/>
    <x v="567"/>
    <x v="297"/>
    <s v="No"/>
    <x v="0"/>
    <x v="0"/>
    <x v="0"/>
    <x v="1"/>
    <x v="2"/>
    <x v="1"/>
    <d v="1900-01-09T00:00:00"/>
    <x v="693"/>
    <x v="1"/>
    <s v="tier - 1"/>
    <x v="1"/>
    <x v="35"/>
  </r>
  <r>
    <s v="Id695"/>
    <s v="Looi"/>
    <x v="568"/>
    <x v="359"/>
    <s v="No"/>
    <x v="0"/>
    <x v="0"/>
    <x v="2"/>
    <x v="1"/>
    <x v="0"/>
    <x v="0"/>
    <d v="1900-01-19T00:00:00"/>
    <x v="694"/>
    <x v="1"/>
    <s v="tier - 3"/>
    <x v="0"/>
    <x v="7"/>
  </r>
  <r>
    <s v="Id696"/>
    <s v="Power"/>
    <x v="569"/>
    <x v="414"/>
    <s v="No"/>
    <x v="0"/>
    <x v="0"/>
    <x v="2"/>
    <x v="1"/>
    <x v="0"/>
    <x v="0"/>
    <d v="1900-01-28T00:00:00"/>
    <x v="695"/>
    <x v="1"/>
    <s v="tier - 2"/>
    <x v="4"/>
    <x v="7"/>
  </r>
  <r>
    <s v="Id697"/>
    <s v="Routon"/>
    <x v="421"/>
    <x v="415"/>
    <s v="No"/>
    <x v="0"/>
    <x v="0"/>
    <x v="2"/>
    <x v="1"/>
    <x v="1"/>
    <x v="0"/>
    <d v="1900-01-13T00:00:00"/>
    <x v="696"/>
    <x v="1"/>
    <s v="tier - 1"/>
    <x v="11"/>
    <x v="7"/>
  </r>
  <r>
    <s v="Id698"/>
    <s v="Dochelli"/>
    <x v="570"/>
    <x v="416"/>
    <s v="No"/>
    <x v="0"/>
    <x v="0"/>
    <x v="0"/>
    <x v="1"/>
    <x v="1"/>
    <x v="0"/>
    <d v="1900-01-21T00:00:00"/>
    <x v="697"/>
    <x v="1"/>
    <s v="tier - 3"/>
    <x v="2"/>
    <x v="11"/>
  </r>
  <r>
    <s v="Id699"/>
    <s v="Gillespie"/>
    <x v="312"/>
    <x v="417"/>
    <s v="Yes"/>
    <x v="0"/>
    <x v="1"/>
    <x v="3"/>
    <x v="1"/>
    <x v="1"/>
    <x v="0"/>
    <d v="1900-01-15T00:00:00"/>
    <x v="698"/>
    <x v="1"/>
    <s v="tier - 2"/>
    <x v="1"/>
    <x v="8"/>
  </r>
  <r>
    <s v="Id700"/>
    <s v="Oskvig"/>
    <x v="5"/>
    <x v="87"/>
    <s v="Yes"/>
    <x v="0"/>
    <x v="0"/>
    <x v="3"/>
    <x v="1"/>
    <x v="0"/>
    <x v="1"/>
    <d v="1900-01-15T00:00:00"/>
    <x v="699"/>
    <x v="1"/>
    <s v="tier - 2"/>
    <x v="3"/>
    <x v="23"/>
  </r>
  <r>
    <s v="Id701"/>
    <s v="Holland-Stergar"/>
    <x v="571"/>
    <x v="418"/>
    <s v="Yes"/>
    <x v="0"/>
    <x v="0"/>
    <x v="0"/>
    <x v="1"/>
    <x v="0"/>
    <x v="0"/>
    <d v="1900-01-09T00:00:00"/>
    <x v="700"/>
    <x v="1"/>
    <s v="tier - 1"/>
    <x v="12"/>
    <x v="22"/>
  </r>
  <r>
    <s v="Id702"/>
    <s v="Arai"/>
    <x v="565"/>
    <x v="419"/>
    <s v="Yes"/>
    <x v="0"/>
    <x v="0"/>
    <x v="1"/>
    <x v="1"/>
    <x v="2"/>
    <x v="2"/>
    <d v="1900-01-23T00:00:00"/>
    <x v="701"/>
    <x v="1"/>
    <s v="tier - 2"/>
    <x v="1"/>
    <x v="10"/>
  </r>
  <r>
    <s v="Id703"/>
    <s v="Olausson"/>
    <x v="572"/>
    <x v="24"/>
    <s v="Yes"/>
    <x v="0"/>
    <x v="1"/>
    <x v="3"/>
    <x v="1"/>
    <x v="0"/>
    <x v="2"/>
    <d v="1900-01-25T00:00:00"/>
    <x v="702"/>
    <x v="1"/>
    <s v="tier - 3"/>
    <x v="13"/>
    <x v="16"/>
  </r>
  <r>
    <s v="Id704"/>
    <s v="Wagner"/>
    <x v="573"/>
    <x v="420"/>
    <s v="No"/>
    <x v="0"/>
    <x v="0"/>
    <x v="2"/>
    <x v="1"/>
    <x v="0"/>
    <x v="0"/>
    <d v="1900-01-09T00:00:00"/>
    <x v="703"/>
    <x v="1"/>
    <s v="tier - 2"/>
    <x v="3"/>
    <x v="7"/>
  </r>
  <r>
    <s v="Id705"/>
    <s v="Delong"/>
    <x v="63"/>
    <x v="421"/>
    <s v="No"/>
    <x v="0"/>
    <x v="0"/>
    <x v="2"/>
    <x v="1"/>
    <x v="0"/>
    <x v="0"/>
    <d v="1900-01-14T00:00:00"/>
    <x v="704"/>
    <x v="1"/>
    <s v="tier - 3"/>
    <x v="0"/>
    <x v="7"/>
  </r>
  <r>
    <s v="Id706"/>
    <s v="Mehech"/>
    <x v="574"/>
    <x v="422"/>
    <s v="No"/>
    <x v="0"/>
    <x v="0"/>
    <x v="0"/>
    <x v="1"/>
    <x v="0"/>
    <x v="0"/>
    <d v="1900-01-14T00:00:00"/>
    <x v="705"/>
    <x v="1"/>
    <s v="tier - 3"/>
    <x v="1"/>
    <x v="0"/>
  </r>
  <r>
    <s v="Id707"/>
    <s v="Machiela"/>
    <x v="565"/>
    <x v="161"/>
    <s v="No"/>
    <x v="1"/>
    <x v="0"/>
    <x v="3"/>
    <x v="0"/>
    <x v="2"/>
    <x v="2"/>
    <d v="1900-01-05T00:00:00"/>
    <x v="706"/>
    <x v="1"/>
    <s v="tier - 2"/>
    <x v="2"/>
    <x v="41"/>
  </r>
  <r>
    <s v="Id708"/>
    <s v="Young"/>
    <x v="575"/>
    <x v="119"/>
    <s v="No"/>
    <x v="0"/>
    <x v="0"/>
    <x v="1"/>
    <x v="1"/>
    <x v="0"/>
    <x v="1"/>
    <d v="1900-01-12T00:00:00"/>
    <x v="707"/>
    <x v="1"/>
    <s v="tier - 2"/>
    <x v="12"/>
    <x v="28"/>
  </r>
  <r>
    <s v="Id709"/>
    <s v="Dupere"/>
    <x v="576"/>
    <x v="370"/>
    <s v="No"/>
    <x v="0"/>
    <x v="0"/>
    <x v="0"/>
    <x v="1"/>
    <x v="0"/>
    <x v="0"/>
    <d v="1900-01-25T00:00:00"/>
    <x v="708"/>
    <x v="1"/>
    <s v="tier - 2"/>
    <x v="12"/>
    <x v="19"/>
  </r>
  <r>
    <s v="Id710"/>
    <s v="Iandolo"/>
    <x v="577"/>
    <x v="191"/>
    <s v="Yes"/>
    <x v="0"/>
    <x v="0"/>
    <x v="1"/>
    <x v="1"/>
    <x v="1"/>
    <x v="2"/>
    <d v="1900-01-07T00:00:00"/>
    <x v="709"/>
    <x v="1"/>
    <s v="tier - 3"/>
    <x v="1"/>
    <x v="10"/>
  </r>
  <r>
    <s v="Id711"/>
    <s v="Ito"/>
    <x v="369"/>
    <x v="56"/>
    <s v="Yes"/>
    <x v="0"/>
    <x v="0"/>
    <x v="1"/>
    <x v="1"/>
    <x v="1"/>
    <x v="1"/>
    <d v="1900-01-09T00:00:00"/>
    <x v="710"/>
    <x v="1"/>
    <s v="tier - 1"/>
    <x v="1"/>
    <x v="10"/>
  </r>
  <r>
    <s v="Id712"/>
    <s v="Barry"/>
    <x v="578"/>
    <x v="423"/>
    <s v="Yes"/>
    <x v="0"/>
    <x v="0"/>
    <x v="1"/>
    <x v="1"/>
    <x v="0"/>
    <x v="0"/>
    <d v="1900-01-24T00:00:00"/>
    <x v="711"/>
    <x v="1"/>
    <s v="tier - 1"/>
    <x v="3"/>
    <x v="12"/>
  </r>
  <r>
    <s v="Id713"/>
    <s v="Boyce"/>
    <x v="579"/>
    <x v="355"/>
    <s v="No"/>
    <x v="0"/>
    <x v="0"/>
    <x v="2"/>
    <x v="1"/>
    <x v="0"/>
    <x v="0"/>
    <d v="1900-01-20T00:00:00"/>
    <x v="712"/>
    <x v="1"/>
    <s v="tier - 2"/>
    <x v="1"/>
    <x v="7"/>
  </r>
  <r>
    <s v="Id714"/>
    <s v="Lin"/>
    <x v="580"/>
    <x v="86"/>
    <s v="Yes"/>
    <x v="0"/>
    <x v="1"/>
    <x v="3"/>
    <x v="1"/>
    <x v="0"/>
    <x v="2"/>
    <d v="1900-01-16T00:00:00"/>
    <x v="713"/>
    <x v="1"/>
    <s v="tier - 1"/>
    <x v="12"/>
    <x v="33"/>
  </r>
  <r>
    <s v="Id715"/>
    <s v="Smith"/>
    <x v="581"/>
    <x v="424"/>
    <s v="No"/>
    <x v="0"/>
    <x v="0"/>
    <x v="0"/>
    <x v="1"/>
    <x v="0"/>
    <x v="0"/>
    <d v="1900-01-24T00:00:00"/>
    <x v="714"/>
    <x v="1"/>
    <s v="tier - 1"/>
    <x v="12"/>
    <x v="0"/>
  </r>
  <r>
    <s v="Id716"/>
    <s v="Nalven"/>
    <x v="582"/>
    <x v="425"/>
    <s v="No"/>
    <x v="0"/>
    <x v="0"/>
    <x v="3"/>
    <x v="1"/>
    <x v="0"/>
    <x v="1"/>
    <d v="1900-01-06T00:00:00"/>
    <x v="715"/>
    <x v="1"/>
    <s v="tier - 1"/>
    <x v="1"/>
    <x v="32"/>
  </r>
  <r>
    <s v="Id717"/>
    <s v="Bourgeois"/>
    <x v="166"/>
    <x v="49"/>
    <s v="No"/>
    <x v="1"/>
    <x v="0"/>
    <x v="3"/>
    <x v="1"/>
    <x v="0"/>
    <x v="2"/>
    <d v="1900-01-05T00:00:00"/>
    <x v="716"/>
    <x v="1"/>
    <s v="tier - 3"/>
    <x v="0"/>
    <x v="41"/>
  </r>
  <r>
    <s v="Id718"/>
    <s v="Orloff"/>
    <x v="67"/>
    <x v="426"/>
    <s v="Yes"/>
    <x v="0"/>
    <x v="0"/>
    <x v="1"/>
    <x v="1"/>
    <x v="0"/>
    <x v="0"/>
    <d v="1900-01-13T00:00:00"/>
    <x v="717"/>
    <x v="1"/>
    <s v="tier - 1"/>
    <x v="1"/>
    <x v="12"/>
  </r>
  <r>
    <s v="Id719"/>
    <s v="Ramirez"/>
    <x v="583"/>
    <x v="427"/>
    <s v="Yes"/>
    <x v="0"/>
    <x v="0"/>
    <x v="0"/>
    <x v="1"/>
    <x v="0"/>
    <x v="1"/>
    <d v="1900-01-25T00:00:00"/>
    <x v="718"/>
    <x v="1"/>
    <s v="tier - 3"/>
    <x v="8"/>
    <x v="1"/>
  </r>
  <r>
    <s v="Id720"/>
    <s v="Fouquet"/>
    <x v="584"/>
    <x v="176"/>
    <s v="No"/>
    <x v="0"/>
    <x v="0"/>
    <x v="0"/>
    <x v="1"/>
    <x v="0"/>
    <x v="2"/>
    <d v="1900-01-11T00:00:00"/>
    <x v="719"/>
    <x v="1"/>
    <s v="tier - 3"/>
    <x v="1"/>
    <x v="42"/>
  </r>
  <r>
    <s v="Id721"/>
    <s v="McPhillips"/>
    <x v="170"/>
    <x v="365"/>
    <s v="No"/>
    <x v="0"/>
    <x v="0"/>
    <x v="0"/>
    <x v="1"/>
    <x v="0"/>
    <x v="0"/>
    <d v="1900-01-07T00:00:00"/>
    <x v="720"/>
    <x v="1"/>
    <s v="tier - 3"/>
    <x v="2"/>
    <x v="15"/>
  </r>
  <r>
    <s v="Id722"/>
    <s v="Burgin"/>
    <x v="585"/>
    <x v="428"/>
    <s v="Yes"/>
    <x v="0"/>
    <x v="1"/>
    <x v="3"/>
    <x v="1"/>
    <x v="0"/>
    <x v="0"/>
    <d v="1900-01-07T00:00:00"/>
    <x v="721"/>
    <x v="1"/>
    <s v="tier - 3"/>
    <x v="3"/>
    <x v="8"/>
  </r>
  <r>
    <s v="Id723"/>
    <s v="Roberts"/>
    <x v="383"/>
    <x v="429"/>
    <s v="Yes"/>
    <x v="0"/>
    <x v="1"/>
    <x v="3"/>
    <x v="1"/>
    <x v="1"/>
    <x v="0"/>
    <d v="1900-01-05T00:00:00"/>
    <x v="722"/>
    <x v="1"/>
    <s v="tier - 2"/>
    <x v="0"/>
    <x v="8"/>
  </r>
  <r>
    <s v="Id724"/>
    <s v="Nemec"/>
    <x v="586"/>
    <x v="430"/>
    <s v="Yes"/>
    <x v="0"/>
    <x v="1"/>
    <x v="3"/>
    <x v="1"/>
    <x v="1"/>
    <x v="0"/>
    <d v="1900-01-22T00:00:00"/>
    <x v="723"/>
    <x v="1"/>
    <s v="tier - 1"/>
    <x v="0"/>
    <x v="8"/>
  </r>
  <r>
    <s v="Id725"/>
    <s v="Appman"/>
    <x v="17"/>
    <x v="338"/>
    <s v="Yes"/>
    <x v="0"/>
    <x v="0"/>
    <x v="1"/>
    <x v="1"/>
    <x v="0"/>
    <x v="2"/>
    <d v="1900-01-05T00:00:00"/>
    <x v="724"/>
    <x v="1"/>
    <s v="tier - 1"/>
    <x v="4"/>
    <x v="10"/>
  </r>
  <r>
    <s v="Id726"/>
    <s v="Driscoll"/>
    <x v="587"/>
    <x v="337"/>
    <s v="No"/>
    <x v="0"/>
    <x v="0"/>
    <x v="0"/>
    <x v="1"/>
    <x v="0"/>
    <x v="2"/>
    <d v="1900-01-12T00:00:00"/>
    <x v="725"/>
    <x v="1"/>
    <s v="tier - 1"/>
    <x v="8"/>
    <x v="3"/>
  </r>
  <r>
    <s v="Id727"/>
    <s v="Glotzbach"/>
    <x v="588"/>
    <x v="171"/>
    <s v="Yes"/>
    <x v="0"/>
    <x v="0"/>
    <x v="1"/>
    <x v="1"/>
    <x v="0"/>
    <x v="2"/>
    <d v="1900-01-28T00:00:00"/>
    <x v="726"/>
    <x v="1"/>
    <s v="tier - 2"/>
    <x v="9"/>
    <x v="10"/>
  </r>
  <r>
    <s v="Id728"/>
    <s v="Tenforde"/>
    <x v="589"/>
    <x v="431"/>
    <s v="No"/>
    <x v="0"/>
    <x v="0"/>
    <x v="0"/>
    <x v="1"/>
    <x v="1"/>
    <x v="0"/>
    <d v="1900-01-17T00:00:00"/>
    <x v="727"/>
    <x v="1"/>
    <s v="tier - 1"/>
    <x v="1"/>
    <x v="15"/>
  </r>
  <r>
    <s v="Id729"/>
    <s v="Ramirez"/>
    <x v="82"/>
    <x v="432"/>
    <s v="No"/>
    <x v="0"/>
    <x v="0"/>
    <x v="0"/>
    <x v="1"/>
    <x v="0"/>
    <x v="0"/>
    <d v="1900-01-26T00:00:00"/>
    <x v="728"/>
    <x v="1"/>
    <s v="tier - 2"/>
    <x v="0"/>
    <x v="5"/>
  </r>
  <r>
    <s v="Id730"/>
    <s v="Stanley Torres"/>
    <x v="172"/>
    <x v="200"/>
    <s v="Yes"/>
    <x v="0"/>
    <x v="0"/>
    <x v="1"/>
    <x v="1"/>
    <x v="0"/>
    <x v="1"/>
    <d v="1900-01-06T00:00:00"/>
    <x v="729"/>
    <x v="1"/>
    <s v="tier - 2"/>
    <x v="0"/>
    <x v="10"/>
  </r>
  <r>
    <s v="Id731"/>
    <s v="Vandongen"/>
    <x v="20"/>
    <x v="427"/>
    <s v="Yes"/>
    <x v="0"/>
    <x v="0"/>
    <x v="1"/>
    <x v="1"/>
    <x v="0"/>
    <x v="1"/>
    <d v="1900-01-28T00:00:00"/>
    <x v="730"/>
    <x v="1"/>
    <s v="tier - 3"/>
    <x v="0"/>
    <x v="10"/>
  </r>
  <r>
    <s v="Id732"/>
    <s v="Liebald"/>
    <x v="590"/>
    <x v="363"/>
    <s v="Yes"/>
    <x v="0"/>
    <x v="0"/>
    <x v="0"/>
    <x v="1"/>
    <x v="0"/>
    <x v="2"/>
    <d v="1900-01-24T00:00:00"/>
    <x v="731"/>
    <x v="1"/>
    <s v="tier - 2"/>
    <x v="1"/>
    <x v="17"/>
  </r>
  <r>
    <s v="Id733"/>
    <s v="Holte"/>
    <x v="591"/>
    <x v="332"/>
    <s v="Yes"/>
    <x v="0"/>
    <x v="0"/>
    <x v="1"/>
    <x v="1"/>
    <x v="0"/>
    <x v="2"/>
    <d v="1900-01-04T00:00:00"/>
    <x v="732"/>
    <x v="1"/>
    <s v="tier - 2"/>
    <x v="3"/>
    <x v="10"/>
  </r>
  <r>
    <s v="Id734"/>
    <s v="Johnson"/>
    <x v="592"/>
    <x v="433"/>
    <s v="No"/>
    <x v="0"/>
    <x v="0"/>
    <x v="0"/>
    <x v="1"/>
    <x v="0"/>
    <x v="0"/>
    <d v="1900-01-18T00:00:00"/>
    <x v="733"/>
    <x v="1"/>
    <s v="tier - 1"/>
    <x v="1"/>
    <x v="9"/>
  </r>
  <r>
    <s v="Id735"/>
    <s v="Bartlett"/>
    <x v="349"/>
    <x v="2"/>
    <s v="No"/>
    <x v="0"/>
    <x v="0"/>
    <x v="0"/>
    <x v="1"/>
    <x v="0"/>
    <x v="0"/>
    <d v="1900-01-20T00:00:00"/>
    <x v="734"/>
    <x v="1"/>
    <s v="tier - 2"/>
    <x v="1"/>
    <x v="15"/>
  </r>
  <r>
    <s v="Id736"/>
    <s v="Bergman"/>
    <x v="593"/>
    <x v="166"/>
    <s v="No"/>
    <x v="0"/>
    <x v="1"/>
    <x v="3"/>
    <x v="0"/>
    <x v="2"/>
    <x v="2"/>
    <d v="1900-01-06T00:00:00"/>
    <x v="735"/>
    <x v="1"/>
    <s v="tier - 1"/>
    <x v="3"/>
    <x v="43"/>
  </r>
  <r>
    <s v="Id737"/>
    <s v="Aitken"/>
    <x v="594"/>
    <x v="381"/>
    <s v="No"/>
    <x v="0"/>
    <x v="0"/>
    <x v="2"/>
    <x v="1"/>
    <x v="0"/>
    <x v="0"/>
    <d v="1900-01-09T00:00:00"/>
    <x v="736"/>
    <x v="2"/>
    <s v="tier - 1"/>
    <x v="0"/>
    <x v="7"/>
  </r>
  <r>
    <s v="Id738"/>
    <s v="Berger"/>
    <x v="224"/>
    <x v="434"/>
    <s v="No"/>
    <x v="0"/>
    <x v="0"/>
    <x v="2"/>
    <x v="1"/>
    <x v="0"/>
    <x v="0"/>
    <d v="1900-01-24T00:00:00"/>
    <x v="737"/>
    <x v="2"/>
    <s v="tier - 3"/>
    <x v="3"/>
    <x v="7"/>
  </r>
  <r>
    <s v="Id739"/>
    <s v="Richey"/>
    <x v="595"/>
    <x v="289"/>
    <s v="Yes"/>
    <x v="0"/>
    <x v="0"/>
    <x v="3"/>
    <x v="1"/>
    <x v="0"/>
    <x v="0"/>
    <d v="1900-01-07T00:00:00"/>
    <x v="738"/>
    <x v="2"/>
    <s v="tier - 2"/>
    <x v="1"/>
    <x v="26"/>
  </r>
  <r>
    <s v="Id740"/>
    <s v="Trotter"/>
    <x v="596"/>
    <x v="435"/>
    <s v="Yes"/>
    <x v="0"/>
    <x v="0"/>
    <x v="1"/>
    <x v="1"/>
    <x v="0"/>
    <x v="2"/>
    <d v="1900-01-09T00:00:00"/>
    <x v="739"/>
    <x v="2"/>
    <s v="tier - 3"/>
    <x v="12"/>
    <x v="24"/>
  </r>
  <r>
    <s v="Id741"/>
    <s v="Chavez"/>
    <x v="237"/>
    <x v="10"/>
    <s v="Yes"/>
    <x v="0"/>
    <x v="0"/>
    <x v="1"/>
    <x v="1"/>
    <x v="1"/>
    <x v="1"/>
    <d v="1900-01-05T00:00:00"/>
    <x v="740"/>
    <x v="2"/>
    <s v="tier - 1"/>
    <x v="1"/>
    <x v="10"/>
  </r>
  <r>
    <s v="Id742"/>
    <s v="Orifice"/>
    <x v="597"/>
    <x v="436"/>
    <s v="No"/>
    <x v="1"/>
    <x v="0"/>
    <x v="3"/>
    <x v="0"/>
    <x v="2"/>
    <x v="2"/>
    <d v="1900-01-15T00:00:00"/>
    <x v="741"/>
    <x v="2"/>
    <s v="tier - 2"/>
    <x v="11"/>
    <x v="41"/>
  </r>
  <r>
    <s v="Id743"/>
    <s v="Farkash"/>
    <x v="598"/>
    <x v="127"/>
    <s v="Yes"/>
    <x v="0"/>
    <x v="1"/>
    <x v="3"/>
    <x v="1"/>
    <x v="0"/>
    <x v="2"/>
    <d v="1900-01-22T00:00:00"/>
    <x v="742"/>
    <x v="2"/>
    <s v="tier - 2"/>
    <x v="12"/>
    <x v="16"/>
  </r>
  <r>
    <s v="Id744"/>
    <s v="Hribar"/>
    <x v="599"/>
    <x v="320"/>
    <s v="Yes"/>
    <x v="0"/>
    <x v="0"/>
    <x v="0"/>
    <x v="1"/>
    <x v="0"/>
    <x v="2"/>
    <d v="1900-01-28T00:00:00"/>
    <x v="743"/>
    <x v="2"/>
    <s v="tier - 3"/>
    <x v="12"/>
    <x v="17"/>
  </r>
  <r>
    <s v="Id745"/>
    <s v="Crawford"/>
    <x v="491"/>
    <x v="230"/>
    <s v="Yes"/>
    <x v="0"/>
    <x v="0"/>
    <x v="0"/>
    <x v="1"/>
    <x v="2"/>
    <x v="0"/>
    <d v="1900-01-01T00:00:00"/>
    <x v="744"/>
    <x v="2"/>
    <s v="tier - 2"/>
    <x v="2"/>
    <x v="36"/>
  </r>
  <r>
    <s v="Id746"/>
    <s v="Sittlington"/>
    <x v="600"/>
    <x v="437"/>
    <s v="Yes"/>
    <x v="0"/>
    <x v="0"/>
    <x v="3"/>
    <x v="1"/>
    <x v="0"/>
    <x v="0"/>
    <d v="1900-01-23T00:00:00"/>
    <x v="745"/>
    <x v="2"/>
    <s v="tier - 2"/>
    <x v="8"/>
    <x v="26"/>
  </r>
  <r>
    <s v="Id747"/>
    <s v="Silbert"/>
    <x v="470"/>
    <x v="145"/>
    <s v="Yes"/>
    <x v="0"/>
    <x v="0"/>
    <x v="0"/>
    <x v="1"/>
    <x v="0"/>
    <x v="2"/>
    <d v="1900-01-13T00:00:00"/>
    <x v="746"/>
    <x v="2"/>
    <s v="tier - 1"/>
    <x v="12"/>
    <x v="17"/>
  </r>
  <r>
    <s v="Id748"/>
    <s v="Carrique"/>
    <x v="601"/>
    <x v="438"/>
    <s v="Yes"/>
    <x v="0"/>
    <x v="1"/>
    <x v="3"/>
    <x v="1"/>
    <x v="0"/>
    <x v="0"/>
    <d v="1900-01-03T00:00:00"/>
    <x v="747"/>
    <x v="2"/>
    <s v="tier - 2"/>
    <x v="14"/>
    <x v="8"/>
  </r>
  <r>
    <s v="Id749"/>
    <s v="Kosla"/>
    <x v="602"/>
    <x v="325"/>
    <s v="No"/>
    <x v="0"/>
    <x v="0"/>
    <x v="3"/>
    <x v="1"/>
    <x v="0"/>
    <x v="2"/>
    <d v="1900-01-19T00:00:00"/>
    <x v="748"/>
    <x v="2"/>
    <s v="tier - 3"/>
    <x v="8"/>
    <x v="32"/>
  </r>
  <r>
    <s v="Id750"/>
    <s v="Parker"/>
    <x v="343"/>
    <x v="379"/>
    <s v="Yes"/>
    <x v="0"/>
    <x v="0"/>
    <x v="1"/>
    <x v="1"/>
    <x v="0"/>
    <x v="0"/>
    <d v="1900-01-23T00:00:00"/>
    <x v="749"/>
    <x v="2"/>
    <s v="tier - 3"/>
    <x v="2"/>
    <x v="12"/>
  </r>
  <r>
    <s v="Id751"/>
    <s v="Horton"/>
    <x v="603"/>
    <x v="170"/>
    <s v="Yes"/>
    <x v="0"/>
    <x v="1"/>
    <x v="3"/>
    <x v="1"/>
    <x v="0"/>
    <x v="2"/>
    <d v="1900-01-25T00:00:00"/>
    <x v="750"/>
    <x v="2"/>
    <s v="tier - 3"/>
    <x v="1"/>
    <x v="16"/>
  </r>
  <r>
    <s v="Id752"/>
    <s v="Boller"/>
    <x v="604"/>
    <x v="333"/>
    <s v="Yes"/>
    <x v="0"/>
    <x v="0"/>
    <x v="1"/>
    <x v="1"/>
    <x v="2"/>
    <x v="0"/>
    <d v="1900-01-17T00:00:00"/>
    <x v="751"/>
    <x v="2"/>
    <s v="tier - 3"/>
    <x v="2"/>
    <x v="12"/>
  </r>
  <r>
    <s v="Id753"/>
    <s v="Olaru"/>
    <x v="80"/>
    <x v="315"/>
    <s v="Yes"/>
    <x v="0"/>
    <x v="0"/>
    <x v="3"/>
    <x v="1"/>
    <x v="0"/>
    <x v="2"/>
    <d v="1900-01-09T00:00:00"/>
    <x v="752"/>
    <x v="2"/>
    <s v="tier - 1"/>
    <x v="2"/>
    <x v="13"/>
  </r>
  <r>
    <s v="Id754"/>
    <s v="Prescott"/>
    <x v="605"/>
    <x v="188"/>
    <s v="No"/>
    <x v="0"/>
    <x v="0"/>
    <x v="3"/>
    <x v="1"/>
    <x v="0"/>
    <x v="2"/>
    <d v="1900-01-13T00:00:00"/>
    <x v="753"/>
    <x v="2"/>
    <s v="tier - 1"/>
    <x v="1"/>
    <x v="34"/>
  </r>
  <r>
    <s v="Id755"/>
    <s v="Hines"/>
    <x v="606"/>
    <x v="439"/>
    <s v="No"/>
    <x v="0"/>
    <x v="0"/>
    <x v="0"/>
    <x v="1"/>
    <x v="0"/>
    <x v="0"/>
    <d v="1900-01-14T00:00:00"/>
    <x v="754"/>
    <x v="2"/>
    <s v="tier - 3"/>
    <x v="12"/>
    <x v="0"/>
  </r>
  <r>
    <s v="Id756"/>
    <s v="Blanton"/>
    <x v="355"/>
    <x v="440"/>
    <s v="No"/>
    <x v="0"/>
    <x v="0"/>
    <x v="0"/>
    <x v="1"/>
    <x v="0"/>
    <x v="0"/>
    <d v="1900-01-10T00:00:00"/>
    <x v="755"/>
    <x v="2"/>
    <s v="tier - 3"/>
    <x v="6"/>
    <x v="15"/>
  </r>
  <r>
    <s v="Id757"/>
    <s v="Bustamante"/>
    <x v="607"/>
    <x v="441"/>
    <s v="Yes"/>
    <x v="0"/>
    <x v="1"/>
    <x v="3"/>
    <x v="1"/>
    <x v="0"/>
    <x v="0"/>
    <d v="1900-01-13T00:00:00"/>
    <x v="756"/>
    <x v="2"/>
    <s v="tier - 1"/>
    <x v="1"/>
    <x v="8"/>
  </r>
  <r>
    <s v="Id758"/>
    <s v="McCann"/>
    <x v="608"/>
    <x v="315"/>
    <s v="No"/>
    <x v="0"/>
    <x v="0"/>
    <x v="0"/>
    <x v="1"/>
    <x v="0"/>
    <x v="2"/>
    <d v="1900-01-29T00:00:00"/>
    <x v="757"/>
    <x v="2"/>
    <s v="tier - 2"/>
    <x v="8"/>
    <x v="3"/>
  </r>
  <r>
    <s v="Id759"/>
    <s v="Schmole"/>
    <x v="609"/>
    <x v="442"/>
    <s v="Yes"/>
    <x v="0"/>
    <x v="0"/>
    <x v="3"/>
    <x v="1"/>
    <x v="0"/>
    <x v="0"/>
    <d v="1900-01-06T00:00:00"/>
    <x v="758"/>
    <x v="2"/>
    <s v="tier - 2"/>
    <x v="1"/>
    <x v="27"/>
  </r>
  <r>
    <s v="Id760"/>
    <s v="Barber"/>
    <x v="610"/>
    <x v="22"/>
    <s v="No"/>
    <x v="0"/>
    <x v="0"/>
    <x v="0"/>
    <x v="1"/>
    <x v="0"/>
    <x v="0"/>
    <d v="1900-01-23T00:00:00"/>
    <x v="759"/>
    <x v="2"/>
    <s v="tier - 3"/>
    <x v="3"/>
    <x v="15"/>
  </r>
  <r>
    <s v="Id761"/>
    <s v="Reichmann"/>
    <x v="568"/>
    <x v="443"/>
    <s v="No"/>
    <x v="0"/>
    <x v="0"/>
    <x v="0"/>
    <x v="1"/>
    <x v="0"/>
    <x v="0"/>
    <d v="1900-01-27T00:00:00"/>
    <x v="760"/>
    <x v="2"/>
    <s v="tier - 2"/>
    <x v="0"/>
    <x v="15"/>
  </r>
  <r>
    <s v="Id762"/>
    <s v="Cavatorta"/>
    <x v="611"/>
    <x v="264"/>
    <s v="Yes"/>
    <x v="0"/>
    <x v="0"/>
    <x v="0"/>
    <x v="1"/>
    <x v="0"/>
    <x v="2"/>
    <d v="1900-01-18T00:00:00"/>
    <x v="761"/>
    <x v="2"/>
    <s v="tier - 1"/>
    <x v="1"/>
    <x v="17"/>
  </r>
  <r>
    <s v="Id763"/>
    <s v="Yaeger"/>
    <x v="612"/>
    <x v="444"/>
    <s v="No"/>
    <x v="0"/>
    <x v="0"/>
    <x v="0"/>
    <x v="1"/>
    <x v="0"/>
    <x v="0"/>
    <d v="1900-01-15T00:00:00"/>
    <x v="762"/>
    <x v="2"/>
    <s v="tier - 2"/>
    <x v="3"/>
    <x v="15"/>
  </r>
  <r>
    <s v="Id764"/>
    <s v="Hughes"/>
    <x v="264"/>
    <x v="445"/>
    <s v="No"/>
    <x v="0"/>
    <x v="0"/>
    <x v="0"/>
    <x v="1"/>
    <x v="3"/>
    <x v="0"/>
    <d v="1900-01-10T00:00:00"/>
    <x v="763"/>
    <x v="2"/>
    <s v="tier - 1"/>
    <x v="0"/>
    <x v="15"/>
  </r>
  <r>
    <s v="Id765"/>
    <s v="Donahue"/>
    <x v="613"/>
    <x v="446"/>
    <s v="No"/>
    <x v="0"/>
    <x v="0"/>
    <x v="0"/>
    <x v="1"/>
    <x v="1"/>
    <x v="0"/>
    <d v="1900-01-12T00:00:00"/>
    <x v="764"/>
    <x v="2"/>
    <s v="tier - 1"/>
    <x v="3"/>
    <x v="15"/>
  </r>
  <r>
    <s v="Id766"/>
    <s v="Greenwell"/>
    <x v="614"/>
    <x v="447"/>
    <s v="Yes"/>
    <x v="0"/>
    <x v="0"/>
    <x v="3"/>
    <x v="1"/>
    <x v="0"/>
    <x v="0"/>
    <d v="1900-01-28T00:00:00"/>
    <x v="765"/>
    <x v="2"/>
    <s v="tier - 2"/>
    <x v="1"/>
    <x v="27"/>
  </r>
  <r>
    <s v="Id767"/>
    <s v="Steele"/>
    <x v="67"/>
    <x v="124"/>
    <s v="Yes"/>
    <x v="0"/>
    <x v="0"/>
    <x v="1"/>
    <x v="1"/>
    <x v="0"/>
    <x v="2"/>
    <d v="1900-01-13T00:00:00"/>
    <x v="766"/>
    <x v="2"/>
    <s v="tier - 3"/>
    <x v="2"/>
    <x v="24"/>
  </r>
  <r>
    <s v="Id768"/>
    <s v="Gunter"/>
    <x v="49"/>
    <x v="448"/>
    <s v="Yes"/>
    <x v="0"/>
    <x v="0"/>
    <x v="1"/>
    <x v="1"/>
    <x v="0"/>
    <x v="0"/>
    <d v="1900-01-02T00:00:00"/>
    <x v="767"/>
    <x v="2"/>
    <s v="tier - 3"/>
    <x v="1"/>
    <x v="12"/>
  </r>
  <r>
    <s v="Id769"/>
    <s v="McDonough"/>
    <x v="519"/>
    <x v="159"/>
    <s v="No"/>
    <x v="0"/>
    <x v="0"/>
    <x v="0"/>
    <x v="1"/>
    <x v="0"/>
    <x v="2"/>
    <d v="1900-01-16T00:00:00"/>
    <x v="768"/>
    <x v="2"/>
    <s v="tier - 3"/>
    <x v="1"/>
    <x v="6"/>
  </r>
  <r>
    <s v="Id770"/>
    <s v="Sweetland"/>
    <x v="615"/>
    <x v="449"/>
    <s v="Yes"/>
    <x v="0"/>
    <x v="0"/>
    <x v="1"/>
    <x v="1"/>
    <x v="2"/>
    <x v="0"/>
    <d v="1900-01-21T00:00:00"/>
    <x v="769"/>
    <x v="2"/>
    <s v="tier - 2"/>
    <x v="1"/>
    <x v="12"/>
  </r>
  <r>
    <s v="Id771"/>
    <s v="Hammersmith"/>
    <x v="616"/>
    <x v="74"/>
    <s v="No"/>
    <x v="0"/>
    <x v="0"/>
    <x v="3"/>
    <x v="1"/>
    <x v="0"/>
    <x v="1"/>
    <d v="1900-01-18T00:00:00"/>
    <x v="770"/>
    <x v="2"/>
    <s v="tier - 3"/>
    <x v="8"/>
    <x v="34"/>
  </r>
  <r>
    <s v="Id772"/>
    <s v="French"/>
    <x v="617"/>
    <x v="236"/>
    <s v="Yes"/>
    <x v="0"/>
    <x v="0"/>
    <x v="1"/>
    <x v="1"/>
    <x v="0"/>
    <x v="1"/>
    <d v="1900-01-19T00:00:00"/>
    <x v="771"/>
    <x v="2"/>
    <s v="tier - 3"/>
    <x v="0"/>
    <x v="10"/>
  </r>
  <r>
    <s v="Id773"/>
    <s v="Garbe"/>
    <x v="382"/>
    <x v="27"/>
    <s v="Yes"/>
    <x v="0"/>
    <x v="0"/>
    <x v="1"/>
    <x v="1"/>
    <x v="0"/>
    <x v="2"/>
    <d v="1900-01-24T00:00:00"/>
    <x v="772"/>
    <x v="2"/>
    <s v="tier - 1"/>
    <x v="3"/>
    <x v="10"/>
  </r>
  <r>
    <s v="Id774"/>
    <s v="Duncan"/>
    <x v="65"/>
    <x v="161"/>
    <s v="Yes"/>
    <x v="0"/>
    <x v="0"/>
    <x v="1"/>
    <x v="1"/>
    <x v="0"/>
    <x v="2"/>
    <d v="1900-01-08T00:00:00"/>
    <x v="773"/>
    <x v="2"/>
    <s v="tier - 3"/>
    <x v="3"/>
    <x v="10"/>
  </r>
  <r>
    <s v="Id775"/>
    <s v="Wallace"/>
    <x v="618"/>
    <x v="134"/>
    <s v="No"/>
    <x v="0"/>
    <x v="0"/>
    <x v="3"/>
    <x v="1"/>
    <x v="0"/>
    <x v="2"/>
    <d v="1900-01-05T00:00:00"/>
    <x v="774"/>
    <x v="2"/>
    <s v="tier - 2"/>
    <x v="8"/>
    <x v="33"/>
  </r>
  <r>
    <s v="Id776"/>
    <s v="Tillman"/>
    <x v="619"/>
    <x v="409"/>
    <s v="No"/>
    <x v="0"/>
    <x v="1"/>
    <x v="3"/>
    <x v="1"/>
    <x v="0"/>
    <x v="2"/>
    <d v="1900-01-29T00:00:00"/>
    <x v="775"/>
    <x v="2"/>
    <s v="tier - 3"/>
    <x v="12"/>
    <x v="18"/>
  </r>
  <r>
    <s v="Id777"/>
    <s v="Lee"/>
    <x v="620"/>
    <x v="450"/>
    <s v="Yes"/>
    <x v="0"/>
    <x v="0"/>
    <x v="3"/>
    <x v="1"/>
    <x v="0"/>
    <x v="2"/>
    <d v="1900-01-23T00:00:00"/>
    <x v="776"/>
    <x v="2"/>
    <s v="tier - 2"/>
    <x v="15"/>
    <x v="13"/>
  </r>
  <r>
    <s v="Id778"/>
    <s v="Taylor"/>
    <x v="621"/>
    <x v="319"/>
    <s v="No"/>
    <x v="0"/>
    <x v="0"/>
    <x v="0"/>
    <x v="1"/>
    <x v="0"/>
    <x v="2"/>
    <d v="1900-01-01T00:00:00"/>
    <x v="777"/>
    <x v="2"/>
    <s v="tier - 1"/>
    <x v="1"/>
    <x v="3"/>
  </r>
  <r>
    <s v="Id779"/>
    <s v="McSween"/>
    <x v="226"/>
    <x v="451"/>
    <s v="No"/>
    <x v="0"/>
    <x v="0"/>
    <x v="0"/>
    <x v="1"/>
    <x v="0"/>
    <x v="0"/>
    <d v="1900-01-10T00:00:00"/>
    <x v="778"/>
    <x v="2"/>
    <s v="tier - 1"/>
    <x v="1"/>
    <x v="15"/>
  </r>
  <r>
    <s v="Id780"/>
    <s v="Schubert"/>
    <x v="622"/>
    <x v="251"/>
    <s v="Yes"/>
    <x v="0"/>
    <x v="0"/>
    <x v="0"/>
    <x v="1"/>
    <x v="0"/>
    <x v="2"/>
    <d v="1900-01-22T00:00:00"/>
    <x v="779"/>
    <x v="2"/>
    <s v="tier - 2"/>
    <x v="1"/>
    <x v="1"/>
  </r>
  <r>
    <s v="Id781"/>
    <s v="Lalanne"/>
    <x v="623"/>
    <x v="326"/>
    <s v="No"/>
    <x v="0"/>
    <x v="0"/>
    <x v="0"/>
    <x v="1"/>
    <x v="0"/>
    <x v="2"/>
    <d v="1899-12-31T00:00:00"/>
    <x v="780"/>
    <x v="2"/>
    <s v="tier - 3"/>
    <x v="1"/>
    <x v="6"/>
  </r>
  <r>
    <s v="Id782"/>
    <s v="Flanagan"/>
    <x v="624"/>
    <x v="452"/>
    <s v="No"/>
    <x v="0"/>
    <x v="0"/>
    <x v="0"/>
    <x v="1"/>
    <x v="0"/>
    <x v="0"/>
    <d v="1900-01-10T00:00:00"/>
    <x v="781"/>
    <x v="2"/>
    <s v="tier - 3"/>
    <x v="8"/>
    <x v="5"/>
  </r>
  <r>
    <s v="Id783"/>
    <s v="Arellano"/>
    <x v="625"/>
    <x v="453"/>
    <s v="No"/>
    <x v="0"/>
    <x v="0"/>
    <x v="0"/>
    <x v="1"/>
    <x v="1"/>
    <x v="0"/>
    <d v="1900-01-23T00:00:00"/>
    <x v="782"/>
    <x v="2"/>
    <s v="tier - 2"/>
    <x v="3"/>
    <x v="5"/>
  </r>
  <r>
    <s v="Id784"/>
    <s v="Charette"/>
    <x v="626"/>
    <x v="454"/>
    <s v="No"/>
    <x v="0"/>
    <x v="0"/>
    <x v="0"/>
    <x v="1"/>
    <x v="0"/>
    <x v="0"/>
    <d v="1900-01-12T00:00:00"/>
    <x v="783"/>
    <x v="2"/>
    <s v="tier - 3"/>
    <x v="2"/>
    <x v="11"/>
  </r>
  <r>
    <s v="Id785"/>
    <s v="Pena Reyes"/>
    <x v="589"/>
    <x v="455"/>
    <s v="No"/>
    <x v="0"/>
    <x v="0"/>
    <x v="0"/>
    <x v="1"/>
    <x v="1"/>
    <x v="0"/>
    <d v="1900-01-06T00:00:00"/>
    <x v="784"/>
    <x v="2"/>
    <s v="tier - 1"/>
    <x v="2"/>
    <x v="5"/>
  </r>
  <r>
    <s v="Id786"/>
    <s v="Broderick"/>
    <x v="627"/>
    <x v="140"/>
    <s v="No"/>
    <x v="0"/>
    <x v="0"/>
    <x v="0"/>
    <x v="1"/>
    <x v="0"/>
    <x v="2"/>
    <d v="1900-01-14T00:00:00"/>
    <x v="785"/>
    <x v="2"/>
    <s v="tier - 2"/>
    <x v="1"/>
    <x v="37"/>
  </r>
  <r>
    <s v="Id787"/>
    <s v="Summers"/>
    <x v="628"/>
    <x v="221"/>
    <s v="No"/>
    <x v="0"/>
    <x v="0"/>
    <x v="0"/>
    <x v="1"/>
    <x v="4"/>
    <x v="0"/>
    <d v="1900-01-04T00:00:00"/>
    <x v="786"/>
    <x v="2"/>
    <s v="tier - 1"/>
    <x v="2"/>
    <x v="5"/>
  </r>
  <r>
    <s v="Id788"/>
    <s v="Fisher"/>
    <x v="629"/>
    <x v="411"/>
    <s v="Yes"/>
    <x v="0"/>
    <x v="0"/>
    <x v="1"/>
    <x v="1"/>
    <x v="0"/>
    <x v="0"/>
    <d v="1900-01-05T00:00:00"/>
    <x v="787"/>
    <x v="2"/>
    <s v="tier - 2"/>
    <x v="4"/>
    <x v="12"/>
  </r>
  <r>
    <s v="Id789"/>
    <s v="Zhou"/>
    <x v="203"/>
    <x v="108"/>
    <s v="Yes"/>
    <x v="0"/>
    <x v="0"/>
    <x v="1"/>
    <x v="1"/>
    <x v="0"/>
    <x v="0"/>
    <d v="1900-01-05T00:00:00"/>
    <x v="788"/>
    <x v="2"/>
    <s v="tier - 2"/>
    <x v="16"/>
    <x v="12"/>
  </r>
  <r>
    <s v="Id790"/>
    <s v="Clarke-Ames"/>
    <x v="351"/>
    <x v="456"/>
    <s v="Yes"/>
    <x v="0"/>
    <x v="0"/>
    <x v="1"/>
    <x v="1"/>
    <x v="2"/>
    <x v="0"/>
    <d v="1900-01-06T00:00:00"/>
    <x v="789"/>
    <x v="2"/>
    <s v="tier - 2"/>
    <x v="6"/>
    <x v="12"/>
  </r>
  <r>
    <s v="Id791"/>
    <s v="Staton"/>
    <x v="378"/>
    <x v="252"/>
    <s v="No"/>
    <x v="0"/>
    <x v="0"/>
    <x v="0"/>
    <x v="1"/>
    <x v="1"/>
    <x v="2"/>
    <d v="1900-01-15T00:00:00"/>
    <x v="790"/>
    <x v="2"/>
    <s v="tier - 3"/>
    <x v="3"/>
    <x v="35"/>
  </r>
  <r>
    <s v="Id792"/>
    <s v="Forster"/>
    <x v="322"/>
    <x v="457"/>
    <s v="Yes"/>
    <x v="0"/>
    <x v="1"/>
    <x v="3"/>
    <x v="1"/>
    <x v="0"/>
    <x v="0"/>
    <d v="1900-01-13T00:00:00"/>
    <x v="791"/>
    <x v="2"/>
    <s v="tier - 1"/>
    <x v="1"/>
    <x v="8"/>
  </r>
  <r>
    <s v="Id793"/>
    <s v="Monaghan"/>
    <x v="630"/>
    <x v="458"/>
    <s v="No"/>
    <x v="0"/>
    <x v="0"/>
    <x v="3"/>
    <x v="1"/>
    <x v="0"/>
    <x v="2"/>
    <d v="1900-01-11T00:00:00"/>
    <x v="792"/>
    <x v="2"/>
    <s v="tier - 2"/>
    <x v="12"/>
    <x v="34"/>
  </r>
  <r>
    <s v="Id794"/>
    <s v="Kawamoto"/>
    <x v="362"/>
    <x v="459"/>
    <s v="No"/>
    <x v="0"/>
    <x v="0"/>
    <x v="0"/>
    <x v="1"/>
    <x v="2"/>
    <x v="0"/>
    <d v="1900-01-01T00:00:00"/>
    <x v="793"/>
    <x v="2"/>
    <s v="tier - 3"/>
    <x v="1"/>
    <x v="5"/>
  </r>
  <r>
    <s v="Id795"/>
    <s v="Dicharry"/>
    <x v="9"/>
    <x v="460"/>
    <s v="No"/>
    <x v="0"/>
    <x v="0"/>
    <x v="0"/>
    <x v="1"/>
    <x v="0"/>
    <x v="0"/>
    <d v="1900-01-29T00:00:00"/>
    <x v="794"/>
    <x v="2"/>
    <s v="tier - 2"/>
    <x v="3"/>
    <x v="14"/>
  </r>
  <r>
    <s v="Id796"/>
    <s v="Berry"/>
    <x v="10"/>
    <x v="461"/>
    <s v="No"/>
    <x v="0"/>
    <x v="0"/>
    <x v="0"/>
    <x v="1"/>
    <x v="0"/>
    <x v="0"/>
    <d v="1900-01-16T00:00:00"/>
    <x v="795"/>
    <x v="2"/>
    <s v="tier - 2"/>
    <x v="12"/>
    <x v="9"/>
  </r>
  <r>
    <s v="Id797"/>
    <s v="Porfirio"/>
    <x v="631"/>
    <x v="390"/>
    <s v="Yes"/>
    <x v="0"/>
    <x v="0"/>
    <x v="1"/>
    <x v="1"/>
    <x v="0"/>
    <x v="0"/>
    <d v="1900-01-05T00:00:00"/>
    <x v="796"/>
    <x v="2"/>
    <s v="tier - 2"/>
    <x v="3"/>
    <x v="12"/>
  </r>
  <r>
    <s v="Id798"/>
    <s v="Thind"/>
    <x v="632"/>
    <x v="65"/>
    <s v="Yes"/>
    <x v="0"/>
    <x v="0"/>
    <x v="0"/>
    <x v="1"/>
    <x v="0"/>
    <x v="1"/>
    <d v="1900-01-25T00:00:00"/>
    <x v="797"/>
    <x v="2"/>
    <s v="tier - 1"/>
    <x v="12"/>
    <x v="17"/>
  </r>
  <r>
    <s v="Id799"/>
    <s v="Ryan"/>
    <x v="275"/>
    <x v="462"/>
    <s v="Yes"/>
    <x v="0"/>
    <x v="0"/>
    <x v="0"/>
    <x v="1"/>
    <x v="1"/>
    <x v="0"/>
    <d v="1900-01-05T00:00:00"/>
    <x v="798"/>
    <x v="2"/>
    <s v="tier - 3"/>
    <x v="2"/>
    <x v="22"/>
  </r>
  <r>
    <s v="Id800"/>
    <s v="Horn"/>
    <x v="633"/>
    <x v="85"/>
    <s v="Yes"/>
    <x v="0"/>
    <x v="1"/>
    <x v="3"/>
    <x v="1"/>
    <x v="0"/>
    <x v="1"/>
    <d v="1900-01-22T00:00:00"/>
    <x v="799"/>
    <x v="2"/>
    <s v="tier - 1"/>
    <x v="1"/>
    <x v="16"/>
  </r>
  <r>
    <s v="Id801"/>
    <s v="Sabadosa"/>
    <x v="634"/>
    <x v="463"/>
    <s v="Yes"/>
    <x v="0"/>
    <x v="0"/>
    <x v="1"/>
    <x v="1"/>
    <x v="1"/>
    <x v="0"/>
    <d v="1900-01-08T00:00:00"/>
    <x v="800"/>
    <x v="2"/>
    <s v="tier - 1"/>
    <x v="3"/>
    <x v="12"/>
  </r>
  <r>
    <s v="Id802"/>
    <s v="Casady"/>
    <x v="635"/>
    <x v="464"/>
    <s v="No"/>
    <x v="0"/>
    <x v="0"/>
    <x v="0"/>
    <x v="1"/>
    <x v="0"/>
    <x v="0"/>
    <d v="1900-01-03T00:00:00"/>
    <x v="801"/>
    <x v="2"/>
    <s v="tier - 2"/>
    <x v="15"/>
    <x v="11"/>
  </r>
  <r>
    <s v="Id803"/>
    <s v="Phillips"/>
    <x v="443"/>
    <x v="159"/>
    <s v="Yes"/>
    <x v="0"/>
    <x v="0"/>
    <x v="3"/>
    <x v="1"/>
    <x v="0"/>
    <x v="2"/>
    <d v="1900-01-22T00:00:00"/>
    <x v="802"/>
    <x v="2"/>
    <s v="tier - 1"/>
    <x v="2"/>
    <x v="13"/>
  </r>
  <r>
    <s v="Id804"/>
    <s v="Ahokas"/>
    <x v="636"/>
    <x v="308"/>
    <s v="No"/>
    <x v="0"/>
    <x v="0"/>
    <x v="0"/>
    <x v="1"/>
    <x v="2"/>
    <x v="0"/>
    <d v="1900-01-19T00:00:00"/>
    <x v="803"/>
    <x v="2"/>
    <s v="tier - 1"/>
    <x v="1"/>
    <x v="5"/>
  </r>
  <r>
    <s v="Id805"/>
    <s v="Hebert"/>
    <x v="637"/>
    <x v="319"/>
    <s v="No"/>
    <x v="0"/>
    <x v="0"/>
    <x v="1"/>
    <x v="1"/>
    <x v="0"/>
    <x v="2"/>
    <d v="1900-01-26T00:00:00"/>
    <x v="804"/>
    <x v="2"/>
    <s v="tier - 2"/>
    <x v="1"/>
    <x v="28"/>
  </r>
  <r>
    <s v="Id806"/>
    <s v="Fair"/>
    <x v="638"/>
    <x v="272"/>
    <s v="Yes"/>
    <x v="0"/>
    <x v="1"/>
    <x v="3"/>
    <x v="1"/>
    <x v="0"/>
    <x v="1"/>
    <d v="1900-01-12T00:00:00"/>
    <x v="805"/>
    <x v="2"/>
    <s v="tier - 3"/>
    <x v="1"/>
    <x v="16"/>
  </r>
  <r>
    <s v="Id807"/>
    <s v="Swenson"/>
    <x v="639"/>
    <x v="257"/>
    <s v="No"/>
    <x v="0"/>
    <x v="0"/>
    <x v="0"/>
    <x v="1"/>
    <x v="1"/>
    <x v="0"/>
    <d v="1900-01-23T00:00:00"/>
    <x v="806"/>
    <x v="2"/>
    <s v="tier - 1"/>
    <x v="1"/>
    <x v="5"/>
  </r>
  <r>
    <s v="Id808"/>
    <s v="Revenis"/>
    <x v="640"/>
    <x v="465"/>
    <s v="Yes"/>
    <x v="0"/>
    <x v="0"/>
    <x v="0"/>
    <x v="1"/>
    <x v="0"/>
    <x v="0"/>
    <d v="1900-01-29T00:00:00"/>
    <x v="807"/>
    <x v="2"/>
    <s v="tier - 1"/>
    <x v="1"/>
    <x v="36"/>
  </r>
  <r>
    <s v="Id809"/>
    <s v="Engnes"/>
    <x v="641"/>
    <x v="224"/>
    <s v="No"/>
    <x v="0"/>
    <x v="1"/>
    <x v="3"/>
    <x v="1"/>
    <x v="0"/>
    <x v="2"/>
    <d v="1900-01-26T00:00:00"/>
    <x v="808"/>
    <x v="2"/>
    <s v="tier - 2"/>
    <x v="12"/>
    <x v="18"/>
  </r>
  <r>
    <s v="Id810"/>
    <s v="Wiltse"/>
    <x v="642"/>
    <x v="356"/>
    <s v="No"/>
    <x v="0"/>
    <x v="0"/>
    <x v="0"/>
    <x v="1"/>
    <x v="0"/>
    <x v="0"/>
    <d v="1900-01-27T00:00:00"/>
    <x v="809"/>
    <x v="2"/>
    <s v="tier - 1"/>
    <x v="0"/>
    <x v="15"/>
  </r>
  <r>
    <s v="Id811"/>
    <s v="Fernandez"/>
    <x v="440"/>
    <x v="466"/>
    <s v="No"/>
    <x v="0"/>
    <x v="0"/>
    <x v="0"/>
    <x v="1"/>
    <x v="0"/>
    <x v="0"/>
    <d v="1900-01-22T00:00:00"/>
    <x v="810"/>
    <x v="2"/>
    <s v="tier - 3"/>
    <x v="0"/>
    <x v="15"/>
  </r>
  <r>
    <s v="Id812"/>
    <s v="Edwards"/>
    <x v="396"/>
    <x v="467"/>
    <s v="No"/>
    <x v="0"/>
    <x v="0"/>
    <x v="0"/>
    <x v="1"/>
    <x v="0"/>
    <x v="0"/>
    <d v="1900-01-21T00:00:00"/>
    <x v="811"/>
    <x v="2"/>
    <s v="tier - 1"/>
    <x v="3"/>
    <x v="15"/>
  </r>
  <r>
    <s v="Id813"/>
    <s v="Pinney"/>
    <x v="643"/>
    <x v="211"/>
    <s v="No"/>
    <x v="0"/>
    <x v="0"/>
    <x v="0"/>
    <x v="1"/>
    <x v="2"/>
    <x v="0"/>
    <d v="1900-01-03T00:00:00"/>
    <x v="812"/>
    <x v="2"/>
    <s v="tier - 1"/>
    <x v="3"/>
    <x v="15"/>
  </r>
  <r>
    <s v="Id814"/>
    <s v="Levy"/>
    <x v="644"/>
    <x v="296"/>
    <s v="Yes"/>
    <x v="0"/>
    <x v="0"/>
    <x v="1"/>
    <x v="1"/>
    <x v="0"/>
    <x v="0"/>
    <d v="1900-01-19T00:00:00"/>
    <x v="813"/>
    <x v="2"/>
    <s v="tier - 1"/>
    <x v="1"/>
    <x v="12"/>
  </r>
  <r>
    <s v="Id815"/>
    <s v="Takeda"/>
    <x v="534"/>
    <x v="140"/>
    <s v="Yes"/>
    <x v="0"/>
    <x v="0"/>
    <x v="1"/>
    <x v="1"/>
    <x v="0"/>
    <x v="2"/>
    <d v="1900-01-21T00:00:00"/>
    <x v="814"/>
    <x v="2"/>
    <s v="tier - 3"/>
    <x v="0"/>
    <x v="24"/>
  </r>
  <r>
    <s v="Id816"/>
    <s v="Burke"/>
    <x v="47"/>
    <x v="468"/>
    <s v="Yes"/>
    <x v="0"/>
    <x v="1"/>
    <x v="3"/>
    <x v="1"/>
    <x v="0"/>
    <x v="0"/>
    <d v="1900-01-13T00:00:00"/>
    <x v="815"/>
    <x v="2"/>
    <s v="tier - 2"/>
    <x v="0"/>
    <x v="8"/>
  </r>
  <r>
    <s v="Id817"/>
    <s v="Duarte"/>
    <x v="425"/>
    <x v="469"/>
    <s v="Yes"/>
    <x v="0"/>
    <x v="1"/>
    <x v="3"/>
    <x v="1"/>
    <x v="1"/>
    <x v="0"/>
    <d v="1899-12-31T00:00:00"/>
    <x v="816"/>
    <x v="2"/>
    <s v="tier - 2"/>
    <x v="0"/>
    <x v="8"/>
  </r>
  <r>
    <s v="Id818"/>
    <s v="Clark"/>
    <x v="247"/>
    <x v="97"/>
    <s v="Yes"/>
    <x v="0"/>
    <x v="1"/>
    <x v="3"/>
    <x v="1"/>
    <x v="1"/>
    <x v="0"/>
    <d v="1900-01-15T00:00:00"/>
    <x v="817"/>
    <x v="2"/>
    <s v="tier - 2"/>
    <x v="4"/>
    <x v="8"/>
  </r>
  <r>
    <s v="Id819"/>
    <s v="Nice"/>
    <x v="173"/>
    <x v="470"/>
    <s v="No"/>
    <x v="1"/>
    <x v="0"/>
    <x v="3"/>
    <x v="1"/>
    <x v="0"/>
    <x v="2"/>
    <d v="1900-01-08T00:00:00"/>
    <x v="818"/>
    <x v="2"/>
    <s v="tier - 1"/>
    <x v="9"/>
    <x v="41"/>
  </r>
  <r>
    <s v="Id820"/>
    <s v="Windler"/>
    <x v="645"/>
    <x v="436"/>
    <s v="No"/>
    <x v="0"/>
    <x v="0"/>
    <x v="3"/>
    <x v="1"/>
    <x v="0"/>
    <x v="2"/>
    <d v="1900-01-05T00:00:00"/>
    <x v="819"/>
    <x v="2"/>
    <s v="tier - 3"/>
    <x v="1"/>
    <x v="32"/>
  </r>
  <r>
    <s v="Id821"/>
    <s v="Jones"/>
    <x v="646"/>
    <x v="471"/>
    <s v="Yes"/>
    <x v="0"/>
    <x v="1"/>
    <x v="3"/>
    <x v="1"/>
    <x v="1"/>
    <x v="0"/>
    <d v="1900-01-26T00:00:00"/>
    <x v="820"/>
    <x v="2"/>
    <s v="tier - 3"/>
    <x v="14"/>
    <x v="8"/>
  </r>
  <r>
    <s v="Id822"/>
    <s v="Stevenson"/>
    <x v="647"/>
    <x v="472"/>
    <s v="No"/>
    <x v="0"/>
    <x v="0"/>
    <x v="1"/>
    <x v="1"/>
    <x v="0"/>
    <x v="0"/>
    <d v="1900-01-21T00:00:00"/>
    <x v="821"/>
    <x v="2"/>
    <s v="tier - 1"/>
    <x v="1"/>
    <x v="30"/>
  </r>
  <r>
    <s v="Id823"/>
    <s v="Humphrey"/>
    <x v="648"/>
    <x v="89"/>
    <s v="No"/>
    <x v="0"/>
    <x v="1"/>
    <x v="3"/>
    <x v="1"/>
    <x v="0"/>
    <x v="2"/>
    <d v="1900-01-26T00:00:00"/>
    <x v="822"/>
    <x v="2"/>
    <s v="tier - 2"/>
    <x v="1"/>
    <x v="20"/>
  </r>
  <r>
    <s v="Id824"/>
    <s v="Nelson"/>
    <x v="649"/>
    <x v="473"/>
    <s v="No"/>
    <x v="1"/>
    <x v="0"/>
    <x v="3"/>
    <x v="0"/>
    <x v="4"/>
    <x v="2"/>
    <d v="1900-01-08T00:00:00"/>
    <x v="823"/>
    <x v="2"/>
    <s v="tier - 3"/>
    <x v="4"/>
    <x v="41"/>
  </r>
  <r>
    <s v="Id825"/>
    <s v="Payne"/>
    <x v="650"/>
    <x v="474"/>
    <s v="Yes"/>
    <x v="0"/>
    <x v="0"/>
    <x v="0"/>
    <x v="1"/>
    <x v="0"/>
    <x v="0"/>
    <d v="1900-01-24T00:00:00"/>
    <x v="824"/>
    <x v="2"/>
    <s v="tier - 3"/>
    <x v="14"/>
    <x v="22"/>
  </r>
  <r>
    <s v="Id826"/>
    <s v="Hails"/>
    <x v="651"/>
    <x v="423"/>
    <s v="Yes"/>
    <x v="0"/>
    <x v="1"/>
    <x v="3"/>
    <x v="1"/>
    <x v="1"/>
    <x v="0"/>
    <d v="1900-01-19T00:00:00"/>
    <x v="825"/>
    <x v="2"/>
    <s v="tier - 3"/>
    <x v="2"/>
    <x v="8"/>
  </r>
  <r>
    <s v="Id827"/>
    <s v="Proctor"/>
    <x v="56"/>
    <x v="305"/>
    <s v="No"/>
    <x v="0"/>
    <x v="0"/>
    <x v="0"/>
    <x v="1"/>
    <x v="0"/>
    <x v="0"/>
    <d v="1900-01-23T00:00:00"/>
    <x v="826"/>
    <x v="2"/>
    <s v="tier - 1"/>
    <x v="2"/>
    <x v="9"/>
  </r>
  <r>
    <s v="Id828"/>
    <s v="Ryan"/>
    <x v="568"/>
    <x v="219"/>
    <s v="Yes"/>
    <x v="0"/>
    <x v="1"/>
    <x v="3"/>
    <x v="1"/>
    <x v="0"/>
    <x v="2"/>
    <d v="1900-01-28T00:00:00"/>
    <x v="827"/>
    <x v="2"/>
    <s v="tier - 1"/>
    <x v="12"/>
    <x v="33"/>
  </r>
  <r>
    <s v="Id829"/>
    <s v="Watson"/>
    <x v="652"/>
    <x v="475"/>
    <s v="Yes"/>
    <x v="0"/>
    <x v="1"/>
    <x v="3"/>
    <x v="1"/>
    <x v="1"/>
    <x v="0"/>
    <d v="1900-01-04T00:00:00"/>
    <x v="828"/>
    <x v="2"/>
    <s v="tier - 3"/>
    <x v="15"/>
    <x v="8"/>
  </r>
  <r>
    <s v="Id830"/>
    <s v="Gresh"/>
    <x v="653"/>
    <x v="351"/>
    <s v="No"/>
    <x v="0"/>
    <x v="0"/>
    <x v="1"/>
    <x v="1"/>
    <x v="0"/>
    <x v="2"/>
    <d v="1900-01-06T00:00:00"/>
    <x v="829"/>
    <x v="2"/>
    <s v="tier - 3"/>
    <x v="12"/>
    <x v="28"/>
  </r>
  <r>
    <s v="Id831"/>
    <s v="Anis"/>
    <x v="654"/>
    <x v="354"/>
    <s v="Yes"/>
    <x v="0"/>
    <x v="0"/>
    <x v="3"/>
    <x v="1"/>
    <x v="0"/>
    <x v="0"/>
    <d v="1900-01-24T00:00:00"/>
    <x v="830"/>
    <x v="2"/>
    <s v="tier - 3"/>
    <x v="14"/>
    <x v="27"/>
  </r>
  <r>
    <s v="Id832"/>
    <s v="Swartz"/>
    <x v="18"/>
    <x v="476"/>
    <s v="No"/>
    <x v="0"/>
    <x v="0"/>
    <x v="0"/>
    <x v="1"/>
    <x v="0"/>
    <x v="0"/>
    <d v="1899-12-31T00:00:00"/>
    <x v="831"/>
    <x v="2"/>
    <s v="tier - 1"/>
    <x v="6"/>
    <x v="5"/>
  </r>
  <r>
    <s v="Id833"/>
    <s v="Schluneker"/>
    <x v="366"/>
    <x v="477"/>
    <s v="No"/>
    <x v="0"/>
    <x v="0"/>
    <x v="0"/>
    <x v="1"/>
    <x v="1"/>
    <x v="0"/>
    <d v="1900-01-01T00:00:00"/>
    <x v="832"/>
    <x v="2"/>
    <s v="tier - 3"/>
    <x v="4"/>
    <x v="5"/>
  </r>
  <r>
    <s v="Id834"/>
    <s v="Bellemare"/>
    <x v="655"/>
    <x v="478"/>
    <s v="Yes"/>
    <x v="0"/>
    <x v="0"/>
    <x v="3"/>
    <x v="1"/>
    <x v="0"/>
    <x v="1"/>
    <d v="1900-01-16T00:00:00"/>
    <x v="833"/>
    <x v="2"/>
    <s v="tier - 1"/>
    <x v="12"/>
    <x v="23"/>
  </r>
  <r>
    <s v="Id835"/>
    <s v="Vitalo"/>
    <x v="656"/>
    <x v="463"/>
    <s v="Yes"/>
    <x v="0"/>
    <x v="0"/>
    <x v="1"/>
    <x v="1"/>
    <x v="0"/>
    <x v="0"/>
    <d v="1900-01-07T00:00:00"/>
    <x v="834"/>
    <x v="2"/>
    <s v="tier - 1"/>
    <x v="3"/>
    <x v="2"/>
  </r>
  <r>
    <s v="Id836"/>
    <s v="Hamilton"/>
    <x v="657"/>
    <x v="184"/>
    <s v="Yes"/>
    <x v="0"/>
    <x v="0"/>
    <x v="3"/>
    <x v="1"/>
    <x v="0"/>
    <x v="1"/>
    <d v="1900-01-27T00:00:00"/>
    <x v="835"/>
    <x v="2"/>
    <s v="tier - 3"/>
    <x v="3"/>
    <x v="13"/>
  </r>
  <r>
    <s v="Id837"/>
    <s v="Marshall"/>
    <x v="658"/>
    <x v="216"/>
    <s v="No"/>
    <x v="0"/>
    <x v="0"/>
    <x v="3"/>
    <x v="1"/>
    <x v="0"/>
    <x v="1"/>
    <d v="1900-01-06T00:00:00"/>
    <x v="836"/>
    <x v="2"/>
    <s v="tier - 2"/>
    <x v="3"/>
    <x v="34"/>
  </r>
  <r>
    <s v="Id838"/>
    <s v="Cale"/>
    <x v="106"/>
    <x v="466"/>
    <s v="No"/>
    <x v="0"/>
    <x v="0"/>
    <x v="0"/>
    <x v="1"/>
    <x v="0"/>
    <x v="0"/>
    <d v="1900-01-23T00:00:00"/>
    <x v="837"/>
    <x v="2"/>
    <s v="tier - 3"/>
    <x v="14"/>
    <x v="19"/>
  </r>
  <r>
    <s v="Id839"/>
    <s v="Pittaway"/>
    <x v="9"/>
    <x v="479"/>
    <s v="No"/>
    <x v="0"/>
    <x v="0"/>
    <x v="0"/>
    <x v="1"/>
    <x v="0"/>
    <x v="0"/>
    <d v="1900-01-26T00:00:00"/>
    <x v="838"/>
    <x v="2"/>
    <s v="tier - 2"/>
    <x v="0"/>
    <x v="5"/>
  </r>
  <r>
    <s v="Id840"/>
    <s v="Bill"/>
    <x v="659"/>
    <x v="480"/>
    <s v="No"/>
    <x v="0"/>
    <x v="0"/>
    <x v="0"/>
    <x v="1"/>
    <x v="0"/>
    <x v="0"/>
    <d v="1900-01-13T00:00:00"/>
    <x v="839"/>
    <x v="2"/>
    <s v="tier - 2"/>
    <x v="3"/>
    <x v="11"/>
  </r>
  <r>
    <s v="Id841"/>
    <s v="Antrim"/>
    <x v="660"/>
    <x v="481"/>
    <s v="No"/>
    <x v="0"/>
    <x v="0"/>
    <x v="0"/>
    <x v="1"/>
    <x v="0"/>
    <x v="0"/>
    <d v="1900-01-10T00:00:00"/>
    <x v="840"/>
    <x v="2"/>
    <s v="tier - 2"/>
    <x v="3"/>
    <x v="5"/>
  </r>
  <r>
    <s v="Id842"/>
    <s v="Doolittle-Crider"/>
    <x v="428"/>
    <x v="256"/>
    <s v="Yes"/>
    <x v="0"/>
    <x v="0"/>
    <x v="1"/>
    <x v="1"/>
    <x v="0"/>
    <x v="1"/>
    <d v="1900-01-16T00:00:00"/>
    <x v="841"/>
    <x v="2"/>
    <s v="tier - 1"/>
    <x v="1"/>
    <x v="24"/>
  </r>
  <r>
    <s v="Id843"/>
    <s v="Ruhlman"/>
    <x v="661"/>
    <x v="482"/>
    <s v="No"/>
    <x v="0"/>
    <x v="0"/>
    <x v="1"/>
    <x v="1"/>
    <x v="0"/>
    <x v="2"/>
    <d v="1900-01-04T00:00:00"/>
    <x v="842"/>
    <x v="2"/>
    <s v="tier - 1"/>
    <x v="3"/>
    <x v="28"/>
  </r>
  <r>
    <s v="Id844"/>
    <s v="Anderson"/>
    <x v="662"/>
    <x v="207"/>
    <s v="No"/>
    <x v="0"/>
    <x v="0"/>
    <x v="0"/>
    <x v="1"/>
    <x v="0"/>
    <x v="0"/>
    <d v="1900-01-21T00:00:00"/>
    <x v="843"/>
    <x v="2"/>
    <s v="tier - 1"/>
    <x v="3"/>
    <x v="5"/>
  </r>
  <r>
    <s v="Id845"/>
    <s v="Uchiyama"/>
    <x v="663"/>
    <x v="290"/>
    <s v="No"/>
    <x v="0"/>
    <x v="0"/>
    <x v="0"/>
    <x v="1"/>
    <x v="2"/>
    <x v="0"/>
    <d v="1900-01-21T00:00:00"/>
    <x v="844"/>
    <x v="2"/>
    <s v="tier - 3"/>
    <x v="0"/>
    <x v="5"/>
  </r>
  <r>
    <s v="Id846"/>
    <s v="Desota"/>
    <x v="664"/>
    <x v="185"/>
    <s v="No"/>
    <x v="0"/>
    <x v="0"/>
    <x v="0"/>
    <x v="1"/>
    <x v="1"/>
    <x v="0"/>
    <d v="1900-01-03T00:00:00"/>
    <x v="845"/>
    <x v="2"/>
    <s v="tier - 1"/>
    <x v="0"/>
    <x v="11"/>
  </r>
  <r>
    <s v="Id847"/>
    <s v="Edmonds"/>
    <x v="665"/>
    <x v="483"/>
    <s v="Yes"/>
    <x v="0"/>
    <x v="0"/>
    <x v="1"/>
    <x v="1"/>
    <x v="0"/>
    <x v="0"/>
    <d v="1900-01-27T00:00:00"/>
    <x v="846"/>
    <x v="2"/>
    <s v="tier - 1"/>
    <x v="1"/>
    <x v="2"/>
  </r>
  <r>
    <s v="Id848"/>
    <s v="Otto"/>
    <x v="32"/>
    <x v="484"/>
    <s v="Yes"/>
    <x v="0"/>
    <x v="1"/>
    <x v="3"/>
    <x v="1"/>
    <x v="0"/>
    <x v="0"/>
    <d v="1900-01-18T00:00:00"/>
    <x v="847"/>
    <x v="2"/>
    <s v="tier - 1"/>
    <x v="1"/>
    <x v="8"/>
  </r>
  <r>
    <s v="Id849"/>
    <s v="Kurt"/>
    <x v="666"/>
    <x v="388"/>
    <s v="No"/>
    <x v="0"/>
    <x v="0"/>
    <x v="3"/>
    <x v="1"/>
    <x v="1"/>
    <x v="2"/>
    <d v="1900-01-17T00:00:00"/>
    <x v="848"/>
    <x v="2"/>
    <s v="tier - 3"/>
    <x v="1"/>
    <x v="44"/>
  </r>
  <r>
    <s v="Id850"/>
    <s v="Duhaime"/>
    <x v="667"/>
    <x v="184"/>
    <s v="Yes"/>
    <x v="0"/>
    <x v="0"/>
    <x v="3"/>
    <x v="1"/>
    <x v="0"/>
    <x v="1"/>
    <d v="1900-01-10T00:00:00"/>
    <x v="849"/>
    <x v="2"/>
    <s v="tier - 1"/>
    <x v="8"/>
    <x v="23"/>
  </r>
  <r>
    <s v="Id851"/>
    <s v="Swann"/>
    <x v="668"/>
    <x v="485"/>
    <s v="Yes"/>
    <x v="0"/>
    <x v="0"/>
    <x v="1"/>
    <x v="1"/>
    <x v="0"/>
    <x v="0"/>
    <d v="1900-01-17T00:00:00"/>
    <x v="850"/>
    <x v="2"/>
    <s v="tier - 2"/>
    <x v="0"/>
    <x v="2"/>
  </r>
  <r>
    <s v="Id852"/>
    <s v="Burton"/>
    <x v="669"/>
    <x v="93"/>
    <s v="Yes"/>
    <x v="0"/>
    <x v="1"/>
    <x v="3"/>
    <x v="1"/>
    <x v="0"/>
    <x v="2"/>
    <d v="1900-01-25T00:00:00"/>
    <x v="851"/>
    <x v="2"/>
    <s v="tier - 1"/>
    <x v="15"/>
    <x v="16"/>
  </r>
  <r>
    <s v="Id853"/>
    <s v="Ricardi"/>
    <x v="670"/>
    <x v="486"/>
    <s v="Yes"/>
    <x v="0"/>
    <x v="0"/>
    <x v="1"/>
    <x v="1"/>
    <x v="0"/>
    <x v="0"/>
    <d v="1900-01-27T00:00:00"/>
    <x v="852"/>
    <x v="2"/>
    <s v="tier - 1"/>
    <x v="3"/>
    <x v="12"/>
  </r>
  <r>
    <s v="Id854"/>
    <s v="Joslyn"/>
    <x v="671"/>
    <x v="487"/>
    <s v="Yes"/>
    <x v="0"/>
    <x v="0"/>
    <x v="1"/>
    <x v="1"/>
    <x v="0"/>
    <x v="0"/>
    <d v="1900-01-27T00:00:00"/>
    <x v="853"/>
    <x v="2"/>
    <s v="tier - 3"/>
    <x v="0"/>
    <x v="12"/>
  </r>
  <r>
    <s v="Id855"/>
    <s v="Bennie"/>
    <x v="362"/>
    <x v="488"/>
    <s v="No"/>
    <x v="0"/>
    <x v="0"/>
    <x v="0"/>
    <x v="1"/>
    <x v="2"/>
    <x v="0"/>
    <d v="1900-01-15T00:00:00"/>
    <x v="854"/>
    <x v="2"/>
    <s v="tier - 3"/>
    <x v="1"/>
    <x v="5"/>
  </r>
  <r>
    <s v="Id856"/>
    <s v="Kanyane"/>
    <x v="672"/>
    <x v="473"/>
    <s v="Yes"/>
    <x v="0"/>
    <x v="0"/>
    <x v="1"/>
    <x v="1"/>
    <x v="0"/>
    <x v="2"/>
    <d v="1900-01-11T00:00:00"/>
    <x v="855"/>
    <x v="2"/>
    <s v="tier - 2"/>
    <x v="1"/>
    <x v="24"/>
  </r>
  <r>
    <s v="Id857"/>
    <s v="McFadden"/>
    <x v="673"/>
    <x v="266"/>
    <s v="No"/>
    <x v="0"/>
    <x v="0"/>
    <x v="0"/>
    <x v="1"/>
    <x v="0"/>
    <x v="0"/>
    <d v="1900-01-02T00:00:00"/>
    <x v="856"/>
    <x v="2"/>
    <s v="tier - 3"/>
    <x v="1"/>
    <x v="0"/>
  </r>
  <r>
    <s v="Id858"/>
    <s v="Connolly"/>
    <x v="674"/>
    <x v="489"/>
    <s v="Yes"/>
    <x v="0"/>
    <x v="0"/>
    <x v="0"/>
    <x v="1"/>
    <x v="0"/>
    <x v="0"/>
    <d v="1899-12-31T00:00:00"/>
    <x v="857"/>
    <x v="2"/>
    <s v="tier - 3"/>
    <x v="0"/>
    <x v="22"/>
  </r>
  <r>
    <s v="Id859"/>
    <s v="Merino"/>
    <x v="403"/>
    <x v="488"/>
    <s v="No"/>
    <x v="0"/>
    <x v="0"/>
    <x v="0"/>
    <x v="1"/>
    <x v="2"/>
    <x v="0"/>
    <d v="1900-01-11T00:00:00"/>
    <x v="858"/>
    <x v="2"/>
    <s v="tier - 3"/>
    <x v="1"/>
    <x v="0"/>
  </r>
  <r>
    <s v="Id860"/>
    <s v="Baird"/>
    <x v="675"/>
    <x v="490"/>
    <s v="No"/>
    <x v="0"/>
    <x v="0"/>
    <x v="0"/>
    <x v="1"/>
    <x v="2"/>
    <x v="0"/>
    <d v="1900-01-25T00:00:00"/>
    <x v="859"/>
    <x v="2"/>
    <s v="tier - 1"/>
    <x v="1"/>
    <x v="0"/>
  </r>
  <r>
    <s v="Id861"/>
    <s v="Locatelli"/>
    <x v="676"/>
    <x v="98"/>
    <s v="Yes"/>
    <x v="0"/>
    <x v="0"/>
    <x v="3"/>
    <x v="1"/>
    <x v="0"/>
    <x v="2"/>
    <d v="1900-01-08T00:00:00"/>
    <x v="860"/>
    <x v="2"/>
    <s v="tier - 3"/>
    <x v="1"/>
    <x v="40"/>
  </r>
  <r>
    <s v="Id862"/>
    <s v="Brake"/>
    <x v="520"/>
    <x v="259"/>
    <s v="Yes"/>
    <x v="0"/>
    <x v="0"/>
    <x v="3"/>
    <x v="1"/>
    <x v="0"/>
    <x v="1"/>
    <d v="1900-01-03T00:00:00"/>
    <x v="861"/>
    <x v="2"/>
    <s v="tier - 3"/>
    <x v="2"/>
    <x v="13"/>
  </r>
  <r>
    <s v="Id863"/>
    <s v="Jacobs"/>
    <x v="677"/>
    <x v="473"/>
    <s v="No"/>
    <x v="0"/>
    <x v="1"/>
    <x v="3"/>
    <x v="1"/>
    <x v="0"/>
    <x v="2"/>
    <d v="1900-01-13T00:00:00"/>
    <x v="862"/>
    <x v="2"/>
    <s v="tier - 1"/>
    <x v="13"/>
    <x v="18"/>
  </r>
  <r>
    <s v="Id864"/>
    <s v="Vaught"/>
    <x v="606"/>
    <x v="189"/>
    <s v="No"/>
    <x v="0"/>
    <x v="0"/>
    <x v="1"/>
    <x v="1"/>
    <x v="0"/>
    <x v="2"/>
    <d v="1900-01-20T00:00:00"/>
    <x v="863"/>
    <x v="2"/>
    <s v="tier - 2"/>
    <x v="14"/>
    <x v="28"/>
  </r>
  <r>
    <s v="Id865"/>
    <s v="Monteleone"/>
    <x v="678"/>
    <x v="368"/>
    <s v="No"/>
    <x v="0"/>
    <x v="0"/>
    <x v="0"/>
    <x v="1"/>
    <x v="0"/>
    <x v="2"/>
    <d v="1900-01-28T00:00:00"/>
    <x v="864"/>
    <x v="2"/>
    <s v="tier - 3"/>
    <x v="4"/>
    <x v="4"/>
  </r>
  <r>
    <s v="Id866"/>
    <s v="Verdugo"/>
    <x v="679"/>
    <x v="398"/>
    <s v="No"/>
    <x v="0"/>
    <x v="0"/>
    <x v="0"/>
    <x v="1"/>
    <x v="1"/>
    <x v="0"/>
    <d v="1900-01-25T00:00:00"/>
    <x v="865"/>
    <x v="2"/>
    <s v="tier - 2"/>
    <x v="2"/>
    <x v="5"/>
  </r>
  <r>
    <s v="Id867"/>
    <s v="Sellers"/>
    <x v="315"/>
    <x v="120"/>
    <s v="Yes"/>
    <x v="0"/>
    <x v="0"/>
    <x v="1"/>
    <x v="1"/>
    <x v="0"/>
    <x v="2"/>
    <d v="1900-01-28T00:00:00"/>
    <x v="866"/>
    <x v="2"/>
    <s v="tier - 3"/>
    <x v="3"/>
    <x v="24"/>
  </r>
  <r>
    <s v="Id868"/>
    <s v="Bowman"/>
    <x v="680"/>
    <x v="491"/>
    <s v="Yes"/>
    <x v="0"/>
    <x v="1"/>
    <x v="3"/>
    <x v="1"/>
    <x v="0"/>
    <x v="0"/>
    <d v="1900-01-21T00:00:00"/>
    <x v="867"/>
    <x v="2"/>
    <s v="tier - 3"/>
    <x v="3"/>
    <x v="8"/>
  </r>
  <r>
    <s v="Id869"/>
    <s v="Marley"/>
    <x v="419"/>
    <x v="492"/>
    <s v="Yes"/>
    <x v="0"/>
    <x v="1"/>
    <x v="3"/>
    <x v="1"/>
    <x v="1"/>
    <x v="0"/>
    <d v="1900-01-01T00:00:00"/>
    <x v="868"/>
    <x v="2"/>
    <s v="tier - 2"/>
    <x v="3"/>
    <x v="8"/>
  </r>
  <r>
    <s v="Id870"/>
    <s v="Grey"/>
    <x v="278"/>
    <x v="493"/>
    <s v="Yes"/>
    <x v="0"/>
    <x v="1"/>
    <x v="3"/>
    <x v="1"/>
    <x v="2"/>
    <x v="0"/>
    <d v="1900-01-28T00:00:00"/>
    <x v="869"/>
    <x v="2"/>
    <s v="tier - 3"/>
    <x v="6"/>
    <x v="8"/>
  </r>
  <r>
    <s v="Id871"/>
    <s v="O'Rourke"/>
    <x v="681"/>
    <x v="494"/>
    <s v="Yes"/>
    <x v="0"/>
    <x v="1"/>
    <x v="3"/>
    <x v="1"/>
    <x v="1"/>
    <x v="0"/>
    <d v="1900-01-27T00:00:00"/>
    <x v="870"/>
    <x v="2"/>
    <s v="tier - 1"/>
    <x v="15"/>
    <x v="8"/>
  </r>
  <r>
    <s v="Id872"/>
    <s v="Fatehali"/>
    <x v="682"/>
    <x v="239"/>
    <s v="No"/>
    <x v="0"/>
    <x v="0"/>
    <x v="0"/>
    <x v="1"/>
    <x v="0"/>
    <x v="2"/>
    <d v="1900-01-28T00:00:00"/>
    <x v="871"/>
    <x v="2"/>
    <s v="tier - 1"/>
    <x v="3"/>
    <x v="3"/>
  </r>
  <r>
    <s v="Id873"/>
    <s v="Piza-Taylor"/>
    <x v="683"/>
    <x v="495"/>
    <s v="Yes"/>
    <x v="0"/>
    <x v="0"/>
    <x v="1"/>
    <x v="1"/>
    <x v="1"/>
    <x v="2"/>
    <d v="1900-01-15T00:00:00"/>
    <x v="872"/>
    <x v="2"/>
    <s v="tier - 1"/>
    <x v="15"/>
    <x v="24"/>
  </r>
  <r>
    <s v="Id874"/>
    <s v="Cavanaugh"/>
    <x v="203"/>
    <x v="295"/>
    <s v="Yes"/>
    <x v="0"/>
    <x v="0"/>
    <x v="0"/>
    <x v="1"/>
    <x v="0"/>
    <x v="0"/>
    <d v="1900-01-27T00:00:00"/>
    <x v="873"/>
    <x v="2"/>
    <s v="tier - 2"/>
    <x v="1"/>
    <x v="22"/>
  </r>
  <r>
    <s v="Id875"/>
    <s v="Amako"/>
    <x v="101"/>
    <x v="68"/>
    <s v="Yes"/>
    <x v="0"/>
    <x v="0"/>
    <x v="0"/>
    <x v="1"/>
    <x v="0"/>
    <x v="0"/>
    <d v="1900-01-29T00:00:00"/>
    <x v="874"/>
    <x v="2"/>
    <s v="tier - 1"/>
    <x v="1"/>
    <x v="22"/>
  </r>
  <r>
    <s v="Id876"/>
    <s v="Musa"/>
    <x v="684"/>
    <x v="335"/>
    <s v="Yes"/>
    <x v="0"/>
    <x v="0"/>
    <x v="1"/>
    <x v="1"/>
    <x v="0"/>
    <x v="2"/>
    <d v="1900-01-05T00:00:00"/>
    <x v="875"/>
    <x v="2"/>
    <s v="tier - 3"/>
    <x v="0"/>
    <x v="24"/>
  </r>
  <r>
    <s v="Id877"/>
    <s v="Phillippi"/>
    <x v="685"/>
    <x v="496"/>
    <s v="Yes"/>
    <x v="0"/>
    <x v="0"/>
    <x v="3"/>
    <x v="1"/>
    <x v="0"/>
    <x v="0"/>
    <d v="1900-01-12T00:00:00"/>
    <x v="876"/>
    <x v="2"/>
    <s v="tier - 2"/>
    <x v="12"/>
    <x v="26"/>
  </r>
  <r>
    <s v="Id878"/>
    <s v="Hoskins"/>
    <x v="11"/>
    <x v="497"/>
    <s v="No"/>
    <x v="0"/>
    <x v="0"/>
    <x v="0"/>
    <x v="1"/>
    <x v="0"/>
    <x v="2"/>
    <d v="1900-01-22T00:00:00"/>
    <x v="877"/>
    <x v="2"/>
    <s v="tier - 3"/>
    <x v="12"/>
    <x v="4"/>
  </r>
  <r>
    <s v="Id879"/>
    <s v="Imbalzano Zegar"/>
    <x v="243"/>
    <x v="498"/>
    <s v="No"/>
    <x v="0"/>
    <x v="0"/>
    <x v="0"/>
    <x v="1"/>
    <x v="0"/>
    <x v="0"/>
    <d v="1900-01-22T00:00:00"/>
    <x v="878"/>
    <x v="2"/>
    <s v="tier - 1"/>
    <x v="1"/>
    <x v="19"/>
  </r>
  <r>
    <s v="Id880"/>
    <s v="Triedman"/>
    <x v="40"/>
    <x v="55"/>
    <s v="Yes"/>
    <x v="0"/>
    <x v="1"/>
    <x v="3"/>
    <x v="1"/>
    <x v="0"/>
    <x v="0"/>
    <d v="1900-01-16T00:00:00"/>
    <x v="879"/>
    <x v="2"/>
    <s v="tier - 1"/>
    <x v="0"/>
    <x v="8"/>
  </r>
  <r>
    <s v="Id881"/>
    <s v="Lovuolo"/>
    <x v="686"/>
    <x v="122"/>
    <s v="Yes"/>
    <x v="0"/>
    <x v="0"/>
    <x v="1"/>
    <x v="1"/>
    <x v="3"/>
    <x v="2"/>
    <d v="1900-01-28T00:00:00"/>
    <x v="880"/>
    <x v="2"/>
    <s v="tier - 3"/>
    <x v="1"/>
    <x v="24"/>
  </r>
  <r>
    <s v="Id882"/>
    <s v="Chung"/>
    <x v="56"/>
    <x v="203"/>
    <s v="Yes"/>
    <x v="0"/>
    <x v="0"/>
    <x v="3"/>
    <x v="1"/>
    <x v="0"/>
    <x v="2"/>
    <d v="1900-01-14T00:00:00"/>
    <x v="881"/>
    <x v="2"/>
    <s v="tier - 3"/>
    <x v="1"/>
    <x v="13"/>
  </r>
  <r>
    <s v="Id883"/>
    <s v="Newsom"/>
    <x v="419"/>
    <x v="404"/>
    <s v="Yes"/>
    <x v="0"/>
    <x v="1"/>
    <x v="3"/>
    <x v="1"/>
    <x v="1"/>
    <x v="0"/>
    <d v="1900-01-18T00:00:00"/>
    <x v="882"/>
    <x v="2"/>
    <s v="tier - 1"/>
    <x v="3"/>
    <x v="8"/>
  </r>
  <r>
    <s v="Id884"/>
    <s v="Harrington"/>
    <x v="687"/>
    <x v="229"/>
    <s v="Yes"/>
    <x v="0"/>
    <x v="0"/>
    <x v="3"/>
    <x v="1"/>
    <x v="0"/>
    <x v="1"/>
    <d v="1900-01-23T00:00:00"/>
    <x v="883"/>
    <x v="2"/>
    <s v="tier - 3"/>
    <x v="1"/>
    <x v="13"/>
  </r>
  <r>
    <s v="Id885"/>
    <s v="Hoffman"/>
    <x v="360"/>
    <x v="109"/>
    <s v="Yes"/>
    <x v="0"/>
    <x v="0"/>
    <x v="3"/>
    <x v="1"/>
    <x v="1"/>
    <x v="1"/>
    <d v="1900-01-01T00:00:00"/>
    <x v="884"/>
    <x v="2"/>
    <s v="tier - 1"/>
    <x v="1"/>
    <x v="13"/>
  </r>
  <r>
    <s v="Id886"/>
    <s v="Van Vugt"/>
    <x v="688"/>
    <x v="85"/>
    <s v="Yes"/>
    <x v="0"/>
    <x v="0"/>
    <x v="3"/>
    <x v="1"/>
    <x v="1"/>
    <x v="1"/>
    <d v="1900-01-19T00:00:00"/>
    <x v="885"/>
    <x v="2"/>
    <s v="tier - 2"/>
    <x v="1"/>
    <x v="13"/>
  </r>
  <r>
    <s v="Id887"/>
    <s v="Feehley"/>
    <x v="689"/>
    <x v="65"/>
    <s v="No"/>
    <x v="0"/>
    <x v="0"/>
    <x v="0"/>
    <x v="1"/>
    <x v="0"/>
    <x v="1"/>
    <d v="1900-01-13T00:00:00"/>
    <x v="886"/>
    <x v="2"/>
    <s v="tier - 1"/>
    <x v="1"/>
    <x v="29"/>
  </r>
  <r>
    <s v="Id888"/>
    <s v="Ashworth"/>
    <x v="690"/>
    <x v="149"/>
    <s v="No"/>
    <x v="0"/>
    <x v="0"/>
    <x v="0"/>
    <x v="1"/>
    <x v="0"/>
    <x v="1"/>
    <d v="1900-01-28T00:00:00"/>
    <x v="887"/>
    <x v="2"/>
    <s v="tier - 3"/>
    <x v="12"/>
    <x v="42"/>
  </r>
  <r>
    <s v="Id889"/>
    <s v="Hansen"/>
    <x v="691"/>
    <x v="178"/>
    <s v="No"/>
    <x v="0"/>
    <x v="0"/>
    <x v="3"/>
    <x v="1"/>
    <x v="0"/>
    <x v="1"/>
    <d v="1900-01-04T00:00:00"/>
    <x v="888"/>
    <x v="2"/>
    <s v="tier - 3"/>
    <x v="1"/>
    <x v="38"/>
  </r>
  <r>
    <s v="Id890"/>
    <s v="Czyz"/>
    <x v="692"/>
    <x v="499"/>
    <s v="No"/>
    <x v="0"/>
    <x v="0"/>
    <x v="0"/>
    <x v="1"/>
    <x v="1"/>
    <x v="0"/>
    <d v="1900-01-14T00:00:00"/>
    <x v="889"/>
    <x v="2"/>
    <s v="tier - 3"/>
    <x v="3"/>
    <x v="5"/>
  </r>
  <r>
    <s v="Id891"/>
    <s v="Bauder"/>
    <x v="664"/>
    <x v="469"/>
    <s v="No"/>
    <x v="0"/>
    <x v="0"/>
    <x v="0"/>
    <x v="1"/>
    <x v="1"/>
    <x v="0"/>
    <d v="1900-01-03T00:00:00"/>
    <x v="890"/>
    <x v="2"/>
    <s v="tier - 2"/>
    <x v="0"/>
    <x v="5"/>
  </r>
  <r>
    <s v="Id892"/>
    <s v="Mendoza"/>
    <x v="693"/>
    <x v="265"/>
    <s v="No"/>
    <x v="0"/>
    <x v="0"/>
    <x v="0"/>
    <x v="1"/>
    <x v="0"/>
    <x v="0"/>
    <d v="1900-01-15T00:00:00"/>
    <x v="891"/>
    <x v="2"/>
    <s v="tier - 3"/>
    <x v="1"/>
    <x v="19"/>
  </r>
  <r>
    <s v="Id893"/>
    <s v="Glass"/>
    <x v="694"/>
    <x v="500"/>
    <s v="No"/>
    <x v="0"/>
    <x v="0"/>
    <x v="0"/>
    <x v="1"/>
    <x v="0"/>
    <x v="2"/>
    <d v="1900-01-05T00:00:00"/>
    <x v="892"/>
    <x v="2"/>
    <s v="tier - 3"/>
    <x v="12"/>
    <x v="42"/>
  </r>
  <r>
    <s v="Id894"/>
    <s v="Butcher"/>
    <x v="570"/>
    <x v="501"/>
    <s v="Yes"/>
    <x v="0"/>
    <x v="1"/>
    <x v="3"/>
    <x v="1"/>
    <x v="1"/>
    <x v="0"/>
    <d v="1900-01-03T00:00:00"/>
    <x v="893"/>
    <x v="2"/>
    <s v="tier - 1"/>
    <x v="1"/>
    <x v="5"/>
  </r>
  <r>
    <s v="Id895"/>
    <s v="Traiser"/>
    <x v="247"/>
    <x v="453"/>
    <s v="Yes"/>
    <x v="0"/>
    <x v="1"/>
    <x v="3"/>
    <x v="1"/>
    <x v="1"/>
    <x v="0"/>
    <d v="1900-01-19T00:00:00"/>
    <x v="894"/>
    <x v="2"/>
    <s v="tier - 1"/>
    <x v="1"/>
    <x v="8"/>
  </r>
  <r>
    <s v="Id896"/>
    <s v="Mudy-Mader"/>
    <x v="65"/>
    <x v="400"/>
    <s v="No"/>
    <x v="0"/>
    <x v="0"/>
    <x v="0"/>
    <x v="1"/>
    <x v="0"/>
    <x v="0"/>
    <d v="1900-01-24T00:00:00"/>
    <x v="895"/>
    <x v="2"/>
    <s v="tier - 3"/>
    <x v="3"/>
    <x v="0"/>
  </r>
  <r>
    <s v="Id897"/>
    <s v="Rogers"/>
    <x v="467"/>
    <x v="20"/>
    <s v="No"/>
    <x v="0"/>
    <x v="0"/>
    <x v="0"/>
    <x v="1"/>
    <x v="1"/>
    <x v="0"/>
    <d v="1900-01-08T00:00:00"/>
    <x v="896"/>
    <x v="2"/>
    <s v="tier - 1"/>
    <x v="2"/>
    <x v="0"/>
  </r>
  <r>
    <s v="Id898"/>
    <s v="Woo"/>
    <x v="257"/>
    <x v="502"/>
    <s v="No"/>
    <x v="0"/>
    <x v="0"/>
    <x v="0"/>
    <x v="1"/>
    <x v="2"/>
    <x v="0"/>
    <d v="1900-01-20T00:00:00"/>
    <x v="897"/>
    <x v="2"/>
    <s v="tier - 3"/>
    <x v="3"/>
    <x v="0"/>
  </r>
  <r>
    <s v="Id899"/>
    <s v="Walsh"/>
    <x v="695"/>
    <x v="58"/>
    <s v="No"/>
    <x v="0"/>
    <x v="0"/>
    <x v="3"/>
    <x v="1"/>
    <x v="0"/>
    <x v="1"/>
    <d v="1900-01-01T00:00:00"/>
    <x v="898"/>
    <x v="2"/>
    <s v="tier - 2"/>
    <x v="13"/>
    <x v="32"/>
  </r>
  <r>
    <s v="Id900"/>
    <s v="White"/>
    <x v="696"/>
    <x v="12"/>
    <s v="Yes"/>
    <x v="0"/>
    <x v="0"/>
    <x v="3"/>
    <x v="1"/>
    <x v="0"/>
    <x v="0"/>
    <d v="1900-01-06T00:00:00"/>
    <x v="899"/>
    <x v="2"/>
    <s v="tier - 2"/>
    <x v="12"/>
    <x v="26"/>
  </r>
  <r>
    <s v="Id901"/>
    <s v="Sheppard"/>
    <x v="401"/>
    <x v="103"/>
    <s v="Yes"/>
    <x v="0"/>
    <x v="0"/>
    <x v="1"/>
    <x v="1"/>
    <x v="1"/>
    <x v="2"/>
    <d v="1900-01-23T00:00:00"/>
    <x v="900"/>
    <x v="2"/>
    <s v="tier - 1"/>
    <x v="1"/>
    <x v="24"/>
  </r>
  <r>
    <s v="Id902"/>
    <s v="Doran"/>
    <x v="697"/>
    <x v="81"/>
    <s v="No"/>
    <x v="0"/>
    <x v="1"/>
    <x v="3"/>
    <x v="1"/>
    <x v="0"/>
    <x v="2"/>
    <d v="1900-01-15T00:00:00"/>
    <x v="901"/>
    <x v="2"/>
    <s v="tier - 3"/>
    <x v="14"/>
    <x v="18"/>
  </r>
  <r>
    <s v="Id903"/>
    <s v="Labrosse"/>
    <x v="698"/>
    <x v="130"/>
    <s v="No"/>
    <x v="0"/>
    <x v="0"/>
    <x v="0"/>
    <x v="1"/>
    <x v="2"/>
    <x v="0"/>
    <d v="1900-01-28T00:00:00"/>
    <x v="902"/>
    <x v="2"/>
    <s v="tier - 1"/>
    <x v="3"/>
    <x v="11"/>
  </r>
  <r>
    <s v="Id904"/>
    <s v="Thomas"/>
    <x v="699"/>
    <x v="503"/>
    <s v="No"/>
    <x v="0"/>
    <x v="0"/>
    <x v="0"/>
    <x v="1"/>
    <x v="2"/>
    <x v="0"/>
    <d v="1900-01-08T00:00:00"/>
    <x v="903"/>
    <x v="2"/>
    <s v="tier - 2"/>
    <x v="2"/>
    <x v="11"/>
  </r>
  <r>
    <s v="Id905"/>
    <s v="Lesniak"/>
    <x v="566"/>
    <x v="200"/>
    <s v="No"/>
    <x v="0"/>
    <x v="0"/>
    <x v="0"/>
    <x v="1"/>
    <x v="0"/>
    <x v="1"/>
    <d v="1900-01-16T00:00:00"/>
    <x v="904"/>
    <x v="2"/>
    <s v="tier - 3"/>
    <x v="14"/>
    <x v="37"/>
  </r>
  <r>
    <s v="Id906"/>
    <s v="Prowse"/>
    <x v="700"/>
    <x v="70"/>
    <s v="No"/>
    <x v="0"/>
    <x v="1"/>
    <x v="3"/>
    <x v="1"/>
    <x v="0"/>
    <x v="2"/>
    <d v="1900-01-11T00:00:00"/>
    <x v="905"/>
    <x v="2"/>
    <s v="tier - 2"/>
    <x v="1"/>
    <x v="20"/>
  </r>
  <r>
    <s v="Id907"/>
    <s v="Seigel"/>
    <x v="677"/>
    <x v="208"/>
    <s v="Yes"/>
    <x v="0"/>
    <x v="1"/>
    <x v="3"/>
    <x v="1"/>
    <x v="0"/>
    <x v="1"/>
    <d v="1900-01-03T00:00:00"/>
    <x v="906"/>
    <x v="2"/>
    <s v="tier - 2"/>
    <x v="12"/>
    <x v="33"/>
  </r>
  <r>
    <s v="Id908"/>
    <s v="Blas"/>
    <x v="25"/>
    <x v="386"/>
    <s v="Yes"/>
    <x v="0"/>
    <x v="0"/>
    <x v="0"/>
    <x v="1"/>
    <x v="0"/>
    <x v="0"/>
    <d v="1900-01-21T00:00:00"/>
    <x v="907"/>
    <x v="2"/>
    <s v="tier - 3"/>
    <x v="0"/>
    <x v="22"/>
  </r>
  <r>
    <s v="Id909"/>
    <s v="Simpson"/>
    <x v="701"/>
    <x v="31"/>
    <s v="Yes"/>
    <x v="0"/>
    <x v="0"/>
    <x v="3"/>
    <x v="1"/>
    <x v="0"/>
    <x v="2"/>
    <d v="1900-01-28T00:00:00"/>
    <x v="908"/>
    <x v="2"/>
    <s v="tier - 2"/>
    <x v="0"/>
    <x v="13"/>
  </r>
  <r>
    <s v="Id910"/>
    <s v="Gierman"/>
    <x v="44"/>
    <x v="271"/>
    <s v="No"/>
    <x v="0"/>
    <x v="0"/>
    <x v="0"/>
    <x v="1"/>
    <x v="0"/>
    <x v="0"/>
    <d v="1899-12-31T00:00:00"/>
    <x v="909"/>
    <x v="2"/>
    <s v="tier - 2"/>
    <x v="1"/>
    <x v="11"/>
  </r>
  <r>
    <s v="Id911"/>
    <s v="Jeuland"/>
    <x v="702"/>
    <x v="353"/>
    <s v="Yes"/>
    <x v="0"/>
    <x v="0"/>
    <x v="3"/>
    <x v="1"/>
    <x v="0"/>
    <x v="2"/>
    <d v="1900-01-24T00:00:00"/>
    <x v="910"/>
    <x v="2"/>
    <s v="tier - 2"/>
    <x v="4"/>
    <x v="13"/>
  </r>
  <r>
    <s v="Id912"/>
    <s v="Chorney"/>
    <x v="525"/>
    <x v="374"/>
    <s v="No"/>
    <x v="0"/>
    <x v="0"/>
    <x v="0"/>
    <x v="1"/>
    <x v="0"/>
    <x v="2"/>
    <d v="1900-01-18T00:00:00"/>
    <x v="911"/>
    <x v="2"/>
    <s v="tier - 1"/>
    <x v="8"/>
    <x v="42"/>
  </r>
  <r>
    <s v="Id913"/>
    <s v="Rook"/>
    <x v="703"/>
    <x v="159"/>
    <s v="Yes"/>
    <x v="0"/>
    <x v="0"/>
    <x v="3"/>
    <x v="1"/>
    <x v="0"/>
    <x v="2"/>
    <d v="1900-01-01T00:00:00"/>
    <x v="912"/>
    <x v="2"/>
    <s v="tier - 3"/>
    <x v="9"/>
    <x v="13"/>
  </r>
  <r>
    <s v="Id914"/>
    <s v="Wright"/>
    <x v="524"/>
    <x v="252"/>
    <s v="Yes"/>
    <x v="0"/>
    <x v="0"/>
    <x v="3"/>
    <x v="1"/>
    <x v="1"/>
    <x v="2"/>
    <d v="1900-01-19T00:00:00"/>
    <x v="913"/>
    <x v="2"/>
    <s v="tier - 1"/>
    <x v="9"/>
    <x v="13"/>
  </r>
  <r>
    <s v="Id915"/>
    <s v="Chin"/>
    <x v="190"/>
    <x v="251"/>
    <s v="Yes"/>
    <x v="0"/>
    <x v="0"/>
    <x v="3"/>
    <x v="1"/>
    <x v="1"/>
    <x v="2"/>
    <d v="1900-01-18T00:00:00"/>
    <x v="914"/>
    <x v="2"/>
    <s v="tier - 1"/>
    <x v="14"/>
    <x v="13"/>
  </r>
  <r>
    <s v="Id916"/>
    <s v="White"/>
    <x v="704"/>
    <x v="352"/>
    <s v="No"/>
    <x v="1"/>
    <x v="0"/>
    <x v="3"/>
    <x v="1"/>
    <x v="2"/>
    <x v="2"/>
    <d v="1900-01-01T00:00:00"/>
    <x v="915"/>
    <x v="2"/>
    <s v="tier - 3"/>
    <x v="0"/>
    <x v="39"/>
  </r>
  <r>
    <s v="Id917"/>
    <s v="Savage"/>
    <x v="705"/>
    <x v="306"/>
    <s v="Yes"/>
    <x v="0"/>
    <x v="0"/>
    <x v="0"/>
    <x v="1"/>
    <x v="0"/>
    <x v="0"/>
    <d v="1900-01-28T00:00:00"/>
    <x v="916"/>
    <x v="2"/>
    <s v="tier - 1"/>
    <x v="0"/>
    <x v="22"/>
  </r>
  <r>
    <s v="Id918"/>
    <s v="Hitchings"/>
    <x v="425"/>
    <x v="423"/>
    <s v="Yes"/>
    <x v="0"/>
    <x v="0"/>
    <x v="0"/>
    <x v="1"/>
    <x v="1"/>
    <x v="0"/>
    <d v="1900-01-13T00:00:00"/>
    <x v="917"/>
    <x v="2"/>
    <s v="tier - 2"/>
    <x v="3"/>
    <x v="22"/>
  </r>
  <r>
    <s v="Id919"/>
    <s v="Truitt"/>
    <x v="443"/>
    <x v="504"/>
    <s v="Yes"/>
    <x v="0"/>
    <x v="0"/>
    <x v="0"/>
    <x v="1"/>
    <x v="0"/>
    <x v="0"/>
    <d v="1900-01-23T00:00:00"/>
    <x v="918"/>
    <x v="2"/>
    <s v="tier - 3"/>
    <x v="2"/>
    <x v="22"/>
  </r>
  <r>
    <s v="Id920"/>
    <s v="Chang"/>
    <x v="171"/>
    <x v="279"/>
    <s v="No"/>
    <x v="0"/>
    <x v="0"/>
    <x v="0"/>
    <x v="1"/>
    <x v="0"/>
    <x v="0"/>
    <d v="1900-01-06T00:00:00"/>
    <x v="919"/>
    <x v="2"/>
    <s v="tier - 3"/>
    <x v="3"/>
    <x v="19"/>
  </r>
  <r>
    <s v="Id921"/>
    <s v="Frey"/>
    <x v="85"/>
    <x v="173"/>
    <s v="Yes"/>
    <x v="0"/>
    <x v="0"/>
    <x v="3"/>
    <x v="1"/>
    <x v="0"/>
    <x v="2"/>
    <d v="1900-01-28T00:00:00"/>
    <x v="920"/>
    <x v="2"/>
    <s v="tier - 2"/>
    <x v="0"/>
    <x v="13"/>
  </r>
  <r>
    <s v="Id922"/>
    <s v="Krishna"/>
    <x v="382"/>
    <x v="339"/>
    <s v="Yes"/>
    <x v="0"/>
    <x v="0"/>
    <x v="3"/>
    <x v="1"/>
    <x v="0"/>
    <x v="2"/>
    <d v="1900-01-26T00:00:00"/>
    <x v="921"/>
    <x v="2"/>
    <s v="tier - 2"/>
    <x v="3"/>
    <x v="13"/>
  </r>
  <r>
    <s v="Id923"/>
    <s v="Maher"/>
    <x v="80"/>
    <x v="480"/>
    <s v="No"/>
    <x v="0"/>
    <x v="0"/>
    <x v="0"/>
    <x v="1"/>
    <x v="0"/>
    <x v="0"/>
    <d v="1900-01-09T00:00:00"/>
    <x v="922"/>
    <x v="2"/>
    <s v="tier - 3"/>
    <x v="1"/>
    <x v="11"/>
  </r>
  <r>
    <s v="Id924"/>
    <s v="Boivin"/>
    <x v="683"/>
    <x v="69"/>
    <s v="Yes"/>
    <x v="0"/>
    <x v="0"/>
    <x v="3"/>
    <x v="1"/>
    <x v="1"/>
    <x v="2"/>
    <d v="1900-01-10T00:00:00"/>
    <x v="923"/>
    <x v="2"/>
    <s v="tier - 2"/>
    <x v="3"/>
    <x v="13"/>
  </r>
  <r>
    <s v="Id925"/>
    <s v="McAlister"/>
    <x v="88"/>
    <x v="64"/>
    <s v="No"/>
    <x v="0"/>
    <x v="0"/>
    <x v="0"/>
    <x v="1"/>
    <x v="0"/>
    <x v="0"/>
    <d v="1900-01-24T00:00:00"/>
    <x v="924"/>
    <x v="2"/>
    <s v="tier - 2"/>
    <x v="1"/>
    <x v="11"/>
  </r>
  <r>
    <s v="Id926"/>
    <s v="Akhmedova"/>
    <x v="706"/>
    <x v="178"/>
    <s v="Yes"/>
    <x v="0"/>
    <x v="0"/>
    <x v="3"/>
    <x v="1"/>
    <x v="1"/>
    <x v="1"/>
    <d v="1900-01-10T00:00:00"/>
    <x v="925"/>
    <x v="2"/>
    <s v="tier - 3"/>
    <x v="3"/>
    <x v="13"/>
  </r>
  <r>
    <s v="Id927"/>
    <s v="Tucker"/>
    <x v="316"/>
    <x v="47"/>
    <s v="Yes"/>
    <x v="0"/>
    <x v="0"/>
    <x v="3"/>
    <x v="1"/>
    <x v="2"/>
    <x v="2"/>
    <d v="1900-01-26T00:00:00"/>
    <x v="926"/>
    <x v="2"/>
    <s v="tier - 3"/>
    <x v="0"/>
    <x v="13"/>
  </r>
  <r>
    <s v="Id928"/>
    <s v="Gramelspacher"/>
    <x v="567"/>
    <x v="205"/>
    <s v="No"/>
    <x v="0"/>
    <x v="0"/>
    <x v="0"/>
    <x v="1"/>
    <x v="2"/>
    <x v="0"/>
    <d v="1900-01-02T00:00:00"/>
    <x v="927"/>
    <x v="2"/>
    <s v="tier - 1"/>
    <x v="1"/>
    <x v="11"/>
  </r>
  <r>
    <s v="Id929"/>
    <s v="Goldsmith"/>
    <x v="707"/>
    <x v="251"/>
    <s v="No"/>
    <x v="0"/>
    <x v="0"/>
    <x v="0"/>
    <x v="1"/>
    <x v="0"/>
    <x v="2"/>
    <d v="1900-01-19T00:00:00"/>
    <x v="928"/>
    <x v="2"/>
    <s v="tier - 3"/>
    <x v="12"/>
    <x v="37"/>
  </r>
  <r>
    <s v="Id930"/>
    <s v="Tranter"/>
    <x v="355"/>
    <x v="505"/>
    <s v="Yes"/>
    <x v="0"/>
    <x v="0"/>
    <x v="1"/>
    <x v="1"/>
    <x v="0"/>
    <x v="2"/>
    <d v="1900-01-24T00:00:00"/>
    <x v="929"/>
    <x v="2"/>
    <s v="tier - 3"/>
    <x v="4"/>
    <x v="24"/>
  </r>
  <r>
    <s v="Id931"/>
    <s v="Tu"/>
    <x v="708"/>
    <x v="478"/>
    <s v="No"/>
    <x v="0"/>
    <x v="1"/>
    <x v="3"/>
    <x v="1"/>
    <x v="0"/>
    <x v="1"/>
    <d v="1900-01-05T00:00:00"/>
    <x v="930"/>
    <x v="2"/>
    <s v="tier - 1"/>
    <x v="12"/>
    <x v="18"/>
  </r>
  <r>
    <s v="Id932"/>
    <s v="Kaczka"/>
    <x v="124"/>
    <x v="288"/>
    <s v="Yes"/>
    <x v="0"/>
    <x v="0"/>
    <x v="3"/>
    <x v="1"/>
    <x v="0"/>
    <x v="1"/>
    <d v="1900-01-01T00:00:00"/>
    <x v="931"/>
    <x v="2"/>
    <s v="tier - 1"/>
    <x v="1"/>
    <x v="13"/>
  </r>
  <r>
    <s v="Id933"/>
    <s v="Hunter"/>
    <x v="350"/>
    <x v="506"/>
    <s v="Yes"/>
    <x v="0"/>
    <x v="1"/>
    <x v="3"/>
    <x v="1"/>
    <x v="1"/>
    <x v="0"/>
    <d v="1900-01-08T00:00:00"/>
    <x v="932"/>
    <x v="2"/>
    <s v="tier - 3"/>
    <x v="0"/>
    <x v="8"/>
  </r>
  <r>
    <s v="Id934"/>
    <s v="Moran"/>
    <x v="709"/>
    <x v="427"/>
    <s v="Yes"/>
    <x v="0"/>
    <x v="1"/>
    <x v="3"/>
    <x v="1"/>
    <x v="1"/>
    <x v="1"/>
    <d v="1900-01-11T00:00:00"/>
    <x v="933"/>
    <x v="2"/>
    <s v="tier - 1"/>
    <x v="3"/>
    <x v="16"/>
  </r>
  <r>
    <s v="Id935"/>
    <s v="Ashby"/>
    <x v="710"/>
    <x v="117"/>
    <s v="Yes"/>
    <x v="0"/>
    <x v="0"/>
    <x v="3"/>
    <x v="1"/>
    <x v="1"/>
    <x v="2"/>
    <d v="1900-01-04T00:00:00"/>
    <x v="934"/>
    <x v="2"/>
    <s v="tier - 1"/>
    <x v="3"/>
    <x v="23"/>
  </r>
  <r>
    <s v="Id936"/>
    <s v="Ausen"/>
    <x v="276"/>
    <x v="82"/>
    <s v="Yes"/>
    <x v="0"/>
    <x v="0"/>
    <x v="3"/>
    <x v="1"/>
    <x v="1"/>
    <x v="2"/>
    <d v="1900-01-08T00:00:00"/>
    <x v="935"/>
    <x v="2"/>
    <s v="tier - 1"/>
    <x v="1"/>
    <x v="13"/>
  </r>
  <r>
    <s v="Id937"/>
    <s v="Savage"/>
    <x v="677"/>
    <x v="169"/>
    <s v="No"/>
    <x v="0"/>
    <x v="0"/>
    <x v="3"/>
    <x v="1"/>
    <x v="0"/>
    <x v="1"/>
    <d v="1900-01-25T00:00:00"/>
    <x v="936"/>
    <x v="2"/>
    <s v="tier - 3"/>
    <x v="12"/>
    <x v="32"/>
  </r>
  <r>
    <s v="Id938"/>
    <s v="O'Leary"/>
    <x v="711"/>
    <x v="140"/>
    <s v="Yes"/>
    <x v="0"/>
    <x v="1"/>
    <x v="3"/>
    <x v="1"/>
    <x v="2"/>
    <x v="2"/>
    <d v="1900-01-11T00:00:00"/>
    <x v="937"/>
    <x v="2"/>
    <s v="tier - 1"/>
    <x v="2"/>
    <x v="16"/>
  </r>
  <r>
    <s v="Id939"/>
    <s v="Scoville"/>
    <x v="712"/>
    <x v="243"/>
    <s v="No"/>
    <x v="0"/>
    <x v="0"/>
    <x v="0"/>
    <x v="1"/>
    <x v="0"/>
    <x v="2"/>
    <d v="1900-01-20T00:00:00"/>
    <x v="938"/>
    <x v="2"/>
    <s v="tier - 2"/>
    <x v="14"/>
    <x v="37"/>
  </r>
  <r>
    <s v="Id940"/>
    <s v="Kaus"/>
    <x v="713"/>
    <x v="310"/>
    <s v="Yes"/>
    <x v="0"/>
    <x v="0"/>
    <x v="1"/>
    <x v="1"/>
    <x v="0"/>
    <x v="0"/>
    <d v="1899-12-31T00:00:00"/>
    <x v="939"/>
    <x v="2"/>
    <s v="tier - 1"/>
    <x v="14"/>
    <x v="2"/>
  </r>
  <r>
    <s v="Id941"/>
    <s v="Rainey"/>
    <x v="184"/>
    <x v="507"/>
    <s v="Yes"/>
    <x v="0"/>
    <x v="0"/>
    <x v="1"/>
    <x v="1"/>
    <x v="0"/>
    <x v="2"/>
    <d v="1900-01-08T00:00:00"/>
    <x v="940"/>
    <x v="2"/>
    <s v="tier - 1"/>
    <x v="3"/>
    <x v="24"/>
  </r>
  <r>
    <s v="Id942"/>
    <s v="Rasch"/>
    <x v="570"/>
    <x v="180"/>
    <s v="Yes"/>
    <x v="0"/>
    <x v="0"/>
    <x v="1"/>
    <x v="1"/>
    <x v="1"/>
    <x v="2"/>
    <d v="1900-01-22T00:00:00"/>
    <x v="941"/>
    <x v="2"/>
    <s v="tier - 3"/>
    <x v="2"/>
    <x v="24"/>
  </r>
  <r>
    <s v="Id943"/>
    <s v="Plunkett"/>
    <x v="276"/>
    <x v="98"/>
    <s v="Yes"/>
    <x v="0"/>
    <x v="0"/>
    <x v="1"/>
    <x v="1"/>
    <x v="1"/>
    <x v="2"/>
    <d v="1900-01-05T00:00:00"/>
    <x v="942"/>
    <x v="2"/>
    <s v="tier - 1"/>
    <x v="2"/>
    <x v="24"/>
  </r>
  <r>
    <s v="Id944"/>
    <s v="Murphy"/>
    <x v="209"/>
    <x v="83"/>
    <s v="No"/>
    <x v="0"/>
    <x v="0"/>
    <x v="0"/>
    <x v="1"/>
    <x v="0"/>
    <x v="2"/>
    <d v="1900-01-19T00:00:00"/>
    <x v="943"/>
    <x v="2"/>
    <s v="tier - 2"/>
    <x v="8"/>
    <x v="6"/>
  </r>
  <r>
    <s v="Id945"/>
    <s v="Gusmer"/>
    <x v="237"/>
    <x v="508"/>
    <s v="Yes"/>
    <x v="0"/>
    <x v="0"/>
    <x v="1"/>
    <x v="1"/>
    <x v="1"/>
    <x v="2"/>
    <d v="1900-01-03T00:00:00"/>
    <x v="944"/>
    <x v="2"/>
    <s v="tier - 2"/>
    <x v="2"/>
    <x v="24"/>
  </r>
  <r>
    <s v="Id946"/>
    <s v="Loftus"/>
    <x v="66"/>
    <x v="509"/>
    <s v="Yes"/>
    <x v="0"/>
    <x v="0"/>
    <x v="3"/>
    <x v="1"/>
    <x v="0"/>
    <x v="0"/>
    <d v="1900-01-16T00:00:00"/>
    <x v="945"/>
    <x v="2"/>
    <s v="tier - 3"/>
    <x v="13"/>
    <x v="26"/>
  </r>
  <r>
    <s v="Id947"/>
    <s v="Scott"/>
    <x v="714"/>
    <x v="507"/>
    <s v="Yes"/>
    <x v="0"/>
    <x v="0"/>
    <x v="3"/>
    <x v="1"/>
    <x v="1"/>
    <x v="2"/>
    <d v="1900-01-19T00:00:00"/>
    <x v="946"/>
    <x v="2"/>
    <s v="tier - 1"/>
    <x v="16"/>
    <x v="13"/>
  </r>
  <r>
    <s v="Id948"/>
    <s v="Alvarez"/>
    <x v="715"/>
    <x v="510"/>
    <s v="No"/>
    <x v="0"/>
    <x v="0"/>
    <x v="0"/>
    <x v="1"/>
    <x v="0"/>
    <x v="0"/>
    <d v="1900-01-05T00:00:00"/>
    <x v="947"/>
    <x v="2"/>
    <s v="tier - 3"/>
    <x v="3"/>
    <x v="11"/>
  </r>
  <r>
    <s v="Id949"/>
    <s v="Petersson"/>
    <x v="716"/>
    <x v="511"/>
    <s v="No"/>
    <x v="0"/>
    <x v="0"/>
    <x v="0"/>
    <x v="1"/>
    <x v="0"/>
    <x v="0"/>
    <d v="1900-01-24T00:00:00"/>
    <x v="948"/>
    <x v="2"/>
    <s v="tier - 3"/>
    <x v="4"/>
    <x v="11"/>
  </r>
  <r>
    <s v="Id950"/>
    <s v="Liaw"/>
    <x v="438"/>
    <x v="487"/>
    <s v="No"/>
    <x v="0"/>
    <x v="0"/>
    <x v="0"/>
    <x v="1"/>
    <x v="1"/>
    <x v="0"/>
    <d v="1900-01-26T00:00:00"/>
    <x v="949"/>
    <x v="2"/>
    <s v="tier - 1"/>
    <x v="0"/>
    <x v="11"/>
  </r>
  <r>
    <s v="Id951"/>
    <s v="Tripaldi"/>
    <x v="330"/>
    <x v="371"/>
    <s v="No"/>
    <x v="0"/>
    <x v="0"/>
    <x v="1"/>
    <x v="1"/>
    <x v="0"/>
    <x v="0"/>
    <d v="1900-01-22T00:00:00"/>
    <x v="950"/>
    <x v="2"/>
    <s v="tier - 2"/>
    <x v="3"/>
    <x v="30"/>
  </r>
  <r>
    <s v="Id952"/>
    <s v="Kelley"/>
    <x v="717"/>
    <x v="512"/>
    <s v="No"/>
    <x v="0"/>
    <x v="0"/>
    <x v="0"/>
    <x v="1"/>
    <x v="0"/>
    <x v="0"/>
    <d v="1899-12-31T00:00:00"/>
    <x v="951"/>
    <x v="2"/>
    <s v="tier - 1"/>
    <x v="1"/>
    <x v="14"/>
  </r>
  <r>
    <s v="Id953"/>
    <s v="Endara"/>
    <x v="516"/>
    <x v="333"/>
    <s v="No"/>
    <x v="0"/>
    <x v="0"/>
    <x v="0"/>
    <x v="1"/>
    <x v="0"/>
    <x v="0"/>
    <d v="1900-01-13T00:00:00"/>
    <x v="952"/>
    <x v="2"/>
    <s v="tier - 1"/>
    <x v="3"/>
    <x v="0"/>
  </r>
  <r>
    <s v="Id954"/>
    <s v="Valle"/>
    <x v="628"/>
    <x v="187"/>
    <s v="No"/>
    <x v="0"/>
    <x v="0"/>
    <x v="0"/>
    <x v="1"/>
    <x v="4"/>
    <x v="0"/>
    <d v="1900-01-02T00:00:00"/>
    <x v="953"/>
    <x v="2"/>
    <s v="tier - 1"/>
    <x v="6"/>
    <x v="11"/>
  </r>
  <r>
    <s v="Id955"/>
    <s v="Germain"/>
    <x v="718"/>
    <x v="513"/>
    <s v="Yes"/>
    <x v="0"/>
    <x v="0"/>
    <x v="1"/>
    <x v="1"/>
    <x v="0"/>
    <x v="0"/>
    <d v="1900-01-22T00:00:00"/>
    <x v="954"/>
    <x v="2"/>
    <s v="tier - 1"/>
    <x v="1"/>
    <x v="2"/>
  </r>
  <r>
    <s v="Id956"/>
    <s v="Finecey"/>
    <x v="719"/>
    <x v="133"/>
    <s v="Yes"/>
    <x v="0"/>
    <x v="0"/>
    <x v="3"/>
    <x v="1"/>
    <x v="0"/>
    <x v="2"/>
    <d v="1900-01-11T00:00:00"/>
    <x v="955"/>
    <x v="2"/>
    <s v="tier - 1"/>
    <x v="12"/>
    <x v="23"/>
  </r>
  <r>
    <s v="Id957"/>
    <s v="Mendoza"/>
    <x v="720"/>
    <x v="323"/>
    <s v="No"/>
    <x v="0"/>
    <x v="0"/>
    <x v="0"/>
    <x v="1"/>
    <x v="2"/>
    <x v="0"/>
    <d v="1900-01-18T00:00:00"/>
    <x v="956"/>
    <x v="2"/>
    <s v="tier - 1"/>
    <x v="1"/>
    <x v="14"/>
  </r>
  <r>
    <s v="Id958"/>
    <s v="Roe"/>
    <x v="67"/>
    <x v="514"/>
    <s v="No"/>
    <x v="0"/>
    <x v="0"/>
    <x v="0"/>
    <x v="1"/>
    <x v="0"/>
    <x v="0"/>
    <d v="1900-01-23T00:00:00"/>
    <x v="957"/>
    <x v="2"/>
    <s v="tier - 1"/>
    <x v="2"/>
    <x v="0"/>
  </r>
  <r>
    <s v="Id959"/>
    <s v="Webb"/>
    <x v="721"/>
    <x v="39"/>
    <s v="No"/>
    <x v="0"/>
    <x v="0"/>
    <x v="0"/>
    <x v="1"/>
    <x v="0"/>
    <x v="2"/>
    <d v="1900-01-05T00:00:00"/>
    <x v="958"/>
    <x v="2"/>
    <s v="tier - 3"/>
    <x v="12"/>
    <x v="4"/>
  </r>
  <r>
    <s v="Id960"/>
    <s v="Stocker"/>
    <x v="391"/>
    <x v="515"/>
    <s v="Yes"/>
    <x v="0"/>
    <x v="1"/>
    <x v="3"/>
    <x v="1"/>
    <x v="3"/>
    <x v="2"/>
    <d v="1900-01-10T00:00:00"/>
    <x v="959"/>
    <x v="2"/>
    <s v="tier - 1"/>
    <x v="1"/>
    <x v="16"/>
  </r>
  <r>
    <s v="Id961"/>
    <s v="Jacobson"/>
    <x v="722"/>
    <x v="49"/>
    <s v="Yes"/>
    <x v="0"/>
    <x v="1"/>
    <x v="3"/>
    <x v="1"/>
    <x v="0"/>
    <x v="2"/>
    <d v="1900-01-06T00:00:00"/>
    <x v="960"/>
    <x v="2"/>
    <s v="tier - 3"/>
    <x v="12"/>
    <x v="37"/>
  </r>
  <r>
    <s v="Id962"/>
    <s v="Shaw"/>
    <x v="723"/>
    <x v="354"/>
    <s v="Yes"/>
    <x v="0"/>
    <x v="0"/>
    <x v="1"/>
    <x v="1"/>
    <x v="0"/>
    <x v="0"/>
    <d v="1900-01-12T00:00:00"/>
    <x v="961"/>
    <x v="2"/>
    <s v="tier - 1"/>
    <x v="7"/>
    <x v="2"/>
  </r>
  <r>
    <s v="Id963"/>
    <s v="Goodwin"/>
    <x v="25"/>
    <x v="82"/>
    <s v="No"/>
    <x v="1"/>
    <x v="0"/>
    <x v="3"/>
    <x v="1"/>
    <x v="0"/>
    <x v="2"/>
    <d v="1900-01-09T00:00:00"/>
    <x v="962"/>
    <x v="2"/>
    <s v="tier - 2"/>
    <x v="0"/>
    <x v="41"/>
  </r>
  <r>
    <s v="Id964"/>
    <s v="Brock"/>
    <x v="724"/>
    <x v="67"/>
    <s v="Yes"/>
    <x v="0"/>
    <x v="0"/>
    <x v="1"/>
    <x v="1"/>
    <x v="1"/>
    <x v="2"/>
    <d v="1900-01-06T00:00:00"/>
    <x v="963"/>
    <x v="2"/>
    <s v="tier - 2"/>
    <x v="15"/>
    <x v="24"/>
  </r>
  <r>
    <s v="Id965"/>
    <s v="Papp"/>
    <x v="625"/>
    <x v="516"/>
    <s v="No"/>
    <x v="0"/>
    <x v="0"/>
    <x v="0"/>
    <x v="1"/>
    <x v="1"/>
    <x v="0"/>
    <d v="1900-01-22T00:00:00"/>
    <x v="964"/>
    <x v="2"/>
    <s v="tier - 2"/>
    <x v="3"/>
    <x v="11"/>
  </r>
  <r>
    <s v="Id966"/>
    <s v="Siragusa"/>
    <x v="725"/>
    <x v="458"/>
    <s v="Yes"/>
    <x v="0"/>
    <x v="0"/>
    <x v="1"/>
    <x v="1"/>
    <x v="1"/>
    <x v="2"/>
    <d v="1900-01-13T00:00:00"/>
    <x v="965"/>
    <x v="2"/>
    <s v="tier - 1"/>
    <x v="1"/>
    <x v="24"/>
  </r>
  <r>
    <s v="Id967"/>
    <s v="Pizarro"/>
    <x v="14"/>
    <x v="517"/>
    <s v="No"/>
    <x v="0"/>
    <x v="0"/>
    <x v="0"/>
    <x v="1"/>
    <x v="0"/>
    <x v="0"/>
    <d v="1900-01-11T00:00:00"/>
    <x v="966"/>
    <x v="2"/>
    <s v="tier - 3"/>
    <x v="1"/>
    <x v="14"/>
  </r>
  <r>
    <s v="Id968"/>
    <s v="Strange"/>
    <x v="726"/>
    <x v="120"/>
    <s v="No"/>
    <x v="0"/>
    <x v="0"/>
    <x v="0"/>
    <x v="1"/>
    <x v="0"/>
    <x v="2"/>
    <d v="1900-01-16T00:00:00"/>
    <x v="967"/>
    <x v="2"/>
    <s v="tier - 3"/>
    <x v="14"/>
    <x v="25"/>
  </r>
  <r>
    <s v="Id969"/>
    <s v="Eidinger"/>
    <x v="727"/>
    <x v="144"/>
    <s v="Yes"/>
    <x v="0"/>
    <x v="0"/>
    <x v="0"/>
    <x v="1"/>
    <x v="0"/>
    <x v="2"/>
    <d v="1900-01-08T00:00:00"/>
    <x v="968"/>
    <x v="2"/>
    <s v="tier - 1"/>
    <x v="1"/>
    <x v="17"/>
  </r>
  <r>
    <s v="Id970"/>
    <s v="Ginsburg"/>
    <x v="728"/>
    <x v="435"/>
    <s v="Yes"/>
    <x v="0"/>
    <x v="1"/>
    <x v="3"/>
    <x v="1"/>
    <x v="0"/>
    <x v="2"/>
    <d v="1900-01-22T00:00:00"/>
    <x v="969"/>
    <x v="2"/>
    <s v="tier - 1"/>
    <x v="14"/>
    <x v="33"/>
  </r>
  <r>
    <s v="Id971"/>
    <s v="Truex"/>
    <x v="729"/>
    <x v="518"/>
    <s v="Yes"/>
    <x v="0"/>
    <x v="0"/>
    <x v="1"/>
    <x v="1"/>
    <x v="0"/>
    <x v="0"/>
    <d v="1900-01-06T00:00:00"/>
    <x v="970"/>
    <x v="2"/>
    <s v="tier - 2"/>
    <x v="3"/>
    <x v="2"/>
  </r>
  <r>
    <s v="Id972"/>
    <s v="Higgins"/>
    <x v="644"/>
    <x v="519"/>
    <s v="Yes"/>
    <x v="0"/>
    <x v="0"/>
    <x v="1"/>
    <x v="1"/>
    <x v="0"/>
    <x v="0"/>
    <d v="1900-01-01T00:00:00"/>
    <x v="971"/>
    <x v="2"/>
    <s v="tier - 3"/>
    <x v="2"/>
    <x v="2"/>
  </r>
  <r>
    <s v="Id973"/>
    <s v="McCurdy"/>
    <x v="678"/>
    <x v="520"/>
    <s v="Yes"/>
    <x v="0"/>
    <x v="0"/>
    <x v="0"/>
    <x v="1"/>
    <x v="0"/>
    <x v="0"/>
    <d v="1900-01-18T00:00:00"/>
    <x v="972"/>
    <x v="2"/>
    <s v="tier - 1"/>
    <x v="11"/>
    <x v="22"/>
  </r>
  <r>
    <s v="Id974"/>
    <s v="Hughes"/>
    <x v="730"/>
    <x v="199"/>
    <s v="Yes"/>
    <x v="0"/>
    <x v="1"/>
    <x v="3"/>
    <x v="1"/>
    <x v="0"/>
    <x v="2"/>
    <d v="1900-01-27T00:00:00"/>
    <x v="973"/>
    <x v="2"/>
    <s v="tier - 2"/>
    <x v="12"/>
    <x v="31"/>
  </r>
  <r>
    <s v="Id975"/>
    <s v="Varner"/>
    <x v="731"/>
    <x v="508"/>
    <s v="Yes"/>
    <x v="0"/>
    <x v="0"/>
    <x v="3"/>
    <x v="1"/>
    <x v="0"/>
    <x v="2"/>
    <d v="1900-01-12T00:00:00"/>
    <x v="974"/>
    <x v="2"/>
    <s v="tier - 2"/>
    <x v="0"/>
    <x v="13"/>
  </r>
  <r>
    <s v="Id976"/>
    <s v="Dahmen"/>
    <x v="732"/>
    <x v="99"/>
    <s v="No"/>
    <x v="0"/>
    <x v="0"/>
    <x v="1"/>
    <x v="1"/>
    <x v="0"/>
    <x v="1"/>
    <d v="1900-01-05T00:00:00"/>
    <x v="975"/>
    <x v="2"/>
    <s v="tier - 2"/>
    <x v="15"/>
    <x v="28"/>
  </r>
  <r>
    <s v="Id977"/>
    <s v="Young"/>
    <x v="733"/>
    <x v="3"/>
    <s v="No"/>
    <x v="0"/>
    <x v="1"/>
    <x v="3"/>
    <x v="1"/>
    <x v="0"/>
    <x v="1"/>
    <d v="1900-01-06T00:00:00"/>
    <x v="976"/>
    <x v="2"/>
    <s v="tier - 1"/>
    <x v="12"/>
    <x v="9"/>
  </r>
  <r>
    <s v="Id978"/>
    <s v="Fraser"/>
    <x v="659"/>
    <x v="245"/>
    <s v="Yes"/>
    <x v="0"/>
    <x v="0"/>
    <x v="3"/>
    <x v="1"/>
    <x v="0"/>
    <x v="1"/>
    <d v="1900-01-12T00:00:00"/>
    <x v="977"/>
    <x v="2"/>
    <s v="tier - 2"/>
    <x v="3"/>
    <x v="13"/>
  </r>
  <r>
    <s v="Id979"/>
    <s v="Deeg"/>
    <x v="61"/>
    <x v="208"/>
    <s v="Yes"/>
    <x v="0"/>
    <x v="0"/>
    <x v="3"/>
    <x v="1"/>
    <x v="0"/>
    <x v="1"/>
    <d v="1900-01-02T00:00:00"/>
    <x v="978"/>
    <x v="2"/>
    <s v="tier - 1"/>
    <x v="0"/>
    <x v="13"/>
  </r>
  <r>
    <s v="Id980"/>
    <s v="Robertson"/>
    <x v="697"/>
    <x v="324"/>
    <s v="Yes"/>
    <x v="0"/>
    <x v="0"/>
    <x v="3"/>
    <x v="1"/>
    <x v="0"/>
    <x v="2"/>
    <d v="1900-01-03T00:00:00"/>
    <x v="979"/>
    <x v="2"/>
    <s v="tier - 1"/>
    <x v="3"/>
    <x v="13"/>
  </r>
  <r>
    <s v="Id981"/>
    <s v="Peck"/>
    <x v="734"/>
    <x v="521"/>
    <s v="No"/>
    <x v="0"/>
    <x v="0"/>
    <x v="0"/>
    <x v="1"/>
    <x v="0"/>
    <x v="0"/>
    <d v="1900-01-25T00:00:00"/>
    <x v="980"/>
    <x v="2"/>
    <s v="tier - 3"/>
    <x v="1"/>
    <x v="11"/>
  </r>
  <r>
    <s v="Id982"/>
    <s v="Burger"/>
    <x v="735"/>
    <x v="379"/>
    <s v="No"/>
    <x v="0"/>
    <x v="0"/>
    <x v="0"/>
    <x v="1"/>
    <x v="0"/>
    <x v="0"/>
    <d v="1900-01-28T00:00:00"/>
    <x v="981"/>
    <x v="2"/>
    <s v="tier - 1"/>
    <x v="1"/>
    <x v="11"/>
  </r>
  <r>
    <s v="Id983"/>
    <s v="Blain"/>
    <x v="736"/>
    <x v="332"/>
    <s v="Yes"/>
    <x v="0"/>
    <x v="0"/>
    <x v="3"/>
    <x v="1"/>
    <x v="2"/>
    <x v="2"/>
    <d v="1900-01-11T00:00:00"/>
    <x v="982"/>
    <x v="2"/>
    <s v="tier - 3"/>
    <x v="3"/>
    <x v="13"/>
  </r>
  <r>
    <s v="Id984"/>
    <s v="Winters"/>
    <x v="737"/>
    <x v="502"/>
    <s v="No"/>
    <x v="0"/>
    <x v="0"/>
    <x v="0"/>
    <x v="1"/>
    <x v="1"/>
    <x v="0"/>
    <d v="1900-01-01T00:00:00"/>
    <x v="983"/>
    <x v="2"/>
    <s v="tier - 2"/>
    <x v="15"/>
    <x v="0"/>
  </r>
  <r>
    <s v="Id985"/>
    <s v="McCue"/>
    <x v="738"/>
    <x v="92"/>
    <s v="No"/>
    <x v="0"/>
    <x v="0"/>
    <x v="0"/>
    <x v="1"/>
    <x v="0"/>
    <x v="2"/>
    <d v="1900-01-18T00:00:00"/>
    <x v="984"/>
    <x v="2"/>
    <s v="tier - 3"/>
    <x v="0"/>
    <x v="4"/>
  </r>
  <r>
    <s v="Id986"/>
    <s v="Webster"/>
    <x v="414"/>
    <x v="488"/>
    <s v="No"/>
    <x v="0"/>
    <x v="0"/>
    <x v="0"/>
    <x v="1"/>
    <x v="0"/>
    <x v="0"/>
    <d v="1900-01-19T00:00:00"/>
    <x v="985"/>
    <x v="2"/>
    <s v="tier - 3"/>
    <x v="1"/>
    <x v="43"/>
  </r>
  <r>
    <s v="Id987"/>
    <s v="Anderson"/>
    <x v="739"/>
    <x v="522"/>
    <s v="Yes"/>
    <x v="0"/>
    <x v="1"/>
    <x v="3"/>
    <x v="1"/>
    <x v="1"/>
    <x v="0"/>
    <d v="1900-01-10T00:00:00"/>
    <x v="986"/>
    <x v="2"/>
    <s v="tier - 1"/>
    <x v="1"/>
    <x v="8"/>
  </r>
  <r>
    <s v="Id988"/>
    <s v="Chiappone"/>
    <x v="740"/>
    <x v="523"/>
    <s v="Yes"/>
    <x v="0"/>
    <x v="0"/>
    <x v="3"/>
    <x v="1"/>
    <x v="0"/>
    <x v="2"/>
    <d v="1900-01-09T00:00:00"/>
    <x v="987"/>
    <x v="2"/>
    <s v="tier - 2"/>
    <x v="12"/>
    <x v="40"/>
  </r>
  <r>
    <s v="Id989"/>
    <s v="Opie"/>
    <x v="741"/>
    <x v="524"/>
    <s v="Yes"/>
    <x v="0"/>
    <x v="1"/>
    <x v="3"/>
    <x v="1"/>
    <x v="1"/>
    <x v="0"/>
    <d v="1900-01-21T00:00:00"/>
    <x v="988"/>
    <x v="2"/>
    <s v="tier - 3"/>
    <x v="1"/>
    <x v="8"/>
  </r>
  <r>
    <s v="Id990"/>
    <s v="Donnelly"/>
    <x v="308"/>
    <x v="525"/>
    <s v="No"/>
    <x v="0"/>
    <x v="0"/>
    <x v="0"/>
    <x v="1"/>
    <x v="1"/>
    <x v="0"/>
    <d v="1900-01-05T00:00:00"/>
    <x v="989"/>
    <x v="2"/>
    <s v="tier - 1"/>
    <x v="1"/>
    <x v="0"/>
  </r>
  <r>
    <s v="Id991"/>
    <s v="Rall"/>
    <x v="742"/>
    <x v="138"/>
    <s v="No"/>
    <x v="0"/>
    <x v="0"/>
    <x v="1"/>
    <x v="1"/>
    <x v="0"/>
    <x v="2"/>
    <d v="1900-01-24T00:00:00"/>
    <x v="990"/>
    <x v="2"/>
    <s v="tier - 2"/>
    <x v="3"/>
    <x v="28"/>
  </r>
  <r>
    <s v="Id992"/>
    <s v="Mitchell"/>
    <x v="743"/>
    <x v="409"/>
    <s v="Yes"/>
    <x v="0"/>
    <x v="0"/>
    <x v="3"/>
    <x v="1"/>
    <x v="0"/>
    <x v="2"/>
    <d v="1900-01-13T00:00:00"/>
    <x v="991"/>
    <x v="2"/>
    <s v="tier - 1"/>
    <x v="13"/>
    <x v="23"/>
  </r>
  <r>
    <s v="Id993"/>
    <s v="Chen"/>
    <x v="101"/>
    <x v="526"/>
    <s v="Yes"/>
    <x v="0"/>
    <x v="0"/>
    <x v="1"/>
    <x v="1"/>
    <x v="0"/>
    <x v="0"/>
    <d v="1900-01-21T00:00:00"/>
    <x v="992"/>
    <x v="2"/>
    <s v="tier - 1"/>
    <x v="1"/>
    <x v="2"/>
  </r>
  <r>
    <s v="Id994"/>
    <s v="Tufaro"/>
    <x v="277"/>
    <x v="527"/>
    <s v="Yes"/>
    <x v="0"/>
    <x v="0"/>
    <x v="0"/>
    <x v="1"/>
    <x v="1"/>
    <x v="0"/>
    <d v="1900-01-13T00:00:00"/>
    <x v="993"/>
    <x v="2"/>
    <s v="tier - 3"/>
    <x v="2"/>
    <x v="22"/>
  </r>
  <r>
    <s v="Id995"/>
    <s v="Peters"/>
    <x v="237"/>
    <x v="188"/>
    <s v="No"/>
    <x v="1"/>
    <x v="0"/>
    <x v="3"/>
    <x v="1"/>
    <x v="1"/>
    <x v="2"/>
    <d v="1900-01-03T00:00:00"/>
    <x v="994"/>
    <x v="2"/>
    <s v="tier - 2"/>
    <x v="9"/>
    <x v="41"/>
  </r>
  <r>
    <s v="Id996"/>
    <s v="Susedik"/>
    <x v="744"/>
    <x v="211"/>
    <s v="No"/>
    <x v="0"/>
    <x v="0"/>
    <x v="0"/>
    <x v="1"/>
    <x v="1"/>
    <x v="0"/>
    <d v="1900-01-25T00:00:00"/>
    <x v="995"/>
    <x v="2"/>
    <s v="tier - 1"/>
    <x v="15"/>
    <x v="14"/>
  </r>
  <r>
    <s v="Id997"/>
    <s v="Garcia"/>
    <x v="745"/>
    <x v="112"/>
    <s v="Yes"/>
    <x v="0"/>
    <x v="1"/>
    <x v="3"/>
    <x v="1"/>
    <x v="0"/>
    <x v="2"/>
    <d v="1900-01-10T00:00:00"/>
    <x v="996"/>
    <x v="2"/>
    <s v="tier - 2"/>
    <x v="3"/>
    <x v="16"/>
  </r>
  <r>
    <s v="Id998"/>
    <s v="Deady"/>
    <x v="746"/>
    <x v="528"/>
    <s v="Yes"/>
    <x v="0"/>
    <x v="0"/>
    <x v="0"/>
    <x v="1"/>
    <x v="0"/>
    <x v="0"/>
    <d v="1900-01-01T00:00:00"/>
    <x v="997"/>
    <x v="2"/>
    <s v="tier - 1"/>
    <x v="12"/>
    <x v="36"/>
  </r>
  <r>
    <s v="Id999"/>
    <s v="Campbell"/>
    <x v="747"/>
    <x v="209"/>
    <s v="Yes"/>
    <x v="0"/>
    <x v="1"/>
    <x v="3"/>
    <x v="1"/>
    <x v="1"/>
    <x v="2"/>
    <d v="1900-01-19T00:00:00"/>
    <x v="998"/>
    <x v="2"/>
    <s v="tier - 1"/>
    <x v="3"/>
    <x v="16"/>
  </r>
  <r>
    <s v="Id1000"/>
    <s v="Schaefer"/>
    <x v="748"/>
    <x v="325"/>
    <s v="No"/>
    <x v="0"/>
    <x v="0"/>
    <x v="0"/>
    <x v="1"/>
    <x v="0"/>
    <x v="2"/>
    <d v="1900-01-16T00:00:00"/>
    <x v="999"/>
    <x v="2"/>
    <s v="tier - 2"/>
    <x v="12"/>
    <x v="4"/>
  </r>
  <r>
    <s v="Id1001"/>
    <s v="D'Alessandro"/>
    <x v="421"/>
    <x v="74"/>
    <s v="Yes"/>
    <x v="0"/>
    <x v="1"/>
    <x v="3"/>
    <x v="1"/>
    <x v="1"/>
    <x v="1"/>
    <d v="1900-01-29T00:00:00"/>
    <x v="1000"/>
    <x v="2"/>
    <s v="tier - 1"/>
    <x v="4"/>
    <x v="16"/>
  </r>
  <r>
    <s v="Id1002"/>
    <s v="Wyss"/>
    <x v="749"/>
    <x v="330"/>
    <s v="Yes"/>
    <x v="0"/>
    <x v="0"/>
    <x v="0"/>
    <x v="1"/>
    <x v="0"/>
    <x v="1"/>
    <d v="1900-01-27T00:00:00"/>
    <x v="1001"/>
    <x v="2"/>
    <s v="tier - 2"/>
    <x v="15"/>
    <x v="1"/>
  </r>
  <r>
    <s v="Id1003"/>
    <s v="Rose"/>
    <x v="170"/>
    <x v="179"/>
    <s v="Yes"/>
    <x v="0"/>
    <x v="0"/>
    <x v="1"/>
    <x v="1"/>
    <x v="0"/>
    <x v="0"/>
    <d v="1900-01-13T00:00:00"/>
    <x v="1002"/>
    <x v="2"/>
    <s v="tier - 2"/>
    <x v="1"/>
    <x v="2"/>
  </r>
  <r>
    <s v="Id1004"/>
    <s v="Hopper"/>
    <x v="750"/>
    <x v="361"/>
    <s v="No"/>
    <x v="0"/>
    <x v="0"/>
    <x v="1"/>
    <x v="1"/>
    <x v="0"/>
    <x v="2"/>
    <d v="1900-01-02T00:00:00"/>
    <x v="1003"/>
    <x v="2"/>
    <s v="tier - 2"/>
    <x v="14"/>
    <x v="28"/>
  </r>
  <r>
    <s v="Id1005"/>
    <s v="Finneran"/>
    <x v="751"/>
    <x v="10"/>
    <s v="Yes"/>
    <x v="0"/>
    <x v="0"/>
    <x v="1"/>
    <x v="1"/>
    <x v="1"/>
    <x v="1"/>
    <d v="1900-01-05T00:00:00"/>
    <x v="1004"/>
    <x v="2"/>
    <s v="tier - 1"/>
    <x v="4"/>
    <x v="24"/>
  </r>
  <r>
    <s v="Id1006"/>
    <s v="Basham"/>
    <x v="752"/>
    <x v="239"/>
    <s v="Yes"/>
    <x v="0"/>
    <x v="1"/>
    <x v="3"/>
    <x v="1"/>
    <x v="0"/>
    <x v="2"/>
    <d v="1900-01-24T00:00:00"/>
    <x v="1005"/>
    <x v="2"/>
    <s v="tier - 2"/>
    <x v="3"/>
    <x v="16"/>
  </r>
  <r>
    <s v="Id1007"/>
    <s v="Inman"/>
    <x v="385"/>
    <x v="111"/>
    <s v="Yes"/>
    <x v="0"/>
    <x v="1"/>
    <x v="3"/>
    <x v="1"/>
    <x v="1"/>
    <x v="2"/>
    <d v="1900-01-29T00:00:00"/>
    <x v="1006"/>
    <x v="2"/>
    <s v="tier - 2"/>
    <x v="3"/>
    <x v="16"/>
  </r>
  <r>
    <s v="Id1008"/>
    <s v="Oscal"/>
    <x v="753"/>
    <x v="529"/>
    <s v="No"/>
    <x v="0"/>
    <x v="0"/>
    <x v="0"/>
    <x v="1"/>
    <x v="0"/>
    <x v="2"/>
    <d v="1900-01-19T00:00:00"/>
    <x v="1007"/>
    <x v="2"/>
    <s v="tier - 1"/>
    <x v="14"/>
    <x v="25"/>
  </r>
  <r>
    <s v="Id1009"/>
    <s v="Craft"/>
    <x v="372"/>
    <x v="329"/>
    <s v="Yes"/>
    <x v="0"/>
    <x v="0"/>
    <x v="1"/>
    <x v="1"/>
    <x v="0"/>
    <x v="2"/>
    <d v="1900-01-04T00:00:00"/>
    <x v="1008"/>
    <x v="2"/>
    <s v="tier - 1"/>
    <x v="0"/>
    <x v="24"/>
  </r>
  <r>
    <s v="Id1010"/>
    <s v="Kebede"/>
    <x v="754"/>
    <x v="3"/>
    <s v="Yes"/>
    <x v="0"/>
    <x v="0"/>
    <x v="1"/>
    <x v="1"/>
    <x v="0"/>
    <x v="1"/>
    <d v="1900-01-08T00:00:00"/>
    <x v="1009"/>
    <x v="2"/>
    <s v="tier - 1"/>
    <x v="0"/>
    <x v="24"/>
  </r>
  <r>
    <s v="Id1011"/>
    <s v="Strobel"/>
    <x v="389"/>
    <x v="145"/>
    <s v="No"/>
    <x v="0"/>
    <x v="0"/>
    <x v="1"/>
    <x v="1"/>
    <x v="1"/>
    <x v="2"/>
    <d v="1900-01-06T00:00:00"/>
    <x v="1010"/>
    <x v="2"/>
    <s v="tier - 2"/>
    <x v="1"/>
    <x v="28"/>
  </r>
  <r>
    <s v="Id1012"/>
    <s v="Dalton"/>
    <x v="303"/>
    <x v="241"/>
    <s v="Yes"/>
    <x v="0"/>
    <x v="0"/>
    <x v="0"/>
    <x v="1"/>
    <x v="1"/>
    <x v="0"/>
    <d v="1900-01-03T00:00:00"/>
    <x v="1011"/>
    <x v="2"/>
    <s v="tier - 2"/>
    <x v="1"/>
    <x v="22"/>
  </r>
  <r>
    <s v="Id1013"/>
    <s v="Morimoto"/>
    <x v="755"/>
    <x v="87"/>
    <s v="Yes"/>
    <x v="0"/>
    <x v="0"/>
    <x v="1"/>
    <x v="1"/>
    <x v="1"/>
    <x v="1"/>
    <d v="1900-01-19T00:00:00"/>
    <x v="1012"/>
    <x v="2"/>
    <s v="tier - 3"/>
    <x v="3"/>
    <x v="24"/>
  </r>
  <r>
    <s v="Id1014"/>
    <s v="Manlove"/>
    <x v="367"/>
    <x v="27"/>
    <s v="Yes"/>
    <x v="0"/>
    <x v="0"/>
    <x v="1"/>
    <x v="1"/>
    <x v="1"/>
    <x v="2"/>
    <d v="1900-01-06T00:00:00"/>
    <x v="1013"/>
    <x v="2"/>
    <s v="tier - 3"/>
    <x v="3"/>
    <x v="24"/>
  </r>
  <r>
    <s v="Id1015"/>
    <s v="Madzik"/>
    <x v="215"/>
    <x v="307"/>
    <s v="No"/>
    <x v="0"/>
    <x v="0"/>
    <x v="0"/>
    <x v="1"/>
    <x v="0"/>
    <x v="0"/>
    <d v="1900-01-08T00:00:00"/>
    <x v="1014"/>
    <x v="2"/>
    <s v="tier - 2"/>
    <x v="1"/>
    <x v="14"/>
  </r>
  <r>
    <s v="Id1016"/>
    <s v="Hobson"/>
    <x v="756"/>
    <x v="82"/>
    <s v="Yes"/>
    <x v="1"/>
    <x v="0"/>
    <x v="1"/>
    <x v="1"/>
    <x v="0"/>
    <x v="2"/>
    <d v="1900-01-17T00:00:00"/>
    <x v="1015"/>
    <x v="2"/>
    <s v="tier - 1"/>
    <x v="3"/>
    <x v="21"/>
  </r>
  <r>
    <s v="Id1017"/>
    <s v="Reyes"/>
    <x v="508"/>
    <x v="134"/>
    <s v="Yes"/>
    <x v="0"/>
    <x v="0"/>
    <x v="0"/>
    <x v="1"/>
    <x v="0"/>
    <x v="2"/>
    <d v="1900-01-16T00:00:00"/>
    <x v="1016"/>
    <x v="2"/>
    <s v="tier - 1"/>
    <x v="12"/>
    <x v="47"/>
  </r>
  <r>
    <s v="Id1018"/>
    <s v="Tierney"/>
    <x v="757"/>
    <x v="530"/>
    <s v="No"/>
    <x v="0"/>
    <x v="0"/>
    <x v="0"/>
    <x v="1"/>
    <x v="0"/>
    <x v="0"/>
    <d v="1900-01-29T00:00:00"/>
    <x v="1017"/>
    <x v="2"/>
    <s v="tier - 2"/>
    <x v="15"/>
    <x v="19"/>
  </r>
  <r>
    <s v="Id1019"/>
    <s v="Gabris"/>
    <x v="758"/>
    <x v="122"/>
    <s v="No"/>
    <x v="0"/>
    <x v="0"/>
    <x v="0"/>
    <x v="1"/>
    <x v="0"/>
    <x v="2"/>
    <d v="1900-01-24T00:00:00"/>
    <x v="1018"/>
    <x v="2"/>
    <s v="tier - 1"/>
    <x v="1"/>
    <x v="4"/>
  </r>
  <r>
    <s v="Id1020"/>
    <s v="Howard"/>
    <x v="759"/>
    <x v="457"/>
    <s v="No"/>
    <x v="0"/>
    <x v="0"/>
    <x v="0"/>
    <x v="1"/>
    <x v="0"/>
    <x v="0"/>
    <d v="1900-01-09T00:00:00"/>
    <x v="1019"/>
    <x v="2"/>
    <s v="tier - 3"/>
    <x v="1"/>
    <x v="19"/>
  </r>
  <r>
    <s v="Id1021"/>
    <s v="Kallay"/>
    <x v="760"/>
    <x v="267"/>
    <s v="Yes"/>
    <x v="0"/>
    <x v="0"/>
    <x v="0"/>
    <x v="1"/>
    <x v="0"/>
    <x v="2"/>
    <d v="1900-01-20T00:00:00"/>
    <x v="1020"/>
    <x v="2"/>
    <s v="tier - 3"/>
    <x v="1"/>
    <x v="45"/>
  </r>
  <r>
    <s v="Id1022"/>
    <s v="Leguizamo"/>
    <x v="761"/>
    <x v="450"/>
    <s v="No"/>
    <x v="0"/>
    <x v="0"/>
    <x v="0"/>
    <x v="1"/>
    <x v="0"/>
    <x v="2"/>
    <d v="1900-01-25T00:00:00"/>
    <x v="1021"/>
    <x v="2"/>
    <s v="tier - 2"/>
    <x v="1"/>
    <x v="42"/>
  </r>
  <r>
    <s v="Id1023"/>
    <s v="Escartin"/>
    <x v="445"/>
    <x v="531"/>
    <s v="No"/>
    <x v="0"/>
    <x v="0"/>
    <x v="0"/>
    <x v="1"/>
    <x v="1"/>
    <x v="0"/>
    <d v="1900-01-14T00:00:00"/>
    <x v="1022"/>
    <x v="2"/>
    <s v="tier - 1"/>
    <x v="1"/>
    <x v="19"/>
  </r>
  <r>
    <s v="Id1024"/>
    <s v="Chorey"/>
    <x v="762"/>
    <x v="36"/>
    <s v="No"/>
    <x v="0"/>
    <x v="0"/>
    <x v="0"/>
    <x v="1"/>
    <x v="2"/>
    <x v="0"/>
    <d v="1900-01-23T00:00:00"/>
    <x v="1023"/>
    <x v="2"/>
    <s v="tier - 1"/>
    <x v="0"/>
    <x v="0"/>
  </r>
  <r>
    <s v="Id1025"/>
    <s v="McVay"/>
    <x v="763"/>
    <x v="388"/>
    <s v="Yes"/>
    <x v="1"/>
    <x v="0"/>
    <x v="1"/>
    <x v="1"/>
    <x v="0"/>
    <x v="2"/>
    <d v="1900-01-16T00:00:00"/>
    <x v="1024"/>
    <x v="2"/>
    <s v="tier - 3"/>
    <x v="1"/>
    <x v="21"/>
  </r>
  <r>
    <s v="Id1026"/>
    <s v="Vinson"/>
    <x v="45"/>
    <x v="465"/>
    <s v="No"/>
    <x v="0"/>
    <x v="0"/>
    <x v="0"/>
    <x v="1"/>
    <x v="0"/>
    <x v="0"/>
    <d v="1900-01-17T00:00:00"/>
    <x v="1025"/>
    <x v="2"/>
    <s v="tier - 3"/>
    <x v="0"/>
    <x v="11"/>
  </r>
  <r>
    <s v="Id1027"/>
    <s v="Astrike-Davis"/>
    <x v="617"/>
    <x v="532"/>
    <s v="No"/>
    <x v="0"/>
    <x v="0"/>
    <x v="1"/>
    <x v="1"/>
    <x v="0"/>
    <x v="0"/>
    <d v="1900-01-20T00:00:00"/>
    <x v="1026"/>
    <x v="2"/>
    <s v="tier - 1"/>
    <x v="0"/>
    <x v="30"/>
  </r>
  <r>
    <s v="Id1028"/>
    <s v="Harder"/>
    <x v="764"/>
    <x v="49"/>
    <s v="Yes"/>
    <x v="0"/>
    <x v="0"/>
    <x v="1"/>
    <x v="1"/>
    <x v="0"/>
    <x v="2"/>
    <d v="1900-01-08T00:00:00"/>
    <x v="1027"/>
    <x v="2"/>
    <s v="tier - 2"/>
    <x v="1"/>
    <x v="24"/>
  </r>
  <r>
    <s v="Id1029"/>
    <s v="Bell"/>
    <x v="709"/>
    <x v="533"/>
    <s v="No"/>
    <x v="0"/>
    <x v="0"/>
    <x v="0"/>
    <x v="1"/>
    <x v="1"/>
    <x v="0"/>
    <d v="1900-01-18T00:00:00"/>
    <x v="1028"/>
    <x v="2"/>
    <s v="tier - 2"/>
    <x v="3"/>
    <x v="11"/>
  </r>
  <r>
    <s v="Id1030"/>
    <s v="Dawes"/>
    <x v="661"/>
    <x v="261"/>
    <s v="Yes"/>
    <x v="0"/>
    <x v="1"/>
    <x v="3"/>
    <x v="1"/>
    <x v="0"/>
    <x v="2"/>
    <d v="1900-01-13T00:00:00"/>
    <x v="1029"/>
    <x v="2"/>
    <s v="tier - 3"/>
    <x v="1"/>
    <x v="16"/>
  </r>
  <r>
    <s v="Id1031"/>
    <s v="Larios"/>
    <x v="765"/>
    <x v="446"/>
    <s v="No"/>
    <x v="0"/>
    <x v="0"/>
    <x v="0"/>
    <x v="1"/>
    <x v="2"/>
    <x v="0"/>
    <d v="1900-01-03T00:00:00"/>
    <x v="1030"/>
    <x v="2"/>
    <s v="tier - 3"/>
    <x v="3"/>
    <x v="11"/>
  </r>
  <r>
    <s v="Id1032"/>
    <s v="Yaremczuk"/>
    <x v="376"/>
    <x v="212"/>
    <s v="Yes"/>
    <x v="0"/>
    <x v="1"/>
    <x v="3"/>
    <x v="1"/>
    <x v="2"/>
    <x v="2"/>
    <d v="1900-01-09T00:00:00"/>
    <x v="1031"/>
    <x v="2"/>
    <s v="tier - 3"/>
    <x v="1"/>
    <x v="16"/>
  </r>
  <r>
    <s v="Id1033"/>
    <s v="Knight"/>
    <x v="330"/>
    <x v="43"/>
    <s v="No"/>
    <x v="0"/>
    <x v="0"/>
    <x v="0"/>
    <x v="1"/>
    <x v="0"/>
    <x v="0"/>
    <d v="1900-01-11T00:00:00"/>
    <x v="1032"/>
    <x v="2"/>
    <s v="tier - 3"/>
    <x v="0"/>
    <x v="0"/>
  </r>
  <r>
    <s v="Id1034"/>
    <s v="Eversman"/>
    <x v="349"/>
    <x v="534"/>
    <s v="No"/>
    <x v="0"/>
    <x v="0"/>
    <x v="0"/>
    <x v="1"/>
    <x v="0"/>
    <x v="0"/>
    <d v="1900-01-12T00:00:00"/>
    <x v="1033"/>
    <x v="2"/>
    <s v="tier - 1"/>
    <x v="2"/>
    <x v="0"/>
  </r>
  <r>
    <s v="Id1035"/>
    <s v="Hickory"/>
    <x v="482"/>
    <x v="283"/>
    <s v="No"/>
    <x v="0"/>
    <x v="0"/>
    <x v="0"/>
    <x v="1"/>
    <x v="0"/>
    <x v="2"/>
    <d v="1900-01-05T00:00:00"/>
    <x v="1034"/>
    <x v="2"/>
    <s v="tier - 3"/>
    <x v="1"/>
    <x v="6"/>
  </r>
  <r>
    <s v="Id1036"/>
    <s v="Mooney"/>
    <x v="106"/>
    <x v="535"/>
    <s v="No"/>
    <x v="0"/>
    <x v="0"/>
    <x v="0"/>
    <x v="1"/>
    <x v="0"/>
    <x v="0"/>
    <d v="1900-01-19T00:00:00"/>
    <x v="1035"/>
    <x v="2"/>
    <s v="tier - 3"/>
    <x v="1"/>
    <x v="14"/>
  </r>
  <r>
    <s v="Id1037"/>
    <s v="Craighead"/>
    <x v="44"/>
    <x v="291"/>
    <s v="No"/>
    <x v="0"/>
    <x v="0"/>
    <x v="0"/>
    <x v="1"/>
    <x v="0"/>
    <x v="0"/>
    <d v="1900-01-27T00:00:00"/>
    <x v="1036"/>
    <x v="2"/>
    <s v="tier - 3"/>
    <x v="1"/>
    <x v="0"/>
  </r>
  <r>
    <s v="Id1038"/>
    <s v="Gardner"/>
    <x v="235"/>
    <x v="536"/>
    <s v="Yes"/>
    <x v="0"/>
    <x v="0"/>
    <x v="0"/>
    <x v="1"/>
    <x v="0"/>
    <x v="0"/>
    <d v="1900-01-01T00:00:00"/>
    <x v="1037"/>
    <x v="2"/>
    <s v="tier - 2"/>
    <x v="0"/>
    <x v="22"/>
  </r>
  <r>
    <s v="Id1039"/>
    <s v="Lohrenz"/>
    <x v="766"/>
    <x v="296"/>
    <s v="Yes"/>
    <x v="0"/>
    <x v="0"/>
    <x v="1"/>
    <x v="1"/>
    <x v="0"/>
    <x v="0"/>
    <d v="1900-01-17T00:00:00"/>
    <x v="1038"/>
    <x v="2"/>
    <s v="tier - 2"/>
    <x v="3"/>
    <x v="2"/>
  </r>
  <r>
    <s v="Id1040"/>
    <s v="Demise"/>
    <x v="111"/>
    <x v="537"/>
    <s v="Yes"/>
    <x v="0"/>
    <x v="0"/>
    <x v="1"/>
    <x v="1"/>
    <x v="0"/>
    <x v="0"/>
    <d v="1900-01-27T00:00:00"/>
    <x v="1039"/>
    <x v="2"/>
    <s v="tier - 2"/>
    <x v="8"/>
    <x v="2"/>
  </r>
  <r>
    <s v="Id1041"/>
    <s v="Nelson"/>
    <x v="331"/>
    <x v="469"/>
    <s v="Yes"/>
    <x v="0"/>
    <x v="0"/>
    <x v="0"/>
    <x v="1"/>
    <x v="1"/>
    <x v="0"/>
    <d v="1900-01-22T00:00:00"/>
    <x v="1040"/>
    <x v="2"/>
    <s v="tier - 1"/>
    <x v="9"/>
    <x v="22"/>
  </r>
  <r>
    <s v="Id1042"/>
    <s v="Guitard"/>
    <x v="127"/>
    <x v="95"/>
    <s v="No"/>
    <x v="0"/>
    <x v="0"/>
    <x v="0"/>
    <x v="1"/>
    <x v="0"/>
    <x v="2"/>
    <d v="1900-01-23T00:00:00"/>
    <x v="1041"/>
    <x v="2"/>
    <s v="tier - 1"/>
    <x v="3"/>
    <x v="35"/>
  </r>
  <r>
    <s v="Id1043"/>
    <s v="Navas"/>
    <x v="767"/>
    <x v="68"/>
    <s v="Yes"/>
    <x v="0"/>
    <x v="0"/>
    <x v="0"/>
    <x v="1"/>
    <x v="2"/>
    <x v="0"/>
    <d v="1900-01-10T00:00:00"/>
    <x v="1042"/>
    <x v="2"/>
    <s v="tier - 2"/>
    <x v="3"/>
    <x v="22"/>
  </r>
  <r>
    <s v="Id1044"/>
    <s v="Ptucha"/>
    <x v="641"/>
    <x v="85"/>
    <s v="No"/>
    <x v="0"/>
    <x v="0"/>
    <x v="0"/>
    <x v="1"/>
    <x v="0"/>
    <x v="1"/>
    <d v="1900-01-24T00:00:00"/>
    <x v="1043"/>
    <x v="2"/>
    <s v="tier - 2"/>
    <x v="13"/>
    <x v="4"/>
  </r>
  <r>
    <s v="Id1045"/>
    <s v="Kirouac"/>
    <x v="768"/>
    <x v="234"/>
    <s v="Yes"/>
    <x v="0"/>
    <x v="0"/>
    <x v="3"/>
    <x v="1"/>
    <x v="0"/>
    <x v="0"/>
    <d v="1900-01-28T00:00:00"/>
    <x v="1044"/>
    <x v="2"/>
    <s v="tier - 1"/>
    <x v="12"/>
    <x v="26"/>
  </r>
  <r>
    <s v="Id1046"/>
    <s v="Toews"/>
    <x v="144"/>
    <x v="9"/>
    <s v="No"/>
    <x v="0"/>
    <x v="0"/>
    <x v="0"/>
    <x v="1"/>
    <x v="0"/>
    <x v="0"/>
    <d v="1900-01-08T00:00:00"/>
    <x v="1045"/>
    <x v="2"/>
    <s v="tier - 1"/>
    <x v="4"/>
    <x v="19"/>
  </r>
  <r>
    <s v="Id1047"/>
    <s v="Perry"/>
    <x v="769"/>
    <x v="538"/>
    <s v="No"/>
    <x v="0"/>
    <x v="0"/>
    <x v="3"/>
    <x v="1"/>
    <x v="0"/>
    <x v="2"/>
    <d v="1900-01-24T00:00:00"/>
    <x v="1046"/>
    <x v="2"/>
    <s v="tier - 1"/>
    <x v="1"/>
    <x v="34"/>
  </r>
  <r>
    <s v="Id1048"/>
    <s v="Kretz"/>
    <x v="680"/>
    <x v="463"/>
    <s v="Yes"/>
    <x v="0"/>
    <x v="0"/>
    <x v="0"/>
    <x v="1"/>
    <x v="0"/>
    <x v="0"/>
    <d v="1900-01-04T00:00:00"/>
    <x v="1047"/>
    <x v="2"/>
    <s v="tier - 3"/>
    <x v="3"/>
    <x v="22"/>
  </r>
  <r>
    <s v="Id1049"/>
    <s v="Hempel"/>
    <x v="662"/>
    <x v="539"/>
    <s v="Yes"/>
    <x v="0"/>
    <x v="0"/>
    <x v="0"/>
    <x v="1"/>
    <x v="0"/>
    <x v="0"/>
    <d v="1900-01-29T00:00:00"/>
    <x v="1048"/>
    <x v="2"/>
    <s v="tier - 2"/>
    <x v="3"/>
    <x v="22"/>
  </r>
  <r>
    <s v="Id1050"/>
    <s v="McBroom"/>
    <x v="225"/>
    <x v="209"/>
    <s v="No"/>
    <x v="0"/>
    <x v="0"/>
    <x v="1"/>
    <x v="1"/>
    <x v="1"/>
    <x v="2"/>
    <d v="1900-01-23T00:00:00"/>
    <x v="1049"/>
    <x v="2"/>
    <s v="tier - 3"/>
    <x v="0"/>
    <x v="28"/>
  </r>
  <r>
    <s v="Id1051"/>
    <s v="Yoo"/>
    <x v="770"/>
    <x v="409"/>
    <s v="Yes"/>
    <x v="0"/>
    <x v="0"/>
    <x v="0"/>
    <x v="1"/>
    <x v="1"/>
    <x v="2"/>
    <d v="1900-01-29T00:00:00"/>
    <x v="1050"/>
    <x v="2"/>
    <s v="tier - 1"/>
    <x v="15"/>
    <x v="1"/>
  </r>
  <r>
    <s v="Id1052"/>
    <s v="Rand"/>
    <x v="771"/>
    <x v="347"/>
    <s v="No"/>
    <x v="0"/>
    <x v="0"/>
    <x v="0"/>
    <x v="1"/>
    <x v="0"/>
    <x v="2"/>
    <d v="1900-01-01T00:00:00"/>
    <x v="1051"/>
    <x v="2"/>
    <s v="tier - 2"/>
    <x v="14"/>
    <x v="29"/>
  </r>
  <r>
    <s v="Id1053"/>
    <s v="Wolfe"/>
    <x v="772"/>
    <x v="290"/>
    <s v="No"/>
    <x v="0"/>
    <x v="0"/>
    <x v="0"/>
    <x v="1"/>
    <x v="2"/>
    <x v="0"/>
    <d v="1900-01-06T00:00:00"/>
    <x v="1052"/>
    <x v="2"/>
    <s v="tier - 3"/>
    <x v="0"/>
    <x v="5"/>
  </r>
  <r>
    <s v="Id1054"/>
    <s v="Vance"/>
    <x v="773"/>
    <x v="193"/>
    <s v="Yes"/>
    <x v="0"/>
    <x v="0"/>
    <x v="0"/>
    <x v="1"/>
    <x v="1"/>
    <x v="2"/>
    <d v="1900-01-21T00:00:00"/>
    <x v="1053"/>
    <x v="2"/>
    <s v="tier - 2"/>
    <x v="14"/>
    <x v="1"/>
  </r>
  <r>
    <s v="Id1055"/>
    <s v="Burnett"/>
    <x v="774"/>
    <x v="473"/>
    <s v="Yes"/>
    <x v="0"/>
    <x v="0"/>
    <x v="3"/>
    <x v="1"/>
    <x v="1"/>
    <x v="2"/>
    <d v="1900-01-07T00:00:00"/>
    <x v="1054"/>
    <x v="2"/>
    <s v="tier - 3"/>
    <x v="0"/>
    <x v="13"/>
  </r>
  <r>
    <s v="Id1056"/>
    <s v="Clason"/>
    <x v="775"/>
    <x v="231"/>
    <s v="No"/>
    <x v="0"/>
    <x v="0"/>
    <x v="0"/>
    <x v="1"/>
    <x v="0"/>
    <x v="1"/>
    <d v="1900-01-05T00:00:00"/>
    <x v="1055"/>
    <x v="2"/>
    <s v="tier - 3"/>
    <x v="1"/>
    <x v="3"/>
  </r>
  <r>
    <s v="Id1057"/>
    <s v="Donnelly"/>
    <x v="776"/>
    <x v="268"/>
    <s v="No"/>
    <x v="0"/>
    <x v="0"/>
    <x v="3"/>
    <x v="1"/>
    <x v="0"/>
    <x v="1"/>
    <d v="1900-01-22T00:00:00"/>
    <x v="1056"/>
    <x v="2"/>
    <s v="tier - 3"/>
    <x v="12"/>
    <x v="34"/>
  </r>
  <r>
    <s v="Id1058"/>
    <s v="Pietz"/>
    <x v="777"/>
    <x v="232"/>
    <s v="No"/>
    <x v="0"/>
    <x v="0"/>
    <x v="0"/>
    <x v="1"/>
    <x v="2"/>
    <x v="0"/>
    <d v="1900-01-26T00:00:00"/>
    <x v="1057"/>
    <x v="2"/>
    <s v="tier - 3"/>
    <x v="1"/>
    <x v="11"/>
  </r>
  <r>
    <s v="Id1059"/>
    <s v="Tegenkamp"/>
    <x v="778"/>
    <x v="352"/>
    <s v="Yes"/>
    <x v="0"/>
    <x v="0"/>
    <x v="1"/>
    <x v="1"/>
    <x v="0"/>
    <x v="2"/>
    <d v="1900-01-01T00:00:00"/>
    <x v="1058"/>
    <x v="2"/>
    <s v="tier - 3"/>
    <x v="3"/>
    <x v="24"/>
  </r>
  <r>
    <s v="Id1060"/>
    <s v="Dover"/>
    <x v="101"/>
    <x v="439"/>
    <s v="Yes"/>
    <x v="0"/>
    <x v="0"/>
    <x v="0"/>
    <x v="1"/>
    <x v="0"/>
    <x v="0"/>
    <d v="1900-01-22T00:00:00"/>
    <x v="1059"/>
    <x v="2"/>
    <s v="tier - 2"/>
    <x v="1"/>
    <x v="22"/>
  </r>
  <r>
    <s v="Id1061"/>
    <s v="Dockemeyer"/>
    <x v="529"/>
    <x v="78"/>
    <s v="Yes"/>
    <x v="0"/>
    <x v="0"/>
    <x v="1"/>
    <x v="1"/>
    <x v="0"/>
    <x v="2"/>
    <d v="1900-01-19T00:00:00"/>
    <x v="1060"/>
    <x v="2"/>
    <s v="tier - 2"/>
    <x v="3"/>
    <x v="24"/>
  </r>
  <r>
    <s v="Id1062"/>
    <s v="Steele"/>
    <x v="779"/>
    <x v="540"/>
    <s v="No"/>
    <x v="0"/>
    <x v="0"/>
    <x v="1"/>
    <x v="1"/>
    <x v="0"/>
    <x v="2"/>
    <d v="1900-01-13T00:00:00"/>
    <x v="1061"/>
    <x v="2"/>
    <s v="tier - 1"/>
    <x v="1"/>
    <x v="28"/>
  </r>
  <r>
    <s v="Id1063"/>
    <s v="Harel"/>
    <x v="308"/>
    <x v="541"/>
    <s v="Yes"/>
    <x v="0"/>
    <x v="0"/>
    <x v="0"/>
    <x v="1"/>
    <x v="1"/>
    <x v="0"/>
    <d v="1900-01-28T00:00:00"/>
    <x v="1062"/>
    <x v="2"/>
    <s v="tier - 1"/>
    <x v="1"/>
    <x v="22"/>
  </r>
  <r>
    <s v="Id1064"/>
    <s v="Aguila"/>
    <x v="139"/>
    <x v="10"/>
    <s v="Yes"/>
    <x v="0"/>
    <x v="0"/>
    <x v="1"/>
    <x v="1"/>
    <x v="0"/>
    <x v="1"/>
    <d v="1900-01-02T00:00:00"/>
    <x v="1063"/>
    <x v="2"/>
    <s v="tier - 3"/>
    <x v="0"/>
    <x v="24"/>
  </r>
  <r>
    <s v="Id1065"/>
    <s v="Vallejo Sarmiento"/>
    <x v="529"/>
    <x v="321"/>
    <s v="Yes"/>
    <x v="0"/>
    <x v="1"/>
    <x v="3"/>
    <x v="1"/>
    <x v="0"/>
    <x v="2"/>
    <d v="1900-01-24T00:00:00"/>
    <x v="1064"/>
    <x v="2"/>
    <s v="tier - 3"/>
    <x v="0"/>
    <x v="16"/>
  </r>
  <r>
    <s v="Id1066"/>
    <s v="Beisheim"/>
    <x v="780"/>
    <x v="347"/>
    <s v="Yes"/>
    <x v="0"/>
    <x v="0"/>
    <x v="1"/>
    <x v="1"/>
    <x v="2"/>
    <x v="2"/>
    <d v="1900-01-10T00:00:00"/>
    <x v="1065"/>
    <x v="2"/>
    <s v="tier - 3"/>
    <x v="3"/>
    <x v="24"/>
  </r>
  <r>
    <s v="Id1067"/>
    <s v="Lenhoff"/>
    <x v="781"/>
    <x v="409"/>
    <s v="Yes"/>
    <x v="0"/>
    <x v="1"/>
    <x v="3"/>
    <x v="1"/>
    <x v="0"/>
    <x v="2"/>
    <d v="1900-01-16T00:00:00"/>
    <x v="1066"/>
    <x v="2"/>
    <s v="tier - 1"/>
    <x v="2"/>
    <x v="16"/>
  </r>
  <r>
    <s v="Id1068"/>
    <s v="Wehrwein"/>
    <x v="161"/>
    <x v="542"/>
    <s v="No"/>
    <x v="0"/>
    <x v="0"/>
    <x v="0"/>
    <x v="1"/>
    <x v="0"/>
    <x v="0"/>
    <d v="1900-01-28T00:00:00"/>
    <x v="1067"/>
    <x v="2"/>
    <s v="tier - 2"/>
    <x v="0"/>
    <x v="14"/>
  </r>
  <r>
    <s v="Id1069"/>
    <s v="Wallace"/>
    <x v="662"/>
    <x v="9"/>
    <s v="No"/>
    <x v="0"/>
    <x v="0"/>
    <x v="0"/>
    <x v="1"/>
    <x v="0"/>
    <x v="0"/>
    <d v="1900-01-25T00:00:00"/>
    <x v="1068"/>
    <x v="2"/>
    <s v="tier - 3"/>
    <x v="3"/>
    <x v="14"/>
  </r>
  <r>
    <s v="Id1070"/>
    <s v="Markowitz"/>
    <x v="782"/>
    <x v="180"/>
    <s v="No"/>
    <x v="0"/>
    <x v="0"/>
    <x v="0"/>
    <x v="1"/>
    <x v="0"/>
    <x v="2"/>
    <d v="1900-01-24T00:00:00"/>
    <x v="1069"/>
    <x v="2"/>
    <s v="tier - 1"/>
    <x v="1"/>
    <x v="29"/>
  </r>
  <r>
    <s v="Id1071"/>
    <s v="Vos"/>
    <x v="577"/>
    <x v="334"/>
    <s v="No"/>
    <x v="0"/>
    <x v="0"/>
    <x v="1"/>
    <x v="1"/>
    <x v="1"/>
    <x v="1"/>
    <d v="1900-01-18T00:00:00"/>
    <x v="1070"/>
    <x v="2"/>
    <s v="tier - 1"/>
    <x v="1"/>
    <x v="28"/>
  </r>
  <r>
    <s v="Id1072"/>
    <s v="McLeod"/>
    <x v="783"/>
    <x v="543"/>
    <s v="No"/>
    <x v="0"/>
    <x v="0"/>
    <x v="0"/>
    <x v="1"/>
    <x v="3"/>
    <x v="0"/>
    <d v="1900-01-20T00:00:00"/>
    <x v="1071"/>
    <x v="2"/>
    <s v="tier - 3"/>
    <x v="15"/>
    <x v="9"/>
  </r>
  <r>
    <s v="Id1073"/>
    <s v="Balcom"/>
    <x v="784"/>
    <x v="213"/>
    <s v="No"/>
    <x v="0"/>
    <x v="0"/>
    <x v="3"/>
    <x v="1"/>
    <x v="0"/>
    <x v="1"/>
    <d v="1900-01-27T00:00:00"/>
    <x v="1072"/>
    <x v="2"/>
    <s v="tier - 1"/>
    <x v="1"/>
    <x v="38"/>
  </r>
  <r>
    <s v="Id1074"/>
    <s v="Dirth"/>
    <x v="49"/>
    <x v="228"/>
    <s v="Yes"/>
    <x v="0"/>
    <x v="1"/>
    <x v="3"/>
    <x v="1"/>
    <x v="0"/>
    <x v="2"/>
    <d v="1900-01-21T00:00:00"/>
    <x v="1073"/>
    <x v="2"/>
    <s v="tier - 1"/>
    <x v="1"/>
    <x v="16"/>
  </r>
  <r>
    <s v="Id1075"/>
    <s v="Inglish"/>
    <x v="785"/>
    <x v="98"/>
    <s v="Yes"/>
    <x v="0"/>
    <x v="0"/>
    <x v="3"/>
    <x v="1"/>
    <x v="1"/>
    <x v="2"/>
    <d v="1900-01-26T00:00:00"/>
    <x v="1074"/>
    <x v="2"/>
    <s v="tier - 1"/>
    <x v="0"/>
    <x v="13"/>
  </r>
  <r>
    <s v="Id1076"/>
    <s v="Matthews"/>
    <x v="786"/>
    <x v="544"/>
    <s v="Yes"/>
    <x v="0"/>
    <x v="0"/>
    <x v="0"/>
    <x v="1"/>
    <x v="1"/>
    <x v="2"/>
    <d v="1900-01-02T00:00:00"/>
    <x v="1075"/>
    <x v="2"/>
    <s v="tier - 2"/>
    <x v="14"/>
    <x v="1"/>
  </r>
  <r>
    <s v="Id1077"/>
    <s v="Massa-Musiak"/>
    <x v="787"/>
    <x v="325"/>
    <s v="Yes"/>
    <x v="0"/>
    <x v="0"/>
    <x v="3"/>
    <x v="1"/>
    <x v="2"/>
    <x v="2"/>
    <d v="1900-01-13T00:00:00"/>
    <x v="1076"/>
    <x v="2"/>
    <s v="tier - 1"/>
    <x v="1"/>
    <x v="13"/>
  </r>
  <r>
    <s v="Id1078"/>
    <s v="Bailey"/>
    <x v="529"/>
    <x v="545"/>
    <s v="No"/>
    <x v="0"/>
    <x v="0"/>
    <x v="0"/>
    <x v="1"/>
    <x v="0"/>
    <x v="0"/>
    <d v="1900-01-07T00:00:00"/>
    <x v="1077"/>
    <x v="2"/>
    <s v="tier - 1"/>
    <x v="3"/>
    <x v="0"/>
  </r>
  <r>
    <s v="Id1079"/>
    <s v="Jacoby"/>
    <x v="788"/>
    <x v="546"/>
    <s v="No"/>
    <x v="0"/>
    <x v="0"/>
    <x v="0"/>
    <x v="1"/>
    <x v="1"/>
    <x v="0"/>
    <d v="1900-01-28T00:00:00"/>
    <x v="1078"/>
    <x v="2"/>
    <s v="tier - 3"/>
    <x v="3"/>
    <x v="0"/>
  </r>
  <r>
    <s v="Id1080"/>
    <s v="Crimmings"/>
    <x v="101"/>
    <x v="547"/>
    <s v="No"/>
    <x v="0"/>
    <x v="0"/>
    <x v="0"/>
    <x v="1"/>
    <x v="0"/>
    <x v="0"/>
    <d v="1900-01-22T00:00:00"/>
    <x v="1079"/>
    <x v="2"/>
    <s v="tier - 1"/>
    <x v="4"/>
    <x v="0"/>
  </r>
  <r>
    <s v="Id1081"/>
    <s v="Crane"/>
    <x v="636"/>
    <x v="519"/>
    <s v="No"/>
    <x v="0"/>
    <x v="0"/>
    <x v="0"/>
    <x v="1"/>
    <x v="2"/>
    <x v="0"/>
    <d v="1900-01-26T00:00:00"/>
    <x v="1080"/>
    <x v="2"/>
    <s v="tier - 1"/>
    <x v="6"/>
    <x v="0"/>
  </r>
  <r>
    <s v="Id1082"/>
    <s v="Swartzfager"/>
    <x v="789"/>
    <x v="256"/>
    <s v="No"/>
    <x v="0"/>
    <x v="1"/>
    <x v="3"/>
    <x v="1"/>
    <x v="0"/>
    <x v="1"/>
    <d v="1900-01-24T00:00:00"/>
    <x v="1081"/>
    <x v="2"/>
    <s v="tier - 2"/>
    <x v="15"/>
    <x v="18"/>
  </r>
  <r>
    <s v="Id1083"/>
    <s v="Clevenger"/>
    <x v="646"/>
    <x v="548"/>
    <s v="No"/>
    <x v="0"/>
    <x v="0"/>
    <x v="1"/>
    <x v="1"/>
    <x v="1"/>
    <x v="0"/>
    <d v="1900-01-10T00:00:00"/>
    <x v="1082"/>
    <x v="2"/>
    <s v="tier - 2"/>
    <x v="15"/>
    <x v="30"/>
  </r>
  <r>
    <s v="Id1084"/>
    <s v="Reichardt"/>
    <x v="790"/>
    <x v="92"/>
    <s v="No"/>
    <x v="0"/>
    <x v="0"/>
    <x v="0"/>
    <x v="1"/>
    <x v="0"/>
    <x v="2"/>
    <d v="1900-01-23T00:00:00"/>
    <x v="1083"/>
    <x v="2"/>
    <s v="tier - 1"/>
    <x v="14"/>
    <x v="25"/>
  </r>
  <r>
    <s v="Id1085"/>
    <s v="Morton"/>
    <x v="360"/>
    <x v="549"/>
    <s v="Yes"/>
    <x v="0"/>
    <x v="0"/>
    <x v="3"/>
    <x v="1"/>
    <x v="1"/>
    <x v="0"/>
    <d v="1900-01-04T00:00:00"/>
    <x v="1084"/>
    <x v="2"/>
    <s v="tier - 1"/>
    <x v="5"/>
    <x v="19"/>
  </r>
  <r>
    <s v="Id1086"/>
    <s v="Sunstrum"/>
    <x v="791"/>
    <x v="550"/>
    <s v="Yes"/>
    <x v="0"/>
    <x v="1"/>
    <x v="3"/>
    <x v="1"/>
    <x v="1"/>
    <x v="2"/>
    <d v="1900-01-06T00:00:00"/>
    <x v="1085"/>
    <x v="2"/>
    <s v="tier - 2"/>
    <x v="16"/>
    <x v="16"/>
  </r>
  <r>
    <s v="Id1087"/>
    <s v="Frownfelter"/>
    <x v="53"/>
    <x v="551"/>
    <s v="No"/>
    <x v="0"/>
    <x v="0"/>
    <x v="1"/>
    <x v="1"/>
    <x v="0"/>
    <x v="0"/>
    <d v="1900-01-18T00:00:00"/>
    <x v="1086"/>
    <x v="2"/>
    <s v="tier - 3"/>
    <x v="0"/>
    <x v="30"/>
  </r>
  <r>
    <s v="Id1088"/>
    <s v="Richter"/>
    <x v="408"/>
    <x v="524"/>
    <s v="No"/>
    <x v="0"/>
    <x v="0"/>
    <x v="1"/>
    <x v="1"/>
    <x v="0"/>
    <x v="0"/>
    <d v="1900-01-28T00:00:00"/>
    <x v="1087"/>
    <x v="2"/>
    <s v="tier - 3"/>
    <x v="2"/>
    <x v="30"/>
  </r>
  <r>
    <s v="Id1089"/>
    <s v="England"/>
    <x v="792"/>
    <x v="381"/>
    <s v="No"/>
    <x v="0"/>
    <x v="0"/>
    <x v="0"/>
    <x v="1"/>
    <x v="1"/>
    <x v="0"/>
    <d v="1900-01-05T00:00:00"/>
    <x v="1088"/>
    <x v="2"/>
    <s v="tier - 1"/>
    <x v="15"/>
    <x v="14"/>
  </r>
  <r>
    <s v="Id1090"/>
    <s v="McLean"/>
    <x v="401"/>
    <x v="173"/>
    <s v="Yes"/>
    <x v="0"/>
    <x v="1"/>
    <x v="3"/>
    <x v="1"/>
    <x v="1"/>
    <x v="2"/>
    <d v="1900-01-16T00:00:00"/>
    <x v="1089"/>
    <x v="2"/>
    <s v="tier - 1"/>
    <x v="1"/>
    <x v="16"/>
  </r>
  <r>
    <s v="Id1091"/>
    <s v="Gardner"/>
    <x v="793"/>
    <x v="55"/>
    <s v="No"/>
    <x v="0"/>
    <x v="0"/>
    <x v="0"/>
    <x v="1"/>
    <x v="0"/>
    <x v="0"/>
    <d v="1900-01-28T00:00:00"/>
    <x v="1090"/>
    <x v="2"/>
    <s v="tier - 1"/>
    <x v="1"/>
    <x v="19"/>
  </r>
  <r>
    <s v="Id1092"/>
    <s v="Lane"/>
    <x v="794"/>
    <x v="64"/>
    <s v="No"/>
    <x v="0"/>
    <x v="0"/>
    <x v="1"/>
    <x v="1"/>
    <x v="1"/>
    <x v="0"/>
    <d v="1900-01-07T00:00:00"/>
    <x v="1091"/>
    <x v="2"/>
    <s v="tier - 2"/>
    <x v="14"/>
    <x v="30"/>
  </r>
  <r>
    <s v="Id1093"/>
    <s v="Vonachen"/>
    <x v="718"/>
    <x v="552"/>
    <s v="No"/>
    <x v="0"/>
    <x v="0"/>
    <x v="0"/>
    <x v="1"/>
    <x v="0"/>
    <x v="0"/>
    <d v="1900-01-18T00:00:00"/>
    <x v="1092"/>
    <x v="2"/>
    <s v="tier - 1"/>
    <x v="0"/>
    <x v="0"/>
  </r>
  <r>
    <s v="Id1094"/>
    <s v="Smith"/>
    <x v="735"/>
    <x v="321"/>
    <s v="No"/>
    <x v="0"/>
    <x v="0"/>
    <x v="0"/>
    <x v="1"/>
    <x v="0"/>
    <x v="2"/>
    <d v="1900-01-20T00:00:00"/>
    <x v="1093"/>
    <x v="2"/>
    <s v="tier - 1"/>
    <x v="14"/>
    <x v="37"/>
  </r>
  <r>
    <s v="Id1095"/>
    <s v="Kidwell"/>
    <x v="795"/>
    <x v="463"/>
    <s v="Yes"/>
    <x v="0"/>
    <x v="0"/>
    <x v="1"/>
    <x v="1"/>
    <x v="0"/>
    <x v="0"/>
    <d v="1899-12-31T00:00:00"/>
    <x v="1094"/>
    <x v="2"/>
    <s v="tier - 3"/>
    <x v="3"/>
    <x v="2"/>
  </r>
  <r>
    <s v="Id1096"/>
    <s v="Betancourth"/>
    <x v="796"/>
    <x v="87"/>
    <s v="No"/>
    <x v="0"/>
    <x v="0"/>
    <x v="0"/>
    <x v="1"/>
    <x v="0"/>
    <x v="1"/>
    <d v="1900-01-20T00:00:00"/>
    <x v="1095"/>
    <x v="2"/>
    <s v="tier - 1"/>
    <x v="12"/>
    <x v="42"/>
  </r>
  <r>
    <s v="Id1097"/>
    <s v="Henstrom"/>
    <x v="797"/>
    <x v="89"/>
    <s v="No"/>
    <x v="0"/>
    <x v="0"/>
    <x v="0"/>
    <x v="1"/>
    <x v="0"/>
    <x v="2"/>
    <d v="1900-01-16T00:00:00"/>
    <x v="1096"/>
    <x v="2"/>
    <s v="tier - 2"/>
    <x v="1"/>
    <x v="42"/>
  </r>
  <r>
    <s v="Id1098"/>
    <s v="Pereira"/>
    <x v="359"/>
    <x v="553"/>
    <s v="No"/>
    <x v="0"/>
    <x v="0"/>
    <x v="0"/>
    <x v="1"/>
    <x v="2"/>
    <x v="0"/>
    <d v="1900-01-11T00:00:00"/>
    <x v="1097"/>
    <x v="2"/>
    <s v="tier - 3"/>
    <x v="1"/>
    <x v="5"/>
  </r>
  <r>
    <s v="Id1099"/>
    <s v="Black"/>
    <x v="798"/>
    <x v="8"/>
    <s v="Yes"/>
    <x v="0"/>
    <x v="1"/>
    <x v="3"/>
    <x v="1"/>
    <x v="2"/>
    <x v="0"/>
    <d v="1900-01-23T00:00:00"/>
    <x v="1098"/>
    <x v="2"/>
    <s v="tier - 1"/>
    <x v="0"/>
    <x v="8"/>
  </r>
  <r>
    <s v="Id1100"/>
    <s v="Brown"/>
    <x v="746"/>
    <x v="554"/>
    <s v="Yes"/>
    <x v="0"/>
    <x v="0"/>
    <x v="3"/>
    <x v="1"/>
    <x v="0"/>
    <x v="1"/>
    <d v="1900-01-13T00:00:00"/>
    <x v="1099"/>
    <x v="2"/>
    <s v="tier - 1"/>
    <x v="14"/>
    <x v="23"/>
  </r>
  <r>
    <s v="Id1101"/>
    <s v="Reasoner"/>
    <x v="799"/>
    <x v="555"/>
    <s v="Yes"/>
    <x v="0"/>
    <x v="0"/>
    <x v="1"/>
    <x v="1"/>
    <x v="1"/>
    <x v="0"/>
    <d v="1900-01-20T00:00:00"/>
    <x v="1100"/>
    <x v="2"/>
    <s v="tier - 1"/>
    <x v="2"/>
    <x v="2"/>
  </r>
  <r>
    <s v="Id1102"/>
    <s v="Wandzilak"/>
    <x v="67"/>
    <x v="556"/>
    <s v="No"/>
    <x v="0"/>
    <x v="0"/>
    <x v="1"/>
    <x v="1"/>
    <x v="0"/>
    <x v="0"/>
    <d v="1900-01-26T00:00:00"/>
    <x v="1101"/>
    <x v="2"/>
    <s v="tier - 3"/>
    <x v="1"/>
    <x v="30"/>
  </r>
  <r>
    <s v="Id1103"/>
    <s v="Carver"/>
    <x v="411"/>
    <x v="557"/>
    <s v="No"/>
    <x v="0"/>
    <x v="0"/>
    <x v="1"/>
    <x v="1"/>
    <x v="1"/>
    <x v="0"/>
    <d v="1900-01-04T00:00:00"/>
    <x v="1102"/>
    <x v="2"/>
    <s v="tier - 2"/>
    <x v="1"/>
    <x v="30"/>
  </r>
  <r>
    <s v="Id1104"/>
    <s v="Borror"/>
    <x v="800"/>
    <x v="457"/>
    <s v="Yes"/>
    <x v="0"/>
    <x v="0"/>
    <x v="3"/>
    <x v="1"/>
    <x v="0"/>
    <x v="0"/>
    <d v="1900-01-14T00:00:00"/>
    <x v="1103"/>
    <x v="2"/>
    <s v="tier - 2"/>
    <x v="3"/>
    <x v="27"/>
  </r>
  <r>
    <s v="Id1105"/>
    <s v="Saad"/>
    <x v="43"/>
    <x v="558"/>
    <s v="No"/>
    <x v="0"/>
    <x v="0"/>
    <x v="0"/>
    <x v="1"/>
    <x v="0"/>
    <x v="0"/>
    <d v="1900-01-22T00:00:00"/>
    <x v="1104"/>
    <x v="2"/>
    <s v="tier - 1"/>
    <x v="1"/>
    <x v="0"/>
  </r>
  <r>
    <s v="Id1106"/>
    <s v="Paul"/>
    <x v="166"/>
    <x v="559"/>
    <s v="Yes"/>
    <x v="0"/>
    <x v="0"/>
    <x v="0"/>
    <x v="1"/>
    <x v="0"/>
    <x v="0"/>
    <d v="1900-01-27T00:00:00"/>
    <x v="1105"/>
    <x v="2"/>
    <s v="tier - 3"/>
    <x v="0"/>
    <x v="22"/>
  </r>
  <r>
    <s v="Id1107"/>
    <s v="Trail"/>
    <x v="801"/>
    <x v="254"/>
    <s v="Yes"/>
    <x v="0"/>
    <x v="0"/>
    <x v="0"/>
    <x v="1"/>
    <x v="1"/>
    <x v="0"/>
    <d v="1900-01-25T00:00:00"/>
    <x v="1106"/>
    <x v="2"/>
    <s v="tier - 2"/>
    <x v="3"/>
    <x v="22"/>
  </r>
  <r>
    <s v="Id1108"/>
    <s v="Benton"/>
    <x v="567"/>
    <x v="560"/>
    <s v="Yes"/>
    <x v="0"/>
    <x v="0"/>
    <x v="1"/>
    <x v="1"/>
    <x v="2"/>
    <x v="0"/>
    <d v="1900-01-23T00:00:00"/>
    <x v="1107"/>
    <x v="2"/>
    <s v="tier - 1"/>
    <x v="2"/>
    <x v="2"/>
  </r>
  <r>
    <s v="Id1109"/>
    <s v="Bauman"/>
    <x v="802"/>
    <x v="103"/>
    <s v="Yes"/>
    <x v="0"/>
    <x v="0"/>
    <x v="0"/>
    <x v="1"/>
    <x v="0"/>
    <x v="2"/>
    <d v="1900-01-15T00:00:00"/>
    <x v="1108"/>
    <x v="2"/>
    <s v="tier - 2"/>
    <x v="12"/>
    <x v="17"/>
  </r>
  <r>
    <s v="Id1110"/>
    <s v="Bakula"/>
    <x v="803"/>
    <x v="561"/>
    <s v="No"/>
    <x v="0"/>
    <x v="0"/>
    <x v="1"/>
    <x v="1"/>
    <x v="1"/>
    <x v="1"/>
    <d v="1900-01-09T00:00:00"/>
    <x v="1109"/>
    <x v="2"/>
    <s v="tier - 3"/>
    <x v="15"/>
    <x v="28"/>
  </r>
  <r>
    <s v="Id1111"/>
    <s v="Edwards"/>
    <x v="567"/>
    <x v="525"/>
    <s v="No"/>
    <x v="0"/>
    <x v="0"/>
    <x v="1"/>
    <x v="1"/>
    <x v="2"/>
    <x v="0"/>
    <d v="1900-01-12T00:00:00"/>
    <x v="1110"/>
    <x v="2"/>
    <s v="tier - 2"/>
    <x v="1"/>
    <x v="30"/>
  </r>
  <r>
    <s v="Id1112"/>
    <s v="Davis"/>
    <x v="804"/>
    <x v="282"/>
    <s v="Yes"/>
    <x v="0"/>
    <x v="0"/>
    <x v="0"/>
    <x v="1"/>
    <x v="0"/>
    <x v="0"/>
    <d v="1900-01-11T00:00:00"/>
    <x v="1111"/>
    <x v="2"/>
    <s v="tier - 1"/>
    <x v="15"/>
    <x v="36"/>
  </r>
  <r>
    <s v="Id1113"/>
    <s v="Weiler"/>
    <x v="111"/>
    <x v="447"/>
    <s v="No"/>
    <x v="0"/>
    <x v="0"/>
    <x v="0"/>
    <x v="1"/>
    <x v="0"/>
    <x v="0"/>
    <d v="1900-01-29T00:00:00"/>
    <x v="1112"/>
    <x v="2"/>
    <s v="tier - 1"/>
    <x v="4"/>
    <x v="19"/>
  </r>
  <r>
    <s v="Id1114"/>
    <s v="Schaaf"/>
    <x v="805"/>
    <x v="109"/>
    <s v="Yes"/>
    <x v="0"/>
    <x v="1"/>
    <x v="3"/>
    <x v="1"/>
    <x v="0"/>
    <x v="1"/>
    <d v="1900-01-04T00:00:00"/>
    <x v="1113"/>
    <x v="2"/>
    <s v="tier - 2"/>
    <x v="1"/>
    <x v="31"/>
  </r>
  <r>
    <s v="Id1115"/>
    <s v="Sack"/>
    <x v="806"/>
    <x v="56"/>
    <s v="No"/>
    <x v="0"/>
    <x v="0"/>
    <x v="1"/>
    <x v="1"/>
    <x v="0"/>
    <x v="1"/>
    <d v="1900-01-15T00:00:00"/>
    <x v="1114"/>
    <x v="2"/>
    <s v="tier - 3"/>
    <x v="3"/>
    <x v="28"/>
  </r>
  <r>
    <s v="Id1116"/>
    <s v="Chenard"/>
    <x v="629"/>
    <x v="485"/>
    <s v="Yes"/>
    <x v="0"/>
    <x v="0"/>
    <x v="3"/>
    <x v="1"/>
    <x v="0"/>
    <x v="0"/>
    <d v="1900-01-01T00:00:00"/>
    <x v="1115"/>
    <x v="2"/>
    <s v="tier - 3"/>
    <x v="1"/>
    <x v="27"/>
  </r>
  <r>
    <s v="Id1117"/>
    <s v="Williamson"/>
    <x v="807"/>
    <x v="199"/>
    <s v="No"/>
    <x v="0"/>
    <x v="0"/>
    <x v="1"/>
    <x v="1"/>
    <x v="2"/>
    <x v="2"/>
    <d v="1900-01-07T00:00:00"/>
    <x v="1116"/>
    <x v="2"/>
    <s v="tier - 1"/>
    <x v="0"/>
    <x v="28"/>
  </r>
  <r>
    <s v="Id1118"/>
    <s v="Dollas"/>
    <x v="808"/>
    <x v="500"/>
    <s v="No"/>
    <x v="0"/>
    <x v="0"/>
    <x v="1"/>
    <x v="1"/>
    <x v="1"/>
    <x v="2"/>
    <d v="1900-01-18T00:00:00"/>
    <x v="1117"/>
    <x v="2"/>
    <s v="tier - 1"/>
    <x v="2"/>
    <x v="28"/>
  </r>
  <r>
    <s v="Id1119"/>
    <s v="Sprague"/>
    <x v="809"/>
    <x v="315"/>
    <s v="Yes"/>
    <x v="0"/>
    <x v="0"/>
    <x v="0"/>
    <x v="1"/>
    <x v="1"/>
    <x v="2"/>
    <d v="1900-01-18T00:00:00"/>
    <x v="1118"/>
    <x v="2"/>
    <s v="tier - 2"/>
    <x v="3"/>
    <x v="1"/>
  </r>
  <r>
    <s v="Id1120"/>
    <s v="Michell"/>
    <x v="315"/>
    <x v="473"/>
    <s v="Yes"/>
    <x v="0"/>
    <x v="1"/>
    <x v="3"/>
    <x v="1"/>
    <x v="0"/>
    <x v="2"/>
    <d v="1900-01-02T00:00:00"/>
    <x v="1119"/>
    <x v="2"/>
    <s v="tier - 3"/>
    <x v="3"/>
    <x v="16"/>
  </r>
  <r>
    <s v="Id1121"/>
    <s v="Datwyler"/>
    <x v="88"/>
    <x v="300"/>
    <s v="Yes"/>
    <x v="0"/>
    <x v="1"/>
    <x v="3"/>
    <x v="1"/>
    <x v="0"/>
    <x v="1"/>
    <d v="1900-01-26T00:00:00"/>
    <x v="1120"/>
    <x v="2"/>
    <s v="tier - 1"/>
    <x v="6"/>
    <x v="16"/>
  </r>
  <r>
    <s v="Id1122"/>
    <s v="Mead"/>
    <x v="643"/>
    <x v="562"/>
    <s v="Yes"/>
    <x v="0"/>
    <x v="1"/>
    <x v="3"/>
    <x v="1"/>
    <x v="2"/>
    <x v="1"/>
    <d v="1900-01-21T00:00:00"/>
    <x v="1121"/>
    <x v="2"/>
    <s v="tier - 2"/>
    <x v="3"/>
    <x v="16"/>
  </r>
  <r>
    <s v="Id1123"/>
    <s v="Kennedy"/>
    <x v="67"/>
    <x v="172"/>
    <s v="No"/>
    <x v="0"/>
    <x v="0"/>
    <x v="0"/>
    <x v="1"/>
    <x v="0"/>
    <x v="0"/>
    <d v="1900-01-29T00:00:00"/>
    <x v="1122"/>
    <x v="2"/>
    <s v="tier - 2"/>
    <x v="2"/>
    <x v="19"/>
  </r>
  <r>
    <s v="Id1124"/>
    <s v="Czech"/>
    <x v="175"/>
    <x v="561"/>
    <s v="No"/>
    <x v="0"/>
    <x v="1"/>
    <x v="3"/>
    <x v="1"/>
    <x v="1"/>
    <x v="1"/>
    <d v="1900-01-27T00:00:00"/>
    <x v="1123"/>
    <x v="2"/>
    <s v="tier - 1"/>
    <x v="14"/>
    <x v="18"/>
  </r>
  <r>
    <s v="Id1125"/>
    <s v="O'Brien"/>
    <x v="810"/>
    <x v="563"/>
    <s v="Yes"/>
    <x v="0"/>
    <x v="0"/>
    <x v="3"/>
    <x v="1"/>
    <x v="0"/>
    <x v="1"/>
    <d v="1900-01-02T00:00:00"/>
    <x v="1124"/>
    <x v="2"/>
    <s v="tier - 3"/>
    <x v="12"/>
    <x v="23"/>
  </r>
  <r>
    <s v="Id1126"/>
    <s v="Bachman"/>
    <x v="628"/>
    <x v="564"/>
    <s v="Yes"/>
    <x v="0"/>
    <x v="0"/>
    <x v="1"/>
    <x v="1"/>
    <x v="4"/>
    <x v="0"/>
    <d v="1900-01-10T00:00:00"/>
    <x v="1125"/>
    <x v="1"/>
    <s v="tier - 3"/>
    <x v="1"/>
    <x v="2"/>
  </r>
  <r>
    <s v="Id1127"/>
    <s v="Bednar"/>
    <x v="67"/>
    <x v="399"/>
    <s v="No"/>
    <x v="0"/>
    <x v="0"/>
    <x v="0"/>
    <x v="1"/>
    <x v="0"/>
    <x v="0"/>
    <d v="1900-01-05T00:00:00"/>
    <x v="1126"/>
    <x v="1"/>
    <s v="tier - 2"/>
    <x v="9"/>
    <x v="14"/>
  </r>
  <r>
    <s v="Id1128"/>
    <s v="Daye"/>
    <x v="292"/>
    <x v="410"/>
    <s v="No"/>
    <x v="0"/>
    <x v="0"/>
    <x v="0"/>
    <x v="1"/>
    <x v="1"/>
    <x v="0"/>
    <d v="1900-01-25T00:00:00"/>
    <x v="1127"/>
    <x v="1"/>
    <s v="tier - 3"/>
    <x v="11"/>
    <x v="14"/>
  </r>
  <r>
    <s v="Id1129"/>
    <s v="Clarke"/>
    <x v="811"/>
    <x v="138"/>
    <s v="Yes"/>
    <x v="0"/>
    <x v="0"/>
    <x v="3"/>
    <x v="1"/>
    <x v="2"/>
    <x v="2"/>
    <d v="1900-01-10T00:00:00"/>
    <x v="1128"/>
    <x v="2"/>
    <s v="tier - 3"/>
    <x v="0"/>
    <x v="13"/>
  </r>
  <r>
    <s v="Id1130"/>
    <s v="Koren"/>
    <x v="607"/>
    <x v="180"/>
    <s v="Yes"/>
    <x v="0"/>
    <x v="1"/>
    <x v="3"/>
    <x v="1"/>
    <x v="0"/>
    <x v="2"/>
    <d v="1900-01-02T00:00:00"/>
    <x v="1129"/>
    <x v="1"/>
    <s v="tier - 2"/>
    <x v="1"/>
    <x v="33"/>
  </r>
  <r>
    <s v="Id1131"/>
    <s v="Kuramoto"/>
    <x v="812"/>
    <x v="332"/>
    <s v="Yes"/>
    <x v="0"/>
    <x v="0"/>
    <x v="0"/>
    <x v="1"/>
    <x v="0"/>
    <x v="2"/>
    <d v="1900-01-18T00:00:00"/>
    <x v="1130"/>
    <x v="1"/>
    <s v="tier - 3"/>
    <x v="15"/>
    <x v="17"/>
  </r>
  <r>
    <s v="Id1132"/>
    <s v="Lynn"/>
    <x v="402"/>
    <x v="115"/>
    <s v="No"/>
    <x v="0"/>
    <x v="0"/>
    <x v="1"/>
    <x v="1"/>
    <x v="0"/>
    <x v="2"/>
    <d v="1900-01-13T00:00:00"/>
    <x v="1131"/>
    <x v="1"/>
    <s v="tier - 3"/>
    <x v="1"/>
    <x v="28"/>
  </r>
  <r>
    <s v="Id1133"/>
    <s v="Dierksen"/>
    <x v="813"/>
    <x v="64"/>
    <s v="No"/>
    <x v="0"/>
    <x v="0"/>
    <x v="0"/>
    <x v="1"/>
    <x v="2"/>
    <x v="0"/>
    <d v="1900-01-16T00:00:00"/>
    <x v="1132"/>
    <x v="2"/>
    <s v="tier - 2"/>
    <x v="0"/>
    <x v="5"/>
  </r>
  <r>
    <s v="Id1134"/>
    <s v="Zoeller"/>
    <x v="814"/>
    <x v="80"/>
    <s v="Yes"/>
    <x v="0"/>
    <x v="0"/>
    <x v="0"/>
    <x v="1"/>
    <x v="0"/>
    <x v="2"/>
    <d v="1900-01-07T00:00:00"/>
    <x v="1133"/>
    <x v="1"/>
    <s v="tier - 3"/>
    <x v="1"/>
    <x v="45"/>
  </r>
  <r>
    <s v="Id1135"/>
    <s v="Flesch"/>
    <x v="613"/>
    <x v="134"/>
    <s v="Yes"/>
    <x v="0"/>
    <x v="0"/>
    <x v="1"/>
    <x v="1"/>
    <x v="1"/>
    <x v="2"/>
    <d v="1900-01-04T00:00:00"/>
    <x v="1134"/>
    <x v="2"/>
    <s v="tier - 3"/>
    <x v="0"/>
    <x v="24"/>
  </r>
  <r>
    <s v="Id1136"/>
    <s v="Maltby"/>
    <x v="815"/>
    <x v="485"/>
    <s v="No"/>
    <x v="0"/>
    <x v="0"/>
    <x v="0"/>
    <x v="1"/>
    <x v="0"/>
    <x v="0"/>
    <d v="1900-01-07T00:00:00"/>
    <x v="1135"/>
    <x v="1"/>
    <s v="tier - 3"/>
    <x v="3"/>
    <x v="14"/>
  </r>
  <r>
    <s v="Id1137"/>
    <s v="Custance"/>
    <x v="816"/>
    <x v="565"/>
    <s v="No"/>
    <x v="0"/>
    <x v="0"/>
    <x v="0"/>
    <x v="1"/>
    <x v="0"/>
    <x v="0"/>
    <d v="1900-01-02T00:00:00"/>
    <x v="1136"/>
    <x v="1"/>
    <s v="tier - 1"/>
    <x v="0"/>
    <x v="14"/>
  </r>
  <r>
    <s v="Id1138"/>
    <s v="Choi"/>
    <x v="817"/>
    <x v="220"/>
    <s v="No"/>
    <x v="0"/>
    <x v="0"/>
    <x v="0"/>
    <x v="1"/>
    <x v="0"/>
    <x v="0"/>
    <d v="1900-01-02T00:00:00"/>
    <x v="1137"/>
    <x v="1"/>
    <s v="tier - 3"/>
    <x v="2"/>
    <x v="14"/>
  </r>
  <r>
    <s v="Id1139"/>
    <s v="Barnett"/>
    <x v="54"/>
    <x v="566"/>
    <s v="No"/>
    <x v="0"/>
    <x v="0"/>
    <x v="0"/>
    <x v="1"/>
    <x v="0"/>
    <x v="0"/>
    <d v="1900-01-21T00:00:00"/>
    <x v="1138"/>
    <x v="1"/>
    <s v="tier - 2"/>
    <x v="3"/>
    <x v="14"/>
  </r>
  <r>
    <s v="Id1140"/>
    <s v="Proulx"/>
    <x v="547"/>
    <x v="85"/>
    <s v="No"/>
    <x v="0"/>
    <x v="0"/>
    <x v="3"/>
    <x v="1"/>
    <x v="0"/>
    <x v="1"/>
    <d v="1900-01-05T00:00:00"/>
    <x v="1139"/>
    <x v="1"/>
    <s v="tier - 2"/>
    <x v="8"/>
    <x v="44"/>
  </r>
  <r>
    <s v="Id1141"/>
    <s v="Hamilton"/>
    <x v="467"/>
    <x v="320"/>
    <s v="Yes"/>
    <x v="0"/>
    <x v="1"/>
    <x v="3"/>
    <x v="1"/>
    <x v="1"/>
    <x v="2"/>
    <d v="1900-01-12T00:00:00"/>
    <x v="1140"/>
    <x v="2"/>
    <s v="tier - 3"/>
    <x v="1"/>
    <x v="16"/>
  </r>
  <r>
    <s v="Id1142"/>
    <s v="Lundine"/>
    <x v="629"/>
    <x v="453"/>
    <s v="No"/>
    <x v="0"/>
    <x v="0"/>
    <x v="0"/>
    <x v="1"/>
    <x v="0"/>
    <x v="0"/>
    <d v="1900-01-08T00:00:00"/>
    <x v="1141"/>
    <x v="1"/>
    <s v="tier - 3"/>
    <x v="2"/>
    <x v="14"/>
  </r>
  <r>
    <s v="Id1143"/>
    <s v="Paullin"/>
    <x v="362"/>
    <x v="259"/>
    <s v="Yes"/>
    <x v="0"/>
    <x v="1"/>
    <x v="3"/>
    <x v="1"/>
    <x v="2"/>
    <x v="1"/>
    <d v="1900-01-19T00:00:00"/>
    <x v="1142"/>
    <x v="2"/>
    <s v="tier - 3"/>
    <x v="1"/>
    <x v="16"/>
  </r>
  <r>
    <s v="Id1144"/>
    <s v="Delucia"/>
    <x v="809"/>
    <x v="567"/>
    <s v="No"/>
    <x v="0"/>
    <x v="0"/>
    <x v="0"/>
    <x v="1"/>
    <x v="1"/>
    <x v="0"/>
    <d v="1900-01-16T00:00:00"/>
    <x v="1143"/>
    <x v="1"/>
    <s v="tier - 2"/>
    <x v="3"/>
    <x v="14"/>
  </r>
  <r>
    <s v="Id1145"/>
    <s v="Valentine"/>
    <x v="818"/>
    <x v="525"/>
    <s v="No"/>
    <x v="0"/>
    <x v="0"/>
    <x v="0"/>
    <x v="1"/>
    <x v="2"/>
    <x v="0"/>
    <d v="1900-01-22T00:00:00"/>
    <x v="1144"/>
    <x v="1"/>
    <s v="tier - 3"/>
    <x v="0"/>
    <x v="14"/>
  </r>
  <r>
    <s v="Id1146"/>
    <s v="Mohara"/>
    <x v="806"/>
    <x v="423"/>
    <s v="No"/>
    <x v="0"/>
    <x v="0"/>
    <x v="0"/>
    <x v="1"/>
    <x v="0"/>
    <x v="0"/>
    <d v="1900-01-03T00:00:00"/>
    <x v="1145"/>
    <x v="2"/>
    <s v="tier - 3"/>
    <x v="3"/>
    <x v="0"/>
  </r>
  <r>
    <s v="Id1147"/>
    <s v="Fairbrother"/>
    <x v="819"/>
    <x v="375"/>
    <s v="No"/>
    <x v="0"/>
    <x v="0"/>
    <x v="3"/>
    <x v="1"/>
    <x v="0"/>
    <x v="2"/>
    <d v="1900-01-12T00:00:00"/>
    <x v="1146"/>
    <x v="1"/>
    <s v="tier - 1"/>
    <x v="1"/>
    <x v="34"/>
  </r>
  <r>
    <s v="Id1148"/>
    <s v="Fagan"/>
    <x v="820"/>
    <x v="56"/>
    <s v="No"/>
    <x v="0"/>
    <x v="0"/>
    <x v="1"/>
    <x v="1"/>
    <x v="1"/>
    <x v="1"/>
    <d v="1900-01-25T00:00:00"/>
    <x v="1147"/>
    <x v="1"/>
    <s v="tier - 3"/>
    <x v="14"/>
    <x v="28"/>
  </r>
  <r>
    <s v="Id1149"/>
    <s v="Toth"/>
    <x v="821"/>
    <x v="336"/>
    <s v="No"/>
    <x v="0"/>
    <x v="0"/>
    <x v="1"/>
    <x v="1"/>
    <x v="1"/>
    <x v="1"/>
    <d v="1900-01-27T00:00:00"/>
    <x v="1148"/>
    <x v="1"/>
    <s v="tier - 2"/>
    <x v="14"/>
    <x v="28"/>
  </r>
  <r>
    <s v="Id1150"/>
    <s v="Guinn"/>
    <x v="822"/>
    <x v="568"/>
    <s v="No"/>
    <x v="0"/>
    <x v="0"/>
    <x v="1"/>
    <x v="1"/>
    <x v="0"/>
    <x v="0"/>
    <d v="1900-01-16T00:00:00"/>
    <x v="1149"/>
    <x v="1"/>
    <s v="tier - 1"/>
    <x v="0"/>
    <x v="30"/>
  </r>
  <r>
    <s v="Id1151"/>
    <s v="Rogers"/>
    <x v="823"/>
    <x v="240"/>
    <s v="No"/>
    <x v="0"/>
    <x v="0"/>
    <x v="0"/>
    <x v="1"/>
    <x v="2"/>
    <x v="1"/>
    <d v="1900-01-06T00:00:00"/>
    <x v="1150"/>
    <x v="2"/>
    <s v="tier - 2"/>
    <x v="0"/>
    <x v="1"/>
  </r>
  <r>
    <s v="Id1152"/>
    <s v="Diviney"/>
    <x v="824"/>
    <x v="111"/>
    <s v="Yes"/>
    <x v="0"/>
    <x v="0"/>
    <x v="0"/>
    <x v="1"/>
    <x v="0"/>
    <x v="2"/>
    <d v="1900-01-07T00:00:00"/>
    <x v="1151"/>
    <x v="1"/>
    <s v="tier - 3"/>
    <x v="8"/>
    <x v="45"/>
  </r>
  <r>
    <s v="Id1153"/>
    <s v="Marlatt"/>
    <x v="111"/>
    <x v="569"/>
    <s v="No"/>
    <x v="0"/>
    <x v="0"/>
    <x v="1"/>
    <x v="1"/>
    <x v="0"/>
    <x v="0"/>
    <d v="1900-01-06T00:00:00"/>
    <x v="1152"/>
    <x v="1"/>
    <s v="tier - 2"/>
    <x v="2"/>
    <x v="30"/>
  </r>
  <r>
    <s v="Id1154"/>
    <s v="Ohler"/>
    <x v="825"/>
    <x v="400"/>
    <s v="No"/>
    <x v="0"/>
    <x v="0"/>
    <x v="0"/>
    <x v="1"/>
    <x v="2"/>
    <x v="0"/>
    <d v="1900-01-04T00:00:00"/>
    <x v="1153"/>
    <x v="2"/>
    <s v="tier - 1"/>
    <x v="1"/>
    <x v="11"/>
  </r>
  <r>
    <s v="Id1155"/>
    <s v="Mossler"/>
    <x v="469"/>
    <x v="562"/>
    <s v="Yes"/>
    <x v="0"/>
    <x v="0"/>
    <x v="0"/>
    <x v="1"/>
    <x v="0"/>
    <x v="1"/>
    <d v="1900-01-13T00:00:00"/>
    <x v="1154"/>
    <x v="1"/>
    <s v="tier - 2"/>
    <x v="1"/>
    <x v="47"/>
  </r>
  <r>
    <s v="Id1156"/>
    <s v="Segall"/>
    <x v="826"/>
    <x v="424"/>
    <s v="Yes"/>
    <x v="0"/>
    <x v="0"/>
    <x v="1"/>
    <x v="1"/>
    <x v="0"/>
    <x v="0"/>
    <d v="1900-01-03T00:00:00"/>
    <x v="1155"/>
    <x v="1"/>
    <s v="tier - 1"/>
    <x v="0"/>
    <x v="2"/>
  </r>
  <r>
    <s v="Id1157"/>
    <s v="Sprieser"/>
    <x v="117"/>
    <x v="502"/>
    <s v="Yes"/>
    <x v="0"/>
    <x v="0"/>
    <x v="1"/>
    <x v="1"/>
    <x v="0"/>
    <x v="0"/>
    <d v="1900-01-17T00:00:00"/>
    <x v="1156"/>
    <x v="2"/>
    <s v="tier - 1"/>
    <x v="3"/>
    <x v="2"/>
  </r>
  <r>
    <s v="Id1158"/>
    <s v="Blanco"/>
    <x v="781"/>
    <x v="513"/>
    <s v="Yes"/>
    <x v="0"/>
    <x v="0"/>
    <x v="1"/>
    <x v="1"/>
    <x v="0"/>
    <x v="0"/>
    <d v="1900-01-11T00:00:00"/>
    <x v="1157"/>
    <x v="2"/>
    <s v="tier - 1"/>
    <x v="4"/>
    <x v="2"/>
  </r>
  <r>
    <s v="Id1159"/>
    <s v="Sheptock"/>
    <x v="401"/>
    <x v="113"/>
    <s v="Yes"/>
    <x v="0"/>
    <x v="0"/>
    <x v="3"/>
    <x v="1"/>
    <x v="1"/>
    <x v="0"/>
    <d v="1900-01-26T00:00:00"/>
    <x v="1158"/>
    <x v="1"/>
    <s v="tier - 1"/>
    <x v="2"/>
    <x v="27"/>
  </r>
  <r>
    <s v="Id1160"/>
    <s v="Chruniak"/>
    <x v="827"/>
    <x v="200"/>
    <s v="No"/>
    <x v="0"/>
    <x v="0"/>
    <x v="1"/>
    <x v="1"/>
    <x v="1"/>
    <x v="1"/>
    <d v="1900-01-09T00:00:00"/>
    <x v="1159"/>
    <x v="1"/>
    <s v="tier - 1"/>
    <x v="14"/>
    <x v="28"/>
  </r>
  <r>
    <s v="Id1161"/>
    <s v="Miller"/>
    <x v="828"/>
    <x v="347"/>
    <s v="No"/>
    <x v="0"/>
    <x v="0"/>
    <x v="0"/>
    <x v="1"/>
    <x v="0"/>
    <x v="2"/>
    <d v="1900-01-18T00:00:00"/>
    <x v="1160"/>
    <x v="1"/>
    <s v="tier - 3"/>
    <x v="2"/>
    <x v="29"/>
  </r>
  <r>
    <s v="Id1162"/>
    <s v="Theis"/>
    <x v="829"/>
    <x v="231"/>
    <s v="Yes"/>
    <x v="0"/>
    <x v="0"/>
    <x v="3"/>
    <x v="1"/>
    <x v="2"/>
    <x v="1"/>
    <d v="1900-01-06T00:00:00"/>
    <x v="1161"/>
    <x v="2"/>
    <s v="tier - 3"/>
    <x v="0"/>
    <x v="13"/>
  </r>
  <r>
    <s v="Id1163"/>
    <s v="Sadler"/>
    <x v="830"/>
    <x v="180"/>
    <s v="Yes"/>
    <x v="0"/>
    <x v="0"/>
    <x v="1"/>
    <x v="1"/>
    <x v="2"/>
    <x v="2"/>
    <d v="1900-01-15T00:00:00"/>
    <x v="1162"/>
    <x v="2"/>
    <s v="tier - 2"/>
    <x v="0"/>
    <x v="24"/>
  </r>
  <r>
    <s v="Id1164"/>
    <s v="Auger"/>
    <x v="831"/>
    <x v="570"/>
    <s v="Yes"/>
    <x v="0"/>
    <x v="0"/>
    <x v="0"/>
    <x v="1"/>
    <x v="0"/>
    <x v="0"/>
    <d v="1900-01-07T00:00:00"/>
    <x v="1163"/>
    <x v="1"/>
    <s v="tier - 3"/>
    <x v="3"/>
    <x v="36"/>
  </r>
  <r>
    <s v="Id1165"/>
    <s v="Steadman"/>
    <x v="705"/>
    <x v="571"/>
    <s v="No"/>
    <x v="0"/>
    <x v="0"/>
    <x v="0"/>
    <x v="1"/>
    <x v="0"/>
    <x v="0"/>
    <d v="1900-01-07T00:00:00"/>
    <x v="1164"/>
    <x v="1"/>
    <s v="tier - 2"/>
    <x v="3"/>
    <x v="19"/>
  </r>
  <r>
    <s v="Id1166"/>
    <s v="McCarron"/>
    <x v="832"/>
    <x v="457"/>
    <s v="No"/>
    <x v="0"/>
    <x v="0"/>
    <x v="0"/>
    <x v="1"/>
    <x v="4"/>
    <x v="0"/>
    <d v="1900-01-18T00:00:00"/>
    <x v="1165"/>
    <x v="1"/>
    <s v="tier - 1"/>
    <x v="1"/>
    <x v="14"/>
  </r>
  <r>
    <s v="Id1167"/>
    <s v="Roecker"/>
    <x v="396"/>
    <x v="521"/>
    <s v="Yes"/>
    <x v="0"/>
    <x v="0"/>
    <x v="1"/>
    <x v="1"/>
    <x v="0"/>
    <x v="0"/>
    <d v="1900-01-29T00:00:00"/>
    <x v="1166"/>
    <x v="1"/>
    <s v="tier - 2"/>
    <x v="3"/>
    <x v="2"/>
  </r>
  <r>
    <s v="Id1168"/>
    <s v="Giumarra"/>
    <x v="833"/>
    <x v="572"/>
    <s v="No"/>
    <x v="0"/>
    <x v="0"/>
    <x v="0"/>
    <x v="1"/>
    <x v="1"/>
    <x v="0"/>
    <d v="1900-01-21T00:00:00"/>
    <x v="1167"/>
    <x v="2"/>
    <s v="tier - 2"/>
    <x v="0"/>
    <x v="0"/>
  </r>
  <r>
    <s v="Id1169"/>
    <s v="Peters"/>
    <x v="67"/>
    <x v="161"/>
    <s v="No"/>
    <x v="0"/>
    <x v="0"/>
    <x v="1"/>
    <x v="1"/>
    <x v="0"/>
    <x v="2"/>
    <d v="1900-01-22T00:00:00"/>
    <x v="1168"/>
    <x v="1"/>
    <s v="tier - 2"/>
    <x v="3"/>
    <x v="28"/>
  </r>
  <r>
    <s v="Id1170"/>
    <s v="Bower"/>
    <x v="834"/>
    <x v="136"/>
    <s v="No"/>
    <x v="0"/>
    <x v="1"/>
    <x v="3"/>
    <x v="1"/>
    <x v="1"/>
    <x v="1"/>
    <d v="1900-01-18T00:00:00"/>
    <x v="1169"/>
    <x v="1"/>
    <s v="tier - 2"/>
    <x v="14"/>
    <x v="18"/>
  </r>
  <r>
    <s v="Id1171"/>
    <s v="Chen"/>
    <x v="78"/>
    <x v="98"/>
    <s v="No"/>
    <x v="0"/>
    <x v="0"/>
    <x v="3"/>
    <x v="1"/>
    <x v="0"/>
    <x v="2"/>
    <d v="1900-01-22T00:00:00"/>
    <x v="1170"/>
    <x v="1"/>
    <s v="tier - 2"/>
    <x v="12"/>
    <x v="44"/>
  </r>
  <r>
    <s v="Id1172"/>
    <s v="Capriccioso"/>
    <x v="835"/>
    <x v="573"/>
    <s v="Yes"/>
    <x v="0"/>
    <x v="0"/>
    <x v="1"/>
    <x v="1"/>
    <x v="0"/>
    <x v="0"/>
    <d v="1900-01-15T00:00:00"/>
    <x v="1171"/>
    <x v="1"/>
    <s v="tier - 3"/>
    <x v="3"/>
    <x v="2"/>
  </r>
  <r>
    <s v="Id1173"/>
    <s v="Starbuck"/>
    <x v="277"/>
    <x v="570"/>
    <s v="Yes"/>
    <x v="0"/>
    <x v="0"/>
    <x v="3"/>
    <x v="1"/>
    <x v="1"/>
    <x v="0"/>
    <d v="1900-01-28T00:00:00"/>
    <x v="1172"/>
    <x v="2"/>
    <s v="tier - 3"/>
    <x v="1"/>
    <x v="27"/>
  </r>
  <r>
    <s v="Id1174"/>
    <s v="McMahon"/>
    <x v="183"/>
    <x v="188"/>
    <s v="No"/>
    <x v="0"/>
    <x v="0"/>
    <x v="0"/>
    <x v="1"/>
    <x v="1"/>
    <x v="2"/>
    <d v="1900-01-28T00:00:00"/>
    <x v="1173"/>
    <x v="1"/>
    <s v="tier - 1"/>
    <x v="15"/>
    <x v="37"/>
  </r>
  <r>
    <s v="Id1175"/>
    <s v="Rissell"/>
    <x v="836"/>
    <x v="297"/>
    <s v="No"/>
    <x v="0"/>
    <x v="0"/>
    <x v="1"/>
    <x v="1"/>
    <x v="1"/>
    <x v="1"/>
    <d v="1900-01-26T00:00:00"/>
    <x v="1174"/>
    <x v="2"/>
    <s v="tier - 3"/>
    <x v="4"/>
    <x v="28"/>
  </r>
  <r>
    <s v="Id1176"/>
    <s v="Kromroy"/>
    <x v="837"/>
    <x v="60"/>
    <s v="Yes"/>
    <x v="0"/>
    <x v="0"/>
    <x v="3"/>
    <x v="1"/>
    <x v="2"/>
    <x v="1"/>
    <d v="1900-01-14T00:00:00"/>
    <x v="1175"/>
    <x v="2"/>
    <s v="tier - 3"/>
    <x v="0"/>
    <x v="13"/>
  </r>
  <r>
    <s v="Id1177"/>
    <s v="Manfredi"/>
    <x v="757"/>
    <x v="574"/>
    <s v="Yes"/>
    <x v="0"/>
    <x v="0"/>
    <x v="0"/>
    <x v="1"/>
    <x v="0"/>
    <x v="0"/>
    <d v="1900-01-17T00:00:00"/>
    <x v="1176"/>
    <x v="1"/>
    <s v="tier - 1"/>
    <x v="14"/>
    <x v="36"/>
  </r>
  <r>
    <s v="Id1178"/>
    <s v="Manwaring"/>
    <x v="838"/>
    <x v="116"/>
    <s v="No"/>
    <x v="0"/>
    <x v="0"/>
    <x v="1"/>
    <x v="1"/>
    <x v="0"/>
    <x v="0"/>
    <d v="1900-01-27T00:00:00"/>
    <x v="1177"/>
    <x v="1"/>
    <s v="tier - 3"/>
    <x v="1"/>
    <x v="30"/>
  </r>
  <r>
    <s v="Id1179"/>
    <s v="Tomaszewski"/>
    <x v="839"/>
    <x v="161"/>
    <s v="Yes"/>
    <x v="0"/>
    <x v="0"/>
    <x v="1"/>
    <x v="1"/>
    <x v="2"/>
    <x v="2"/>
    <d v="1900-01-03T00:00:00"/>
    <x v="1178"/>
    <x v="2"/>
    <s v="tier - 2"/>
    <x v="0"/>
    <x v="24"/>
  </r>
  <r>
    <s v="Id1180"/>
    <s v="Gannon"/>
    <x v="361"/>
    <x v="575"/>
    <s v="No"/>
    <x v="0"/>
    <x v="0"/>
    <x v="1"/>
    <x v="1"/>
    <x v="2"/>
    <x v="0"/>
    <d v="1899-12-31T00:00:00"/>
    <x v="1179"/>
    <x v="1"/>
    <s v="tier - 1"/>
    <x v="1"/>
    <x v="30"/>
  </r>
  <r>
    <s v="Id1181"/>
    <s v="Frye"/>
    <x v="606"/>
    <x v="410"/>
    <s v="No"/>
    <x v="0"/>
    <x v="0"/>
    <x v="0"/>
    <x v="1"/>
    <x v="0"/>
    <x v="0"/>
    <d v="1900-01-13T00:00:00"/>
    <x v="1180"/>
    <x v="2"/>
    <s v="tier - 1"/>
    <x v="3"/>
    <x v="19"/>
  </r>
  <r>
    <s v="Id1182"/>
    <s v="Jenkins"/>
    <x v="840"/>
    <x v="576"/>
    <s v="No"/>
    <x v="0"/>
    <x v="0"/>
    <x v="1"/>
    <x v="1"/>
    <x v="0"/>
    <x v="2"/>
    <d v="1900-01-21T00:00:00"/>
    <x v="1181"/>
    <x v="1"/>
    <s v="tier - 1"/>
    <x v="0"/>
    <x v="28"/>
  </r>
  <r>
    <s v="Id1183"/>
    <s v="Currier"/>
    <x v="841"/>
    <x v="27"/>
    <s v="No"/>
    <x v="0"/>
    <x v="0"/>
    <x v="1"/>
    <x v="1"/>
    <x v="0"/>
    <x v="2"/>
    <d v="1900-01-21T00:00:00"/>
    <x v="1182"/>
    <x v="1"/>
    <s v="tier - 1"/>
    <x v="2"/>
    <x v="28"/>
  </r>
  <r>
    <s v="Id1184"/>
    <s v="Whittendale"/>
    <x v="842"/>
    <x v="242"/>
    <s v="Yes"/>
    <x v="0"/>
    <x v="0"/>
    <x v="3"/>
    <x v="1"/>
    <x v="1"/>
    <x v="0"/>
    <d v="1900-01-27T00:00:00"/>
    <x v="1183"/>
    <x v="1"/>
    <s v="tier - 2"/>
    <x v="2"/>
    <x v="27"/>
  </r>
  <r>
    <s v="Id1185"/>
    <s v="Rixe"/>
    <x v="401"/>
    <x v="354"/>
    <s v="No"/>
    <x v="0"/>
    <x v="0"/>
    <x v="1"/>
    <x v="1"/>
    <x v="1"/>
    <x v="0"/>
    <d v="1900-01-20T00:00:00"/>
    <x v="1184"/>
    <x v="1"/>
    <s v="tier - 3"/>
    <x v="14"/>
    <x v="30"/>
  </r>
  <r>
    <s v="Id1186"/>
    <s v="Ballon-Landa"/>
    <x v="419"/>
    <x v="483"/>
    <s v="No"/>
    <x v="0"/>
    <x v="0"/>
    <x v="0"/>
    <x v="1"/>
    <x v="1"/>
    <x v="0"/>
    <d v="1900-01-28T00:00:00"/>
    <x v="1185"/>
    <x v="1"/>
    <s v="tier - 2"/>
    <x v="3"/>
    <x v="14"/>
  </r>
  <r>
    <s v="Id1187"/>
    <s v="Zaferos"/>
    <x v="843"/>
    <x v="152"/>
    <s v="No"/>
    <x v="0"/>
    <x v="0"/>
    <x v="3"/>
    <x v="1"/>
    <x v="0"/>
    <x v="2"/>
    <d v="1900-01-21T00:00:00"/>
    <x v="1186"/>
    <x v="1"/>
    <s v="tier - 1"/>
    <x v="1"/>
    <x v="34"/>
  </r>
  <r>
    <s v="Id1188"/>
    <s v="Jackson"/>
    <x v="617"/>
    <x v="577"/>
    <s v="Yes"/>
    <x v="0"/>
    <x v="1"/>
    <x v="3"/>
    <x v="1"/>
    <x v="0"/>
    <x v="2"/>
    <d v="1900-01-23T00:00:00"/>
    <x v="1187"/>
    <x v="2"/>
    <s v="tier - 2"/>
    <x v="0"/>
    <x v="16"/>
  </r>
  <r>
    <s v="Id1189"/>
    <s v="Evans Marke"/>
    <x v="376"/>
    <x v="3"/>
    <s v="Yes"/>
    <x v="0"/>
    <x v="0"/>
    <x v="0"/>
    <x v="1"/>
    <x v="2"/>
    <x v="1"/>
    <d v="1900-01-27T00:00:00"/>
    <x v="1188"/>
    <x v="1"/>
    <s v="tier - 3"/>
    <x v="6"/>
    <x v="1"/>
  </r>
  <r>
    <s v="Id1190"/>
    <s v="Samland"/>
    <x v="844"/>
    <x v="507"/>
    <s v="Yes"/>
    <x v="0"/>
    <x v="1"/>
    <x v="3"/>
    <x v="1"/>
    <x v="1"/>
    <x v="2"/>
    <d v="1900-01-03T00:00:00"/>
    <x v="1189"/>
    <x v="1"/>
    <s v="tier - 2"/>
    <x v="0"/>
    <x v="0"/>
  </r>
  <r>
    <s v="Id1191"/>
    <s v="Shapiro"/>
    <x v="845"/>
    <x v="87"/>
    <s v="No"/>
    <x v="0"/>
    <x v="1"/>
    <x v="3"/>
    <x v="1"/>
    <x v="1"/>
    <x v="1"/>
    <d v="1900-01-16T00:00:00"/>
    <x v="1190"/>
    <x v="1"/>
    <s v="tier - 2"/>
    <x v="14"/>
    <x v="18"/>
  </r>
  <r>
    <s v="Id1192"/>
    <s v="Snitzer"/>
    <x v="558"/>
    <x v="27"/>
    <s v="No"/>
    <x v="0"/>
    <x v="0"/>
    <x v="3"/>
    <x v="1"/>
    <x v="0"/>
    <x v="2"/>
    <d v="1900-01-13T00:00:00"/>
    <x v="1191"/>
    <x v="1"/>
    <s v="tier - 3"/>
    <x v="14"/>
    <x v="38"/>
  </r>
  <r>
    <s v="Id1193"/>
    <s v="Herra Arroyo"/>
    <x v="352"/>
    <x v="254"/>
    <s v="No"/>
    <x v="0"/>
    <x v="0"/>
    <x v="0"/>
    <x v="1"/>
    <x v="1"/>
    <x v="0"/>
    <d v="1900-01-07T00:00:00"/>
    <x v="1192"/>
    <x v="1"/>
    <s v="tier - 3"/>
    <x v="2"/>
    <x v="30"/>
  </r>
  <r>
    <s v="Id1194"/>
    <s v="Watters"/>
    <x v="384"/>
    <x v="271"/>
    <s v="No"/>
    <x v="0"/>
    <x v="0"/>
    <x v="0"/>
    <x v="1"/>
    <x v="1"/>
    <x v="0"/>
    <d v="1900-01-26T00:00:00"/>
    <x v="1193"/>
    <x v="1"/>
    <s v="tier - 1"/>
    <x v="2"/>
    <x v="19"/>
  </r>
  <r>
    <s v="Id1195"/>
    <s v="Steele-Belkin"/>
    <x v="846"/>
    <x v="81"/>
    <s v="Yes"/>
    <x v="0"/>
    <x v="0"/>
    <x v="0"/>
    <x v="1"/>
    <x v="0"/>
    <x v="2"/>
    <d v="1900-01-02T00:00:00"/>
    <x v="1194"/>
    <x v="1"/>
    <s v="tier - 1"/>
    <x v="2"/>
    <x v="1"/>
  </r>
  <r>
    <s v="Id1196"/>
    <s v="Christensen"/>
    <x v="65"/>
    <x v="182"/>
    <s v="Yes"/>
    <x v="0"/>
    <x v="0"/>
    <x v="0"/>
    <x v="1"/>
    <x v="0"/>
    <x v="2"/>
    <d v="1900-01-29T00:00:00"/>
    <x v="1195"/>
    <x v="1"/>
    <s v="tier - 2"/>
    <x v="3"/>
    <x v="1"/>
  </r>
  <r>
    <s v="Id1197"/>
    <s v="Hodge"/>
    <x v="67"/>
    <x v="203"/>
    <s v="Yes"/>
    <x v="0"/>
    <x v="0"/>
    <x v="0"/>
    <x v="1"/>
    <x v="0"/>
    <x v="2"/>
    <d v="1900-01-16T00:00:00"/>
    <x v="1196"/>
    <x v="1"/>
    <s v="tier - 3"/>
    <x v="2"/>
    <x v="1"/>
  </r>
  <r>
    <s v="Id1198"/>
    <s v="Rusterholz"/>
    <x v="573"/>
    <x v="578"/>
    <s v="No"/>
    <x v="0"/>
    <x v="0"/>
    <x v="0"/>
    <x v="1"/>
    <x v="0"/>
    <x v="0"/>
    <d v="1900-01-19T00:00:00"/>
    <x v="1197"/>
    <x v="2"/>
    <s v="tier - 3"/>
    <x v="3"/>
    <x v="14"/>
  </r>
  <r>
    <s v="Id1199"/>
    <s v="Lafrance"/>
    <x v="63"/>
    <x v="480"/>
    <s v="No"/>
    <x v="0"/>
    <x v="0"/>
    <x v="0"/>
    <x v="1"/>
    <x v="0"/>
    <x v="0"/>
    <d v="1900-01-28T00:00:00"/>
    <x v="1198"/>
    <x v="2"/>
    <s v="tier - 2"/>
    <x v="0"/>
    <x v="14"/>
  </r>
  <r>
    <s v="Id1200"/>
    <s v="Hallis"/>
    <x v="847"/>
    <x v="407"/>
    <s v="Yes"/>
    <x v="0"/>
    <x v="0"/>
    <x v="3"/>
    <x v="1"/>
    <x v="1"/>
    <x v="0"/>
    <d v="1900-01-01T00:00:00"/>
    <x v="1199"/>
    <x v="1"/>
    <s v="tier - 2"/>
    <x v="2"/>
    <x v="27"/>
  </r>
  <r>
    <s v="Id1201"/>
    <s v="Marshall"/>
    <x v="848"/>
    <x v="73"/>
    <s v="No"/>
    <x v="0"/>
    <x v="0"/>
    <x v="0"/>
    <x v="1"/>
    <x v="0"/>
    <x v="0"/>
    <d v="1900-01-25T00:00:00"/>
    <x v="1200"/>
    <x v="1"/>
    <s v="tier - 1"/>
    <x v="0"/>
    <x v="14"/>
  </r>
  <r>
    <s v="Id1202"/>
    <s v="Salowitz"/>
    <x v="849"/>
    <x v="216"/>
    <s v="Yes"/>
    <x v="0"/>
    <x v="1"/>
    <x v="3"/>
    <x v="1"/>
    <x v="1"/>
    <x v="1"/>
    <d v="1900-01-23T00:00:00"/>
    <x v="1201"/>
    <x v="1"/>
    <s v="tier - 3"/>
    <x v="0"/>
    <x v="16"/>
  </r>
  <r>
    <s v="Id1203"/>
    <s v="Blake"/>
    <x v="329"/>
    <x v="71"/>
    <s v="No"/>
    <x v="0"/>
    <x v="0"/>
    <x v="0"/>
    <x v="1"/>
    <x v="2"/>
    <x v="0"/>
    <d v="1900-01-07T00:00:00"/>
    <x v="1202"/>
    <x v="2"/>
    <s v="tier - 1"/>
    <x v="4"/>
    <x v="14"/>
  </r>
  <r>
    <s v="Id1204"/>
    <s v="Langerak"/>
    <x v="314"/>
    <x v="214"/>
    <s v="Yes"/>
    <x v="0"/>
    <x v="0"/>
    <x v="3"/>
    <x v="1"/>
    <x v="0"/>
    <x v="1"/>
    <d v="1899-12-31T00:00:00"/>
    <x v="1203"/>
    <x v="1"/>
    <s v="tier - 1"/>
    <x v="14"/>
    <x v="23"/>
  </r>
  <r>
    <s v="Id1205"/>
    <s v="Bonilla"/>
    <x v="850"/>
    <x v="229"/>
    <s v="Yes"/>
    <x v="0"/>
    <x v="0"/>
    <x v="0"/>
    <x v="1"/>
    <x v="0"/>
    <x v="1"/>
    <d v="1900-01-11T00:00:00"/>
    <x v="1204"/>
    <x v="1"/>
    <s v="tier - 1"/>
    <x v="12"/>
    <x v="45"/>
  </r>
  <r>
    <s v="Id1206"/>
    <s v="Ciabattoni"/>
    <x v="851"/>
    <x v="326"/>
    <s v="Yes"/>
    <x v="0"/>
    <x v="0"/>
    <x v="3"/>
    <x v="1"/>
    <x v="0"/>
    <x v="2"/>
    <d v="1900-01-08T00:00:00"/>
    <x v="1205"/>
    <x v="1"/>
    <s v="tier - 1"/>
    <x v="1"/>
    <x v="23"/>
  </r>
  <r>
    <s v="Id1207"/>
    <s v="Escanero Palmer"/>
    <x v="852"/>
    <x v="178"/>
    <s v="No"/>
    <x v="0"/>
    <x v="0"/>
    <x v="0"/>
    <x v="1"/>
    <x v="1"/>
    <x v="1"/>
    <d v="1900-01-11T00:00:00"/>
    <x v="1206"/>
    <x v="1"/>
    <s v="tier - 1"/>
    <x v="2"/>
    <x v="29"/>
  </r>
  <r>
    <s v="Id1208"/>
    <s v="Lowe"/>
    <x v="853"/>
    <x v="385"/>
    <s v="Yes"/>
    <x v="0"/>
    <x v="1"/>
    <x v="3"/>
    <x v="1"/>
    <x v="2"/>
    <x v="0"/>
    <d v="1900-01-07T00:00:00"/>
    <x v="1207"/>
    <x v="2"/>
    <s v="tier - 1"/>
    <x v="0"/>
    <x v="5"/>
  </r>
  <r>
    <s v="Id1209"/>
    <s v="Osmark"/>
    <x v="684"/>
    <x v="579"/>
    <s v="No"/>
    <x v="0"/>
    <x v="0"/>
    <x v="1"/>
    <x v="1"/>
    <x v="0"/>
    <x v="0"/>
    <d v="1900-01-15T00:00:00"/>
    <x v="1208"/>
    <x v="2"/>
    <s v="tier - 3"/>
    <x v="0"/>
    <x v="30"/>
  </r>
  <r>
    <s v="Id1210"/>
    <s v="Lawson"/>
    <x v="854"/>
    <x v="184"/>
    <s v="Yes"/>
    <x v="0"/>
    <x v="0"/>
    <x v="0"/>
    <x v="1"/>
    <x v="1"/>
    <x v="1"/>
    <d v="1900-01-02T00:00:00"/>
    <x v="1209"/>
    <x v="1"/>
    <s v="tier - 1"/>
    <x v="1"/>
    <x v="1"/>
  </r>
  <r>
    <s v="Id1211"/>
    <s v="Warwick"/>
    <x v="32"/>
    <x v="517"/>
    <s v="No"/>
    <x v="0"/>
    <x v="0"/>
    <x v="1"/>
    <x v="1"/>
    <x v="0"/>
    <x v="0"/>
    <d v="1900-01-17T00:00:00"/>
    <x v="1210"/>
    <x v="2"/>
    <s v="tier - 3"/>
    <x v="4"/>
    <x v="30"/>
  </r>
  <r>
    <s v="Id1212"/>
    <s v="Magnuson"/>
    <x v="277"/>
    <x v="64"/>
    <s v="No"/>
    <x v="0"/>
    <x v="0"/>
    <x v="1"/>
    <x v="1"/>
    <x v="1"/>
    <x v="0"/>
    <d v="1900-01-15T00:00:00"/>
    <x v="1211"/>
    <x v="1"/>
    <s v="tier - 3"/>
    <x v="11"/>
    <x v="30"/>
  </r>
  <r>
    <s v="Id1213"/>
    <s v="Marsh"/>
    <x v="855"/>
    <x v="251"/>
    <s v="Yes"/>
    <x v="0"/>
    <x v="1"/>
    <x v="3"/>
    <x v="1"/>
    <x v="1"/>
    <x v="2"/>
    <d v="1900-01-25T00:00:00"/>
    <x v="1212"/>
    <x v="1"/>
    <s v="tier - 3"/>
    <x v="0"/>
    <x v="16"/>
  </r>
  <r>
    <s v="Id1214"/>
    <s v="Kari"/>
    <x v="97"/>
    <x v="113"/>
    <s v="No"/>
    <x v="0"/>
    <x v="0"/>
    <x v="0"/>
    <x v="1"/>
    <x v="0"/>
    <x v="0"/>
    <d v="1900-01-01T00:00:00"/>
    <x v="1213"/>
    <x v="1"/>
    <s v="tier - 3"/>
    <x v="0"/>
    <x v="14"/>
  </r>
  <r>
    <s v="Id1215"/>
    <s v="Standiford"/>
    <x v="304"/>
    <x v="349"/>
    <s v="No"/>
    <x v="0"/>
    <x v="0"/>
    <x v="1"/>
    <x v="1"/>
    <x v="1"/>
    <x v="0"/>
    <d v="1900-01-26T00:00:00"/>
    <x v="1214"/>
    <x v="2"/>
    <s v="tier - 2"/>
    <x v="4"/>
    <x v="30"/>
  </r>
  <r>
    <s v="Id1216"/>
    <s v="Sherwin"/>
    <x v="856"/>
    <x v="580"/>
    <s v="No"/>
    <x v="0"/>
    <x v="0"/>
    <x v="0"/>
    <x v="1"/>
    <x v="2"/>
    <x v="0"/>
    <d v="1900-01-05T00:00:00"/>
    <x v="1215"/>
    <x v="1"/>
    <s v="tier - 1"/>
    <x v="3"/>
    <x v="14"/>
  </r>
  <r>
    <s v="Id1217"/>
    <s v="Parker"/>
    <x v="467"/>
    <x v="581"/>
    <s v="No"/>
    <x v="0"/>
    <x v="0"/>
    <x v="0"/>
    <x v="1"/>
    <x v="1"/>
    <x v="0"/>
    <d v="1900-01-20T00:00:00"/>
    <x v="1216"/>
    <x v="1"/>
    <s v="tier - 1"/>
    <x v="1"/>
    <x v="19"/>
  </r>
  <r>
    <s v="Id1218"/>
    <s v="Blekeli"/>
    <x v="857"/>
    <x v="332"/>
    <s v="No"/>
    <x v="0"/>
    <x v="0"/>
    <x v="0"/>
    <x v="1"/>
    <x v="1"/>
    <x v="2"/>
    <d v="1900-01-04T00:00:00"/>
    <x v="1217"/>
    <x v="1"/>
    <s v="tier - 1"/>
    <x v="14"/>
    <x v="25"/>
  </r>
  <r>
    <s v="Id1219"/>
    <s v="Vangampleare"/>
    <x v="247"/>
    <x v="384"/>
    <s v="Yes"/>
    <x v="0"/>
    <x v="0"/>
    <x v="3"/>
    <x v="1"/>
    <x v="1"/>
    <x v="0"/>
    <d v="1900-01-05T00:00:00"/>
    <x v="1218"/>
    <x v="2"/>
    <s v="tier - 3"/>
    <x v="5"/>
    <x v="27"/>
  </r>
  <r>
    <s v="Id1220"/>
    <s v="Hiatt"/>
    <x v="366"/>
    <x v="137"/>
    <s v="Yes"/>
    <x v="0"/>
    <x v="0"/>
    <x v="0"/>
    <x v="1"/>
    <x v="1"/>
    <x v="0"/>
    <d v="1900-01-04T00:00:00"/>
    <x v="1219"/>
    <x v="1"/>
    <s v="tier - 3"/>
    <x v="9"/>
    <x v="36"/>
  </r>
  <r>
    <s v="Id1221"/>
    <s v="Tadesse"/>
    <x v="858"/>
    <x v="582"/>
    <s v="Yes"/>
    <x v="0"/>
    <x v="0"/>
    <x v="3"/>
    <x v="1"/>
    <x v="0"/>
    <x v="0"/>
    <d v="1900-01-24T00:00:00"/>
    <x v="1220"/>
    <x v="1"/>
    <s v="tier - 3"/>
    <x v="14"/>
    <x v="26"/>
  </r>
  <r>
    <s v="Id1222"/>
    <s v="Jaswell"/>
    <x v="387"/>
    <x v="149"/>
    <s v="Yes"/>
    <x v="0"/>
    <x v="0"/>
    <x v="0"/>
    <x v="1"/>
    <x v="2"/>
    <x v="1"/>
    <d v="1900-01-09T00:00:00"/>
    <x v="1221"/>
    <x v="1"/>
    <s v="tier - 1"/>
    <x v="1"/>
    <x v="1"/>
  </r>
  <r>
    <s v="Id1223"/>
    <s v="Phillips-Cook"/>
    <x v="859"/>
    <x v="583"/>
    <s v="No"/>
    <x v="0"/>
    <x v="0"/>
    <x v="1"/>
    <x v="1"/>
    <x v="2"/>
    <x v="0"/>
    <d v="1900-01-24T00:00:00"/>
    <x v="1222"/>
    <x v="1"/>
    <s v="tier - 3"/>
    <x v="3"/>
    <x v="30"/>
  </r>
  <r>
    <s v="Id1224"/>
    <s v="Clark"/>
    <x v="860"/>
    <x v="498"/>
    <s v="No"/>
    <x v="0"/>
    <x v="0"/>
    <x v="0"/>
    <x v="1"/>
    <x v="0"/>
    <x v="0"/>
    <d v="1900-01-28T00:00:00"/>
    <x v="1223"/>
    <x v="2"/>
    <s v="tier - 1"/>
    <x v="1"/>
    <x v="14"/>
  </r>
  <r>
    <s v="Id1225"/>
    <s v="Wang"/>
    <x v="861"/>
    <x v="16"/>
    <s v="Yes"/>
    <x v="0"/>
    <x v="0"/>
    <x v="1"/>
    <x v="1"/>
    <x v="2"/>
    <x v="0"/>
    <d v="1900-01-23T00:00:00"/>
    <x v="1224"/>
    <x v="1"/>
    <s v="tier - 2"/>
    <x v="1"/>
    <x v="2"/>
  </r>
  <r>
    <s v="Id1226"/>
    <s v="Desruisseaux"/>
    <x v="851"/>
    <x v="259"/>
    <s v="No"/>
    <x v="0"/>
    <x v="0"/>
    <x v="0"/>
    <x v="1"/>
    <x v="0"/>
    <x v="1"/>
    <d v="1900-01-22T00:00:00"/>
    <x v="1225"/>
    <x v="1"/>
    <s v="tier - 2"/>
    <x v="14"/>
    <x v="3"/>
  </r>
  <r>
    <s v="Id1227"/>
    <s v="Ripp"/>
    <x v="256"/>
    <x v="268"/>
    <s v="No"/>
    <x v="0"/>
    <x v="0"/>
    <x v="0"/>
    <x v="1"/>
    <x v="1"/>
    <x v="1"/>
    <d v="1900-01-07T00:00:00"/>
    <x v="1226"/>
    <x v="1"/>
    <s v="tier - 1"/>
    <x v="1"/>
    <x v="37"/>
  </r>
  <r>
    <s v="Id1228"/>
    <s v="Harris"/>
    <x v="862"/>
    <x v="234"/>
    <s v="Yes"/>
    <x v="0"/>
    <x v="0"/>
    <x v="1"/>
    <x v="1"/>
    <x v="0"/>
    <x v="0"/>
    <d v="1900-01-17T00:00:00"/>
    <x v="1227"/>
    <x v="2"/>
    <s v="tier - 2"/>
    <x v="3"/>
    <x v="2"/>
  </r>
  <r>
    <s v="Id1229"/>
    <s v="Shafer"/>
    <x v="97"/>
    <x v="275"/>
    <s v="Yes"/>
    <x v="0"/>
    <x v="0"/>
    <x v="1"/>
    <x v="1"/>
    <x v="0"/>
    <x v="0"/>
    <d v="1900-01-11T00:00:00"/>
    <x v="1228"/>
    <x v="2"/>
    <s v="tier - 3"/>
    <x v="0"/>
    <x v="2"/>
  </r>
  <r>
    <s v="Id1230"/>
    <s v="Hemesath"/>
    <x v="460"/>
    <x v="515"/>
    <s v="No"/>
    <x v="0"/>
    <x v="0"/>
    <x v="0"/>
    <x v="1"/>
    <x v="1"/>
    <x v="2"/>
    <d v="1900-01-01T00:00:00"/>
    <x v="1229"/>
    <x v="1"/>
    <s v="tier - 1"/>
    <x v="3"/>
    <x v="29"/>
  </r>
  <r>
    <s v="Id1231"/>
    <s v="Vinci"/>
    <x v="863"/>
    <x v="584"/>
    <s v="No"/>
    <x v="0"/>
    <x v="0"/>
    <x v="0"/>
    <x v="1"/>
    <x v="2"/>
    <x v="0"/>
    <d v="1900-01-08T00:00:00"/>
    <x v="1230"/>
    <x v="2"/>
    <s v="tier - 1"/>
    <x v="3"/>
    <x v="11"/>
  </r>
  <r>
    <s v="Id1232"/>
    <s v="Diamond-Husmann"/>
    <x v="524"/>
    <x v="435"/>
    <s v="No"/>
    <x v="0"/>
    <x v="0"/>
    <x v="0"/>
    <x v="1"/>
    <x v="1"/>
    <x v="2"/>
    <d v="1900-01-03T00:00:00"/>
    <x v="1231"/>
    <x v="1"/>
    <s v="tier - 2"/>
    <x v="2"/>
    <x v="29"/>
  </r>
  <r>
    <s v="Id1233"/>
    <s v="Soto"/>
    <x v="864"/>
    <x v="81"/>
    <s v="No"/>
    <x v="0"/>
    <x v="0"/>
    <x v="1"/>
    <x v="1"/>
    <x v="0"/>
    <x v="2"/>
    <d v="1900-01-01T00:00:00"/>
    <x v="1232"/>
    <x v="2"/>
    <s v="tier - 2"/>
    <x v="0"/>
    <x v="28"/>
  </r>
  <r>
    <s v="Id1234"/>
    <s v="Howard"/>
    <x v="103"/>
    <x v="363"/>
    <s v="No"/>
    <x v="0"/>
    <x v="0"/>
    <x v="1"/>
    <x v="1"/>
    <x v="0"/>
    <x v="2"/>
    <d v="1900-01-06T00:00:00"/>
    <x v="1233"/>
    <x v="1"/>
    <s v="tier - 2"/>
    <x v="0"/>
    <x v="28"/>
  </r>
  <r>
    <s v="Id1235"/>
    <s v="Patrick"/>
    <x v="142"/>
    <x v="585"/>
    <s v="No"/>
    <x v="0"/>
    <x v="1"/>
    <x v="3"/>
    <x v="1"/>
    <x v="0"/>
    <x v="2"/>
    <d v="1899-12-31T00:00:00"/>
    <x v="1234"/>
    <x v="1"/>
    <s v="tier - 3"/>
    <x v="12"/>
    <x v="20"/>
  </r>
  <r>
    <s v="Id1236"/>
    <s v="Dacko"/>
    <x v="865"/>
    <x v="538"/>
    <s v="No"/>
    <x v="0"/>
    <x v="1"/>
    <x v="3"/>
    <x v="1"/>
    <x v="1"/>
    <x v="2"/>
    <d v="1900-01-15T00:00:00"/>
    <x v="1235"/>
    <x v="1"/>
    <s v="tier - 1"/>
    <x v="15"/>
    <x v="18"/>
  </r>
  <r>
    <s v="Id1237"/>
    <s v="Glassey"/>
    <x v="386"/>
    <x v="586"/>
    <s v="No"/>
    <x v="0"/>
    <x v="0"/>
    <x v="1"/>
    <x v="1"/>
    <x v="3"/>
    <x v="0"/>
    <d v="1900-01-10T00:00:00"/>
    <x v="1236"/>
    <x v="1"/>
    <s v="tier - 1"/>
    <x v="1"/>
    <x v="30"/>
  </r>
  <r>
    <s v="Id1238"/>
    <s v="Frechette"/>
    <x v="866"/>
    <x v="284"/>
    <s v="No"/>
    <x v="0"/>
    <x v="0"/>
    <x v="0"/>
    <x v="1"/>
    <x v="0"/>
    <x v="0"/>
    <d v="1900-01-20T00:00:00"/>
    <x v="1237"/>
    <x v="1"/>
    <s v="tier - 2"/>
    <x v="0"/>
    <x v="19"/>
  </r>
  <r>
    <s v="Id1239"/>
    <s v="Benitez"/>
    <x v="117"/>
    <x v="499"/>
    <s v="No"/>
    <x v="0"/>
    <x v="0"/>
    <x v="0"/>
    <x v="1"/>
    <x v="0"/>
    <x v="0"/>
    <d v="1900-01-07T00:00:00"/>
    <x v="1238"/>
    <x v="2"/>
    <s v="tier - 2"/>
    <x v="3"/>
    <x v="19"/>
  </r>
  <r>
    <s v="Id1240"/>
    <s v="Gauthier"/>
    <x v="388"/>
    <x v="69"/>
    <s v="Yes"/>
    <x v="0"/>
    <x v="1"/>
    <x v="3"/>
    <x v="1"/>
    <x v="2"/>
    <x v="2"/>
    <d v="1900-01-14T00:00:00"/>
    <x v="1239"/>
    <x v="1"/>
    <s v="tier - 3"/>
    <x v="1"/>
    <x v="33"/>
  </r>
  <r>
    <s v="Id1241"/>
    <s v="Fazioli"/>
    <x v="588"/>
    <x v="509"/>
    <s v="No"/>
    <x v="0"/>
    <x v="0"/>
    <x v="0"/>
    <x v="1"/>
    <x v="0"/>
    <x v="0"/>
    <d v="1900-01-16T00:00:00"/>
    <x v="1240"/>
    <x v="2"/>
    <s v="tier - 2"/>
    <x v="4"/>
    <x v="19"/>
  </r>
  <r>
    <s v="Id1242"/>
    <s v="Chorney"/>
    <x v="867"/>
    <x v="144"/>
    <s v="No"/>
    <x v="0"/>
    <x v="0"/>
    <x v="3"/>
    <x v="1"/>
    <x v="0"/>
    <x v="2"/>
    <d v="1900-01-26T00:00:00"/>
    <x v="1241"/>
    <x v="1"/>
    <s v="tier - 3"/>
    <x v="12"/>
    <x v="34"/>
  </r>
  <r>
    <s v="Id1243"/>
    <s v="Dannenhauer"/>
    <x v="30"/>
    <x v="147"/>
    <s v="Yes"/>
    <x v="0"/>
    <x v="0"/>
    <x v="0"/>
    <x v="1"/>
    <x v="0"/>
    <x v="1"/>
    <d v="1900-01-24T00:00:00"/>
    <x v="1242"/>
    <x v="2"/>
    <s v="tier - 2"/>
    <x v="0"/>
    <x v="1"/>
  </r>
  <r>
    <s v="Id1244"/>
    <s v="McComb"/>
    <x v="380"/>
    <x v="120"/>
    <s v="No"/>
    <x v="0"/>
    <x v="0"/>
    <x v="1"/>
    <x v="1"/>
    <x v="1"/>
    <x v="2"/>
    <d v="1900-01-05T00:00:00"/>
    <x v="1243"/>
    <x v="1"/>
    <s v="tier - 1"/>
    <x v="3"/>
    <x v="14"/>
  </r>
  <r>
    <s v="Id1245"/>
    <s v="Blake"/>
    <x v="868"/>
    <x v="12"/>
    <s v="Yes"/>
    <x v="0"/>
    <x v="0"/>
    <x v="3"/>
    <x v="1"/>
    <x v="1"/>
    <x v="0"/>
    <d v="1900-01-06T00:00:00"/>
    <x v="1244"/>
    <x v="1"/>
    <s v="tier - 2"/>
    <x v="1"/>
    <x v="27"/>
  </r>
  <r>
    <s v="Id1246"/>
    <s v="Sambasivam"/>
    <x v="869"/>
    <x v="499"/>
    <s v="Yes"/>
    <x v="0"/>
    <x v="0"/>
    <x v="0"/>
    <x v="1"/>
    <x v="2"/>
    <x v="0"/>
    <d v="1900-01-05T00:00:00"/>
    <x v="1245"/>
    <x v="2"/>
    <s v="tier - 2"/>
    <x v="0"/>
    <x v="22"/>
  </r>
  <r>
    <s v="Id1247"/>
    <s v="Maina"/>
    <x v="870"/>
    <x v="587"/>
    <s v="Yes"/>
    <x v="0"/>
    <x v="1"/>
    <x v="3"/>
    <x v="1"/>
    <x v="0"/>
    <x v="2"/>
    <d v="1900-01-27T00:00:00"/>
    <x v="1246"/>
    <x v="1"/>
    <s v="tier - 2"/>
    <x v="1"/>
    <x v="31"/>
  </r>
  <r>
    <s v="Id1248"/>
    <s v="Keshian"/>
    <x v="507"/>
    <x v="548"/>
    <s v="No"/>
    <x v="0"/>
    <x v="0"/>
    <x v="0"/>
    <x v="1"/>
    <x v="2"/>
    <x v="0"/>
    <d v="1900-01-15T00:00:00"/>
    <x v="1247"/>
    <x v="1"/>
    <s v="tier - 3"/>
    <x v="6"/>
    <x v="9"/>
  </r>
  <r>
    <s v="Id1249"/>
    <s v="Maas"/>
    <x v="871"/>
    <x v="588"/>
    <s v="No"/>
    <x v="0"/>
    <x v="0"/>
    <x v="1"/>
    <x v="1"/>
    <x v="1"/>
    <x v="0"/>
    <d v="1900-01-08T00:00:00"/>
    <x v="1248"/>
    <x v="1"/>
    <s v="tier - 3"/>
    <x v="1"/>
    <x v="30"/>
  </r>
  <r>
    <s v="Id1250"/>
    <s v="Sinasac"/>
    <x v="456"/>
    <x v="350"/>
    <s v="No"/>
    <x v="0"/>
    <x v="0"/>
    <x v="0"/>
    <x v="1"/>
    <x v="0"/>
    <x v="0"/>
    <d v="1900-01-17T00:00:00"/>
    <x v="1249"/>
    <x v="1"/>
    <s v="tier - 3"/>
    <x v="0"/>
    <x v="19"/>
  </r>
  <r>
    <s v="Id1251"/>
    <s v="Van De Kamp"/>
    <x v="723"/>
    <x v="105"/>
    <s v="No"/>
    <x v="0"/>
    <x v="0"/>
    <x v="1"/>
    <x v="1"/>
    <x v="0"/>
    <x v="1"/>
    <d v="1900-01-21T00:00:00"/>
    <x v="1250"/>
    <x v="2"/>
    <s v="tier - 2"/>
    <x v="1"/>
    <x v="28"/>
  </r>
  <r>
    <s v="Id1252"/>
    <s v="Ruffo"/>
    <x v="421"/>
    <x v="337"/>
    <s v="No"/>
    <x v="0"/>
    <x v="0"/>
    <x v="1"/>
    <x v="1"/>
    <x v="1"/>
    <x v="2"/>
    <d v="1900-01-13T00:00:00"/>
    <x v="1251"/>
    <x v="2"/>
    <s v="tier - 1"/>
    <x v="1"/>
    <x v="28"/>
  </r>
  <r>
    <s v="Id1253"/>
    <s v="Long"/>
    <x v="117"/>
    <x v="178"/>
    <s v="Yes"/>
    <x v="0"/>
    <x v="0"/>
    <x v="0"/>
    <x v="1"/>
    <x v="0"/>
    <x v="1"/>
    <d v="1900-01-13T00:00:00"/>
    <x v="1252"/>
    <x v="1"/>
    <s v="tier - 3"/>
    <x v="3"/>
    <x v="1"/>
  </r>
  <r>
    <s v="Id1254"/>
    <s v="Rohde"/>
    <x v="872"/>
    <x v="425"/>
    <s v="Yes"/>
    <x v="0"/>
    <x v="0"/>
    <x v="3"/>
    <x v="1"/>
    <x v="0"/>
    <x v="1"/>
    <d v="1900-01-21T00:00:00"/>
    <x v="1253"/>
    <x v="1"/>
    <s v="tier - 1"/>
    <x v="15"/>
    <x v="23"/>
  </r>
  <r>
    <s v="Id1255"/>
    <s v="Bonzi"/>
    <x v="764"/>
    <x v="589"/>
    <s v="Yes"/>
    <x v="0"/>
    <x v="0"/>
    <x v="0"/>
    <x v="1"/>
    <x v="0"/>
    <x v="3"/>
    <d v="1900-01-18T00:00:00"/>
    <x v="1254"/>
    <x v="1"/>
    <s v="tier - 3"/>
    <x v="2"/>
    <x v="1"/>
  </r>
  <r>
    <s v="Id1256"/>
    <s v="Moore"/>
    <x v="692"/>
    <x v="300"/>
    <s v="Yes"/>
    <x v="0"/>
    <x v="0"/>
    <x v="0"/>
    <x v="1"/>
    <x v="1"/>
    <x v="1"/>
    <d v="1900-01-13T00:00:00"/>
    <x v="1255"/>
    <x v="1"/>
    <s v="tier - 1"/>
    <x v="3"/>
    <x v="1"/>
  </r>
  <r>
    <s v="Id1257"/>
    <s v="McGrane"/>
    <x v="873"/>
    <x v="46"/>
    <s v="Yes"/>
    <x v="0"/>
    <x v="0"/>
    <x v="0"/>
    <x v="1"/>
    <x v="0"/>
    <x v="2"/>
    <d v="1900-01-06T00:00:00"/>
    <x v="1256"/>
    <x v="1"/>
    <s v="tier - 3"/>
    <x v="8"/>
    <x v="47"/>
  </r>
  <r>
    <s v="Id1258"/>
    <s v="Stepnowski"/>
    <x v="874"/>
    <x v="364"/>
    <s v="No"/>
    <x v="0"/>
    <x v="0"/>
    <x v="0"/>
    <x v="1"/>
    <x v="2"/>
    <x v="3"/>
    <d v="1900-01-28T00:00:00"/>
    <x v="1257"/>
    <x v="2"/>
    <s v="tier - 2"/>
    <x v="0"/>
    <x v="11"/>
  </r>
  <r>
    <s v="Id1259"/>
    <s v="Merkle"/>
    <x v="875"/>
    <x v="356"/>
    <s v="No"/>
    <x v="0"/>
    <x v="0"/>
    <x v="0"/>
    <x v="1"/>
    <x v="0"/>
    <x v="0"/>
    <d v="1900-01-17T00:00:00"/>
    <x v="1258"/>
    <x v="1"/>
    <s v="tier - 1"/>
    <x v="3"/>
    <x v="14"/>
  </r>
  <r>
    <s v="Id1260"/>
    <s v="Schaefer"/>
    <x v="876"/>
    <x v="499"/>
    <s v="No"/>
    <x v="0"/>
    <x v="0"/>
    <x v="0"/>
    <x v="1"/>
    <x v="1"/>
    <x v="0"/>
    <d v="1900-01-22T00:00:00"/>
    <x v="1259"/>
    <x v="1"/>
    <s v="tier - 3"/>
    <x v="3"/>
    <x v="14"/>
  </r>
  <r>
    <s v="Id1261"/>
    <s v="Vigneron"/>
    <x v="67"/>
    <x v="116"/>
    <s v="No"/>
    <x v="0"/>
    <x v="0"/>
    <x v="0"/>
    <x v="1"/>
    <x v="0"/>
    <x v="0"/>
    <d v="1900-01-05T00:00:00"/>
    <x v="1260"/>
    <x v="1"/>
    <s v="tier - 3"/>
    <x v="1"/>
    <x v="19"/>
  </r>
  <r>
    <s v="Id1262"/>
    <s v="Mucci"/>
    <x v="305"/>
    <x v="117"/>
    <s v="Yes"/>
    <x v="0"/>
    <x v="1"/>
    <x v="3"/>
    <x v="1"/>
    <x v="2"/>
    <x v="2"/>
    <d v="1900-01-08T00:00:00"/>
    <x v="1261"/>
    <x v="1"/>
    <s v="tier - 1"/>
    <x v="0"/>
    <x v="16"/>
  </r>
  <r>
    <s v="Id1263"/>
    <s v="MacDonald"/>
    <x v="441"/>
    <x v="268"/>
    <s v="No"/>
    <x v="0"/>
    <x v="0"/>
    <x v="0"/>
    <x v="1"/>
    <x v="0"/>
    <x v="1"/>
    <d v="1900-01-22T00:00:00"/>
    <x v="1262"/>
    <x v="1"/>
    <s v="tier - 3"/>
    <x v="3"/>
    <x v="35"/>
  </r>
  <r>
    <s v="Id1264"/>
    <s v="Deng"/>
    <x v="877"/>
    <x v="178"/>
    <s v="Yes"/>
    <x v="0"/>
    <x v="0"/>
    <x v="0"/>
    <x v="1"/>
    <x v="0"/>
    <x v="1"/>
    <d v="1900-01-16T00:00:00"/>
    <x v="1263"/>
    <x v="1"/>
    <s v="tier - 3"/>
    <x v="1"/>
    <x v="1"/>
  </r>
  <r>
    <s v="Id1265"/>
    <s v="De Mata"/>
    <x v="625"/>
    <x v="302"/>
    <s v="No"/>
    <x v="0"/>
    <x v="0"/>
    <x v="1"/>
    <x v="1"/>
    <x v="1"/>
    <x v="0"/>
    <d v="1900-01-24T00:00:00"/>
    <x v="1264"/>
    <x v="2"/>
    <s v="tier - 3"/>
    <x v="3"/>
    <x v="30"/>
  </r>
  <r>
    <s v="Id1266"/>
    <s v="Strickland"/>
    <x v="724"/>
    <x v="155"/>
    <s v="No"/>
    <x v="0"/>
    <x v="0"/>
    <x v="0"/>
    <x v="1"/>
    <x v="1"/>
    <x v="1"/>
    <d v="1900-01-27T00:00:00"/>
    <x v="1265"/>
    <x v="1"/>
    <s v="tier - 3"/>
    <x v="14"/>
    <x v="25"/>
  </r>
  <r>
    <s v="Id1267"/>
    <s v="Cheney"/>
    <x v="878"/>
    <x v="590"/>
    <s v="No"/>
    <x v="0"/>
    <x v="0"/>
    <x v="1"/>
    <x v="1"/>
    <x v="2"/>
    <x v="0"/>
    <d v="1900-01-10T00:00:00"/>
    <x v="1266"/>
    <x v="1"/>
    <s v="tier - 1"/>
    <x v="6"/>
    <x v="30"/>
  </r>
  <r>
    <s v="Id1268"/>
    <s v="Godoy"/>
    <x v="879"/>
    <x v="455"/>
    <s v="No"/>
    <x v="0"/>
    <x v="0"/>
    <x v="0"/>
    <x v="1"/>
    <x v="0"/>
    <x v="0"/>
    <d v="1900-01-15T00:00:00"/>
    <x v="1267"/>
    <x v="1"/>
    <s v="tier - 1"/>
    <x v="1"/>
    <x v="19"/>
  </r>
  <r>
    <s v="Id1269"/>
    <s v="Rider"/>
    <x v="880"/>
    <x v="78"/>
    <s v="Yes"/>
    <x v="0"/>
    <x v="1"/>
    <x v="3"/>
    <x v="1"/>
    <x v="2"/>
    <x v="2"/>
    <d v="1900-01-09T00:00:00"/>
    <x v="1268"/>
    <x v="1"/>
    <s v="tier - 3"/>
    <x v="0"/>
    <x v="16"/>
  </r>
  <r>
    <s v="Id1270"/>
    <s v="Evans"/>
    <x v="881"/>
    <x v="591"/>
    <s v="No"/>
    <x v="0"/>
    <x v="0"/>
    <x v="0"/>
    <x v="1"/>
    <x v="2"/>
    <x v="0"/>
    <d v="1900-01-20T00:00:00"/>
    <x v="1269"/>
    <x v="2"/>
    <s v="tier - 2"/>
    <x v="1"/>
    <x v="11"/>
  </r>
  <r>
    <s v="Id1271"/>
    <s v="Anderson"/>
    <x v="882"/>
    <x v="367"/>
    <s v="Yes"/>
    <x v="0"/>
    <x v="0"/>
    <x v="3"/>
    <x v="1"/>
    <x v="2"/>
    <x v="0"/>
    <d v="1900-01-02T00:00:00"/>
    <x v="1270"/>
    <x v="1"/>
    <s v="tier - 2"/>
    <x v="6"/>
    <x v="27"/>
  </r>
  <r>
    <s v="Id1272"/>
    <s v="Walters"/>
    <x v="419"/>
    <x v="100"/>
    <s v="No"/>
    <x v="0"/>
    <x v="0"/>
    <x v="0"/>
    <x v="1"/>
    <x v="1"/>
    <x v="1"/>
    <d v="1900-01-01T00:00:00"/>
    <x v="1271"/>
    <x v="1"/>
    <s v="tier - 3"/>
    <x v="3"/>
    <x v="29"/>
  </r>
  <r>
    <s v="Id1273"/>
    <s v="Leboeuf"/>
    <x v="352"/>
    <x v="10"/>
    <s v="No"/>
    <x v="0"/>
    <x v="1"/>
    <x v="3"/>
    <x v="1"/>
    <x v="1"/>
    <x v="1"/>
    <d v="1900-01-16T00:00:00"/>
    <x v="1272"/>
    <x v="0"/>
    <s v="tier - 2"/>
    <x v="7"/>
    <x v="18"/>
  </r>
  <r>
    <s v="Id1274"/>
    <s v="Scheibel"/>
    <x v="883"/>
    <x v="243"/>
    <s v="No"/>
    <x v="0"/>
    <x v="0"/>
    <x v="0"/>
    <x v="1"/>
    <x v="2"/>
    <x v="2"/>
    <d v="1900-01-14T00:00:00"/>
    <x v="1273"/>
    <x v="1"/>
    <s v="tier - 2"/>
    <x v="0"/>
    <x v="29"/>
  </r>
  <r>
    <s v="Id1275"/>
    <s v="Ritter"/>
    <x v="636"/>
    <x v="184"/>
    <s v="No"/>
    <x v="0"/>
    <x v="0"/>
    <x v="0"/>
    <x v="1"/>
    <x v="2"/>
    <x v="1"/>
    <d v="1900-01-11T00:00:00"/>
    <x v="1274"/>
    <x v="2"/>
    <s v="tier - 2"/>
    <x v="4"/>
    <x v="29"/>
  </r>
  <r>
    <s v="Id1276"/>
    <s v="Deeg"/>
    <x v="288"/>
    <x v="412"/>
    <s v="No"/>
    <x v="0"/>
    <x v="0"/>
    <x v="0"/>
    <x v="1"/>
    <x v="2"/>
    <x v="1"/>
    <d v="1900-01-23T00:00:00"/>
    <x v="1275"/>
    <x v="1"/>
    <s v="tier - 1"/>
    <x v="9"/>
    <x v="29"/>
  </r>
  <r>
    <s v="Id1277"/>
    <s v="Pretot"/>
    <x v="688"/>
    <x v="592"/>
    <s v="No"/>
    <x v="0"/>
    <x v="0"/>
    <x v="1"/>
    <x v="1"/>
    <x v="1"/>
    <x v="0"/>
    <d v="1900-01-10T00:00:00"/>
    <x v="1276"/>
    <x v="1"/>
    <s v="tier - 1"/>
    <x v="0"/>
    <x v="30"/>
  </r>
  <r>
    <s v="Id1278"/>
    <s v="Willsey"/>
    <x v="884"/>
    <x v="155"/>
    <s v="Yes"/>
    <x v="0"/>
    <x v="1"/>
    <x v="3"/>
    <x v="1"/>
    <x v="0"/>
    <x v="1"/>
    <d v="1900-01-24T00:00:00"/>
    <x v="1277"/>
    <x v="1"/>
    <s v="tier - 3"/>
    <x v="0"/>
    <x v="33"/>
  </r>
  <r>
    <s v="Id1279"/>
    <s v="Roach"/>
    <x v="885"/>
    <x v="372"/>
    <s v="Yes"/>
    <x v="0"/>
    <x v="1"/>
    <x v="3"/>
    <x v="1"/>
    <x v="2"/>
    <x v="2"/>
    <d v="1900-01-29T00:00:00"/>
    <x v="1278"/>
    <x v="1"/>
    <s v="tier - 1"/>
    <x v="0"/>
    <x v="33"/>
  </r>
  <r>
    <s v="Id1280"/>
    <s v="Jacobsen"/>
    <x v="886"/>
    <x v="69"/>
    <s v="No"/>
    <x v="0"/>
    <x v="0"/>
    <x v="3"/>
    <x v="1"/>
    <x v="0"/>
    <x v="2"/>
    <d v="1900-01-10T00:00:00"/>
    <x v="1279"/>
    <x v="1"/>
    <s v="tier - 2"/>
    <x v="14"/>
    <x v="38"/>
  </r>
  <r>
    <s v="Id1281"/>
    <s v="O'Hora"/>
    <x v="865"/>
    <x v="315"/>
    <s v="No"/>
    <x v="0"/>
    <x v="0"/>
    <x v="0"/>
    <x v="1"/>
    <x v="1"/>
    <x v="2"/>
    <d v="1900-01-05T00:00:00"/>
    <x v="1280"/>
    <x v="1"/>
    <s v="tier - 2"/>
    <x v="14"/>
    <x v="37"/>
  </r>
  <r>
    <s v="Id1282"/>
    <s v="Amato"/>
    <x v="887"/>
    <x v="593"/>
    <s v="Yes"/>
    <x v="0"/>
    <x v="0"/>
    <x v="3"/>
    <x v="1"/>
    <x v="0"/>
    <x v="0"/>
    <d v="1900-01-25T00:00:00"/>
    <x v="1281"/>
    <x v="1"/>
    <s v="tier - 3"/>
    <x v="0"/>
    <x v="27"/>
  </r>
  <r>
    <s v="Id1283"/>
    <s v="Reed"/>
    <x v="888"/>
    <x v="48"/>
    <s v="Yes"/>
    <x v="0"/>
    <x v="0"/>
    <x v="3"/>
    <x v="1"/>
    <x v="0"/>
    <x v="2"/>
    <d v="1900-01-20T00:00:00"/>
    <x v="1282"/>
    <x v="1"/>
    <s v="tier - 1"/>
    <x v="1"/>
    <x v="23"/>
  </r>
  <r>
    <s v="Id1284"/>
    <s v="Wegner"/>
    <x v="889"/>
    <x v="539"/>
    <s v="Yes"/>
    <x v="0"/>
    <x v="0"/>
    <x v="3"/>
    <x v="1"/>
    <x v="0"/>
    <x v="0"/>
    <d v="1900-01-20T00:00:00"/>
    <x v="1283"/>
    <x v="1"/>
    <s v="tier - 1"/>
    <x v="3"/>
    <x v="27"/>
  </r>
  <r>
    <s v="Id1285"/>
    <s v="Bokun"/>
    <x v="890"/>
    <x v="594"/>
    <s v="Yes"/>
    <x v="0"/>
    <x v="0"/>
    <x v="3"/>
    <x v="1"/>
    <x v="0"/>
    <x v="0"/>
    <d v="1900-01-05T00:00:00"/>
    <x v="1284"/>
    <x v="1"/>
    <s v="tier - 2"/>
    <x v="3"/>
    <x v="27"/>
  </r>
  <r>
    <s v="Id1286"/>
    <s v="Ainsley"/>
    <x v="891"/>
    <x v="126"/>
    <s v="Yes"/>
    <x v="0"/>
    <x v="0"/>
    <x v="3"/>
    <x v="1"/>
    <x v="1"/>
    <x v="0"/>
    <d v="1900-01-11T00:00:00"/>
    <x v="1285"/>
    <x v="1"/>
    <s v="tier - 1"/>
    <x v="0"/>
    <x v="33"/>
  </r>
  <r>
    <s v="Id1287"/>
    <s v="Foster"/>
    <x v="892"/>
    <x v="565"/>
    <s v="Yes"/>
    <x v="0"/>
    <x v="0"/>
    <x v="3"/>
    <x v="1"/>
    <x v="2"/>
    <x v="0"/>
    <d v="1900-01-05T00:00:00"/>
    <x v="1286"/>
    <x v="1"/>
    <s v="tier - 3"/>
    <x v="3"/>
    <x v="27"/>
  </r>
  <r>
    <s v="Id1288"/>
    <s v="Overpeck"/>
    <x v="893"/>
    <x v="354"/>
    <s v="Yes"/>
    <x v="0"/>
    <x v="0"/>
    <x v="0"/>
    <x v="1"/>
    <x v="0"/>
    <x v="0"/>
    <d v="1900-01-26T00:00:00"/>
    <x v="1287"/>
    <x v="1"/>
    <s v="tier - 3"/>
    <x v="2"/>
    <x v="36"/>
  </r>
  <r>
    <s v="Id1289"/>
    <s v="Levine"/>
    <x v="362"/>
    <x v="162"/>
    <s v="Yes"/>
    <x v="0"/>
    <x v="0"/>
    <x v="3"/>
    <x v="1"/>
    <x v="2"/>
    <x v="0"/>
    <d v="1900-01-23T00:00:00"/>
    <x v="1288"/>
    <x v="1"/>
    <s v="tier - 3"/>
    <x v="2"/>
    <x v="33"/>
  </r>
  <r>
    <s v="Id1290"/>
    <s v="Jean"/>
    <x v="20"/>
    <x v="152"/>
    <s v="No"/>
    <x v="0"/>
    <x v="0"/>
    <x v="0"/>
    <x v="1"/>
    <x v="0"/>
    <x v="2"/>
    <d v="1900-01-25T00:00:00"/>
    <x v="1289"/>
    <x v="1"/>
    <s v="tier - 2"/>
    <x v="0"/>
    <x v="29"/>
  </r>
  <r>
    <s v="Id1291"/>
    <s v="Wild"/>
    <x v="169"/>
    <x v="436"/>
    <s v="No"/>
    <x v="0"/>
    <x v="1"/>
    <x v="3"/>
    <x v="1"/>
    <x v="0"/>
    <x v="2"/>
    <d v="1900-01-12T00:00:00"/>
    <x v="1290"/>
    <x v="1"/>
    <s v="tier - 2"/>
    <x v="3"/>
    <x v="18"/>
  </r>
  <r>
    <s v="Id1292"/>
    <s v="Tabor"/>
    <x v="107"/>
    <x v="264"/>
    <s v="No"/>
    <x v="0"/>
    <x v="0"/>
    <x v="0"/>
    <x v="1"/>
    <x v="0"/>
    <x v="2"/>
    <d v="1900-01-28T00:00:00"/>
    <x v="1291"/>
    <x v="1"/>
    <s v="tier - 3"/>
    <x v="3"/>
    <x v="29"/>
  </r>
  <r>
    <s v="Id1293"/>
    <s v="Steffen"/>
    <x v="747"/>
    <x v="140"/>
    <s v="No"/>
    <x v="0"/>
    <x v="0"/>
    <x v="0"/>
    <x v="1"/>
    <x v="1"/>
    <x v="2"/>
    <d v="1900-01-20T00:00:00"/>
    <x v="1292"/>
    <x v="1"/>
    <s v="tier - 1"/>
    <x v="0"/>
    <x v="29"/>
  </r>
  <r>
    <s v="Id1294"/>
    <s v="Tadich"/>
    <x v="383"/>
    <x v="125"/>
    <s v="No"/>
    <x v="0"/>
    <x v="0"/>
    <x v="0"/>
    <x v="1"/>
    <x v="1"/>
    <x v="2"/>
    <d v="1900-01-25T00:00:00"/>
    <x v="1293"/>
    <x v="1"/>
    <s v="tier - 2"/>
    <x v="0"/>
    <x v="29"/>
  </r>
  <r>
    <s v="Id1295"/>
    <s v="Christenson"/>
    <x v="894"/>
    <x v="272"/>
    <s v="No"/>
    <x v="0"/>
    <x v="1"/>
    <x v="3"/>
    <x v="1"/>
    <x v="0"/>
    <x v="1"/>
    <d v="1900-01-09T00:00:00"/>
    <x v="1294"/>
    <x v="1"/>
    <s v="tier - 1"/>
    <x v="1"/>
    <x v="20"/>
  </r>
  <r>
    <s v="Id1296"/>
    <s v="Shell"/>
    <x v="895"/>
    <x v="216"/>
    <s v="No"/>
    <x v="0"/>
    <x v="0"/>
    <x v="3"/>
    <x v="1"/>
    <x v="0"/>
    <x v="1"/>
    <d v="1900-01-08T00:00:00"/>
    <x v="1295"/>
    <x v="1"/>
    <s v="tier - 2"/>
    <x v="1"/>
    <x v="34"/>
  </r>
  <r>
    <s v="Id1297"/>
    <s v="Rao"/>
    <x v="896"/>
    <x v="473"/>
    <s v="No"/>
    <x v="0"/>
    <x v="0"/>
    <x v="1"/>
    <x v="1"/>
    <x v="0"/>
    <x v="2"/>
    <d v="1900-01-25T00:00:00"/>
    <x v="1296"/>
    <x v="1"/>
    <s v="tier - 3"/>
    <x v="3"/>
    <x v="28"/>
  </r>
  <r>
    <s v="Id1298"/>
    <s v="Myers"/>
    <x v="897"/>
    <x v="450"/>
    <s v="No"/>
    <x v="0"/>
    <x v="0"/>
    <x v="3"/>
    <x v="1"/>
    <x v="1"/>
    <x v="2"/>
    <d v="1900-01-18T00:00:00"/>
    <x v="1297"/>
    <x v="1"/>
    <s v="tier - 2"/>
    <x v="15"/>
    <x v="32"/>
  </r>
  <r>
    <s v="Id1299"/>
    <s v="McLean"/>
    <x v="898"/>
    <x v="107"/>
    <s v="Yes"/>
    <x v="0"/>
    <x v="0"/>
    <x v="1"/>
    <x v="1"/>
    <x v="2"/>
    <x v="2"/>
    <d v="1900-01-11T00:00:00"/>
    <x v="1298"/>
    <x v="2"/>
    <s v="tier - 1"/>
    <x v="0"/>
    <x v="24"/>
  </r>
  <r>
    <s v="Id1300"/>
    <s v="Gomez"/>
    <x v="401"/>
    <x v="109"/>
    <s v="No"/>
    <x v="0"/>
    <x v="0"/>
    <x v="1"/>
    <x v="1"/>
    <x v="1"/>
    <x v="1"/>
    <d v="1900-01-03T00:00:00"/>
    <x v="1299"/>
    <x v="2"/>
    <s v="tier - 1"/>
    <x v="3"/>
    <x v="28"/>
  </r>
  <r>
    <s v="Id1301"/>
    <s v="Hemingway"/>
    <x v="367"/>
    <x v="326"/>
    <s v="No"/>
    <x v="0"/>
    <x v="0"/>
    <x v="1"/>
    <x v="1"/>
    <x v="1"/>
    <x v="2"/>
    <d v="1900-01-08T00:00:00"/>
    <x v="1300"/>
    <x v="1"/>
    <s v="tier - 3"/>
    <x v="0"/>
    <x v="28"/>
  </r>
  <r>
    <s v="Id1302"/>
    <s v="Pett"/>
    <x v="899"/>
    <x v="131"/>
    <s v="Yes"/>
    <x v="0"/>
    <x v="1"/>
    <x v="3"/>
    <x v="1"/>
    <x v="2"/>
    <x v="0"/>
    <d v="1900-01-23T00:00:00"/>
    <x v="1301"/>
    <x v="2"/>
    <s v="tier - 2"/>
    <x v="0"/>
    <x v="8"/>
  </r>
  <r>
    <s v="Id1303"/>
    <s v="Meingast"/>
    <x v="900"/>
    <x v="534"/>
    <s v="Yes"/>
    <x v="0"/>
    <x v="0"/>
    <x v="3"/>
    <x v="1"/>
    <x v="2"/>
    <x v="0"/>
    <d v="1900-01-27T00:00:00"/>
    <x v="1302"/>
    <x v="2"/>
    <s v="tier - 2"/>
    <x v="1"/>
    <x v="27"/>
  </r>
  <r>
    <s v="Id1304"/>
    <s v="McCarthy"/>
    <x v="88"/>
    <x v="412"/>
    <s v="No"/>
    <x v="0"/>
    <x v="0"/>
    <x v="0"/>
    <x v="1"/>
    <x v="0"/>
    <x v="1"/>
    <d v="1900-01-03T00:00:00"/>
    <x v="1303"/>
    <x v="2"/>
    <s v="tier - 1"/>
    <x v="1"/>
    <x v="29"/>
  </r>
  <r>
    <s v="Id1305"/>
    <s v="Boyle"/>
    <x v="402"/>
    <x v="300"/>
    <s v="No"/>
    <x v="0"/>
    <x v="1"/>
    <x v="3"/>
    <x v="1"/>
    <x v="0"/>
    <x v="1"/>
    <d v="1900-01-10T00:00:00"/>
    <x v="1304"/>
    <x v="1"/>
    <s v="tier - 2"/>
    <x v="1"/>
    <x v="18"/>
  </r>
  <r>
    <s v="Id1306"/>
    <s v="Gundersen"/>
    <x v="830"/>
    <x v="571"/>
    <s v="No"/>
    <x v="0"/>
    <x v="0"/>
    <x v="0"/>
    <x v="1"/>
    <x v="2"/>
    <x v="0"/>
    <d v="1900-01-17T00:00:00"/>
    <x v="1305"/>
    <x v="1"/>
    <s v="tier - 3"/>
    <x v="0"/>
    <x v="14"/>
  </r>
  <r>
    <s v="Id1307"/>
    <s v="Wolswinkel"/>
    <x v="901"/>
    <x v="14"/>
    <s v="No"/>
    <x v="0"/>
    <x v="0"/>
    <x v="0"/>
    <x v="1"/>
    <x v="2"/>
    <x v="0"/>
    <d v="1900-01-03T00:00:00"/>
    <x v="1306"/>
    <x v="1"/>
    <s v="tier - 3"/>
    <x v="0"/>
    <x v="14"/>
  </r>
  <r>
    <s v="Id1308"/>
    <s v="Bomberger"/>
    <x v="902"/>
    <x v="42"/>
    <s v="Yes"/>
    <x v="0"/>
    <x v="1"/>
    <x v="3"/>
    <x v="1"/>
    <x v="4"/>
    <x v="0"/>
    <d v="1900-01-20T00:00:00"/>
    <x v="1307"/>
    <x v="2"/>
    <s v="tier - 3"/>
    <x v="1"/>
    <x v="8"/>
  </r>
  <r>
    <s v="Id1309"/>
    <s v="Roy"/>
    <x v="168"/>
    <x v="376"/>
    <s v="Yes"/>
    <x v="0"/>
    <x v="0"/>
    <x v="0"/>
    <x v="1"/>
    <x v="0"/>
    <x v="2"/>
    <d v="1900-01-11T00:00:00"/>
    <x v="1308"/>
    <x v="1"/>
    <s v="tier - 1"/>
    <x v="0"/>
    <x v="1"/>
  </r>
  <r>
    <s v="Id1310"/>
    <s v="Lapierre"/>
    <x v="903"/>
    <x v="70"/>
    <s v="Yes"/>
    <x v="0"/>
    <x v="0"/>
    <x v="0"/>
    <x v="1"/>
    <x v="0"/>
    <x v="2"/>
    <d v="1900-01-06T00:00:00"/>
    <x v="1309"/>
    <x v="2"/>
    <s v="tier - 1"/>
    <x v="4"/>
    <x v="1"/>
  </r>
  <r>
    <s v="Id1311"/>
    <s v="Beaty"/>
    <x v="687"/>
    <x v="149"/>
    <s v="Yes"/>
    <x v="0"/>
    <x v="0"/>
    <x v="0"/>
    <x v="1"/>
    <x v="0"/>
    <x v="1"/>
    <d v="1900-01-19T00:00:00"/>
    <x v="1310"/>
    <x v="2"/>
    <s v="tier - 2"/>
    <x v="4"/>
    <x v="1"/>
  </r>
  <r>
    <s v="Id1312"/>
    <s v="Hammer"/>
    <x v="408"/>
    <x v="576"/>
    <s v="Yes"/>
    <x v="0"/>
    <x v="0"/>
    <x v="0"/>
    <x v="1"/>
    <x v="0"/>
    <x v="2"/>
    <d v="1900-01-11T00:00:00"/>
    <x v="1311"/>
    <x v="2"/>
    <s v="tier - 2"/>
    <x v="4"/>
    <x v="1"/>
  </r>
  <r>
    <s v="Id1313"/>
    <s v="Randolph"/>
    <x v="904"/>
    <x v="31"/>
    <s v="No"/>
    <x v="0"/>
    <x v="1"/>
    <x v="3"/>
    <x v="1"/>
    <x v="0"/>
    <x v="2"/>
    <d v="1900-01-21T00:00:00"/>
    <x v="1312"/>
    <x v="1"/>
    <s v="tier - 1"/>
    <x v="1"/>
    <x v="20"/>
  </r>
  <r>
    <s v="Id1314"/>
    <s v="Masterson"/>
    <x v="60"/>
    <x v="189"/>
    <s v="No"/>
    <x v="0"/>
    <x v="1"/>
    <x v="3"/>
    <x v="1"/>
    <x v="0"/>
    <x v="2"/>
    <d v="1900-01-06T00:00:00"/>
    <x v="1313"/>
    <x v="1"/>
    <s v="tier - 2"/>
    <x v="1"/>
    <x v="18"/>
  </r>
  <r>
    <s v="Id1315"/>
    <s v="Friess"/>
    <x v="905"/>
    <x v="595"/>
    <s v="No"/>
    <x v="0"/>
    <x v="0"/>
    <x v="0"/>
    <x v="1"/>
    <x v="2"/>
    <x v="0"/>
    <d v="1900-01-25T00:00:00"/>
    <x v="1314"/>
    <x v="2"/>
    <s v="tier - 3"/>
    <x v="4"/>
    <x v="9"/>
  </r>
  <r>
    <s v="Id1316"/>
    <s v="Mantoni"/>
    <x v="161"/>
    <x v="596"/>
    <s v="No"/>
    <x v="0"/>
    <x v="0"/>
    <x v="0"/>
    <x v="1"/>
    <x v="0"/>
    <x v="0"/>
    <d v="1900-01-05T00:00:00"/>
    <x v="1315"/>
    <x v="1"/>
    <s v="tier - 3"/>
    <x v="0"/>
    <x v="30"/>
  </r>
  <r>
    <s v="Id1317"/>
    <s v="Bodeen"/>
    <x v="201"/>
    <x v="481"/>
    <s v="No"/>
    <x v="0"/>
    <x v="0"/>
    <x v="0"/>
    <x v="1"/>
    <x v="0"/>
    <x v="0"/>
    <d v="1900-01-21T00:00:00"/>
    <x v="1316"/>
    <x v="1"/>
    <s v="tier - 2"/>
    <x v="0"/>
    <x v="19"/>
  </r>
  <r>
    <s v="Id1318"/>
    <s v="McPherson"/>
    <x v="692"/>
    <x v="454"/>
    <s v="No"/>
    <x v="0"/>
    <x v="0"/>
    <x v="0"/>
    <x v="1"/>
    <x v="1"/>
    <x v="0"/>
    <d v="1900-01-25T00:00:00"/>
    <x v="1317"/>
    <x v="1"/>
    <s v="tier - 2"/>
    <x v="3"/>
    <x v="19"/>
  </r>
  <r>
    <s v="Id1319"/>
    <s v="Palko"/>
    <x v="906"/>
    <x v="148"/>
    <s v="Yes"/>
    <x v="1"/>
    <x v="0"/>
    <x v="3"/>
    <x v="1"/>
    <x v="0"/>
    <x v="1"/>
    <d v="1900-01-27T00:00:00"/>
    <x v="1318"/>
    <x v="1"/>
    <s v="tier - 1"/>
    <x v="8"/>
    <x v="21"/>
  </r>
  <r>
    <s v="Id1320"/>
    <s v="Breathitt"/>
    <x v="907"/>
    <x v="42"/>
    <s v="No"/>
    <x v="0"/>
    <x v="0"/>
    <x v="0"/>
    <x v="1"/>
    <x v="2"/>
    <x v="0"/>
    <d v="1900-01-04T00:00:00"/>
    <x v="1319"/>
    <x v="1"/>
    <s v="tier - 1"/>
    <x v="3"/>
    <x v="19"/>
  </r>
  <r>
    <s v="Id1321"/>
    <s v="Evora"/>
    <x v="908"/>
    <x v="544"/>
    <s v="Yes"/>
    <x v="0"/>
    <x v="0"/>
    <x v="3"/>
    <x v="1"/>
    <x v="2"/>
    <x v="2"/>
    <d v="1900-01-04T00:00:00"/>
    <x v="1320"/>
    <x v="2"/>
    <s v="tier - 3"/>
    <x v="0"/>
    <x v="13"/>
  </r>
  <r>
    <s v="Id1322"/>
    <s v="Fischer"/>
    <x v="424"/>
    <x v="80"/>
    <s v="No"/>
    <x v="0"/>
    <x v="0"/>
    <x v="0"/>
    <x v="1"/>
    <x v="2"/>
    <x v="2"/>
    <d v="1900-01-26T00:00:00"/>
    <x v="1321"/>
    <x v="1"/>
    <s v="tier - 2"/>
    <x v="2"/>
    <x v="37"/>
  </r>
  <r>
    <s v="Id1323"/>
    <s v="Deba"/>
    <x v="687"/>
    <x v="18"/>
    <s v="Yes"/>
    <x v="0"/>
    <x v="0"/>
    <x v="0"/>
    <x v="1"/>
    <x v="0"/>
    <x v="2"/>
    <d v="1900-01-01T00:00:00"/>
    <x v="1322"/>
    <x v="1"/>
    <s v="tier - 2"/>
    <x v="0"/>
    <x v="1"/>
  </r>
  <r>
    <s v="Id1324"/>
    <s v="Leloup"/>
    <x v="909"/>
    <x v="507"/>
    <s v="Yes"/>
    <x v="0"/>
    <x v="0"/>
    <x v="0"/>
    <x v="1"/>
    <x v="1"/>
    <x v="2"/>
    <d v="1900-01-29T00:00:00"/>
    <x v="1323"/>
    <x v="1"/>
    <s v="tier - 2"/>
    <x v="0"/>
    <x v="1"/>
  </r>
  <r>
    <s v="Id1325"/>
    <s v="Labare"/>
    <x v="586"/>
    <x v="334"/>
    <s v="Yes"/>
    <x v="0"/>
    <x v="0"/>
    <x v="0"/>
    <x v="1"/>
    <x v="1"/>
    <x v="1"/>
    <d v="1900-01-02T00:00:00"/>
    <x v="1324"/>
    <x v="1"/>
    <s v="tier - 3"/>
    <x v="0"/>
    <x v="1"/>
  </r>
  <r>
    <s v="Id1326"/>
    <s v="Arouca"/>
    <x v="326"/>
    <x v="572"/>
    <s v="No"/>
    <x v="0"/>
    <x v="0"/>
    <x v="0"/>
    <x v="1"/>
    <x v="1"/>
    <x v="0"/>
    <d v="1900-01-29T00:00:00"/>
    <x v="1325"/>
    <x v="1"/>
    <s v="tier - 2"/>
    <x v="0"/>
    <x v="9"/>
  </r>
  <r>
    <s v="Id1327"/>
    <s v="Reese"/>
    <x v="390"/>
    <x v="514"/>
    <s v="No"/>
    <x v="0"/>
    <x v="0"/>
    <x v="0"/>
    <x v="1"/>
    <x v="2"/>
    <x v="0"/>
    <d v="1900-01-23T00:00:00"/>
    <x v="1326"/>
    <x v="1"/>
    <s v="tier - 3"/>
    <x v="0"/>
    <x v="9"/>
  </r>
  <r>
    <s v="Id1328"/>
    <s v="McCloskey"/>
    <x v="910"/>
    <x v="597"/>
    <s v="No"/>
    <x v="0"/>
    <x v="0"/>
    <x v="0"/>
    <x v="1"/>
    <x v="4"/>
    <x v="0"/>
    <d v="1900-01-22T00:00:00"/>
    <x v="1327"/>
    <x v="2"/>
    <s v="tier - 3"/>
    <x v="0"/>
    <x v="5"/>
  </r>
  <r>
    <s v="Id1329"/>
    <s v="Tedsen"/>
    <x v="911"/>
    <x v="180"/>
    <s v="Yes"/>
    <x v="0"/>
    <x v="1"/>
    <x v="3"/>
    <x v="1"/>
    <x v="0"/>
    <x v="2"/>
    <d v="1900-01-20T00:00:00"/>
    <x v="1328"/>
    <x v="1"/>
    <s v="tier - 1"/>
    <x v="12"/>
    <x v="31"/>
  </r>
  <r>
    <s v="Id1330"/>
    <s v="Koehlinger"/>
    <x v="912"/>
    <x v="82"/>
    <s v="Yes"/>
    <x v="0"/>
    <x v="1"/>
    <x v="3"/>
    <x v="1"/>
    <x v="1"/>
    <x v="2"/>
    <d v="1900-01-07T00:00:00"/>
    <x v="1329"/>
    <x v="1"/>
    <s v="tier - 2"/>
    <x v="16"/>
    <x v="37"/>
  </r>
  <r>
    <s v="Id1331"/>
    <s v="Pielechaty"/>
    <x v="913"/>
    <x v="598"/>
    <s v="Yes"/>
    <x v="0"/>
    <x v="1"/>
    <x v="3"/>
    <x v="1"/>
    <x v="4"/>
    <x v="0"/>
    <d v="1900-01-04T00:00:00"/>
    <x v="1330"/>
    <x v="2"/>
    <s v="tier - 1"/>
    <x v="0"/>
    <x v="8"/>
  </r>
  <r>
    <s v="Id1332"/>
    <s v="Korhonen"/>
    <x v="26"/>
    <x v="276"/>
    <s v="No"/>
    <x v="0"/>
    <x v="0"/>
    <x v="0"/>
    <x v="1"/>
    <x v="0"/>
    <x v="2"/>
    <d v="1900-01-27T00:00:00"/>
    <x v="1331"/>
    <x v="2"/>
    <s v="tier - 3"/>
    <x v="1"/>
    <x v="37"/>
  </r>
  <r>
    <s v="Id1333"/>
    <s v="Kehr"/>
    <x v="914"/>
    <x v="326"/>
    <s v="No"/>
    <x v="0"/>
    <x v="0"/>
    <x v="0"/>
    <x v="1"/>
    <x v="0"/>
    <x v="2"/>
    <d v="1900-01-20T00:00:00"/>
    <x v="1332"/>
    <x v="1"/>
    <s v="tier - 3"/>
    <x v="15"/>
    <x v="3"/>
  </r>
  <r>
    <s v="Id1334"/>
    <s v="Montagna"/>
    <x v="172"/>
    <x v="63"/>
    <s v="No"/>
    <x v="0"/>
    <x v="0"/>
    <x v="1"/>
    <x v="1"/>
    <x v="0"/>
    <x v="0"/>
    <d v="1900-01-02T00:00:00"/>
    <x v="1333"/>
    <x v="1"/>
    <s v="tier - 2"/>
    <x v="0"/>
    <x v="30"/>
  </r>
  <r>
    <s v="Id1335"/>
    <s v="M√ºller"/>
    <x v="28"/>
    <x v="7"/>
    <s v="No"/>
    <x v="0"/>
    <x v="0"/>
    <x v="1"/>
    <x v="1"/>
    <x v="0"/>
    <x v="0"/>
    <d v="1900-01-29T00:00:00"/>
    <x v="1334"/>
    <x v="2"/>
    <s v="tier - 1"/>
    <x v="0"/>
    <x v="30"/>
  </r>
  <r>
    <s v="Id1336"/>
    <s v="Baker"/>
    <x v="782"/>
    <x v="306"/>
    <s v="No"/>
    <x v="0"/>
    <x v="0"/>
    <x v="1"/>
    <x v="1"/>
    <x v="0"/>
    <x v="0"/>
    <d v="1900-01-15T00:00:00"/>
    <x v="1335"/>
    <x v="2"/>
    <s v="tier - 1"/>
    <x v="3"/>
    <x v="30"/>
  </r>
  <r>
    <s v="Id1337"/>
    <s v="Sidebottom"/>
    <x v="35"/>
    <x v="16"/>
    <s v="No"/>
    <x v="0"/>
    <x v="0"/>
    <x v="0"/>
    <x v="1"/>
    <x v="0"/>
    <x v="0"/>
    <d v="1899-12-31T00:00:00"/>
    <x v="1336"/>
    <x v="2"/>
    <s v="tier - 1"/>
    <x v="1"/>
    <x v="9"/>
  </r>
  <r>
    <s v="Id1338"/>
    <s v="Johnson"/>
    <x v="915"/>
    <x v="317"/>
    <s v="No"/>
    <x v="0"/>
    <x v="0"/>
    <x v="1"/>
    <x v="1"/>
    <x v="1"/>
    <x v="0"/>
    <d v="1900-01-10T00:00:00"/>
    <x v="1337"/>
    <x v="1"/>
    <s v="tier - 2"/>
    <x v="0"/>
    <x v="30"/>
  </r>
  <r>
    <s v="Id1339"/>
    <s v="Morris"/>
    <x v="916"/>
    <x v="220"/>
    <s v="Yes"/>
    <x v="0"/>
    <x v="0"/>
    <x v="0"/>
    <x v="1"/>
    <x v="2"/>
    <x v="0"/>
    <d v="1900-01-09T00:00:00"/>
    <x v="1338"/>
    <x v="2"/>
    <s v="tier - 1"/>
    <x v="1"/>
    <x v="22"/>
  </r>
  <r>
    <s v="Id1340"/>
    <s v="Chaisson"/>
    <x v="917"/>
    <x v="271"/>
    <s v="Yes"/>
    <x v="0"/>
    <x v="0"/>
    <x v="3"/>
    <x v="1"/>
    <x v="0"/>
    <x v="0"/>
    <d v="1900-01-20T00:00:00"/>
    <x v="1339"/>
    <x v="2"/>
    <s v="tier - 3"/>
    <x v="0"/>
    <x v="27"/>
  </r>
  <r>
    <s v="Id1341"/>
    <s v="Pigott"/>
    <x v="227"/>
    <x v="341"/>
    <s v="No"/>
    <x v="0"/>
    <x v="0"/>
    <x v="0"/>
    <x v="1"/>
    <x v="0"/>
    <x v="1"/>
    <d v="1900-01-11T00:00:00"/>
    <x v="1340"/>
    <x v="1"/>
    <s v="tier - 2"/>
    <x v="12"/>
    <x v="6"/>
  </r>
  <r>
    <s v="Id1342"/>
    <s v="Cochrane"/>
    <x v="918"/>
    <x v="391"/>
    <s v="Yes"/>
    <x v="0"/>
    <x v="0"/>
    <x v="0"/>
    <x v="1"/>
    <x v="0"/>
    <x v="2"/>
    <d v="1900-01-27T00:00:00"/>
    <x v="1341"/>
    <x v="1"/>
    <s v="tier - 2"/>
    <x v="1"/>
    <x v="47"/>
  </r>
  <r>
    <s v="Id1343"/>
    <s v="Armitage"/>
    <x v="29"/>
    <x v="435"/>
    <s v="No"/>
    <x v="0"/>
    <x v="1"/>
    <x v="3"/>
    <x v="1"/>
    <x v="0"/>
    <x v="2"/>
    <d v="1900-01-06T00:00:00"/>
    <x v="1342"/>
    <x v="1"/>
    <s v="tier - 1"/>
    <x v="12"/>
    <x v="20"/>
  </r>
  <r>
    <s v="Id1344"/>
    <s v="Shen"/>
    <x v="919"/>
    <x v="441"/>
    <s v="No"/>
    <x v="0"/>
    <x v="0"/>
    <x v="0"/>
    <x v="1"/>
    <x v="2"/>
    <x v="0"/>
    <d v="1900-01-20T00:00:00"/>
    <x v="1343"/>
    <x v="2"/>
    <s v="tier - 1"/>
    <x v="3"/>
    <x v="11"/>
  </r>
  <r>
    <s v="Id1345"/>
    <s v="O'Kelly"/>
    <x v="896"/>
    <x v="599"/>
    <s v="Yes"/>
    <x v="0"/>
    <x v="0"/>
    <x v="3"/>
    <x v="1"/>
    <x v="0"/>
    <x v="0"/>
    <d v="1900-01-14T00:00:00"/>
    <x v="1344"/>
    <x v="2"/>
    <s v="tier - 2"/>
    <x v="3"/>
    <x v="27"/>
  </r>
  <r>
    <s v="Id1346"/>
    <s v="Huff"/>
    <x v="920"/>
    <x v="432"/>
    <s v="No"/>
    <x v="0"/>
    <x v="0"/>
    <x v="0"/>
    <x v="1"/>
    <x v="2"/>
    <x v="0"/>
    <d v="1900-01-10T00:00:00"/>
    <x v="1345"/>
    <x v="2"/>
    <s v="tier - 1"/>
    <x v="0"/>
    <x v="11"/>
  </r>
  <r>
    <s v="Id1347"/>
    <s v="Dye"/>
    <x v="67"/>
    <x v="28"/>
    <s v="Yes"/>
    <x v="0"/>
    <x v="0"/>
    <x v="3"/>
    <x v="1"/>
    <x v="0"/>
    <x v="0"/>
    <d v="1900-01-27T00:00:00"/>
    <x v="1346"/>
    <x v="2"/>
    <s v="tier - 3"/>
    <x v="3"/>
    <x v="27"/>
  </r>
  <r>
    <s v="Id1348"/>
    <s v="Willard"/>
    <x v="921"/>
    <x v="600"/>
    <s v="Yes"/>
    <x v="0"/>
    <x v="0"/>
    <x v="1"/>
    <x v="1"/>
    <x v="2"/>
    <x v="0"/>
    <d v="1900-01-11T00:00:00"/>
    <x v="1347"/>
    <x v="1"/>
    <s v="tier - 1"/>
    <x v="0"/>
    <x v="2"/>
  </r>
  <r>
    <s v="Id1349"/>
    <s v="D'Addario"/>
    <x v="411"/>
    <x v="66"/>
    <s v="No"/>
    <x v="0"/>
    <x v="0"/>
    <x v="0"/>
    <x v="1"/>
    <x v="1"/>
    <x v="2"/>
    <d v="1900-01-26T00:00:00"/>
    <x v="1348"/>
    <x v="1"/>
    <s v="tier - 3"/>
    <x v="1"/>
    <x v="37"/>
  </r>
  <r>
    <s v="Id1350"/>
    <s v="Buchanan"/>
    <x v="225"/>
    <x v="224"/>
    <s v="Yes"/>
    <x v="0"/>
    <x v="0"/>
    <x v="0"/>
    <x v="1"/>
    <x v="1"/>
    <x v="2"/>
    <d v="1900-01-27T00:00:00"/>
    <x v="1349"/>
    <x v="1"/>
    <s v="tier - 3"/>
    <x v="1"/>
    <x v="17"/>
  </r>
  <r>
    <s v="Id1351"/>
    <s v="Clark"/>
    <x v="64"/>
    <x v="85"/>
    <s v="No"/>
    <x v="0"/>
    <x v="1"/>
    <x v="3"/>
    <x v="1"/>
    <x v="0"/>
    <x v="1"/>
    <d v="1900-01-11T00:00:00"/>
    <x v="1350"/>
    <x v="1"/>
    <s v="tier - 2"/>
    <x v="1"/>
    <x v="39"/>
  </r>
  <r>
    <s v="Id1352"/>
    <s v="Waterson"/>
    <x v="625"/>
    <x v="267"/>
    <s v="No"/>
    <x v="0"/>
    <x v="0"/>
    <x v="0"/>
    <x v="1"/>
    <x v="1"/>
    <x v="2"/>
    <d v="1900-01-05T00:00:00"/>
    <x v="1351"/>
    <x v="2"/>
    <s v="tier - 2"/>
    <x v="3"/>
    <x v="29"/>
  </r>
  <r>
    <s v="Id1353"/>
    <s v="Piras"/>
    <x v="292"/>
    <x v="87"/>
    <s v="Yes"/>
    <x v="0"/>
    <x v="0"/>
    <x v="0"/>
    <x v="1"/>
    <x v="1"/>
    <x v="1"/>
    <d v="1900-01-19T00:00:00"/>
    <x v="1352"/>
    <x v="1"/>
    <s v="tier - 2"/>
    <x v="1"/>
    <x v="1"/>
  </r>
  <r>
    <s v="Id1354"/>
    <s v="Olson"/>
    <x v="18"/>
    <x v="601"/>
    <s v="No"/>
    <x v="0"/>
    <x v="0"/>
    <x v="0"/>
    <x v="1"/>
    <x v="0"/>
    <x v="0"/>
    <d v="1900-01-16T00:00:00"/>
    <x v="1353"/>
    <x v="1"/>
    <s v="tier - 3"/>
    <x v="1"/>
    <x v="9"/>
  </r>
  <r>
    <s v="Id1355"/>
    <s v="Manfredi"/>
    <x v="713"/>
    <x v="259"/>
    <s v="No"/>
    <x v="0"/>
    <x v="0"/>
    <x v="0"/>
    <x v="1"/>
    <x v="0"/>
    <x v="1"/>
    <d v="1900-01-02T00:00:00"/>
    <x v="1354"/>
    <x v="1"/>
    <s v="tier - 1"/>
    <x v="1"/>
    <x v="4"/>
  </r>
  <r>
    <s v="Id1356"/>
    <s v="Landberg"/>
    <x v="381"/>
    <x v="176"/>
    <s v="No"/>
    <x v="0"/>
    <x v="0"/>
    <x v="0"/>
    <x v="1"/>
    <x v="1"/>
    <x v="2"/>
    <d v="1900-01-07T00:00:00"/>
    <x v="1355"/>
    <x v="1"/>
    <s v="tier - 2"/>
    <x v="1"/>
    <x v="25"/>
  </r>
  <r>
    <s v="Id1357"/>
    <s v="Flynn"/>
    <x v="922"/>
    <x v="18"/>
    <s v="Yes"/>
    <x v="0"/>
    <x v="0"/>
    <x v="3"/>
    <x v="1"/>
    <x v="0"/>
    <x v="2"/>
    <d v="1900-01-17T00:00:00"/>
    <x v="1356"/>
    <x v="1"/>
    <s v="tier - 3"/>
    <x v="1"/>
    <x v="40"/>
  </r>
  <r>
    <s v="Id1358"/>
    <s v="Bishop"/>
    <x v="923"/>
    <x v="602"/>
    <s v="No"/>
    <x v="0"/>
    <x v="0"/>
    <x v="0"/>
    <x v="1"/>
    <x v="4"/>
    <x v="0"/>
    <d v="1900-01-21T00:00:00"/>
    <x v="1357"/>
    <x v="2"/>
    <s v="tier - 1"/>
    <x v="0"/>
    <x v="5"/>
  </r>
  <r>
    <s v="Id1359"/>
    <s v="Devitt"/>
    <x v="924"/>
    <x v="106"/>
    <s v="Yes"/>
    <x v="0"/>
    <x v="1"/>
    <x v="3"/>
    <x v="1"/>
    <x v="2"/>
    <x v="1"/>
    <d v="1900-01-19T00:00:00"/>
    <x v="1358"/>
    <x v="1"/>
    <s v="tier - 3"/>
    <x v="2"/>
    <x v="33"/>
  </r>
  <r>
    <s v="Id1360"/>
    <s v="Lynch"/>
    <x v="907"/>
    <x v="144"/>
    <s v="Yes"/>
    <x v="0"/>
    <x v="1"/>
    <x v="3"/>
    <x v="1"/>
    <x v="2"/>
    <x v="2"/>
    <d v="1900-01-27T00:00:00"/>
    <x v="1359"/>
    <x v="1"/>
    <s v="tier - 1"/>
    <x v="2"/>
    <x v="33"/>
  </r>
  <r>
    <s v="Id1361"/>
    <s v="Tramontano"/>
    <x v="925"/>
    <x v="508"/>
    <s v="No"/>
    <x v="0"/>
    <x v="0"/>
    <x v="1"/>
    <x v="1"/>
    <x v="2"/>
    <x v="2"/>
    <d v="1900-01-22T00:00:00"/>
    <x v="1360"/>
    <x v="1"/>
    <s v="tier - 2"/>
    <x v="0"/>
    <x v="28"/>
  </r>
  <r>
    <s v="Id1362"/>
    <s v="Davidson"/>
    <x v="926"/>
    <x v="96"/>
    <s v="Yes"/>
    <x v="0"/>
    <x v="0"/>
    <x v="3"/>
    <x v="1"/>
    <x v="1"/>
    <x v="0"/>
    <d v="1900-01-09T00:00:00"/>
    <x v="1361"/>
    <x v="1"/>
    <s v="tier - 2"/>
    <x v="0"/>
    <x v="27"/>
  </r>
  <r>
    <s v="Id1363"/>
    <s v="Burke"/>
    <x v="309"/>
    <x v="531"/>
    <s v="Yes"/>
    <x v="0"/>
    <x v="0"/>
    <x v="1"/>
    <x v="1"/>
    <x v="2"/>
    <x v="0"/>
    <d v="1900-01-18T00:00:00"/>
    <x v="1362"/>
    <x v="1"/>
    <s v="tier - 2"/>
    <x v="0"/>
    <x v="2"/>
  </r>
  <r>
    <s v="Id1364"/>
    <s v="McGraw"/>
    <x v="927"/>
    <x v="555"/>
    <s v="Yes"/>
    <x v="0"/>
    <x v="0"/>
    <x v="0"/>
    <x v="1"/>
    <x v="0"/>
    <x v="0"/>
    <d v="1900-01-27T00:00:00"/>
    <x v="1363"/>
    <x v="1"/>
    <s v="tier - 2"/>
    <x v="3"/>
    <x v="36"/>
  </r>
  <r>
    <s v="Id1365"/>
    <s v="Fellure"/>
    <x v="928"/>
    <x v="21"/>
    <s v="Yes"/>
    <x v="0"/>
    <x v="0"/>
    <x v="1"/>
    <x v="1"/>
    <x v="4"/>
    <x v="1"/>
    <d v="1900-01-08T00:00:00"/>
    <x v="1364"/>
    <x v="2"/>
    <s v="tier - 3"/>
    <x v="1"/>
    <x v="24"/>
  </r>
  <r>
    <s v="Id1366"/>
    <s v="Sanford"/>
    <x v="929"/>
    <x v="427"/>
    <s v="No"/>
    <x v="0"/>
    <x v="0"/>
    <x v="3"/>
    <x v="1"/>
    <x v="1"/>
    <x v="1"/>
    <d v="1900-01-28T00:00:00"/>
    <x v="1365"/>
    <x v="1"/>
    <s v="tier - 3"/>
    <x v="15"/>
    <x v="38"/>
  </r>
  <r>
    <s v="Id1367"/>
    <s v="Wrenn"/>
    <x v="930"/>
    <x v="86"/>
    <s v="No"/>
    <x v="0"/>
    <x v="0"/>
    <x v="0"/>
    <x v="1"/>
    <x v="0"/>
    <x v="2"/>
    <d v="1900-01-19T00:00:00"/>
    <x v="1366"/>
    <x v="1"/>
    <s v="tier - 1"/>
    <x v="2"/>
    <x v="29"/>
  </r>
  <r>
    <s v="Id1368"/>
    <s v="Lindsey"/>
    <x v="931"/>
    <x v="53"/>
    <s v="No"/>
    <x v="0"/>
    <x v="0"/>
    <x v="0"/>
    <x v="1"/>
    <x v="4"/>
    <x v="0"/>
    <d v="1900-01-09T00:00:00"/>
    <x v="1367"/>
    <x v="2"/>
    <s v="tier - 2"/>
    <x v="0"/>
    <x v="5"/>
  </r>
  <r>
    <s v="Id1369"/>
    <s v="Krueger"/>
    <x v="932"/>
    <x v="128"/>
    <s v="No"/>
    <x v="0"/>
    <x v="0"/>
    <x v="0"/>
    <x v="1"/>
    <x v="0"/>
    <x v="1"/>
    <d v="1900-01-16T00:00:00"/>
    <x v="1368"/>
    <x v="1"/>
    <s v="tier - 3"/>
    <x v="1"/>
    <x v="6"/>
  </r>
  <r>
    <s v="Id1370"/>
    <s v="Babler"/>
    <x v="933"/>
    <x v="372"/>
    <s v="Yes"/>
    <x v="0"/>
    <x v="0"/>
    <x v="0"/>
    <x v="1"/>
    <x v="0"/>
    <x v="2"/>
    <d v="1900-01-04T00:00:00"/>
    <x v="1369"/>
    <x v="1"/>
    <s v="tier - 2"/>
    <x v="1"/>
    <x v="47"/>
  </r>
  <r>
    <s v="Id1371"/>
    <s v="Brezenski"/>
    <x v="934"/>
    <x v="337"/>
    <s v="No"/>
    <x v="0"/>
    <x v="0"/>
    <x v="0"/>
    <x v="1"/>
    <x v="0"/>
    <x v="2"/>
    <d v="1900-01-11T00:00:00"/>
    <x v="1370"/>
    <x v="1"/>
    <s v="tier - 2"/>
    <x v="1"/>
    <x v="4"/>
  </r>
  <r>
    <s v="Id1372"/>
    <s v="Marschner"/>
    <x v="935"/>
    <x v="214"/>
    <s v="No"/>
    <x v="0"/>
    <x v="0"/>
    <x v="0"/>
    <x v="1"/>
    <x v="0"/>
    <x v="1"/>
    <d v="1900-01-20T00:00:00"/>
    <x v="1371"/>
    <x v="1"/>
    <s v="tier - 1"/>
    <x v="1"/>
    <x v="42"/>
  </r>
  <r>
    <s v="Id1373"/>
    <s v="King"/>
    <x v="136"/>
    <x v="496"/>
    <s v="No"/>
    <x v="0"/>
    <x v="0"/>
    <x v="0"/>
    <x v="1"/>
    <x v="0"/>
    <x v="0"/>
    <d v="1900-01-08T00:00:00"/>
    <x v="1372"/>
    <x v="1"/>
    <s v="tier - 3"/>
    <x v="0"/>
    <x v="19"/>
  </r>
  <r>
    <s v="Id1374"/>
    <s v="Montez"/>
    <x v="627"/>
    <x v="128"/>
    <s v="Yes"/>
    <x v="0"/>
    <x v="1"/>
    <x v="3"/>
    <x v="1"/>
    <x v="0"/>
    <x v="1"/>
    <d v="1900-01-01T00:00:00"/>
    <x v="1373"/>
    <x v="1"/>
    <s v="tier - 3"/>
    <x v="1"/>
    <x v="31"/>
  </r>
  <r>
    <s v="Id1375"/>
    <s v="Campbell"/>
    <x v="936"/>
    <x v="124"/>
    <s v="No"/>
    <x v="0"/>
    <x v="0"/>
    <x v="0"/>
    <x v="1"/>
    <x v="0"/>
    <x v="2"/>
    <d v="1900-01-24T00:00:00"/>
    <x v="1374"/>
    <x v="1"/>
    <s v="tier - 2"/>
    <x v="12"/>
    <x v="35"/>
  </r>
  <r>
    <s v="Id1376"/>
    <s v="Hurt"/>
    <x v="425"/>
    <x v="355"/>
    <s v="No"/>
    <x v="0"/>
    <x v="0"/>
    <x v="0"/>
    <x v="1"/>
    <x v="1"/>
    <x v="0"/>
    <d v="1900-01-05T00:00:00"/>
    <x v="1375"/>
    <x v="0"/>
    <s v="tier - 3"/>
    <x v="0"/>
    <x v="19"/>
  </r>
  <r>
    <s v="Id1377"/>
    <s v="Garey"/>
    <x v="937"/>
    <x v="134"/>
    <s v="Yes"/>
    <x v="0"/>
    <x v="1"/>
    <x v="3"/>
    <x v="1"/>
    <x v="0"/>
    <x v="2"/>
    <d v="1900-01-20T00:00:00"/>
    <x v="1376"/>
    <x v="1"/>
    <s v="tier - 1"/>
    <x v="1"/>
    <x v="31"/>
  </r>
  <r>
    <s v="Id1378"/>
    <s v="Reddy"/>
    <x v="938"/>
    <x v="399"/>
    <s v="Yes"/>
    <x v="0"/>
    <x v="0"/>
    <x v="0"/>
    <x v="1"/>
    <x v="0"/>
    <x v="0"/>
    <d v="1900-01-29T00:00:00"/>
    <x v="1377"/>
    <x v="1"/>
    <s v="tier - 1"/>
    <x v="1"/>
    <x v="36"/>
  </r>
  <r>
    <s v="Id1379"/>
    <s v="Mueller"/>
    <x v="234"/>
    <x v="259"/>
    <s v="Yes"/>
    <x v="0"/>
    <x v="0"/>
    <x v="0"/>
    <x v="1"/>
    <x v="1"/>
    <x v="1"/>
    <d v="1900-01-11T00:00:00"/>
    <x v="1378"/>
    <x v="2"/>
    <s v="tier - 2"/>
    <x v="0"/>
    <x v="1"/>
  </r>
  <r>
    <s v="Id1380"/>
    <s v="Julia"/>
    <x v="680"/>
    <x v="421"/>
    <s v="No"/>
    <x v="0"/>
    <x v="0"/>
    <x v="0"/>
    <x v="1"/>
    <x v="0"/>
    <x v="0"/>
    <d v="1900-01-03T00:00:00"/>
    <x v="1379"/>
    <x v="0"/>
    <s v="tier - 1"/>
    <x v="3"/>
    <x v="9"/>
  </r>
  <r>
    <s v="Id1381"/>
    <s v="Uribe"/>
    <x v="939"/>
    <x v="547"/>
    <s v="No"/>
    <x v="0"/>
    <x v="0"/>
    <x v="0"/>
    <x v="1"/>
    <x v="4"/>
    <x v="0"/>
    <d v="1900-01-17T00:00:00"/>
    <x v="1380"/>
    <x v="2"/>
    <s v="tier - 2"/>
    <x v="0"/>
    <x v="11"/>
  </r>
  <r>
    <s v="Id1382"/>
    <s v="Hand"/>
    <x v="673"/>
    <x v="195"/>
    <s v="No"/>
    <x v="0"/>
    <x v="0"/>
    <x v="0"/>
    <x v="1"/>
    <x v="0"/>
    <x v="1"/>
    <d v="1900-01-28T00:00:00"/>
    <x v="1381"/>
    <x v="1"/>
    <s v="tier - 3"/>
    <x v="1"/>
    <x v="29"/>
  </r>
  <r>
    <s v="Id1383"/>
    <s v="Petersen"/>
    <x v="713"/>
    <x v="364"/>
    <s v="No"/>
    <x v="0"/>
    <x v="0"/>
    <x v="0"/>
    <x v="1"/>
    <x v="0"/>
    <x v="3"/>
    <d v="1900-01-03T00:00:00"/>
    <x v="1382"/>
    <x v="2"/>
    <s v="tier - 2"/>
    <x v="0"/>
    <x v="9"/>
  </r>
  <r>
    <s v="Id1384"/>
    <s v="Mac-Thiong"/>
    <x v="379"/>
    <x v="151"/>
    <s v="No"/>
    <x v="0"/>
    <x v="0"/>
    <x v="0"/>
    <x v="1"/>
    <x v="1"/>
    <x v="2"/>
    <d v="1900-01-09T00:00:00"/>
    <x v="1383"/>
    <x v="2"/>
    <s v="tier - 1"/>
    <x v="4"/>
    <x v="25"/>
  </r>
  <r>
    <s v="Id1385"/>
    <s v="Walker"/>
    <x v="940"/>
    <x v="562"/>
    <s v="No"/>
    <x v="0"/>
    <x v="1"/>
    <x v="3"/>
    <x v="1"/>
    <x v="0"/>
    <x v="1"/>
    <d v="1900-01-01T00:00:00"/>
    <x v="1384"/>
    <x v="1"/>
    <s v="tier - 3"/>
    <x v="1"/>
    <x v="9"/>
  </r>
  <r>
    <s v="Id1386"/>
    <s v="Steidl"/>
    <x v="941"/>
    <x v="603"/>
    <s v="No"/>
    <x v="0"/>
    <x v="0"/>
    <x v="0"/>
    <x v="1"/>
    <x v="1"/>
    <x v="0"/>
    <d v="1900-01-28T00:00:00"/>
    <x v="1385"/>
    <x v="0"/>
    <s v="tier - 2"/>
    <x v="3"/>
    <x v="9"/>
  </r>
  <r>
    <s v="Id1387"/>
    <s v="Rose"/>
    <x v="942"/>
    <x v="92"/>
    <s v="No"/>
    <x v="0"/>
    <x v="0"/>
    <x v="3"/>
    <x v="1"/>
    <x v="1"/>
    <x v="2"/>
    <d v="1900-01-11T00:00:00"/>
    <x v="1386"/>
    <x v="1"/>
    <s v="tier - 3"/>
    <x v="14"/>
    <x v="38"/>
  </r>
  <r>
    <s v="Id1388"/>
    <s v="Alderfer"/>
    <x v="409"/>
    <x v="90"/>
    <s v="No"/>
    <x v="0"/>
    <x v="0"/>
    <x v="0"/>
    <x v="1"/>
    <x v="0"/>
    <x v="2"/>
    <d v="1900-01-17T00:00:00"/>
    <x v="1387"/>
    <x v="1"/>
    <s v="tier - 1"/>
    <x v="0"/>
    <x v="37"/>
  </r>
  <r>
    <s v="Id1389"/>
    <s v="Ryland"/>
    <x v="852"/>
    <x v="579"/>
    <s v="Yes"/>
    <x v="0"/>
    <x v="0"/>
    <x v="0"/>
    <x v="1"/>
    <x v="1"/>
    <x v="0"/>
    <d v="1900-01-18T00:00:00"/>
    <x v="1388"/>
    <x v="1"/>
    <s v="tier - 2"/>
    <x v="16"/>
    <x v="36"/>
  </r>
  <r>
    <s v="Id1390"/>
    <s v="Bethea"/>
    <x v="943"/>
    <x v="604"/>
    <s v="No"/>
    <x v="0"/>
    <x v="0"/>
    <x v="0"/>
    <x v="1"/>
    <x v="2"/>
    <x v="0"/>
    <d v="1900-01-10T00:00:00"/>
    <x v="1389"/>
    <x v="1"/>
    <s v="tier - 1"/>
    <x v="0"/>
    <x v="14"/>
  </r>
  <r>
    <s v="Id1391"/>
    <s v="Kelly"/>
    <x v="944"/>
    <x v="105"/>
    <s v="Yes"/>
    <x v="0"/>
    <x v="0"/>
    <x v="3"/>
    <x v="1"/>
    <x v="0"/>
    <x v="1"/>
    <d v="1900-01-12T00:00:00"/>
    <x v="1390"/>
    <x v="1"/>
    <s v="tier - 1"/>
    <x v="1"/>
    <x v="40"/>
  </r>
  <r>
    <s v="Id1392"/>
    <s v="Blois"/>
    <x v="945"/>
    <x v="4"/>
    <s v="Yes"/>
    <x v="0"/>
    <x v="0"/>
    <x v="0"/>
    <x v="1"/>
    <x v="0"/>
    <x v="2"/>
    <d v="1900-01-23T00:00:00"/>
    <x v="1391"/>
    <x v="1"/>
    <s v="tier - 2"/>
    <x v="13"/>
    <x v="45"/>
  </r>
  <r>
    <s v="Id1393"/>
    <s v="Dayton"/>
    <x v="946"/>
    <x v="105"/>
    <s v="Yes"/>
    <x v="0"/>
    <x v="0"/>
    <x v="0"/>
    <x v="1"/>
    <x v="2"/>
    <x v="1"/>
    <d v="1900-01-08T00:00:00"/>
    <x v="1392"/>
    <x v="1"/>
    <s v="tier - 1"/>
    <x v="3"/>
    <x v="1"/>
  </r>
  <r>
    <s v="Id1394"/>
    <s v="Cloud"/>
    <x v="947"/>
    <x v="594"/>
    <s v="No"/>
    <x v="0"/>
    <x v="0"/>
    <x v="0"/>
    <x v="1"/>
    <x v="4"/>
    <x v="0"/>
    <d v="1900-01-26T00:00:00"/>
    <x v="1393"/>
    <x v="2"/>
    <s v="tier - 3"/>
    <x v="1"/>
    <x v="11"/>
  </r>
  <r>
    <s v="Id1395"/>
    <s v="Betournay"/>
    <x v="758"/>
    <x v="197"/>
    <s v="No"/>
    <x v="0"/>
    <x v="0"/>
    <x v="3"/>
    <x v="1"/>
    <x v="0"/>
    <x v="2"/>
    <d v="1900-01-29T00:00:00"/>
    <x v="1394"/>
    <x v="1"/>
    <s v="tier - 3"/>
    <x v="8"/>
    <x v="44"/>
  </r>
  <r>
    <s v="Id1396"/>
    <s v="Temple"/>
    <x v="948"/>
    <x v="473"/>
    <s v="No"/>
    <x v="0"/>
    <x v="1"/>
    <x v="3"/>
    <x v="1"/>
    <x v="0"/>
    <x v="2"/>
    <d v="1900-01-09T00:00:00"/>
    <x v="1395"/>
    <x v="1"/>
    <s v="tier - 2"/>
    <x v="1"/>
    <x v="20"/>
  </r>
  <r>
    <s v="Id1397"/>
    <s v="Rollie"/>
    <x v="462"/>
    <x v="1"/>
    <s v="No"/>
    <x v="0"/>
    <x v="0"/>
    <x v="0"/>
    <x v="1"/>
    <x v="0"/>
    <x v="1"/>
    <d v="1900-01-15T00:00:00"/>
    <x v="1396"/>
    <x v="1"/>
    <s v="tier - 2"/>
    <x v="2"/>
    <x v="25"/>
  </r>
  <r>
    <s v="Id1398"/>
    <s v="Roybal"/>
    <x v="949"/>
    <x v="85"/>
    <s v="No"/>
    <x v="0"/>
    <x v="0"/>
    <x v="0"/>
    <x v="1"/>
    <x v="0"/>
    <x v="1"/>
    <d v="1900-01-14T00:00:00"/>
    <x v="1397"/>
    <x v="1"/>
    <s v="tier - 2"/>
    <x v="12"/>
    <x v="35"/>
  </r>
  <r>
    <s v="Id1399"/>
    <s v="Turgeon"/>
    <x v="844"/>
    <x v="470"/>
    <s v="No"/>
    <x v="0"/>
    <x v="0"/>
    <x v="0"/>
    <x v="1"/>
    <x v="1"/>
    <x v="2"/>
    <d v="1900-01-23T00:00:00"/>
    <x v="1398"/>
    <x v="1"/>
    <s v="tier - 1"/>
    <x v="0"/>
    <x v="25"/>
  </r>
  <r>
    <s v="Id1400"/>
    <s v="Deingenis"/>
    <x v="893"/>
    <x v="103"/>
    <s v="No"/>
    <x v="0"/>
    <x v="0"/>
    <x v="0"/>
    <x v="1"/>
    <x v="0"/>
    <x v="2"/>
    <d v="1900-01-19T00:00:00"/>
    <x v="1399"/>
    <x v="1"/>
    <s v="tier - 2"/>
    <x v="2"/>
    <x v="25"/>
  </r>
  <r>
    <s v="Id1401"/>
    <s v="Hodge"/>
    <x v="950"/>
    <x v="336"/>
    <s v="Yes"/>
    <x v="0"/>
    <x v="0"/>
    <x v="0"/>
    <x v="1"/>
    <x v="0"/>
    <x v="1"/>
    <d v="1900-01-12T00:00:00"/>
    <x v="1400"/>
    <x v="1"/>
    <s v="tier - 3"/>
    <x v="1"/>
    <x v="47"/>
  </r>
  <r>
    <s v="Id1402"/>
    <s v="Gibbs"/>
    <x v="951"/>
    <x v="533"/>
    <s v="No"/>
    <x v="0"/>
    <x v="0"/>
    <x v="0"/>
    <x v="1"/>
    <x v="0"/>
    <x v="0"/>
    <d v="1900-01-23T00:00:00"/>
    <x v="1401"/>
    <x v="1"/>
    <s v="tier - 1"/>
    <x v="0"/>
    <x v="9"/>
  </r>
  <r>
    <s v="Id1403"/>
    <s v="Trom"/>
    <x v="419"/>
    <x v="605"/>
    <s v="No"/>
    <x v="0"/>
    <x v="0"/>
    <x v="0"/>
    <x v="1"/>
    <x v="1"/>
    <x v="0"/>
    <d v="1900-01-28T00:00:00"/>
    <x v="1402"/>
    <x v="1"/>
    <s v="tier - 2"/>
    <x v="3"/>
    <x v="9"/>
  </r>
  <r>
    <s v="Id1404"/>
    <s v="Sizer"/>
    <x v="809"/>
    <x v="606"/>
    <s v="No"/>
    <x v="0"/>
    <x v="0"/>
    <x v="0"/>
    <x v="1"/>
    <x v="1"/>
    <x v="0"/>
    <d v="1900-01-05T00:00:00"/>
    <x v="1403"/>
    <x v="1"/>
    <s v="tier - 1"/>
    <x v="3"/>
    <x v="9"/>
  </r>
  <r>
    <s v="Id1405"/>
    <s v="Ellison"/>
    <x v="613"/>
    <x v="607"/>
    <s v="No"/>
    <x v="0"/>
    <x v="0"/>
    <x v="0"/>
    <x v="1"/>
    <x v="1"/>
    <x v="0"/>
    <d v="1900-01-27T00:00:00"/>
    <x v="1404"/>
    <x v="1"/>
    <s v="tier - 1"/>
    <x v="3"/>
    <x v="9"/>
  </r>
  <r>
    <s v="Id1406"/>
    <s v="Sulkowski"/>
    <x v="645"/>
    <x v="237"/>
    <s v="Yes"/>
    <x v="0"/>
    <x v="0"/>
    <x v="0"/>
    <x v="1"/>
    <x v="0"/>
    <x v="2"/>
    <d v="1900-01-16T00:00:00"/>
    <x v="1405"/>
    <x v="1"/>
    <s v="tier - 3"/>
    <x v="3"/>
    <x v="45"/>
  </r>
  <r>
    <s v="Id1407"/>
    <s v="Maringo"/>
    <x v="952"/>
    <x v="608"/>
    <s v="No"/>
    <x v="0"/>
    <x v="0"/>
    <x v="0"/>
    <x v="1"/>
    <x v="4"/>
    <x v="0"/>
    <d v="1900-01-02T00:00:00"/>
    <x v="1406"/>
    <x v="2"/>
    <s v="tier - 2"/>
    <x v="1"/>
    <x v="0"/>
  </r>
  <r>
    <s v="Id1408"/>
    <s v="Lattin"/>
    <x v="953"/>
    <x v="21"/>
    <s v="Yes"/>
    <x v="0"/>
    <x v="1"/>
    <x v="3"/>
    <x v="1"/>
    <x v="0"/>
    <x v="1"/>
    <d v="1900-01-29T00:00:00"/>
    <x v="1407"/>
    <x v="1"/>
    <s v="tier - 2"/>
    <x v="1"/>
    <x v="31"/>
  </r>
  <r>
    <s v="Id1409"/>
    <s v="Deblander"/>
    <x v="954"/>
    <x v="609"/>
    <s v="Yes"/>
    <x v="0"/>
    <x v="0"/>
    <x v="0"/>
    <x v="1"/>
    <x v="2"/>
    <x v="0"/>
    <d v="1900-01-16T00:00:00"/>
    <x v="1408"/>
    <x v="2"/>
    <s v="tier - 2"/>
    <x v="0"/>
    <x v="22"/>
  </r>
  <r>
    <s v="Id1410"/>
    <s v="O'Neill"/>
    <x v="955"/>
    <x v="259"/>
    <s v="No"/>
    <x v="0"/>
    <x v="0"/>
    <x v="0"/>
    <x v="1"/>
    <x v="0"/>
    <x v="1"/>
    <d v="1900-01-13T00:00:00"/>
    <x v="1409"/>
    <x v="1"/>
    <s v="tier - 2"/>
    <x v="14"/>
    <x v="6"/>
  </r>
  <r>
    <s v="Id1411"/>
    <s v="Davis"/>
    <x v="956"/>
    <x v="120"/>
    <s v="Yes"/>
    <x v="0"/>
    <x v="0"/>
    <x v="3"/>
    <x v="1"/>
    <x v="1"/>
    <x v="2"/>
    <d v="1900-01-14T00:00:00"/>
    <x v="1410"/>
    <x v="1"/>
    <s v="tier - 2"/>
    <x v="1"/>
    <x v="23"/>
  </r>
  <r>
    <s v="Id1412"/>
    <s v="Stanek"/>
    <x v="43"/>
    <x v="335"/>
    <s v="No"/>
    <x v="0"/>
    <x v="0"/>
    <x v="3"/>
    <x v="1"/>
    <x v="0"/>
    <x v="2"/>
    <d v="1900-01-21T00:00:00"/>
    <x v="1411"/>
    <x v="1"/>
    <s v="tier - 2"/>
    <x v="1"/>
    <x v="32"/>
  </r>
  <r>
    <s v="Id1413"/>
    <s v="Harris"/>
    <x v="957"/>
    <x v="96"/>
    <s v="No"/>
    <x v="0"/>
    <x v="0"/>
    <x v="0"/>
    <x v="1"/>
    <x v="2"/>
    <x v="0"/>
    <d v="1900-01-13T00:00:00"/>
    <x v="1412"/>
    <x v="1"/>
    <s v="tier - 1"/>
    <x v="0"/>
    <x v="9"/>
  </r>
  <r>
    <s v="Id1414"/>
    <s v="Manning"/>
    <x v="958"/>
    <x v="268"/>
    <s v="Yes"/>
    <x v="0"/>
    <x v="0"/>
    <x v="0"/>
    <x v="1"/>
    <x v="2"/>
    <x v="1"/>
    <d v="1900-01-09T00:00:00"/>
    <x v="1413"/>
    <x v="2"/>
    <s v="tier - 1"/>
    <x v="1"/>
    <x v="1"/>
  </r>
  <r>
    <s v="Id1415"/>
    <s v="Barrera Munoz"/>
    <x v="275"/>
    <x v="308"/>
    <s v="No"/>
    <x v="0"/>
    <x v="0"/>
    <x v="0"/>
    <x v="1"/>
    <x v="1"/>
    <x v="0"/>
    <d v="1900-01-17T00:00:00"/>
    <x v="1414"/>
    <x v="1"/>
    <s v="tier - 3"/>
    <x v="1"/>
    <x v="9"/>
  </r>
  <r>
    <s v="Id1416"/>
    <s v="Schauwaers"/>
    <x v="404"/>
    <x v="331"/>
    <s v="Yes"/>
    <x v="0"/>
    <x v="1"/>
    <x v="3"/>
    <x v="1"/>
    <x v="1"/>
    <x v="1"/>
    <d v="1900-01-09T00:00:00"/>
    <x v="1415"/>
    <x v="2"/>
    <s v="tier - 2"/>
    <x v="3"/>
    <x v="33"/>
  </r>
  <r>
    <s v="Id1417"/>
    <s v="Hartman"/>
    <x v="959"/>
    <x v="148"/>
    <s v="Yes"/>
    <x v="0"/>
    <x v="1"/>
    <x v="3"/>
    <x v="1"/>
    <x v="0"/>
    <x v="1"/>
    <d v="1900-01-27T00:00:00"/>
    <x v="1416"/>
    <x v="1"/>
    <s v="tier - 1"/>
    <x v="1"/>
    <x v="31"/>
  </r>
  <r>
    <s v="Id1418"/>
    <s v="Fire"/>
    <x v="960"/>
    <x v="27"/>
    <s v="Yes"/>
    <x v="0"/>
    <x v="0"/>
    <x v="3"/>
    <x v="1"/>
    <x v="1"/>
    <x v="2"/>
    <d v="1900-01-14T00:00:00"/>
    <x v="1417"/>
    <x v="1"/>
    <s v="tier - 3"/>
    <x v="15"/>
    <x v="23"/>
  </r>
  <r>
    <s v="Id1419"/>
    <s v="Waliaula"/>
    <x v="961"/>
    <x v="191"/>
    <s v="Yes"/>
    <x v="0"/>
    <x v="0"/>
    <x v="0"/>
    <x v="1"/>
    <x v="0"/>
    <x v="2"/>
    <d v="1900-01-13T00:00:00"/>
    <x v="1418"/>
    <x v="1"/>
    <s v="tier - 3"/>
    <x v="1"/>
    <x v="45"/>
  </r>
  <r>
    <s v="Id1420"/>
    <s v="Blackshear"/>
    <x v="962"/>
    <x v="137"/>
    <s v="Yes"/>
    <x v="0"/>
    <x v="0"/>
    <x v="0"/>
    <x v="1"/>
    <x v="2"/>
    <x v="0"/>
    <d v="1900-01-03T00:00:00"/>
    <x v="1419"/>
    <x v="2"/>
    <s v="tier - 3"/>
    <x v="0"/>
    <x v="22"/>
  </r>
  <r>
    <s v="Id1421"/>
    <s v="Nettik"/>
    <x v="963"/>
    <x v="87"/>
    <s v="Yes"/>
    <x v="0"/>
    <x v="0"/>
    <x v="0"/>
    <x v="1"/>
    <x v="0"/>
    <x v="1"/>
    <d v="1899-12-31T00:00:00"/>
    <x v="1420"/>
    <x v="1"/>
    <s v="tier - 2"/>
    <x v="1"/>
    <x v="21"/>
  </r>
  <r>
    <s v="Id1422"/>
    <s v="Novales"/>
    <x v="964"/>
    <x v="119"/>
    <s v="No"/>
    <x v="0"/>
    <x v="0"/>
    <x v="0"/>
    <x v="1"/>
    <x v="0"/>
    <x v="1"/>
    <d v="1900-01-29T00:00:00"/>
    <x v="1421"/>
    <x v="2"/>
    <s v="tier - 3"/>
    <x v="6"/>
    <x v="29"/>
  </r>
  <r>
    <s v="Id1423"/>
    <s v="Rosauer"/>
    <x v="742"/>
    <x v="231"/>
    <s v="No"/>
    <x v="0"/>
    <x v="0"/>
    <x v="0"/>
    <x v="1"/>
    <x v="0"/>
    <x v="1"/>
    <d v="1900-01-24T00:00:00"/>
    <x v="1422"/>
    <x v="2"/>
    <s v="tier - 1"/>
    <x v="3"/>
    <x v="29"/>
  </r>
  <r>
    <s v="Id1424"/>
    <s v="Ryder"/>
    <x v="965"/>
    <x v="21"/>
    <s v="No"/>
    <x v="0"/>
    <x v="0"/>
    <x v="0"/>
    <x v="1"/>
    <x v="0"/>
    <x v="1"/>
    <d v="1900-01-06T00:00:00"/>
    <x v="1423"/>
    <x v="1"/>
    <s v="tier - 3"/>
    <x v="1"/>
    <x v="25"/>
  </r>
  <r>
    <s v="Id1425"/>
    <s v="Larsen"/>
    <x v="927"/>
    <x v="208"/>
    <s v="No"/>
    <x v="0"/>
    <x v="1"/>
    <x v="3"/>
    <x v="1"/>
    <x v="0"/>
    <x v="1"/>
    <d v="1899-12-31T00:00:00"/>
    <x v="1424"/>
    <x v="2"/>
    <s v="tier - 2"/>
    <x v="3"/>
    <x v="18"/>
  </r>
  <r>
    <s v="Id1426"/>
    <s v="Keate"/>
    <x v="117"/>
    <x v="155"/>
    <s v="No"/>
    <x v="0"/>
    <x v="0"/>
    <x v="0"/>
    <x v="1"/>
    <x v="0"/>
    <x v="1"/>
    <d v="1900-01-24T00:00:00"/>
    <x v="1425"/>
    <x v="2"/>
    <s v="tier - 2"/>
    <x v="3"/>
    <x v="29"/>
  </r>
  <r>
    <s v="Id1427"/>
    <s v="Williams"/>
    <x v="308"/>
    <x v="418"/>
    <s v="No"/>
    <x v="0"/>
    <x v="0"/>
    <x v="0"/>
    <x v="1"/>
    <x v="1"/>
    <x v="0"/>
    <d v="1900-01-01T00:00:00"/>
    <x v="1426"/>
    <x v="1"/>
    <s v="tier - 3"/>
    <x v="1"/>
    <x v="9"/>
  </r>
  <r>
    <s v="Id1428"/>
    <s v="Starosciak"/>
    <x v="421"/>
    <x v="154"/>
    <s v="No"/>
    <x v="0"/>
    <x v="0"/>
    <x v="0"/>
    <x v="1"/>
    <x v="1"/>
    <x v="0"/>
    <d v="1900-01-11T00:00:00"/>
    <x v="1427"/>
    <x v="1"/>
    <s v="tier - 2"/>
    <x v="1"/>
    <x v="9"/>
  </r>
  <r>
    <s v="Id1429"/>
    <s v="Smith"/>
    <x v="97"/>
    <x v="109"/>
    <s v="Yes"/>
    <x v="0"/>
    <x v="1"/>
    <x v="3"/>
    <x v="1"/>
    <x v="0"/>
    <x v="1"/>
    <d v="1900-01-18T00:00:00"/>
    <x v="1428"/>
    <x v="1"/>
    <s v="tier - 2"/>
    <x v="3"/>
    <x v="33"/>
  </r>
  <r>
    <s v="Id1430"/>
    <s v="Henderson"/>
    <x v="966"/>
    <x v="568"/>
    <s v="No"/>
    <x v="0"/>
    <x v="0"/>
    <x v="0"/>
    <x v="1"/>
    <x v="4"/>
    <x v="0"/>
    <d v="1900-01-04T00:00:00"/>
    <x v="1429"/>
    <x v="2"/>
    <s v="tier - 2"/>
    <x v="0"/>
    <x v="11"/>
  </r>
  <r>
    <s v="Id1431"/>
    <s v="Winkelman"/>
    <x v="967"/>
    <x v="226"/>
    <s v="No"/>
    <x v="0"/>
    <x v="1"/>
    <x v="3"/>
    <x v="1"/>
    <x v="0"/>
    <x v="2"/>
    <d v="1900-01-21T00:00:00"/>
    <x v="1430"/>
    <x v="1"/>
    <s v="tier - 2"/>
    <x v="12"/>
    <x v="20"/>
  </r>
  <r>
    <s v="Id1432"/>
    <s v="Monette"/>
    <x v="680"/>
    <x v="541"/>
    <s v="Yes"/>
    <x v="0"/>
    <x v="0"/>
    <x v="0"/>
    <x v="1"/>
    <x v="0"/>
    <x v="0"/>
    <d v="1900-01-23T00:00:00"/>
    <x v="1431"/>
    <x v="1"/>
    <s v="tier - 1"/>
    <x v="3"/>
    <x v="36"/>
  </r>
  <r>
    <s v="Id1433"/>
    <s v="Kramer"/>
    <x v="968"/>
    <x v="154"/>
    <s v="No"/>
    <x v="0"/>
    <x v="0"/>
    <x v="0"/>
    <x v="1"/>
    <x v="4"/>
    <x v="0"/>
    <d v="1900-01-08T00:00:00"/>
    <x v="1432"/>
    <x v="2"/>
    <s v="tier - 3"/>
    <x v="0"/>
    <x v="11"/>
  </r>
  <r>
    <s v="Id1434"/>
    <s v="Goldstein"/>
    <x v="860"/>
    <x v="402"/>
    <s v="Yes"/>
    <x v="0"/>
    <x v="0"/>
    <x v="0"/>
    <x v="1"/>
    <x v="0"/>
    <x v="0"/>
    <d v="1900-01-15T00:00:00"/>
    <x v="1433"/>
    <x v="1"/>
    <s v="tier - 3"/>
    <x v="2"/>
    <x v="36"/>
  </r>
  <r>
    <s v="Id1435"/>
    <s v="Gonzalez"/>
    <x v="969"/>
    <x v="21"/>
    <s v="Yes"/>
    <x v="0"/>
    <x v="1"/>
    <x v="3"/>
    <x v="1"/>
    <x v="2"/>
    <x v="1"/>
    <d v="1900-01-20T00:00:00"/>
    <x v="1434"/>
    <x v="1"/>
    <s v="tier - 2"/>
    <x v="1"/>
    <x v="33"/>
  </r>
  <r>
    <s v="Id1436"/>
    <s v="Barrett"/>
    <x v="970"/>
    <x v="229"/>
    <s v="No"/>
    <x v="0"/>
    <x v="1"/>
    <x v="3"/>
    <x v="1"/>
    <x v="0"/>
    <x v="1"/>
    <d v="1900-01-04T00:00:00"/>
    <x v="1435"/>
    <x v="1"/>
    <s v="tier - 2"/>
    <x v="14"/>
    <x v="20"/>
  </r>
  <r>
    <s v="Id1437"/>
    <s v="Irwin"/>
    <x v="98"/>
    <x v="150"/>
    <s v="No"/>
    <x v="0"/>
    <x v="0"/>
    <x v="0"/>
    <x v="1"/>
    <x v="0"/>
    <x v="2"/>
    <d v="1899-12-31T00:00:00"/>
    <x v="1436"/>
    <x v="1"/>
    <s v="tier - 1"/>
    <x v="3"/>
    <x v="29"/>
  </r>
  <r>
    <s v="Id1438"/>
    <s v="Glenn"/>
    <x v="971"/>
    <x v="331"/>
    <s v="No"/>
    <x v="0"/>
    <x v="1"/>
    <x v="3"/>
    <x v="1"/>
    <x v="0"/>
    <x v="1"/>
    <d v="1900-01-25T00:00:00"/>
    <x v="1437"/>
    <x v="1"/>
    <s v="tier - 1"/>
    <x v="0"/>
    <x v="18"/>
  </r>
  <r>
    <s v="Id1439"/>
    <s v="O'Meara"/>
    <x v="382"/>
    <x v="328"/>
    <s v="No"/>
    <x v="0"/>
    <x v="0"/>
    <x v="0"/>
    <x v="1"/>
    <x v="0"/>
    <x v="2"/>
    <d v="1900-01-17T00:00:00"/>
    <x v="1438"/>
    <x v="1"/>
    <s v="tier - 1"/>
    <x v="3"/>
    <x v="29"/>
  </r>
  <r>
    <s v="Id1440"/>
    <s v="Budrow"/>
    <x v="421"/>
    <x v="179"/>
    <s v="Yes"/>
    <x v="0"/>
    <x v="0"/>
    <x v="3"/>
    <x v="1"/>
    <x v="1"/>
    <x v="0"/>
    <d v="1900-01-14T00:00:00"/>
    <x v="1439"/>
    <x v="1"/>
    <s v="tier - 2"/>
    <x v="1"/>
    <x v="26"/>
  </r>
  <r>
    <s v="Id1441"/>
    <s v="Anderson"/>
    <x v="801"/>
    <x v="173"/>
    <s v="No"/>
    <x v="0"/>
    <x v="1"/>
    <x v="3"/>
    <x v="1"/>
    <x v="1"/>
    <x v="2"/>
    <d v="1900-01-18T00:00:00"/>
    <x v="1440"/>
    <x v="1"/>
    <s v="tier - 3"/>
    <x v="3"/>
    <x v="18"/>
  </r>
  <r>
    <s v="Id1442"/>
    <s v="Douglas"/>
    <x v="972"/>
    <x v="99"/>
    <s v="No"/>
    <x v="0"/>
    <x v="0"/>
    <x v="3"/>
    <x v="1"/>
    <x v="1"/>
    <x v="1"/>
    <d v="1900-01-24T00:00:00"/>
    <x v="1441"/>
    <x v="1"/>
    <s v="tier - 1"/>
    <x v="1"/>
    <x v="32"/>
  </r>
  <r>
    <s v="Id1443"/>
    <s v="Tecklenburg"/>
    <x v="369"/>
    <x v="330"/>
    <s v="No"/>
    <x v="0"/>
    <x v="1"/>
    <x v="3"/>
    <x v="1"/>
    <x v="1"/>
    <x v="1"/>
    <d v="1900-01-18T00:00:00"/>
    <x v="1442"/>
    <x v="1"/>
    <s v="tier - 3"/>
    <x v="2"/>
    <x v="18"/>
  </r>
  <r>
    <s v="Id1444"/>
    <s v="Baker"/>
    <x v="973"/>
    <x v="189"/>
    <s v="No"/>
    <x v="1"/>
    <x v="0"/>
    <x v="3"/>
    <x v="1"/>
    <x v="1"/>
    <x v="2"/>
    <d v="1900-01-14T00:00:00"/>
    <x v="1443"/>
    <x v="1"/>
    <s v="tier - 2"/>
    <x v="2"/>
    <x v="41"/>
  </r>
  <r>
    <s v="Id1445"/>
    <s v="Schenck"/>
    <x v="974"/>
    <x v="584"/>
    <s v="No"/>
    <x v="0"/>
    <x v="0"/>
    <x v="0"/>
    <x v="1"/>
    <x v="4"/>
    <x v="0"/>
    <d v="1900-01-10T00:00:00"/>
    <x v="1444"/>
    <x v="2"/>
    <s v="tier - 3"/>
    <x v="1"/>
    <x v="11"/>
  </r>
  <r>
    <s v="Id1446"/>
    <s v="Johnson"/>
    <x v="387"/>
    <x v="67"/>
    <s v="No"/>
    <x v="0"/>
    <x v="0"/>
    <x v="1"/>
    <x v="1"/>
    <x v="2"/>
    <x v="2"/>
    <d v="1900-01-10T00:00:00"/>
    <x v="1445"/>
    <x v="1"/>
    <s v="tier - 3"/>
    <x v="1"/>
    <x v="28"/>
  </r>
  <r>
    <s v="Id1447"/>
    <s v="Blendell"/>
    <x v="975"/>
    <x v="405"/>
    <s v="No"/>
    <x v="0"/>
    <x v="0"/>
    <x v="0"/>
    <x v="1"/>
    <x v="4"/>
    <x v="0"/>
    <d v="1900-01-24T00:00:00"/>
    <x v="1446"/>
    <x v="2"/>
    <s v="tier - 1"/>
    <x v="0"/>
    <x v="11"/>
  </r>
  <r>
    <s v="Id1448"/>
    <s v="Parodi"/>
    <x v="976"/>
    <x v="610"/>
    <s v="No"/>
    <x v="0"/>
    <x v="0"/>
    <x v="0"/>
    <x v="1"/>
    <x v="4"/>
    <x v="0"/>
    <d v="1900-01-05T00:00:00"/>
    <x v="1447"/>
    <x v="2"/>
    <s v="tier - 3"/>
    <x v="0"/>
    <x v="13"/>
  </r>
  <r>
    <s v="Id1449"/>
    <s v="Morgan"/>
    <x v="977"/>
    <x v="206"/>
    <s v="Yes"/>
    <x v="0"/>
    <x v="0"/>
    <x v="1"/>
    <x v="1"/>
    <x v="4"/>
    <x v="2"/>
    <d v="1900-01-25T00:00:00"/>
    <x v="1448"/>
    <x v="2"/>
    <s v="tier - 1"/>
    <x v="1"/>
    <x v="24"/>
  </r>
  <r>
    <s v="Id1450"/>
    <s v="Linden"/>
    <x v="292"/>
    <x v="10"/>
    <s v="Yes"/>
    <x v="0"/>
    <x v="0"/>
    <x v="0"/>
    <x v="1"/>
    <x v="1"/>
    <x v="1"/>
    <d v="1900-01-01T00:00:00"/>
    <x v="1449"/>
    <x v="1"/>
    <s v="tier - 1"/>
    <x v="1"/>
    <x v="17"/>
  </r>
  <r>
    <s v="Id1451"/>
    <s v="Horning"/>
    <x v="978"/>
    <x v="473"/>
    <s v="Yes"/>
    <x v="0"/>
    <x v="0"/>
    <x v="0"/>
    <x v="1"/>
    <x v="2"/>
    <x v="2"/>
    <d v="1900-01-17T00:00:00"/>
    <x v="1450"/>
    <x v="1"/>
    <s v="tier - 1"/>
    <x v="0"/>
    <x v="1"/>
  </r>
  <r>
    <s v="Id1452"/>
    <s v="Goode"/>
    <x v="29"/>
    <x v="531"/>
    <s v="Yes"/>
    <x v="0"/>
    <x v="0"/>
    <x v="0"/>
    <x v="1"/>
    <x v="0"/>
    <x v="0"/>
    <d v="1900-01-03T00:00:00"/>
    <x v="1451"/>
    <x v="2"/>
    <s v="tier - 3"/>
    <x v="1"/>
    <x v="36"/>
  </r>
  <r>
    <s v="Id1453"/>
    <s v="Doden"/>
    <x v="979"/>
    <x v="317"/>
    <s v="No"/>
    <x v="0"/>
    <x v="0"/>
    <x v="1"/>
    <x v="1"/>
    <x v="2"/>
    <x v="0"/>
    <d v="1900-01-24T00:00:00"/>
    <x v="1452"/>
    <x v="1"/>
    <s v="tier - 2"/>
    <x v="0"/>
    <x v="30"/>
  </r>
  <r>
    <s v="Id1454"/>
    <s v="Groff"/>
    <x v="54"/>
    <x v="611"/>
    <s v="Yes"/>
    <x v="0"/>
    <x v="0"/>
    <x v="0"/>
    <x v="1"/>
    <x v="0"/>
    <x v="0"/>
    <d v="1900-01-12T00:00:00"/>
    <x v="1453"/>
    <x v="2"/>
    <s v="tier - 3"/>
    <x v="1"/>
    <x v="36"/>
  </r>
  <r>
    <s v="Id1455"/>
    <s v="Kuehler"/>
    <x v="375"/>
    <x v="612"/>
    <s v="Yes"/>
    <x v="0"/>
    <x v="0"/>
    <x v="0"/>
    <x v="1"/>
    <x v="0"/>
    <x v="0"/>
    <d v="1900-01-13T00:00:00"/>
    <x v="1454"/>
    <x v="2"/>
    <s v="tier - 2"/>
    <x v="1"/>
    <x v="36"/>
  </r>
  <r>
    <s v="Id1456"/>
    <s v="Daniels"/>
    <x v="980"/>
    <x v="3"/>
    <s v="No"/>
    <x v="0"/>
    <x v="0"/>
    <x v="0"/>
    <x v="1"/>
    <x v="1"/>
    <x v="1"/>
    <d v="1900-01-23T00:00:00"/>
    <x v="1455"/>
    <x v="1"/>
    <s v="tier - 1"/>
    <x v="0"/>
    <x v="37"/>
  </r>
  <r>
    <s v="Id1457"/>
    <s v="Gibby"/>
    <x v="981"/>
    <x v="525"/>
    <s v="Yes"/>
    <x v="0"/>
    <x v="0"/>
    <x v="3"/>
    <x v="1"/>
    <x v="1"/>
    <x v="0"/>
    <d v="1900-01-01T00:00:00"/>
    <x v="1456"/>
    <x v="1"/>
    <s v="tier - 3"/>
    <x v="0"/>
    <x v="26"/>
  </r>
  <r>
    <s v="Id1458"/>
    <s v="Busa"/>
    <x v="905"/>
    <x v="592"/>
    <s v="Yes"/>
    <x v="0"/>
    <x v="0"/>
    <x v="3"/>
    <x v="1"/>
    <x v="2"/>
    <x v="0"/>
    <d v="1900-01-12T00:00:00"/>
    <x v="1457"/>
    <x v="1"/>
    <s v="tier - 1"/>
    <x v="2"/>
    <x v="26"/>
  </r>
  <r>
    <s v="Id1459"/>
    <s v="Moyo"/>
    <x v="982"/>
    <x v="538"/>
    <s v="No"/>
    <x v="0"/>
    <x v="0"/>
    <x v="0"/>
    <x v="1"/>
    <x v="2"/>
    <x v="2"/>
    <d v="1900-01-14T00:00:00"/>
    <x v="1458"/>
    <x v="2"/>
    <s v="tier - 3"/>
    <x v="1"/>
    <x v="29"/>
  </r>
  <r>
    <s v="Id1460"/>
    <s v="Horn"/>
    <x v="983"/>
    <x v="161"/>
    <s v="No"/>
    <x v="0"/>
    <x v="0"/>
    <x v="0"/>
    <x v="1"/>
    <x v="1"/>
    <x v="2"/>
    <d v="1900-01-27T00:00:00"/>
    <x v="1459"/>
    <x v="1"/>
    <s v="tier - 2"/>
    <x v="14"/>
    <x v="42"/>
  </r>
  <r>
    <s v="Id1461"/>
    <s v="Bien"/>
    <x v="141"/>
    <x v="358"/>
    <s v="Yes"/>
    <x v="0"/>
    <x v="1"/>
    <x v="3"/>
    <x v="1"/>
    <x v="0"/>
    <x v="2"/>
    <d v="1900-01-20T00:00:00"/>
    <x v="1460"/>
    <x v="1"/>
    <s v="tier - 3"/>
    <x v="1"/>
    <x v="33"/>
  </r>
  <r>
    <s v="Id1462"/>
    <s v="O'Connor"/>
    <x v="984"/>
    <x v="176"/>
    <s v="Yes"/>
    <x v="0"/>
    <x v="1"/>
    <x v="3"/>
    <x v="1"/>
    <x v="1"/>
    <x v="2"/>
    <d v="1900-01-10T00:00:00"/>
    <x v="1461"/>
    <x v="1"/>
    <s v="tier - 3"/>
    <x v="1"/>
    <x v="33"/>
  </r>
  <r>
    <s v="Id1463"/>
    <s v="Ash"/>
    <x v="98"/>
    <x v="495"/>
    <s v="No"/>
    <x v="0"/>
    <x v="0"/>
    <x v="0"/>
    <x v="1"/>
    <x v="0"/>
    <x v="2"/>
    <d v="1900-01-13T00:00:00"/>
    <x v="1462"/>
    <x v="2"/>
    <s v="tier - 2"/>
    <x v="3"/>
    <x v="37"/>
  </r>
  <r>
    <s v="Id1464"/>
    <s v="Do Prado"/>
    <x v="985"/>
    <x v="613"/>
    <s v="No"/>
    <x v="0"/>
    <x v="0"/>
    <x v="0"/>
    <x v="1"/>
    <x v="2"/>
    <x v="0"/>
    <d v="1900-01-25T00:00:00"/>
    <x v="1463"/>
    <x v="2"/>
    <s v="tier - 3"/>
    <x v="0"/>
    <x v="0"/>
  </r>
  <r>
    <s v="Id1465"/>
    <s v="Phillips"/>
    <x v="813"/>
    <x v="433"/>
    <s v="Yes"/>
    <x v="0"/>
    <x v="0"/>
    <x v="3"/>
    <x v="1"/>
    <x v="2"/>
    <x v="0"/>
    <d v="1900-01-18T00:00:00"/>
    <x v="1464"/>
    <x v="1"/>
    <s v="tier - 3"/>
    <x v="0"/>
    <x v="27"/>
  </r>
  <r>
    <s v="Id1466"/>
    <s v="Kelly"/>
    <x v="393"/>
    <x v="105"/>
    <s v="No"/>
    <x v="0"/>
    <x v="0"/>
    <x v="0"/>
    <x v="1"/>
    <x v="2"/>
    <x v="1"/>
    <d v="1900-01-15T00:00:00"/>
    <x v="1465"/>
    <x v="2"/>
    <s v="tier - 2"/>
    <x v="4"/>
    <x v="37"/>
  </r>
  <r>
    <s v="Id1467"/>
    <s v="Dever"/>
    <x v="160"/>
    <x v="143"/>
    <s v="No"/>
    <x v="0"/>
    <x v="0"/>
    <x v="0"/>
    <x v="1"/>
    <x v="0"/>
    <x v="2"/>
    <d v="1900-01-29T00:00:00"/>
    <x v="1466"/>
    <x v="1"/>
    <s v="tier - 3"/>
    <x v="0"/>
    <x v="25"/>
  </r>
  <r>
    <s v="Id1468"/>
    <s v="Horvath"/>
    <x v="63"/>
    <x v="192"/>
    <s v="No"/>
    <x v="0"/>
    <x v="0"/>
    <x v="0"/>
    <x v="1"/>
    <x v="0"/>
    <x v="2"/>
    <d v="1900-01-06T00:00:00"/>
    <x v="1467"/>
    <x v="1"/>
    <s v="tier - 1"/>
    <x v="0"/>
    <x v="25"/>
  </r>
  <r>
    <s v="Id1469"/>
    <s v="Danner"/>
    <x v="184"/>
    <x v="614"/>
    <s v="No"/>
    <x v="0"/>
    <x v="0"/>
    <x v="0"/>
    <x v="1"/>
    <x v="0"/>
    <x v="2"/>
    <d v="1900-01-21T00:00:00"/>
    <x v="1468"/>
    <x v="1"/>
    <s v="tier - 2"/>
    <x v="3"/>
    <x v="25"/>
  </r>
  <r>
    <s v="Id1470"/>
    <s v="Weiss"/>
    <x v="237"/>
    <x v="488"/>
    <s v="Yes"/>
    <x v="0"/>
    <x v="0"/>
    <x v="0"/>
    <x v="1"/>
    <x v="1"/>
    <x v="0"/>
    <d v="1900-01-16T00:00:00"/>
    <x v="1469"/>
    <x v="1"/>
    <s v="tier - 1"/>
    <x v="1"/>
    <x v="36"/>
  </r>
  <r>
    <s v="Id1471"/>
    <s v="D'Andrea"/>
    <x v="9"/>
    <x v="537"/>
    <s v="No"/>
    <x v="0"/>
    <x v="0"/>
    <x v="0"/>
    <x v="1"/>
    <x v="0"/>
    <x v="0"/>
    <d v="1900-01-05T00:00:00"/>
    <x v="1470"/>
    <x v="2"/>
    <s v="tier - 2"/>
    <x v="0"/>
    <x v="9"/>
  </r>
  <r>
    <s v="Id1472"/>
    <s v="Olesky"/>
    <x v="378"/>
    <x v="27"/>
    <s v="No"/>
    <x v="0"/>
    <x v="0"/>
    <x v="3"/>
    <x v="1"/>
    <x v="1"/>
    <x v="2"/>
    <d v="1900-01-28T00:00:00"/>
    <x v="1471"/>
    <x v="1"/>
    <s v="tier - 2"/>
    <x v="3"/>
    <x v="32"/>
  </r>
  <r>
    <s v="Id1473"/>
    <s v="Whitcraft"/>
    <x v="884"/>
    <x v="401"/>
    <s v="No"/>
    <x v="0"/>
    <x v="0"/>
    <x v="0"/>
    <x v="1"/>
    <x v="0"/>
    <x v="0"/>
    <d v="1900-01-29T00:00:00"/>
    <x v="1472"/>
    <x v="1"/>
    <s v="tier - 3"/>
    <x v="0"/>
    <x v="9"/>
  </r>
  <r>
    <s v="Id1474"/>
    <s v="Salazar"/>
    <x v="986"/>
    <x v="436"/>
    <s v="Yes"/>
    <x v="0"/>
    <x v="0"/>
    <x v="0"/>
    <x v="1"/>
    <x v="2"/>
    <x v="2"/>
    <d v="1900-01-23T00:00:00"/>
    <x v="1473"/>
    <x v="2"/>
    <s v="tier - 2"/>
    <x v="3"/>
    <x v="1"/>
  </r>
  <r>
    <s v="Id1475"/>
    <s v="Todd"/>
    <x v="422"/>
    <x v="100"/>
    <s v="No"/>
    <x v="0"/>
    <x v="0"/>
    <x v="3"/>
    <x v="1"/>
    <x v="1"/>
    <x v="1"/>
    <d v="1900-01-20T00:00:00"/>
    <x v="1474"/>
    <x v="1"/>
    <s v="tier - 2"/>
    <x v="2"/>
    <x v="32"/>
  </r>
  <r>
    <s v="Id1476"/>
    <s v="Pond"/>
    <x v="488"/>
    <x v="332"/>
    <s v="No"/>
    <x v="0"/>
    <x v="0"/>
    <x v="0"/>
    <x v="1"/>
    <x v="0"/>
    <x v="2"/>
    <d v="1900-01-07T00:00:00"/>
    <x v="1475"/>
    <x v="1"/>
    <s v="tier - 1"/>
    <x v="13"/>
    <x v="35"/>
  </r>
  <r>
    <s v="Id1477"/>
    <s v="Egan"/>
    <x v="387"/>
    <x v="184"/>
    <s v="No"/>
    <x v="0"/>
    <x v="0"/>
    <x v="3"/>
    <x v="1"/>
    <x v="2"/>
    <x v="1"/>
    <d v="1900-01-06T00:00:00"/>
    <x v="1476"/>
    <x v="1"/>
    <s v="tier - 1"/>
    <x v="2"/>
    <x v="32"/>
  </r>
  <r>
    <s v="Id1478"/>
    <s v="Bersani"/>
    <x v="987"/>
    <x v="316"/>
    <s v="No"/>
    <x v="0"/>
    <x v="1"/>
    <x v="3"/>
    <x v="1"/>
    <x v="0"/>
    <x v="2"/>
    <d v="1899-12-31T00:00:00"/>
    <x v="1477"/>
    <x v="1"/>
    <s v="tier - 2"/>
    <x v="14"/>
    <x v="20"/>
  </r>
  <r>
    <s v="Id1479"/>
    <s v="Creech"/>
    <x v="988"/>
    <x v="379"/>
    <s v="No"/>
    <x v="0"/>
    <x v="0"/>
    <x v="0"/>
    <x v="1"/>
    <x v="2"/>
    <x v="0"/>
    <d v="1900-01-28T00:00:00"/>
    <x v="1478"/>
    <x v="2"/>
    <s v="tier - 2"/>
    <x v="0"/>
    <x v="0"/>
  </r>
  <r>
    <s v="Id1480"/>
    <s v="Sudres"/>
    <x v="989"/>
    <x v="267"/>
    <s v="No"/>
    <x v="0"/>
    <x v="0"/>
    <x v="3"/>
    <x v="1"/>
    <x v="1"/>
    <x v="2"/>
    <d v="1900-01-10T00:00:00"/>
    <x v="1479"/>
    <x v="1"/>
    <s v="tier - 1"/>
    <x v="1"/>
    <x v="38"/>
  </r>
  <r>
    <s v="Id1481"/>
    <s v="Couture"/>
    <x v="990"/>
    <x v="427"/>
    <s v="No"/>
    <x v="0"/>
    <x v="0"/>
    <x v="3"/>
    <x v="1"/>
    <x v="0"/>
    <x v="1"/>
    <d v="1900-01-17T00:00:00"/>
    <x v="1480"/>
    <x v="1"/>
    <s v="tier - 2"/>
    <x v="1"/>
    <x v="34"/>
  </r>
  <r>
    <s v="Id1482"/>
    <s v="Willard"/>
    <x v="247"/>
    <x v="144"/>
    <s v="No"/>
    <x v="0"/>
    <x v="0"/>
    <x v="0"/>
    <x v="1"/>
    <x v="1"/>
    <x v="2"/>
    <d v="1900-01-05T00:00:00"/>
    <x v="1481"/>
    <x v="1"/>
    <s v="tier - 3"/>
    <x v="2"/>
    <x v="37"/>
  </r>
  <r>
    <s v="Id1483"/>
    <s v="Patronick"/>
    <x v="991"/>
    <x v="615"/>
    <s v="No"/>
    <x v="0"/>
    <x v="0"/>
    <x v="0"/>
    <x v="1"/>
    <x v="2"/>
    <x v="0"/>
    <d v="1900-01-23T00:00:00"/>
    <x v="1482"/>
    <x v="1"/>
    <s v="tier - 2"/>
    <x v="0"/>
    <x v="9"/>
  </r>
  <r>
    <s v="Id1484"/>
    <s v="Depasquale"/>
    <x v="683"/>
    <x v="176"/>
    <s v="No"/>
    <x v="0"/>
    <x v="0"/>
    <x v="0"/>
    <x v="1"/>
    <x v="1"/>
    <x v="2"/>
    <d v="1900-01-27T00:00:00"/>
    <x v="1483"/>
    <x v="1"/>
    <s v="tier - 3"/>
    <x v="3"/>
    <x v="25"/>
  </r>
  <r>
    <s v="Id1485"/>
    <s v="Lavergne"/>
    <x v="992"/>
    <x v="196"/>
    <s v="No"/>
    <x v="0"/>
    <x v="0"/>
    <x v="0"/>
    <x v="1"/>
    <x v="0"/>
    <x v="2"/>
    <d v="1900-01-20T00:00:00"/>
    <x v="1484"/>
    <x v="1"/>
    <s v="tier - 1"/>
    <x v="2"/>
    <x v="25"/>
  </r>
  <r>
    <s v="Id1486"/>
    <s v="Kawakami"/>
    <x v="993"/>
    <x v="507"/>
    <s v="No"/>
    <x v="0"/>
    <x v="0"/>
    <x v="0"/>
    <x v="1"/>
    <x v="1"/>
    <x v="2"/>
    <d v="1900-01-21T00:00:00"/>
    <x v="1485"/>
    <x v="1"/>
    <s v="tier - 3"/>
    <x v="0"/>
    <x v="25"/>
  </r>
  <r>
    <s v="Id1487"/>
    <s v="Gonsalves"/>
    <x v="367"/>
    <x v="89"/>
    <s v="No"/>
    <x v="0"/>
    <x v="0"/>
    <x v="0"/>
    <x v="1"/>
    <x v="1"/>
    <x v="2"/>
    <d v="1900-01-25T00:00:00"/>
    <x v="1486"/>
    <x v="1"/>
    <s v="tier - 1"/>
    <x v="3"/>
    <x v="25"/>
  </r>
  <r>
    <s v="Id1488"/>
    <s v="Peck"/>
    <x v="994"/>
    <x v="616"/>
    <s v="Yes"/>
    <x v="0"/>
    <x v="0"/>
    <x v="3"/>
    <x v="1"/>
    <x v="0"/>
    <x v="2"/>
    <d v="1900-01-28T00:00:00"/>
    <x v="1487"/>
    <x v="1"/>
    <s v="tier - 3"/>
    <x v="1"/>
    <x v="40"/>
  </r>
  <r>
    <s v="Id1489"/>
    <s v="Aure"/>
    <x v="995"/>
    <x v="617"/>
    <s v="No"/>
    <x v="0"/>
    <x v="0"/>
    <x v="0"/>
    <x v="1"/>
    <x v="2"/>
    <x v="0"/>
    <d v="1900-01-01T00:00:00"/>
    <x v="1488"/>
    <x v="1"/>
    <s v="tier - 2"/>
    <x v="0"/>
    <x v="29"/>
  </r>
  <r>
    <s v="Id1490"/>
    <s v="Mattingly"/>
    <x v="996"/>
    <x v="316"/>
    <s v="Yes"/>
    <x v="0"/>
    <x v="1"/>
    <x v="3"/>
    <x v="1"/>
    <x v="2"/>
    <x v="2"/>
    <d v="1900-01-05T00:00:00"/>
    <x v="1489"/>
    <x v="1"/>
    <s v="tier - 3"/>
    <x v="0"/>
    <x v="16"/>
  </r>
  <r>
    <s v="Id1491"/>
    <s v="Stelpflug"/>
    <x v="997"/>
    <x v="252"/>
    <s v="No"/>
    <x v="0"/>
    <x v="0"/>
    <x v="0"/>
    <x v="1"/>
    <x v="2"/>
    <x v="2"/>
    <d v="1899-12-31T00:00:00"/>
    <x v="1490"/>
    <x v="1"/>
    <s v="tier - 1"/>
    <x v="0"/>
    <x v="37"/>
  </r>
  <r>
    <s v="Id1492"/>
    <s v="Sanchez Antognini"/>
    <x v="67"/>
    <x v="391"/>
    <s v="No"/>
    <x v="0"/>
    <x v="0"/>
    <x v="0"/>
    <x v="1"/>
    <x v="0"/>
    <x v="2"/>
    <d v="1900-01-17T00:00:00"/>
    <x v="1491"/>
    <x v="2"/>
    <s v="tier - 1"/>
    <x v="1"/>
    <x v="37"/>
  </r>
  <r>
    <s v="Id1493"/>
    <s v="Condon"/>
    <x v="393"/>
    <x v="90"/>
    <s v="Yes"/>
    <x v="0"/>
    <x v="0"/>
    <x v="0"/>
    <x v="1"/>
    <x v="2"/>
    <x v="2"/>
    <d v="1900-01-09T00:00:00"/>
    <x v="1492"/>
    <x v="1"/>
    <s v="tier - 2"/>
    <x v="9"/>
    <x v="17"/>
  </r>
  <r>
    <s v="Id1494"/>
    <s v="Magato"/>
    <x v="998"/>
    <x v="234"/>
    <s v="Yes"/>
    <x v="0"/>
    <x v="0"/>
    <x v="3"/>
    <x v="1"/>
    <x v="2"/>
    <x v="0"/>
    <d v="1900-01-02T00:00:00"/>
    <x v="1493"/>
    <x v="1"/>
    <s v="tier - 3"/>
    <x v="0"/>
    <x v="19"/>
  </r>
  <r>
    <s v="Id1495"/>
    <s v="Dombrowski"/>
    <x v="999"/>
    <x v="70"/>
    <s v="No"/>
    <x v="0"/>
    <x v="0"/>
    <x v="0"/>
    <x v="1"/>
    <x v="2"/>
    <x v="2"/>
    <d v="1900-01-17T00:00:00"/>
    <x v="1494"/>
    <x v="1"/>
    <s v="tier - 2"/>
    <x v="0"/>
    <x v="25"/>
  </r>
  <r>
    <s v="Id1496"/>
    <s v="Ohara"/>
    <x v="1000"/>
    <x v="536"/>
    <s v="No"/>
    <x v="0"/>
    <x v="0"/>
    <x v="0"/>
    <x v="1"/>
    <x v="0"/>
    <x v="0"/>
    <d v="1900-01-14T00:00:00"/>
    <x v="1495"/>
    <x v="0"/>
    <s v="tier - 2"/>
    <x v="1"/>
    <x v="9"/>
  </r>
  <r>
    <s v="Id1497"/>
    <s v="Cifuentes Fetiva"/>
    <x v="1001"/>
    <x v="145"/>
    <s v="No"/>
    <x v="0"/>
    <x v="0"/>
    <x v="0"/>
    <x v="1"/>
    <x v="2"/>
    <x v="2"/>
    <d v="1900-01-04T00:00:00"/>
    <x v="1496"/>
    <x v="1"/>
    <s v="tier - 3"/>
    <x v="0"/>
    <x v="25"/>
  </r>
  <r>
    <s v="Id1498"/>
    <s v="Keno"/>
    <x v="984"/>
    <x v="216"/>
    <s v="No"/>
    <x v="0"/>
    <x v="0"/>
    <x v="0"/>
    <x v="1"/>
    <x v="1"/>
    <x v="1"/>
    <d v="1900-01-29T00:00:00"/>
    <x v="1497"/>
    <x v="1"/>
    <s v="tier - 2"/>
    <x v="1"/>
    <x v="25"/>
  </r>
  <r>
    <s v="Id1499"/>
    <s v="Bruce"/>
    <x v="1002"/>
    <x v="258"/>
    <s v="No"/>
    <x v="0"/>
    <x v="0"/>
    <x v="0"/>
    <x v="1"/>
    <x v="2"/>
    <x v="0"/>
    <d v="1900-01-28T00:00:00"/>
    <x v="1498"/>
    <x v="1"/>
    <s v="tier - 2"/>
    <x v="0"/>
    <x v="9"/>
  </r>
  <r>
    <s v="Id1500"/>
    <s v="Lorch"/>
    <x v="1003"/>
    <x v="435"/>
    <s v="No"/>
    <x v="0"/>
    <x v="0"/>
    <x v="3"/>
    <x v="1"/>
    <x v="2"/>
    <x v="2"/>
    <d v="1900-01-04T00:00:00"/>
    <x v="1499"/>
    <x v="1"/>
    <s v="tier - 3"/>
    <x v="1"/>
    <x v="32"/>
  </r>
  <r>
    <s v="Id1501"/>
    <s v="Sullivan"/>
    <x v="842"/>
    <x v="270"/>
    <s v="No"/>
    <x v="0"/>
    <x v="0"/>
    <x v="0"/>
    <x v="1"/>
    <x v="1"/>
    <x v="2"/>
    <d v="1900-01-20T00:00:00"/>
    <x v="1500"/>
    <x v="1"/>
    <s v="tier - 3"/>
    <x v="2"/>
    <x v="4"/>
  </r>
  <r>
    <s v="Id1502"/>
    <s v="Cave"/>
    <x v="649"/>
    <x v="353"/>
    <s v="Yes"/>
    <x v="0"/>
    <x v="0"/>
    <x v="0"/>
    <x v="1"/>
    <x v="4"/>
    <x v="2"/>
    <d v="1900-01-09T00:00:00"/>
    <x v="1501"/>
    <x v="1"/>
    <s v="tier - 1"/>
    <x v="2"/>
    <x v="17"/>
  </r>
  <r>
    <s v="Id1503"/>
    <s v="Gudenkauf"/>
    <x v="1004"/>
    <x v="189"/>
    <s v="No"/>
    <x v="1"/>
    <x v="0"/>
    <x v="3"/>
    <x v="1"/>
    <x v="0"/>
    <x v="2"/>
    <d v="1900-01-23T00:00:00"/>
    <x v="1502"/>
    <x v="1"/>
    <s v="tier - 1"/>
    <x v="1"/>
    <x v="41"/>
  </r>
  <r>
    <s v="Id1504"/>
    <s v="Thomas"/>
    <x v="21"/>
    <x v="618"/>
    <s v="Yes"/>
    <x v="0"/>
    <x v="0"/>
    <x v="0"/>
    <x v="1"/>
    <x v="0"/>
    <x v="0"/>
    <d v="1900-01-22T00:00:00"/>
    <x v="1503"/>
    <x v="1"/>
    <s v="tier - 2"/>
    <x v="3"/>
    <x v="36"/>
  </r>
  <r>
    <s v="Id1505"/>
    <s v="Holley"/>
    <x v="988"/>
    <x v="324"/>
    <s v="Yes"/>
    <x v="0"/>
    <x v="1"/>
    <x v="3"/>
    <x v="1"/>
    <x v="2"/>
    <x v="2"/>
    <d v="1900-01-22T00:00:00"/>
    <x v="1504"/>
    <x v="1"/>
    <s v="tier - 2"/>
    <x v="0"/>
    <x v="16"/>
  </r>
  <r>
    <s v="Id1506"/>
    <s v="Kemble"/>
    <x v="1005"/>
    <x v="461"/>
    <s v="No"/>
    <x v="0"/>
    <x v="0"/>
    <x v="0"/>
    <x v="1"/>
    <x v="2"/>
    <x v="0"/>
    <d v="1900-01-04T00:00:00"/>
    <x v="1505"/>
    <x v="1"/>
    <s v="tier - 1"/>
    <x v="0"/>
    <x v="9"/>
  </r>
  <r>
    <s v="Id1507"/>
    <s v="Bentley"/>
    <x v="305"/>
    <x v="537"/>
    <s v="Yes"/>
    <x v="0"/>
    <x v="0"/>
    <x v="0"/>
    <x v="1"/>
    <x v="2"/>
    <x v="0"/>
    <d v="1900-01-18T00:00:00"/>
    <x v="1506"/>
    <x v="1"/>
    <s v="tier - 2"/>
    <x v="9"/>
    <x v="36"/>
  </r>
  <r>
    <s v="Id1508"/>
    <s v="Jones"/>
    <x v="1006"/>
    <x v="495"/>
    <s v="No"/>
    <x v="0"/>
    <x v="1"/>
    <x v="3"/>
    <x v="1"/>
    <x v="0"/>
    <x v="2"/>
    <d v="1900-01-03T00:00:00"/>
    <x v="1507"/>
    <x v="1"/>
    <s v="tier - 2"/>
    <x v="3"/>
    <x v="18"/>
  </r>
  <r>
    <s v="Id1509"/>
    <s v="Tremblay"/>
    <x v="1007"/>
    <x v="562"/>
    <s v="No"/>
    <x v="0"/>
    <x v="0"/>
    <x v="0"/>
    <x v="1"/>
    <x v="2"/>
    <x v="1"/>
    <d v="1900-01-14T00:00:00"/>
    <x v="1508"/>
    <x v="1"/>
    <s v="tier - 1"/>
    <x v="0"/>
    <x v="29"/>
  </r>
  <r>
    <s v="Id1510"/>
    <s v="Bellucci"/>
    <x v="1008"/>
    <x v="86"/>
    <s v="No"/>
    <x v="1"/>
    <x v="0"/>
    <x v="3"/>
    <x v="1"/>
    <x v="0"/>
    <x v="2"/>
    <d v="1900-01-29T00:00:00"/>
    <x v="1509"/>
    <x v="1"/>
    <s v="tier - 1"/>
    <x v="1"/>
    <x v="21"/>
  </r>
  <r>
    <s v="Id1511"/>
    <s v="Collins"/>
    <x v="497"/>
    <x v="47"/>
    <s v="No"/>
    <x v="0"/>
    <x v="1"/>
    <x v="3"/>
    <x v="1"/>
    <x v="1"/>
    <x v="2"/>
    <d v="1900-01-14T00:00:00"/>
    <x v="1510"/>
    <x v="2"/>
    <s v="tier - 1"/>
    <x v="4"/>
    <x v="18"/>
  </r>
  <r>
    <s v="Id1512"/>
    <s v="Gillman"/>
    <x v="1009"/>
    <x v="106"/>
    <s v="No"/>
    <x v="0"/>
    <x v="0"/>
    <x v="0"/>
    <x v="1"/>
    <x v="0"/>
    <x v="1"/>
    <d v="1900-01-07T00:00:00"/>
    <x v="1511"/>
    <x v="1"/>
    <s v="tier - 2"/>
    <x v="14"/>
    <x v="6"/>
  </r>
  <r>
    <s v="Id1513"/>
    <s v="West"/>
    <x v="1010"/>
    <x v="619"/>
    <s v="Yes"/>
    <x v="0"/>
    <x v="0"/>
    <x v="3"/>
    <x v="1"/>
    <x v="2"/>
    <x v="0"/>
    <d v="1900-01-16T00:00:00"/>
    <x v="1512"/>
    <x v="1"/>
    <s v="tier - 1"/>
    <x v="1"/>
    <x v="27"/>
  </r>
  <r>
    <s v="Id1514"/>
    <s v="Chida"/>
    <x v="191"/>
    <x v="67"/>
    <s v="No"/>
    <x v="0"/>
    <x v="0"/>
    <x v="0"/>
    <x v="1"/>
    <x v="1"/>
    <x v="2"/>
    <d v="1900-01-28T00:00:00"/>
    <x v="1513"/>
    <x v="0"/>
    <s v="tier - 2"/>
    <x v="7"/>
    <x v="42"/>
  </r>
  <r>
    <s v="Id1515"/>
    <s v="Reisenauer"/>
    <x v="26"/>
    <x v="419"/>
    <s v="Yes"/>
    <x v="0"/>
    <x v="0"/>
    <x v="0"/>
    <x v="1"/>
    <x v="0"/>
    <x v="2"/>
    <d v="1900-01-23T00:00:00"/>
    <x v="1514"/>
    <x v="2"/>
    <s v="tier - 3"/>
    <x v="1"/>
    <x v="17"/>
  </r>
  <r>
    <s v="Id1516"/>
    <s v="Rosenberg-Wohl"/>
    <x v="1011"/>
    <x v="24"/>
    <s v="No"/>
    <x v="0"/>
    <x v="0"/>
    <x v="0"/>
    <x v="1"/>
    <x v="2"/>
    <x v="2"/>
    <d v="1900-01-22T00:00:00"/>
    <x v="1515"/>
    <x v="1"/>
    <s v="tier - 2"/>
    <x v="0"/>
    <x v="25"/>
  </r>
  <r>
    <s v="Id1517"/>
    <s v="Theriault"/>
    <x v="61"/>
    <x v="429"/>
    <s v="Yes"/>
    <x v="0"/>
    <x v="0"/>
    <x v="0"/>
    <x v="1"/>
    <x v="0"/>
    <x v="0"/>
    <d v="1900-01-07T00:00:00"/>
    <x v="1516"/>
    <x v="1"/>
    <s v="tier - 1"/>
    <x v="0"/>
    <x v="36"/>
  </r>
  <r>
    <s v="Id1518"/>
    <s v="Manuel"/>
    <x v="21"/>
    <x v="620"/>
    <s v="Yes"/>
    <x v="0"/>
    <x v="0"/>
    <x v="0"/>
    <x v="1"/>
    <x v="0"/>
    <x v="0"/>
    <d v="1900-01-02T00:00:00"/>
    <x v="1517"/>
    <x v="1"/>
    <s v="tier - 3"/>
    <x v="3"/>
    <x v="36"/>
  </r>
  <r>
    <s v="Id1519"/>
    <s v="Demko"/>
    <x v="909"/>
    <x v="543"/>
    <s v="Yes"/>
    <x v="0"/>
    <x v="0"/>
    <x v="0"/>
    <x v="1"/>
    <x v="1"/>
    <x v="0"/>
    <d v="1900-01-20T00:00:00"/>
    <x v="1518"/>
    <x v="1"/>
    <s v="tier - 3"/>
    <x v="0"/>
    <x v="36"/>
  </r>
  <r>
    <s v="Id1520"/>
    <s v="Battaglia"/>
    <x v="1012"/>
    <x v="339"/>
    <s v="Yes"/>
    <x v="0"/>
    <x v="0"/>
    <x v="3"/>
    <x v="1"/>
    <x v="2"/>
    <x v="2"/>
    <d v="1900-01-09T00:00:00"/>
    <x v="1519"/>
    <x v="1"/>
    <s v="tier - 2"/>
    <x v="2"/>
    <x v="23"/>
  </r>
  <r>
    <s v="Id1521"/>
    <s v="Follo"/>
    <x v="1013"/>
    <x v="117"/>
    <s v="Yes"/>
    <x v="0"/>
    <x v="0"/>
    <x v="1"/>
    <x v="1"/>
    <x v="4"/>
    <x v="2"/>
    <d v="1900-01-08T00:00:00"/>
    <x v="1520"/>
    <x v="2"/>
    <s v="tier - 2"/>
    <x v="0"/>
    <x v="24"/>
  </r>
  <r>
    <s v="Id1522"/>
    <s v="Barana"/>
    <x v="1014"/>
    <x v="621"/>
    <s v="Yes"/>
    <x v="0"/>
    <x v="0"/>
    <x v="1"/>
    <x v="1"/>
    <x v="2"/>
    <x v="0"/>
    <d v="1900-01-16T00:00:00"/>
    <x v="1521"/>
    <x v="1"/>
    <s v="tier - 1"/>
    <x v="0"/>
    <x v="2"/>
  </r>
  <r>
    <s v="Id1523"/>
    <s v="Lysaght"/>
    <x v="467"/>
    <x v="5"/>
    <s v="Yes"/>
    <x v="0"/>
    <x v="0"/>
    <x v="3"/>
    <x v="1"/>
    <x v="1"/>
    <x v="0"/>
    <d v="1900-01-04T00:00:00"/>
    <x v="1522"/>
    <x v="2"/>
    <s v="tier - 1"/>
    <x v="4"/>
    <x v="17"/>
  </r>
  <r>
    <s v="Id1524"/>
    <s v="Chalmers"/>
    <x v="589"/>
    <x v="535"/>
    <s v="Yes"/>
    <x v="0"/>
    <x v="0"/>
    <x v="3"/>
    <x v="1"/>
    <x v="1"/>
    <x v="0"/>
    <d v="1900-01-06T00:00:00"/>
    <x v="1523"/>
    <x v="2"/>
    <s v="tier - 2"/>
    <x v="4"/>
    <x v="26"/>
  </r>
  <r>
    <s v="Id1525"/>
    <s v="Phillippi"/>
    <x v="1015"/>
    <x v="461"/>
    <s v="No"/>
    <x v="0"/>
    <x v="0"/>
    <x v="0"/>
    <x v="1"/>
    <x v="4"/>
    <x v="0"/>
    <d v="1900-01-17T00:00:00"/>
    <x v="1524"/>
    <x v="2"/>
    <s v="tier - 1"/>
    <x v="1"/>
    <x v="0"/>
  </r>
  <r>
    <s v="Id1526"/>
    <s v="MacPherson"/>
    <x v="1016"/>
    <x v="104"/>
    <s v="No"/>
    <x v="0"/>
    <x v="0"/>
    <x v="0"/>
    <x v="1"/>
    <x v="2"/>
    <x v="0"/>
    <d v="1900-01-20T00:00:00"/>
    <x v="1525"/>
    <x v="1"/>
    <s v="tier - 3"/>
    <x v="0"/>
    <x v="9"/>
  </r>
  <r>
    <s v="Id1527"/>
    <s v="Delfidio"/>
    <x v="1017"/>
    <x v="56"/>
    <s v="No"/>
    <x v="0"/>
    <x v="0"/>
    <x v="0"/>
    <x v="1"/>
    <x v="0"/>
    <x v="1"/>
    <d v="1900-01-12T00:00:00"/>
    <x v="1526"/>
    <x v="1"/>
    <s v="tier - 1"/>
    <x v="1"/>
    <x v="6"/>
  </r>
  <r>
    <s v="Id1528"/>
    <s v="Cummings"/>
    <x v="1018"/>
    <x v="249"/>
    <s v="Yes"/>
    <x v="0"/>
    <x v="1"/>
    <x v="3"/>
    <x v="1"/>
    <x v="2"/>
    <x v="2"/>
    <d v="1900-01-11T00:00:00"/>
    <x v="1527"/>
    <x v="2"/>
    <s v="tier - 3"/>
    <x v="1"/>
    <x v="33"/>
  </r>
  <r>
    <s v="Id1529"/>
    <s v="Schroegel"/>
    <x v="1019"/>
    <x v="398"/>
    <s v="No"/>
    <x v="0"/>
    <x v="0"/>
    <x v="0"/>
    <x v="1"/>
    <x v="2"/>
    <x v="0"/>
    <d v="1900-01-11T00:00:00"/>
    <x v="1528"/>
    <x v="1"/>
    <s v="tier - 1"/>
    <x v="0"/>
    <x v="14"/>
  </r>
  <r>
    <s v="Id1530"/>
    <s v="Williams"/>
    <x v="1020"/>
    <x v="12"/>
    <s v="No"/>
    <x v="0"/>
    <x v="0"/>
    <x v="0"/>
    <x v="1"/>
    <x v="4"/>
    <x v="0"/>
    <d v="1900-01-12T00:00:00"/>
    <x v="1529"/>
    <x v="2"/>
    <s v="tier - 1"/>
    <x v="1"/>
    <x v="0"/>
  </r>
  <r>
    <s v="Id1531"/>
    <s v="Casey"/>
    <x v="424"/>
    <x v="450"/>
    <s v="Yes"/>
    <x v="0"/>
    <x v="0"/>
    <x v="0"/>
    <x v="1"/>
    <x v="2"/>
    <x v="2"/>
    <d v="1900-01-08T00:00:00"/>
    <x v="1530"/>
    <x v="1"/>
    <s v="tier - 3"/>
    <x v="1"/>
    <x v="17"/>
  </r>
  <r>
    <s v="Id1532"/>
    <s v="Randall"/>
    <x v="1021"/>
    <x v="81"/>
    <s v="No"/>
    <x v="0"/>
    <x v="0"/>
    <x v="0"/>
    <x v="1"/>
    <x v="0"/>
    <x v="2"/>
    <d v="1900-01-19T00:00:00"/>
    <x v="1531"/>
    <x v="2"/>
    <s v="tier - 1"/>
    <x v="3"/>
    <x v="4"/>
  </r>
  <r>
    <s v="Id1533"/>
    <s v="Doyon"/>
    <x v="1022"/>
    <x v="13"/>
    <s v="Yes"/>
    <x v="0"/>
    <x v="0"/>
    <x v="0"/>
    <x v="1"/>
    <x v="1"/>
    <x v="0"/>
    <d v="1900-01-16T00:00:00"/>
    <x v="1532"/>
    <x v="2"/>
    <s v="tier - 1"/>
    <x v="1"/>
    <x v="36"/>
  </r>
  <r>
    <s v="Id1534"/>
    <s v="Sankey"/>
    <x v="1023"/>
    <x v="47"/>
    <s v="No"/>
    <x v="0"/>
    <x v="0"/>
    <x v="0"/>
    <x v="1"/>
    <x v="2"/>
    <x v="2"/>
    <d v="1900-01-26T00:00:00"/>
    <x v="1533"/>
    <x v="1"/>
    <s v="tier - 2"/>
    <x v="0"/>
    <x v="37"/>
  </r>
  <r>
    <s v="Id1535"/>
    <s v="Stilgenbauer"/>
    <x v="687"/>
    <x v="117"/>
    <s v="No"/>
    <x v="0"/>
    <x v="0"/>
    <x v="0"/>
    <x v="1"/>
    <x v="0"/>
    <x v="2"/>
    <d v="1900-01-18T00:00:00"/>
    <x v="1534"/>
    <x v="1"/>
    <s v="tier - 1"/>
    <x v="0"/>
    <x v="4"/>
  </r>
  <r>
    <s v="Id1536"/>
    <s v="Jaskiewicz"/>
    <x v="1024"/>
    <x v="115"/>
    <s v="No"/>
    <x v="0"/>
    <x v="0"/>
    <x v="3"/>
    <x v="1"/>
    <x v="2"/>
    <x v="2"/>
    <d v="1899-12-31T00:00:00"/>
    <x v="1535"/>
    <x v="2"/>
    <s v="tier - 2"/>
    <x v="0"/>
    <x v="32"/>
  </r>
  <r>
    <s v="Id1537"/>
    <s v="Deppen"/>
    <x v="1025"/>
    <x v="293"/>
    <s v="Yes"/>
    <x v="0"/>
    <x v="0"/>
    <x v="1"/>
    <x v="1"/>
    <x v="4"/>
    <x v="0"/>
    <d v="1900-01-07T00:00:00"/>
    <x v="1536"/>
    <x v="1"/>
    <s v="tier - 3"/>
    <x v="0"/>
    <x v="2"/>
  </r>
  <r>
    <s v="Id1538"/>
    <s v="Hine"/>
    <x v="1026"/>
    <x v="507"/>
    <s v="No"/>
    <x v="0"/>
    <x v="0"/>
    <x v="3"/>
    <x v="1"/>
    <x v="4"/>
    <x v="2"/>
    <d v="1900-01-07T00:00:00"/>
    <x v="1537"/>
    <x v="1"/>
    <s v="tier - 3"/>
    <x v="9"/>
    <x v="32"/>
  </r>
  <r>
    <s v="Id1539"/>
    <s v="Mathews"/>
    <x v="820"/>
    <x v="419"/>
    <s v="No"/>
    <x v="0"/>
    <x v="0"/>
    <x v="0"/>
    <x v="1"/>
    <x v="1"/>
    <x v="2"/>
    <d v="1900-01-05T00:00:00"/>
    <x v="1538"/>
    <x v="1"/>
    <s v="tier - 2"/>
    <x v="14"/>
    <x v="4"/>
  </r>
  <r>
    <s v="Id1540"/>
    <s v="Yabu"/>
    <x v="307"/>
    <x v="587"/>
    <s v="No"/>
    <x v="0"/>
    <x v="1"/>
    <x v="3"/>
    <x v="1"/>
    <x v="0"/>
    <x v="2"/>
    <d v="1900-01-03T00:00:00"/>
    <x v="1539"/>
    <x v="1"/>
    <s v="tier - 1"/>
    <x v="1"/>
    <x v="39"/>
  </r>
  <r>
    <s v="Id1541"/>
    <s v="Strang"/>
    <x v="1027"/>
    <x v="622"/>
    <s v="No"/>
    <x v="0"/>
    <x v="0"/>
    <x v="1"/>
    <x v="1"/>
    <x v="2"/>
    <x v="0"/>
    <d v="1900-01-28T00:00:00"/>
    <x v="1540"/>
    <x v="1"/>
    <s v="tier - 1"/>
    <x v="0"/>
    <x v="30"/>
  </r>
  <r>
    <s v="Id1542"/>
    <s v="Frank"/>
    <x v="759"/>
    <x v="180"/>
    <s v="No"/>
    <x v="0"/>
    <x v="0"/>
    <x v="0"/>
    <x v="1"/>
    <x v="0"/>
    <x v="2"/>
    <d v="1900-01-27T00:00:00"/>
    <x v="1541"/>
    <x v="2"/>
    <s v="tier - 2"/>
    <x v="5"/>
    <x v="37"/>
  </r>
  <r>
    <s v="Id1543"/>
    <s v="Shanley"/>
    <x v="801"/>
    <x v="119"/>
    <s v="No"/>
    <x v="0"/>
    <x v="0"/>
    <x v="0"/>
    <x v="1"/>
    <x v="1"/>
    <x v="1"/>
    <d v="1900-01-06T00:00:00"/>
    <x v="1542"/>
    <x v="1"/>
    <s v="tier - 3"/>
    <x v="3"/>
    <x v="37"/>
  </r>
  <r>
    <s v="Id1544"/>
    <s v="Mancebo Garcia"/>
    <x v="50"/>
    <x v="623"/>
    <s v="No"/>
    <x v="0"/>
    <x v="0"/>
    <x v="0"/>
    <x v="1"/>
    <x v="0"/>
    <x v="1"/>
    <d v="1900-01-28T00:00:00"/>
    <x v="1543"/>
    <x v="2"/>
    <s v="tier - 2"/>
    <x v="4"/>
    <x v="37"/>
  </r>
  <r>
    <s v="Id1545"/>
    <s v="Keehan"/>
    <x v="1028"/>
    <x v="585"/>
    <s v="No"/>
    <x v="0"/>
    <x v="0"/>
    <x v="0"/>
    <x v="1"/>
    <x v="1"/>
    <x v="2"/>
    <d v="1900-01-21T00:00:00"/>
    <x v="1544"/>
    <x v="1"/>
    <s v="tier - 1"/>
    <x v="0"/>
    <x v="37"/>
  </r>
  <r>
    <s v="Id1546"/>
    <s v="Mahaney"/>
    <x v="105"/>
    <x v="40"/>
    <s v="No"/>
    <x v="0"/>
    <x v="0"/>
    <x v="3"/>
    <x v="1"/>
    <x v="0"/>
    <x v="2"/>
    <d v="1900-01-04T00:00:00"/>
    <x v="1545"/>
    <x v="1"/>
    <s v="tier - 3"/>
    <x v="3"/>
    <x v="32"/>
  </r>
  <r>
    <s v="Id1547"/>
    <s v="Nolan"/>
    <x v="520"/>
    <x v="624"/>
    <s v="Yes"/>
    <x v="0"/>
    <x v="0"/>
    <x v="0"/>
    <x v="1"/>
    <x v="0"/>
    <x v="0"/>
    <d v="1900-01-19T00:00:00"/>
    <x v="1546"/>
    <x v="1"/>
    <s v="tier - 1"/>
    <x v="1"/>
    <x v="36"/>
  </r>
  <r>
    <s v="Id1548"/>
    <s v="Sobrino"/>
    <x v="384"/>
    <x v="49"/>
    <s v="No"/>
    <x v="0"/>
    <x v="0"/>
    <x v="3"/>
    <x v="1"/>
    <x v="1"/>
    <x v="2"/>
    <d v="1900-01-19T00:00:00"/>
    <x v="1547"/>
    <x v="1"/>
    <s v="tier - 2"/>
    <x v="2"/>
    <x v="32"/>
  </r>
  <r>
    <s v="Id1549"/>
    <s v="Gennaro"/>
    <x v="1029"/>
    <x v="519"/>
    <s v="No"/>
    <x v="0"/>
    <x v="0"/>
    <x v="0"/>
    <x v="1"/>
    <x v="4"/>
    <x v="0"/>
    <d v="1900-01-10T00:00:00"/>
    <x v="1548"/>
    <x v="2"/>
    <s v="tier - 2"/>
    <x v="0"/>
    <x v="0"/>
  </r>
  <r>
    <s v="Id1550"/>
    <s v="Mayer"/>
    <x v="1030"/>
    <x v="195"/>
    <s v="No"/>
    <x v="0"/>
    <x v="0"/>
    <x v="0"/>
    <x v="1"/>
    <x v="0"/>
    <x v="1"/>
    <d v="1900-01-05T00:00:00"/>
    <x v="1549"/>
    <x v="1"/>
    <s v="tier - 2"/>
    <x v="2"/>
    <x v="4"/>
  </r>
  <r>
    <s v="Id1551"/>
    <s v="Becker"/>
    <x v="276"/>
    <x v="625"/>
    <s v="Yes"/>
    <x v="0"/>
    <x v="0"/>
    <x v="3"/>
    <x v="1"/>
    <x v="1"/>
    <x v="0"/>
    <d v="1900-01-17T00:00:00"/>
    <x v="1550"/>
    <x v="1"/>
    <s v="tier - 3"/>
    <x v="1"/>
    <x v="26"/>
  </r>
  <r>
    <s v="Id1552"/>
    <s v="Moore"/>
    <x v="1031"/>
    <x v="56"/>
    <s v="Yes"/>
    <x v="0"/>
    <x v="1"/>
    <x v="3"/>
    <x v="1"/>
    <x v="4"/>
    <x v="1"/>
    <d v="1900-01-02T00:00:00"/>
    <x v="1551"/>
    <x v="1"/>
    <s v="tier - 3"/>
    <x v="0"/>
    <x v="16"/>
  </r>
  <r>
    <s v="Id1553"/>
    <s v="Platt"/>
    <x v="643"/>
    <x v="374"/>
    <s v="No"/>
    <x v="0"/>
    <x v="0"/>
    <x v="0"/>
    <x v="1"/>
    <x v="2"/>
    <x v="2"/>
    <d v="1900-01-01T00:00:00"/>
    <x v="1552"/>
    <x v="1"/>
    <s v="tier - 2"/>
    <x v="1"/>
    <x v="37"/>
  </r>
  <r>
    <s v="Id1554"/>
    <s v="Brodeur"/>
    <x v="837"/>
    <x v="82"/>
    <s v="No"/>
    <x v="0"/>
    <x v="0"/>
    <x v="0"/>
    <x v="1"/>
    <x v="2"/>
    <x v="2"/>
    <d v="1900-01-11T00:00:00"/>
    <x v="1553"/>
    <x v="1"/>
    <s v="tier - 1"/>
    <x v="0"/>
    <x v="37"/>
  </r>
  <r>
    <s v="Id1555"/>
    <s v="Knight Pech"/>
    <x v="1032"/>
    <x v="133"/>
    <s v="Yes"/>
    <x v="0"/>
    <x v="0"/>
    <x v="0"/>
    <x v="1"/>
    <x v="2"/>
    <x v="2"/>
    <d v="1900-01-22T00:00:00"/>
    <x v="1554"/>
    <x v="1"/>
    <s v="tier - 1"/>
    <x v="0"/>
    <x v="1"/>
  </r>
  <r>
    <s v="Id1556"/>
    <s v="Richter"/>
    <x v="222"/>
    <x v="31"/>
    <s v="No"/>
    <x v="0"/>
    <x v="0"/>
    <x v="0"/>
    <x v="1"/>
    <x v="0"/>
    <x v="2"/>
    <d v="1900-01-06T00:00:00"/>
    <x v="1555"/>
    <x v="1"/>
    <s v="tier - 1"/>
    <x v="14"/>
    <x v="6"/>
  </r>
  <r>
    <s v="Id1557"/>
    <s v="Jubinski"/>
    <x v="326"/>
    <x v="124"/>
    <s v="No"/>
    <x v="0"/>
    <x v="0"/>
    <x v="0"/>
    <x v="1"/>
    <x v="1"/>
    <x v="2"/>
    <d v="1900-01-27T00:00:00"/>
    <x v="1556"/>
    <x v="1"/>
    <s v="tier - 2"/>
    <x v="0"/>
    <x v="37"/>
  </r>
  <r>
    <s v="Id1558"/>
    <s v="Wall"/>
    <x v="941"/>
    <x v="152"/>
    <s v="No"/>
    <x v="0"/>
    <x v="0"/>
    <x v="0"/>
    <x v="1"/>
    <x v="1"/>
    <x v="2"/>
    <d v="1900-01-08T00:00:00"/>
    <x v="1557"/>
    <x v="1"/>
    <s v="tier - 3"/>
    <x v="3"/>
    <x v="37"/>
  </r>
  <r>
    <s v="Id1559"/>
    <s v="McKay"/>
    <x v="1033"/>
    <x v="428"/>
    <s v="Yes"/>
    <x v="0"/>
    <x v="0"/>
    <x v="1"/>
    <x v="1"/>
    <x v="4"/>
    <x v="0"/>
    <d v="1899-12-31T00:00:00"/>
    <x v="1558"/>
    <x v="1"/>
    <s v="tier - 2"/>
    <x v="0"/>
    <x v="2"/>
  </r>
  <r>
    <s v="Id1560"/>
    <s v="Oh"/>
    <x v="528"/>
    <x v="334"/>
    <s v="No"/>
    <x v="0"/>
    <x v="0"/>
    <x v="0"/>
    <x v="1"/>
    <x v="0"/>
    <x v="1"/>
    <d v="1900-01-07T00:00:00"/>
    <x v="1559"/>
    <x v="1"/>
    <s v="tier - 3"/>
    <x v="3"/>
    <x v="18"/>
  </r>
  <r>
    <s v="Id1561"/>
    <s v="Kessell"/>
    <x v="397"/>
    <x v="42"/>
    <s v="Yes"/>
    <x v="0"/>
    <x v="0"/>
    <x v="0"/>
    <x v="1"/>
    <x v="1"/>
    <x v="0"/>
    <d v="1900-01-26T00:00:00"/>
    <x v="1560"/>
    <x v="1"/>
    <s v="tier - 2"/>
    <x v="0"/>
    <x v="36"/>
  </r>
  <r>
    <s v="Id1562"/>
    <s v="Hidalgo Zambrano"/>
    <x v="1034"/>
    <x v="79"/>
    <s v="No"/>
    <x v="0"/>
    <x v="0"/>
    <x v="3"/>
    <x v="1"/>
    <x v="1"/>
    <x v="2"/>
    <d v="1899-12-31T00:00:00"/>
    <x v="1561"/>
    <x v="1"/>
    <s v="tier - 3"/>
    <x v="1"/>
    <x v="32"/>
  </r>
  <r>
    <s v="Id1563"/>
    <s v="Caprario"/>
    <x v="422"/>
    <x v="176"/>
    <s v="No"/>
    <x v="0"/>
    <x v="0"/>
    <x v="3"/>
    <x v="1"/>
    <x v="1"/>
    <x v="2"/>
    <d v="1900-01-25T00:00:00"/>
    <x v="1562"/>
    <x v="2"/>
    <s v="tier - 3"/>
    <x v="1"/>
    <x v="32"/>
  </r>
  <r>
    <s v="Id1564"/>
    <s v="Ryan"/>
    <x v="1035"/>
    <x v="626"/>
    <s v="Yes"/>
    <x v="0"/>
    <x v="0"/>
    <x v="0"/>
    <x v="1"/>
    <x v="0"/>
    <x v="2"/>
    <d v="1900-01-21T00:00:00"/>
    <x v="1563"/>
    <x v="2"/>
    <s v="tier - 2"/>
    <x v="0"/>
    <x v="17"/>
  </r>
  <r>
    <s v="Id1565"/>
    <s v="Hoffman"/>
    <x v="1036"/>
    <x v="573"/>
    <s v="Yes"/>
    <x v="0"/>
    <x v="0"/>
    <x v="3"/>
    <x v="1"/>
    <x v="2"/>
    <x v="0"/>
    <d v="1900-01-04T00:00:00"/>
    <x v="1564"/>
    <x v="1"/>
    <s v="tier - 3"/>
    <x v="0"/>
    <x v="27"/>
  </r>
  <r>
    <s v="Id1566"/>
    <s v="Wong"/>
    <x v="1037"/>
    <x v="34"/>
    <s v="Yes"/>
    <x v="0"/>
    <x v="0"/>
    <x v="0"/>
    <x v="1"/>
    <x v="2"/>
    <x v="1"/>
    <d v="1900-01-29T00:00:00"/>
    <x v="1565"/>
    <x v="1"/>
    <s v="tier - 3"/>
    <x v="0"/>
    <x v="1"/>
  </r>
  <r>
    <s v="Id1567"/>
    <s v="Lea"/>
    <x v="500"/>
    <x v="380"/>
    <s v="No"/>
    <x v="0"/>
    <x v="0"/>
    <x v="3"/>
    <x v="1"/>
    <x v="1"/>
    <x v="2"/>
    <d v="1900-01-03T00:00:00"/>
    <x v="1566"/>
    <x v="1"/>
    <s v="tier - 2"/>
    <x v="3"/>
    <x v="38"/>
  </r>
  <r>
    <s v="Id1568"/>
    <s v="Patterson"/>
    <x v="1038"/>
    <x v="222"/>
    <s v="No"/>
    <x v="0"/>
    <x v="0"/>
    <x v="0"/>
    <x v="1"/>
    <x v="2"/>
    <x v="0"/>
    <d v="1900-01-21T00:00:00"/>
    <x v="1567"/>
    <x v="1"/>
    <s v="tier - 3"/>
    <x v="0"/>
    <x v="14"/>
  </r>
  <r>
    <s v="Id1569"/>
    <s v="Quigley"/>
    <x v="1039"/>
    <x v="590"/>
    <s v="Yes"/>
    <x v="0"/>
    <x v="0"/>
    <x v="1"/>
    <x v="1"/>
    <x v="4"/>
    <x v="0"/>
    <d v="1900-01-19T00:00:00"/>
    <x v="1568"/>
    <x v="1"/>
    <s v="tier - 1"/>
    <x v="0"/>
    <x v="2"/>
  </r>
  <r>
    <s v="Id1570"/>
    <s v="Korir"/>
    <x v="277"/>
    <x v="52"/>
    <s v="Yes"/>
    <x v="0"/>
    <x v="0"/>
    <x v="0"/>
    <x v="1"/>
    <x v="1"/>
    <x v="2"/>
    <d v="1900-01-09T00:00:00"/>
    <x v="1569"/>
    <x v="0"/>
    <s v="tier - 3"/>
    <x v="7"/>
    <x v="17"/>
  </r>
  <r>
    <s v="Id1571"/>
    <s v="Downs"/>
    <x v="1040"/>
    <x v="209"/>
    <s v="No"/>
    <x v="0"/>
    <x v="0"/>
    <x v="3"/>
    <x v="1"/>
    <x v="2"/>
    <x v="2"/>
    <d v="1900-01-08T00:00:00"/>
    <x v="1570"/>
    <x v="1"/>
    <s v="tier - 3"/>
    <x v="2"/>
    <x v="38"/>
  </r>
  <r>
    <s v="Id1572"/>
    <s v="Young"/>
    <x v="1041"/>
    <x v="280"/>
    <s v="No"/>
    <x v="0"/>
    <x v="0"/>
    <x v="0"/>
    <x v="1"/>
    <x v="1"/>
    <x v="2"/>
    <d v="1900-01-27T00:00:00"/>
    <x v="1571"/>
    <x v="1"/>
    <s v="tier - 1"/>
    <x v="1"/>
    <x v="37"/>
  </r>
  <r>
    <s v="Id1573"/>
    <s v="Zywek"/>
    <x v="728"/>
    <x v="127"/>
    <s v="Yes"/>
    <x v="0"/>
    <x v="1"/>
    <x v="3"/>
    <x v="1"/>
    <x v="0"/>
    <x v="2"/>
    <d v="1900-01-15T00:00:00"/>
    <x v="1572"/>
    <x v="1"/>
    <s v="tier - 2"/>
    <x v="14"/>
    <x v="31"/>
  </r>
  <r>
    <s v="Id1574"/>
    <s v="Faulkner"/>
    <x v="984"/>
    <x v="256"/>
    <s v="No"/>
    <x v="0"/>
    <x v="0"/>
    <x v="0"/>
    <x v="1"/>
    <x v="1"/>
    <x v="1"/>
    <d v="1900-01-05T00:00:00"/>
    <x v="1573"/>
    <x v="0"/>
    <s v="tier - 2"/>
    <x v="1"/>
    <x v="37"/>
  </r>
  <r>
    <s v="Id1575"/>
    <s v="Erspamer"/>
    <x v="1042"/>
    <x v="358"/>
    <s v="Yes"/>
    <x v="0"/>
    <x v="0"/>
    <x v="0"/>
    <x v="1"/>
    <x v="2"/>
    <x v="2"/>
    <d v="1900-01-17T00:00:00"/>
    <x v="1574"/>
    <x v="1"/>
    <s v="tier - 2"/>
    <x v="0"/>
    <x v="1"/>
  </r>
  <r>
    <s v="Id1576"/>
    <s v="Campbell"/>
    <x v="13"/>
    <x v="585"/>
    <s v="No"/>
    <x v="0"/>
    <x v="0"/>
    <x v="3"/>
    <x v="1"/>
    <x v="0"/>
    <x v="2"/>
    <d v="1900-01-12T00:00:00"/>
    <x v="1575"/>
    <x v="1"/>
    <s v="tier - 1"/>
    <x v="1"/>
    <x v="32"/>
  </r>
  <r>
    <s v="Id1577"/>
    <s v="Addison"/>
    <x v="1043"/>
    <x v="627"/>
    <s v="Yes"/>
    <x v="0"/>
    <x v="0"/>
    <x v="1"/>
    <x v="1"/>
    <x v="4"/>
    <x v="0"/>
    <d v="1900-01-08T00:00:00"/>
    <x v="1576"/>
    <x v="1"/>
    <s v="tier - 1"/>
    <x v="0"/>
    <x v="2"/>
  </r>
  <r>
    <s v="Id1578"/>
    <s v="Wu"/>
    <x v="1044"/>
    <x v="213"/>
    <s v="Yes"/>
    <x v="0"/>
    <x v="0"/>
    <x v="0"/>
    <x v="1"/>
    <x v="0"/>
    <x v="1"/>
    <d v="1900-01-06T00:00:00"/>
    <x v="1577"/>
    <x v="1"/>
    <s v="tier - 3"/>
    <x v="14"/>
    <x v="45"/>
  </r>
  <r>
    <s v="Id1579"/>
    <s v="Millett"/>
    <x v="1045"/>
    <x v="83"/>
    <s v="No"/>
    <x v="0"/>
    <x v="0"/>
    <x v="0"/>
    <x v="1"/>
    <x v="0"/>
    <x v="2"/>
    <d v="1900-01-23T00:00:00"/>
    <x v="1578"/>
    <x v="1"/>
    <s v="tier - 2"/>
    <x v="1"/>
    <x v="4"/>
  </r>
  <r>
    <s v="Id1580"/>
    <s v="Bosl"/>
    <x v="1046"/>
    <x v="587"/>
    <s v="No"/>
    <x v="0"/>
    <x v="0"/>
    <x v="0"/>
    <x v="1"/>
    <x v="0"/>
    <x v="2"/>
    <d v="1900-01-29T00:00:00"/>
    <x v="1579"/>
    <x v="1"/>
    <s v="tier - 1"/>
    <x v="1"/>
    <x v="25"/>
  </r>
  <r>
    <s v="Id1581"/>
    <s v="Goldberg"/>
    <x v="1047"/>
    <x v="80"/>
    <s v="Yes"/>
    <x v="0"/>
    <x v="1"/>
    <x v="3"/>
    <x v="1"/>
    <x v="0"/>
    <x v="2"/>
    <d v="1900-01-18T00:00:00"/>
    <x v="1580"/>
    <x v="2"/>
    <s v="tier - 2"/>
    <x v="0"/>
    <x v="33"/>
  </r>
  <r>
    <s v="Id1582"/>
    <s v="Kelley"/>
    <x v="951"/>
    <x v="316"/>
    <s v="Yes"/>
    <x v="0"/>
    <x v="1"/>
    <x v="3"/>
    <x v="1"/>
    <x v="0"/>
    <x v="2"/>
    <d v="1900-01-20T00:00:00"/>
    <x v="1581"/>
    <x v="1"/>
    <s v="tier - 1"/>
    <x v="0"/>
    <x v="33"/>
  </r>
  <r>
    <s v="Id1583"/>
    <s v="Johnston"/>
    <x v="247"/>
    <x v="628"/>
    <s v="Yes"/>
    <x v="0"/>
    <x v="0"/>
    <x v="3"/>
    <x v="1"/>
    <x v="1"/>
    <x v="0"/>
    <d v="1900-01-24T00:00:00"/>
    <x v="1582"/>
    <x v="1"/>
    <s v="tier - 2"/>
    <x v="0"/>
    <x v="26"/>
  </r>
  <r>
    <s v="Id1584"/>
    <s v="Keating"/>
    <x v="1048"/>
    <x v="134"/>
    <s v="No"/>
    <x v="0"/>
    <x v="0"/>
    <x v="0"/>
    <x v="1"/>
    <x v="0"/>
    <x v="2"/>
    <d v="1900-01-12T00:00:00"/>
    <x v="1583"/>
    <x v="1"/>
    <s v="tier - 2"/>
    <x v="2"/>
    <x v="3"/>
  </r>
  <r>
    <s v="Id1585"/>
    <s v="Duhon"/>
    <x v="65"/>
    <x v="334"/>
    <s v="Yes"/>
    <x v="0"/>
    <x v="0"/>
    <x v="0"/>
    <x v="1"/>
    <x v="0"/>
    <x v="1"/>
    <d v="1900-01-14T00:00:00"/>
    <x v="1584"/>
    <x v="1"/>
    <s v="tier - 1"/>
    <x v="0"/>
    <x v="17"/>
  </r>
  <r>
    <s v="Id1586"/>
    <s v="Briseno"/>
    <x v="1049"/>
    <x v="540"/>
    <s v="Yes"/>
    <x v="0"/>
    <x v="0"/>
    <x v="0"/>
    <x v="1"/>
    <x v="1"/>
    <x v="2"/>
    <d v="1900-01-18T00:00:00"/>
    <x v="1585"/>
    <x v="1"/>
    <s v="tier - 1"/>
    <x v="3"/>
    <x v="17"/>
  </r>
  <r>
    <s v="Id1587"/>
    <s v="Besse"/>
    <x v="1050"/>
    <x v="561"/>
    <s v="No"/>
    <x v="1"/>
    <x v="0"/>
    <x v="3"/>
    <x v="1"/>
    <x v="0"/>
    <x v="1"/>
    <d v="1900-01-26T00:00:00"/>
    <x v="1586"/>
    <x v="1"/>
    <s v="tier - 2"/>
    <x v="3"/>
    <x v="41"/>
  </r>
  <r>
    <s v="Id1588"/>
    <s v="Shillings"/>
    <x v="1051"/>
    <x v="239"/>
    <s v="Yes"/>
    <x v="0"/>
    <x v="1"/>
    <x v="3"/>
    <x v="1"/>
    <x v="4"/>
    <x v="2"/>
    <d v="1900-01-03T00:00:00"/>
    <x v="1587"/>
    <x v="1"/>
    <s v="tier - 2"/>
    <x v="1"/>
    <x v="16"/>
  </r>
  <r>
    <s v="Id1589"/>
    <s v="Tate"/>
    <x v="1052"/>
    <x v="305"/>
    <s v="No"/>
    <x v="0"/>
    <x v="0"/>
    <x v="0"/>
    <x v="1"/>
    <x v="2"/>
    <x v="0"/>
    <d v="1900-01-16T00:00:00"/>
    <x v="1588"/>
    <x v="1"/>
    <s v="tier - 1"/>
    <x v="0"/>
    <x v="19"/>
  </r>
  <r>
    <s v="Id1590"/>
    <s v="Arsenault"/>
    <x v="1053"/>
    <x v="224"/>
    <s v="Yes"/>
    <x v="0"/>
    <x v="0"/>
    <x v="0"/>
    <x v="1"/>
    <x v="0"/>
    <x v="2"/>
    <d v="1900-01-03T00:00:00"/>
    <x v="1589"/>
    <x v="1"/>
    <s v="tier - 3"/>
    <x v="14"/>
    <x v="45"/>
  </r>
  <r>
    <s v="Id1591"/>
    <s v="Hengoed"/>
    <x v="41"/>
    <x v="318"/>
    <s v="Yes"/>
    <x v="0"/>
    <x v="0"/>
    <x v="0"/>
    <x v="1"/>
    <x v="0"/>
    <x v="0"/>
    <d v="1900-01-25T00:00:00"/>
    <x v="1590"/>
    <x v="1"/>
    <s v="tier - 3"/>
    <x v="0"/>
    <x v="36"/>
  </r>
  <r>
    <s v="Id1592"/>
    <s v="Aller"/>
    <x v="1054"/>
    <x v="19"/>
    <s v="Yes"/>
    <x v="0"/>
    <x v="0"/>
    <x v="0"/>
    <x v="1"/>
    <x v="1"/>
    <x v="0"/>
    <d v="1900-01-23T00:00:00"/>
    <x v="1591"/>
    <x v="1"/>
    <s v="tier - 1"/>
    <x v="3"/>
    <x v="36"/>
  </r>
  <r>
    <s v="Id1593"/>
    <s v="Pisano"/>
    <x v="650"/>
    <x v="135"/>
    <s v="No"/>
    <x v="0"/>
    <x v="1"/>
    <x v="3"/>
    <x v="1"/>
    <x v="0"/>
    <x v="2"/>
    <d v="1900-01-15T00:00:00"/>
    <x v="1592"/>
    <x v="1"/>
    <s v="tier - 1"/>
    <x v="15"/>
    <x v="20"/>
  </r>
  <r>
    <s v="Id1594"/>
    <s v="Sanca"/>
    <x v="704"/>
    <x v="629"/>
    <s v="Yes"/>
    <x v="0"/>
    <x v="0"/>
    <x v="0"/>
    <x v="1"/>
    <x v="2"/>
    <x v="0"/>
    <d v="1900-01-29T00:00:00"/>
    <x v="1593"/>
    <x v="0"/>
    <s v="tier - 3"/>
    <x v="0"/>
    <x v="36"/>
  </r>
  <r>
    <s v="Id1595"/>
    <s v="Bond"/>
    <x v="711"/>
    <x v="52"/>
    <s v="No"/>
    <x v="0"/>
    <x v="0"/>
    <x v="3"/>
    <x v="1"/>
    <x v="2"/>
    <x v="2"/>
    <d v="1900-01-24T00:00:00"/>
    <x v="1594"/>
    <x v="1"/>
    <s v="tier - 1"/>
    <x v="0"/>
    <x v="32"/>
  </r>
  <r>
    <s v="Id1596"/>
    <s v="Carron"/>
    <x v="1055"/>
    <x v="103"/>
    <s v="Yes"/>
    <x v="0"/>
    <x v="0"/>
    <x v="3"/>
    <x v="1"/>
    <x v="0"/>
    <x v="2"/>
    <d v="1900-01-16T00:00:00"/>
    <x v="1595"/>
    <x v="1"/>
    <s v="tier - 1"/>
    <x v="12"/>
    <x v="40"/>
  </r>
  <r>
    <s v="Id1597"/>
    <s v="Ellwanger"/>
    <x v="1056"/>
    <x v="583"/>
    <s v="Yes"/>
    <x v="0"/>
    <x v="0"/>
    <x v="1"/>
    <x v="1"/>
    <x v="4"/>
    <x v="0"/>
    <d v="1900-01-10T00:00:00"/>
    <x v="1596"/>
    <x v="1"/>
    <s v="tier - 2"/>
    <x v="0"/>
    <x v="2"/>
  </r>
  <r>
    <s v="Id1598"/>
    <s v="Hanson"/>
    <x v="1057"/>
    <x v="589"/>
    <s v="No"/>
    <x v="0"/>
    <x v="0"/>
    <x v="1"/>
    <x v="1"/>
    <x v="4"/>
    <x v="3"/>
    <d v="1900-01-07T00:00:00"/>
    <x v="1597"/>
    <x v="1"/>
    <s v="tier - 2"/>
    <x v="1"/>
    <x v="28"/>
  </r>
  <r>
    <s v="Id1599"/>
    <s v="Tucker"/>
    <x v="1058"/>
    <x v="315"/>
    <s v="No"/>
    <x v="0"/>
    <x v="0"/>
    <x v="1"/>
    <x v="1"/>
    <x v="2"/>
    <x v="2"/>
    <d v="1900-01-10T00:00:00"/>
    <x v="1598"/>
    <x v="1"/>
    <s v="tier - 2"/>
    <x v="0"/>
    <x v="28"/>
  </r>
  <r>
    <s v="Id1600"/>
    <s v="Counts"/>
    <x v="1059"/>
    <x v="500"/>
    <s v="No"/>
    <x v="0"/>
    <x v="1"/>
    <x v="3"/>
    <x v="1"/>
    <x v="2"/>
    <x v="2"/>
    <d v="1900-01-09T00:00:00"/>
    <x v="1599"/>
    <x v="1"/>
    <s v="tier - 1"/>
    <x v="3"/>
    <x v="18"/>
  </r>
  <r>
    <s v="Id1601"/>
    <s v="Carson"/>
    <x v="1060"/>
    <x v="164"/>
    <s v="Yes"/>
    <x v="0"/>
    <x v="1"/>
    <x v="3"/>
    <x v="1"/>
    <x v="0"/>
    <x v="2"/>
    <d v="1900-01-10T00:00:00"/>
    <x v="1600"/>
    <x v="1"/>
    <s v="tier - 1"/>
    <x v="3"/>
    <x v="33"/>
  </r>
  <r>
    <s v="Id1602"/>
    <s v="Haines"/>
    <x v="405"/>
    <x v="457"/>
    <s v="No"/>
    <x v="0"/>
    <x v="0"/>
    <x v="0"/>
    <x v="1"/>
    <x v="2"/>
    <x v="0"/>
    <d v="1900-01-18T00:00:00"/>
    <x v="1601"/>
    <x v="1"/>
    <s v="tier - 2"/>
    <x v="0"/>
    <x v="9"/>
  </r>
  <r>
    <s v="Id1603"/>
    <s v="Schnabel"/>
    <x v="1061"/>
    <x v="261"/>
    <s v="No"/>
    <x v="0"/>
    <x v="0"/>
    <x v="1"/>
    <x v="1"/>
    <x v="2"/>
    <x v="2"/>
    <d v="1900-01-28T00:00:00"/>
    <x v="1602"/>
    <x v="1"/>
    <s v="tier - 2"/>
    <x v="0"/>
    <x v="28"/>
  </r>
  <r>
    <s v="Id1604"/>
    <s v="Thind"/>
    <x v="1062"/>
    <x v="124"/>
    <s v="No"/>
    <x v="0"/>
    <x v="0"/>
    <x v="3"/>
    <x v="1"/>
    <x v="0"/>
    <x v="2"/>
    <d v="1900-01-11T00:00:00"/>
    <x v="1603"/>
    <x v="1"/>
    <s v="tier - 1"/>
    <x v="14"/>
    <x v="34"/>
  </r>
  <r>
    <s v="Id1605"/>
    <s v="Simon"/>
    <x v="61"/>
    <x v="144"/>
    <s v="No"/>
    <x v="0"/>
    <x v="0"/>
    <x v="0"/>
    <x v="1"/>
    <x v="0"/>
    <x v="2"/>
    <d v="1900-01-09T00:00:00"/>
    <x v="1604"/>
    <x v="1"/>
    <s v="tier - 2"/>
    <x v="12"/>
    <x v="35"/>
  </r>
  <r>
    <s v="Id1606"/>
    <s v="Arciniaga"/>
    <x v="410"/>
    <x v="363"/>
    <s v="Yes"/>
    <x v="0"/>
    <x v="0"/>
    <x v="0"/>
    <x v="1"/>
    <x v="1"/>
    <x v="2"/>
    <d v="1900-01-21T00:00:00"/>
    <x v="1605"/>
    <x v="1"/>
    <s v="tier - 2"/>
    <x v="1"/>
    <x v="17"/>
  </r>
  <r>
    <s v="Id1607"/>
    <s v="Ryan"/>
    <x v="362"/>
    <x v="209"/>
    <s v="Yes"/>
    <x v="0"/>
    <x v="0"/>
    <x v="0"/>
    <x v="1"/>
    <x v="2"/>
    <x v="2"/>
    <d v="1900-01-21T00:00:00"/>
    <x v="1606"/>
    <x v="1"/>
    <s v="tier - 1"/>
    <x v="1"/>
    <x v="17"/>
  </r>
  <r>
    <s v="Id1608"/>
    <s v="Lizak"/>
    <x v="659"/>
    <x v="86"/>
    <s v="Yes"/>
    <x v="0"/>
    <x v="0"/>
    <x v="3"/>
    <x v="1"/>
    <x v="0"/>
    <x v="2"/>
    <d v="1900-01-22T00:00:00"/>
    <x v="1607"/>
    <x v="1"/>
    <s v="tier - 1"/>
    <x v="3"/>
    <x v="23"/>
  </r>
  <r>
    <s v="Id1609"/>
    <s v="Howery"/>
    <x v="806"/>
    <x v="218"/>
    <s v="Yes"/>
    <x v="0"/>
    <x v="0"/>
    <x v="0"/>
    <x v="1"/>
    <x v="0"/>
    <x v="0"/>
    <d v="1899-12-31T00:00:00"/>
    <x v="1608"/>
    <x v="1"/>
    <s v="tier - 3"/>
    <x v="3"/>
    <x v="36"/>
  </r>
  <r>
    <s v="Id1610"/>
    <s v="Crain"/>
    <x v="181"/>
    <x v="630"/>
    <s v="Yes"/>
    <x v="0"/>
    <x v="0"/>
    <x v="0"/>
    <x v="1"/>
    <x v="0"/>
    <x v="0"/>
    <d v="1900-01-21T00:00:00"/>
    <x v="1609"/>
    <x v="1"/>
    <s v="tier - 1"/>
    <x v="0"/>
    <x v="36"/>
  </r>
  <r>
    <s v="Id1611"/>
    <s v="Hotze"/>
    <x v="1034"/>
    <x v="251"/>
    <s v="Yes"/>
    <x v="0"/>
    <x v="0"/>
    <x v="3"/>
    <x v="1"/>
    <x v="1"/>
    <x v="2"/>
    <d v="1899-12-31T00:00:00"/>
    <x v="1610"/>
    <x v="1"/>
    <s v="tier - 3"/>
    <x v="0"/>
    <x v="23"/>
  </r>
  <r>
    <s v="Id1612"/>
    <s v="Chauhan"/>
    <x v="1063"/>
    <x v="14"/>
    <s v="Yes"/>
    <x v="0"/>
    <x v="0"/>
    <x v="1"/>
    <x v="1"/>
    <x v="4"/>
    <x v="0"/>
    <d v="1900-01-04T00:00:00"/>
    <x v="1611"/>
    <x v="1"/>
    <s v="tier - 2"/>
    <x v="1"/>
    <x v="2"/>
  </r>
  <r>
    <s v="Id1613"/>
    <s v="Raab"/>
    <x v="1064"/>
    <x v="111"/>
    <s v="Yes"/>
    <x v="0"/>
    <x v="0"/>
    <x v="0"/>
    <x v="1"/>
    <x v="2"/>
    <x v="2"/>
    <d v="1900-01-08T00:00:00"/>
    <x v="1612"/>
    <x v="1"/>
    <s v="tier - 2"/>
    <x v="1"/>
    <x v="17"/>
  </r>
  <r>
    <s v="Id1614"/>
    <s v="McKown"/>
    <x v="1065"/>
    <x v="139"/>
    <s v="No"/>
    <x v="0"/>
    <x v="0"/>
    <x v="3"/>
    <x v="1"/>
    <x v="2"/>
    <x v="2"/>
    <d v="1900-01-05T00:00:00"/>
    <x v="1613"/>
    <x v="1"/>
    <s v="tier - 1"/>
    <x v="0"/>
    <x v="32"/>
  </r>
  <r>
    <s v="Id1615"/>
    <s v="Schiemann"/>
    <x v="1066"/>
    <x v="83"/>
    <s v="Yes"/>
    <x v="0"/>
    <x v="0"/>
    <x v="0"/>
    <x v="1"/>
    <x v="2"/>
    <x v="2"/>
    <d v="1900-01-14T00:00:00"/>
    <x v="1614"/>
    <x v="1"/>
    <s v="tier - 1"/>
    <x v="1"/>
    <x v="17"/>
  </r>
  <r>
    <s v="Id1616"/>
    <s v="Cress"/>
    <x v="1067"/>
    <x v="543"/>
    <s v="No"/>
    <x v="0"/>
    <x v="0"/>
    <x v="1"/>
    <x v="1"/>
    <x v="2"/>
    <x v="0"/>
    <d v="1900-01-05T00:00:00"/>
    <x v="1615"/>
    <x v="1"/>
    <s v="tier - 3"/>
    <x v="0"/>
    <x v="30"/>
  </r>
  <r>
    <s v="Id1617"/>
    <s v="Mawson"/>
    <x v="1068"/>
    <x v="631"/>
    <s v="Yes"/>
    <x v="0"/>
    <x v="0"/>
    <x v="1"/>
    <x v="1"/>
    <x v="4"/>
    <x v="0"/>
    <d v="1900-01-13T00:00:00"/>
    <x v="1616"/>
    <x v="1"/>
    <s v="tier - 3"/>
    <x v="1"/>
    <x v="2"/>
  </r>
  <r>
    <s v="Id1618"/>
    <s v="Wigginton"/>
    <x v="1069"/>
    <x v="319"/>
    <s v="Yes"/>
    <x v="0"/>
    <x v="0"/>
    <x v="0"/>
    <x v="1"/>
    <x v="2"/>
    <x v="2"/>
    <d v="1900-01-11T00:00:00"/>
    <x v="1617"/>
    <x v="1"/>
    <s v="tier - 3"/>
    <x v="0"/>
    <x v="1"/>
  </r>
  <r>
    <s v="Id1619"/>
    <s v="Wang"/>
    <x v="1070"/>
    <x v="632"/>
    <s v="No"/>
    <x v="0"/>
    <x v="0"/>
    <x v="0"/>
    <x v="1"/>
    <x v="2"/>
    <x v="0"/>
    <d v="1900-01-04T00:00:00"/>
    <x v="1618"/>
    <x v="1"/>
    <s v="tier - 1"/>
    <x v="0"/>
    <x v="9"/>
  </r>
  <r>
    <s v="Id1620"/>
    <s v="Schroeder"/>
    <x v="1071"/>
    <x v="90"/>
    <s v="Yes"/>
    <x v="0"/>
    <x v="1"/>
    <x v="3"/>
    <x v="1"/>
    <x v="4"/>
    <x v="2"/>
    <d v="1900-01-08T00:00:00"/>
    <x v="1619"/>
    <x v="1"/>
    <s v="tier - 2"/>
    <x v="3"/>
    <x v="16"/>
  </r>
  <r>
    <s v="Id1621"/>
    <s v="Leonard"/>
    <x v="893"/>
    <x v="538"/>
    <s v="No"/>
    <x v="0"/>
    <x v="0"/>
    <x v="0"/>
    <x v="1"/>
    <x v="0"/>
    <x v="2"/>
    <d v="1900-01-17T00:00:00"/>
    <x v="1620"/>
    <x v="1"/>
    <s v="tier - 3"/>
    <x v="1"/>
    <x v="3"/>
  </r>
  <r>
    <s v="Id1622"/>
    <s v="Tissue"/>
    <x v="577"/>
    <x v="252"/>
    <s v="Yes"/>
    <x v="0"/>
    <x v="1"/>
    <x v="3"/>
    <x v="1"/>
    <x v="1"/>
    <x v="2"/>
    <d v="1900-01-15T00:00:00"/>
    <x v="1621"/>
    <x v="2"/>
    <s v="tier - 2"/>
    <x v="1"/>
    <x v="33"/>
  </r>
  <r>
    <s v="Id1623"/>
    <s v="Wood"/>
    <x v="507"/>
    <x v="274"/>
    <s v="Yes"/>
    <x v="0"/>
    <x v="1"/>
    <x v="3"/>
    <x v="1"/>
    <x v="2"/>
    <x v="2"/>
    <d v="1900-01-10T00:00:00"/>
    <x v="1622"/>
    <x v="1"/>
    <s v="tier - 3"/>
    <x v="1"/>
    <x v="33"/>
  </r>
  <r>
    <s v="Id1624"/>
    <s v="Denny"/>
    <x v="88"/>
    <x v="178"/>
    <s v="No"/>
    <x v="0"/>
    <x v="0"/>
    <x v="0"/>
    <x v="1"/>
    <x v="0"/>
    <x v="1"/>
    <d v="1900-01-24T00:00:00"/>
    <x v="1623"/>
    <x v="1"/>
    <s v="tier - 2"/>
    <x v="2"/>
    <x v="42"/>
  </r>
  <r>
    <s v="Id1625"/>
    <s v="Testa"/>
    <x v="50"/>
    <x v="215"/>
    <s v="Yes"/>
    <x v="0"/>
    <x v="0"/>
    <x v="0"/>
    <x v="1"/>
    <x v="0"/>
    <x v="2"/>
    <d v="1900-01-20T00:00:00"/>
    <x v="1624"/>
    <x v="1"/>
    <s v="tier - 1"/>
    <x v="1"/>
    <x v="17"/>
  </r>
  <r>
    <s v="Id1626"/>
    <s v="Mooney"/>
    <x v="1072"/>
    <x v="614"/>
    <s v="Yes"/>
    <x v="0"/>
    <x v="0"/>
    <x v="3"/>
    <x v="1"/>
    <x v="0"/>
    <x v="2"/>
    <d v="1900-01-08T00:00:00"/>
    <x v="1625"/>
    <x v="1"/>
    <s v="tier - 3"/>
    <x v="12"/>
    <x v="40"/>
  </r>
  <r>
    <s v="Id1627"/>
    <s v="Buchholtz"/>
    <x v="1073"/>
    <x v="35"/>
    <s v="Yes"/>
    <x v="0"/>
    <x v="0"/>
    <x v="1"/>
    <x v="1"/>
    <x v="4"/>
    <x v="0"/>
    <d v="1900-01-08T00:00:00"/>
    <x v="1626"/>
    <x v="1"/>
    <s v="tier - 2"/>
    <x v="0"/>
    <x v="2"/>
  </r>
  <r>
    <s v="Id1628"/>
    <s v="Hoyt"/>
    <x v="165"/>
    <x v="87"/>
    <s v="No"/>
    <x v="0"/>
    <x v="0"/>
    <x v="3"/>
    <x v="1"/>
    <x v="0"/>
    <x v="1"/>
    <d v="1900-01-24T00:00:00"/>
    <x v="1627"/>
    <x v="0"/>
    <s v="tier - 2"/>
    <x v="3"/>
    <x v="32"/>
  </r>
  <r>
    <s v="Id1629"/>
    <s v="Cabada"/>
    <x v="29"/>
    <x v="233"/>
    <s v="No"/>
    <x v="0"/>
    <x v="0"/>
    <x v="3"/>
    <x v="1"/>
    <x v="0"/>
    <x v="2"/>
    <d v="1900-01-13T00:00:00"/>
    <x v="1628"/>
    <x v="0"/>
    <s v="tier - 1"/>
    <x v="7"/>
    <x v="32"/>
  </r>
  <r>
    <s v="Id1630"/>
    <s v="Lobaciute"/>
    <x v="1074"/>
    <x v="150"/>
    <s v="No"/>
    <x v="0"/>
    <x v="1"/>
    <x v="3"/>
    <x v="1"/>
    <x v="2"/>
    <x v="2"/>
    <d v="1900-01-07T00:00:00"/>
    <x v="1629"/>
    <x v="1"/>
    <s v="tier - 2"/>
    <x v="1"/>
    <x v="18"/>
  </r>
  <r>
    <s v="Id1631"/>
    <s v="Dawes"/>
    <x v="410"/>
    <x v="633"/>
    <s v="No"/>
    <x v="0"/>
    <x v="0"/>
    <x v="3"/>
    <x v="1"/>
    <x v="1"/>
    <x v="2"/>
    <d v="1900-01-20T00:00:00"/>
    <x v="1630"/>
    <x v="2"/>
    <s v="tier - 1"/>
    <x v="4"/>
    <x v="32"/>
  </r>
  <r>
    <s v="Id1632"/>
    <s v="Deppen"/>
    <x v="24"/>
    <x v="85"/>
    <s v="No"/>
    <x v="0"/>
    <x v="0"/>
    <x v="0"/>
    <x v="1"/>
    <x v="0"/>
    <x v="1"/>
    <d v="1900-01-07T00:00:00"/>
    <x v="1631"/>
    <x v="1"/>
    <s v="tier - 2"/>
    <x v="3"/>
    <x v="6"/>
  </r>
  <r>
    <s v="Id1633"/>
    <s v="Oberndorfer"/>
    <x v="1075"/>
    <x v="127"/>
    <s v="Yes"/>
    <x v="0"/>
    <x v="0"/>
    <x v="0"/>
    <x v="1"/>
    <x v="0"/>
    <x v="2"/>
    <d v="1900-01-27T00:00:00"/>
    <x v="1632"/>
    <x v="1"/>
    <s v="tier - 3"/>
    <x v="1"/>
    <x v="45"/>
  </r>
  <r>
    <s v="Id1634"/>
    <s v="Hetherington"/>
    <x v="1076"/>
    <x v="228"/>
    <s v="No"/>
    <x v="0"/>
    <x v="0"/>
    <x v="0"/>
    <x v="1"/>
    <x v="1"/>
    <x v="2"/>
    <d v="1900-01-15T00:00:00"/>
    <x v="1633"/>
    <x v="1"/>
    <s v="tier - 1"/>
    <x v="3"/>
    <x v="4"/>
  </r>
  <r>
    <s v="Id1635"/>
    <s v="Murray"/>
    <x v="1077"/>
    <x v="550"/>
    <s v="No"/>
    <x v="0"/>
    <x v="0"/>
    <x v="0"/>
    <x v="1"/>
    <x v="2"/>
    <x v="2"/>
    <d v="1900-01-07T00:00:00"/>
    <x v="1634"/>
    <x v="1"/>
    <s v="tier - 3"/>
    <x v="0"/>
    <x v="25"/>
  </r>
  <r>
    <s v="Id1636"/>
    <s v="Higden"/>
    <x v="1078"/>
    <x v="499"/>
    <s v="No"/>
    <x v="0"/>
    <x v="0"/>
    <x v="0"/>
    <x v="1"/>
    <x v="2"/>
    <x v="0"/>
    <d v="1900-01-16T00:00:00"/>
    <x v="1635"/>
    <x v="1"/>
    <s v="tier - 2"/>
    <x v="0"/>
    <x v="19"/>
  </r>
  <r>
    <s v="Id1637"/>
    <s v="Rediger"/>
    <x v="1079"/>
    <x v="106"/>
    <s v="Yes"/>
    <x v="0"/>
    <x v="0"/>
    <x v="3"/>
    <x v="1"/>
    <x v="0"/>
    <x v="1"/>
    <d v="1900-01-09T00:00:00"/>
    <x v="1636"/>
    <x v="1"/>
    <s v="tier - 1"/>
    <x v="1"/>
    <x v="23"/>
  </r>
  <r>
    <s v="Id1638"/>
    <s v="Huff"/>
    <x v="1037"/>
    <x v="41"/>
    <s v="No"/>
    <x v="0"/>
    <x v="0"/>
    <x v="0"/>
    <x v="1"/>
    <x v="2"/>
    <x v="0"/>
    <d v="1900-01-10T00:00:00"/>
    <x v="1637"/>
    <x v="1"/>
    <s v="tier - 3"/>
    <x v="0"/>
    <x v="19"/>
  </r>
  <r>
    <s v="Id1639"/>
    <s v="Hall"/>
    <x v="97"/>
    <x v="361"/>
    <s v="No"/>
    <x v="0"/>
    <x v="0"/>
    <x v="0"/>
    <x v="1"/>
    <x v="0"/>
    <x v="2"/>
    <d v="1900-01-09T00:00:00"/>
    <x v="1638"/>
    <x v="1"/>
    <s v="tier - 2"/>
    <x v="3"/>
    <x v="25"/>
  </r>
  <r>
    <s v="Id1640"/>
    <s v="Grise"/>
    <x v="1080"/>
    <x v="452"/>
    <s v="Yes"/>
    <x v="0"/>
    <x v="0"/>
    <x v="1"/>
    <x v="1"/>
    <x v="4"/>
    <x v="0"/>
    <d v="1900-01-24T00:00:00"/>
    <x v="1639"/>
    <x v="1"/>
    <s v="tier - 3"/>
    <x v="0"/>
    <x v="2"/>
  </r>
  <r>
    <s v="Id1641"/>
    <s v="Skildum"/>
    <x v="713"/>
    <x v="249"/>
    <s v="No"/>
    <x v="0"/>
    <x v="0"/>
    <x v="3"/>
    <x v="1"/>
    <x v="0"/>
    <x v="2"/>
    <d v="1900-01-10T00:00:00"/>
    <x v="1640"/>
    <x v="1"/>
    <s v="tier - 2"/>
    <x v="0"/>
    <x v="32"/>
  </r>
  <r>
    <s v="Id1642"/>
    <s v="Yang"/>
    <x v="427"/>
    <x v="189"/>
    <s v="No"/>
    <x v="0"/>
    <x v="0"/>
    <x v="3"/>
    <x v="1"/>
    <x v="1"/>
    <x v="2"/>
    <d v="1900-01-18T00:00:00"/>
    <x v="1641"/>
    <x v="1"/>
    <s v="tier - 3"/>
    <x v="0"/>
    <x v="32"/>
  </r>
  <r>
    <s v="Id1643"/>
    <s v="Fischer-Daly"/>
    <x v="1081"/>
    <x v="141"/>
    <s v="No"/>
    <x v="0"/>
    <x v="0"/>
    <x v="0"/>
    <x v="1"/>
    <x v="0"/>
    <x v="2"/>
    <d v="1900-01-21T00:00:00"/>
    <x v="1642"/>
    <x v="1"/>
    <s v="tier - 2"/>
    <x v="3"/>
    <x v="4"/>
  </r>
  <r>
    <s v="Id1644"/>
    <s v="Asher"/>
    <x v="1082"/>
    <x v="212"/>
    <s v="No"/>
    <x v="0"/>
    <x v="0"/>
    <x v="0"/>
    <x v="1"/>
    <x v="1"/>
    <x v="2"/>
    <d v="1900-01-20T00:00:00"/>
    <x v="1643"/>
    <x v="2"/>
    <s v="tier - 3"/>
    <x v="3"/>
    <x v="25"/>
  </r>
  <r>
    <s v="Id1645"/>
    <s v="Zhou"/>
    <x v="332"/>
    <x v="195"/>
    <s v="No"/>
    <x v="0"/>
    <x v="0"/>
    <x v="0"/>
    <x v="1"/>
    <x v="2"/>
    <x v="1"/>
    <d v="1900-01-04T00:00:00"/>
    <x v="1644"/>
    <x v="1"/>
    <s v="tier - 3"/>
    <x v="0"/>
    <x v="25"/>
  </r>
  <r>
    <s v="Id1646"/>
    <s v="Rudder"/>
    <x v="173"/>
    <x v="149"/>
    <s v="No"/>
    <x v="1"/>
    <x v="0"/>
    <x v="3"/>
    <x v="1"/>
    <x v="0"/>
    <x v="1"/>
    <d v="1900-01-14T00:00:00"/>
    <x v="1645"/>
    <x v="1"/>
    <s v="tier - 1"/>
    <x v="12"/>
    <x v="41"/>
  </r>
  <r>
    <s v="Id1647"/>
    <s v="Cartmell"/>
    <x v="142"/>
    <x v="331"/>
    <s v="No"/>
    <x v="0"/>
    <x v="1"/>
    <x v="3"/>
    <x v="1"/>
    <x v="0"/>
    <x v="1"/>
    <d v="1900-01-12T00:00:00"/>
    <x v="1646"/>
    <x v="1"/>
    <s v="tier - 2"/>
    <x v="1"/>
    <x v="39"/>
  </r>
  <r>
    <s v="Id1648"/>
    <s v="Troland"/>
    <x v="884"/>
    <x v="361"/>
    <s v="No"/>
    <x v="0"/>
    <x v="0"/>
    <x v="3"/>
    <x v="1"/>
    <x v="0"/>
    <x v="2"/>
    <d v="1900-01-13T00:00:00"/>
    <x v="1647"/>
    <x v="2"/>
    <s v="tier - 2"/>
    <x v="0"/>
    <x v="38"/>
  </r>
  <r>
    <s v="Id1649"/>
    <s v="Hall"/>
    <x v="1083"/>
    <x v="167"/>
    <s v="No"/>
    <x v="0"/>
    <x v="0"/>
    <x v="0"/>
    <x v="1"/>
    <x v="0"/>
    <x v="2"/>
    <d v="1900-01-29T00:00:00"/>
    <x v="1648"/>
    <x v="1"/>
    <s v="tier - 1"/>
    <x v="1"/>
    <x v="6"/>
  </r>
  <r>
    <s v="Id1650"/>
    <s v="Berg"/>
    <x v="620"/>
    <x v="105"/>
    <s v="No"/>
    <x v="0"/>
    <x v="1"/>
    <x v="3"/>
    <x v="1"/>
    <x v="0"/>
    <x v="1"/>
    <d v="1900-01-12T00:00:00"/>
    <x v="1649"/>
    <x v="1"/>
    <s v="tier - 2"/>
    <x v="15"/>
    <x v="20"/>
  </r>
  <r>
    <s v="Id1651"/>
    <s v="Engtrakul"/>
    <x v="692"/>
    <x v="332"/>
    <s v="No"/>
    <x v="0"/>
    <x v="0"/>
    <x v="3"/>
    <x v="1"/>
    <x v="1"/>
    <x v="2"/>
    <d v="1900-01-28T00:00:00"/>
    <x v="1650"/>
    <x v="2"/>
    <s v="tier - 3"/>
    <x v="3"/>
    <x v="38"/>
  </r>
  <r>
    <s v="Id1652"/>
    <s v="Leonhardt"/>
    <x v="71"/>
    <x v="167"/>
    <s v="No"/>
    <x v="0"/>
    <x v="0"/>
    <x v="0"/>
    <x v="1"/>
    <x v="0"/>
    <x v="2"/>
    <d v="1900-01-20T00:00:00"/>
    <x v="1651"/>
    <x v="1"/>
    <s v="tier - 1"/>
    <x v="0"/>
    <x v="37"/>
  </r>
  <r>
    <s v="Id1653"/>
    <s v="Goetz"/>
    <x v="404"/>
    <x v="197"/>
    <s v="No"/>
    <x v="0"/>
    <x v="0"/>
    <x v="0"/>
    <x v="1"/>
    <x v="1"/>
    <x v="2"/>
    <d v="1900-01-07T00:00:00"/>
    <x v="1652"/>
    <x v="1"/>
    <s v="tier - 1"/>
    <x v="3"/>
    <x v="37"/>
  </r>
  <r>
    <s v="Id1654"/>
    <s v="Cacharelis"/>
    <x v="1084"/>
    <x v="128"/>
    <s v="No"/>
    <x v="0"/>
    <x v="1"/>
    <x v="3"/>
    <x v="1"/>
    <x v="0"/>
    <x v="1"/>
    <d v="1900-01-18T00:00:00"/>
    <x v="1653"/>
    <x v="1"/>
    <s v="tier - 2"/>
    <x v="14"/>
    <x v="20"/>
  </r>
  <r>
    <s v="Id1655"/>
    <s v="Kariolis"/>
    <x v="387"/>
    <x v="125"/>
    <s v="No"/>
    <x v="0"/>
    <x v="0"/>
    <x v="3"/>
    <x v="1"/>
    <x v="2"/>
    <x v="2"/>
    <d v="1900-01-21T00:00:00"/>
    <x v="1654"/>
    <x v="1"/>
    <s v="tier - 3"/>
    <x v="1"/>
    <x v="32"/>
  </r>
  <r>
    <s v="Id1656"/>
    <s v="Zelwin"/>
    <x v="468"/>
    <x v="56"/>
    <s v="Yes"/>
    <x v="0"/>
    <x v="0"/>
    <x v="0"/>
    <x v="1"/>
    <x v="2"/>
    <x v="1"/>
    <d v="1900-01-17T00:00:00"/>
    <x v="1655"/>
    <x v="1"/>
    <s v="tier - 1"/>
    <x v="0"/>
    <x v="17"/>
  </r>
  <r>
    <s v="Id1657"/>
    <s v="Barry"/>
    <x v="1085"/>
    <x v="470"/>
    <s v="No"/>
    <x v="0"/>
    <x v="0"/>
    <x v="3"/>
    <x v="1"/>
    <x v="0"/>
    <x v="2"/>
    <d v="1900-01-29T00:00:00"/>
    <x v="1656"/>
    <x v="1"/>
    <s v="tier - 2"/>
    <x v="0"/>
    <x v="38"/>
  </r>
  <r>
    <s v="Id1658"/>
    <s v="Bannon"/>
    <x v="1086"/>
    <x v="135"/>
    <s v="Yes"/>
    <x v="0"/>
    <x v="0"/>
    <x v="3"/>
    <x v="1"/>
    <x v="0"/>
    <x v="2"/>
    <d v="1900-01-19T00:00:00"/>
    <x v="1657"/>
    <x v="1"/>
    <s v="tier - 2"/>
    <x v="15"/>
    <x v="40"/>
  </r>
  <r>
    <s v="Id1659"/>
    <s v="Chang"/>
    <x v="28"/>
    <x v="21"/>
    <s v="No"/>
    <x v="0"/>
    <x v="0"/>
    <x v="3"/>
    <x v="1"/>
    <x v="0"/>
    <x v="1"/>
    <d v="1900-01-26T00:00:00"/>
    <x v="1658"/>
    <x v="1"/>
    <s v="tier - 3"/>
    <x v="0"/>
    <x v="38"/>
  </r>
  <r>
    <s v="Id1660"/>
    <s v="Vetter"/>
    <x v="1087"/>
    <x v="163"/>
    <s v="No"/>
    <x v="0"/>
    <x v="0"/>
    <x v="0"/>
    <x v="1"/>
    <x v="4"/>
    <x v="0"/>
    <d v="1900-01-26T00:00:00"/>
    <x v="1659"/>
    <x v="1"/>
    <s v="tier - 3"/>
    <x v="1"/>
    <x v="14"/>
  </r>
  <r>
    <s v="Id1661"/>
    <s v="Jablonski"/>
    <x v="1088"/>
    <x v="417"/>
    <s v="No"/>
    <x v="0"/>
    <x v="0"/>
    <x v="0"/>
    <x v="1"/>
    <x v="0"/>
    <x v="0"/>
    <d v="1900-01-21T00:00:00"/>
    <x v="1660"/>
    <x v="1"/>
    <s v="tier - 2"/>
    <x v="12"/>
    <x v="43"/>
  </r>
  <r>
    <s v="Id1662"/>
    <s v="Jakubowitch"/>
    <x v="1089"/>
    <x v="497"/>
    <s v="No"/>
    <x v="0"/>
    <x v="0"/>
    <x v="1"/>
    <x v="1"/>
    <x v="4"/>
    <x v="2"/>
    <d v="1900-01-01T00:00:00"/>
    <x v="1661"/>
    <x v="1"/>
    <s v="tier - 2"/>
    <x v="0"/>
    <x v="28"/>
  </r>
  <r>
    <s v="Id1663"/>
    <s v="Altshuler"/>
    <x v="1090"/>
    <x v="106"/>
    <s v="No"/>
    <x v="0"/>
    <x v="0"/>
    <x v="0"/>
    <x v="1"/>
    <x v="2"/>
    <x v="1"/>
    <d v="1900-01-17T00:00:00"/>
    <x v="1662"/>
    <x v="1"/>
    <s v="tier - 3"/>
    <x v="0"/>
    <x v="25"/>
  </r>
  <r>
    <s v="Id1664"/>
    <s v="Ugarte"/>
    <x v="1091"/>
    <x v="127"/>
    <s v="No"/>
    <x v="1"/>
    <x v="0"/>
    <x v="3"/>
    <x v="1"/>
    <x v="0"/>
    <x v="2"/>
    <d v="1899-12-31T00:00:00"/>
    <x v="1663"/>
    <x v="1"/>
    <s v="tier - 3"/>
    <x v="13"/>
    <x v="41"/>
  </r>
  <r>
    <s v="Id1665"/>
    <s v="Tusso"/>
    <x v="1092"/>
    <x v="425"/>
    <s v="Yes"/>
    <x v="0"/>
    <x v="1"/>
    <x v="3"/>
    <x v="1"/>
    <x v="0"/>
    <x v="1"/>
    <d v="1900-01-29T00:00:00"/>
    <x v="1664"/>
    <x v="1"/>
    <s v="tier - 3"/>
    <x v="9"/>
    <x v="33"/>
  </r>
  <r>
    <s v="Id1666"/>
    <s v="Johnson"/>
    <x v="1093"/>
    <x v="45"/>
    <s v="No"/>
    <x v="0"/>
    <x v="1"/>
    <x v="3"/>
    <x v="1"/>
    <x v="0"/>
    <x v="2"/>
    <d v="1900-01-09T00:00:00"/>
    <x v="1665"/>
    <x v="1"/>
    <s v="tier - 1"/>
    <x v="14"/>
    <x v="20"/>
  </r>
  <r>
    <s v="Id1667"/>
    <s v="Landry"/>
    <x v="1056"/>
    <x v="245"/>
    <s v="No"/>
    <x v="0"/>
    <x v="0"/>
    <x v="1"/>
    <x v="1"/>
    <x v="4"/>
    <x v="1"/>
    <d v="1900-01-20T00:00:00"/>
    <x v="1666"/>
    <x v="1"/>
    <s v="tier - 3"/>
    <x v="0"/>
    <x v="28"/>
  </r>
  <r>
    <s v="Id1668"/>
    <s v="McDonald"/>
    <x v="838"/>
    <x v="47"/>
    <s v="No"/>
    <x v="0"/>
    <x v="0"/>
    <x v="3"/>
    <x v="1"/>
    <x v="0"/>
    <x v="2"/>
    <d v="1900-01-18T00:00:00"/>
    <x v="1667"/>
    <x v="0"/>
    <s v="tier - 2"/>
    <x v="1"/>
    <x v="38"/>
  </r>
  <r>
    <s v="Id1669"/>
    <s v="Dunlap"/>
    <x v="1094"/>
    <x v="531"/>
    <s v="No"/>
    <x v="0"/>
    <x v="0"/>
    <x v="0"/>
    <x v="1"/>
    <x v="4"/>
    <x v="0"/>
    <d v="1900-01-17T00:00:00"/>
    <x v="1668"/>
    <x v="1"/>
    <s v="tier - 1"/>
    <x v="0"/>
    <x v="14"/>
  </r>
  <r>
    <s v="Id1670"/>
    <s v="Larue"/>
    <x v="1095"/>
    <x v="634"/>
    <s v="Yes"/>
    <x v="0"/>
    <x v="0"/>
    <x v="0"/>
    <x v="1"/>
    <x v="0"/>
    <x v="0"/>
    <d v="1900-01-29T00:00:00"/>
    <x v="1669"/>
    <x v="2"/>
    <s v="tier - 3"/>
    <x v="0"/>
    <x v="36"/>
  </r>
  <r>
    <s v="Id1671"/>
    <s v="Hodge"/>
    <x v="380"/>
    <x v="100"/>
    <s v="No"/>
    <x v="0"/>
    <x v="1"/>
    <x v="3"/>
    <x v="1"/>
    <x v="1"/>
    <x v="1"/>
    <d v="1900-01-02T00:00:00"/>
    <x v="1670"/>
    <x v="1"/>
    <s v="tier - 1"/>
    <x v="3"/>
    <x v="20"/>
  </r>
  <r>
    <s v="Id1672"/>
    <s v="Marcus"/>
    <x v="1096"/>
    <x v="333"/>
    <s v="Yes"/>
    <x v="0"/>
    <x v="0"/>
    <x v="0"/>
    <x v="1"/>
    <x v="0"/>
    <x v="0"/>
    <d v="1900-01-14T00:00:00"/>
    <x v="1671"/>
    <x v="1"/>
    <s v="tier - 3"/>
    <x v="0"/>
    <x v="36"/>
  </r>
  <r>
    <s v="Id1673"/>
    <s v="Daubert"/>
    <x v="1097"/>
    <x v="627"/>
    <s v="No"/>
    <x v="0"/>
    <x v="0"/>
    <x v="0"/>
    <x v="1"/>
    <x v="4"/>
    <x v="0"/>
    <d v="1900-01-05T00:00:00"/>
    <x v="1672"/>
    <x v="1"/>
    <s v="tier - 2"/>
    <x v="1"/>
    <x v="19"/>
  </r>
  <r>
    <s v="Id1674"/>
    <s v="Close"/>
    <x v="387"/>
    <x v="458"/>
    <s v="No"/>
    <x v="0"/>
    <x v="0"/>
    <x v="3"/>
    <x v="1"/>
    <x v="2"/>
    <x v="2"/>
    <d v="1900-01-02T00:00:00"/>
    <x v="1673"/>
    <x v="1"/>
    <s v="tier - 3"/>
    <x v="1"/>
    <x v="34"/>
  </r>
  <r>
    <s v="Id1675"/>
    <s v="Roels"/>
    <x v="1098"/>
    <x v="80"/>
    <s v="No"/>
    <x v="0"/>
    <x v="0"/>
    <x v="1"/>
    <x v="1"/>
    <x v="4"/>
    <x v="2"/>
    <d v="1900-01-27T00:00:00"/>
    <x v="1674"/>
    <x v="1"/>
    <s v="tier - 1"/>
    <x v="0"/>
    <x v="28"/>
  </r>
  <r>
    <s v="Id1676"/>
    <s v="Venosky"/>
    <x v="1099"/>
    <x v="170"/>
    <s v="No"/>
    <x v="0"/>
    <x v="0"/>
    <x v="3"/>
    <x v="1"/>
    <x v="2"/>
    <x v="2"/>
    <d v="1900-01-11T00:00:00"/>
    <x v="1675"/>
    <x v="1"/>
    <s v="tier - 2"/>
    <x v="0"/>
    <x v="32"/>
  </r>
  <r>
    <s v="Id1677"/>
    <s v="Gosnell"/>
    <x v="23"/>
    <x v="99"/>
    <s v="Yes"/>
    <x v="0"/>
    <x v="1"/>
    <x v="3"/>
    <x v="1"/>
    <x v="0"/>
    <x v="1"/>
    <d v="1900-01-02T00:00:00"/>
    <x v="1676"/>
    <x v="1"/>
    <s v="tier - 1"/>
    <x v="0"/>
    <x v="33"/>
  </r>
  <r>
    <s v="Id1678"/>
    <s v="Chewning-Kulick"/>
    <x v="261"/>
    <x v="569"/>
    <s v="No"/>
    <x v="0"/>
    <x v="0"/>
    <x v="0"/>
    <x v="1"/>
    <x v="2"/>
    <x v="0"/>
    <d v="1900-01-26T00:00:00"/>
    <x v="1677"/>
    <x v="1"/>
    <s v="tier - 1"/>
    <x v="0"/>
    <x v="9"/>
  </r>
  <r>
    <s v="Id1679"/>
    <s v="McCarron"/>
    <x v="5"/>
    <x v="635"/>
    <s v="Yes"/>
    <x v="0"/>
    <x v="1"/>
    <x v="3"/>
    <x v="1"/>
    <x v="0"/>
    <x v="1"/>
    <d v="1900-01-07T00:00:00"/>
    <x v="1678"/>
    <x v="1"/>
    <s v="tier - 3"/>
    <x v="3"/>
    <x v="37"/>
  </r>
  <r>
    <s v="Id1680"/>
    <s v="Manion"/>
    <x v="673"/>
    <x v="325"/>
    <s v="No"/>
    <x v="0"/>
    <x v="0"/>
    <x v="3"/>
    <x v="1"/>
    <x v="0"/>
    <x v="2"/>
    <d v="1900-01-08T00:00:00"/>
    <x v="1679"/>
    <x v="1"/>
    <s v="tier - 3"/>
    <x v="1"/>
    <x v="38"/>
  </r>
  <r>
    <s v="Id1681"/>
    <s v="Strong"/>
    <x v="925"/>
    <x v="195"/>
    <s v="No"/>
    <x v="0"/>
    <x v="0"/>
    <x v="0"/>
    <x v="1"/>
    <x v="2"/>
    <x v="1"/>
    <d v="1900-01-14T00:00:00"/>
    <x v="1680"/>
    <x v="1"/>
    <s v="tier - 3"/>
    <x v="3"/>
    <x v="6"/>
  </r>
  <r>
    <s v="Id1682"/>
    <s v="Leblanc"/>
    <x v="1100"/>
    <x v="534"/>
    <s v="No"/>
    <x v="0"/>
    <x v="0"/>
    <x v="0"/>
    <x v="1"/>
    <x v="2"/>
    <x v="0"/>
    <d v="1900-01-10T00:00:00"/>
    <x v="1681"/>
    <x v="1"/>
    <s v="tier - 3"/>
    <x v="0"/>
    <x v="9"/>
  </r>
  <r>
    <s v="Id1683"/>
    <s v="Palmer"/>
    <x v="781"/>
    <x v="133"/>
    <s v="Yes"/>
    <x v="0"/>
    <x v="0"/>
    <x v="3"/>
    <x v="1"/>
    <x v="0"/>
    <x v="2"/>
    <d v="1900-01-17T00:00:00"/>
    <x v="1682"/>
    <x v="1"/>
    <s v="tier - 3"/>
    <x v="2"/>
    <x v="23"/>
  </r>
  <r>
    <s v="Id1684"/>
    <s v="Shen"/>
    <x v="1101"/>
    <x v="117"/>
    <s v="Yes"/>
    <x v="0"/>
    <x v="1"/>
    <x v="3"/>
    <x v="1"/>
    <x v="2"/>
    <x v="2"/>
    <d v="1900-01-02T00:00:00"/>
    <x v="1683"/>
    <x v="1"/>
    <s v="tier - 1"/>
    <x v="0"/>
    <x v="33"/>
  </r>
  <r>
    <s v="Id1685"/>
    <s v="Goldsby"/>
    <x v="139"/>
    <x v="636"/>
    <s v="Yes"/>
    <x v="0"/>
    <x v="0"/>
    <x v="3"/>
    <x v="1"/>
    <x v="0"/>
    <x v="0"/>
    <d v="1900-01-20T00:00:00"/>
    <x v="1684"/>
    <x v="2"/>
    <s v="tier - 1"/>
    <x v="0"/>
    <x v="26"/>
  </r>
  <r>
    <s v="Id1686"/>
    <s v="Whitney"/>
    <x v="1102"/>
    <x v="67"/>
    <s v="Yes"/>
    <x v="0"/>
    <x v="0"/>
    <x v="0"/>
    <x v="1"/>
    <x v="2"/>
    <x v="2"/>
    <d v="1900-01-04T00:00:00"/>
    <x v="1685"/>
    <x v="1"/>
    <s v="tier - 1"/>
    <x v="1"/>
    <x v="17"/>
  </r>
  <r>
    <s v="Id1687"/>
    <s v="Mahoney"/>
    <x v="1103"/>
    <x v="564"/>
    <s v="No"/>
    <x v="0"/>
    <x v="0"/>
    <x v="0"/>
    <x v="1"/>
    <x v="4"/>
    <x v="0"/>
    <d v="1900-01-17T00:00:00"/>
    <x v="1686"/>
    <x v="1"/>
    <s v="tier - 3"/>
    <x v="0"/>
    <x v="19"/>
  </r>
  <r>
    <s v="Id1688"/>
    <s v="McCracken"/>
    <x v="851"/>
    <x v="140"/>
    <s v="No"/>
    <x v="0"/>
    <x v="0"/>
    <x v="0"/>
    <x v="1"/>
    <x v="0"/>
    <x v="2"/>
    <d v="1900-01-21T00:00:00"/>
    <x v="1687"/>
    <x v="1"/>
    <s v="tier - 3"/>
    <x v="12"/>
    <x v="35"/>
  </r>
  <r>
    <s v="Id1689"/>
    <s v="Spewak"/>
    <x v="1104"/>
    <x v="89"/>
    <s v="No"/>
    <x v="0"/>
    <x v="0"/>
    <x v="0"/>
    <x v="1"/>
    <x v="4"/>
    <x v="2"/>
    <d v="1900-01-06T00:00:00"/>
    <x v="1688"/>
    <x v="1"/>
    <s v="tier - 2"/>
    <x v="1"/>
    <x v="25"/>
  </r>
  <r>
    <s v="Id1690"/>
    <s v="Cottini"/>
    <x v="1105"/>
    <x v="77"/>
    <s v="Yes"/>
    <x v="0"/>
    <x v="0"/>
    <x v="0"/>
    <x v="1"/>
    <x v="2"/>
    <x v="0"/>
    <d v="1900-01-06T00:00:00"/>
    <x v="1689"/>
    <x v="1"/>
    <s v="tier - 2"/>
    <x v="0"/>
    <x v="36"/>
  </r>
  <r>
    <s v="Id1691"/>
    <s v="Findlay"/>
    <x v="1106"/>
    <x v="637"/>
    <s v="Yes"/>
    <x v="0"/>
    <x v="0"/>
    <x v="3"/>
    <x v="1"/>
    <x v="2"/>
    <x v="1"/>
    <d v="1900-01-28T00:00:00"/>
    <x v="1690"/>
    <x v="1"/>
    <s v="tier - 2"/>
    <x v="1"/>
    <x v="23"/>
  </r>
  <r>
    <s v="Id1692"/>
    <s v="Strasburg"/>
    <x v="1107"/>
    <x v="372"/>
    <s v="No"/>
    <x v="0"/>
    <x v="0"/>
    <x v="3"/>
    <x v="1"/>
    <x v="0"/>
    <x v="2"/>
    <d v="1900-01-16T00:00:00"/>
    <x v="1691"/>
    <x v="1"/>
    <s v="tier - 3"/>
    <x v="3"/>
    <x v="32"/>
  </r>
  <r>
    <s v="Id1693"/>
    <s v="Adams"/>
    <x v="1108"/>
    <x v="473"/>
    <s v="No"/>
    <x v="0"/>
    <x v="0"/>
    <x v="3"/>
    <x v="1"/>
    <x v="1"/>
    <x v="2"/>
    <d v="1900-01-25T00:00:00"/>
    <x v="1692"/>
    <x v="1"/>
    <s v="tier - 2"/>
    <x v="0"/>
    <x v="32"/>
  </r>
  <r>
    <s v="Id1694"/>
    <s v="Deeter"/>
    <x v="264"/>
    <x v="269"/>
    <s v="Yes"/>
    <x v="0"/>
    <x v="0"/>
    <x v="3"/>
    <x v="1"/>
    <x v="3"/>
    <x v="0"/>
    <d v="1900-01-29T00:00:00"/>
    <x v="1693"/>
    <x v="1"/>
    <s v="tier - 3"/>
    <x v="0"/>
    <x v="26"/>
  </r>
  <r>
    <s v="Id1695"/>
    <s v="Arpin"/>
    <x v="436"/>
    <x v="438"/>
    <s v="Yes"/>
    <x v="0"/>
    <x v="0"/>
    <x v="3"/>
    <x v="1"/>
    <x v="1"/>
    <x v="0"/>
    <d v="1900-01-11T00:00:00"/>
    <x v="1694"/>
    <x v="1"/>
    <s v="tier - 3"/>
    <x v="3"/>
    <x v="26"/>
  </r>
  <r>
    <s v="Id1696"/>
    <s v="Schoeneck"/>
    <x v="292"/>
    <x v="179"/>
    <s v="Yes"/>
    <x v="0"/>
    <x v="0"/>
    <x v="3"/>
    <x v="1"/>
    <x v="1"/>
    <x v="0"/>
    <d v="1900-01-01T00:00:00"/>
    <x v="1695"/>
    <x v="1"/>
    <s v="tier - 2"/>
    <x v="2"/>
    <x v="26"/>
  </r>
  <r>
    <s v="Id1697"/>
    <s v="Mueller"/>
    <x v="1109"/>
    <x v="638"/>
    <s v="No"/>
    <x v="0"/>
    <x v="0"/>
    <x v="1"/>
    <x v="1"/>
    <x v="4"/>
    <x v="0"/>
    <d v="1900-01-23T00:00:00"/>
    <x v="1696"/>
    <x v="1"/>
    <s v="tier - 2"/>
    <x v="0"/>
    <x v="30"/>
  </r>
  <r>
    <s v="Id1698"/>
    <s v="Willits"/>
    <x v="958"/>
    <x v="639"/>
    <s v="Yes"/>
    <x v="0"/>
    <x v="0"/>
    <x v="3"/>
    <x v="1"/>
    <x v="2"/>
    <x v="0"/>
    <d v="1900-01-24T00:00:00"/>
    <x v="1697"/>
    <x v="1"/>
    <s v="tier - 2"/>
    <x v="2"/>
    <x v="26"/>
  </r>
  <r>
    <s v="Id1699"/>
    <s v="Syring"/>
    <x v="1110"/>
    <x v="123"/>
    <s v="No"/>
    <x v="0"/>
    <x v="0"/>
    <x v="0"/>
    <x v="1"/>
    <x v="0"/>
    <x v="1"/>
    <d v="1900-01-24T00:00:00"/>
    <x v="1698"/>
    <x v="2"/>
    <s v="tier - 2"/>
    <x v="0"/>
    <x v="37"/>
  </r>
  <r>
    <s v="Id1700"/>
    <s v="Strike"/>
    <x v="1111"/>
    <x v="446"/>
    <s v="No"/>
    <x v="0"/>
    <x v="0"/>
    <x v="0"/>
    <x v="1"/>
    <x v="4"/>
    <x v="0"/>
    <d v="1900-01-07T00:00:00"/>
    <x v="1699"/>
    <x v="1"/>
    <s v="tier - 2"/>
    <x v="1"/>
    <x v="29"/>
  </r>
  <r>
    <s v="Id1701"/>
    <s v="Hennigar"/>
    <x v="661"/>
    <x v="193"/>
    <s v="No"/>
    <x v="0"/>
    <x v="0"/>
    <x v="3"/>
    <x v="1"/>
    <x v="0"/>
    <x v="2"/>
    <d v="1900-01-16T00:00:00"/>
    <x v="1700"/>
    <x v="2"/>
    <s v="tier - 1"/>
    <x v="6"/>
    <x v="34"/>
  </r>
  <r>
    <s v="Id1702"/>
    <s v="May"/>
    <x v="210"/>
    <x v="268"/>
    <s v="No"/>
    <x v="0"/>
    <x v="0"/>
    <x v="0"/>
    <x v="1"/>
    <x v="0"/>
    <x v="1"/>
    <d v="1900-01-05T00:00:00"/>
    <x v="1701"/>
    <x v="1"/>
    <s v="tier - 1"/>
    <x v="1"/>
    <x v="42"/>
  </r>
  <r>
    <s v="Id1703"/>
    <s v="Metcalf"/>
    <x v="369"/>
    <x v="372"/>
    <s v="No"/>
    <x v="0"/>
    <x v="0"/>
    <x v="0"/>
    <x v="1"/>
    <x v="1"/>
    <x v="2"/>
    <d v="1900-01-26T00:00:00"/>
    <x v="1702"/>
    <x v="1"/>
    <s v="tier - 3"/>
    <x v="0"/>
    <x v="37"/>
  </r>
  <r>
    <s v="Id1704"/>
    <s v="Tiska"/>
    <x v="1087"/>
    <x v="570"/>
    <s v="Yes"/>
    <x v="0"/>
    <x v="0"/>
    <x v="3"/>
    <x v="1"/>
    <x v="4"/>
    <x v="0"/>
    <d v="1900-01-26T00:00:00"/>
    <x v="1703"/>
    <x v="1"/>
    <s v="tier - 3"/>
    <x v="1"/>
    <x v="27"/>
  </r>
  <r>
    <s v="Id1705"/>
    <s v="McDonough"/>
    <x v="1112"/>
    <x v="27"/>
    <s v="Yes"/>
    <x v="0"/>
    <x v="0"/>
    <x v="0"/>
    <x v="1"/>
    <x v="2"/>
    <x v="2"/>
    <d v="1900-01-22T00:00:00"/>
    <x v="1704"/>
    <x v="1"/>
    <s v="tier - 1"/>
    <x v="0"/>
    <x v="17"/>
  </r>
  <r>
    <s v="Id1706"/>
    <s v="Fairley"/>
    <x v="136"/>
    <x v="623"/>
    <s v="No"/>
    <x v="0"/>
    <x v="0"/>
    <x v="3"/>
    <x v="1"/>
    <x v="0"/>
    <x v="1"/>
    <d v="1899-12-31T00:00:00"/>
    <x v="1705"/>
    <x v="1"/>
    <s v="tier - 2"/>
    <x v="0"/>
    <x v="32"/>
  </r>
  <r>
    <s v="Id1707"/>
    <s v="Barnett"/>
    <x v="816"/>
    <x v="109"/>
    <s v="No"/>
    <x v="0"/>
    <x v="0"/>
    <x v="3"/>
    <x v="1"/>
    <x v="0"/>
    <x v="1"/>
    <d v="1900-01-02T00:00:00"/>
    <x v="1706"/>
    <x v="1"/>
    <s v="tier - 2"/>
    <x v="0"/>
    <x v="32"/>
  </r>
  <r>
    <s v="Id1708"/>
    <s v="Piasta"/>
    <x v="1113"/>
    <x v="166"/>
    <s v="No"/>
    <x v="0"/>
    <x v="0"/>
    <x v="0"/>
    <x v="1"/>
    <x v="1"/>
    <x v="2"/>
    <d v="1900-01-05T00:00:00"/>
    <x v="1707"/>
    <x v="1"/>
    <s v="tier - 3"/>
    <x v="0"/>
    <x v="4"/>
  </r>
  <r>
    <s v="Id1709"/>
    <s v="Mueller"/>
    <x v="421"/>
    <x v="103"/>
    <s v="Yes"/>
    <x v="0"/>
    <x v="0"/>
    <x v="3"/>
    <x v="1"/>
    <x v="1"/>
    <x v="2"/>
    <d v="1900-01-07T00:00:00"/>
    <x v="1708"/>
    <x v="1"/>
    <s v="tier - 3"/>
    <x v="1"/>
    <x v="23"/>
  </r>
  <r>
    <s v="Id1710"/>
    <s v="Olsen"/>
    <x v="368"/>
    <x v="196"/>
    <s v="No"/>
    <x v="0"/>
    <x v="0"/>
    <x v="3"/>
    <x v="1"/>
    <x v="1"/>
    <x v="2"/>
    <d v="1899-12-31T00:00:00"/>
    <x v="1709"/>
    <x v="1"/>
    <s v="tier - 3"/>
    <x v="3"/>
    <x v="33"/>
  </r>
  <r>
    <s v="Id1711"/>
    <s v="De Jesus"/>
    <x v="428"/>
    <x v="640"/>
    <s v="Yes"/>
    <x v="0"/>
    <x v="0"/>
    <x v="3"/>
    <x v="1"/>
    <x v="0"/>
    <x v="0"/>
    <d v="1900-01-21T00:00:00"/>
    <x v="1710"/>
    <x v="1"/>
    <s v="tier - 3"/>
    <x v="1"/>
    <x v="26"/>
  </r>
  <r>
    <s v="Id1712"/>
    <s v="Bartus"/>
    <x v="174"/>
    <x v="261"/>
    <s v="No"/>
    <x v="0"/>
    <x v="0"/>
    <x v="0"/>
    <x v="1"/>
    <x v="0"/>
    <x v="2"/>
    <d v="1900-01-17T00:00:00"/>
    <x v="1711"/>
    <x v="1"/>
    <s v="tier - 1"/>
    <x v="3"/>
    <x v="4"/>
  </r>
  <r>
    <s v="Id1713"/>
    <s v="Stevens"/>
    <x v="26"/>
    <x v="114"/>
    <s v="Yes"/>
    <x v="0"/>
    <x v="0"/>
    <x v="3"/>
    <x v="1"/>
    <x v="0"/>
    <x v="0"/>
    <d v="1899-12-31T00:00:00"/>
    <x v="1712"/>
    <x v="1"/>
    <s v="tier - 2"/>
    <x v="1"/>
    <x v="17"/>
  </r>
  <r>
    <s v="Id1714"/>
    <s v="Rich"/>
    <x v="1114"/>
    <x v="119"/>
    <s v="No"/>
    <x v="0"/>
    <x v="0"/>
    <x v="0"/>
    <x v="1"/>
    <x v="0"/>
    <x v="1"/>
    <d v="1900-01-06T00:00:00"/>
    <x v="1713"/>
    <x v="1"/>
    <s v="tier - 1"/>
    <x v="3"/>
    <x v="6"/>
  </r>
  <r>
    <s v="Id1715"/>
    <s v="Fayter"/>
    <x v="905"/>
    <x v="199"/>
    <s v="No"/>
    <x v="0"/>
    <x v="0"/>
    <x v="0"/>
    <x v="1"/>
    <x v="2"/>
    <x v="2"/>
    <d v="1900-01-06T00:00:00"/>
    <x v="1714"/>
    <x v="1"/>
    <s v="tier - 3"/>
    <x v="2"/>
    <x v="4"/>
  </r>
  <r>
    <s v="Id1716"/>
    <s v="Parise"/>
    <x v="1115"/>
    <x v="31"/>
    <s v="No"/>
    <x v="0"/>
    <x v="0"/>
    <x v="1"/>
    <x v="1"/>
    <x v="4"/>
    <x v="2"/>
    <d v="1900-01-14T00:00:00"/>
    <x v="1715"/>
    <x v="1"/>
    <s v="tier - 3"/>
    <x v="0"/>
    <x v="28"/>
  </r>
  <r>
    <s v="Id1717"/>
    <s v="Andrew"/>
    <x v="101"/>
    <x v="505"/>
    <s v="No"/>
    <x v="0"/>
    <x v="0"/>
    <x v="0"/>
    <x v="1"/>
    <x v="0"/>
    <x v="2"/>
    <d v="1900-01-27T00:00:00"/>
    <x v="1716"/>
    <x v="1"/>
    <s v="tier - 1"/>
    <x v="1"/>
    <x v="42"/>
  </r>
  <r>
    <s v="Id1718"/>
    <s v="Gryniewicz"/>
    <x v="107"/>
    <x v="3"/>
    <s v="No"/>
    <x v="0"/>
    <x v="0"/>
    <x v="3"/>
    <x v="1"/>
    <x v="0"/>
    <x v="1"/>
    <d v="1900-01-17T00:00:00"/>
    <x v="1717"/>
    <x v="1"/>
    <s v="tier - 1"/>
    <x v="3"/>
    <x v="34"/>
  </r>
  <r>
    <s v="Id1719"/>
    <s v="Panora"/>
    <x v="1116"/>
    <x v="162"/>
    <s v="No"/>
    <x v="0"/>
    <x v="0"/>
    <x v="0"/>
    <x v="1"/>
    <x v="4"/>
    <x v="0"/>
    <d v="1900-01-01T00:00:00"/>
    <x v="1718"/>
    <x v="1"/>
    <s v="tier - 1"/>
    <x v="1"/>
    <x v="19"/>
  </r>
  <r>
    <s v="Id1720"/>
    <s v="Woodward"/>
    <x v="984"/>
    <x v="136"/>
    <s v="No"/>
    <x v="0"/>
    <x v="0"/>
    <x v="0"/>
    <x v="1"/>
    <x v="1"/>
    <x v="1"/>
    <d v="1900-01-12T00:00:00"/>
    <x v="1719"/>
    <x v="1"/>
    <s v="tier - 2"/>
    <x v="1"/>
    <x v="6"/>
  </r>
  <r>
    <s v="Id1721"/>
    <s v="Lambe"/>
    <x v="1117"/>
    <x v="120"/>
    <s v="No"/>
    <x v="1"/>
    <x v="0"/>
    <x v="3"/>
    <x v="1"/>
    <x v="0"/>
    <x v="2"/>
    <d v="1900-01-08T00:00:00"/>
    <x v="1720"/>
    <x v="1"/>
    <s v="tier - 3"/>
    <x v="1"/>
    <x v="21"/>
  </r>
  <r>
    <s v="Id1722"/>
    <s v="Casto"/>
    <x v="1118"/>
    <x v="169"/>
    <s v="No"/>
    <x v="1"/>
    <x v="0"/>
    <x v="3"/>
    <x v="1"/>
    <x v="0"/>
    <x v="1"/>
    <d v="1900-01-21T00:00:00"/>
    <x v="1721"/>
    <x v="1"/>
    <s v="tier - 2"/>
    <x v="13"/>
    <x v="41"/>
  </r>
  <r>
    <s v="Id1723"/>
    <s v="Martelli"/>
    <x v="1119"/>
    <x v="327"/>
    <s v="No"/>
    <x v="0"/>
    <x v="0"/>
    <x v="0"/>
    <x v="1"/>
    <x v="4"/>
    <x v="0"/>
    <d v="1900-01-11T00:00:00"/>
    <x v="1722"/>
    <x v="1"/>
    <s v="tier - 2"/>
    <x v="1"/>
    <x v="19"/>
  </r>
  <r>
    <s v="Id1724"/>
    <s v="Naskret"/>
    <x v="1120"/>
    <x v="149"/>
    <s v="No"/>
    <x v="0"/>
    <x v="0"/>
    <x v="3"/>
    <x v="1"/>
    <x v="2"/>
    <x v="1"/>
    <d v="1899-12-31T00:00:00"/>
    <x v="1723"/>
    <x v="1"/>
    <s v="tier - 2"/>
    <x v="0"/>
    <x v="38"/>
  </r>
  <r>
    <s v="Id1725"/>
    <s v="Morgan"/>
    <x v="226"/>
    <x v="281"/>
    <s v="Yes"/>
    <x v="0"/>
    <x v="0"/>
    <x v="3"/>
    <x v="1"/>
    <x v="0"/>
    <x v="0"/>
    <d v="1900-01-19T00:00:00"/>
    <x v="1724"/>
    <x v="1"/>
    <s v="tier - 3"/>
    <x v="1"/>
    <x v="26"/>
  </r>
  <r>
    <s v="Id1726"/>
    <s v="Maloney"/>
    <x v="295"/>
    <x v="262"/>
    <s v="Yes"/>
    <x v="0"/>
    <x v="0"/>
    <x v="3"/>
    <x v="1"/>
    <x v="1"/>
    <x v="0"/>
    <d v="1900-01-19T00:00:00"/>
    <x v="1725"/>
    <x v="1"/>
    <s v="tier - 2"/>
    <x v="1"/>
    <x v="26"/>
  </r>
  <r>
    <s v="Id1727"/>
    <s v="Amherst"/>
    <x v="304"/>
    <x v="641"/>
    <s v="Yes"/>
    <x v="0"/>
    <x v="0"/>
    <x v="3"/>
    <x v="1"/>
    <x v="1"/>
    <x v="0"/>
    <d v="1900-01-24T00:00:00"/>
    <x v="1726"/>
    <x v="1"/>
    <s v="tier - 2"/>
    <x v="1"/>
    <x v="26"/>
  </r>
  <r>
    <s v="Id1728"/>
    <s v="Davenport"/>
    <x v="836"/>
    <x v="117"/>
    <s v="No"/>
    <x v="0"/>
    <x v="0"/>
    <x v="0"/>
    <x v="1"/>
    <x v="1"/>
    <x v="2"/>
    <d v="1900-01-18T00:00:00"/>
    <x v="1727"/>
    <x v="1"/>
    <s v="tier - 2"/>
    <x v="1"/>
    <x v="4"/>
  </r>
  <r>
    <s v="Id1729"/>
    <s v="Johansen"/>
    <x v="403"/>
    <x v="155"/>
    <s v="No"/>
    <x v="0"/>
    <x v="0"/>
    <x v="0"/>
    <x v="1"/>
    <x v="2"/>
    <x v="1"/>
    <d v="1900-01-24T00:00:00"/>
    <x v="1728"/>
    <x v="1"/>
    <s v="tier - 2"/>
    <x v="1"/>
    <x v="4"/>
  </r>
  <r>
    <s v="Id1730"/>
    <s v="Bond"/>
    <x v="65"/>
    <x v="103"/>
    <s v="No"/>
    <x v="0"/>
    <x v="0"/>
    <x v="0"/>
    <x v="1"/>
    <x v="0"/>
    <x v="2"/>
    <d v="1900-01-05T00:00:00"/>
    <x v="1729"/>
    <x v="2"/>
    <s v="tier - 3"/>
    <x v="3"/>
    <x v="3"/>
  </r>
  <r>
    <s v="Id1731"/>
    <s v="Reilly"/>
    <x v="105"/>
    <x v="24"/>
    <s v="No"/>
    <x v="0"/>
    <x v="0"/>
    <x v="3"/>
    <x v="1"/>
    <x v="0"/>
    <x v="2"/>
    <d v="1900-01-08T00:00:00"/>
    <x v="1730"/>
    <x v="1"/>
    <s v="tier - 3"/>
    <x v="3"/>
    <x v="38"/>
  </r>
  <r>
    <s v="Id1732"/>
    <s v="Chandler"/>
    <x v="41"/>
    <x v="117"/>
    <s v="No"/>
    <x v="0"/>
    <x v="0"/>
    <x v="3"/>
    <x v="1"/>
    <x v="0"/>
    <x v="2"/>
    <d v="1900-01-04T00:00:00"/>
    <x v="1731"/>
    <x v="1"/>
    <s v="tier - 2"/>
    <x v="0"/>
    <x v="38"/>
  </r>
  <r>
    <s v="Id1733"/>
    <s v="Kaufmann"/>
    <x v="1107"/>
    <x v="626"/>
    <s v="No"/>
    <x v="0"/>
    <x v="0"/>
    <x v="3"/>
    <x v="1"/>
    <x v="0"/>
    <x v="2"/>
    <d v="1900-01-25T00:00:00"/>
    <x v="1732"/>
    <x v="1"/>
    <s v="tier - 2"/>
    <x v="3"/>
    <x v="38"/>
  </r>
  <r>
    <s v="Id1734"/>
    <s v="Barnes-Zurkinden"/>
    <x v="379"/>
    <x v="122"/>
    <s v="No"/>
    <x v="0"/>
    <x v="0"/>
    <x v="3"/>
    <x v="1"/>
    <x v="1"/>
    <x v="2"/>
    <d v="1900-01-28T00:00:00"/>
    <x v="1733"/>
    <x v="1"/>
    <s v="tier - 1"/>
    <x v="2"/>
    <x v="38"/>
  </r>
  <r>
    <s v="Id1735"/>
    <s v="Wolter"/>
    <x v="1121"/>
    <x v="79"/>
    <s v="Yes"/>
    <x v="0"/>
    <x v="0"/>
    <x v="3"/>
    <x v="1"/>
    <x v="0"/>
    <x v="2"/>
    <d v="1900-01-05T00:00:00"/>
    <x v="1734"/>
    <x v="1"/>
    <s v="tier - 2"/>
    <x v="15"/>
    <x v="6"/>
  </r>
  <r>
    <s v="Id1736"/>
    <s v="Pearson"/>
    <x v="1122"/>
    <x v="40"/>
    <s v="No"/>
    <x v="0"/>
    <x v="0"/>
    <x v="0"/>
    <x v="1"/>
    <x v="0"/>
    <x v="2"/>
    <d v="1899-12-31T00:00:00"/>
    <x v="1735"/>
    <x v="1"/>
    <s v="tier - 1"/>
    <x v="1"/>
    <x v="35"/>
  </r>
  <r>
    <s v="Id1737"/>
    <s v="Thomas"/>
    <x v="878"/>
    <x v="161"/>
    <s v="No"/>
    <x v="0"/>
    <x v="1"/>
    <x v="3"/>
    <x v="1"/>
    <x v="2"/>
    <x v="2"/>
    <d v="1900-01-16T00:00:00"/>
    <x v="1736"/>
    <x v="2"/>
    <s v="tier - 3"/>
    <x v="6"/>
    <x v="20"/>
  </r>
  <r>
    <s v="Id1738"/>
    <s v="Leon"/>
    <x v="1123"/>
    <x v="391"/>
    <s v="Yes"/>
    <x v="0"/>
    <x v="1"/>
    <x v="3"/>
    <x v="1"/>
    <x v="4"/>
    <x v="2"/>
    <d v="1900-01-23T00:00:00"/>
    <x v="1737"/>
    <x v="1"/>
    <s v="tier - 2"/>
    <x v="1"/>
    <x v="33"/>
  </r>
  <r>
    <s v="Id1739"/>
    <s v="Marriott"/>
    <x v="1124"/>
    <x v="497"/>
    <s v="No"/>
    <x v="1"/>
    <x v="0"/>
    <x v="3"/>
    <x v="1"/>
    <x v="0"/>
    <x v="2"/>
    <d v="1900-01-05T00:00:00"/>
    <x v="1738"/>
    <x v="1"/>
    <s v="tier - 2"/>
    <x v="13"/>
    <x v="39"/>
  </r>
  <r>
    <s v="Id1740"/>
    <s v="Wilkins"/>
    <x v="1125"/>
    <x v="366"/>
    <s v="No"/>
    <x v="0"/>
    <x v="1"/>
    <x v="3"/>
    <x v="1"/>
    <x v="4"/>
    <x v="1"/>
    <d v="1900-01-11T00:00:00"/>
    <x v="1739"/>
    <x v="1"/>
    <s v="tier - 2"/>
    <x v="0"/>
    <x v="18"/>
  </r>
  <r>
    <s v="Id1741"/>
    <s v="Saiter"/>
    <x v="1126"/>
    <x v="320"/>
    <s v="No"/>
    <x v="0"/>
    <x v="0"/>
    <x v="3"/>
    <x v="1"/>
    <x v="2"/>
    <x v="2"/>
    <d v="1900-01-15T00:00:00"/>
    <x v="1740"/>
    <x v="1"/>
    <s v="tier - 1"/>
    <x v="0"/>
    <x v="32"/>
  </r>
  <r>
    <s v="Id1742"/>
    <s v="Winrow"/>
    <x v="1127"/>
    <x v="435"/>
    <s v="No"/>
    <x v="0"/>
    <x v="0"/>
    <x v="0"/>
    <x v="1"/>
    <x v="2"/>
    <x v="2"/>
    <d v="1900-01-28T00:00:00"/>
    <x v="1741"/>
    <x v="1"/>
    <s v="tier - 2"/>
    <x v="1"/>
    <x v="42"/>
  </r>
  <r>
    <s v="Id1743"/>
    <s v="Gries"/>
    <x v="356"/>
    <x v="100"/>
    <s v="No"/>
    <x v="0"/>
    <x v="0"/>
    <x v="0"/>
    <x v="1"/>
    <x v="1"/>
    <x v="1"/>
    <d v="1900-01-08T00:00:00"/>
    <x v="1742"/>
    <x v="1"/>
    <s v="tier - 2"/>
    <x v="3"/>
    <x v="3"/>
  </r>
  <r>
    <s v="Id1744"/>
    <s v="Strohschein"/>
    <x v="735"/>
    <x v="380"/>
    <s v="No"/>
    <x v="0"/>
    <x v="0"/>
    <x v="0"/>
    <x v="1"/>
    <x v="0"/>
    <x v="2"/>
    <d v="1900-01-21T00:00:00"/>
    <x v="1743"/>
    <x v="1"/>
    <s v="tier - 2"/>
    <x v="2"/>
    <x v="3"/>
  </r>
  <r>
    <s v="Id1745"/>
    <s v="Berger"/>
    <x v="1128"/>
    <x v="122"/>
    <s v="No"/>
    <x v="0"/>
    <x v="0"/>
    <x v="3"/>
    <x v="1"/>
    <x v="2"/>
    <x v="2"/>
    <d v="1900-01-21T00:00:00"/>
    <x v="1744"/>
    <x v="1"/>
    <s v="tier - 1"/>
    <x v="0"/>
    <x v="32"/>
  </r>
  <r>
    <s v="Id1746"/>
    <s v="Coogan"/>
    <x v="440"/>
    <x v="226"/>
    <s v="No"/>
    <x v="0"/>
    <x v="1"/>
    <x v="3"/>
    <x v="1"/>
    <x v="0"/>
    <x v="2"/>
    <d v="1900-01-09T00:00:00"/>
    <x v="1745"/>
    <x v="1"/>
    <s v="tier - 2"/>
    <x v="0"/>
    <x v="20"/>
  </r>
  <r>
    <s v="Id1747"/>
    <s v="Gagnon"/>
    <x v="1129"/>
    <x v="347"/>
    <s v="Yes"/>
    <x v="0"/>
    <x v="0"/>
    <x v="3"/>
    <x v="1"/>
    <x v="2"/>
    <x v="2"/>
    <d v="1900-01-14T00:00:00"/>
    <x v="1746"/>
    <x v="1"/>
    <s v="tier - 1"/>
    <x v="0"/>
    <x v="23"/>
  </r>
  <r>
    <s v="Id1748"/>
    <s v="Pearson"/>
    <x v="377"/>
    <x v="112"/>
    <s v="No"/>
    <x v="0"/>
    <x v="0"/>
    <x v="3"/>
    <x v="1"/>
    <x v="2"/>
    <x v="2"/>
    <d v="1900-01-12T00:00:00"/>
    <x v="1747"/>
    <x v="0"/>
    <s v="tier - 2"/>
    <x v="1"/>
    <x v="38"/>
  </r>
  <r>
    <s v="Id1749"/>
    <s v="Brian"/>
    <x v="11"/>
    <x v="117"/>
    <s v="Yes"/>
    <x v="0"/>
    <x v="0"/>
    <x v="3"/>
    <x v="1"/>
    <x v="0"/>
    <x v="2"/>
    <d v="1899-12-31T00:00:00"/>
    <x v="1748"/>
    <x v="1"/>
    <s v="tier - 3"/>
    <x v="0"/>
    <x v="23"/>
  </r>
  <r>
    <s v="Id1750"/>
    <s v="Brown"/>
    <x v="1130"/>
    <x v="92"/>
    <s v="No"/>
    <x v="0"/>
    <x v="0"/>
    <x v="3"/>
    <x v="1"/>
    <x v="4"/>
    <x v="2"/>
    <d v="1900-01-17T00:00:00"/>
    <x v="1749"/>
    <x v="1"/>
    <s v="tier - 2"/>
    <x v="1"/>
    <x v="38"/>
  </r>
  <r>
    <s v="Id1751"/>
    <s v="Fox"/>
    <x v="176"/>
    <x v="368"/>
    <s v="No"/>
    <x v="0"/>
    <x v="0"/>
    <x v="0"/>
    <x v="1"/>
    <x v="0"/>
    <x v="2"/>
    <d v="1900-01-18T00:00:00"/>
    <x v="1750"/>
    <x v="1"/>
    <s v="tier - 2"/>
    <x v="12"/>
    <x v="35"/>
  </r>
  <r>
    <s v="Id1752"/>
    <s v="Traver"/>
    <x v="861"/>
    <x v="87"/>
    <s v="Yes"/>
    <x v="0"/>
    <x v="1"/>
    <x v="3"/>
    <x v="1"/>
    <x v="2"/>
    <x v="1"/>
    <d v="1900-01-13T00:00:00"/>
    <x v="1751"/>
    <x v="2"/>
    <s v="tier - 2"/>
    <x v="3"/>
    <x v="31"/>
  </r>
  <r>
    <s v="Id1753"/>
    <s v="Quick"/>
    <x v="1131"/>
    <x v="642"/>
    <s v="No"/>
    <x v="0"/>
    <x v="0"/>
    <x v="0"/>
    <x v="1"/>
    <x v="4"/>
    <x v="0"/>
    <d v="1900-01-21T00:00:00"/>
    <x v="1752"/>
    <x v="1"/>
    <s v="tier - 3"/>
    <x v="1"/>
    <x v="9"/>
  </r>
  <r>
    <s v="Id1754"/>
    <s v="Scott"/>
    <x v="1132"/>
    <x v="49"/>
    <s v="No"/>
    <x v="0"/>
    <x v="1"/>
    <x v="3"/>
    <x v="1"/>
    <x v="1"/>
    <x v="2"/>
    <d v="1900-01-10T00:00:00"/>
    <x v="1753"/>
    <x v="1"/>
    <s v="tier - 1"/>
    <x v="14"/>
    <x v="20"/>
  </r>
  <r>
    <s v="Id1755"/>
    <s v="Theriot"/>
    <x v="1133"/>
    <x v="436"/>
    <s v="No"/>
    <x v="0"/>
    <x v="0"/>
    <x v="0"/>
    <x v="1"/>
    <x v="2"/>
    <x v="2"/>
    <d v="1900-01-06T00:00:00"/>
    <x v="1754"/>
    <x v="1"/>
    <s v="tier - 2"/>
    <x v="0"/>
    <x v="25"/>
  </r>
  <r>
    <s v="Id1756"/>
    <s v="Michalis"/>
    <x v="1134"/>
    <x v="643"/>
    <s v="Yes"/>
    <x v="0"/>
    <x v="1"/>
    <x v="3"/>
    <x v="1"/>
    <x v="0"/>
    <x v="3"/>
    <d v="1900-01-28T00:00:00"/>
    <x v="1755"/>
    <x v="1"/>
    <s v="tier - 2"/>
    <x v="1"/>
    <x v="31"/>
  </r>
  <r>
    <s v="Id1757"/>
    <s v="Hall"/>
    <x v="1135"/>
    <x v="3"/>
    <s v="Yes"/>
    <x v="0"/>
    <x v="0"/>
    <x v="0"/>
    <x v="1"/>
    <x v="0"/>
    <x v="1"/>
    <d v="1900-01-15T00:00:00"/>
    <x v="1756"/>
    <x v="1"/>
    <s v="tier - 3"/>
    <x v="3"/>
    <x v="47"/>
  </r>
  <r>
    <s v="Id1758"/>
    <s v="Tjong Clemons"/>
    <x v="1136"/>
    <x v="70"/>
    <s v="Yes"/>
    <x v="0"/>
    <x v="1"/>
    <x v="3"/>
    <x v="1"/>
    <x v="0"/>
    <x v="2"/>
    <d v="1900-01-03T00:00:00"/>
    <x v="1757"/>
    <x v="1"/>
    <s v="tier - 2"/>
    <x v="15"/>
    <x v="31"/>
  </r>
  <r>
    <s v="Id1759"/>
    <s v="Palma"/>
    <x v="1099"/>
    <x v="379"/>
    <s v="Yes"/>
    <x v="0"/>
    <x v="0"/>
    <x v="3"/>
    <x v="1"/>
    <x v="2"/>
    <x v="0"/>
    <d v="1900-01-28T00:00:00"/>
    <x v="1758"/>
    <x v="1"/>
    <s v="tier - 2"/>
    <x v="0"/>
    <x v="26"/>
  </r>
  <r>
    <s v="Id1760"/>
    <s v="Takaoka"/>
    <x v="308"/>
    <x v="155"/>
    <s v="No"/>
    <x v="0"/>
    <x v="0"/>
    <x v="0"/>
    <x v="1"/>
    <x v="1"/>
    <x v="1"/>
    <d v="1900-01-09T00:00:00"/>
    <x v="1759"/>
    <x v="2"/>
    <s v="tier - 1"/>
    <x v="4"/>
    <x v="42"/>
  </r>
  <r>
    <s v="Id1761"/>
    <s v="Sherman"/>
    <x v="366"/>
    <x v="391"/>
    <s v="Yes"/>
    <x v="0"/>
    <x v="0"/>
    <x v="0"/>
    <x v="1"/>
    <x v="1"/>
    <x v="2"/>
    <d v="1900-01-27T00:00:00"/>
    <x v="1760"/>
    <x v="0"/>
    <s v="tier - 2"/>
    <x v="1"/>
    <x v="17"/>
  </r>
  <r>
    <s v="Id1762"/>
    <s v="Andre"/>
    <x v="742"/>
    <x v="538"/>
    <s v="Yes"/>
    <x v="0"/>
    <x v="0"/>
    <x v="3"/>
    <x v="1"/>
    <x v="0"/>
    <x v="2"/>
    <d v="1900-01-08T00:00:00"/>
    <x v="1761"/>
    <x v="1"/>
    <s v="tier - 3"/>
    <x v="3"/>
    <x v="23"/>
  </r>
  <r>
    <s v="Id1763"/>
    <s v="Switt"/>
    <x v="419"/>
    <x v="80"/>
    <s v="Yes"/>
    <x v="0"/>
    <x v="0"/>
    <x v="3"/>
    <x v="1"/>
    <x v="1"/>
    <x v="2"/>
    <d v="1900-01-07T00:00:00"/>
    <x v="1762"/>
    <x v="1"/>
    <s v="tier - 3"/>
    <x v="3"/>
    <x v="23"/>
  </r>
  <r>
    <s v="Id1764"/>
    <s v="Erickson"/>
    <x v="1111"/>
    <x v="34"/>
    <s v="No"/>
    <x v="0"/>
    <x v="0"/>
    <x v="0"/>
    <x v="1"/>
    <x v="4"/>
    <x v="1"/>
    <d v="1900-01-08T00:00:00"/>
    <x v="1763"/>
    <x v="1"/>
    <s v="tier - 3"/>
    <x v="0"/>
    <x v="29"/>
  </r>
  <r>
    <s v="Id1765"/>
    <s v="Miller"/>
    <x v="1137"/>
    <x v="435"/>
    <s v="Yes"/>
    <x v="0"/>
    <x v="0"/>
    <x v="3"/>
    <x v="1"/>
    <x v="1"/>
    <x v="2"/>
    <d v="1900-01-03T00:00:00"/>
    <x v="1764"/>
    <x v="1"/>
    <s v="tier - 2"/>
    <x v="0"/>
    <x v="23"/>
  </r>
  <r>
    <s v="Id1766"/>
    <s v="Whitbeck"/>
    <x v="1138"/>
    <x v="195"/>
    <s v="Yes"/>
    <x v="0"/>
    <x v="0"/>
    <x v="0"/>
    <x v="1"/>
    <x v="0"/>
    <x v="1"/>
    <d v="1900-01-04T00:00:00"/>
    <x v="1765"/>
    <x v="1"/>
    <s v="tier - 2"/>
    <x v="3"/>
    <x v="47"/>
  </r>
  <r>
    <s v="Id1767"/>
    <s v="Auer"/>
    <x v="288"/>
    <x v="4"/>
    <s v="Yes"/>
    <x v="0"/>
    <x v="0"/>
    <x v="3"/>
    <x v="1"/>
    <x v="2"/>
    <x v="2"/>
    <d v="1900-01-23T00:00:00"/>
    <x v="1766"/>
    <x v="1"/>
    <s v="tier - 3"/>
    <x v="2"/>
    <x v="23"/>
  </r>
  <r>
    <s v="Id1768"/>
    <s v="Attar"/>
    <x v="1139"/>
    <x v="532"/>
    <s v="No"/>
    <x v="0"/>
    <x v="0"/>
    <x v="1"/>
    <x v="1"/>
    <x v="4"/>
    <x v="0"/>
    <d v="1900-01-06T00:00:00"/>
    <x v="1767"/>
    <x v="1"/>
    <s v="tier - 3"/>
    <x v="0"/>
    <x v="30"/>
  </r>
  <r>
    <s v="Id1769"/>
    <s v="Misuraca"/>
    <x v="53"/>
    <x v="616"/>
    <s v="No"/>
    <x v="0"/>
    <x v="0"/>
    <x v="0"/>
    <x v="1"/>
    <x v="0"/>
    <x v="2"/>
    <d v="1900-01-29T00:00:00"/>
    <x v="1768"/>
    <x v="1"/>
    <s v="tier - 1"/>
    <x v="0"/>
    <x v="42"/>
  </r>
  <r>
    <s v="Id1770"/>
    <s v="Spannaus"/>
    <x v="1140"/>
    <x v="644"/>
    <s v="No"/>
    <x v="0"/>
    <x v="0"/>
    <x v="0"/>
    <x v="1"/>
    <x v="4"/>
    <x v="0"/>
    <d v="1900-01-25T00:00:00"/>
    <x v="1769"/>
    <x v="1"/>
    <s v="tier - 2"/>
    <x v="0"/>
    <x v="19"/>
  </r>
  <r>
    <s v="Id1771"/>
    <s v="Tarbiat"/>
    <x v="809"/>
    <x v="319"/>
    <s v="No"/>
    <x v="0"/>
    <x v="0"/>
    <x v="0"/>
    <x v="1"/>
    <x v="1"/>
    <x v="2"/>
    <d v="1900-01-26T00:00:00"/>
    <x v="1770"/>
    <x v="1"/>
    <s v="tier - 3"/>
    <x v="3"/>
    <x v="42"/>
  </r>
  <r>
    <s v="Id1772"/>
    <s v="Pulkkinen"/>
    <x v="892"/>
    <x v="280"/>
    <s v="No"/>
    <x v="0"/>
    <x v="0"/>
    <x v="0"/>
    <x v="1"/>
    <x v="2"/>
    <x v="2"/>
    <d v="1900-01-22T00:00:00"/>
    <x v="1771"/>
    <x v="1"/>
    <s v="tier - 3"/>
    <x v="3"/>
    <x v="42"/>
  </r>
  <r>
    <s v="Id1773"/>
    <s v="Trnovcova"/>
    <x v="355"/>
    <x v="149"/>
    <s v="No"/>
    <x v="0"/>
    <x v="1"/>
    <x v="3"/>
    <x v="1"/>
    <x v="0"/>
    <x v="1"/>
    <d v="1900-01-09T00:00:00"/>
    <x v="1772"/>
    <x v="1"/>
    <s v="tier - 2"/>
    <x v="1"/>
    <x v="20"/>
  </r>
  <r>
    <s v="Id1774"/>
    <s v="Anthony"/>
    <x v="402"/>
    <x v="429"/>
    <s v="No"/>
    <x v="0"/>
    <x v="0"/>
    <x v="0"/>
    <x v="1"/>
    <x v="0"/>
    <x v="0"/>
    <d v="1900-01-20T00:00:00"/>
    <x v="1773"/>
    <x v="1"/>
    <s v="tier - 1"/>
    <x v="6"/>
    <x v="43"/>
  </r>
  <r>
    <s v="Id1775"/>
    <s v="Hetrick"/>
    <x v="1141"/>
    <x v="445"/>
    <s v="Yes"/>
    <x v="0"/>
    <x v="0"/>
    <x v="0"/>
    <x v="1"/>
    <x v="2"/>
    <x v="0"/>
    <d v="1900-01-17T00:00:00"/>
    <x v="1774"/>
    <x v="1"/>
    <s v="tier - 3"/>
    <x v="0"/>
    <x v="36"/>
  </r>
  <r>
    <s v="Id1776"/>
    <s v="Stern"/>
    <x v="429"/>
    <x v="27"/>
    <s v="No"/>
    <x v="0"/>
    <x v="1"/>
    <x v="3"/>
    <x v="1"/>
    <x v="2"/>
    <x v="2"/>
    <d v="1900-01-09T00:00:00"/>
    <x v="1775"/>
    <x v="1"/>
    <s v="tier - 1"/>
    <x v="1"/>
    <x v="20"/>
  </r>
  <r>
    <s v="Id1777"/>
    <s v="Newman"/>
    <x v="397"/>
    <x v="155"/>
    <s v="Yes"/>
    <x v="0"/>
    <x v="0"/>
    <x v="3"/>
    <x v="1"/>
    <x v="1"/>
    <x v="1"/>
    <d v="1900-01-22T00:00:00"/>
    <x v="1776"/>
    <x v="2"/>
    <s v="tier - 3"/>
    <x v="1"/>
    <x v="23"/>
  </r>
  <r>
    <s v="Id1778"/>
    <s v="Reasoner"/>
    <x v="1142"/>
    <x v="259"/>
    <s v="No"/>
    <x v="0"/>
    <x v="0"/>
    <x v="0"/>
    <x v="1"/>
    <x v="2"/>
    <x v="1"/>
    <d v="1900-01-27T00:00:00"/>
    <x v="1777"/>
    <x v="1"/>
    <s v="tier - 3"/>
    <x v="0"/>
    <x v="3"/>
  </r>
  <r>
    <s v="Id1779"/>
    <s v="Mone"/>
    <x v="94"/>
    <x v="103"/>
    <s v="No"/>
    <x v="0"/>
    <x v="0"/>
    <x v="0"/>
    <x v="1"/>
    <x v="0"/>
    <x v="2"/>
    <d v="1900-01-09T00:00:00"/>
    <x v="1778"/>
    <x v="2"/>
    <s v="tier - 2"/>
    <x v="0"/>
    <x v="4"/>
  </r>
  <r>
    <s v="Id1780"/>
    <s v="Powers"/>
    <x v="264"/>
    <x v="221"/>
    <s v="Yes"/>
    <x v="0"/>
    <x v="0"/>
    <x v="3"/>
    <x v="1"/>
    <x v="3"/>
    <x v="0"/>
    <d v="1900-01-26T00:00:00"/>
    <x v="1779"/>
    <x v="1"/>
    <s v="tier - 1"/>
    <x v="0"/>
    <x v="26"/>
  </r>
  <r>
    <s v="Id1781"/>
    <s v="Ulery"/>
    <x v="1143"/>
    <x v="185"/>
    <s v="Yes"/>
    <x v="0"/>
    <x v="0"/>
    <x v="3"/>
    <x v="1"/>
    <x v="1"/>
    <x v="0"/>
    <d v="1900-01-22T00:00:00"/>
    <x v="1780"/>
    <x v="1"/>
    <s v="tier - 1"/>
    <x v="3"/>
    <x v="26"/>
  </r>
  <r>
    <s v="Id1782"/>
    <s v="Haines"/>
    <x v="312"/>
    <x v="139"/>
    <s v="Yes"/>
    <x v="0"/>
    <x v="1"/>
    <x v="3"/>
    <x v="1"/>
    <x v="1"/>
    <x v="2"/>
    <d v="1900-01-28T00:00:00"/>
    <x v="1781"/>
    <x v="1"/>
    <s v="tier - 3"/>
    <x v="1"/>
    <x v="31"/>
  </r>
  <r>
    <s v="Id1783"/>
    <s v="Airoldi"/>
    <x v="1144"/>
    <x v="335"/>
    <s v="No"/>
    <x v="0"/>
    <x v="0"/>
    <x v="0"/>
    <x v="1"/>
    <x v="2"/>
    <x v="2"/>
    <d v="1899-12-31T00:00:00"/>
    <x v="1782"/>
    <x v="1"/>
    <s v="tier - 3"/>
    <x v="3"/>
    <x v="4"/>
  </r>
  <r>
    <s v="Id1784"/>
    <s v="Mattis"/>
    <x v="1145"/>
    <x v="328"/>
    <s v="Yes"/>
    <x v="0"/>
    <x v="0"/>
    <x v="3"/>
    <x v="1"/>
    <x v="0"/>
    <x v="2"/>
    <d v="1900-01-26T00:00:00"/>
    <x v="1783"/>
    <x v="1"/>
    <s v="tier - 3"/>
    <x v="6"/>
    <x v="40"/>
  </r>
  <r>
    <s v="Id1785"/>
    <s v="Cho"/>
    <x v="1146"/>
    <x v="374"/>
    <s v="Yes"/>
    <x v="0"/>
    <x v="0"/>
    <x v="0"/>
    <x v="1"/>
    <x v="0"/>
    <x v="2"/>
    <d v="1900-01-06T00:00:00"/>
    <x v="1784"/>
    <x v="1"/>
    <s v="tier - 3"/>
    <x v="14"/>
    <x v="21"/>
  </r>
  <r>
    <s v="Id1786"/>
    <s v="Reumann"/>
    <x v="1147"/>
    <x v="645"/>
    <s v="No"/>
    <x v="0"/>
    <x v="0"/>
    <x v="0"/>
    <x v="1"/>
    <x v="4"/>
    <x v="0"/>
    <d v="1900-01-10T00:00:00"/>
    <x v="1785"/>
    <x v="1"/>
    <s v="tier - 2"/>
    <x v="0"/>
    <x v="19"/>
  </r>
  <r>
    <s v="Id1787"/>
    <s v="Cooper"/>
    <x v="1098"/>
    <x v="623"/>
    <s v="No"/>
    <x v="0"/>
    <x v="1"/>
    <x v="3"/>
    <x v="1"/>
    <x v="4"/>
    <x v="1"/>
    <d v="1900-01-12T00:00:00"/>
    <x v="1786"/>
    <x v="1"/>
    <s v="tier - 3"/>
    <x v="0"/>
    <x v="18"/>
  </r>
  <r>
    <s v="Id1788"/>
    <s v="Kennedy"/>
    <x v="1148"/>
    <x v="109"/>
    <s v="Yes"/>
    <x v="0"/>
    <x v="0"/>
    <x v="3"/>
    <x v="1"/>
    <x v="1"/>
    <x v="1"/>
    <d v="1900-01-28T00:00:00"/>
    <x v="1787"/>
    <x v="1"/>
    <s v="tier - 1"/>
    <x v="14"/>
    <x v="40"/>
  </r>
  <r>
    <s v="Id1789"/>
    <s v="Cichon"/>
    <x v="1089"/>
    <x v="120"/>
    <s v="No"/>
    <x v="0"/>
    <x v="0"/>
    <x v="3"/>
    <x v="1"/>
    <x v="4"/>
    <x v="2"/>
    <d v="1900-01-14T00:00:00"/>
    <x v="1788"/>
    <x v="1"/>
    <s v="tier - 1"/>
    <x v="1"/>
    <x v="32"/>
  </r>
  <r>
    <s v="Id1790"/>
    <s v="Maroevic"/>
    <x v="671"/>
    <x v="259"/>
    <s v="No"/>
    <x v="0"/>
    <x v="0"/>
    <x v="3"/>
    <x v="1"/>
    <x v="0"/>
    <x v="1"/>
    <d v="1900-01-09T00:00:00"/>
    <x v="1789"/>
    <x v="2"/>
    <s v="tier - 2"/>
    <x v="0"/>
    <x v="34"/>
  </r>
  <r>
    <s v="Id1791"/>
    <s v="Martin"/>
    <x v="314"/>
    <x v="151"/>
    <s v="No"/>
    <x v="1"/>
    <x v="0"/>
    <x v="3"/>
    <x v="1"/>
    <x v="0"/>
    <x v="2"/>
    <d v="1900-01-10T00:00:00"/>
    <x v="1790"/>
    <x v="1"/>
    <s v="tier - 2"/>
    <x v="14"/>
    <x v="21"/>
  </r>
  <r>
    <s v="Id1792"/>
    <s v="Schulz"/>
    <x v="875"/>
    <x v="278"/>
    <s v="No"/>
    <x v="0"/>
    <x v="0"/>
    <x v="0"/>
    <x v="1"/>
    <x v="0"/>
    <x v="0"/>
    <d v="1900-01-26T00:00:00"/>
    <x v="1791"/>
    <x v="1"/>
    <s v="tier - 1"/>
    <x v="3"/>
    <x v="43"/>
  </r>
  <r>
    <s v="Id1793"/>
    <s v="Capriolo"/>
    <x v="1149"/>
    <x v="470"/>
    <s v="Yes"/>
    <x v="0"/>
    <x v="0"/>
    <x v="3"/>
    <x v="1"/>
    <x v="2"/>
    <x v="2"/>
    <d v="1899-12-31T00:00:00"/>
    <x v="1792"/>
    <x v="0"/>
    <s v="tier - 2"/>
    <x v="10"/>
    <x v="40"/>
  </r>
  <r>
    <s v="Id1794"/>
    <s v="Borleis"/>
    <x v="306"/>
    <x v="646"/>
    <s v="Yes"/>
    <x v="0"/>
    <x v="0"/>
    <x v="0"/>
    <x v="1"/>
    <x v="2"/>
    <x v="0"/>
    <d v="1900-01-02T00:00:00"/>
    <x v="1793"/>
    <x v="1"/>
    <s v="tier - 1"/>
    <x v="0"/>
    <x v="36"/>
  </r>
  <r>
    <s v="Id1795"/>
    <s v="Kramer"/>
    <x v="1150"/>
    <x v="647"/>
    <s v="No"/>
    <x v="0"/>
    <x v="0"/>
    <x v="0"/>
    <x v="1"/>
    <x v="4"/>
    <x v="0"/>
    <d v="1900-01-02T00:00:00"/>
    <x v="1794"/>
    <x v="1"/>
    <s v="tier - 3"/>
    <x v="0"/>
    <x v="9"/>
  </r>
  <r>
    <s v="Id1796"/>
    <s v="Conrad"/>
    <x v="754"/>
    <x v="87"/>
    <s v="No"/>
    <x v="0"/>
    <x v="0"/>
    <x v="0"/>
    <x v="1"/>
    <x v="0"/>
    <x v="1"/>
    <d v="1900-01-15T00:00:00"/>
    <x v="1795"/>
    <x v="1"/>
    <s v="tier - 1"/>
    <x v="0"/>
    <x v="4"/>
  </r>
  <r>
    <s v="Id1797"/>
    <s v="Karakoyunlu"/>
    <x v="604"/>
    <x v="236"/>
    <s v="No"/>
    <x v="0"/>
    <x v="0"/>
    <x v="3"/>
    <x v="1"/>
    <x v="2"/>
    <x v="1"/>
    <d v="1900-01-21T00:00:00"/>
    <x v="1796"/>
    <x v="1"/>
    <s v="tier - 3"/>
    <x v="0"/>
    <x v="38"/>
  </r>
  <r>
    <s v="Id1798"/>
    <s v="Desrosiers"/>
    <x v="1108"/>
    <x v="196"/>
    <s v="No"/>
    <x v="0"/>
    <x v="0"/>
    <x v="0"/>
    <x v="1"/>
    <x v="1"/>
    <x v="2"/>
    <d v="1900-01-08T00:00:00"/>
    <x v="1797"/>
    <x v="1"/>
    <s v="tier - 3"/>
    <x v="0"/>
    <x v="4"/>
  </r>
  <r>
    <s v="Id1799"/>
    <s v="O'Mara"/>
    <x v="1151"/>
    <x v="196"/>
    <s v="No"/>
    <x v="0"/>
    <x v="0"/>
    <x v="0"/>
    <x v="1"/>
    <x v="2"/>
    <x v="2"/>
    <d v="1899-12-31T00:00:00"/>
    <x v="1798"/>
    <x v="1"/>
    <s v="tier - 3"/>
    <x v="3"/>
    <x v="4"/>
  </r>
  <r>
    <s v="Id1800"/>
    <s v="Shabot Marcos"/>
    <x v="795"/>
    <x v="216"/>
    <s v="No"/>
    <x v="0"/>
    <x v="0"/>
    <x v="3"/>
    <x v="1"/>
    <x v="0"/>
    <x v="1"/>
    <d v="1900-01-26T00:00:00"/>
    <x v="1799"/>
    <x v="2"/>
    <s v="tier - 3"/>
    <x v="3"/>
    <x v="38"/>
  </r>
  <r>
    <s v="Id1801"/>
    <s v="Comment"/>
    <x v="1152"/>
    <x v="178"/>
    <s v="No"/>
    <x v="0"/>
    <x v="0"/>
    <x v="3"/>
    <x v="1"/>
    <x v="0"/>
    <x v="1"/>
    <d v="1900-01-15T00:00:00"/>
    <x v="1800"/>
    <x v="1"/>
    <s v="tier - 3"/>
    <x v="0"/>
    <x v="34"/>
  </r>
  <r>
    <s v="Id1802"/>
    <s v="Moss"/>
    <x v="662"/>
    <x v="358"/>
    <s v="No"/>
    <x v="0"/>
    <x v="0"/>
    <x v="3"/>
    <x v="1"/>
    <x v="0"/>
    <x v="2"/>
    <d v="1900-01-21T00:00:00"/>
    <x v="1801"/>
    <x v="2"/>
    <s v="tier - 1"/>
    <x v="3"/>
    <x v="38"/>
  </r>
  <r>
    <s v="Id1803"/>
    <s v="Guzman"/>
    <x v="1153"/>
    <x v="192"/>
    <s v="No"/>
    <x v="0"/>
    <x v="0"/>
    <x v="3"/>
    <x v="1"/>
    <x v="1"/>
    <x v="2"/>
    <d v="1900-01-01T00:00:00"/>
    <x v="1802"/>
    <x v="1"/>
    <s v="tier - 2"/>
    <x v="0"/>
    <x v="38"/>
  </r>
  <r>
    <s v="Id1804"/>
    <s v="Cox"/>
    <x v="346"/>
    <x v="31"/>
    <s v="No"/>
    <x v="0"/>
    <x v="0"/>
    <x v="3"/>
    <x v="1"/>
    <x v="1"/>
    <x v="2"/>
    <d v="1900-01-04T00:00:00"/>
    <x v="1803"/>
    <x v="1"/>
    <s v="tier - 2"/>
    <x v="3"/>
    <x v="26"/>
  </r>
  <r>
    <s v="Id1805"/>
    <s v="Clash"/>
    <x v="746"/>
    <x v="508"/>
    <s v="No"/>
    <x v="1"/>
    <x v="0"/>
    <x v="3"/>
    <x v="1"/>
    <x v="0"/>
    <x v="2"/>
    <d v="1900-01-23T00:00:00"/>
    <x v="1804"/>
    <x v="1"/>
    <s v="tier - 3"/>
    <x v="14"/>
    <x v="41"/>
  </r>
  <r>
    <s v="Id1806"/>
    <s v="Blankenship"/>
    <x v="349"/>
    <x v="576"/>
    <s v="No"/>
    <x v="0"/>
    <x v="0"/>
    <x v="0"/>
    <x v="1"/>
    <x v="0"/>
    <x v="2"/>
    <d v="1900-01-11T00:00:00"/>
    <x v="1805"/>
    <x v="1"/>
    <s v="tier - 3"/>
    <x v="1"/>
    <x v="42"/>
  </r>
  <r>
    <s v="Id1807"/>
    <s v="Lloyd"/>
    <x v="1154"/>
    <x v="648"/>
    <s v="Yes"/>
    <x v="0"/>
    <x v="0"/>
    <x v="3"/>
    <x v="1"/>
    <x v="2"/>
    <x v="0"/>
    <d v="1900-01-04T00:00:00"/>
    <x v="1806"/>
    <x v="1"/>
    <s v="tier - 1"/>
    <x v="0"/>
    <x v="26"/>
  </r>
  <r>
    <s v="Id1808"/>
    <s v="Kong"/>
    <x v="1155"/>
    <x v="6"/>
    <s v="No"/>
    <x v="0"/>
    <x v="0"/>
    <x v="0"/>
    <x v="1"/>
    <x v="4"/>
    <x v="1"/>
    <d v="1900-01-01T00:00:00"/>
    <x v="1807"/>
    <x v="1"/>
    <s v="tier - 3"/>
    <x v="1"/>
    <x v="25"/>
  </r>
  <r>
    <s v="Id1809"/>
    <s v="Benson"/>
    <x v="374"/>
    <x v="67"/>
    <s v="No"/>
    <x v="0"/>
    <x v="0"/>
    <x v="0"/>
    <x v="1"/>
    <x v="2"/>
    <x v="2"/>
    <d v="1900-01-11T00:00:00"/>
    <x v="1808"/>
    <x v="1"/>
    <s v="tier - 1"/>
    <x v="1"/>
    <x v="6"/>
  </r>
  <r>
    <s v="Id1810"/>
    <s v="Huntington"/>
    <x v="192"/>
    <x v="219"/>
    <s v="No"/>
    <x v="0"/>
    <x v="0"/>
    <x v="3"/>
    <x v="1"/>
    <x v="2"/>
    <x v="2"/>
    <d v="1900-01-27T00:00:00"/>
    <x v="1809"/>
    <x v="1"/>
    <s v="tier - 2"/>
    <x v="2"/>
    <x v="34"/>
  </r>
  <r>
    <s v="Id1811"/>
    <s v="Kendall"/>
    <x v="1156"/>
    <x v="191"/>
    <s v="No"/>
    <x v="0"/>
    <x v="0"/>
    <x v="3"/>
    <x v="1"/>
    <x v="2"/>
    <x v="2"/>
    <d v="1900-01-08T00:00:00"/>
    <x v="1810"/>
    <x v="1"/>
    <s v="tier - 3"/>
    <x v="2"/>
    <x v="34"/>
  </r>
  <r>
    <s v="Id1812"/>
    <s v="Gast"/>
    <x v="1157"/>
    <x v="416"/>
    <s v="Yes"/>
    <x v="0"/>
    <x v="0"/>
    <x v="0"/>
    <x v="1"/>
    <x v="2"/>
    <x v="0"/>
    <d v="1900-01-11T00:00:00"/>
    <x v="1811"/>
    <x v="1"/>
    <s v="tier - 3"/>
    <x v="3"/>
    <x v="36"/>
  </r>
  <r>
    <s v="Id1813"/>
    <s v="Scanlin"/>
    <x v="1158"/>
    <x v="1"/>
    <s v="No"/>
    <x v="0"/>
    <x v="0"/>
    <x v="0"/>
    <x v="1"/>
    <x v="4"/>
    <x v="1"/>
    <d v="1900-01-03T00:00:00"/>
    <x v="1812"/>
    <x v="1"/>
    <s v="tier - 3"/>
    <x v="0"/>
    <x v="29"/>
  </r>
  <r>
    <s v="Id1814"/>
    <s v="Philbrook"/>
    <x v="747"/>
    <x v="637"/>
    <s v="No"/>
    <x v="0"/>
    <x v="1"/>
    <x v="3"/>
    <x v="1"/>
    <x v="1"/>
    <x v="1"/>
    <d v="1900-01-21T00:00:00"/>
    <x v="1813"/>
    <x v="1"/>
    <s v="tier - 3"/>
    <x v="3"/>
    <x v="39"/>
  </r>
  <r>
    <s v="Id1815"/>
    <s v="Cowan"/>
    <x v="1035"/>
    <x v="243"/>
    <s v="No"/>
    <x v="0"/>
    <x v="0"/>
    <x v="0"/>
    <x v="1"/>
    <x v="0"/>
    <x v="2"/>
    <d v="1900-01-03T00:00:00"/>
    <x v="1814"/>
    <x v="2"/>
    <s v="tier - 3"/>
    <x v="0"/>
    <x v="3"/>
  </r>
  <r>
    <s v="Id1816"/>
    <s v="Sousa"/>
    <x v="1159"/>
    <x v="199"/>
    <s v="No"/>
    <x v="0"/>
    <x v="1"/>
    <x v="3"/>
    <x v="1"/>
    <x v="0"/>
    <x v="2"/>
    <d v="1900-01-03T00:00:00"/>
    <x v="1815"/>
    <x v="1"/>
    <s v="tier - 1"/>
    <x v="14"/>
    <x v="39"/>
  </r>
  <r>
    <s v="Id1817"/>
    <s v="Stanton"/>
    <x v="1160"/>
    <x v="352"/>
    <s v="No"/>
    <x v="0"/>
    <x v="1"/>
    <x v="3"/>
    <x v="1"/>
    <x v="4"/>
    <x v="2"/>
    <d v="1900-01-17T00:00:00"/>
    <x v="1816"/>
    <x v="1"/>
    <s v="tier - 1"/>
    <x v="0"/>
    <x v="18"/>
  </r>
  <r>
    <s v="Id1818"/>
    <s v="Mollak"/>
    <x v="160"/>
    <x v="166"/>
    <s v="No"/>
    <x v="0"/>
    <x v="0"/>
    <x v="0"/>
    <x v="1"/>
    <x v="0"/>
    <x v="2"/>
    <d v="1900-01-12T00:00:00"/>
    <x v="1817"/>
    <x v="1"/>
    <s v="tier - 1"/>
    <x v="0"/>
    <x v="3"/>
  </r>
  <r>
    <s v="Id1819"/>
    <s v="Bell"/>
    <x v="40"/>
    <x v="122"/>
    <s v="No"/>
    <x v="0"/>
    <x v="0"/>
    <x v="0"/>
    <x v="1"/>
    <x v="0"/>
    <x v="2"/>
    <d v="1900-01-25T00:00:00"/>
    <x v="1818"/>
    <x v="1"/>
    <s v="tier - 2"/>
    <x v="3"/>
    <x v="3"/>
  </r>
  <r>
    <s v="Id1820"/>
    <s v="Weston"/>
    <x v="1079"/>
    <x v="436"/>
    <s v="No"/>
    <x v="0"/>
    <x v="0"/>
    <x v="0"/>
    <x v="1"/>
    <x v="0"/>
    <x v="2"/>
    <d v="1900-01-04T00:00:00"/>
    <x v="1819"/>
    <x v="2"/>
    <s v="tier - 3"/>
    <x v="4"/>
    <x v="3"/>
  </r>
  <r>
    <s v="Id1821"/>
    <s v="Rabuzzi"/>
    <x v="384"/>
    <x v="649"/>
    <s v="Yes"/>
    <x v="0"/>
    <x v="0"/>
    <x v="0"/>
    <x v="1"/>
    <x v="1"/>
    <x v="3"/>
    <d v="1900-01-24T00:00:00"/>
    <x v="1820"/>
    <x v="1"/>
    <s v="tier - 1"/>
    <x v="6"/>
    <x v="45"/>
  </r>
  <r>
    <s v="Id1822"/>
    <s v="Hendrix"/>
    <x v="65"/>
    <x v="166"/>
    <s v="Yes"/>
    <x v="0"/>
    <x v="0"/>
    <x v="0"/>
    <x v="1"/>
    <x v="0"/>
    <x v="2"/>
    <d v="1900-01-21T00:00:00"/>
    <x v="1821"/>
    <x v="0"/>
    <s v="tier - 1"/>
    <x v="3"/>
    <x v="17"/>
  </r>
  <r>
    <s v="Id1823"/>
    <s v="Van Nielen"/>
    <x v="43"/>
    <x v="127"/>
    <s v="No"/>
    <x v="0"/>
    <x v="0"/>
    <x v="3"/>
    <x v="1"/>
    <x v="0"/>
    <x v="2"/>
    <d v="1900-01-28T00:00:00"/>
    <x v="1822"/>
    <x v="1"/>
    <s v="tier - 1"/>
    <x v="1"/>
    <x v="44"/>
  </r>
  <r>
    <s v="Id1824"/>
    <s v="Blanton"/>
    <x v="722"/>
    <x v="351"/>
    <s v="No"/>
    <x v="1"/>
    <x v="0"/>
    <x v="3"/>
    <x v="1"/>
    <x v="0"/>
    <x v="2"/>
    <d v="1900-01-01T00:00:00"/>
    <x v="1823"/>
    <x v="1"/>
    <s v="tier - 3"/>
    <x v="3"/>
    <x v="21"/>
  </r>
  <r>
    <s v="Id1825"/>
    <s v="Schout"/>
    <x v="312"/>
    <x v="124"/>
    <s v="No"/>
    <x v="0"/>
    <x v="0"/>
    <x v="0"/>
    <x v="1"/>
    <x v="1"/>
    <x v="2"/>
    <d v="1900-01-17T00:00:00"/>
    <x v="1824"/>
    <x v="1"/>
    <s v="tier - 2"/>
    <x v="1"/>
    <x v="4"/>
  </r>
  <r>
    <s v="Id1826"/>
    <s v="Schmaltz"/>
    <x v="1041"/>
    <x v="82"/>
    <s v="Yes"/>
    <x v="0"/>
    <x v="0"/>
    <x v="0"/>
    <x v="1"/>
    <x v="1"/>
    <x v="2"/>
    <d v="1900-01-24T00:00:00"/>
    <x v="1825"/>
    <x v="1"/>
    <s v="tier - 2"/>
    <x v="2"/>
    <x v="45"/>
  </r>
  <r>
    <s v="Id1827"/>
    <s v="Eagen"/>
    <x v="1161"/>
    <x v="81"/>
    <s v="No"/>
    <x v="0"/>
    <x v="0"/>
    <x v="0"/>
    <x v="1"/>
    <x v="1"/>
    <x v="2"/>
    <d v="1900-01-19T00:00:00"/>
    <x v="1826"/>
    <x v="1"/>
    <s v="tier - 2"/>
    <x v="0"/>
    <x v="3"/>
  </r>
  <r>
    <s v="Id1828"/>
    <s v="Rotramel"/>
    <x v="32"/>
    <x v="267"/>
    <s v="No"/>
    <x v="1"/>
    <x v="0"/>
    <x v="3"/>
    <x v="1"/>
    <x v="0"/>
    <x v="2"/>
    <d v="1900-01-21T00:00:00"/>
    <x v="1827"/>
    <x v="1"/>
    <s v="tier - 2"/>
    <x v="2"/>
    <x v="41"/>
  </r>
  <r>
    <s v="Id1829"/>
    <s v="Prevost"/>
    <x v="559"/>
    <x v="249"/>
    <s v="No"/>
    <x v="0"/>
    <x v="0"/>
    <x v="0"/>
    <x v="1"/>
    <x v="2"/>
    <x v="2"/>
    <d v="1900-01-16T00:00:00"/>
    <x v="1828"/>
    <x v="1"/>
    <s v="tier - 1"/>
    <x v="2"/>
    <x v="3"/>
  </r>
  <r>
    <s v="Id1830"/>
    <s v="Boyd"/>
    <x v="19"/>
    <x v="189"/>
    <s v="Yes"/>
    <x v="0"/>
    <x v="0"/>
    <x v="3"/>
    <x v="1"/>
    <x v="0"/>
    <x v="2"/>
    <d v="1900-01-12T00:00:00"/>
    <x v="1829"/>
    <x v="1"/>
    <s v="tier - 2"/>
    <x v="3"/>
    <x v="23"/>
  </r>
  <r>
    <s v="Id1831"/>
    <s v="Dawes"/>
    <x v="473"/>
    <x v="236"/>
    <s v="No"/>
    <x v="0"/>
    <x v="1"/>
    <x v="3"/>
    <x v="1"/>
    <x v="2"/>
    <x v="1"/>
    <d v="1900-01-28T00:00:00"/>
    <x v="1830"/>
    <x v="1"/>
    <s v="tier - 1"/>
    <x v="3"/>
    <x v="20"/>
  </r>
  <r>
    <s v="Id1832"/>
    <s v="Jennings"/>
    <x v="1022"/>
    <x v="198"/>
    <s v="No"/>
    <x v="0"/>
    <x v="0"/>
    <x v="3"/>
    <x v="1"/>
    <x v="1"/>
    <x v="2"/>
    <d v="1900-01-12T00:00:00"/>
    <x v="1831"/>
    <x v="1"/>
    <s v="tier - 2"/>
    <x v="1"/>
    <x v="34"/>
  </r>
  <r>
    <s v="Id1833"/>
    <s v="Nyambaso"/>
    <x v="1162"/>
    <x v="268"/>
    <s v="Yes"/>
    <x v="0"/>
    <x v="0"/>
    <x v="3"/>
    <x v="1"/>
    <x v="0"/>
    <x v="1"/>
    <d v="1900-01-20T00:00:00"/>
    <x v="1832"/>
    <x v="1"/>
    <s v="tier - 2"/>
    <x v="6"/>
    <x v="23"/>
  </r>
  <r>
    <s v="Id1834"/>
    <s v="Shaffer"/>
    <x v="1163"/>
    <x v="100"/>
    <s v="No"/>
    <x v="0"/>
    <x v="0"/>
    <x v="3"/>
    <x v="1"/>
    <x v="2"/>
    <x v="1"/>
    <d v="1900-01-04T00:00:00"/>
    <x v="1833"/>
    <x v="1"/>
    <s v="tier - 3"/>
    <x v="1"/>
    <x v="38"/>
  </r>
  <r>
    <s v="Id1835"/>
    <s v="Corkum"/>
    <x v="1164"/>
    <x v="120"/>
    <s v="No"/>
    <x v="0"/>
    <x v="1"/>
    <x v="3"/>
    <x v="1"/>
    <x v="0"/>
    <x v="2"/>
    <d v="1900-01-01T00:00:00"/>
    <x v="1834"/>
    <x v="1"/>
    <s v="tier - 3"/>
    <x v="12"/>
    <x v="39"/>
  </r>
  <r>
    <s v="Id1836"/>
    <s v="Pedersen"/>
    <x v="910"/>
    <x v="203"/>
    <s v="No"/>
    <x v="0"/>
    <x v="0"/>
    <x v="0"/>
    <x v="1"/>
    <x v="4"/>
    <x v="2"/>
    <d v="1900-01-15T00:00:00"/>
    <x v="1835"/>
    <x v="1"/>
    <s v="tier - 3"/>
    <x v="0"/>
    <x v="25"/>
  </r>
  <r>
    <s v="Id1837"/>
    <s v="Melo"/>
    <x v="1165"/>
    <x v="106"/>
    <s v="No"/>
    <x v="0"/>
    <x v="0"/>
    <x v="0"/>
    <x v="1"/>
    <x v="4"/>
    <x v="1"/>
    <d v="1900-01-26T00:00:00"/>
    <x v="1836"/>
    <x v="1"/>
    <s v="tier - 3"/>
    <x v="0"/>
    <x v="37"/>
  </r>
  <r>
    <s v="Id1838"/>
    <s v="Sakamoto"/>
    <x v="534"/>
    <x v="337"/>
    <s v="Yes"/>
    <x v="0"/>
    <x v="1"/>
    <x v="3"/>
    <x v="1"/>
    <x v="0"/>
    <x v="2"/>
    <d v="1900-01-12T00:00:00"/>
    <x v="1837"/>
    <x v="0"/>
    <s v="tier - 2"/>
    <x v="0"/>
    <x v="31"/>
  </r>
  <r>
    <s v="Id1839"/>
    <s v="McMahon"/>
    <x v="982"/>
    <x v="366"/>
    <s v="Yes"/>
    <x v="0"/>
    <x v="0"/>
    <x v="3"/>
    <x v="1"/>
    <x v="2"/>
    <x v="1"/>
    <d v="1900-01-25T00:00:00"/>
    <x v="1838"/>
    <x v="1"/>
    <s v="tier - 1"/>
    <x v="6"/>
    <x v="23"/>
  </r>
  <r>
    <s v="Id1840"/>
    <s v="Harris"/>
    <x v="1166"/>
    <x v="214"/>
    <s v="No"/>
    <x v="0"/>
    <x v="0"/>
    <x v="3"/>
    <x v="1"/>
    <x v="1"/>
    <x v="1"/>
    <d v="1900-01-11T00:00:00"/>
    <x v="1839"/>
    <x v="1"/>
    <s v="tier - 3"/>
    <x v="1"/>
    <x v="34"/>
  </r>
  <r>
    <s v="Id1841"/>
    <s v="Lombardo"/>
    <x v="1167"/>
    <x v="6"/>
    <s v="No"/>
    <x v="1"/>
    <x v="0"/>
    <x v="3"/>
    <x v="1"/>
    <x v="0"/>
    <x v="1"/>
    <d v="1900-01-17T00:00:00"/>
    <x v="1840"/>
    <x v="1"/>
    <s v="tier - 2"/>
    <x v="1"/>
    <x v="41"/>
  </r>
  <r>
    <s v="Id1842"/>
    <s v="Bode"/>
    <x v="37"/>
    <x v="507"/>
    <s v="No"/>
    <x v="0"/>
    <x v="0"/>
    <x v="0"/>
    <x v="1"/>
    <x v="0"/>
    <x v="2"/>
    <d v="1900-01-19T00:00:00"/>
    <x v="1841"/>
    <x v="1"/>
    <s v="tier - 2"/>
    <x v="1"/>
    <x v="35"/>
  </r>
  <r>
    <s v="Id1843"/>
    <s v="Johnson"/>
    <x v="66"/>
    <x v="3"/>
    <s v="No"/>
    <x v="0"/>
    <x v="0"/>
    <x v="0"/>
    <x v="1"/>
    <x v="0"/>
    <x v="1"/>
    <d v="1900-01-03T00:00:00"/>
    <x v="1842"/>
    <x v="2"/>
    <s v="tier - 3"/>
    <x v="0"/>
    <x v="42"/>
  </r>
  <r>
    <s v="Id1844"/>
    <s v="Norcross"/>
    <x v="428"/>
    <x v="347"/>
    <s v="No"/>
    <x v="0"/>
    <x v="0"/>
    <x v="0"/>
    <x v="1"/>
    <x v="0"/>
    <x v="2"/>
    <d v="1900-01-14T00:00:00"/>
    <x v="1843"/>
    <x v="1"/>
    <s v="tier - 3"/>
    <x v="1"/>
    <x v="3"/>
  </r>
  <r>
    <s v="Id1845"/>
    <s v="Lazrus"/>
    <x v="422"/>
    <x v="191"/>
    <s v="No"/>
    <x v="0"/>
    <x v="0"/>
    <x v="0"/>
    <x v="1"/>
    <x v="1"/>
    <x v="2"/>
    <d v="1900-01-07T00:00:00"/>
    <x v="1844"/>
    <x v="1"/>
    <s v="tier - 3"/>
    <x v="1"/>
    <x v="3"/>
  </r>
  <r>
    <s v="Id1846"/>
    <s v="Tsegay"/>
    <x v="409"/>
    <x v="125"/>
    <s v="No"/>
    <x v="0"/>
    <x v="0"/>
    <x v="0"/>
    <x v="1"/>
    <x v="0"/>
    <x v="2"/>
    <d v="1900-01-27T00:00:00"/>
    <x v="1845"/>
    <x v="0"/>
    <s v="tier - 2"/>
    <x v="0"/>
    <x v="6"/>
  </r>
  <r>
    <s v="Id1847"/>
    <s v="Schneider"/>
    <x v="295"/>
    <x v="236"/>
    <s v="No"/>
    <x v="0"/>
    <x v="0"/>
    <x v="0"/>
    <x v="1"/>
    <x v="1"/>
    <x v="1"/>
    <d v="1900-01-02T00:00:00"/>
    <x v="1846"/>
    <x v="0"/>
    <s v="tier - 2"/>
    <x v="7"/>
    <x v="42"/>
  </r>
  <r>
    <s v="Id1848"/>
    <s v="Loreto"/>
    <x v="1034"/>
    <x v="321"/>
    <s v="No"/>
    <x v="0"/>
    <x v="0"/>
    <x v="0"/>
    <x v="1"/>
    <x v="1"/>
    <x v="2"/>
    <d v="1900-01-23T00:00:00"/>
    <x v="1847"/>
    <x v="1"/>
    <s v="tier - 3"/>
    <x v="6"/>
    <x v="6"/>
  </r>
  <r>
    <s v="Id1849"/>
    <s v="Callahan"/>
    <x v="303"/>
    <x v="500"/>
    <s v="No"/>
    <x v="0"/>
    <x v="0"/>
    <x v="0"/>
    <x v="1"/>
    <x v="1"/>
    <x v="2"/>
    <d v="1900-01-07T00:00:00"/>
    <x v="1848"/>
    <x v="2"/>
    <s v="tier - 2"/>
    <x v="4"/>
    <x v="6"/>
  </r>
  <r>
    <s v="Id1850"/>
    <s v="Timko"/>
    <x v="355"/>
    <x v="27"/>
    <s v="No"/>
    <x v="0"/>
    <x v="1"/>
    <x v="3"/>
    <x v="1"/>
    <x v="0"/>
    <x v="2"/>
    <d v="1900-01-22T00:00:00"/>
    <x v="1849"/>
    <x v="1"/>
    <s v="tier - 2"/>
    <x v="1"/>
    <x v="20"/>
  </r>
  <r>
    <s v="Id1851"/>
    <s v="Achatz"/>
    <x v="170"/>
    <x v="361"/>
    <s v="No"/>
    <x v="0"/>
    <x v="1"/>
    <x v="3"/>
    <x v="1"/>
    <x v="0"/>
    <x v="2"/>
    <d v="1900-01-03T00:00:00"/>
    <x v="1850"/>
    <x v="1"/>
    <s v="tier - 3"/>
    <x v="1"/>
    <x v="20"/>
  </r>
  <r>
    <s v="Id1852"/>
    <s v="Horwitz"/>
    <x v="878"/>
    <x v="180"/>
    <s v="No"/>
    <x v="0"/>
    <x v="0"/>
    <x v="0"/>
    <x v="1"/>
    <x v="2"/>
    <x v="2"/>
    <d v="1900-01-28T00:00:00"/>
    <x v="1851"/>
    <x v="2"/>
    <s v="tier - 1"/>
    <x v="6"/>
    <x v="6"/>
  </r>
  <r>
    <s v="Id1853"/>
    <s v="Gordyan"/>
    <x v="436"/>
    <x v="4"/>
    <s v="No"/>
    <x v="0"/>
    <x v="0"/>
    <x v="3"/>
    <x v="1"/>
    <x v="1"/>
    <x v="2"/>
    <d v="1900-01-14T00:00:00"/>
    <x v="1852"/>
    <x v="1"/>
    <s v="tier - 3"/>
    <x v="16"/>
    <x v="34"/>
  </r>
  <r>
    <s v="Id1854"/>
    <s v="Hetherington"/>
    <x v="586"/>
    <x v="52"/>
    <s v="Yes"/>
    <x v="0"/>
    <x v="0"/>
    <x v="3"/>
    <x v="1"/>
    <x v="1"/>
    <x v="2"/>
    <d v="1900-01-15T00:00:00"/>
    <x v="1853"/>
    <x v="1"/>
    <s v="tier - 1"/>
    <x v="0"/>
    <x v="23"/>
  </r>
  <r>
    <s v="Id1855"/>
    <s v="Thompson"/>
    <x v="1168"/>
    <x v="385"/>
    <s v="Yes"/>
    <x v="0"/>
    <x v="0"/>
    <x v="3"/>
    <x v="1"/>
    <x v="0"/>
    <x v="0"/>
    <d v="1900-01-12T00:00:00"/>
    <x v="1854"/>
    <x v="1"/>
    <s v="tier - 2"/>
    <x v="3"/>
    <x v="26"/>
  </r>
  <r>
    <s v="Id1856"/>
    <s v="Battoo"/>
    <x v="425"/>
    <x v="650"/>
    <s v="Yes"/>
    <x v="0"/>
    <x v="0"/>
    <x v="3"/>
    <x v="1"/>
    <x v="1"/>
    <x v="0"/>
    <d v="1900-01-10T00:00:00"/>
    <x v="1855"/>
    <x v="2"/>
    <s v="tier - 2"/>
    <x v="0"/>
    <x v="26"/>
  </r>
  <r>
    <s v="Id1857"/>
    <s v="Barker"/>
    <x v="1169"/>
    <x v="332"/>
    <s v="Yes"/>
    <x v="0"/>
    <x v="0"/>
    <x v="3"/>
    <x v="1"/>
    <x v="2"/>
    <x v="2"/>
    <d v="1900-01-17T00:00:00"/>
    <x v="1856"/>
    <x v="1"/>
    <s v="tier - 2"/>
    <x v="0"/>
    <x v="23"/>
  </r>
  <r>
    <s v="Id1858"/>
    <s v="Saarnilehto"/>
    <x v="1170"/>
    <x v="363"/>
    <s v="No"/>
    <x v="0"/>
    <x v="0"/>
    <x v="0"/>
    <x v="1"/>
    <x v="4"/>
    <x v="2"/>
    <d v="1900-01-28T00:00:00"/>
    <x v="1857"/>
    <x v="1"/>
    <s v="tier - 2"/>
    <x v="0"/>
    <x v="37"/>
  </r>
  <r>
    <s v="Id1859"/>
    <s v="Morton"/>
    <x v="925"/>
    <x v="166"/>
    <s v="Yes"/>
    <x v="0"/>
    <x v="1"/>
    <x v="3"/>
    <x v="1"/>
    <x v="2"/>
    <x v="2"/>
    <d v="1900-01-28T00:00:00"/>
    <x v="1858"/>
    <x v="1"/>
    <s v="tier - 2"/>
    <x v="3"/>
    <x v="31"/>
  </r>
  <r>
    <s v="Id1860"/>
    <s v="Thomas"/>
    <x v="252"/>
    <x v="123"/>
    <s v="No"/>
    <x v="0"/>
    <x v="0"/>
    <x v="0"/>
    <x v="1"/>
    <x v="1"/>
    <x v="1"/>
    <d v="1900-01-27T00:00:00"/>
    <x v="1859"/>
    <x v="1"/>
    <s v="tier - 3"/>
    <x v="1"/>
    <x v="3"/>
  </r>
  <r>
    <s v="Id1861"/>
    <s v="Hillman"/>
    <x v="1034"/>
    <x v="577"/>
    <s v="No"/>
    <x v="0"/>
    <x v="0"/>
    <x v="0"/>
    <x v="1"/>
    <x v="1"/>
    <x v="2"/>
    <d v="1900-01-12T00:00:00"/>
    <x v="1860"/>
    <x v="1"/>
    <s v="tier - 2"/>
    <x v="0"/>
    <x v="42"/>
  </r>
  <r>
    <s v="Id1862"/>
    <s v="Edwards"/>
    <x v="409"/>
    <x v="288"/>
    <s v="No"/>
    <x v="0"/>
    <x v="0"/>
    <x v="0"/>
    <x v="1"/>
    <x v="0"/>
    <x v="1"/>
    <d v="1899-12-31T00:00:00"/>
    <x v="1861"/>
    <x v="1"/>
    <s v="tier - 2"/>
    <x v="0"/>
    <x v="6"/>
  </r>
  <r>
    <s v="Id1863"/>
    <s v="Bartel"/>
    <x v="210"/>
    <x v="80"/>
    <s v="No"/>
    <x v="0"/>
    <x v="0"/>
    <x v="0"/>
    <x v="1"/>
    <x v="0"/>
    <x v="2"/>
    <d v="1899-12-31T00:00:00"/>
    <x v="1862"/>
    <x v="1"/>
    <s v="tier - 1"/>
    <x v="2"/>
    <x v="3"/>
  </r>
  <r>
    <s v="Id1864"/>
    <s v="Potekhina"/>
    <x v="1171"/>
    <x v="331"/>
    <s v="No"/>
    <x v="0"/>
    <x v="0"/>
    <x v="0"/>
    <x v="1"/>
    <x v="1"/>
    <x v="1"/>
    <d v="1900-01-25T00:00:00"/>
    <x v="1863"/>
    <x v="1"/>
    <s v="tier - 1"/>
    <x v="0"/>
    <x v="6"/>
  </r>
  <r>
    <s v="Id1865"/>
    <s v="Kelly"/>
    <x v="467"/>
    <x v="98"/>
    <s v="No"/>
    <x v="0"/>
    <x v="0"/>
    <x v="0"/>
    <x v="1"/>
    <x v="1"/>
    <x v="2"/>
    <d v="1900-01-01T00:00:00"/>
    <x v="1864"/>
    <x v="1"/>
    <s v="tier - 1"/>
    <x v="2"/>
    <x v="6"/>
  </r>
  <r>
    <s v="Id1866"/>
    <s v="Lapp"/>
    <x v="673"/>
    <x v="78"/>
    <s v="Yes"/>
    <x v="0"/>
    <x v="0"/>
    <x v="3"/>
    <x v="1"/>
    <x v="0"/>
    <x v="2"/>
    <d v="1900-01-18T00:00:00"/>
    <x v="1865"/>
    <x v="1"/>
    <s v="tier - 1"/>
    <x v="1"/>
    <x v="23"/>
  </r>
  <r>
    <s v="Id1867"/>
    <s v="Burke"/>
    <x v="1172"/>
    <x v="458"/>
    <s v="No"/>
    <x v="1"/>
    <x v="0"/>
    <x v="3"/>
    <x v="1"/>
    <x v="2"/>
    <x v="2"/>
    <d v="1900-01-24T00:00:00"/>
    <x v="1866"/>
    <x v="1"/>
    <s v="tier - 3"/>
    <x v="1"/>
    <x v="21"/>
  </r>
  <r>
    <s v="Id1868"/>
    <s v="Barry"/>
    <x v="1173"/>
    <x v="651"/>
    <s v="No"/>
    <x v="0"/>
    <x v="1"/>
    <x v="3"/>
    <x v="1"/>
    <x v="0"/>
    <x v="3"/>
    <d v="1900-01-07T00:00:00"/>
    <x v="1867"/>
    <x v="1"/>
    <s v="tier - 1"/>
    <x v="14"/>
    <x v="43"/>
  </r>
  <r>
    <s v="Id1869"/>
    <s v="McCormick"/>
    <x v="1174"/>
    <x v="40"/>
    <s v="No"/>
    <x v="0"/>
    <x v="0"/>
    <x v="3"/>
    <x v="1"/>
    <x v="0"/>
    <x v="2"/>
    <d v="1900-01-17T00:00:00"/>
    <x v="1868"/>
    <x v="2"/>
    <s v="tier - 2"/>
    <x v="0"/>
    <x v="34"/>
  </r>
  <r>
    <s v="Id1870"/>
    <s v="McElroy"/>
    <x v="1175"/>
    <x v="115"/>
    <s v="Yes"/>
    <x v="0"/>
    <x v="1"/>
    <x v="3"/>
    <x v="1"/>
    <x v="4"/>
    <x v="2"/>
    <d v="1900-01-19T00:00:00"/>
    <x v="1869"/>
    <x v="1"/>
    <s v="tier - 1"/>
    <x v="1"/>
    <x v="33"/>
  </r>
  <r>
    <s v="Id1871"/>
    <s v="Coffed"/>
    <x v="782"/>
    <x v="372"/>
    <s v="Yes"/>
    <x v="0"/>
    <x v="0"/>
    <x v="3"/>
    <x v="1"/>
    <x v="0"/>
    <x v="2"/>
    <d v="1900-01-13T00:00:00"/>
    <x v="1870"/>
    <x v="2"/>
    <s v="tier - 2"/>
    <x v="3"/>
    <x v="40"/>
  </r>
  <r>
    <s v="Id1872"/>
    <s v="Estes"/>
    <x v="1176"/>
    <x v="339"/>
    <s v="No"/>
    <x v="0"/>
    <x v="0"/>
    <x v="0"/>
    <x v="1"/>
    <x v="4"/>
    <x v="2"/>
    <d v="1900-01-15T00:00:00"/>
    <x v="1871"/>
    <x v="1"/>
    <s v="tier - 3"/>
    <x v="0"/>
    <x v="37"/>
  </r>
  <r>
    <s v="Id1873"/>
    <s v="Miles"/>
    <x v="276"/>
    <x v="508"/>
    <s v="No"/>
    <x v="0"/>
    <x v="0"/>
    <x v="0"/>
    <x v="1"/>
    <x v="1"/>
    <x v="2"/>
    <d v="1899-12-31T00:00:00"/>
    <x v="1872"/>
    <x v="2"/>
    <s v="tier - 1"/>
    <x v="1"/>
    <x v="42"/>
  </r>
  <r>
    <s v="Id1874"/>
    <s v="Zamore"/>
    <x v="751"/>
    <x v="144"/>
    <s v="No"/>
    <x v="0"/>
    <x v="0"/>
    <x v="0"/>
    <x v="1"/>
    <x v="1"/>
    <x v="2"/>
    <d v="1900-01-02T00:00:00"/>
    <x v="1873"/>
    <x v="1"/>
    <s v="tier - 2"/>
    <x v="1"/>
    <x v="42"/>
  </r>
  <r>
    <s v="Id1875"/>
    <s v="Donaghy"/>
    <x v="308"/>
    <x v="174"/>
    <s v="No"/>
    <x v="0"/>
    <x v="0"/>
    <x v="3"/>
    <x v="1"/>
    <x v="1"/>
    <x v="2"/>
    <d v="1900-01-26T00:00:00"/>
    <x v="1874"/>
    <x v="2"/>
    <s v="tier - 1"/>
    <x v="4"/>
    <x v="34"/>
  </r>
  <r>
    <s v="Id1876"/>
    <s v="Kennedy"/>
    <x v="1006"/>
    <x v="299"/>
    <s v="No"/>
    <x v="0"/>
    <x v="0"/>
    <x v="3"/>
    <x v="1"/>
    <x v="0"/>
    <x v="2"/>
    <d v="1900-01-13T00:00:00"/>
    <x v="1875"/>
    <x v="1"/>
    <s v="tier - 1"/>
    <x v="3"/>
    <x v="44"/>
  </r>
  <r>
    <s v="Id1877"/>
    <s v="Fiorini"/>
    <x v="666"/>
    <x v="633"/>
    <s v="Yes"/>
    <x v="0"/>
    <x v="1"/>
    <x v="3"/>
    <x v="1"/>
    <x v="1"/>
    <x v="2"/>
    <d v="1900-01-05T00:00:00"/>
    <x v="1876"/>
    <x v="1"/>
    <s v="tier - 2"/>
    <x v="1"/>
    <x v="31"/>
  </r>
  <r>
    <s v="Id1878"/>
    <s v="Alexander"/>
    <x v="346"/>
    <x v="138"/>
    <s v="Yes"/>
    <x v="0"/>
    <x v="0"/>
    <x v="3"/>
    <x v="1"/>
    <x v="1"/>
    <x v="2"/>
    <d v="1900-01-02T00:00:00"/>
    <x v="1877"/>
    <x v="1"/>
    <s v="tier - 2"/>
    <x v="15"/>
    <x v="40"/>
  </r>
  <r>
    <s v="Id1879"/>
    <s v="Watkins"/>
    <x v="823"/>
    <x v="66"/>
    <s v="No"/>
    <x v="0"/>
    <x v="0"/>
    <x v="0"/>
    <x v="1"/>
    <x v="2"/>
    <x v="2"/>
    <d v="1900-01-24T00:00:00"/>
    <x v="1878"/>
    <x v="1"/>
    <s v="tier - 3"/>
    <x v="0"/>
    <x v="4"/>
  </r>
  <r>
    <s v="Id1880"/>
    <s v="Cassel"/>
    <x v="1177"/>
    <x v="336"/>
    <s v="No"/>
    <x v="0"/>
    <x v="0"/>
    <x v="3"/>
    <x v="1"/>
    <x v="4"/>
    <x v="1"/>
    <d v="1900-01-15T00:00:00"/>
    <x v="1879"/>
    <x v="1"/>
    <s v="tier - 2"/>
    <x v="1"/>
    <x v="32"/>
  </r>
  <r>
    <s v="Id1881"/>
    <s v="Ferguson"/>
    <x v="750"/>
    <x v="99"/>
    <s v="No"/>
    <x v="0"/>
    <x v="0"/>
    <x v="3"/>
    <x v="1"/>
    <x v="0"/>
    <x v="1"/>
    <d v="1900-01-25T00:00:00"/>
    <x v="1880"/>
    <x v="1"/>
    <s v="tier - 1"/>
    <x v="1"/>
    <x v="44"/>
  </r>
  <r>
    <s v="Id1882"/>
    <s v="O'Sullivan"/>
    <x v="161"/>
    <x v="48"/>
    <s v="No"/>
    <x v="0"/>
    <x v="0"/>
    <x v="3"/>
    <x v="1"/>
    <x v="0"/>
    <x v="2"/>
    <d v="1900-01-03T00:00:00"/>
    <x v="1881"/>
    <x v="1"/>
    <s v="tier - 2"/>
    <x v="0"/>
    <x v="34"/>
  </r>
  <r>
    <s v="Id1883"/>
    <s v="Chepkirui"/>
    <x v="1178"/>
    <x v="31"/>
    <s v="No"/>
    <x v="0"/>
    <x v="0"/>
    <x v="3"/>
    <x v="1"/>
    <x v="0"/>
    <x v="2"/>
    <d v="1900-01-27T00:00:00"/>
    <x v="1882"/>
    <x v="1"/>
    <s v="tier - 1"/>
    <x v="3"/>
    <x v="34"/>
  </r>
  <r>
    <s v="Id1884"/>
    <s v="Gurney"/>
    <x v="445"/>
    <x v="450"/>
    <s v="No"/>
    <x v="0"/>
    <x v="0"/>
    <x v="3"/>
    <x v="1"/>
    <x v="1"/>
    <x v="2"/>
    <d v="1900-01-17T00:00:00"/>
    <x v="1883"/>
    <x v="1"/>
    <s v="tier - 3"/>
    <x v="2"/>
    <x v="34"/>
  </r>
  <r>
    <s v="Id1885"/>
    <s v="Francis"/>
    <x v="491"/>
    <x v="89"/>
    <s v="No"/>
    <x v="0"/>
    <x v="0"/>
    <x v="0"/>
    <x v="1"/>
    <x v="2"/>
    <x v="2"/>
    <d v="1900-01-05T00:00:00"/>
    <x v="1884"/>
    <x v="1"/>
    <s v="tier - 1"/>
    <x v="1"/>
    <x v="42"/>
  </r>
  <r>
    <s v="Id1886"/>
    <s v="Gruca"/>
    <x v="751"/>
    <x v="436"/>
    <s v="No"/>
    <x v="0"/>
    <x v="0"/>
    <x v="0"/>
    <x v="1"/>
    <x v="1"/>
    <x v="2"/>
    <d v="1900-01-20T00:00:00"/>
    <x v="1885"/>
    <x v="1"/>
    <s v="tier - 3"/>
    <x v="1"/>
    <x v="6"/>
  </r>
  <r>
    <s v="Id1887"/>
    <s v="Rojas Alvarez"/>
    <x v="1168"/>
    <x v="635"/>
    <s v="No"/>
    <x v="0"/>
    <x v="0"/>
    <x v="0"/>
    <x v="1"/>
    <x v="0"/>
    <x v="1"/>
    <d v="1900-01-13T00:00:00"/>
    <x v="1886"/>
    <x v="1"/>
    <s v="tier - 3"/>
    <x v="3"/>
    <x v="3"/>
  </r>
  <r>
    <s v="Id1888"/>
    <s v="Denton"/>
    <x v="848"/>
    <x v="652"/>
    <s v="No"/>
    <x v="0"/>
    <x v="0"/>
    <x v="0"/>
    <x v="1"/>
    <x v="0"/>
    <x v="3"/>
    <d v="1899-12-31T00:00:00"/>
    <x v="1887"/>
    <x v="2"/>
    <s v="tier - 2"/>
    <x v="0"/>
    <x v="3"/>
  </r>
  <r>
    <s v="Id1889"/>
    <s v="Mason"/>
    <x v="596"/>
    <x v="653"/>
    <s v="No"/>
    <x v="0"/>
    <x v="0"/>
    <x v="0"/>
    <x v="1"/>
    <x v="0"/>
    <x v="0"/>
    <d v="1900-01-17T00:00:00"/>
    <x v="1888"/>
    <x v="1"/>
    <s v="tier - 1"/>
    <x v="1"/>
    <x v="43"/>
  </r>
  <r>
    <s v="Id1890"/>
    <s v="Trout"/>
    <x v="1179"/>
    <x v="614"/>
    <s v="Yes"/>
    <x v="0"/>
    <x v="1"/>
    <x v="3"/>
    <x v="1"/>
    <x v="4"/>
    <x v="2"/>
    <d v="1900-01-15T00:00:00"/>
    <x v="1889"/>
    <x v="1"/>
    <s v="tier - 1"/>
    <x v="0"/>
    <x v="33"/>
  </r>
  <r>
    <s v="Id1891"/>
    <s v="Gilbert"/>
    <x v="893"/>
    <x v="352"/>
    <s v="Yes"/>
    <x v="0"/>
    <x v="0"/>
    <x v="3"/>
    <x v="1"/>
    <x v="0"/>
    <x v="2"/>
    <d v="1900-01-13T00:00:00"/>
    <x v="1890"/>
    <x v="2"/>
    <s v="tier - 3"/>
    <x v="1"/>
    <x v="40"/>
  </r>
  <r>
    <s v="Id1892"/>
    <s v="Chong"/>
    <x v="866"/>
    <x v="202"/>
    <s v="No"/>
    <x v="0"/>
    <x v="1"/>
    <x v="3"/>
    <x v="1"/>
    <x v="0"/>
    <x v="2"/>
    <d v="1900-01-12T00:00:00"/>
    <x v="1891"/>
    <x v="1"/>
    <s v="tier - 1"/>
    <x v="0"/>
    <x v="20"/>
  </r>
  <r>
    <s v="Id1893"/>
    <s v="Henry"/>
    <x v="1180"/>
    <x v="635"/>
    <s v="Yes"/>
    <x v="0"/>
    <x v="0"/>
    <x v="3"/>
    <x v="1"/>
    <x v="2"/>
    <x v="1"/>
    <d v="1900-01-29T00:00:00"/>
    <x v="1892"/>
    <x v="1"/>
    <s v="tier - 1"/>
    <x v="0"/>
    <x v="23"/>
  </r>
  <r>
    <s v="Id1894"/>
    <s v="Brenneman"/>
    <x v="331"/>
    <x v="198"/>
    <s v="No"/>
    <x v="0"/>
    <x v="1"/>
    <x v="3"/>
    <x v="1"/>
    <x v="1"/>
    <x v="2"/>
    <d v="1900-01-25T00:00:00"/>
    <x v="1893"/>
    <x v="2"/>
    <s v="tier - 3"/>
    <x v="5"/>
    <x v="20"/>
  </r>
  <r>
    <s v="Id1895"/>
    <s v="Kemp"/>
    <x v="1181"/>
    <x v="1"/>
    <s v="Yes"/>
    <x v="0"/>
    <x v="1"/>
    <x v="3"/>
    <x v="1"/>
    <x v="4"/>
    <x v="1"/>
    <d v="1900-01-09T00:00:00"/>
    <x v="1894"/>
    <x v="1"/>
    <s v="tier - 1"/>
    <x v="0"/>
    <x v="33"/>
  </r>
  <r>
    <s v="Id1896"/>
    <s v="Wilson"/>
    <x v="1182"/>
    <x v="58"/>
    <s v="No"/>
    <x v="0"/>
    <x v="0"/>
    <x v="3"/>
    <x v="1"/>
    <x v="4"/>
    <x v="1"/>
    <d v="1900-01-06T00:00:00"/>
    <x v="1895"/>
    <x v="1"/>
    <s v="tier - 1"/>
    <x v="0"/>
    <x v="32"/>
  </r>
  <r>
    <s v="Id1897"/>
    <s v="Hillyard"/>
    <x v="377"/>
    <x v="495"/>
    <s v="No"/>
    <x v="0"/>
    <x v="0"/>
    <x v="3"/>
    <x v="1"/>
    <x v="2"/>
    <x v="2"/>
    <d v="1900-01-10T00:00:00"/>
    <x v="1896"/>
    <x v="2"/>
    <s v="tier - 3"/>
    <x v="1"/>
    <x v="34"/>
  </r>
  <r>
    <s v="Id1898"/>
    <s v="Turner"/>
    <x v="387"/>
    <x v="273"/>
    <s v="No"/>
    <x v="1"/>
    <x v="0"/>
    <x v="1"/>
    <x v="1"/>
    <x v="2"/>
    <x v="2"/>
    <d v="1900-01-12T00:00:00"/>
    <x v="1897"/>
    <x v="1"/>
    <s v="tier - 1"/>
    <x v="5"/>
    <x v="21"/>
  </r>
  <r>
    <s v="Id1899"/>
    <s v="Benestad"/>
    <x v="317"/>
    <x v="326"/>
    <s v="No"/>
    <x v="0"/>
    <x v="0"/>
    <x v="0"/>
    <x v="1"/>
    <x v="2"/>
    <x v="2"/>
    <d v="1900-01-09T00:00:00"/>
    <x v="1898"/>
    <x v="1"/>
    <s v="tier - 1"/>
    <x v="0"/>
    <x v="4"/>
  </r>
  <r>
    <s v="Id1900"/>
    <s v="Gonzales"/>
    <x v="1174"/>
    <x v="348"/>
    <s v="No"/>
    <x v="0"/>
    <x v="0"/>
    <x v="0"/>
    <x v="1"/>
    <x v="0"/>
    <x v="1"/>
    <d v="1899-12-31T00:00:00"/>
    <x v="1899"/>
    <x v="1"/>
    <s v="tier - 2"/>
    <x v="0"/>
    <x v="3"/>
  </r>
  <r>
    <s v="Id1901"/>
    <s v="Newman"/>
    <x v="1183"/>
    <x v="427"/>
    <s v="No"/>
    <x v="0"/>
    <x v="0"/>
    <x v="0"/>
    <x v="1"/>
    <x v="0"/>
    <x v="1"/>
    <d v="1900-01-21T00:00:00"/>
    <x v="1900"/>
    <x v="1"/>
    <s v="tier - 2"/>
    <x v="3"/>
    <x v="3"/>
  </r>
  <r>
    <s v="Id1902"/>
    <s v="Sayre"/>
    <x v="54"/>
    <x v="226"/>
    <s v="Yes"/>
    <x v="0"/>
    <x v="0"/>
    <x v="0"/>
    <x v="1"/>
    <x v="0"/>
    <x v="2"/>
    <d v="1900-01-07T00:00:00"/>
    <x v="1901"/>
    <x v="1"/>
    <s v="tier - 2"/>
    <x v="3"/>
    <x v="45"/>
  </r>
  <r>
    <s v="Id1903"/>
    <s v="Panke"/>
    <x v="264"/>
    <x v="216"/>
    <s v="Yes"/>
    <x v="0"/>
    <x v="0"/>
    <x v="0"/>
    <x v="1"/>
    <x v="3"/>
    <x v="1"/>
    <d v="1900-01-16T00:00:00"/>
    <x v="1902"/>
    <x v="1"/>
    <s v="tier - 2"/>
    <x v="0"/>
    <x v="45"/>
  </r>
  <r>
    <s v="Id1904"/>
    <s v="Brennan"/>
    <x v="427"/>
    <x v="321"/>
    <s v="No"/>
    <x v="0"/>
    <x v="0"/>
    <x v="0"/>
    <x v="1"/>
    <x v="1"/>
    <x v="2"/>
    <d v="1900-01-28T00:00:00"/>
    <x v="1903"/>
    <x v="1"/>
    <s v="tier - 3"/>
    <x v="0"/>
    <x v="3"/>
  </r>
  <r>
    <s v="Id1905"/>
    <s v="Ngo"/>
    <x v="1046"/>
    <x v="85"/>
    <s v="Yes"/>
    <x v="0"/>
    <x v="0"/>
    <x v="3"/>
    <x v="1"/>
    <x v="0"/>
    <x v="1"/>
    <d v="1900-01-10T00:00:00"/>
    <x v="1904"/>
    <x v="1"/>
    <s v="tier - 2"/>
    <x v="1"/>
    <x v="40"/>
  </r>
  <r>
    <s v="Id1906"/>
    <s v="Guerdan"/>
    <x v="277"/>
    <x v="125"/>
    <s v="No"/>
    <x v="0"/>
    <x v="0"/>
    <x v="0"/>
    <x v="1"/>
    <x v="1"/>
    <x v="2"/>
    <d v="1900-01-09T00:00:00"/>
    <x v="1905"/>
    <x v="1"/>
    <s v="tier - 3"/>
    <x v="14"/>
    <x v="35"/>
  </r>
  <r>
    <s v="Id1907"/>
    <s v="Shaw"/>
    <x v="1161"/>
    <x v="635"/>
    <s v="No"/>
    <x v="0"/>
    <x v="1"/>
    <x v="3"/>
    <x v="1"/>
    <x v="1"/>
    <x v="1"/>
    <d v="1900-01-10T00:00:00"/>
    <x v="1906"/>
    <x v="1"/>
    <s v="tier - 2"/>
    <x v="0"/>
    <x v="20"/>
  </r>
  <r>
    <s v="Id1908"/>
    <s v="Mills-Honarvar"/>
    <x v="49"/>
    <x v="326"/>
    <s v="No"/>
    <x v="0"/>
    <x v="1"/>
    <x v="3"/>
    <x v="1"/>
    <x v="0"/>
    <x v="2"/>
    <d v="1900-01-28T00:00:00"/>
    <x v="1907"/>
    <x v="1"/>
    <s v="tier - 3"/>
    <x v="2"/>
    <x v="20"/>
  </r>
  <r>
    <s v="Id1909"/>
    <s v="Farvard"/>
    <x v="41"/>
    <x v="338"/>
    <s v="Yes"/>
    <x v="0"/>
    <x v="0"/>
    <x v="3"/>
    <x v="1"/>
    <x v="0"/>
    <x v="2"/>
    <d v="1900-01-23T00:00:00"/>
    <x v="1908"/>
    <x v="2"/>
    <s v="tier - 1"/>
    <x v="0"/>
    <x v="23"/>
  </r>
  <r>
    <s v="Id1910"/>
    <s v="Kelly"/>
    <x v="1184"/>
    <x v="221"/>
    <s v="No"/>
    <x v="0"/>
    <x v="0"/>
    <x v="0"/>
    <x v="1"/>
    <x v="0"/>
    <x v="0"/>
    <d v="1900-01-14T00:00:00"/>
    <x v="1909"/>
    <x v="1"/>
    <s v="tier - 3"/>
    <x v="3"/>
    <x v="43"/>
  </r>
  <r>
    <s v="Id1911"/>
    <s v="Skinner"/>
    <x v="940"/>
    <x v="39"/>
    <s v="No"/>
    <x v="1"/>
    <x v="0"/>
    <x v="1"/>
    <x v="1"/>
    <x v="0"/>
    <x v="2"/>
    <d v="1900-01-09T00:00:00"/>
    <x v="1910"/>
    <x v="1"/>
    <s v="tier - 2"/>
    <x v="2"/>
    <x v="21"/>
  </r>
  <r>
    <s v="Id1912"/>
    <s v="Murphy"/>
    <x v="279"/>
    <x v="587"/>
    <s v="Yes"/>
    <x v="0"/>
    <x v="0"/>
    <x v="0"/>
    <x v="1"/>
    <x v="4"/>
    <x v="2"/>
    <d v="1900-01-04T00:00:00"/>
    <x v="1911"/>
    <x v="1"/>
    <s v="tier - 2"/>
    <x v="0"/>
    <x v="17"/>
  </r>
  <r>
    <s v="Id1913"/>
    <s v="Shue"/>
    <x v="190"/>
    <x v="194"/>
    <s v="Yes"/>
    <x v="0"/>
    <x v="1"/>
    <x v="3"/>
    <x v="1"/>
    <x v="1"/>
    <x v="1"/>
    <d v="1900-01-23T00:00:00"/>
    <x v="1912"/>
    <x v="2"/>
    <s v="tier - 3"/>
    <x v="3"/>
    <x v="31"/>
  </r>
  <r>
    <s v="Id1914"/>
    <s v="Reilly"/>
    <x v="1185"/>
    <x v="269"/>
    <s v="Yes"/>
    <x v="0"/>
    <x v="0"/>
    <x v="0"/>
    <x v="1"/>
    <x v="4"/>
    <x v="0"/>
    <d v="1900-01-26T00:00:00"/>
    <x v="1913"/>
    <x v="1"/>
    <s v="tier - 2"/>
    <x v="0"/>
    <x v="36"/>
  </r>
  <r>
    <s v="Id1915"/>
    <s v="Blinn"/>
    <x v="1186"/>
    <x v="46"/>
    <s v="No"/>
    <x v="0"/>
    <x v="1"/>
    <x v="3"/>
    <x v="1"/>
    <x v="1"/>
    <x v="2"/>
    <d v="1900-01-13T00:00:00"/>
    <x v="1914"/>
    <x v="1"/>
    <s v="tier - 2"/>
    <x v="1"/>
    <x v="20"/>
  </r>
  <r>
    <s v="Id1916"/>
    <s v="Duyn"/>
    <x v="1187"/>
    <x v="550"/>
    <s v="No"/>
    <x v="1"/>
    <x v="0"/>
    <x v="3"/>
    <x v="1"/>
    <x v="0"/>
    <x v="2"/>
    <d v="1900-01-12T00:00:00"/>
    <x v="1915"/>
    <x v="1"/>
    <s v="tier - 2"/>
    <x v="1"/>
    <x v="41"/>
  </r>
  <r>
    <s v="Id1917"/>
    <s v="Wardian"/>
    <x v="26"/>
    <x v="436"/>
    <s v="Yes"/>
    <x v="0"/>
    <x v="0"/>
    <x v="0"/>
    <x v="1"/>
    <x v="0"/>
    <x v="2"/>
    <d v="1900-01-22T00:00:00"/>
    <x v="1916"/>
    <x v="0"/>
    <s v="tier - 3"/>
    <x v="1"/>
    <x v="45"/>
  </r>
  <r>
    <s v="Id1918"/>
    <s v="Heuninck"/>
    <x v="1188"/>
    <x v="273"/>
    <s v="No"/>
    <x v="0"/>
    <x v="0"/>
    <x v="0"/>
    <x v="1"/>
    <x v="0"/>
    <x v="2"/>
    <d v="1900-01-24T00:00:00"/>
    <x v="1917"/>
    <x v="1"/>
    <s v="tier - 3"/>
    <x v="0"/>
    <x v="42"/>
  </r>
  <r>
    <s v="Id1919"/>
    <s v="Kipyego"/>
    <x v="467"/>
    <x v="276"/>
    <s v="No"/>
    <x v="0"/>
    <x v="0"/>
    <x v="0"/>
    <x v="1"/>
    <x v="1"/>
    <x v="2"/>
    <d v="1900-01-23T00:00:00"/>
    <x v="1918"/>
    <x v="0"/>
    <s v="tier - 1"/>
    <x v="1"/>
    <x v="3"/>
  </r>
  <r>
    <s v="Id1920"/>
    <s v="Kuehl"/>
    <x v="429"/>
    <x v="170"/>
    <s v="Yes"/>
    <x v="0"/>
    <x v="0"/>
    <x v="0"/>
    <x v="1"/>
    <x v="2"/>
    <x v="2"/>
    <d v="1900-01-17T00:00:00"/>
    <x v="1919"/>
    <x v="1"/>
    <s v="tier - 2"/>
    <x v="4"/>
    <x v="47"/>
  </r>
  <r>
    <s v="Id1921"/>
    <s v="Burkholder"/>
    <x v="1189"/>
    <x v="111"/>
    <s v="Yes"/>
    <x v="0"/>
    <x v="0"/>
    <x v="0"/>
    <x v="1"/>
    <x v="0"/>
    <x v="2"/>
    <d v="1900-01-05T00:00:00"/>
    <x v="1920"/>
    <x v="1"/>
    <s v="tier - 3"/>
    <x v="15"/>
    <x v="21"/>
  </r>
  <r>
    <s v="Id1922"/>
    <s v="Stadolnik"/>
    <x v="26"/>
    <x v="651"/>
    <s v="No"/>
    <x v="0"/>
    <x v="0"/>
    <x v="0"/>
    <x v="1"/>
    <x v="0"/>
    <x v="3"/>
    <d v="1900-01-18T00:00:00"/>
    <x v="1921"/>
    <x v="2"/>
    <s v="tier - 1"/>
    <x v="4"/>
    <x v="42"/>
  </r>
  <r>
    <s v="Id1923"/>
    <s v="Shields"/>
    <x v="1190"/>
    <x v="337"/>
    <s v="No"/>
    <x v="0"/>
    <x v="0"/>
    <x v="0"/>
    <x v="1"/>
    <x v="2"/>
    <x v="2"/>
    <d v="1900-01-11T00:00:00"/>
    <x v="1922"/>
    <x v="2"/>
    <s v="tier - 2"/>
    <x v="3"/>
    <x v="6"/>
  </r>
  <r>
    <s v="Id1924"/>
    <s v="Margolis"/>
    <x v="1068"/>
    <x v="447"/>
    <s v="Yes"/>
    <x v="0"/>
    <x v="0"/>
    <x v="0"/>
    <x v="1"/>
    <x v="4"/>
    <x v="0"/>
    <d v="1900-01-28T00:00:00"/>
    <x v="1923"/>
    <x v="1"/>
    <s v="tier - 3"/>
    <x v="1"/>
    <x v="36"/>
  </r>
  <r>
    <s v="Id1925"/>
    <s v="Uffenbeck"/>
    <x v="217"/>
    <x v="124"/>
    <s v="No"/>
    <x v="0"/>
    <x v="0"/>
    <x v="0"/>
    <x v="1"/>
    <x v="0"/>
    <x v="2"/>
    <d v="1900-01-23T00:00:00"/>
    <x v="1924"/>
    <x v="1"/>
    <s v="tier - 3"/>
    <x v="1"/>
    <x v="35"/>
  </r>
  <r>
    <s v="Id1926"/>
    <s v="Brake"/>
    <x v="1191"/>
    <x v="507"/>
    <s v="Yes"/>
    <x v="0"/>
    <x v="0"/>
    <x v="3"/>
    <x v="1"/>
    <x v="2"/>
    <x v="2"/>
    <d v="1900-01-27T00:00:00"/>
    <x v="1925"/>
    <x v="1"/>
    <s v="tier - 3"/>
    <x v="0"/>
    <x v="23"/>
  </r>
  <r>
    <s v="Id1927"/>
    <s v="Stepanova"/>
    <x v="1192"/>
    <x v="62"/>
    <s v="Yes"/>
    <x v="0"/>
    <x v="0"/>
    <x v="0"/>
    <x v="1"/>
    <x v="4"/>
    <x v="0"/>
    <d v="1900-01-12T00:00:00"/>
    <x v="1926"/>
    <x v="1"/>
    <s v="tier - 1"/>
    <x v="0"/>
    <x v="36"/>
  </r>
  <r>
    <s v="Id1928"/>
    <s v="Verdi"/>
    <x v="1193"/>
    <x v="329"/>
    <s v="No"/>
    <x v="0"/>
    <x v="0"/>
    <x v="3"/>
    <x v="1"/>
    <x v="2"/>
    <x v="2"/>
    <d v="1900-01-23T00:00:00"/>
    <x v="1927"/>
    <x v="1"/>
    <s v="tier - 3"/>
    <x v="0"/>
    <x v="38"/>
  </r>
  <r>
    <s v="Id1929"/>
    <s v="McLean"/>
    <x v="149"/>
    <x v="237"/>
    <s v="No"/>
    <x v="0"/>
    <x v="0"/>
    <x v="0"/>
    <x v="1"/>
    <x v="0"/>
    <x v="2"/>
    <d v="1900-01-20T00:00:00"/>
    <x v="1928"/>
    <x v="1"/>
    <s v="tier - 1"/>
    <x v="0"/>
    <x v="6"/>
  </r>
  <r>
    <s v="Id1930"/>
    <s v="Ryan"/>
    <x v="770"/>
    <x v="145"/>
    <s v="No"/>
    <x v="0"/>
    <x v="0"/>
    <x v="0"/>
    <x v="1"/>
    <x v="1"/>
    <x v="2"/>
    <d v="1900-01-23T00:00:00"/>
    <x v="1929"/>
    <x v="1"/>
    <s v="tier - 3"/>
    <x v="3"/>
    <x v="42"/>
  </r>
  <r>
    <s v="Id1931"/>
    <s v="Mickelson"/>
    <x v="234"/>
    <x v="149"/>
    <s v="No"/>
    <x v="0"/>
    <x v="0"/>
    <x v="0"/>
    <x v="1"/>
    <x v="1"/>
    <x v="1"/>
    <d v="1900-01-24T00:00:00"/>
    <x v="1930"/>
    <x v="1"/>
    <s v="tier - 1"/>
    <x v="0"/>
    <x v="42"/>
  </r>
  <r>
    <s v="Id1932"/>
    <s v="Dibaba"/>
    <x v="664"/>
    <x v="74"/>
    <s v="No"/>
    <x v="0"/>
    <x v="0"/>
    <x v="0"/>
    <x v="1"/>
    <x v="1"/>
    <x v="1"/>
    <d v="1900-01-27T00:00:00"/>
    <x v="1931"/>
    <x v="1"/>
    <s v="tier - 2"/>
    <x v="0"/>
    <x v="42"/>
  </r>
  <r>
    <s v="Id1933"/>
    <s v="Shilling"/>
    <x v="1194"/>
    <x v="172"/>
    <s v="Yes"/>
    <x v="0"/>
    <x v="0"/>
    <x v="3"/>
    <x v="1"/>
    <x v="4"/>
    <x v="0"/>
    <d v="1900-01-08T00:00:00"/>
    <x v="1932"/>
    <x v="1"/>
    <s v="tier - 2"/>
    <x v="0"/>
    <x v="26"/>
  </r>
  <r>
    <s v="Id1934"/>
    <s v="Bashaw"/>
    <x v="497"/>
    <x v="412"/>
    <s v="No"/>
    <x v="0"/>
    <x v="1"/>
    <x v="3"/>
    <x v="1"/>
    <x v="1"/>
    <x v="1"/>
    <d v="1900-01-21T00:00:00"/>
    <x v="1933"/>
    <x v="1"/>
    <s v="tier - 2"/>
    <x v="1"/>
    <x v="20"/>
  </r>
  <r>
    <s v="Id1935"/>
    <s v="Jacob"/>
    <x v="649"/>
    <x v="244"/>
    <s v="No"/>
    <x v="0"/>
    <x v="0"/>
    <x v="0"/>
    <x v="1"/>
    <x v="4"/>
    <x v="2"/>
    <d v="1900-01-21T00:00:00"/>
    <x v="1934"/>
    <x v="1"/>
    <s v="tier - 3"/>
    <x v="2"/>
    <x v="6"/>
  </r>
  <r>
    <s v="Id1936"/>
    <s v="McCutcheon"/>
    <x v="1195"/>
    <x v="654"/>
    <s v="Yes"/>
    <x v="0"/>
    <x v="0"/>
    <x v="3"/>
    <x v="1"/>
    <x v="4"/>
    <x v="0"/>
    <d v="1899-12-31T00:00:00"/>
    <x v="1935"/>
    <x v="1"/>
    <s v="tier - 2"/>
    <x v="0"/>
    <x v="26"/>
  </r>
  <r>
    <s v="Id1937"/>
    <s v="Connor"/>
    <x v="342"/>
    <x v="245"/>
    <s v="No"/>
    <x v="1"/>
    <x v="0"/>
    <x v="3"/>
    <x v="1"/>
    <x v="0"/>
    <x v="1"/>
    <d v="1900-01-04T00:00:00"/>
    <x v="1936"/>
    <x v="1"/>
    <s v="tier - 2"/>
    <x v="15"/>
    <x v="41"/>
  </r>
  <r>
    <s v="Id1938"/>
    <s v="May"/>
    <x v="215"/>
    <x v="372"/>
    <s v="No"/>
    <x v="0"/>
    <x v="0"/>
    <x v="0"/>
    <x v="1"/>
    <x v="0"/>
    <x v="2"/>
    <d v="1900-01-01T00:00:00"/>
    <x v="1937"/>
    <x v="1"/>
    <s v="tier - 2"/>
    <x v="0"/>
    <x v="4"/>
  </r>
  <r>
    <s v="Id1939"/>
    <s v="Geoghegan"/>
    <x v="1196"/>
    <x v="60"/>
    <s v="Yes"/>
    <x v="0"/>
    <x v="0"/>
    <x v="3"/>
    <x v="1"/>
    <x v="2"/>
    <x v="1"/>
    <d v="1900-01-17T00:00:00"/>
    <x v="1938"/>
    <x v="1"/>
    <s v="tier - 3"/>
    <x v="0"/>
    <x v="23"/>
  </r>
  <r>
    <s v="Id1940"/>
    <s v="McGinn"/>
    <x v="595"/>
    <x v="167"/>
    <s v="Yes"/>
    <x v="0"/>
    <x v="0"/>
    <x v="3"/>
    <x v="1"/>
    <x v="0"/>
    <x v="2"/>
    <d v="1900-01-20T00:00:00"/>
    <x v="1939"/>
    <x v="1"/>
    <s v="tier - 3"/>
    <x v="3"/>
    <x v="40"/>
  </r>
  <r>
    <s v="Id1941"/>
    <s v="Jones"/>
    <x v="1029"/>
    <x v="356"/>
    <s v="Yes"/>
    <x v="0"/>
    <x v="0"/>
    <x v="0"/>
    <x v="1"/>
    <x v="4"/>
    <x v="0"/>
    <d v="1900-01-13T00:00:00"/>
    <x v="1940"/>
    <x v="1"/>
    <s v="tier - 2"/>
    <x v="0"/>
    <x v="36"/>
  </r>
  <r>
    <s v="Id1942"/>
    <s v="Quinteros"/>
    <x v="1197"/>
    <x v="174"/>
    <s v="No"/>
    <x v="0"/>
    <x v="1"/>
    <x v="3"/>
    <x v="1"/>
    <x v="0"/>
    <x v="2"/>
    <d v="1900-01-09T00:00:00"/>
    <x v="1941"/>
    <x v="1"/>
    <s v="tier - 2"/>
    <x v="14"/>
    <x v="39"/>
  </r>
  <r>
    <s v="Id1943"/>
    <s v="Loenser"/>
    <x v="1080"/>
    <x v="52"/>
    <s v="No"/>
    <x v="0"/>
    <x v="0"/>
    <x v="3"/>
    <x v="1"/>
    <x v="4"/>
    <x v="2"/>
    <d v="1900-01-05T00:00:00"/>
    <x v="1942"/>
    <x v="1"/>
    <s v="tier - 3"/>
    <x v="0"/>
    <x v="32"/>
  </r>
  <r>
    <s v="Id1944"/>
    <s v="Aitken"/>
    <x v="199"/>
    <x v="169"/>
    <s v="No"/>
    <x v="0"/>
    <x v="0"/>
    <x v="3"/>
    <x v="1"/>
    <x v="0"/>
    <x v="1"/>
    <d v="1900-01-13T00:00:00"/>
    <x v="1943"/>
    <x v="2"/>
    <s v="tier - 1"/>
    <x v="3"/>
    <x v="34"/>
  </r>
  <r>
    <s v="Id1945"/>
    <s v="Furrer"/>
    <x v="1198"/>
    <x v="326"/>
    <s v="No"/>
    <x v="0"/>
    <x v="0"/>
    <x v="0"/>
    <x v="1"/>
    <x v="2"/>
    <x v="2"/>
    <d v="1900-01-07T00:00:00"/>
    <x v="1944"/>
    <x v="1"/>
    <s v="tier - 3"/>
    <x v="3"/>
    <x v="3"/>
  </r>
  <r>
    <s v="Id1946"/>
    <s v="Konigs"/>
    <x v="247"/>
    <x v="419"/>
    <s v="No"/>
    <x v="0"/>
    <x v="0"/>
    <x v="3"/>
    <x v="1"/>
    <x v="1"/>
    <x v="2"/>
    <d v="1900-01-16T00:00:00"/>
    <x v="1945"/>
    <x v="0"/>
    <s v="tier - 2"/>
    <x v="7"/>
    <x v="34"/>
  </r>
  <r>
    <s v="Id1947"/>
    <s v="Tesdahl"/>
    <x v="1170"/>
    <x v="330"/>
    <s v="Yes"/>
    <x v="0"/>
    <x v="0"/>
    <x v="0"/>
    <x v="1"/>
    <x v="4"/>
    <x v="1"/>
    <d v="1900-01-13T00:00:00"/>
    <x v="1946"/>
    <x v="1"/>
    <s v="tier - 1"/>
    <x v="0"/>
    <x v="17"/>
  </r>
  <r>
    <s v="Id1948"/>
    <s v="Engel"/>
    <x v="1199"/>
    <x v="89"/>
    <s v="No"/>
    <x v="0"/>
    <x v="0"/>
    <x v="0"/>
    <x v="1"/>
    <x v="2"/>
    <x v="2"/>
    <d v="1900-01-10T00:00:00"/>
    <x v="1947"/>
    <x v="1"/>
    <s v="tier - 1"/>
    <x v="0"/>
    <x v="3"/>
  </r>
  <r>
    <s v="Id1949"/>
    <s v="Kuck"/>
    <x v="1038"/>
    <x v="213"/>
    <s v="Yes"/>
    <x v="0"/>
    <x v="0"/>
    <x v="3"/>
    <x v="1"/>
    <x v="2"/>
    <x v="1"/>
    <d v="1900-01-03T00:00:00"/>
    <x v="1948"/>
    <x v="1"/>
    <s v="tier - 1"/>
    <x v="0"/>
    <x v="23"/>
  </r>
  <r>
    <s v="Id1950"/>
    <s v="Dillon"/>
    <x v="680"/>
    <x v="339"/>
    <s v="No"/>
    <x v="0"/>
    <x v="0"/>
    <x v="0"/>
    <x v="1"/>
    <x v="0"/>
    <x v="2"/>
    <d v="1900-01-11T00:00:00"/>
    <x v="1949"/>
    <x v="1"/>
    <s v="tier - 2"/>
    <x v="3"/>
    <x v="35"/>
  </r>
  <r>
    <s v="Id1951"/>
    <s v="Neuschel"/>
    <x v="878"/>
    <x v="470"/>
    <s v="Yes"/>
    <x v="0"/>
    <x v="1"/>
    <x v="3"/>
    <x v="1"/>
    <x v="2"/>
    <x v="2"/>
    <d v="1900-01-03T00:00:00"/>
    <x v="1950"/>
    <x v="1"/>
    <s v="tier - 2"/>
    <x v="1"/>
    <x v="31"/>
  </r>
  <r>
    <s v="Id1952"/>
    <s v="Rosales Ramirez"/>
    <x v="204"/>
    <x v="497"/>
    <s v="No"/>
    <x v="0"/>
    <x v="0"/>
    <x v="0"/>
    <x v="1"/>
    <x v="0"/>
    <x v="2"/>
    <d v="1900-01-05T00:00:00"/>
    <x v="1951"/>
    <x v="1"/>
    <s v="tier - 3"/>
    <x v="3"/>
    <x v="44"/>
  </r>
  <r>
    <s v="Id1953"/>
    <s v="Marquez"/>
    <x v="1200"/>
    <x v="555"/>
    <s v="Yes"/>
    <x v="0"/>
    <x v="0"/>
    <x v="3"/>
    <x v="1"/>
    <x v="4"/>
    <x v="0"/>
    <d v="1900-01-26T00:00:00"/>
    <x v="1952"/>
    <x v="1"/>
    <s v="tier - 2"/>
    <x v="0"/>
    <x v="26"/>
  </r>
  <r>
    <s v="Id1954"/>
    <s v="Green"/>
    <x v="44"/>
    <x v="47"/>
    <s v="Yes"/>
    <x v="0"/>
    <x v="0"/>
    <x v="0"/>
    <x v="1"/>
    <x v="0"/>
    <x v="2"/>
    <d v="1900-01-10T00:00:00"/>
    <x v="1953"/>
    <x v="1"/>
    <s v="tier - 2"/>
    <x v="1"/>
    <x v="47"/>
  </r>
  <r>
    <s v="Id1955"/>
    <s v="Schubel"/>
    <x v="105"/>
    <x v="337"/>
    <s v="Yes"/>
    <x v="0"/>
    <x v="0"/>
    <x v="3"/>
    <x v="1"/>
    <x v="0"/>
    <x v="2"/>
    <d v="1900-01-22T00:00:00"/>
    <x v="1954"/>
    <x v="1"/>
    <s v="tier - 3"/>
    <x v="3"/>
    <x v="40"/>
  </r>
  <r>
    <s v="Id1956"/>
    <s v="Jimenez"/>
    <x v="1201"/>
    <x v="49"/>
    <s v="Yes"/>
    <x v="0"/>
    <x v="0"/>
    <x v="3"/>
    <x v="1"/>
    <x v="4"/>
    <x v="2"/>
    <d v="1900-01-17T00:00:00"/>
    <x v="1955"/>
    <x v="1"/>
    <s v="tier - 1"/>
    <x v="1"/>
    <x v="23"/>
  </r>
  <r>
    <s v="Id1957"/>
    <s v="Zimny-Schmitt"/>
    <x v="1097"/>
    <x v="655"/>
    <s v="Yes"/>
    <x v="0"/>
    <x v="0"/>
    <x v="0"/>
    <x v="1"/>
    <x v="4"/>
    <x v="0"/>
    <d v="1900-01-09T00:00:00"/>
    <x v="1956"/>
    <x v="1"/>
    <s v="tier - 1"/>
    <x v="0"/>
    <x v="36"/>
  </r>
  <r>
    <s v="Id1958"/>
    <s v="Hill"/>
    <x v="358"/>
    <x v="39"/>
    <s v="Yes"/>
    <x v="0"/>
    <x v="0"/>
    <x v="3"/>
    <x v="1"/>
    <x v="2"/>
    <x v="2"/>
    <d v="1900-01-15T00:00:00"/>
    <x v="1957"/>
    <x v="1"/>
    <s v="tier - 1"/>
    <x v="0"/>
    <x v="40"/>
  </r>
  <r>
    <s v="Id1959"/>
    <s v="Brohart"/>
    <x v="524"/>
    <x v="127"/>
    <s v="Yes"/>
    <x v="0"/>
    <x v="0"/>
    <x v="3"/>
    <x v="1"/>
    <x v="1"/>
    <x v="2"/>
    <d v="1900-01-08T00:00:00"/>
    <x v="1958"/>
    <x v="1"/>
    <s v="tier - 3"/>
    <x v="2"/>
    <x v="40"/>
  </r>
  <r>
    <s v="Id1960"/>
    <s v="Ryan"/>
    <x v="838"/>
    <x v="195"/>
    <s v="No"/>
    <x v="0"/>
    <x v="0"/>
    <x v="0"/>
    <x v="1"/>
    <x v="0"/>
    <x v="1"/>
    <d v="1900-01-23T00:00:00"/>
    <x v="1959"/>
    <x v="1"/>
    <s v="tier - 3"/>
    <x v="1"/>
    <x v="6"/>
  </r>
  <r>
    <s v="Id1961"/>
    <s v="Oka"/>
    <x v="500"/>
    <x v="374"/>
    <s v="No"/>
    <x v="0"/>
    <x v="0"/>
    <x v="3"/>
    <x v="1"/>
    <x v="1"/>
    <x v="2"/>
    <d v="1900-01-21T00:00:00"/>
    <x v="1960"/>
    <x v="1"/>
    <s v="tier - 3"/>
    <x v="3"/>
    <x v="34"/>
  </r>
  <r>
    <s v="Id1962"/>
    <s v="Newman"/>
    <x v="1202"/>
    <x v="18"/>
    <s v="Yes"/>
    <x v="0"/>
    <x v="0"/>
    <x v="3"/>
    <x v="1"/>
    <x v="2"/>
    <x v="2"/>
    <d v="1900-01-14T00:00:00"/>
    <x v="1961"/>
    <x v="1"/>
    <s v="tier - 1"/>
    <x v="0"/>
    <x v="23"/>
  </r>
  <r>
    <s v="Id1963"/>
    <s v="Metzger"/>
    <x v="235"/>
    <x v="145"/>
    <s v="No"/>
    <x v="0"/>
    <x v="1"/>
    <x v="3"/>
    <x v="1"/>
    <x v="0"/>
    <x v="2"/>
    <d v="1900-01-23T00:00:00"/>
    <x v="1962"/>
    <x v="1"/>
    <s v="tier - 2"/>
    <x v="1"/>
    <x v="39"/>
  </r>
  <r>
    <s v="Id1964"/>
    <s v="Gonzalez"/>
    <x v="191"/>
    <x v="184"/>
    <s v="No"/>
    <x v="0"/>
    <x v="0"/>
    <x v="3"/>
    <x v="1"/>
    <x v="1"/>
    <x v="1"/>
    <d v="1900-01-15T00:00:00"/>
    <x v="1963"/>
    <x v="2"/>
    <s v="tier - 3"/>
    <x v="1"/>
    <x v="44"/>
  </r>
  <r>
    <s v="Id1965"/>
    <s v="Vaughn"/>
    <x v="619"/>
    <x v="178"/>
    <s v="No"/>
    <x v="0"/>
    <x v="0"/>
    <x v="0"/>
    <x v="1"/>
    <x v="0"/>
    <x v="1"/>
    <d v="1900-01-21T00:00:00"/>
    <x v="1964"/>
    <x v="1"/>
    <s v="tier - 2"/>
    <x v="0"/>
    <x v="35"/>
  </r>
  <r>
    <s v="Id1966"/>
    <s v="Clifford"/>
    <x v="157"/>
    <x v="544"/>
    <s v="Yes"/>
    <x v="0"/>
    <x v="0"/>
    <x v="0"/>
    <x v="1"/>
    <x v="0"/>
    <x v="2"/>
    <d v="1900-01-17T00:00:00"/>
    <x v="1965"/>
    <x v="0"/>
    <s v="tier - 2"/>
    <x v="5"/>
    <x v="45"/>
  </r>
  <r>
    <s v="Id1967"/>
    <s v="Petty"/>
    <x v="765"/>
    <x v="122"/>
    <s v="Yes"/>
    <x v="0"/>
    <x v="0"/>
    <x v="0"/>
    <x v="1"/>
    <x v="2"/>
    <x v="2"/>
    <d v="1900-01-18T00:00:00"/>
    <x v="1966"/>
    <x v="2"/>
    <s v="tier - 3"/>
    <x v="3"/>
    <x v="45"/>
  </r>
  <r>
    <s v="Id1968"/>
    <s v="Sanford"/>
    <x v="217"/>
    <x v="33"/>
    <s v="No"/>
    <x v="1"/>
    <x v="0"/>
    <x v="3"/>
    <x v="1"/>
    <x v="0"/>
    <x v="1"/>
    <d v="1900-01-25T00:00:00"/>
    <x v="1967"/>
    <x v="1"/>
    <s v="tier - 3"/>
    <x v="4"/>
    <x v="41"/>
  </r>
  <r>
    <s v="Id1969"/>
    <s v="Sprague"/>
    <x v="42"/>
    <x v="67"/>
    <s v="No"/>
    <x v="0"/>
    <x v="1"/>
    <x v="3"/>
    <x v="1"/>
    <x v="0"/>
    <x v="2"/>
    <d v="1900-01-11T00:00:00"/>
    <x v="1968"/>
    <x v="1"/>
    <s v="tier - 2"/>
    <x v="0"/>
    <x v="20"/>
  </r>
  <r>
    <s v="Id1970"/>
    <s v="Lasseron"/>
    <x v="181"/>
    <x v="95"/>
    <s v="No"/>
    <x v="0"/>
    <x v="1"/>
    <x v="3"/>
    <x v="1"/>
    <x v="0"/>
    <x v="2"/>
    <d v="1900-01-28T00:00:00"/>
    <x v="1969"/>
    <x v="1"/>
    <s v="tier - 1"/>
    <x v="15"/>
    <x v="39"/>
  </r>
  <r>
    <s v="Id1971"/>
    <s v="Bushong"/>
    <x v="1203"/>
    <x v="176"/>
    <s v="No"/>
    <x v="0"/>
    <x v="0"/>
    <x v="3"/>
    <x v="1"/>
    <x v="4"/>
    <x v="2"/>
    <d v="1900-01-13T00:00:00"/>
    <x v="1970"/>
    <x v="1"/>
    <s v="tier - 1"/>
    <x v="3"/>
    <x v="38"/>
  </r>
  <r>
    <s v="Id1972"/>
    <s v="Dennison"/>
    <x v="105"/>
    <x v="614"/>
    <s v="Yes"/>
    <x v="1"/>
    <x v="0"/>
    <x v="1"/>
    <x v="1"/>
    <x v="0"/>
    <x v="2"/>
    <d v="1900-01-19T00:00:00"/>
    <x v="1971"/>
    <x v="1"/>
    <s v="tier - 1"/>
    <x v="3"/>
    <x v="21"/>
  </r>
  <r>
    <s v="Id1973"/>
    <s v="Lira"/>
    <x v="966"/>
    <x v="223"/>
    <s v="Yes"/>
    <x v="0"/>
    <x v="0"/>
    <x v="3"/>
    <x v="1"/>
    <x v="4"/>
    <x v="0"/>
    <d v="1900-01-26T00:00:00"/>
    <x v="1972"/>
    <x v="1"/>
    <s v="tier - 1"/>
    <x v="0"/>
    <x v="26"/>
  </r>
  <r>
    <s v="Id1974"/>
    <s v="Nahigian"/>
    <x v="812"/>
    <x v="112"/>
    <s v="Yes"/>
    <x v="0"/>
    <x v="0"/>
    <x v="0"/>
    <x v="1"/>
    <x v="0"/>
    <x v="2"/>
    <d v="1900-01-25T00:00:00"/>
    <x v="1973"/>
    <x v="1"/>
    <s v="tier - 2"/>
    <x v="3"/>
    <x v="47"/>
  </r>
  <r>
    <s v="Id1975"/>
    <s v="Cackett"/>
    <x v="1021"/>
    <x v="102"/>
    <s v="Yes"/>
    <x v="0"/>
    <x v="0"/>
    <x v="0"/>
    <x v="1"/>
    <x v="0"/>
    <x v="2"/>
    <d v="1900-01-18T00:00:00"/>
    <x v="1974"/>
    <x v="1"/>
    <s v="tier - 2"/>
    <x v="3"/>
    <x v="45"/>
  </r>
  <r>
    <s v="Id1976"/>
    <s v="Hunter-Galvan"/>
    <x v="1204"/>
    <x v="320"/>
    <s v="No"/>
    <x v="1"/>
    <x v="0"/>
    <x v="3"/>
    <x v="1"/>
    <x v="0"/>
    <x v="2"/>
    <d v="1900-01-15T00:00:00"/>
    <x v="1975"/>
    <x v="1"/>
    <s v="tier - 2"/>
    <x v="8"/>
    <x v="41"/>
  </r>
  <r>
    <s v="Id1977"/>
    <s v="Pierret"/>
    <x v="264"/>
    <x v="206"/>
    <s v="Yes"/>
    <x v="0"/>
    <x v="0"/>
    <x v="0"/>
    <x v="1"/>
    <x v="3"/>
    <x v="2"/>
    <d v="1900-01-26T00:00:00"/>
    <x v="1976"/>
    <x v="1"/>
    <s v="tier - 3"/>
    <x v="0"/>
    <x v="45"/>
  </r>
  <r>
    <s v="Id1978"/>
    <s v="White"/>
    <x v="844"/>
    <x v="197"/>
    <s v="Yes"/>
    <x v="0"/>
    <x v="0"/>
    <x v="0"/>
    <x v="1"/>
    <x v="1"/>
    <x v="2"/>
    <d v="1900-01-09T00:00:00"/>
    <x v="1977"/>
    <x v="1"/>
    <s v="tier - 3"/>
    <x v="0"/>
    <x v="45"/>
  </r>
  <r>
    <s v="Id1979"/>
    <s v="O'Neil"/>
    <x v="570"/>
    <x v="283"/>
    <s v="Yes"/>
    <x v="0"/>
    <x v="0"/>
    <x v="0"/>
    <x v="1"/>
    <x v="1"/>
    <x v="2"/>
    <d v="1900-01-12T00:00:00"/>
    <x v="1978"/>
    <x v="1"/>
    <s v="tier - 2"/>
    <x v="2"/>
    <x v="45"/>
  </r>
  <r>
    <s v="Id1980"/>
    <s v="Leitz"/>
    <x v="477"/>
    <x v="544"/>
    <s v="Yes"/>
    <x v="0"/>
    <x v="0"/>
    <x v="0"/>
    <x v="1"/>
    <x v="2"/>
    <x v="2"/>
    <d v="1900-01-13T00:00:00"/>
    <x v="1979"/>
    <x v="1"/>
    <s v="tier - 1"/>
    <x v="3"/>
    <x v="45"/>
  </r>
  <r>
    <s v="Id1981"/>
    <s v="Durfee"/>
    <x v="4"/>
    <x v="82"/>
    <s v="No"/>
    <x v="0"/>
    <x v="1"/>
    <x v="3"/>
    <x v="1"/>
    <x v="0"/>
    <x v="2"/>
    <d v="1900-01-06T00:00:00"/>
    <x v="1980"/>
    <x v="1"/>
    <s v="tier - 2"/>
    <x v="0"/>
    <x v="20"/>
  </r>
  <r>
    <s v="Id1982"/>
    <s v="Maylone"/>
    <x v="675"/>
    <x v="93"/>
    <s v="Yes"/>
    <x v="0"/>
    <x v="0"/>
    <x v="3"/>
    <x v="1"/>
    <x v="2"/>
    <x v="2"/>
    <d v="1900-01-22T00:00:00"/>
    <x v="1981"/>
    <x v="1"/>
    <s v="tier - 3"/>
    <x v="1"/>
    <x v="40"/>
  </r>
  <r>
    <s v="Id1983"/>
    <s v="Reiland"/>
    <x v="436"/>
    <x v="89"/>
    <s v="No"/>
    <x v="0"/>
    <x v="1"/>
    <x v="3"/>
    <x v="1"/>
    <x v="1"/>
    <x v="2"/>
    <d v="1900-01-27T00:00:00"/>
    <x v="1982"/>
    <x v="1"/>
    <s v="tier - 1"/>
    <x v="3"/>
    <x v="20"/>
  </r>
  <r>
    <s v="Id1984"/>
    <s v="Hu"/>
    <x v="1205"/>
    <x v="315"/>
    <s v="No"/>
    <x v="0"/>
    <x v="0"/>
    <x v="0"/>
    <x v="1"/>
    <x v="2"/>
    <x v="2"/>
    <d v="1899-12-31T00:00:00"/>
    <x v="1983"/>
    <x v="1"/>
    <s v="tier - 1"/>
    <x v="0"/>
    <x v="42"/>
  </r>
  <r>
    <s v="Id1985"/>
    <s v="Lessek"/>
    <x v="304"/>
    <x v="336"/>
    <s v="Yes"/>
    <x v="0"/>
    <x v="1"/>
    <x v="3"/>
    <x v="1"/>
    <x v="1"/>
    <x v="1"/>
    <d v="1900-01-19T00:00:00"/>
    <x v="1984"/>
    <x v="2"/>
    <s v="tier - 3"/>
    <x v="6"/>
    <x v="31"/>
  </r>
  <r>
    <s v="Id1986"/>
    <s v="Colavincenzo"/>
    <x v="1084"/>
    <x v="361"/>
    <s v="No"/>
    <x v="0"/>
    <x v="1"/>
    <x v="3"/>
    <x v="1"/>
    <x v="0"/>
    <x v="2"/>
    <d v="1900-01-17T00:00:00"/>
    <x v="1985"/>
    <x v="1"/>
    <s v="tier - 1"/>
    <x v="14"/>
    <x v="39"/>
  </r>
  <r>
    <s v="Id1987"/>
    <s v="Mendez-Karr"/>
    <x v="1206"/>
    <x v="633"/>
    <s v="No"/>
    <x v="0"/>
    <x v="1"/>
    <x v="3"/>
    <x v="1"/>
    <x v="0"/>
    <x v="2"/>
    <d v="1900-01-04T00:00:00"/>
    <x v="1986"/>
    <x v="1"/>
    <s v="tier - 2"/>
    <x v="15"/>
    <x v="39"/>
  </r>
  <r>
    <s v="Id1988"/>
    <s v="Saulnier"/>
    <x v="629"/>
    <x v="85"/>
    <s v="Yes"/>
    <x v="0"/>
    <x v="0"/>
    <x v="0"/>
    <x v="1"/>
    <x v="0"/>
    <x v="1"/>
    <d v="1900-01-16T00:00:00"/>
    <x v="1987"/>
    <x v="1"/>
    <s v="tier - 2"/>
    <x v="1"/>
    <x v="45"/>
  </r>
  <r>
    <s v="Id1989"/>
    <s v="Schoonover"/>
    <x v="1207"/>
    <x v="40"/>
    <s v="No"/>
    <x v="0"/>
    <x v="1"/>
    <x v="3"/>
    <x v="1"/>
    <x v="0"/>
    <x v="2"/>
    <d v="1900-01-02T00:00:00"/>
    <x v="1988"/>
    <x v="1"/>
    <s v="tier - 3"/>
    <x v="3"/>
    <x v="39"/>
  </r>
  <r>
    <s v="Id1990"/>
    <s v="Hass"/>
    <x v="854"/>
    <x v="473"/>
    <s v="Yes"/>
    <x v="0"/>
    <x v="0"/>
    <x v="0"/>
    <x v="1"/>
    <x v="1"/>
    <x v="2"/>
    <d v="1900-01-05T00:00:00"/>
    <x v="1989"/>
    <x v="1"/>
    <s v="tier - 1"/>
    <x v="6"/>
    <x v="47"/>
  </r>
  <r>
    <s v="Id1991"/>
    <s v="Cadotte"/>
    <x v="680"/>
    <x v="149"/>
    <s v="No"/>
    <x v="0"/>
    <x v="0"/>
    <x v="0"/>
    <x v="1"/>
    <x v="0"/>
    <x v="1"/>
    <d v="1899-12-31T00:00:00"/>
    <x v="1990"/>
    <x v="1"/>
    <s v="tier - 3"/>
    <x v="3"/>
    <x v="6"/>
  </r>
  <r>
    <s v="Id1992"/>
    <s v="Cacciapaglia"/>
    <x v="1208"/>
    <x v="336"/>
    <s v="No"/>
    <x v="0"/>
    <x v="0"/>
    <x v="0"/>
    <x v="1"/>
    <x v="0"/>
    <x v="1"/>
    <d v="1900-01-01T00:00:00"/>
    <x v="1991"/>
    <x v="2"/>
    <s v="tier - 1"/>
    <x v="4"/>
    <x v="6"/>
  </r>
  <r>
    <s v="Id1993"/>
    <s v="Mininger"/>
    <x v="1209"/>
    <x v="249"/>
    <s v="No"/>
    <x v="0"/>
    <x v="0"/>
    <x v="0"/>
    <x v="1"/>
    <x v="2"/>
    <x v="2"/>
    <d v="1900-01-12T00:00:00"/>
    <x v="1992"/>
    <x v="2"/>
    <s v="tier - 2"/>
    <x v="3"/>
    <x v="42"/>
  </r>
  <r>
    <s v="Id1994"/>
    <s v="Mayo"/>
    <x v="11"/>
    <x v="186"/>
    <s v="Yes"/>
    <x v="0"/>
    <x v="1"/>
    <x v="3"/>
    <x v="1"/>
    <x v="0"/>
    <x v="1"/>
    <d v="1900-01-01T00:00:00"/>
    <x v="1993"/>
    <x v="1"/>
    <s v="tier - 3"/>
    <x v="0"/>
    <x v="31"/>
  </r>
  <r>
    <s v="Id1995"/>
    <s v="Zicko"/>
    <x v="1210"/>
    <x v="249"/>
    <s v="Yes"/>
    <x v="0"/>
    <x v="1"/>
    <x v="3"/>
    <x v="1"/>
    <x v="0"/>
    <x v="2"/>
    <d v="1900-01-01T00:00:00"/>
    <x v="1994"/>
    <x v="1"/>
    <s v="tier - 3"/>
    <x v="0"/>
    <x v="31"/>
  </r>
  <r>
    <s v="Id1996"/>
    <s v="Graham"/>
    <x v="276"/>
    <x v="419"/>
    <s v="Yes"/>
    <x v="0"/>
    <x v="1"/>
    <x v="3"/>
    <x v="1"/>
    <x v="1"/>
    <x v="2"/>
    <d v="1900-01-05T00:00:00"/>
    <x v="1995"/>
    <x v="1"/>
    <s v="tier - 2"/>
    <x v="2"/>
    <x v="31"/>
  </r>
  <r>
    <s v="Id1997"/>
    <s v="Boland"/>
    <x v="1211"/>
    <x v="212"/>
    <s v="Yes"/>
    <x v="0"/>
    <x v="1"/>
    <x v="3"/>
    <x v="1"/>
    <x v="2"/>
    <x v="2"/>
    <d v="1900-01-21T00:00:00"/>
    <x v="1996"/>
    <x v="1"/>
    <s v="tier - 3"/>
    <x v="3"/>
    <x v="31"/>
  </r>
  <r>
    <s v="Id1998"/>
    <s v="Cupp"/>
    <x v="1040"/>
    <x v="106"/>
    <s v="Yes"/>
    <x v="0"/>
    <x v="1"/>
    <x v="3"/>
    <x v="1"/>
    <x v="2"/>
    <x v="1"/>
    <d v="1900-01-04T00:00:00"/>
    <x v="1997"/>
    <x v="1"/>
    <s v="tier - 3"/>
    <x v="2"/>
    <x v="31"/>
  </r>
  <r>
    <s v="Id1999"/>
    <s v="Shaw"/>
    <x v="1212"/>
    <x v="169"/>
    <s v="Yes"/>
    <x v="0"/>
    <x v="0"/>
    <x v="0"/>
    <x v="1"/>
    <x v="0"/>
    <x v="1"/>
    <d v="1900-01-10T00:00:00"/>
    <x v="1998"/>
    <x v="1"/>
    <s v="tier - 3"/>
    <x v="1"/>
    <x v="45"/>
  </r>
  <r>
    <s v="Id2000"/>
    <s v="Klassen"/>
    <x v="1213"/>
    <x v="186"/>
    <s v="Yes"/>
    <x v="0"/>
    <x v="0"/>
    <x v="0"/>
    <x v="1"/>
    <x v="2"/>
    <x v="1"/>
    <d v="1900-01-01T00:00:00"/>
    <x v="1999"/>
    <x v="1"/>
    <s v="tier - 2"/>
    <x v="0"/>
    <x v="47"/>
  </r>
  <r>
    <s v="Id2001"/>
    <s v="Musal"/>
    <x v="1214"/>
    <x v="34"/>
    <s v="Yes"/>
    <x v="1"/>
    <x v="0"/>
    <x v="1"/>
    <x v="1"/>
    <x v="1"/>
    <x v="1"/>
    <d v="1900-01-22T00:00:00"/>
    <x v="2000"/>
    <x v="1"/>
    <s v="tier - 2"/>
    <x v="1"/>
    <x v="21"/>
  </r>
  <r>
    <s v="Id2002"/>
    <s v="Kitayama"/>
    <x v="361"/>
    <x v="69"/>
    <s v="Yes"/>
    <x v="0"/>
    <x v="0"/>
    <x v="0"/>
    <x v="1"/>
    <x v="2"/>
    <x v="2"/>
    <d v="1900-01-02T00:00:00"/>
    <x v="2001"/>
    <x v="1"/>
    <s v="tier - 1"/>
    <x v="1"/>
    <x v="45"/>
  </r>
  <r>
    <s v="Id2003"/>
    <s v="Altman"/>
    <x v="699"/>
    <x v="34"/>
    <s v="Yes"/>
    <x v="0"/>
    <x v="0"/>
    <x v="0"/>
    <x v="1"/>
    <x v="2"/>
    <x v="1"/>
    <d v="1900-01-13T00:00:00"/>
    <x v="2002"/>
    <x v="1"/>
    <s v="tier - 2"/>
    <x v="1"/>
    <x v="45"/>
  </r>
  <r>
    <s v="Id2004"/>
    <s v="Demchko"/>
    <x v="127"/>
    <x v="49"/>
    <s v="No"/>
    <x v="0"/>
    <x v="0"/>
    <x v="0"/>
    <x v="1"/>
    <x v="0"/>
    <x v="2"/>
    <d v="1900-01-05T00:00:00"/>
    <x v="2003"/>
    <x v="1"/>
    <s v="tier - 1"/>
    <x v="3"/>
    <x v="6"/>
  </r>
  <r>
    <s v="Id2005"/>
    <s v="Wild"/>
    <x v="82"/>
    <x v="507"/>
    <s v="No"/>
    <x v="0"/>
    <x v="0"/>
    <x v="0"/>
    <x v="1"/>
    <x v="0"/>
    <x v="2"/>
    <d v="1900-01-24T00:00:00"/>
    <x v="2004"/>
    <x v="1"/>
    <s v="tier - 3"/>
    <x v="0"/>
    <x v="6"/>
  </r>
  <r>
    <s v="Id2006"/>
    <s v="Betts"/>
    <x v="1026"/>
    <x v="319"/>
    <s v="Yes"/>
    <x v="0"/>
    <x v="0"/>
    <x v="0"/>
    <x v="1"/>
    <x v="4"/>
    <x v="2"/>
    <d v="1900-01-28T00:00:00"/>
    <x v="2005"/>
    <x v="1"/>
    <s v="tier - 3"/>
    <x v="2"/>
    <x v="47"/>
  </r>
  <r>
    <s v="Id2007"/>
    <s v="Martin"/>
    <x v="1215"/>
    <x v="544"/>
    <s v="No"/>
    <x v="0"/>
    <x v="1"/>
    <x v="3"/>
    <x v="1"/>
    <x v="1"/>
    <x v="2"/>
    <d v="1900-01-24T00:00:00"/>
    <x v="2006"/>
    <x v="1"/>
    <s v="tier - 3"/>
    <x v="0"/>
    <x v="20"/>
  </r>
  <r>
    <s v="Id2008"/>
    <s v="Vandeventer"/>
    <x v="809"/>
    <x v="206"/>
    <s v="No"/>
    <x v="0"/>
    <x v="0"/>
    <x v="0"/>
    <x v="1"/>
    <x v="1"/>
    <x v="2"/>
    <d v="1900-01-09T00:00:00"/>
    <x v="2007"/>
    <x v="1"/>
    <s v="tier - 1"/>
    <x v="3"/>
    <x v="6"/>
  </r>
  <r>
    <s v="Id2009"/>
    <s v="Hirano"/>
    <x v="1216"/>
    <x v="45"/>
    <s v="No"/>
    <x v="0"/>
    <x v="0"/>
    <x v="0"/>
    <x v="1"/>
    <x v="1"/>
    <x v="2"/>
    <d v="1900-01-24T00:00:00"/>
    <x v="2008"/>
    <x v="1"/>
    <s v="tier - 3"/>
    <x v="14"/>
    <x v="35"/>
  </r>
  <r>
    <s v="Id2010"/>
    <s v="Davi"/>
    <x v="1217"/>
    <x v="198"/>
    <s v="No"/>
    <x v="0"/>
    <x v="0"/>
    <x v="3"/>
    <x v="1"/>
    <x v="4"/>
    <x v="2"/>
    <d v="1899-12-31T00:00:00"/>
    <x v="2009"/>
    <x v="1"/>
    <s v="tier - 2"/>
    <x v="0"/>
    <x v="38"/>
  </r>
  <r>
    <s v="Id2011"/>
    <s v="Sloan"/>
    <x v="711"/>
    <x v="206"/>
    <s v="Yes"/>
    <x v="0"/>
    <x v="0"/>
    <x v="0"/>
    <x v="1"/>
    <x v="2"/>
    <x v="2"/>
    <d v="1900-01-12T00:00:00"/>
    <x v="2010"/>
    <x v="1"/>
    <s v="tier - 1"/>
    <x v="1"/>
    <x v="47"/>
  </r>
  <r>
    <s v="Id2012"/>
    <s v="Homich"/>
    <x v="497"/>
    <x v="78"/>
    <s v="Yes"/>
    <x v="0"/>
    <x v="0"/>
    <x v="3"/>
    <x v="1"/>
    <x v="1"/>
    <x v="2"/>
    <d v="1900-01-09T00:00:00"/>
    <x v="2011"/>
    <x v="2"/>
    <s v="tier - 1"/>
    <x v="6"/>
    <x v="40"/>
  </r>
  <r>
    <s v="Id2013"/>
    <s v="Bell"/>
    <x v="1218"/>
    <x v="425"/>
    <s v="No"/>
    <x v="0"/>
    <x v="0"/>
    <x v="0"/>
    <x v="1"/>
    <x v="4"/>
    <x v="1"/>
    <d v="1899-12-31T00:00:00"/>
    <x v="2012"/>
    <x v="1"/>
    <s v="tier - 1"/>
    <x v="1"/>
    <x v="4"/>
  </r>
  <r>
    <s v="Id2014"/>
    <s v="Kristjansson"/>
    <x v="26"/>
    <x v="540"/>
    <s v="No"/>
    <x v="0"/>
    <x v="0"/>
    <x v="0"/>
    <x v="1"/>
    <x v="0"/>
    <x v="2"/>
    <d v="1900-01-25T00:00:00"/>
    <x v="2013"/>
    <x v="2"/>
    <s v="tier - 1"/>
    <x v="1"/>
    <x v="6"/>
  </r>
  <r>
    <s v="Id2015"/>
    <s v="Pitman"/>
    <x v="47"/>
    <x v="656"/>
    <s v="No"/>
    <x v="0"/>
    <x v="0"/>
    <x v="0"/>
    <x v="1"/>
    <x v="0"/>
    <x v="0"/>
    <d v="1900-01-20T00:00:00"/>
    <x v="2014"/>
    <x v="1"/>
    <s v="tier - 3"/>
    <x v="0"/>
    <x v="43"/>
  </r>
  <r>
    <s v="Id2016"/>
    <s v="Curley"/>
    <x v="1219"/>
    <x v="21"/>
    <s v="Yes"/>
    <x v="0"/>
    <x v="1"/>
    <x v="3"/>
    <x v="1"/>
    <x v="1"/>
    <x v="1"/>
    <d v="1900-01-21T00:00:00"/>
    <x v="2015"/>
    <x v="1"/>
    <s v="tier - 2"/>
    <x v="3"/>
    <x v="31"/>
  </r>
  <r>
    <s v="Id2017"/>
    <s v="Zimmer"/>
    <x v="401"/>
    <x v="280"/>
    <s v="No"/>
    <x v="0"/>
    <x v="0"/>
    <x v="3"/>
    <x v="1"/>
    <x v="1"/>
    <x v="2"/>
    <d v="1900-01-08T00:00:00"/>
    <x v="2016"/>
    <x v="1"/>
    <s v="tier - 1"/>
    <x v="8"/>
    <x v="44"/>
  </r>
  <r>
    <s v="Id2018"/>
    <s v="Granski"/>
    <x v="397"/>
    <x v="334"/>
    <s v="No"/>
    <x v="0"/>
    <x v="0"/>
    <x v="3"/>
    <x v="1"/>
    <x v="1"/>
    <x v="1"/>
    <d v="1900-01-14T00:00:00"/>
    <x v="2017"/>
    <x v="1"/>
    <s v="tier - 3"/>
    <x v="2"/>
    <x v="44"/>
  </r>
  <r>
    <s v="Id2019"/>
    <s v="Dunn"/>
    <x v="2"/>
    <x v="577"/>
    <s v="Yes"/>
    <x v="0"/>
    <x v="1"/>
    <x v="3"/>
    <x v="1"/>
    <x v="0"/>
    <x v="2"/>
    <d v="1900-01-18T00:00:00"/>
    <x v="2018"/>
    <x v="1"/>
    <s v="tier - 3"/>
    <x v="1"/>
    <x v="31"/>
  </r>
  <r>
    <s v="Id2020"/>
    <s v="Regina"/>
    <x v="1155"/>
    <x v="212"/>
    <s v="Yes"/>
    <x v="0"/>
    <x v="0"/>
    <x v="3"/>
    <x v="1"/>
    <x v="4"/>
    <x v="2"/>
    <d v="1900-01-27T00:00:00"/>
    <x v="2019"/>
    <x v="1"/>
    <s v="tier - 2"/>
    <x v="1"/>
    <x v="23"/>
  </r>
  <r>
    <s v="Id2021"/>
    <s v="O'Connor"/>
    <x v="1"/>
    <x v="464"/>
    <s v="No"/>
    <x v="0"/>
    <x v="0"/>
    <x v="0"/>
    <x v="1"/>
    <x v="0"/>
    <x v="0"/>
    <d v="1900-01-14T00:00:00"/>
    <x v="2020"/>
    <x v="1"/>
    <s v="tier - 3"/>
    <x v="1"/>
    <x v="43"/>
  </r>
  <r>
    <s v="Id2022"/>
    <s v="Howe"/>
    <x v="1220"/>
    <x v="237"/>
    <s v="No"/>
    <x v="0"/>
    <x v="0"/>
    <x v="0"/>
    <x v="1"/>
    <x v="2"/>
    <x v="2"/>
    <d v="1900-01-19T00:00:00"/>
    <x v="2021"/>
    <x v="1"/>
    <s v="tier - 2"/>
    <x v="0"/>
    <x v="42"/>
  </r>
  <r>
    <s v="Id2023"/>
    <s v="Atwater"/>
    <x v="1221"/>
    <x v="237"/>
    <s v="No"/>
    <x v="0"/>
    <x v="0"/>
    <x v="3"/>
    <x v="1"/>
    <x v="4"/>
    <x v="2"/>
    <d v="1900-01-17T00:00:00"/>
    <x v="2022"/>
    <x v="1"/>
    <s v="tier - 3"/>
    <x v="0"/>
    <x v="38"/>
  </r>
  <r>
    <s v="Id2024"/>
    <s v="Gurganus"/>
    <x v="345"/>
    <x v="171"/>
    <s v="Yes"/>
    <x v="0"/>
    <x v="0"/>
    <x v="3"/>
    <x v="1"/>
    <x v="2"/>
    <x v="2"/>
    <d v="1900-01-23T00:00:00"/>
    <x v="2023"/>
    <x v="1"/>
    <s v="tier - 1"/>
    <x v="3"/>
    <x v="40"/>
  </r>
  <r>
    <s v="Id2025"/>
    <s v="Holden"/>
    <x v="1222"/>
    <x v="207"/>
    <s v="No"/>
    <x v="0"/>
    <x v="0"/>
    <x v="0"/>
    <x v="1"/>
    <x v="1"/>
    <x v="0"/>
    <d v="1900-01-29T00:00:00"/>
    <x v="2024"/>
    <x v="1"/>
    <s v="tier - 3"/>
    <x v="1"/>
    <x v="43"/>
  </r>
  <r>
    <s v="Id2026"/>
    <s v="Parton"/>
    <x v="1035"/>
    <x v="95"/>
    <s v="Yes"/>
    <x v="0"/>
    <x v="0"/>
    <x v="0"/>
    <x v="1"/>
    <x v="0"/>
    <x v="2"/>
    <d v="1900-01-29T00:00:00"/>
    <x v="2025"/>
    <x v="1"/>
    <s v="tier - 2"/>
    <x v="0"/>
    <x v="45"/>
  </r>
  <r>
    <s v="Id2027"/>
    <s v="Downs"/>
    <x v="1023"/>
    <x v="102"/>
    <s v="No"/>
    <x v="0"/>
    <x v="1"/>
    <x v="3"/>
    <x v="1"/>
    <x v="2"/>
    <x v="2"/>
    <d v="1900-01-04T00:00:00"/>
    <x v="2026"/>
    <x v="1"/>
    <s v="tier - 2"/>
    <x v="3"/>
    <x v="43"/>
  </r>
  <r>
    <s v="Id2028"/>
    <s v="Dent"/>
    <x v="391"/>
    <x v="280"/>
    <s v="Yes"/>
    <x v="0"/>
    <x v="0"/>
    <x v="0"/>
    <x v="1"/>
    <x v="3"/>
    <x v="2"/>
    <d v="1900-01-12T00:00:00"/>
    <x v="2027"/>
    <x v="1"/>
    <s v="tier - 2"/>
    <x v="3"/>
    <x v="45"/>
  </r>
  <r>
    <s v="Id2029"/>
    <s v="Ranti"/>
    <x v="454"/>
    <x v="470"/>
    <s v="Yes"/>
    <x v="0"/>
    <x v="0"/>
    <x v="0"/>
    <x v="1"/>
    <x v="1"/>
    <x v="2"/>
    <d v="1900-01-23T00:00:00"/>
    <x v="2028"/>
    <x v="1"/>
    <s v="tier - 2"/>
    <x v="0"/>
    <x v="45"/>
  </r>
  <r>
    <s v="Id2030"/>
    <s v="Ishaq"/>
    <x v="702"/>
    <x v="375"/>
    <s v="No"/>
    <x v="0"/>
    <x v="0"/>
    <x v="0"/>
    <x v="1"/>
    <x v="0"/>
    <x v="2"/>
    <d v="1899-12-31T00:00:00"/>
    <x v="2029"/>
    <x v="1"/>
    <s v="tier - 2"/>
    <x v="2"/>
    <x v="35"/>
  </r>
  <r>
    <s v="Id2031"/>
    <s v="Wiles"/>
    <x v="389"/>
    <x v="122"/>
    <s v="Yes"/>
    <x v="1"/>
    <x v="0"/>
    <x v="1"/>
    <x v="1"/>
    <x v="1"/>
    <x v="2"/>
    <d v="1900-01-13T00:00:00"/>
    <x v="2030"/>
    <x v="1"/>
    <s v="tier - 1"/>
    <x v="1"/>
    <x v="21"/>
  </r>
  <r>
    <s v="Id2032"/>
    <s v="Roberts"/>
    <x v="1223"/>
    <x v="219"/>
    <s v="Yes"/>
    <x v="0"/>
    <x v="0"/>
    <x v="0"/>
    <x v="1"/>
    <x v="1"/>
    <x v="2"/>
    <d v="1900-01-20T00:00:00"/>
    <x v="2031"/>
    <x v="2"/>
    <s v="tier - 3"/>
    <x v="4"/>
    <x v="45"/>
  </r>
  <r>
    <s v="Id2033"/>
    <s v="Serafini"/>
    <x v="438"/>
    <x v="637"/>
    <s v="No"/>
    <x v="0"/>
    <x v="1"/>
    <x v="3"/>
    <x v="1"/>
    <x v="1"/>
    <x v="1"/>
    <d v="1900-01-11T00:00:00"/>
    <x v="2032"/>
    <x v="0"/>
    <s v="tier - 3"/>
    <x v="0"/>
    <x v="20"/>
  </r>
  <r>
    <s v="Id2034"/>
    <s v="Button"/>
    <x v="755"/>
    <x v="334"/>
    <s v="No"/>
    <x v="0"/>
    <x v="1"/>
    <x v="3"/>
    <x v="1"/>
    <x v="1"/>
    <x v="1"/>
    <d v="1899-12-31T00:00:00"/>
    <x v="2033"/>
    <x v="2"/>
    <s v="tier - 3"/>
    <x v="3"/>
    <x v="20"/>
  </r>
  <r>
    <s v="Id2035"/>
    <s v="Gaal"/>
    <x v="408"/>
    <x v="144"/>
    <s v="No"/>
    <x v="0"/>
    <x v="0"/>
    <x v="3"/>
    <x v="1"/>
    <x v="0"/>
    <x v="2"/>
    <d v="1900-01-03T00:00:00"/>
    <x v="2034"/>
    <x v="1"/>
    <s v="tier - 3"/>
    <x v="1"/>
    <x v="44"/>
  </r>
  <r>
    <s v="Id2036"/>
    <s v="Liptak"/>
    <x v="386"/>
    <x v="352"/>
    <s v="No"/>
    <x v="0"/>
    <x v="0"/>
    <x v="3"/>
    <x v="1"/>
    <x v="3"/>
    <x v="2"/>
    <d v="1900-01-16T00:00:00"/>
    <x v="2035"/>
    <x v="1"/>
    <s v="tier - 3"/>
    <x v="1"/>
    <x v="44"/>
  </r>
  <r>
    <s v="Id2037"/>
    <s v="Kellam"/>
    <x v="388"/>
    <x v="614"/>
    <s v="No"/>
    <x v="0"/>
    <x v="0"/>
    <x v="3"/>
    <x v="1"/>
    <x v="2"/>
    <x v="2"/>
    <d v="1900-01-14T00:00:00"/>
    <x v="2036"/>
    <x v="1"/>
    <s v="tier - 3"/>
    <x v="1"/>
    <x v="44"/>
  </r>
  <r>
    <s v="Id2038"/>
    <s v="Gordon"/>
    <x v="1224"/>
    <x v="251"/>
    <s v="No"/>
    <x v="1"/>
    <x v="0"/>
    <x v="3"/>
    <x v="1"/>
    <x v="1"/>
    <x v="2"/>
    <d v="1899-12-31T00:00:00"/>
    <x v="2037"/>
    <x v="1"/>
    <s v="tier - 3"/>
    <x v="3"/>
    <x v="21"/>
  </r>
  <r>
    <s v="Id2039"/>
    <s v="Hyland"/>
    <x v="1225"/>
    <x v="3"/>
    <s v="No"/>
    <x v="0"/>
    <x v="1"/>
    <x v="3"/>
    <x v="1"/>
    <x v="2"/>
    <x v="1"/>
    <d v="1900-01-22T00:00:00"/>
    <x v="2038"/>
    <x v="1"/>
    <s v="tier - 1"/>
    <x v="1"/>
    <x v="39"/>
  </r>
  <r>
    <s v="Id2040"/>
    <s v="Wagoner"/>
    <x v="1226"/>
    <x v="196"/>
    <s v="No"/>
    <x v="1"/>
    <x v="0"/>
    <x v="3"/>
    <x v="1"/>
    <x v="0"/>
    <x v="2"/>
    <d v="1900-01-03T00:00:00"/>
    <x v="2039"/>
    <x v="1"/>
    <s v="tier - 3"/>
    <x v="0"/>
    <x v="41"/>
  </r>
  <r>
    <s v="Id2041"/>
    <s v="Thomas"/>
    <x v="352"/>
    <x v="21"/>
    <s v="No"/>
    <x v="0"/>
    <x v="0"/>
    <x v="0"/>
    <x v="1"/>
    <x v="1"/>
    <x v="1"/>
    <d v="1900-01-23T00:00:00"/>
    <x v="2040"/>
    <x v="1"/>
    <s v="tier - 3"/>
    <x v="1"/>
    <x v="35"/>
  </r>
  <r>
    <s v="Id2042"/>
    <s v="Goffi"/>
    <x v="1227"/>
    <x v="85"/>
    <s v="No"/>
    <x v="0"/>
    <x v="0"/>
    <x v="0"/>
    <x v="1"/>
    <x v="4"/>
    <x v="1"/>
    <d v="1900-01-28T00:00:00"/>
    <x v="2041"/>
    <x v="1"/>
    <s v="tier - 1"/>
    <x v="1"/>
    <x v="35"/>
  </r>
  <r>
    <s v="Id2043"/>
    <s v="Salovaara"/>
    <x v="1121"/>
    <x v="268"/>
    <s v="No"/>
    <x v="1"/>
    <x v="0"/>
    <x v="3"/>
    <x v="1"/>
    <x v="0"/>
    <x v="1"/>
    <d v="1900-01-13T00:00:00"/>
    <x v="2042"/>
    <x v="1"/>
    <s v="tier - 1"/>
    <x v="14"/>
    <x v="41"/>
  </r>
  <r>
    <s v="Id2044"/>
    <s v="Reid"/>
    <x v="1228"/>
    <x v="60"/>
    <s v="Yes"/>
    <x v="0"/>
    <x v="1"/>
    <x v="3"/>
    <x v="1"/>
    <x v="1"/>
    <x v="1"/>
    <d v="1900-01-09T00:00:00"/>
    <x v="2043"/>
    <x v="1"/>
    <s v="tier - 1"/>
    <x v="1"/>
    <x v="31"/>
  </r>
  <r>
    <s v="Id2045"/>
    <s v="Allan"/>
    <x v="964"/>
    <x v="24"/>
    <s v="No"/>
    <x v="1"/>
    <x v="0"/>
    <x v="3"/>
    <x v="1"/>
    <x v="0"/>
    <x v="2"/>
    <d v="1900-01-10T00:00:00"/>
    <x v="2044"/>
    <x v="1"/>
    <s v="tier - 1"/>
    <x v="2"/>
    <x v="21"/>
  </r>
  <r>
    <s v="Id2046"/>
    <s v="McLaughlin"/>
    <x v="217"/>
    <x v="209"/>
    <s v="Yes"/>
    <x v="1"/>
    <x v="0"/>
    <x v="3"/>
    <x v="1"/>
    <x v="0"/>
    <x v="2"/>
    <d v="1900-01-02T00:00:00"/>
    <x v="2045"/>
    <x v="1"/>
    <s v="tier - 3"/>
    <x v="2"/>
    <x v="21"/>
  </r>
  <r>
    <s v="Id2047"/>
    <s v="Lee"/>
    <x v="567"/>
    <x v="180"/>
    <s v="No"/>
    <x v="1"/>
    <x v="0"/>
    <x v="3"/>
    <x v="1"/>
    <x v="2"/>
    <x v="2"/>
    <d v="1900-01-16T00:00:00"/>
    <x v="2046"/>
    <x v="1"/>
    <s v="tier - 3"/>
    <x v="2"/>
    <x v="21"/>
  </r>
  <r>
    <s v="Id2048"/>
    <s v="Tang"/>
    <x v="1229"/>
    <x v="147"/>
    <s v="No"/>
    <x v="0"/>
    <x v="1"/>
    <x v="3"/>
    <x v="1"/>
    <x v="0"/>
    <x v="1"/>
    <d v="1900-01-02T00:00:00"/>
    <x v="2047"/>
    <x v="1"/>
    <s v="tier - 3"/>
    <x v="1"/>
    <x v="39"/>
  </r>
  <r>
    <s v="Id2049"/>
    <s v="Kennedy"/>
    <x v="375"/>
    <x v="562"/>
    <s v="Yes"/>
    <x v="0"/>
    <x v="1"/>
    <x v="3"/>
    <x v="1"/>
    <x v="0"/>
    <x v="1"/>
    <d v="1900-01-05T00:00:00"/>
    <x v="2048"/>
    <x v="2"/>
    <s v="tier - 3"/>
    <x v="4"/>
    <x v="31"/>
  </r>
  <r>
    <s v="Id2050"/>
    <s v="Condon"/>
    <x v="1230"/>
    <x v="24"/>
    <s v="Yes"/>
    <x v="0"/>
    <x v="0"/>
    <x v="3"/>
    <x v="1"/>
    <x v="4"/>
    <x v="2"/>
    <d v="1900-01-19T00:00:00"/>
    <x v="2049"/>
    <x v="1"/>
    <s v="tier - 2"/>
    <x v="0"/>
    <x v="23"/>
  </r>
  <r>
    <s v="Id2051"/>
    <s v="Chepkwony"/>
    <x v="577"/>
    <x v="347"/>
    <s v="Yes"/>
    <x v="0"/>
    <x v="1"/>
    <x v="3"/>
    <x v="1"/>
    <x v="1"/>
    <x v="2"/>
    <d v="1900-01-29T00:00:00"/>
    <x v="2050"/>
    <x v="0"/>
    <s v="tier - 3"/>
    <x v="7"/>
    <x v="31"/>
  </r>
  <r>
    <s v="Id2052"/>
    <s v="Rodriguez"/>
    <x v="80"/>
    <x v="577"/>
    <s v="No"/>
    <x v="0"/>
    <x v="1"/>
    <x v="3"/>
    <x v="1"/>
    <x v="0"/>
    <x v="2"/>
    <d v="1900-01-05T00:00:00"/>
    <x v="2051"/>
    <x v="1"/>
    <s v="tier - 2"/>
    <x v="1"/>
    <x v="39"/>
  </r>
  <r>
    <s v="Id2053"/>
    <s v="Szynkarczuk"/>
    <x v="854"/>
    <x v="83"/>
    <s v="No"/>
    <x v="0"/>
    <x v="1"/>
    <x v="3"/>
    <x v="1"/>
    <x v="1"/>
    <x v="2"/>
    <d v="1899-12-31T00:00:00"/>
    <x v="2052"/>
    <x v="1"/>
    <s v="tier - 3"/>
    <x v="1"/>
    <x v="39"/>
  </r>
  <r>
    <s v="Id2054"/>
    <s v="Brill"/>
    <x v="403"/>
    <x v="133"/>
    <s v="No"/>
    <x v="0"/>
    <x v="1"/>
    <x v="3"/>
    <x v="1"/>
    <x v="2"/>
    <x v="2"/>
    <d v="1900-01-20T00:00:00"/>
    <x v="2053"/>
    <x v="1"/>
    <s v="tier - 2"/>
    <x v="1"/>
    <x v="39"/>
  </r>
  <r>
    <s v="Id2055"/>
    <s v="Adams"/>
    <x v="1018"/>
    <x v="180"/>
    <s v="No"/>
    <x v="0"/>
    <x v="1"/>
    <x v="3"/>
    <x v="1"/>
    <x v="2"/>
    <x v="2"/>
    <d v="1900-01-16T00:00:00"/>
    <x v="2054"/>
    <x v="1"/>
    <s v="tier - 2"/>
    <x v="1"/>
    <x v="39"/>
  </r>
  <r>
    <s v="Id2056"/>
    <s v="Nunn"/>
    <x v="210"/>
    <x v="90"/>
    <s v="Yes"/>
    <x v="0"/>
    <x v="0"/>
    <x v="0"/>
    <x v="1"/>
    <x v="0"/>
    <x v="2"/>
    <d v="1900-01-12T00:00:00"/>
    <x v="2055"/>
    <x v="1"/>
    <s v="tier - 1"/>
    <x v="1"/>
    <x v="45"/>
  </r>
  <r>
    <s v="Id2057"/>
    <s v="Blair"/>
    <x v="389"/>
    <x v="203"/>
    <s v="No"/>
    <x v="0"/>
    <x v="0"/>
    <x v="0"/>
    <x v="1"/>
    <x v="1"/>
    <x v="2"/>
    <d v="1900-01-10T00:00:00"/>
    <x v="2056"/>
    <x v="1"/>
    <s v="tier - 2"/>
    <x v="1"/>
    <x v="35"/>
  </r>
  <r>
    <s v="Id2058"/>
    <s v="Sharkey"/>
    <x v="9"/>
    <x v="635"/>
    <s v="No"/>
    <x v="0"/>
    <x v="0"/>
    <x v="0"/>
    <x v="1"/>
    <x v="0"/>
    <x v="1"/>
    <d v="1900-01-01T00:00:00"/>
    <x v="2057"/>
    <x v="2"/>
    <s v="tier - 2"/>
    <x v="0"/>
    <x v="6"/>
  </r>
  <r>
    <s v="Id2059"/>
    <s v="Scalard"/>
    <x v="1231"/>
    <x v="90"/>
    <s v="No"/>
    <x v="0"/>
    <x v="0"/>
    <x v="0"/>
    <x v="1"/>
    <x v="1"/>
    <x v="2"/>
    <d v="1900-01-16T00:00:00"/>
    <x v="2058"/>
    <x v="1"/>
    <s v="tier - 2"/>
    <x v="0"/>
    <x v="6"/>
  </r>
  <r>
    <s v="Id2060"/>
    <s v="Burget"/>
    <x v="1232"/>
    <x v="102"/>
    <s v="Yes"/>
    <x v="0"/>
    <x v="0"/>
    <x v="0"/>
    <x v="1"/>
    <x v="4"/>
    <x v="2"/>
    <d v="1900-01-04T00:00:00"/>
    <x v="2059"/>
    <x v="2"/>
    <s v="tier - 2"/>
    <x v="1"/>
    <x v="45"/>
  </r>
  <r>
    <s v="Id2061"/>
    <s v="English"/>
    <x v="32"/>
    <x v="85"/>
    <s v="No"/>
    <x v="1"/>
    <x v="0"/>
    <x v="3"/>
    <x v="1"/>
    <x v="0"/>
    <x v="1"/>
    <d v="1900-01-08T00:00:00"/>
    <x v="2060"/>
    <x v="1"/>
    <s v="tier - 1"/>
    <x v="1"/>
    <x v="21"/>
  </r>
  <r>
    <s v="Id2062"/>
    <s v="Hampton"/>
    <x v="237"/>
    <x v="652"/>
    <s v="No"/>
    <x v="1"/>
    <x v="0"/>
    <x v="3"/>
    <x v="1"/>
    <x v="1"/>
    <x v="3"/>
    <d v="1900-01-23T00:00:00"/>
    <x v="2061"/>
    <x v="1"/>
    <s v="tier - 2"/>
    <x v="1"/>
    <x v="21"/>
  </r>
  <r>
    <s v="Id2063"/>
    <s v="Flynn"/>
    <x v="782"/>
    <x v="376"/>
    <s v="Yes"/>
    <x v="0"/>
    <x v="1"/>
    <x v="3"/>
    <x v="1"/>
    <x v="0"/>
    <x v="2"/>
    <d v="1900-01-25T00:00:00"/>
    <x v="2062"/>
    <x v="1"/>
    <s v="tier - 1"/>
    <x v="3"/>
    <x v="31"/>
  </r>
  <r>
    <s v="Id2064"/>
    <s v="Knast"/>
    <x v="350"/>
    <x v="21"/>
    <s v="Yes"/>
    <x v="0"/>
    <x v="0"/>
    <x v="0"/>
    <x v="1"/>
    <x v="1"/>
    <x v="1"/>
    <d v="1900-01-25T00:00:00"/>
    <x v="2063"/>
    <x v="1"/>
    <s v="tier - 1"/>
    <x v="3"/>
    <x v="47"/>
  </r>
  <r>
    <s v="Id2065"/>
    <s v="Lucas"/>
    <x v="905"/>
    <x v="135"/>
    <s v="Yes"/>
    <x v="0"/>
    <x v="0"/>
    <x v="0"/>
    <x v="1"/>
    <x v="2"/>
    <x v="2"/>
    <d v="1900-01-27T00:00:00"/>
    <x v="2064"/>
    <x v="1"/>
    <s v="tier - 2"/>
    <x v="2"/>
    <x v="47"/>
  </r>
  <r>
    <s v="Id2066"/>
    <s v="Thomas"/>
    <x v="1233"/>
    <x v="146"/>
    <s v="Yes"/>
    <x v="0"/>
    <x v="0"/>
    <x v="0"/>
    <x v="1"/>
    <x v="4"/>
    <x v="2"/>
    <d v="1900-01-14T00:00:00"/>
    <x v="2065"/>
    <x v="1"/>
    <s v="tier - 3"/>
    <x v="3"/>
    <x v="47"/>
  </r>
  <r>
    <s v="Id2067"/>
    <s v="Cherewatti"/>
    <x v="1234"/>
    <x v="640"/>
    <s v="No"/>
    <x v="0"/>
    <x v="0"/>
    <x v="0"/>
    <x v="1"/>
    <x v="1"/>
    <x v="0"/>
    <d v="1900-01-19T00:00:00"/>
    <x v="2066"/>
    <x v="1"/>
    <s v="tier - 2"/>
    <x v="14"/>
    <x v="43"/>
  </r>
  <r>
    <s v="Id2068"/>
    <s v="Olle"/>
    <x v="201"/>
    <x v="657"/>
    <s v="No"/>
    <x v="0"/>
    <x v="0"/>
    <x v="0"/>
    <x v="1"/>
    <x v="0"/>
    <x v="0"/>
    <d v="1900-01-10T00:00:00"/>
    <x v="2067"/>
    <x v="1"/>
    <s v="tier - 3"/>
    <x v="0"/>
    <x v="43"/>
  </r>
  <r>
    <s v="Id2069"/>
    <s v="Hamsi"/>
    <x v="1235"/>
    <x v="174"/>
    <s v="No"/>
    <x v="0"/>
    <x v="0"/>
    <x v="0"/>
    <x v="1"/>
    <x v="4"/>
    <x v="2"/>
    <d v="1900-01-16T00:00:00"/>
    <x v="2068"/>
    <x v="1"/>
    <s v="tier - 1"/>
    <x v="0"/>
    <x v="42"/>
  </r>
  <r>
    <s v="Id2070"/>
    <s v="Finnegan"/>
    <x v="966"/>
    <x v="505"/>
    <s v="No"/>
    <x v="0"/>
    <x v="0"/>
    <x v="0"/>
    <x v="1"/>
    <x v="4"/>
    <x v="2"/>
    <d v="1899-12-31T00:00:00"/>
    <x v="2069"/>
    <x v="1"/>
    <s v="tier - 2"/>
    <x v="0"/>
    <x v="3"/>
  </r>
  <r>
    <s v="Id2071"/>
    <s v="Walsh"/>
    <x v="144"/>
    <x v="82"/>
    <s v="Yes"/>
    <x v="0"/>
    <x v="1"/>
    <x v="3"/>
    <x v="1"/>
    <x v="0"/>
    <x v="2"/>
    <d v="1900-01-27T00:00:00"/>
    <x v="2070"/>
    <x v="2"/>
    <s v="tier - 3"/>
    <x v="1"/>
    <x v="31"/>
  </r>
  <r>
    <s v="Id2072"/>
    <s v="Villa"/>
    <x v="429"/>
    <x v="331"/>
    <s v="Yes"/>
    <x v="1"/>
    <x v="0"/>
    <x v="1"/>
    <x v="1"/>
    <x v="2"/>
    <x v="1"/>
    <d v="1900-01-24T00:00:00"/>
    <x v="2071"/>
    <x v="1"/>
    <s v="tier - 3"/>
    <x v="1"/>
    <x v="21"/>
  </r>
  <r>
    <s v="Id2073"/>
    <s v="Cable"/>
    <x v="589"/>
    <x v="176"/>
    <s v="Yes"/>
    <x v="0"/>
    <x v="1"/>
    <x v="3"/>
    <x v="1"/>
    <x v="1"/>
    <x v="2"/>
    <d v="1900-01-01T00:00:00"/>
    <x v="2072"/>
    <x v="2"/>
    <s v="tier - 1"/>
    <x v="1"/>
    <x v="31"/>
  </r>
  <r>
    <s v="Id2074"/>
    <s v="Eiring"/>
    <x v="1236"/>
    <x v="562"/>
    <s v="No"/>
    <x v="0"/>
    <x v="0"/>
    <x v="0"/>
    <x v="1"/>
    <x v="4"/>
    <x v="1"/>
    <d v="1900-01-04T00:00:00"/>
    <x v="2073"/>
    <x v="1"/>
    <s v="tier - 1"/>
    <x v="0"/>
    <x v="42"/>
  </r>
  <r>
    <s v="Id2075"/>
    <s v="Connor"/>
    <x v="1237"/>
    <x v="100"/>
    <s v="No"/>
    <x v="1"/>
    <x v="0"/>
    <x v="3"/>
    <x v="1"/>
    <x v="3"/>
    <x v="1"/>
    <d v="1900-01-05T00:00:00"/>
    <x v="2074"/>
    <x v="1"/>
    <s v="tier - 2"/>
    <x v="1"/>
    <x v="41"/>
  </r>
  <r>
    <s v="Id2076"/>
    <s v="Friedman"/>
    <x v="534"/>
    <x v="267"/>
    <s v="Yes"/>
    <x v="0"/>
    <x v="0"/>
    <x v="3"/>
    <x v="1"/>
    <x v="0"/>
    <x v="2"/>
    <d v="1900-01-14T00:00:00"/>
    <x v="2075"/>
    <x v="2"/>
    <s v="tier - 3"/>
    <x v="0"/>
    <x v="40"/>
  </r>
  <r>
    <s v="Id2077"/>
    <s v="Croker"/>
    <x v="235"/>
    <x v="515"/>
    <s v="Yes"/>
    <x v="0"/>
    <x v="0"/>
    <x v="3"/>
    <x v="1"/>
    <x v="0"/>
    <x v="2"/>
    <d v="1900-01-08T00:00:00"/>
    <x v="2076"/>
    <x v="2"/>
    <s v="tier - 3"/>
    <x v="0"/>
    <x v="40"/>
  </r>
  <r>
    <s v="Id2078"/>
    <s v="Beganics"/>
    <x v="662"/>
    <x v="169"/>
    <s v="Yes"/>
    <x v="0"/>
    <x v="0"/>
    <x v="3"/>
    <x v="1"/>
    <x v="0"/>
    <x v="1"/>
    <d v="1900-01-13T00:00:00"/>
    <x v="2077"/>
    <x v="2"/>
    <s v="tier - 1"/>
    <x v="3"/>
    <x v="40"/>
  </r>
  <r>
    <s v="Id2079"/>
    <s v="Huberty"/>
    <x v="1238"/>
    <x v="563"/>
    <s v="Yes"/>
    <x v="0"/>
    <x v="0"/>
    <x v="3"/>
    <x v="1"/>
    <x v="2"/>
    <x v="1"/>
    <d v="1900-01-05T00:00:00"/>
    <x v="2078"/>
    <x v="2"/>
    <s v="tier - 2"/>
    <x v="0"/>
    <x v="40"/>
  </r>
  <r>
    <s v="Id2080"/>
    <s v="Jacobs"/>
    <x v="1188"/>
    <x v="358"/>
    <s v="No"/>
    <x v="0"/>
    <x v="0"/>
    <x v="3"/>
    <x v="1"/>
    <x v="0"/>
    <x v="2"/>
    <d v="1900-01-19T00:00:00"/>
    <x v="2079"/>
    <x v="1"/>
    <s v="tier - 2"/>
    <x v="0"/>
    <x v="44"/>
  </r>
  <r>
    <s v="Id2081"/>
    <s v="Hazlehurst"/>
    <x v="1210"/>
    <x v="188"/>
    <s v="No"/>
    <x v="0"/>
    <x v="0"/>
    <x v="3"/>
    <x v="1"/>
    <x v="0"/>
    <x v="2"/>
    <d v="1900-01-01T00:00:00"/>
    <x v="2080"/>
    <x v="1"/>
    <s v="tier - 3"/>
    <x v="0"/>
    <x v="44"/>
  </r>
  <r>
    <s v="Id2082"/>
    <s v="Marin"/>
    <x v="586"/>
    <x v="658"/>
    <s v="No"/>
    <x v="0"/>
    <x v="0"/>
    <x v="3"/>
    <x v="1"/>
    <x v="1"/>
    <x v="3"/>
    <d v="1900-01-16T00:00:00"/>
    <x v="2081"/>
    <x v="1"/>
    <s v="tier - 3"/>
    <x v="0"/>
    <x v="44"/>
  </r>
  <r>
    <s v="Id2083"/>
    <s v="Dear"/>
    <x v="375"/>
    <x v="659"/>
    <s v="No"/>
    <x v="0"/>
    <x v="0"/>
    <x v="0"/>
    <x v="1"/>
    <x v="0"/>
    <x v="0"/>
    <d v="1900-01-10T00:00:00"/>
    <x v="2082"/>
    <x v="1"/>
    <s v="tier - 2"/>
    <x v="2"/>
    <x v="43"/>
  </r>
  <r>
    <s v="Id2084"/>
    <s v="Lederer"/>
    <x v="450"/>
    <x v="60"/>
    <s v="No"/>
    <x v="0"/>
    <x v="0"/>
    <x v="3"/>
    <x v="1"/>
    <x v="2"/>
    <x v="1"/>
    <d v="1900-01-18T00:00:00"/>
    <x v="2083"/>
    <x v="1"/>
    <s v="tier - 1"/>
    <x v="3"/>
    <x v="44"/>
  </r>
  <r>
    <s v="Id2085"/>
    <s v="Robson"/>
    <x v="570"/>
    <x v="163"/>
    <s v="No"/>
    <x v="0"/>
    <x v="0"/>
    <x v="0"/>
    <x v="1"/>
    <x v="1"/>
    <x v="0"/>
    <d v="1900-01-28T00:00:00"/>
    <x v="2084"/>
    <x v="1"/>
    <s v="tier - 1"/>
    <x v="2"/>
    <x v="43"/>
  </r>
  <r>
    <s v="Id2086"/>
    <s v="Galvan"/>
    <x v="1239"/>
    <x v="330"/>
    <s v="No"/>
    <x v="0"/>
    <x v="0"/>
    <x v="0"/>
    <x v="1"/>
    <x v="0"/>
    <x v="1"/>
    <d v="1900-01-20T00:00:00"/>
    <x v="2085"/>
    <x v="1"/>
    <s v="tier - 2"/>
    <x v="0"/>
    <x v="35"/>
  </r>
  <r>
    <s v="Id2087"/>
    <s v="Walsh"/>
    <x v="40"/>
    <x v="141"/>
    <s v="No"/>
    <x v="0"/>
    <x v="0"/>
    <x v="0"/>
    <x v="1"/>
    <x v="0"/>
    <x v="2"/>
    <d v="1900-01-11T00:00:00"/>
    <x v="2086"/>
    <x v="1"/>
    <s v="tier - 2"/>
    <x v="3"/>
    <x v="35"/>
  </r>
  <r>
    <s v="Id2088"/>
    <s v="Teeuwen"/>
    <x v="437"/>
    <x v="335"/>
    <s v="Yes"/>
    <x v="0"/>
    <x v="0"/>
    <x v="0"/>
    <x v="1"/>
    <x v="0"/>
    <x v="2"/>
    <d v="1900-01-02T00:00:00"/>
    <x v="2087"/>
    <x v="1"/>
    <s v="tier - 3"/>
    <x v="1"/>
    <x v="21"/>
  </r>
  <r>
    <s v="Id2089"/>
    <s v="List"/>
    <x v="1018"/>
    <x v="164"/>
    <s v="No"/>
    <x v="0"/>
    <x v="0"/>
    <x v="0"/>
    <x v="1"/>
    <x v="2"/>
    <x v="2"/>
    <d v="1900-01-09T00:00:00"/>
    <x v="2088"/>
    <x v="1"/>
    <s v="tier - 1"/>
    <x v="9"/>
    <x v="35"/>
  </r>
  <r>
    <s v="Id2090"/>
    <s v="Shafar"/>
    <x v="374"/>
    <x v="46"/>
    <s v="No"/>
    <x v="0"/>
    <x v="0"/>
    <x v="0"/>
    <x v="1"/>
    <x v="2"/>
    <x v="2"/>
    <d v="1900-01-16T00:00:00"/>
    <x v="2089"/>
    <x v="1"/>
    <s v="tier - 1"/>
    <x v="7"/>
    <x v="35"/>
  </r>
  <r>
    <s v="Id2091"/>
    <s v="Copenhaver"/>
    <x v="1240"/>
    <x v="635"/>
    <s v="Yes"/>
    <x v="0"/>
    <x v="0"/>
    <x v="3"/>
    <x v="1"/>
    <x v="4"/>
    <x v="1"/>
    <d v="1900-01-11T00:00:00"/>
    <x v="2090"/>
    <x v="1"/>
    <s v="tier - 2"/>
    <x v="0"/>
    <x v="23"/>
  </r>
  <r>
    <s v="Id2092"/>
    <s v="Stump"/>
    <x v="443"/>
    <x v="485"/>
    <s v="No"/>
    <x v="0"/>
    <x v="0"/>
    <x v="0"/>
    <x v="1"/>
    <x v="0"/>
    <x v="0"/>
    <d v="1900-01-04T00:00:00"/>
    <x v="2091"/>
    <x v="1"/>
    <s v="tier - 1"/>
    <x v="1"/>
    <x v="43"/>
  </r>
  <r>
    <s v="Id2093"/>
    <s v="Wehrman"/>
    <x v="351"/>
    <x v="563"/>
    <s v="No"/>
    <x v="0"/>
    <x v="0"/>
    <x v="3"/>
    <x v="1"/>
    <x v="2"/>
    <x v="1"/>
    <d v="1900-01-20T00:00:00"/>
    <x v="2092"/>
    <x v="2"/>
    <s v="tier - 3"/>
    <x v="1"/>
    <x v="44"/>
  </r>
  <r>
    <s v="Id2094"/>
    <s v="Sischo"/>
    <x v="1241"/>
    <x v="412"/>
    <s v="No"/>
    <x v="0"/>
    <x v="1"/>
    <x v="3"/>
    <x v="1"/>
    <x v="1"/>
    <x v="1"/>
    <d v="1900-01-17T00:00:00"/>
    <x v="2093"/>
    <x v="1"/>
    <s v="tier - 3"/>
    <x v="3"/>
    <x v="39"/>
  </r>
  <r>
    <s v="Id2095"/>
    <s v="Fonti"/>
    <x v="768"/>
    <x v="202"/>
    <s v="Yes"/>
    <x v="0"/>
    <x v="0"/>
    <x v="0"/>
    <x v="1"/>
    <x v="0"/>
    <x v="2"/>
    <d v="1900-01-16T00:00:00"/>
    <x v="2094"/>
    <x v="1"/>
    <s v="tier - 1"/>
    <x v="0"/>
    <x v="45"/>
  </r>
  <r>
    <s v="Id2096"/>
    <s v="Merlis"/>
    <x v="993"/>
    <x v="65"/>
    <s v="No"/>
    <x v="1"/>
    <x v="0"/>
    <x v="3"/>
    <x v="1"/>
    <x v="1"/>
    <x v="1"/>
    <d v="1900-01-05T00:00:00"/>
    <x v="2095"/>
    <x v="1"/>
    <s v="tier - 3"/>
    <x v="0"/>
    <x v="41"/>
  </r>
  <r>
    <s v="Id2097"/>
    <s v="Hasegawa"/>
    <x v="1211"/>
    <x v="189"/>
    <s v="Yes"/>
    <x v="0"/>
    <x v="0"/>
    <x v="0"/>
    <x v="1"/>
    <x v="2"/>
    <x v="2"/>
    <d v="1900-01-27T00:00:00"/>
    <x v="2096"/>
    <x v="0"/>
    <s v="tier - 2"/>
    <x v="3"/>
    <x v="45"/>
  </r>
  <r>
    <s v="Id2098"/>
    <s v="Haselden"/>
    <x v="1242"/>
    <x v="192"/>
    <s v="No"/>
    <x v="0"/>
    <x v="0"/>
    <x v="0"/>
    <x v="1"/>
    <x v="4"/>
    <x v="2"/>
    <d v="1900-01-04T00:00:00"/>
    <x v="2097"/>
    <x v="1"/>
    <s v="tier - 1"/>
    <x v="0"/>
    <x v="4"/>
  </r>
  <r>
    <s v="Id2099"/>
    <s v="Simonson"/>
    <x v="1232"/>
    <x v="226"/>
    <s v="No"/>
    <x v="0"/>
    <x v="0"/>
    <x v="0"/>
    <x v="1"/>
    <x v="4"/>
    <x v="2"/>
    <d v="1900-01-15T00:00:00"/>
    <x v="2098"/>
    <x v="1"/>
    <s v="tier - 1"/>
    <x v="0"/>
    <x v="42"/>
  </r>
  <r>
    <s v="Id2100"/>
    <s v="Montag"/>
    <x v="141"/>
    <x v="53"/>
    <s v="No"/>
    <x v="0"/>
    <x v="0"/>
    <x v="0"/>
    <x v="1"/>
    <x v="0"/>
    <x v="0"/>
    <d v="1900-01-11T00:00:00"/>
    <x v="2099"/>
    <x v="1"/>
    <s v="tier - 1"/>
    <x v="1"/>
    <x v="43"/>
  </r>
  <r>
    <s v="Id2101"/>
    <s v="Deroian"/>
    <x v="331"/>
    <x v="580"/>
    <s v="No"/>
    <x v="0"/>
    <x v="0"/>
    <x v="0"/>
    <x v="1"/>
    <x v="1"/>
    <x v="0"/>
    <d v="1900-01-14T00:00:00"/>
    <x v="2100"/>
    <x v="1"/>
    <s v="tier - 1"/>
    <x v="1"/>
    <x v="43"/>
  </r>
  <r>
    <s v="Id2102"/>
    <s v="Goetz"/>
    <x v="170"/>
    <x v="226"/>
    <s v="Yes"/>
    <x v="1"/>
    <x v="0"/>
    <x v="1"/>
    <x v="1"/>
    <x v="0"/>
    <x v="2"/>
    <d v="1900-01-10T00:00:00"/>
    <x v="2101"/>
    <x v="1"/>
    <s v="tier - 3"/>
    <x v="4"/>
    <x v="21"/>
  </r>
  <r>
    <s v="Id2103"/>
    <s v="Brady"/>
    <x v="467"/>
    <x v="34"/>
    <s v="Yes"/>
    <x v="1"/>
    <x v="0"/>
    <x v="1"/>
    <x v="1"/>
    <x v="1"/>
    <x v="1"/>
    <d v="1900-01-29T00:00:00"/>
    <x v="2102"/>
    <x v="1"/>
    <s v="tier - 2"/>
    <x v="11"/>
    <x v="21"/>
  </r>
  <r>
    <s v="Id2104"/>
    <s v="Moran"/>
    <x v="417"/>
    <x v="78"/>
    <s v="No"/>
    <x v="0"/>
    <x v="1"/>
    <x v="3"/>
    <x v="1"/>
    <x v="1"/>
    <x v="2"/>
    <d v="1900-01-09T00:00:00"/>
    <x v="2103"/>
    <x v="1"/>
    <s v="tier - 3"/>
    <x v="1"/>
    <x v="39"/>
  </r>
  <r>
    <s v="Id2105"/>
    <s v="Strickler"/>
    <x v="866"/>
    <x v="135"/>
    <s v="No"/>
    <x v="1"/>
    <x v="0"/>
    <x v="3"/>
    <x v="1"/>
    <x v="0"/>
    <x v="2"/>
    <d v="1900-01-11T00:00:00"/>
    <x v="2104"/>
    <x v="1"/>
    <s v="tier - 1"/>
    <x v="0"/>
    <x v="41"/>
  </r>
  <r>
    <s v="Id2106"/>
    <s v="Simone"/>
    <x v="412"/>
    <x v="184"/>
    <s v="No"/>
    <x v="1"/>
    <x v="0"/>
    <x v="3"/>
    <x v="1"/>
    <x v="0"/>
    <x v="1"/>
    <d v="1900-01-24T00:00:00"/>
    <x v="2105"/>
    <x v="1"/>
    <s v="tier - 1"/>
    <x v="2"/>
    <x v="41"/>
  </r>
  <r>
    <s v="Id2107"/>
    <s v="Von Rock"/>
    <x v="1212"/>
    <x v="497"/>
    <s v="No"/>
    <x v="1"/>
    <x v="0"/>
    <x v="3"/>
    <x v="1"/>
    <x v="0"/>
    <x v="2"/>
    <d v="1900-01-12T00:00:00"/>
    <x v="2106"/>
    <x v="1"/>
    <s v="tier - 1"/>
    <x v="2"/>
    <x v="41"/>
  </r>
  <r>
    <s v="Id2108"/>
    <s v="Woodard"/>
    <x v="1243"/>
    <x v="105"/>
    <s v="No"/>
    <x v="0"/>
    <x v="0"/>
    <x v="0"/>
    <x v="1"/>
    <x v="2"/>
    <x v="1"/>
    <d v="1900-01-16T00:00:00"/>
    <x v="2107"/>
    <x v="1"/>
    <s v="tier - 2"/>
    <x v="0"/>
    <x v="6"/>
  </r>
  <r>
    <s v="Id2109"/>
    <s v="Li"/>
    <x v="144"/>
    <x v="200"/>
    <s v="No"/>
    <x v="1"/>
    <x v="0"/>
    <x v="3"/>
    <x v="1"/>
    <x v="0"/>
    <x v="1"/>
    <d v="1900-01-26T00:00:00"/>
    <x v="2108"/>
    <x v="1"/>
    <s v="tier - 2"/>
    <x v="2"/>
    <x v="41"/>
  </r>
  <r>
    <s v="Id2110"/>
    <s v="Sinda"/>
    <x v="893"/>
    <x v="192"/>
    <s v="No"/>
    <x v="1"/>
    <x v="0"/>
    <x v="3"/>
    <x v="1"/>
    <x v="0"/>
    <x v="2"/>
    <d v="1900-01-05T00:00:00"/>
    <x v="2109"/>
    <x v="1"/>
    <s v="tier - 2"/>
    <x v="2"/>
    <x v="41"/>
  </r>
  <r>
    <s v="Id2111"/>
    <s v="Rydland"/>
    <x v="141"/>
    <x v="264"/>
    <s v="No"/>
    <x v="1"/>
    <x v="0"/>
    <x v="3"/>
    <x v="1"/>
    <x v="0"/>
    <x v="2"/>
    <d v="1900-01-12T00:00:00"/>
    <x v="2110"/>
    <x v="1"/>
    <s v="tier - 3"/>
    <x v="2"/>
    <x v="41"/>
  </r>
  <r>
    <s v="Id2112"/>
    <s v="Vespa"/>
    <x v="703"/>
    <x v="31"/>
    <s v="No"/>
    <x v="1"/>
    <x v="0"/>
    <x v="3"/>
    <x v="1"/>
    <x v="0"/>
    <x v="2"/>
    <d v="1900-01-27T00:00:00"/>
    <x v="2111"/>
    <x v="1"/>
    <s v="tier - 2"/>
    <x v="2"/>
    <x v="41"/>
  </r>
  <r>
    <s v="Id2113"/>
    <s v="Meadows"/>
    <x v="402"/>
    <x v="24"/>
    <s v="No"/>
    <x v="1"/>
    <x v="0"/>
    <x v="3"/>
    <x v="1"/>
    <x v="0"/>
    <x v="2"/>
    <d v="1900-01-05T00:00:00"/>
    <x v="2112"/>
    <x v="1"/>
    <s v="tier - 2"/>
    <x v="2"/>
    <x v="41"/>
  </r>
  <r>
    <s v="Id2114"/>
    <s v="Toppen"/>
    <x v="1244"/>
    <x v="270"/>
    <s v="No"/>
    <x v="1"/>
    <x v="0"/>
    <x v="3"/>
    <x v="1"/>
    <x v="2"/>
    <x v="2"/>
    <d v="1900-01-26T00:00:00"/>
    <x v="2113"/>
    <x v="1"/>
    <s v="tier - 3"/>
    <x v="0"/>
    <x v="41"/>
  </r>
  <r>
    <s v="Id2115"/>
    <s v="Ermer"/>
    <x v="360"/>
    <x v="139"/>
    <s v="No"/>
    <x v="1"/>
    <x v="0"/>
    <x v="3"/>
    <x v="1"/>
    <x v="1"/>
    <x v="2"/>
    <d v="1900-01-11T00:00:00"/>
    <x v="2114"/>
    <x v="1"/>
    <s v="tier - 2"/>
    <x v="2"/>
    <x v="41"/>
  </r>
  <r>
    <s v="Id2116"/>
    <s v="Dionne"/>
    <x v="984"/>
    <x v="324"/>
    <s v="No"/>
    <x v="1"/>
    <x v="0"/>
    <x v="3"/>
    <x v="1"/>
    <x v="1"/>
    <x v="2"/>
    <d v="1900-01-02T00:00:00"/>
    <x v="2115"/>
    <x v="1"/>
    <s v="tier - 1"/>
    <x v="8"/>
    <x v="41"/>
  </r>
  <r>
    <s v="Id2117"/>
    <s v="Stasulli"/>
    <x v="369"/>
    <x v="111"/>
    <s v="No"/>
    <x v="1"/>
    <x v="0"/>
    <x v="3"/>
    <x v="1"/>
    <x v="1"/>
    <x v="2"/>
    <d v="1900-01-06T00:00:00"/>
    <x v="2116"/>
    <x v="1"/>
    <s v="tier - 3"/>
    <x v="2"/>
    <x v="41"/>
  </r>
  <r>
    <s v="Id2118"/>
    <s v="Duran"/>
    <x v="1245"/>
    <x v="31"/>
    <s v="No"/>
    <x v="0"/>
    <x v="0"/>
    <x v="0"/>
    <x v="1"/>
    <x v="4"/>
    <x v="2"/>
    <d v="1900-01-15T00:00:00"/>
    <x v="2117"/>
    <x v="1"/>
    <s v="tier - 2"/>
    <x v="1"/>
    <x v="42"/>
  </r>
  <r>
    <s v="Id2119"/>
    <s v="Klundt"/>
    <x v="1246"/>
    <x v="251"/>
    <s v="No"/>
    <x v="0"/>
    <x v="0"/>
    <x v="0"/>
    <x v="1"/>
    <x v="2"/>
    <x v="2"/>
    <d v="1900-01-26T00:00:00"/>
    <x v="2118"/>
    <x v="1"/>
    <s v="tier - 2"/>
    <x v="0"/>
    <x v="6"/>
  </r>
  <r>
    <s v="Id2120"/>
    <s v="Waters"/>
    <x v="889"/>
    <x v="497"/>
    <s v="No"/>
    <x v="1"/>
    <x v="0"/>
    <x v="3"/>
    <x v="1"/>
    <x v="0"/>
    <x v="2"/>
    <d v="1900-01-22T00:00:00"/>
    <x v="2119"/>
    <x v="1"/>
    <s v="tier - 2"/>
    <x v="3"/>
    <x v="21"/>
  </r>
  <r>
    <s v="Id2121"/>
    <s v="Rusk"/>
    <x v="1247"/>
    <x v="450"/>
    <s v="No"/>
    <x v="1"/>
    <x v="0"/>
    <x v="3"/>
    <x v="1"/>
    <x v="1"/>
    <x v="2"/>
    <d v="1900-01-09T00:00:00"/>
    <x v="2120"/>
    <x v="1"/>
    <s v="tier - 2"/>
    <x v="0"/>
    <x v="21"/>
  </r>
  <r>
    <s v="Id2122"/>
    <s v="Gersbach"/>
    <x v="909"/>
    <x v="58"/>
    <s v="No"/>
    <x v="1"/>
    <x v="0"/>
    <x v="3"/>
    <x v="1"/>
    <x v="1"/>
    <x v="1"/>
    <d v="1900-01-28T00:00:00"/>
    <x v="2121"/>
    <x v="1"/>
    <s v="tier - 3"/>
    <x v="0"/>
    <x v="21"/>
  </r>
  <r>
    <s v="Id2123"/>
    <s v="Taylor-Watson"/>
    <x v="346"/>
    <x v="150"/>
    <s v="No"/>
    <x v="1"/>
    <x v="0"/>
    <x v="3"/>
    <x v="1"/>
    <x v="1"/>
    <x v="2"/>
    <d v="1900-01-21T00:00:00"/>
    <x v="2122"/>
    <x v="1"/>
    <s v="tier - 2"/>
    <x v="3"/>
    <x v="21"/>
  </r>
  <r>
    <s v="Id2124"/>
    <s v="Crawford"/>
    <x v="925"/>
    <x v="148"/>
    <s v="Yes"/>
    <x v="1"/>
    <x v="0"/>
    <x v="3"/>
    <x v="1"/>
    <x v="2"/>
    <x v="1"/>
    <d v="1900-01-26T00:00:00"/>
    <x v="2123"/>
    <x v="1"/>
    <s v="tier - 3"/>
    <x v="3"/>
    <x v="21"/>
  </r>
  <r>
    <s v="Id2125"/>
    <s v="Levitsky"/>
    <x v="1248"/>
    <x v="87"/>
    <s v="No"/>
    <x v="1"/>
    <x v="0"/>
    <x v="3"/>
    <x v="1"/>
    <x v="0"/>
    <x v="1"/>
    <d v="1900-01-03T00:00:00"/>
    <x v="2124"/>
    <x v="1"/>
    <s v="tier - 1"/>
    <x v="3"/>
    <x v="41"/>
  </r>
  <r>
    <s v="Id2126"/>
    <s v="Carroll"/>
    <x v="661"/>
    <x v="176"/>
    <s v="No"/>
    <x v="0"/>
    <x v="1"/>
    <x v="3"/>
    <x v="1"/>
    <x v="0"/>
    <x v="2"/>
    <d v="1900-01-18T00:00:00"/>
    <x v="2125"/>
    <x v="1"/>
    <s v="tier - 1"/>
    <x v="1"/>
    <x v="39"/>
  </r>
  <r>
    <s v="Id2127"/>
    <s v="Campos"/>
    <x v="664"/>
    <x v="652"/>
    <s v="Yes"/>
    <x v="0"/>
    <x v="1"/>
    <x v="3"/>
    <x v="1"/>
    <x v="1"/>
    <x v="3"/>
    <d v="1900-01-02T00:00:00"/>
    <x v="2126"/>
    <x v="2"/>
    <s v="tier - 1"/>
    <x v="0"/>
    <x v="31"/>
  </r>
  <r>
    <s v="Id2128"/>
    <s v="Flajslik"/>
    <x v="879"/>
    <x v="252"/>
    <s v="No"/>
    <x v="0"/>
    <x v="1"/>
    <x v="3"/>
    <x v="1"/>
    <x v="0"/>
    <x v="2"/>
    <d v="1900-01-25T00:00:00"/>
    <x v="2127"/>
    <x v="1"/>
    <s v="tier - 2"/>
    <x v="1"/>
    <x v="39"/>
  </r>
  <r>
    <s v="Id2129"/>
    <s v="Chua"/>
    <x v="1249"/>
    <x v="324"/>
    <s v="No"/>
    <x v="0"/>
    <x v="1"/>
    <x v="3"/>
    <x v="1"/>
    <x v="0"/>
    <x v="2"/>
    <d v="1899-12-31T00:00:00"/>
    <x v="2128"/>
    <x v="1"/>
    <s v="tier - 3"/>
    <x v="1"/>
    <x v="39"/>
  </r>
  <r>
    <s v="Id2130"/>
    <s v="Wiltse"/>
    <x v="355"/>
    <x v="46"/>
    <s v="No"/>
    <x v="0"/>
    <x v="1"/>
    <x v="3"/>
    <x v="1"/>
    <x v="0"/>
    <x v="2"/>
    <d v="1900-01-21T00:00:00"/>
    <x v="2129"/>
    <x v="1"/>
    <s v="tier - 3"/>
    <x v="1"/>
    <x v="39"/>
  </r>
  <r>
    <s v="Id2131"/>
    <s v="Fisher"/>
    <x v="88"/>
    <x v="436"/>
    <s v="No"/>
    <x v="0"/>
    <x v="1"/>
    <x v="3"/>
    <x v="1"/>
    <x v="0"/>
    <x v="2"/>
    <d v="1900-01-29T00:00:00"/>
    <x v="2130"/>
    <x v="1"/>
    <s v="tier - 1"/>
    <x v="1"/>
    <x v="39"/>
  </r>
  <r>
    <s v="Id2132"/>
    <s v="Wilzbacher"/>
    <x v="1250"/>
    <x v="299"/>
    <s v="No"/>
    <x v="1"/>
    <x v="0"/>
    <x v="3"/>
    <x v="1"/>
    <x v="1"/>
    <x v="2"/>
    <d v="1900-01-03T00:00:00"/>
    <x v="2131"/>
    <x v="1"/>
    <s v="tier - 1"/>
    <x v="1"/>
    <x v="41"/>
  </r>
  <r>
    <s v="Id2133"/>
    <s v="Thayer"/>
    <x v="878"/>
    <x v="623"/>
    <s v="No"/>
    <x v="0"/>
    <x v="1"/>
    <x v="3"/>
    <x v="1"/>
    <x v="2"/>
    <x v="1"/>
    <d v="1900-01-29T00:00:00"/>
    <x v="2132"/>
    <x v="1"/>
    <s v="tier - 3"/>
    <x v="1"/>
    <x v="39"/>
  </r>
  <r>
    <s v="Id2134"/>
    <s v="Brosseau"/>
    <x v="947"/>
    <x v="80"/>
    <s v="No"/>
    <x v="0"/>
    <x v="0"/>
    <x v="0"/>
    <x v="1"/>
    <x v="4"/>
    <x v="2"/>
    <d v="1900-01-20T00:00:00"/>
    <x v="2133"/>
    <x v="1"/>
    <s v="tier - 2"/>
    <x v="0"/>
    <x v="4"/>
  </r>
  <r>
    <s v="Id2135"/>
    <s v="Phares"/>
    <x v="352"/>
    <x v="450"/>
    <s v="Yes"/>
    <x v="0"/>
    <x v="0"/>
    <x v="0"/>
    <x v="1"/>
    <x v="1"/>
    <x v="2"/>
    <d v="1900-01-27T00:00:00"/>
    <x v="2134"/>
    <x v="1"/>
    <s v="tier - 1"/>
    <x v="4"/>
    <x v="47"/>
  </r>
  <r>
    <s v="Id2136"/>
    <s v="Curley"/>
    <x v="986"/>
    <x v="143"/>
    <s v="Yes"/>
    <x v="0"/>
    <x v="0"/>
    <x v="0"/>
    <x v="1"/>
    <x v="2"/>
    <x v="2"/>
    <d v="1900-01-21T00:00:00"/>
    <x v="2135"/>
    <x v="2"/>
    <s v="tier - 2"/>
    <x v="3"/>
    <x v="47"/>
  </r>
  <r>
    <s v="Id2137"/>
    <s v="Johnston"/>
    <x v="497"/>
    <x v="336"/>
    <s v="Yes"/>
    <x v="0"/>
    <x v="0"/>
    <x v="0"/>
    <x v="1"/>
    <x v="1"/>
    <x v="1"/>
    <d v="1900-01-13T00:00:00"/>
    <x v="2136"/>
    <x v="2"/>
    <s v="tier - 2"/>
    <x v="9"/>
    <x v="47"/>
  </r>
  <r>
    <s v="Id2138"/>
    <s v="Padula"/>
    <x v="292"/>
    <x v="144"/>
    <s v="No"/>
    <x v="1"/>
    <x v="0"/>
    <x v="3"/>
    <x v="1"/>
    <x v="1"/>
    <x v="2"/>
    <d v="1900-01-11T00:00:00"/>
    <x v="2137"/>
    <x v="2"/>
    <s v="tier - 2"/>
    <x v="15"/>
    <x v="41"/>
  </r>
  <r>
    <s v="Id2139"/>
    <s v="Gamirov"/>
    <x v="355"/>
    <x v="79"/>
    <s v="Yes"/>
    <x v="1"/>
    <x v="0"/>
    <x v="1"/>
    <x v="1"/>
    <x v="0"/>
    <x v="2"/>
    <d v="1900-01-25T00:00:00"/>
    <x v="2138"/>
    <x v="2"/>
    <s v="tier - 3"/>
    <x v="1"/>
    <x v="21"/>
  </r>
  <r>
    <s v="Id2140"/>
    <s v="Briot"/>
    <x v="524"/>
    <x v="109"/>
    <s v="Yes"/>
    <x v="1"/>
    <x v="0"/>
    <x v="1"/>
    <x v="1"/>
    <x v="1"/>
    <x v="1"/>
    <d v="1900-01-01T00:00:00"/>
    <x v="2139"/>
    <x v="2"/>
    <s v="tier - 3"/>
    <x v="1"/>
    <x v="21"/>
  </r>
  <r>
    <s v="Id2141"/>
    <s v="De Hueck"/>
    <x v="1188"/>
    <x v="338"/>
    <s v="Yes"/>
    <x v="0"/>
    <x v="0"/>
    <x v="0"/>
    <x v="1"/>
    <x v="0"/>
    <x v="2"/>
    <d v="1900-01-03T00:00:00"/>
    <x v="2140"/>
    <x v="2"/>
    <s v="tier - 2"/>
    <x v="0"/>
    <x v="47"/>
  </r>
  <r>
    <s v="Id2142"/>
    <s v="Putt"/>
    <x v="1251"/>
    <x v="49"/>
    <s v="Yes"/>
    <x v="0"/>
    <x v="0"/>
    <x v="0"/>
    <x v="1"/>
    <x v="0"/>
    <x v="2"/>
    <d v="1900-01-05T00:00:00"/>
    <x v="2141"/>
    <x v="2"/>
    <s v="tier - 2"/>
    <x v="0"/>
    <x v="47"/>
  </r>
  <r>
    <s v="Id2143"/>
    <s v="Deiman"/>
    <x v="72"/>
    <x v="146"/>
    <s v="Yes"/>
    <x v="0"/>
    <x v="0"/>
    <x v="0"/>
    <x v="1"/>
    <x v="0"/>
    <x v="2"/>
    <d v="1899-12-31T00:00:00"/>
    <x v="2142"/>
    <x v="2"/>
    <s v="tier - 1"/>
    <x v="3"/>
    <x v="47"/>
  </r>
  <r>
    <s v="Id2144"/>
    <s v="Bonanni"/>
    <x v="809"/>
    <x v="109"/>
    <s v="Yes"/>
    <x v="0"/>
    <x v="0"/>
    <x v="0"/>
    <x v="1"/>
    <x v="1"/>
    <x v="1"/>
    <d v="1900-01-13T00:00:00"/>
    <x v="2143"/>
    <x v="2"/>
    <s v="tier - 2"/>
    <x v="3"/>
    <x v="47"/>
  </r>
  <r>
    <s v="Id2145"/>
    <s v="Stein"/>
    <x v="28"/>
    <x v="280"/>
    <s v="No"/>
    <x v="0"/>
    <x v="0"/>
    <x v="3"/>
    <x v="1"/>
    <x v="0"/>
    <x v="2"/>
    <d v="1900-01-13T00:00:00"/>
    <x v="2144"/>
    <x v="2"/>
    <s v="tier - 2"/>
    <x v="0"/>
    <x v="44"/>
  </r>
  <r>
    <s v="Id2146"/>
    <s v="Laumann"/>
    <x v="1252"/>
    <x v="660"/>
    <s v="No"/>
    <x v="0"/>
    <x v="0"/>
    <x v="0"/>
    <x v="1"/>
    <x v="0"/>
    <x v="0"/>
    <d v="1900-01-28T00:00:00"/>
    <x v="2145"/>
    <x v="2"/>
    <s v="tier - 3"/>
    <x v="4"/>
    <x v="43"/>
  </r>
  <r>
    <s v="Id2147"/>
    <s v="Galaviz"/>
    <x v="701"/>
    <x v="589"/>
    <s v="No"/>
    <x v="0"/>
    <x v="0"/>
    <x v="3"/>
    <x v="1"/>
    <x v="0"/>
    <x v="3"/>
    <d v="1900-01-28T00:00:00"/>
    <x v="2146"/>
    <x v="2"/>
    <s v="tier - 1"/>
    <x v="0"/>
    <x v="44"/>
  </r>
  <r>
    <s v="Id2148"/>
    <s v="Piper"/>
    <x v="409"/>
    <x v="101"/>
    <s v="No"/>
    <x v="0"/>
    <x v="0"/>
    <x v="0"/>
    <x v="1"/>
    <x v="0"/>
    <x v="0"/>
    <d v="1900-01-15T00:00:00"/>
    <x v="2147"/>
    <x v="2"/>
    <s v="tier - 3"/>
    <x v="3"/>
    <x v="43"/>
  </r>
  <r>
    <s v="Id2149"/>
    <s v="Cantini"/>
    <x v="514"/>
    <x v="259"/>
    <s v="No"/>
    <x v="0"/>
    <x v="0"/>
    <x v="3"/>
    <x v="1"/>
    <x v="1"/>
    <x v="1"/>
    <d v="1900-01-28T00:00:00"/>
    <x v="2148"/>
    <x v="2"/>
    <s v="tier - 1"/>
    <x v="3"/>
    <x v="44"/>
  </r>
  <r>
    <s v="Id2150"/>
    <s v="Hartman"/>
    <x v="809"/>
    <x v="351"/>
    <s v="No"/>
    <x v="0"/>
    <x v="0"/>
    <x v="3"/>
    <x v="1"/>
    <x v="1"/>
    <x v="2"/>
    <d v="1900-01-04T00:00:00"/>
    <x v="2149"/>
    <x v="2"/>
    <s v="tier - 1"/>
    <x v="3"/>
    <x v="44"/>
  </r>
  <r>
    <s v="Id2151"/>
    <s v="Werhane"/>
    <x v="1023"/>
    <x v="180"/>
    <s v="No"/>
    <x v="0"/>
    <x v="0"/>
    <x v="3"/>
    <x v="1"/>
    <x v="2"/>
    <x v="2"/>
    <d v="1900-01-27T00:00:00"/>
    <x v="2150"/>
    <x v="2"/>
    <s v="tier - 3"/>
    <x v="3"/>
    <x v="44"/>
  </r>
  <r>
    <s v="Id2152"/>
    <s v="Davies"/>
    <x v="445"/>
    <x v="502"/>
    <s v="No"/>
    <x v="0"/>
    <x v="0"/>
    <x v="0"/>
    <x v="1"/>
    <x v="1"/>
    <x v="0"/>
    <d v="1900-01-28T00:00:00"/>
    <x v="2151"/>
    <x v="2"/>
    <s v="tier - 2"/>
    <x v="4"/>
    <x v="43"/>
  </r>
  <r>
    <s v="Id2153"/>
    <s v="Hummel"/>
    <x v="1253"/>
    <x v="292"/>
    <s v="No"/>
    <x v="0"/>
    <x v="0"/>
    <x v="0"/>
    <x v="1"/>
    <x v="2"/>
    <x v="0"/>
    <d v="1900-01-06T00:00:00"/>
    <x v="2152"/>
    <x v="2"/>
    <s v="tier - 1"/>
    <x v="3"/>
    <x v="43"/>
  </r>
  <r>
    <s v="Id2154"/>
    <s v="Lutz"/>
    <x v="27"/>
    <x v="482"/>
    <s v="Yes"/>
    <x v="0"/>
    <x v="0"/>
    <x v="0"/>
    <x v="1"/>
    <x v="0"/>
    <x v="2"/>
    <d v="1900-01-08T00:00:00"/>
    <x v="2153"/>
    <x v="2"/>
    <s v="tier - 2"/>
    <x v="1"/>
    <x v="47"/>
  </r>
  <r>
    <s v="Id2155"/>
    <s v="Waters"/>
    <x v="1046"/>
    <x v="206"/>
    <s v="Yes"/>
    <x v="0"/>
    <x v="0"/>
    <x v="0"/>
    <x v="1"/>
    <x v="0"/>
    <x v="2"/>
    <d v="1900-01-02T00:00:00"/>
    <x v="2154"/>
    <x v="2"/>
    <s v="tier - 3"/>
    <x v="1"/>
    <x v="47"/>
  </r>
  <r>
    <s v="Id2156"/>
    <s v="Viglienzoni"/>
    <x v="1254"/>
    <x v="47"/>
    <s v="No"/>
    <x v="0"/>
    <x v="0"/>
    <x v="0"/>
    <x v="1"/>
    <x v="2"/>
    <x v="2"/>
    <d v="1900-01-05T00:00:00"/>
    <x v="2155"/>
    <x v="2"/>
    <s v="tier - 3"/>
    <x v="0"/>
    <x v="6"/>
  </r>
  <r>
    <s v="Id2157"/>
    <s v="Rathbun"/>
    <x v="331"/>
    <x v="83"/>
    <s v="Yes"/>
    <x v="0"/>
    <x v="0"/>
    <x v="0"/>
    <x v="1"/>
    <x v="1"/>
    <x v="2"/>
    <d v="1900-01-09T00:00:00"/>
    <x v="2156"/>
    <x v="2"/>
    <s v="tier - 1"/>
    <x v="1"/>
    <x v="47"/>
  </r>
  <r>
    <s v="Id2158"/>
    <s v="crane"/>
    <x v="766"/>
    <x v="661"/>
    <s v="No"/>
    <x v="0"/>
    <x v="0"/>
    <x v="0"/>
    <x v="1"/>
    <x v="0"/>
    <x v="0"/>
    <d v="1900-01-20T00:00:00"/>
    <x v="2157"/>
    <x v="2"/>
    <s v="tier - 1"/>
    <x v="3"/>
    <x v="43"/>
  </r>
  <r>
    <s v="Id2159"/>
    <s v="Conant"/>
    <x v="409"/>
    <x v="307"/>
    <s v="No"/>
    <x v="0"/>
    <x v="0"/>
    <x v="0"/>
    <x v="1"/>
    <x v="0"/>
    <x v="0"/>
    <d v="1900-01-28T00:00:00"/>
    <x v="2158"/>
    <x v="2"/>
    <s v="tier - 2"/>
    <x v="0"/>
    <x v="43"/>
  </r>
  <r>
    <s v="Id2160"/>
    <s v="Huyser-Wierenga"/>
    <x v="336"/>
    <x v="217"/>
    <s v="No"/>
    <x v="0"/>
    <x v="0"/>
    <x v="0"/>
    <x v="1"/>
    <x v="0"/>
    <x v="0"/>
    <d v="1900-01-28T00:00:00"/>
    <x v="2159"/>
    <x v="2"/>
    <s v="tier - 1"/>
    <x v="0"/>
    <x v="43"/>
  </r>
  <r>
    <s v="Id2161"/>
    <s v="Natalini"/>
    <x v="404"/>
    <x v="303"/>
    <s v="No"/>
    <x v="0"/>
    <x v="0"/>
    <x v="0"/>
    <x v="1"/>
    <x v="1"/>
    <x v="0"/>
    <d v="1900-01-21T00:00:00"/>
    <x v="2160"/>
    <x v="2"/>
    <s v="tier - 2"/>
    <x v="3"/>
    <x v="43"/>
  </r>
  <r>
    <s v="Id2162"/>
    <s v="Robbins"/>
    <x v="1255"/>
    <x v="46"/>
    <s v="Yes"/>
    <x v="0"/>
    <x v="0"/>
    <x v="0"/>
    <x v="1"/>
    <x v="2"/>
    <x v="2"/>
    <d v="1900-01-01T00:00:00"/>
    <x v="2161"/>
    <x v="2"/>
    <s v="tier - 3"/>
    <x v="1"/>
    <x v="45"/>
  </r>
  <r>
    <s v="Id2163"/>
    <s v="Stanislav"/>
    <x v="481"/>
    <x v="105"/>
    <s v="No"/>
    <x v="1"/>
    <x v="0"/>
    <x v="3"/>
    <x v="1"/>
    <x v="1"/>
    <x v="1"/>
    <d v="1900-01-26T00:00:00"/>
    <x v="2162"/>
    <x v="2"/>
    <s v="tier - 1"/>
    <x v="15"/>
    <x v="41"/>
  </r>
  <r>
    <s v="Id2164"/>
    <s v="Meyer"/>
    <x v="1256"/>
    <x v="189"/>
    <s v="No"/>
    <x v="0"/>
    <x v="0"/>
    <x v="0"/>
    <x v="1"/>
    <x v="2"/>
    <x v="2"/>
    <d v="1900-01-05T00:00:00"/>
    <x v="2163"/>
    <x v="2"/>
    <s v="tier - 2"/>
    <x v="1"/>
    <x v="6"/>
  </r>
  <r>
    <s v="Id2165"/>
    <s v="Mears"/>
    <x v="1241"/>
    <x v="167"/>
    <s v="No"/>
    <x v="0"/>
    <x v="1"/>
    <x v="3"/>
    <x v="1"/>
    <x v="1"/>
    <x v="2"/>
    <d v="1900-01-19T00:00:00"/>
    <x v="2164"/>
    <x v="2"/>
    <s v="tier - 2"/>
    <x v="3"/>
    <x v="39"/>
  </r>
  <r>
    <s v="Id2166"/>
    <s v="Neill"/>
    <x v="372"/>
    <x v="366"/>
    <s v="No"/>
    <x v="0"/>
    <x v="0"/>
    <x v="0"/>
    <x v="1"/>
    <x v="0"/>
    <x v="1"/>
    <d v="1900-01-11T00:00:00"/>
    <x v="2165"/>
    <x v="2"/>
    <s v="tier - 2"/>
    <x v="0"/>
    <x v="35"/>
  </r>
  <r>
    <s v="Id2167"/>
    <s v="Tola"/>
    <x v="473"/>
    <x v="366"/>
    <s v="No"/>
    <x v="0"/>
    <x v="1"/>
    <x v="3"/>
    <x v="1"/>
    <x v="2"/>
    <x v="1"/>
    <d v="1900-01-03T00:00:00"/>
    <x v="2166"/>
    <x v="2"/>
    <s v="tier - 2"/>
    <x v="3"/>
    <x v="39"/>
  </r>
  <r>
    <s v="Id2168"/>
    <s v="Briskman"/>
    <x v="405"/>
    <x v="89"/>
    <s v="No"/>
    <x v="0"/>
    <x v="1"/>
    <x v="3"/>
    <x v="1"/>
    <x v="2"/>
    <x v="2"/>
    <d v="1900-01-10T00:00:00"/>
    <x v="2167"/>
    <x v="2"/>
    <s v="tier - 3"/>
    <x v="3"/>
    <x v="39"/>
  </r>
  <r>
    <s v="Id2169"/>
    <s v="Ritzenhein"/>
    <x v="169"/>
    <x v="299"/>
    <s v="No"/>
    <x v="0"/>
    <x v="0"/>
    <x v="0"/>
    <x v="1"/>
    <x v="0"/>
    <x v="2"/>
    <d v="1899-12-31T00:00:00"/>
    <x v="2168"/>
    <x v="2"/>
    <s v="tier - 2"/>
    <x v="3"/>
    <x v="35"/>
  </r>
  <r>
    <s v="Id2170"/>
    <s v="Malkowski"/>
    <x v="84"/>
    <x v="332"/>
    <s v="No"/>
    <x v="0"/>
    <x v="0"/>
    <x v="0"/>
    <x v="1"/>
    <x v="0"/>
    <x v="2"/>
    <d v="1900-01-16T00:00:00"/>
    <x v="2169"/>
    <x v="2"/>
    <s v="tier - 3"/>
    <x v="0"/>
    <x v="35"/>
  </r>
  <r>
    <s v="Id2171"/>
    <s v="Andreyko"/>
    <x v="1257"/>
    <x v="24"/>
    <s v="No"/>
    <x v="1"/>
    <x v="0"/>
    <x v="3"/>
    <x v="1"/>
    <x v="1"/>
    <x v="2"/>
    <d v="1900-01-18T00:00:00"/>
    <x v="2170"/>
    <x v="2"/>
    <s v="tier - 1"/>
    <x v="1"/>
    <x v="41"/>
  </r>
  <r>
    <s v="Id2172"/>
    <s v="Landry"/>
    <x v="1171"/>
    <x v="253"/>
    <s v="No"/>
    <x v="0"/>
    <x v="0"/>
    <x v="0"/>
    <x v="1"/>
    <x v="1"/>
    <x v="2"/>
    <d v="1900-01-24T00:00:00"/>
    <x v="2171"/>
    <x v="2"/>
    <s v="tier - 3"/>
    <x v="0"/>
    <x v="35"/>
  </r>
  <r>
    <s v="Id2173"/>
    <s v="Lozier"/>
    <x v="252"/>
    <x v="397"/>
    <s v="No"/>
    <x v="0"/>
    <x v="0"/>
    <x v="0"/>
    <x v="1"/>
    <x v="1"/>
    <x v="0"/>
    <d v="1900-01-12T00:00:00"/>
    <x v="2172"/>
    <x v="2"/>
    <s v="tier - 3"/>
    <x v="1"/>
    <x v="43"/>
  </r>
  <r>
    <s v="Id2174"/>
    <s v="O'Brien"/>
    <x v="1258"/>
    <x v="66"/>
    <s v="No"/>
    <x v="0"/>
    <x v="1"/>
    <x v="3"/>
    <x v="1"/>
    <x v="0"/>
    <x v="2"/>
    <d v="1900-01-18T00:00:00"/>
    <x v="2173"/>
    <x v="2"/>
    <s v="tier - 1"/>
    <x v="3"/>
    <x v="39"/>
  </r>
  <r>
    <s v="Id2175"/>
    <s v="Rodas"/>
    <x v="1259"/>
    <x v="70"/>
    <s v="No"/>
    <x v="0"/>
    <x v="0"/>
    <x v="3"/>
    <x v="1"/>
    <x v="1"/>
    <x v="2"/>
    <d v="1900-01-06T00:00:00"/>
    <x v="2174"/>
    <x v="2"/>
    <s v="tier - 3"/>
    <x v="0"/>
    <x v="44"/>
  </r>
  <r>
    <s v="Id2176"/>
    <s v="O'Connor"/>
    <x v="174"/>
    <x v="226"/>
    <s v="No"/>
    <x v="0"/>
    <x v="1"/>
    <x v="3"/>
    <x v="1"/>
    <x v="0"/>
    <x v="2"/>
    <d v="1900-01-25T00:00:00"/>
    <x v="2175"/>
    <x v="2"/>
    <s v="tier - 1"/>
    <x v="3"/>
    <x v="39"/>
  </r>
  <r>
    <s v="Id2177"/>
    <s v="White"/>
    <x v="356"/>
    <x v="228"/>
    <s v="No"/>
    <x v="0"/>
    <x v="1"/>
    <x v="3"/>
    <x v="1"/>
    <x v="1"/>
    <x v="2"/>
    <d v="1900-01-27T00:00:00"/>
    <x v="2176"/>
    <x v="2"/>
    <s v="tier - 1"/>
    <x v="3"/>
    <x v="39"/>
  </r>
  <r>
    <s v="Id2178"/>
    <s v="Davenport"/>
    <x v="692"/>
    <x v="561"/>
    <s v="No"/>
    <x v="0"/>
    <x v="1"/>
    <x v="3"/>
    <x v="1"/>
    <x v="1"/>
    <x v="1"/>
    <d v="1900-01-24T00:00:00"/>
    <x v="2177"/>
    <x v="2"/>
    <s v="tier - 1"/>
    <x v="3"/>
    <x v="39"/>
  </r>
  <r>
    <s v="Id2179"/>
    <s v="Karmen"/>
    <x v="278"/>
    <x v="134"/>
    <s v="No"/>
    <x v="0"/>
    <x v="1"/>
    <x v="3"/>
    <x v="1"/>
    <x v="2"/>
    <x v="2"/>
    <d v="1900-01-13T00:00:00"/>
    <x v="2178"/>
    <x v="2"/>
    <s v="tier - 2"/>
    <x v="3"/>
    <x v="39"/>
  </r>
  <r>
    <s v="Id2180"/>
    <s v="Miller"/>
    <x v="856"/>
    <x v="39"/>
    <s v="No"/>
    <x v="0"/>
    <x v="1"/>
    <x v="3"/>
    <x v="1"/>
    <x v="2"/>
    <x v="2"/>
    <d v="1900-01-08T00:00:00"/>
    <x v="2179"/>
    <x v="2"/>
    <s v="tier - 2"/>
    <x v="3"/>
    <x v="39"/>
  </r>
  <r>
    <s v="Id2181"/>
    <s v="Lippmann"/>
    <x v="1260"/>
    <x v="633"/>
    <s v="No"/>
    <x v="0"/>
    <x v="1"/>
    <x v="3"/>
    <x v="1"/>
    <x v="2"/>
    <x v="2"/>
    <d v="1899-12-31T00:00:00"/>
    <x v="2180"/>
    <x v="2"/>
    <s v="tier - 2"/>
    <x v="3"/>
    <x v="39"/>
  </r>
  <r>
    <s v="Id2182"/>
    <s v="Klehm"/>
    <x v="1031"/>
    <x v="188"/>
    <s v="No"/>
    <x v="0"/>
    <x v="1"/>
    <x v="3"/>
    <x v="1"/>
    <x v="4"/>
    <x v="2"/>
    <d v="1900-01-20T00:00:00"/>
    <x v="2181"/>
    <x v="2"/>
    <s v="tier - 3"/>
    <x v="3"/>
    <x v="39"/>
  </r>
  <r>
    <s v="Id2183"/>
    <s v="Murphy"/>
    <x v="40"/>
    <x v="412"/>
    <s v="No"/>
    <x v="1"/>
    <x v="0"/>
    <x v="3"/>
    <x v="1"/>
    <x v="0"/>
    <x v="1"/>
    <d v="1900-01-08T00:00:00"/>
    <x v="2182"/>
    <x v="2"/>
    <s v="tier - 1"/>
    <x v="0"/>
    <x v="41"/>
  </r>
  <r>
    <s v="Id2184"/>
    <s v="Desisa"/>
    <x v="1261"/>
    <x v="93"/>
    <s v="No"/>
    <x v="1"/>
    <x v="0"/>
    <x v="3"/>
    <x v="1"/>
    <x v="0"/>
    <x v="2"/>
    <d v="1900-01-20T00:00:00"/>
    <x v="2183"/>
    <x v="2"/>
    <s v="tier - 2"/>
    <x v="0"/>
    <x v="41"/>
  </r>
  <r>
    <s v="Id2185"/>
    <s v="Brooks"/>
    <x v="848"/>
    <x v="299"/>
    <s v="No"/>
    <x v="1"/>
    <x v="0"/>
    <x v="3"/>
    <x v="1"/>
    <x v="0"/>
    <x v="2"/>
    <d v="1900-01-10T00:00:00"/>
    <x v="2184"/>
    <x v="2"/>
    <s v="tier - 3"/>
    <x v="0"/>
    <x v="41"/>
  </r>
  <r>
    <s v="Id2186"/>
    <s v="Stone"/>
    <x v="891"/>
    <x v="540"/>
    <s v="No"/>
    <x v="1"/>
    <x v="0"/>
    <x v="3"/>
    <x v="1"/>
    <x v="1"/>
    <x v="2"/>
    <d v="1900-01-09T00:00:00"/>
    <x v="2185"/>
    <x v="2"/>
    <s v="tier - 3"/>
    <x v="0"/>
    <x v="41"/>
  </r>
  <r>
    <s v="Id2187"/>
    <s v="Weispfennig"/>
    <x v="191"/>
    <x v="79"/>
    <s v="No"/>
    <x v="1"/>
    <x v="0"/>
    <x v="3"/>
    <x v="1"/>
    <x v="1"/>
    <x v="2"/>
    <d v="1900-01-20T00:00:00"/>
    <x v="2186"/>
    <x v="2"/>
    <s v="tier - 1"/>
    <x v="4"/>
    <x v="41"/>
  </r>
  <r>
    <s v="Id2188"/>
    <s v="Sorrell"/>
    <x v="1262"/>
    <x v="133"/>
    <s v="No"/>
    <x v="1"/>
    <x v="0"/>
    <x v="3"/>
    <x v="1"/>
    <x v="2"/>
    <x v="2"/>
    <d v="1900-01-18T00:00:00"/>
    <x v="2187"/>
    <x v="2"/>
    <s v="tier - 3"/>
    <x v="0"/>
    <x v="41"/>
  </r>
  <r>
    <s v="Id2189"/>
    <s v="Morris"/>
    <x v="379"/>
    <x v="173"/>
    <s v="No"/>
    <x v="1"/>
    <x v="0"/>
    <x v="3"/>
    <x v="1"/>
    <x v="1"/>
    <x v="2"/>
    <d v="1900-01-11T00:00:00"/>
    <x v="2188"/>
    <x v="2"/>
    <s v="tier - 1"/>
    <x v="9"/>
    <x v="41"/>
  </r>
  <r>
    <s v="Id2190"/>
    <s v="Marek"/>
    <x v="247"/>
    <x v="107"/>
    <s v="No"/>
    <x v="1"/>
    <x v="0"/>
    <x v="3"/>
    <x v="1"/>
    <x v="1"/>
    <x v="2"/>
    <d v="1900-01-16T00:00:00"/>
    <x v="2189"/>
    <x v="2"/>
    <s v="tier - 2"/>
    <x v="4"/>
    <x v="41"/>
  </r>
  <r>
    <s v="Id2191"/>
    <s v="Armstrong"/>
    <x v="711"/>
    <x v="173"/>
    <s v="No"/>
    <x v="1"/>
    <x v="0"/>
    <x v="3"/>
    <x v="1"/>
    <x v="2"/>
    <x v="2"/>
    <d v="1900-01-05T00:00:00"/>
    <x v="2190"/>
    <x v="1"/>
    <s v="tier - 2"/>
    <x v="5"/>
    <x v="41"/>
  </r>
  <r>
    <s v="Id2192"/>
    <s v="Werner"/>
    <x v="564"/>
    <x v="133"/>
    <s v="No"/>
    <x v="1"/>
    <x v="0"/>
    <x v="3"/>
    <x v="1"/>
    <x v="2"/>
    <x v="2"/>
    <d v="1900-01-13T00:00:00"/>
    <x v="2191"/>
    <x v="1"/>
    <s v="tier - 3"/>
    <x v="11"/>
    <x v="41"/>
  </r>
  <r>
    <s v="Id2193"/>
    <s v="Gries"/>
    <x v="335"/>
    <x v="388"/>
    <s v="No"/>
    <x v="1"/>
    <x v="0"/>
    <x v="3"/>
    <x v="1"/>
    <x v="2"/>
    <x v="2"/>
    <d v="1900-01-06T00:00:00"/>
    <x v="2192"/>
    <x v="1"/>
    <s v="tier - 1"/>
    <x v="4"/>
    <x v="41"/>
  </r>
  <r>
    <s v="Id2194"/>
    <s v="Mills"/>
    <x v="675"/>
    <x v="164"/>
    <s v="No"/>
    <x v="1"/>
    <x v="0"/>
    <x v="3"/>
    <x v="1"/>
    <x v="2"/>
    <x v="2"/>
    <d v="1900-01-09T00:00:00"/>
    <x v="2193"/>
    <x v="1"/>
    <s v="tier - 3"/>
    <x v="9"/>
    <x v="41"/>
  </r>
  <r>
    <s v="Id2195"/>
    <s v="Penny"/>
    <x v="1263"/>
    <x v="576"/>
    <s v="No"/>
    <x v="1"/>
    <x v="0"/>
    <x v="3"/>
    <x v="1"/>
    <x v="4"/>
    <x v="2"/>
    <d v="1900-01-16T00:00:00"/>
    <x v="2194"/>
    <x v="1"/>
    <s v="tier - 2"/>
    <x v="5"/>
    <x v="41"/>
  </r>
  <r>
    <s v="Id2196"/>
    <s v="Hicks"/>
    <x v="815"/>
    <x v="203"/>
    <s v="No"/>
    <x v="1"/>
    <x v="0"/>
    <x v="3"/>
    <x v="1"/>
    <x v="0"/>
    <x v="2"/>
    <d v="1900-01-20T00:00:00"/>
    <x v="2195"/>
    <x v="1"/>
    <s v="tier - 2"/>
    <x v="3"/>
    <x v="21"/>
  </r>
  <r>
    <s v="Id2197"/>
    <s v="Masayesva"/>
    <x v="1261"/>
    <x v="272"/>
    <s v="No"/>
    <x v="1"/>
    <x v="0"/>
    <x v="3"/>
    <x v="1"/>
    <x v="0"/>
    <x v="1"/>
    <d v="1900-01-09T00:00:00"/>
    <x v="2196"/>
    <x v="1"/>
    <s v="tier - 2"/>
    <x v="0"/>
    <x v="21"/>
  </r>
  <r>
    <s v="Id2198"/>
    <s v="Paavola"/>
    <x v="480"/>
    <x v="74"/>
    <s v="Yes"/>
    <x v="1"/>
    <x v="0"/>
    <x v="3"/>
    <x v="1"/>
    <x v="1"/>
    <x v="1"/>
    <d v="1900-01-22T00:00:00"/>
    <x v="2197"/>
    <x v="1"/>
    <s v="tier - 2"/>
    <x v="0"/>
    <x v="21"/>
  </r>
  <r>
    <s v="Id2199"/>
    <s v="Gehlsen"/>
    <x v="4"/>
    <x v="67"/>
    <s v="No"/>
    <x v="0"/>
    <x v="1"/>
    <x v="3"/>
    <x v="1"/>
    <x v="0"/>
    <x v="2"/>
    <d v="1900-01-29T00:00:00"/>
    <x v="2198"/>
    <x v="1"/>
    <s v="tier - 1"/>
    <x v="1"/>
    <x v="39"/>
  </r>
  <r>
    <s v="Id2200"/>
    <s v="Roche"/>
    <x v="375"/>
    <x v="500"/>
    <s v="No"/>
    <x v="0"/>
    <x v="1"/>
    <x v="3"/>
    <x v="1"/>
    <x v="0"/>
    <x v="2"/>
    <d v="1900-01-20T00:00:00"/>
    <x v="2199"/>
    <x v="1"/>
    <s v="tier - 2"/>
    <x v="1"/>
    <x v="39"/>
  </r>
  <r>
    <s v="Id2201"/>
    <s v="Hearn"/>
    <x v="375"/>
    <x v="550"/>
    <s v="No"/>
    <x v="0"/>
    <x v="1"/>
    <x v="3"/>
    <x v="1"/>
    <x v="0"/>
    <x v="2"/>
    <d v="1900-01-15T00:00:00"/>
    <x v="2199"/>
    <x v="1"/>
    <s v="tier - 2"/>
    <x v="1"/>
    <x v="39"/>
  </r>
  <r>
    <s v="Id2202"/>
    <s v="Dimson"/>
    <x v="422"/>
    <x v="321"/>
    <s v="No"/>
    <x v="0"/>
    <x v="1"/>
    <x v="3"/>
    <x v="1"/>
    <x v="1"/>
    <x v="2"/>
    <d v="1900-01-29T00:00:00"/>
    <x v="2200"/>
    <x v="1"/>
    <s v="tier - 3"/>
    <x v="1"/>
    <x v="39"/>
  </r>
  <r>
    <s v="Id2203"/>
    <s v="Slason"/>
    <x v="1095"/>
    <x v="315"/>
    <s v="No"/>
    <x v="1"/>
    <x v="0"/>
    <x v="3"/>
    <x v="1"/>
    <x v="0"/>
    <x v="2"/>
    <d v="1900-01-12T00:00:00"/>
    <x v="2201"/>
    <x v="1"/>
    <s v="tier - 2"/>
    <x v="0"/>
    <x v="41"/>
  </r>
  <r>
    <s v="Id2204"/>
    <s v="Gibson"/>
    <x v="754"/>
    <x v="214"/>
    <s v="No"/>
    <x v="1"/>
    <x v="0"/>
    <x v="3"/>
    <x v="1"/>
    <x v="0"/>
    <x v="1"/>
    <d v="1900-01-07T00:00:00"/>
    <x v="2202"/>
    <x v="1"/>
    <s v="tier - 1"/>
    <x v="0"/>
    <x v="41"/>
  </r>
  <r>
    <s v="Id2205"/>
    <s v="Erdos"/>
    <x v="568"/>
    <x v="336"/>
    <s v="No"/>
    <x v="1"/>
    <x v="0"/>
    <x v="3"/>
    <x v="1"/>
    <x v="0"/>
    <x v="1"/>
    <d v="1900-01-12T00:00:00"/>
    <x v="2203"/>
    <x v="1"/>
    <s v="tier - 2"/>
    <x v="0"/>
    <x v="41"/>
  </r>
  <r>
    <s v="Id2206"/>
    <s v="Cushman"/>
    <x v="417"/>
    <x v="161"/>
    <s v="No"/>
    <x v="0"/>
    <x v="1"/>
    <x v="3"/>
    <x v="1"/>
    <x v="1"/>
    <x v="2"/>
    <d v="1900-01-15T00:00:00"/>
    <x v="2204"/>
    <x v="1"/>
    <s v="tier - 2"/>
    <x v="1"/>
    <x v="39"/>
  </r>
  <r>
    <s v="Id2207"/>
    <s v="Hammel"/>
    <x v="524"/>
    <x v="300"/>
    <s v="No"/>
    <x v="0"/>
    <x v="1"/>
    <x v="3"/>
    <x v="1"/>
    <x v="1"/>
    <x v="1"/>
    <d v="1900-01-02T00:00:00"/>
    <x v="2205"/>
    <x v="1"/>
    <s v="tier - 2"/>
    <x v="1"/>
    <x v="39"/>
  </r>
  <r>
    <s v="Id2208"/>
    <s v="Ytterstad"/>
    <x v="166"/>
    <x v="125"/>
    <s v="No"/>
    <x v="1"/>
    <x v="0"/>
    <x v="3"/>
    <x v="1"/>
    <x v="0"/>
    <x v="2"/>
    <d v="1900-01-08T00:00:00"/>
    <x v="2206"/>
    <x v="1"/>
    <s v="tier - 1"/>
    <x v="0"/>
    <x v="41"/>
  </r>
  <r>
    <s v="Id2209"/>
    <s v="Prince"/>
    <x v="168"/>
    <x v="212"/>
    <s v="No"/>
    <x v="1"/>
    <x v="0"/>
    <x v="3"/>
    <x v="1"/>
    <x v="0"/>
    <x v="2"/>
    <d v="1900-01-04T00:00:00"/>
    <x v="2207"/>
    <x v="1"/>
    <s v="tier - 3"/>
    <x v="0"/>
    <x v="41"/>
  </r>
  <r>
    <s v="Id2210"/>
    <s v="Freeman"/>
    <x v="172"/>
    <x v="206"/>
    <s v="No"/>
    <x v="1"/>
    <x v="0"/>
    <x v="3"/>
    <x v="1"/>
    <x v="0"/>
    <x v="2"/>
    <d v="1900-01-03T00:00:00"/>
    <x v="2208"/>
    <x v="1"/>
    <s v="tier - 2"/>
    <x v="0"/>
    <x v="41"/>
  </r>
  <r>
    <s v="Id2211"/>
    <s v="Petrulak"/>
    <x v="361"/>
    <x v="251"/>
    <s v="No"/>
    <x v="0"/>
    <x v="1"/>
    <x v="3"/>
    <x v="1"/>
    <x v="2"/>
    <x v="2"/>
    <d v="1900-01-16T00:00:00"/>
    <x v="2209"/>
    <x v="1"/>
    <s v="tier - 1"/>
    <x v="1"/>
    <x v="39"/>
  </r>
  <r>
    <s v="Id2212"/>
    <s v="Lloyd"/>
    <x v="491"/>
    <x v="34"/>
    <s v="No"/>
    <x v="0"/>
    <x v="1"/>
    <x v="3"/>
    <x v="1"/>
    <x v="2"/>
    <x v="1"/>
    <d v="1900-01-03T00:00:00"/>
    <x v="2210"/>
    <x v="1"/>
    <s v="tier - 2"/>
    <x v="1"/>
    <x v="39"/>
  </r>
  <r>
    <s v="Id2213"/>
    <s v="Zablocki"/>
    <x v="1264"/>
    <x v="102"/>
    <s v="No"/>
    <x v="0"/>
    <x v="1"/>
    <x v="3"/>
    <x v="1"/>
    <x v="2"/>
    <x v="2"/>
    <d v="1900-01-08T00:00:00"/>
    <x v="2211"/>
    <x v="1"/>
    <s v="tier - 3"/>
    <x v="1"/>
    <x v="39"/>
  </r>
  <r>
    <s v="Id2214"/>
    <s v="Van Meter"/>
    <x v="32"/>
    <x v="141"/>
    <s v="No"/>
    <x v="1"/>
    <x v="0"/>
    <x v="3"/>
    <x v="1"/>
    <x v="0"/>
    <x v="2"/>
    <d v="1900-01-24T00:00:00"/>
    <x v="2212"/>
    <x v="1"/>
    <s v="tier - 1"/>
    <x v="0"/>
    <x v="41"/>
  </r>
  <r>
    <s v="Id2215"/>
    <s v="Babay"/>
    <x v="201"/>
    <x v="214"/>
    <s v="No"/>
    <x v="1"/>
    <x v="0"/>
    <x v="3"/>
    <x v="1"/>
    <x v="0"/>
    <x v="1"/>
    <d v="1900-01-20T00:00:00"/>
    <x v="2213"/>
    <x v="1"/>
    <s v="tier - 2"/>
    <x v="0"/>
    <x v="41"/>
  </r>
  <r>
    <s v="Id2216"/>
    <s v="Taylor"/>
    <x v="1265"/>
    <x v="662"/>
    <s v="No"/>
    <x v="0"/>
    <x v="1"/>
    <x v="3"/>
    <x v="1"/>
    <x v="4"/>
    <x v="2"/>
    <d v="1900-01-13T00:00:00"/>
    <x v="2214"/>
    <x v="1"/>
    <s v="tier - 2"/>
    <x v="1"/>
    <x v="39"/>
  </r>
  <r>
    <s v="Id2217"/>
    <s v="Smith"/>
    <x v="1266"/>
    <x v="330"/>
    <s v="Yes"/>
    <x v="0"/>
    <x v="0"/>
    <x v="3"/>
    <x v="1"/>
    <x v="2"/>
    <x v="1"/>
    <d v="1900-01-04T00:00:00"/>
    <x v="2215"/>
    <x v="1"/>
    <s v="tier - 1"/>
    <x v="0"/>
    <x v="40"/>
  </r>
  <r>
    <s v="Id2218"/>
    <s v="Moody"/>
    <x v="1137"/>
    <x v="31"/>
    <s v="No"/>
    <x v="1"/>
    <x v="0"/>
    <x v="3"/>
    <x v="1"/>
    <x v="1"/>
    <x v="2"/>
    <d v="1900-01-21T00:00:00"/>
    <x v="2216"/>
    <x v="1"/>
    <s v="tier - 1"/>
    <x v="0"/>
    <x v="41"/>
  </r>
  <r>
    <s v="Id2219"/>
    <s v="Swierzbinski"/>
    <x v="1267"/>
    <x v="85"/>
    <s v="No"/>
    <x v="1"/>
    <x v="0"/>
    <x v="3"/>
    <x v="1"/>
    <x v="2"/>
    <x v="1"/>
    <d v="1900-01-18T00:00:00"/>
    <x v="2217"/>
    <x v="1"/>
    <s v="tier - 3"/>
    <x v="0"/>
    <x v="41"/>
  </r>
  <r>
    <s v="Id2220"/>
    <s v="Schwartz"/>
    <x v="1268"/>
    <x v="325"/>
    <s v="No"/>
    <x v="0"/>
    <x v="0"/>
    <x v="3"/>
    <x v="1"/>
    <x v="2"/>
    <x v="2"/>
    <d v="1900-01-21T00:00:00"/>
    <x v="2218"/>
    <x v="1"/>
    <s v="tier - 1"/>
    <x v="0"/>
    <x v="34"/>
  </r>
  <r>
    <s v="Id2221"/>
    <s v="Sanseverino"/>
    <x v="172"/>
    <x v="67"/>
    <s v="Yes"/>
    <x v="0"/>
    <x v="0"/>
    <x v="0"/>
    <x v="1"/>
    <x v="0"/>
    <x v="2"/>
    <d v="1900-01-04T00:00:00"/>
    <x v="2219"/>
    <x v="1"/>
    <s v="tier - 2"/>
    <x v="0"/>
    <x v="47"/>
  </r>
  <r>
    <s v="Id2222"/>
    <s v="Lawder"/>
    <x v="4"/>
    <x v="188"/>
    <s v="Yes"/>
    <x v="0"/>
    <x v="0"/>
    <x v="0"/>
    <x v="1"/>
    <x v="0"/>
    <x v="2"/>
    <d v="1900-01-01T00:00:00"/>
    <x v="2220"/>
    <x v="1"/>
    <s v="tier - 2"/>
    <x v="0"/>
    <x v="21"/>
  </r>
  <r>
    <s v="Id2223"/>
    <s v="Young"/>
    <x v="1269"/>
    <x v="161"/>
    <s v="Yes"/>
    <x v="0"/>
    <x v="0"/>
    <x v="0"/>
    <x v="1"/>
    <x v="0"/>
    <x v="2"/>
    <d v="1900-01-06T00:00:00"/>
    <x v="2221"/>
    <x v="1"/>
    <s v="tier - 3"/>
    <x v="3"/>
    <x v="47"/>
  </r>
  <r>
    <s v="Id2224"/>
    <s v="Hoerner"/>
    <x v="358"/>
    <x v="219"/>
    <s v="Yes"/>
    <x v="0"/>
    <x v="0"/>
    <x v="0"/>
    <x v="1"/>
    <x v="2"/>
    <x v="2"/>
    <d v="1900-01-24T00:00:00"/>
    <x v="2222"/>
    <x v="1"/>
    <s v="tier - 3"/>
    <x v="0"/>
    <x v="47"/>
  </r>
  <r>
    <s v="Id2225"/>
    <s v="Benson"/>
    <x v="1270"/>
    <x v="10"/>
    <s v="No"/>
    <x v="0"/>
    <x v="0"/>
    <x v="3"/>
    <x v="1"/>
    <x v="4"/>
    <x v="1"/>
    <d v="1900-01-18T00:00:00"/>
    <x v="2223"/>
    <x v="1"/>
    <s v="tier - 2"/>
    <x v="0"/>
    <x v="44"/>
  </r>
  <r>
    <s v="Id2226"/>
    <s v="Horton"/>
    <x v="1271"/>
    <x v="70"/>
    <s v="Yes"/>
    <x v="0"/>
    <x v="0"/>
    <x v="3"/>
    <x v="1"/>
    <x v="4"/>
    <x v="2"/>
    <d v="1900-01-06T00:00:00"/>
    <x v="2224"/>
    <x v="1"/>
    <s v="tier - 3"/>
    <x v="0"/>
    <x v="40"/>
  </r>
  <r>
    <s v="Id2227"/>
    <s v="McGraw"/>
    <x v="1272"/>
    <x v="167"/>
    <s v="Yes"/>
    <x v="0"/>
    <x v="1"/>
    <x v="3"/>
    <x v="1"/>
    <x v="4"/>
    <x v="2"/>
    <d v="1900-01-08T00:00:00"/>
    <x v="2225"/>
    <x v="1"/>
    <s v="tier - 1"/>
    <x v="1"/>
    <x v="31"/>
  </r>
  <r>
    <s v="Id2228"/>
    <s v="Beaulne"/>
    <x v="1273"/>
    <x v="146"/>
    <s v="No"/>
    <x v="0"/>
    <x v="0"/>
    <x v="3"/>
    <x v="1"/>
    <x v="4"/>
    <x v="2"/>
    <d v="1900-01-06T00:00:00"/>
    <x v="2226"/>
    <x v="1"/>
    <s v="tier - 1"/>
    <x v="0"/>
    <x v="44"/>
  </r>
  <r>
    <s v="Id2229"/>
    <s v="Lunz"/>
    <x v="1274"/>
    <x v="450"/>
    <s v="No"/>
    <x v="0"/>
    <x v="1"/>
    <x v="3"/>
    <x v="1"/>
    <x v="2"/>
    <x v="2"/>
    <d v="1900-01-19T00:00:00"/>
    <x v="2227"/>
    <x v="1"/>
    <s v="tier - 2"/>
    <x v="0"/>
    <x v="39"/>
  </r>
  <r>
    <s v="Id2230"/>
    <s v="Kyle"/>
    <x v="910"/>
    <x v="109"/>
    <s v="Yes"/>
    <x v="0"/>
    <x v="1"/>
    <x v="3"/>
    <x v="1"/>
    <x v="4"/>
    <x v="1"/>
    <d v="1900-01-18T00:00:00"/>
    <x v="2228"/>
    <x v="1"/>
    <s v="tier - 1"/>
    <x v="0"/>
    <x v="31"/>
  </r>
  <r>
    <s v="Id2231"/>
    <s v="Brackenwagen"/>
    <x v="279"/>
    <x v="40"/>
    <s v="No"/>
    <x v="1"/>
    <x v="0"/>
    <x v="3"/>
    <x v="1"/>
    <x v="4"/>
    <x v="2"/>
    <d v="1899-12-31T00:00:00"/>
    <x v="2229"/>
    <x v="1"/>
    <s v="tier - 2"/>
    <x v="0"/>
    <x v="21"/>
  </r>
  <r>
    <s v="Id2232"/>
    <s v="Schmitt"/>
    <x v="1176"/>
    <x v="577"/>
    <s v="Yes"/>
    <x v="0"/>
    <x v="1"/>
    <x v="3"/>
    <x v="1"/>
    <x v="4"/>
    <x v="2"/>
    <d v="1900-01-04T00:00:00"/>
    <x v="2230"/>
    <x v="1"/>
    <s v="tier - 2"/>
    <x v="0"/>
    <x v="31"/>
  </r>
  <r>
    <s v="Id2233"/>
    <s v="Borden"/>
    <x v="1036"/>
    <x v="409"/>
    <s v="Yes"/>
    <x v="0"/>
    <x v="0"/>
    <x v="0"/>
    <x v="1"/>
    <x v="2"/>
    <x v="2"/>
    <d v="1900-01-22T00:00:00"/>
    <x v="2231"/>
    <x v="1"/>
    <s v="tier - 2"/>
    <x v="0"/>
    <x v="47"/>
  </r>
  <r>
    <s v="Id2234"/>
    <s v="McLean"/>
    <x v="1080"/>
    <x v="92"/>
    <s v="Yes"/>
    <x v="0"/>
    <x v="0"/>
    <x v="0"/>
    <x v="1"/>
    <x v="4"/>
    <x v="2"/>
    <d v="1900-01-22T00:00:00"/>
    <x v="2232"/>
    <x v="1"/>
    <s v="tier - 3"/>
    <x v="0"/>
    <x v="45"/>
  </r>
  <r>
    <s v="Id2235"/>
    <s v="Regan"/>
    <x v="1245"/>
    <x v="508"/>
    <s v="Yes"/>
    <x v="0"/>
    <x v="1"/>
    <x v="3"/>
    <x v="1"/>
    <x v="4"/>
    <x v="2"/>
    <d v="1900-01-26T00:00:00"/>
    <x v="2233"/>
    <x v="1"/>
    <s v="tier - 3"/>
    <x v="3"/>
    <x v="31"/>
  </r>
  <r>
    <s v="Id2236"/>
    <s v="Koenis"/>
    <x v="1275"/>
    <x v="24"/>
    <s v="No"/>
    <x v="0"/>
    <x v="0"/>
    <x v="3"/>
    <x v="1"/>
    <x v="2"/>
    <x v="2"/>
    <d v="1900-01-04T00:00:00"/>
    <x v="2234"/>
    <x v="1"/>
    <s v="tier - 2"/>
    <x v="0"/>
    <x v="44"/>
  </r>
  <r>
    <s v="Id2237"/>
    <s v="Kittaka"/>
    <x v="161"/>
    <x v="663"/>
    <s v="No"/>
    <x v="0"/>
    <x v="0"/>
    <x v="0"/>
    <x v="1"/>
    <x v="0"/>
    <x v="0"/>
    <d v="1900-01-21T00:00:00"/>
    <x v="2235"/>
    <x v="1"/>
    <s v="tier - 1"/>
    <x v="0"/>
    <x v="43"/>
  </r>
  <r>
    <s v="Id2238"/>
    <s v="Concannon"/>
    <x v="1151"/>
    <x v="496"/>
    <s v="No"/>
    <x v="0"/>
    <x v="0"/>
    <x v="0"/>
    <x v="1"/>
    <x v="2"/>
    <x v="0"/>
    <d v="1900-01-13T00:00:00"/>
    <x v="2236"/>
    <x v="1"/>
    <s v="tier - 2"/>
    <x v="0"/>
    <x v="43"/>
  </r>
  <r>
    <s v="Id2239"/>
    <s v="Johnson"/>
    <x v="1276"/>
    <x v="21"/>
    <s v="No"/>
    <x v="0"/>
    <x v="0"/>
    <x v="0"/>
    <x v="1"/>
    <x v="2"/>
    <x v="1"/>
    <d v="1900-01-05T00:00:00"/>
    <x v="2237"/>
    <x v="1"/>
    <s v="tier - 2"/>
    <x v="0"/>
    <x v="35"/>
  </r>
  <r>
    <s v="Id2240"/>
    <s v="Schultz"/>
    <x v="1277"/>
    <x v="564"/>
    <s v="No"/>
    <x v="0"/>
    <x v="0"/>
    <x v="0"/>
    <x v="1"/>
    <x v="4"/>
    <x v="0"/>
    <d v="1900-01-14T00:00:00"/>
    <x v="2238"/>
    <x v="1"/>
    <s v="tier - 1"/>
    <x v="0"/>
    <x v="43"/>
  </r>
  <r>
    <s v="Id2241"/>
    <s v="Brannigan"/>
    <x v="300"/>
    <x v="538"/>
    <s v="No"/>
    <x v="0"/>
    <x v="0"/>
    <x v="3"/>
    <x v="1"/>
    <x v="2"/>
    <x v="2"/>
    <d v="1900-01-02T00:00:00"/>
    <x v="2239"/>
    <x v="1"/>
    <s v="tier - 1"/>
    <x v="0"/>
    <x v="44"/>
  </r>
  <r>
    <s v="Id2242"/>
    <s v="Cavallo"/>
    <x v="1169"/>
    <x v="120"/>
    <s v="Yes"/>
    <x v="0"/>
    <x v="1"/>
    <x v="3"/>
    <x v="1"/>
    <x v="2"/>
    <x v="2"/>
    <d v="1900-01-06T00:00:00"/>
    <x v="2240"/>
    <x v="1"/>
    <s v="tier - 2"/>
    <x v="1"/>
    <x v="31"/>
  </r>
  <r>
    <s v="Id2243"/>
    <s v="Chang"/>
    <x v="1015"/>
    <x v="198"/>
    <s v="Yes"/>
    <x v="0"/>
    <x v="0"/>
    <x v="3"/>
    <x v="1"/>
    <x v="4"/>
    <x v="2"/>
    <d v="1900-01-29T00:00:00"/>
    <x v="2241"/>
    <x v="1"/>
    <s v="tier - 3"/>
    <x v="1"/>
    <x v="40"/>
  </r>
  <r>
    <s v="Id2244"/>
    <s v="Axelrod"/>
    <x v="1278"/>
    <x v="149"/>
    <s v="No"/>
    <x v="0"/>
    <x v="0"/>
    <x v="3"/>
    <x v="1"/>
    <x v="2"/>
    <x v="1"/>
    <d v="1900-01-11T00:00:00"/>
    <x v="2242"/>
    <x v="1"/>
    <s v="tier - 3"/>
    <x v="0"/>
    <x v="44"/>
  </r>
  <r>
    <s v="Id2245"/>
    <s v="Davenport"/>
    <x v="496"/>
    <x v="249"/>
    <s v="No"/>
    <x v="0"/>
    <x v="0"/>
    <x v="0"/>
    <x v="1"/>
    <x v="2"/>
    <x v="2"/>
    <d v="1900-01-13T00:00:00"/>
    <x v="2243"/>
    <x v="1"/>
    <s v="tier - 3"/>
    <x v="0"/>
    <x v="35"/>
  </r>
  <r>
    <s v="Id2246"/>
    <s v="Roberge"/>
    <x v="1279"/>
    <x v="565"/>
    <s v="No"/>
    <x v="0"/>
    <x v="0"/>
    <x v="0"/>
    <x v="1"/>
    <x v="2"/>
    <x v="0"/>
    <d v="1900-01-12T00:00:00"/>
    <x v="2244"/>
    <x v="1"/>
    <s v="tier - 2"/>
    <x v="0"/>
    <x v="43"/>
  </r>
  <r>
    <s v="Id2247"/>
    <s v="Schmidt"/>
    <x v="1280"/>
    <x v="117"/>
    <s v="No"/>
    <x v="0"/>
    <x v="0"/>
    <x v="0"/>
    <x v="1"/>
    <x v="2"/>
    <x v="2"/>
    <d v="1900-01-01T00:00:00"/>
    <x v="2245"/>
    <x v="1"/>
    <s v="tier - 2"/>
    <x v="0"/>
    <x v="35"/>
  </r>
  <r>
    <s v="Id2248"/>
    <s v="Kosters"/>
    <x v="1281"/>
    <x v="498"/>
    <s v="No"/>
    <x v="0"/>
    <x v="0"/>
    <x v="0"/>
    <x v="1"/>
    <x v="4"/>
    <x v="0"/>
    <d v="1900-01-09T00:00:00"/>
    <x v="2245"/>
    <x v="1"/>
    <s v="tier - 2"/>
    <x v="1"/>
    <x v="43"/>
  </r>
  <r>
    <s v="Id2249"/>
    <s v="Dykes"/>
    <x v="1282"/>
    <x v="79"/>
    <s v="Yes"/>
    <x v="0"/>
    <x v="0"/>
    <x v="0"/>
    <x v="1"/>
    <x v="4"/>
    <x v="2"/>
    <d v="1900-01-28T00:00:00"/>
    <x v="2246"/>
    <x v="1"/>
    <s v="tier - 3"/>
    <x v="1"/>
    <x v="47"/>
  </r>
  <r>
    <s v="Id2250"/>
    <s v="Velan"/>
    <x v="1283"/>
    <x v="523"/>
    <s v="No"/>
    <x v="0"/>
    <x v="0"/>
    <x v="3"/>
    <x v="1"/>
    <x v="2"/>
    <x v="2"/>
    <d v="1900-01-03T00:00:00"/>
    <x v="2247"/>
    <x v="1"/>
    <s v="tier - 2"/>
    <x v="0"/>
    <x v="31"/>
  </r>
  <r>
    <s v="Id2251"/>
    <s v="Goolik"/>
    <x v="1013"/>
    <x v="209"/>
    <s v="No"/>
    <x v="1"/>
    <x v="0"/>
    <x v="3"/>
    <x v="1"/>
    <x v="4"/>
    <x v="2"/>
    <d v="1900-01-25T00:00:00"/>
    <x v="2248"/>
    <x v="1"/>
    <s v="tier - 2"/>
    <x v="0"/>
    <x v="21"/>
  </r>
  <r>
    <s v="Id2252"/>
    <s v="Bain"/>
    <x v="1244"/>
    <x v="276"/>
    <s v="No"/>
    <x v="1"/>
    <x v="0"/>
    <x v="3"/>
    <x v="1"/>
    <x v="2"/>
    <x v="2"/>
    <d v="1900-01-27T00:00:00"/>
    <x v="2249"/>
    <x v="1"/>
    <s v="tier - 3"/>
    <x v="0"/>
    <x v="41"/>
  </r>
  <r>
    <s v="Id2253"/>
    <s v="Wieck"/>
    <x v="1284"/>
    <x v="561"/>
    <s v="No"/>
    <x v="1"/>
    <x v="0"/>
    <x v="3"/>
    <x v="1"/>
    <x v="2"/>
    <x v="1"/>
    <d v="1900-01-29T00:00:00"/>
    <x v="2250"/>
    <x v="1"/>
    <s v="tier - 1"/>
    <x v="0"/>
    <x v="41"/>
  </r>
  <r>
    <s v="Id2254"/>
    <s v="Friel"/>
    <x v="1285"/>
    <x v="329"/>
    <s v="Yes"/>
    <x v="0"/>
    <x v="1"/>
    <x v="3"/>
    <x v="1"/>
    <x v="4"/>
    <x v="2"/>
    <d v="1900-01-25T00:00:00"/>
    <x v="2251"/>
    <x v="1"/>
    <s v="tier - 2"/>
    <x v="1"/>
    <x v="31"/>
  </r>
  <r>
    <s v="Id2255"/>
    <s v="Santandreu"/>
    <x v="1286"/>
    <x v="403"/>
    <s v="No"/>
    <x v="0"/>
    <x v="0"/>
    <x v="0"/>
    <x v="1"/>
    <x v="2"/>
    <x v="0"/>
    <d v="1900-01-03T00:00:00"/>
    <x v="2252"/>
    <x v="1"/>
    <s v="tier - 1"/>
    <x v="0"/>
    <x v="43"/>
  </r>
  <r>
    <s v="Id2256"/>
    <s v="Johnson"/>
    <x v="1287"/>
    <x v="425"/>
    <s v="No"/>
    <x v="0"/>
    <x v="1"/>
    <x v="3"/>
    <x v="1"/>
    <x v="0"/>
    <x v="1"/>
    <d v="1900-01-20T00:00:00"/>
    <x v="2253"/>
    <x v="1"/>
    <s v="tier - 3"/>
    <x v="3"/>
    <x v="39"/>
  </r>
  <r>
    <s v="Id2257"/>
    <s v="Gerber"/>
    <x v="169"/>
    <x v="155"/>
    <s v="No"/>
    <x v="0"/>
    <x v="1"/>
    <x v="3"/>
    <x v="1"/>
    <x v="0"/>
    <x v="1"/>
    <d v="1900-01-14T00:00:00"/>
    <x v="2254"/>
    <x v="1"/>
    <s v="tier - 3"/>
    <x v="3"/>
    <x v="39"/>
  </r>
  <r>
    <s v="Id2258"/>
    <s v="Benadum"/>
    <x v="97"/>
    <x v="351"/>
    <s v="No"/>
    <x v="0"/>
    <x v="1"/>
    <x v="3"/>
    <x v="1"/>
    <x v="0"/>
    <x v="2"/>
    <d v="1900-01-29T00:00:00"/>
    <x v="2255"/>
    <x v="1"/>
    <s v="tier - 3"/>
    <x v="3"/>
    <x v="39"/>
  </r>
  <r>
    <s v="Id2259"/>
    <s v="Ragazzini"/>
    <x v="217"/>
    <x v="372"/>
    <s v="No"/>
    <x v="0"/>
    <x v="1"/>
    <x v="3"/>
    <x v="1"/>
    <x v="0"/>
    <x v="2"/>
    <d v="1900-01-12T00:00:00"/>
    <x v="2256"/>
    <x v="1"/>
    <s v="tier - 3"/>
    <x v="3"/>
    <x v="39"/>
  </r>
  <r>
    <s v="Id2260"/>
    <s v="Kessinger"/>
    <x v="625"/>
    <x v="115"/>
    <s v="No"/>
    <x v="0"/>
    <x v="1"/>
    <x v="3"/>
    <x v="1"/>
    <x v="1"/>
    <x v="2"/>
    <d v="1900-01-09T00:00:00"/>
    <x v="2257"/>
    <x v="1"/>
    <s v="tier - 2"/>
    <x v="3"/>
    <x v="39"/>
  </r>
  <r>
    <s v="Id2261"/>
    <s v="Bezgin"/>
    <x v="1165"/>
    <x v="614"/>
    <s v="Yes"/>
    <x v="0"/>
    <x v="1"/>
    <x v="3"/>
    <x v="1"/>
    <x v="4"/>
    <x v="2"/>
    <d v="1900-01-03T00:00:00"/>
    <x v="2258"/>
    <x v="1"/>
    <s v="tier - 2"/>
    <x v="0"/>
    <x v="31"/>
  </r>
  <r>
    <s v="Id2262"/>
    <s v="Woldesilassie"/>
    <x v="368"/>
    <x v="138"/>
    <s v="No"/>
    <x v="0"/>
    <x v="1"/>
    <x v="3"/>
    <x v="1"/>
    <x v="1"/>
    <x v="2"/>
    <d v="1900-01-14T00:00:00"/>
    <x v="2259"/>
    <x v="1"/>
    <s v="tier - 3"/>
    <x v="3"/>
    <x v="39"/>
  </r>
  <r>
    <s v="Id2263"/>
    <s v="Ruiz Herrero"/>
    <x v="1288"/>
    <x v="326"/>
    <s v="No"/>
    <x v="0"/>
    <x v="1"/>
    <x v="3"/>
    <x v="1"/>
    <x v="2"/>
    <x v="2"/>
    <d v="1900-01-07T00:00:00"/>
    <x v="2260"/>
    <x v="1"/>
    <s v="tier - 1"/>
    <x v="3"/>
    <x v="39"/>
  </r>
  <r>
    <s v="Id2264"/>
    <s v="Bin Alias"/>
    <x v="1289"/>
    <x v="240"/>
    <s v="No"/>
    <x v="0"/>
    <x v="1"/>
    <x v="3"/>
    <x v="1"/>
    <x v="2"/>
    <x v="1"/>
    <d v="1900-01-14T00:00:00"/>
    <x v="2261"/>
    <x v="1"/>
    <s v="tier - 1"/>
    <x v="3"/>
    <x v="39"/>
  </r>
  <r>
    <s v="Id2265"/>
    <s v="Fischer-Daly"/>
    <x v="477"/>
    <x v="89"/>
    <s v="No"/>
    <x v="0"/>
    <x v="1"/>
    <x v="3"/>
    <x v="1"/>
    <x v="2"/>
    <x v="2"/>
    <d v="1900-01-01T00:00:00"/>
    <x v="2262"/>
    <x v="1"/>
    <s v="tier - 2"/>
    <x v="3"/>
    <x v="39"/>
  </r>
  <r>
    <s v="Id2266"/>
    <s v="Pulliam"/>
    <x v="1290"/>
    <x v="350"/>
    <s v="No"/>
    <x v="0"/>
    <x v="0"/>
    <x v="0"/>
    <x v="1"/>
    <x v="2"/>
    <x v="0"/>
    <d v="1899-12-31T00:00:00"/>
    <x v="2263"/>
    <x v="1"/>
    <s v="tier - 2"/>
    <x v="0"/>
    <x v="43"/>
  </r>
  <r>
    <s v="Id2267"/>
    <s v="Guisinger"/>
    <x v="1291"/>
    <x v="231"/>
    <s v="No"/>
    <x v="0"/>
    <x v="0"/>
    <x v="3"/>
    <x v="1"/>
    <x v="4"/>
    <x v="1"/>
    <d v="1900-01-10T00:00:00"/>
    <x v="2264"/>
    <x v="1"/>
    <s v="tier - 1"/>
    <x v="1"/>
    <x v="44"/>
  </r>
  <r>
    <s v="Id2268"/>
    <s v="Arnerich"/>
    <x v="1292"/>
    <x v="355"/>
    <s v="No"/>
    <x v="0"/>
    <x v="0"/>
    <x v="0"/>
    <x v="1"/>
    <x v="2"/>
    <x v="0"/>
    <d v="1900-01-11T00:00:00"/>
    <x v="2265"/>
    <x v="1"/>
    <s v="tier - 2"/>
    <x v="0"/>
    <x v="43"/>
  </r>
  <r>
    <s v="Id2269"/>
    <s v="Lynch"/>
    <x v="1293"/>
    <x v="49"/>
    <s v="No"/>
    <x v="0"/>
    <x v="0"/>
    <x v="3"/>
    <x v="1"/>
    <x v="2"/>
    <x v="2"/>
    <d v="1900-01-12T00:00:00"/>
    <x v="2266"/>
    <x v="1"/>
    <s v="tier - 1"/>
    <x v="0"/>
    <x v="44"/>
  </r>
  <r>
    <s v="Id2270"/>
    <s v="Reilly"/>
    <x v="1058"/>
    <x v="70"/>
    <s v="No"/>
    <x v="1"/>
    <x v="0"/>
    <x v="3"/>
    <x v="1"/>
    <x v="2"/>
    <x v="2"/>
    <d v="1900-01-15T00:00:00"/>
    <x v="2267"/>
    <x v="1"/>
    <s v="tier - 1"/>
    <x v="1"/>
    <x v="41"/>
  </r>
  <r>
    <s v="Id2271"/>
    <s v="Nolette"/>
    <x v="515"/>
    <x v="577"/>
    <s v="No"/>
    <x v="1"/>
    <x v="0"/>
    <x v="3"/>
    <x v="1"/>
    <x v="2"/>
    <x v="2"/>
    <d v="1900-01-08T00:00:00"/>
    <x v="2268"/>
    <x v="1"/>
    <s v="tier - 1"/>
    <x v="0"/>
    <x v="41"/>
  </r>
  <r>
    <s v="Id2272"/>
    <s v="Chabrier"/>
    <x v="1294"/>
    <x v="200"/>
    <s v="Yes"/>
    <x v="0"/>
    <x v="0"/>
    <x v="0"/>
    <x v="1"/>
    <x v="4"/>
    <x v="1"/>
    <d v="1900-01-03T00:00:00"/>
    <x v="2269"/>
    <x v="1"/>
    <s v="tier - 3"/>
    <x v="1"/>
    <x v="45"/>
  </r>
  <r>
    <s v="Id2273"/>
    <s v="Lee"/>
    <x v="1295"/>
    <x v="193"/>
    <s v="No"/>
    <x v="1"/>
    <x v="0"/>
    <x v="3"/>
    <x v="1"/>
    <x v="4"/>
    <x v="2"/>
    <d v="1900-01-01T00:00:00"/>
    <x v="2270"/>
    <x v="1"/>
    <s v="tier - 1"/>
    <x v="0"/>
    <x v="39"/>
  </r>
  <r>
    <s v="Id2274"/>
    <s v="Knotts"/>
    <x v="1296"/>
    <x v="4"/>
    <s v="No"/>
    <x v="0"/>
    <x v="0"/>
    <x v="3"/>
    <x v="1"/>
    <x v="2"/>
    <x v="2"/>
    <d v="1900-01-05T00:00:00"/>
    <x v="2271"/>
    <x v="1"/>
    <s v="tier - 3"/>
    <x v="0"/>
    <x v="34"/>
  </r>
  <r>
    <s v="Id2275"/>
    <s v="Pultorak"/>
    <x v="1297"/>
    <x v="614"/>
    <s v="No"/>
    <x v="0"/>
    <x v="0"/>
    <x v="0"/>
    <x v="1"/>
    <x v="4"/>
    <x v="2"/>
    <d v="1900-01-27T00:00:00"/>
    <x v="2272"/>
    <x v="1"/>
    <s v="tier - 3"/>
    <x v="1"/>
    <x v="35"/>
  </r>
  <r>
    <s v="Id2276"/>
    <s v="Maxon"/>
    <x v="1298"/>
    <x v="664"/>
    <s v="No"/>
    <x v="0"/>
    <x v="0"/>
    <x v="0"/>
    <x v="1"/>
    <x v="2"/>
    <x v="0"/>
    <d v="1900-01-25T00:00:00"/>
    <x v="2273"/>
    <x v="1"/>
    <s v="tier - 1"/>
    <x v="0"/>
    <x v="43"/>
  </r>
  <r>
    <s v="Id2277"/>
    <s v="Kraai"/>
    <x v="1299"/>
    <x v="259"/>
    <s v="Yes"/>
    <x v="0"/>
    <x v="1"/>
    <x v="3"/>
    <x v="1"/>
    <x v="2"/>
    <x v="1"/>
    <d v="1900-01-27T00:00:00"/>
    <x v="2274"/>
    <x v="1"/>
    <s v="tier - 2"/>
    <x v="0"/>
    <x v="31"/>
  </r>
  <r>
    <s v="Id2278"/>
    <s v="Larosa"/>
    <x v="1300"/>
    <x v="273"/>
    <s v="Yes"/>
    <x v="0"/>
    <x v="0"/>
    <x v="0"/>
    <x v="1"/>
    <x v="4"/>
    <x v="2"/>
    <d v="1900-01-10T00:00:00"/>
    <x v="2275"/>
    <x v="1"/>
    <s v="tier - 3"/>
    <x v="0"/>
    <x v="45"/>
  </r>
  <r>
    <s v="Id2279"/>
    <s v="King"/>
    <x v="1010"/>
    <x v="98"/>
    <s v="Yes"/>
    <x v="0"/>
    <x v="0"/>
    <x v="0"/>
    <x v="1"/>
    <x v="2"/>
    <x v="2"/>
    <d v="1900-01-11T00:00:00"/>
    <x v="2276"/>
    <x v="1"/>
    <s v="tier - 1"/>
    <x v="0"/>
    <x v="47"/>
  </r>
  <r>
    <s v="Id2280"/>
    <s v="Haney"/>
    <x v="1301"/>
    <x v="400"/>
    <s v="No"/>
    <x v="0"/>
    <x v="0"/>
    <x v="0"/>
    <x v="1"/>
    <x v="4"/>
    <x v="0"/>
    <d v="1900-01-10T00:00:00"/>
    <x v="2277"/>
    <x v="1"/>
    <s v="tier - 3"/>
    <x v="1"/>
    <x v="43"/>
  </r>
  <r>
    <s v="Id2281"/>
    <s v="Boulay"/>
    <x v="1302"/>
    <x v="321"/>
    <s v="No"/>
    <x v="1"/>
    <x v="0"/>
    <x v="3"/>
    <x v="1"/>
    <x v="0"/>
    <x v="2"/>
    <d v="1900-01-10T00:00:00"/>
    <x v="2278"/>
    <x v="1"/>
    <s v="tier - 3"/>
    <x v="0"/>
    <x v="41"/>
  </r>
  <r>
    <s v="Id2282"/>
    <s v="Peters"/>
    <x v="1303"/>
    <x v="93"/>
    <s v="No"/>
    <x v="0"/>
    <x v="0"/>
    <x v="0"/>
    <x v="1"/>
    <x v="2"/>
    <x v="2"/>
    <d v="1900-01-25T00:00:00"/>
    <x v="2279"/>
    <x v="1"/>
    <s v="tier - 1"/>
    <x v="0"/>
    <x v="6"/>
  </r>
  <r>
    <s v="Id2283"/>
    <s v="Luy"/>
    <x v="1304"/>
    <x v="576"/>
    <s v="No"/>
    <x v="1"/>
    <x v="0"/>
    <x v="3"/>
    <x v="1"/>
    <x v="0"/>
    <x v="2"/>
    <d v="1900-01-17T00:00:00"/>
    <x v="2280"/>
    <x v="1"/>
    <s v="tier - 2"/>
    <x v="0"/>
    <x v="41"/>
  </r>
  <r>
    <s v="Id2284"/>
    <s v="Fava"/>
    <x v="1305"/>
    <x v="325"/>
    <s v="No"/>
    <x v="0"/>
    <x v="1"/>
    <x v="3"/>
    <x v="1"/>
    <x v="4"/>
    <x v="2"/>
    <d v="1900-01-11T00:00:00"/>
    <x v="2281"/>
    <x v="1"/>
    <s v="tier - 1"/>
    <x v="1"/>
    <x v="39"/>
  </r>
  <r>
    <s v="Id2285"/>
    <s v="Montoya"/>
    <x v="8"/>
    <x v="216"/>
    <s v="No"/>
    <x v="1"/>
    <x v="0"/>
    <x v="3"/>
    <x v="1"/>
    <x v="0"/>
    <x v="1"/>
    <d v="1900-01-09T00:00:00"/>
    <x v="2282"/>
    <x v="1"/>
    <s v="tier - 2"/>
    <x v="0"/>
    <x v="41"/>
  </r>
  <r>
    <s v="Id2286"/>
    <s v="Bain"/>
    <x v="1306"/>
    <x v="582"/>
    <s v="No"/>
    <x v="0"/>
    <x v="0"/>
    <x v="0"/>
    <x v="1"/>
    <x v="4"/>
    <x v="0"/>
    <d v="1899-12-31T00:00:00"/>
    <x v="2283"/>
    <x v="2"/>
    <s v="tier - 2"/>
    <x v="3"/>
    <x v="43"/>
  </r>
  <r>
    <s v="Id2287"/>
    <s v="Albertson"/>
    <x v="866"/>
    <x v="52"/>
    <s v="No"/>
    <x v="1"/>
    <x v="0"/>
    <x v="3"/>
    <x v="1"/>
    <x v="0"/>
    <x v="2"/>
    <d v="1900-01-11T00:00:00"/>
    <x v="2284"/>
    <x v="2"/>
    <s v="tier - 3"/>
    <x v="0"/>
    <x v="41"/>
  </r>
  <r>
    <s v="Id2288"/>
    <s v="Barger"/>
    <x v="1307"/>
    <x v="337"/>
    <s v="Yes"/>
    <x v="0"/>
    <x v="0"/>
    <x v="0"/>
    <x v="1"/>
    <x v="4"/>
    <x v="2"/>
    <d v="1900-01-24T00:00:00"/>
    <x v="2285"/>
    <x v="2"/>
    <s v="tier - 1"/>
    <x v="0"/>
    <x v="47"/>
  </r>
  <r>
    <s v="Id2289"/>
    <s v="Fraioli"/>
    <x v="139"/>
    <x v="159"/>
    <s v="No"/>
    <x v="1"/>
    <x v="0"/>
    <x v="3"/>
    <x v="1"/>
    <x v="0"/>
    <x v="2"/>
    <d v="1900-01-26T00:00:00"/>
    <x v="2286"/>
    <x v="2"/>
    <s v="tier - 2"/>
    <x v="0"/>
    <x v="41"/>
  </r>
  <r>
    <s v="Id2290"/>
    <s v="April"/>
    <x v="97"/>
    <x v="212"/>
    <s v="No"/>
    <x v="1"/>
    <x v="0"/>
    <x v="3"/>
    <x v="1"/>
    <x v="0"/>
    <x v="2"/>
    <d v="1900-01-14T00:00:00"/>
    <x v="2287"/>
    <x v="2"/>
    <s v="tier - 1"/>
    <x v="0"/>
    <x v="41"/>
  </r>
  <r>
    <s v="Id2291"/>
    <s v="King"/>
    <x v="515"/>
    <x v="665"/>
    <s v="No"/>
    <x v="0"/>
    <x v="0"/>
    <x v="0"/>
    <x v="1"/>
    <x v="2"/>
    <x v="0"/>
    <d v="1900-01-10T00:00:00"/>
    <x v="2288"/>
    <x v="2"/>
    <s v="tier - 1"/>
    <x v="0"/>
    <x v="43"/>
  </r>
  <r>
    <s v="Id2292"/>
    <s v="Talhelm"/>
    <x v="534"/>
    <x v="268"/>
    <s v="No"/>
    <x v="1"/>
    <x v="0"/>
    <x v="3"/>
    <x v="1"/>
    <x v="0"/>
    <x v="1"/>
    <d v="1900-01-27T00:00:00"/>
    <x v="2289"/>
    <x v="2"/>
    <s v="tier - 3"/>
    <x v="0"/>
    <x v="41"/>
  </r>
  <r>
    <s v="Id2293"/>
    <s v="Regnier"/>
    <x v="161"/>
    <x v="637"/>
    <s v="No"/>
    <x v="1"/>
    <x v="0"/>
    <x v="3"/>
    <x v="1"/>
    <x v="0"/>
    <x v="1"/>
    <d v="1900-01-10T00:00:00"/>
    <x v="2290"/>
    <x v="2"/>
    <s v="tier - 3"/>
    <x v="0"/>
    <x v="41"/>
  </r>
  <r>
    <s v="Id2294"/>
    <s v="Treece"/>
    <x v="1308"/>
    <x v="268"/>
    <s v="No"/>
    <x v="1"/>
    <x v="0"/>
    <x v="3"/>
    <x v="1"/>
    <x v="2"/>
    <x v="1"/>
    <d v="1900-01-05T00:00:00"/>
    <x v="2291"/>
    <x v="2"/>
    <s v="tier - 3"/>
    <x v="0"/>
    <x v="41"/>
  </r>
  <r>
    <s v="Id2295"/>
    <s v="Beisel"/>
    <x v="1309"/>
    <x v="402"/>
    <s v="No"/>
    <x v="0"/>
    <x v="0"/>
    <x v="0"/>
    <x v="1"/>
    <x v="4"/>
    <x v="0"/>
    <d v="1900-01-18T00:00:00"/>
    <x v="2292"/>
    <x v="2"/>
    <s v="tier - 1"/>
    <x v="0"/>
    <x v="43"/>
  </r>
  <r>
    <s v="Id2296"/>
    <s v="Enke"/>
    <x v="705"/>
    <x v="206"/>
    <s v="No"/>
    <x v="1"/>
    <x v="0"/>
    <x v="3"/>
    <x v="1"/>
    <x v="0"/>
    <x v="2"/>
    <d v="1900-01-13T00:00:00"/>
    <x v="2293"/>
    <x v="2"/>
    <s v="tier - 1"/>
    <x v="0"/>
    <x v="41"/>
  </r>
  <r>
    <s v="Id2297"/>
    <s v="Ruiz-Tagle Barros"/>
    <x v="358"/>
    <x v="161"/>
    <s v="No"/>
    <x v="1"/>
    <x v="0"/>
    <x v="3"/>
    <x v="1"/>
    <x v="2"/>
    <x v="2"/>
    <d v="1900-01-11T00:00:00"/>
    <x v="2294"/>
    <x v="2"/>
    <s v="tier - 1"/>
    <x v="0"/>
    <x v="41"/>
  </r>
  <r>
    <s v="Id2298"/>
    <s v="Ferrell"/>
    <x v="1310"/>
    <x v="666"/>
    <s v="No"/>
    <x v="0"/>
    <x v="0"/>
    <x v="0"/>
    <x v="1"/>
    <x v="4"/>
    <x v="0"/>
    <d v="1900-01-12T00:00:00"/>
    <x v="2295"/>
    <x v="2"/>
    <s v="tier - 3"/>
    <x v="0"/>
    <x v="43"/>
  </r>
  <r>
    <s v="Id2299"/>
    <s v="Gates"/>
    <x v="1158"/>
    <x v="124"/>
    <s v="No"/>
    <x v="0"/>
    <x v="0"/>
    <x v="3"/>
    <x v="1"/>
    <x v="4"/>
    <x v="2"/>
    <d v="1900-01-25T00:00:00"/>
    <x v="2296"/>
    <x v="2"/>
    <s v="tier - 2"/>
    <x v="0"/>
    <x v="44"/>
  </r>
  <r>
    <s v="Id2300"/>
    <s v="Jeffers"/>
    <x v="1033"/>
    <x v="196"/>
    <s v="Yes"/>
    <x v="0"/>
    <x v="1"/>
    <x v="3"/>
    <x v="1"/>
    <x v="4"/>
    <x v="2"/>
    <d v="1900-01-12T00:00:00"/>
    <x v="2297"/>
    <x v="2"/>
    <s v="tier - 3"/>
    <x v="0"/>
    <x v="31"/>
  </r>
  <r>
    <s v="Id2301"/>
    <s v="Sulhanek"/>
    <x v="1311"/>
    <x v="335"/>
    <s v="No"/>
    <x v="1"/>
    <x v="0"/>
    <x v="3"/>
    <x v="1"/>
    <x v="2"/>
    <x v="2"/>
    <d v="1900-01-23T00:00:00"/>
    <x v="2298"/>
    <x v="2"/>
    <s v="tier - 3"/>
    <x v="0"/>
    <x v="41"/>
  </r>
  <r>
    <s v="Id2302"/>
    <s v="Ozahowski"/>
    <x v="1312"/>
    <x v="66"/>
    <s v="No"/>
    <x v="0"/>
    <x v="1"/>
    <x v="3"/>
    <x v="1"/>
    <x v="4"/>
    <x v="2"/>
    <d v="1900-01-27T00:00:00"/>
    <x v="2299"/>
    <x v="2"/>
    <s v="tier - 1"/>
    <x v="0"/>
    <x v="20"/>
  </r>
  <r>
    <s v="Id2303"/>
    <s v="Caron"/>
    <x v="1313"/>
    <x v="3"/>
    <s v="Yes"/>
    <x v="0"/>
    <x v="0"/>
    <x v="3"/>
    <x v="1"/>
    <x v="4"/>
    <x v="1"/>
    <d v="1899-12-31T00:00:00"/>
    <x v="2300"/>
    <x v="2"/>
    <s v="tier - 2"/>
    <x v="0"/>
    <x v="6"/>
  </r>
  <r>
    <s v="Id2304"/>
    <s v="Fullarton"/>
    <x v="1314"/>
    <x v="467"/>
    <s v="No"/>
    <x v="0"/>
    <x v="0"/>
    <x v="0"/>
    <x v="1"/>
    <x v="4"/>
    <x v="0"/>
    <d v="1899-12-31T00:00:00"/>
    <x v="2301"/>
    <x v="2"/>
    <s v="tier - 2"/>
    <x v="1"/>
    <x v="43"/>
  </r>
  <r>
    <s v="Id2305"/>
    <s v="Lindgren"/>
    <x v="1315"/>
    <x v="456"/>
    <s v="No"/>
    <x v="0"/>
    <x v="0"/>
    <x v="0"/>
    <x v="1"/>
    <x v="4"/>
    <x v="0"/>
    <d v="1900-01-19T00:00:00"/>
    <x v="2302"/>
    <x v="2"/>
    <s v="tier - 1"/>
    <x v="0"/>
    <x v="43"/>
  </r>
  <r>
    <s v="Id2306"/>
    <s v="Akiha"/>
    <x v="1316"/>
    <x v="320"/>
    <s v="No"/>
    <x v="0"/>
    <x v="0"/>
    <x v="0"/>
    <x v="1"/>
    <x v="4"/>
    <x v="2"/>
    <d v="1900-01-16T00:00:00"/>
    <x v="2303"/>
    <x v="2"/>
    <s v="tier - 2"/>
    <x v="0"/>
    <x v="6"/>
  </r>
  <r>
    <s v="Id2307"/>
    <s v="Sweny"/>
    <x v="1317"/>
    <x v="150"/>
    <s v="Yes"/>
    <x v="0"/>
    <x v="0"/>
    <x v="3"/>
    <x v="1"/>
    <x v="2"/>
    <x v="2"/>
    <d v="1900-01-04T00:00:00"/>
    <x v="2304"/>
    <x v="2"/>
    <s v="tier - 1"/>
    <x v="0"/>
    <x v="40"/>
  </r>
  <r>
    <s v="Id2308"/>
    <s v="Tobin"/>
    <x v="1318"/>
    <x v="67"/>
    <s v="No"/>
    <x v="0"/>
    <x v="0"/>
    <x v="0"/>
    <x v="1"/>
    <x v="4"/>
    <x v="2"/>
    <d v="1900-01-04T00:00:00"/>
    <x v="2305"/>
    <x v="2"/>
    <s v="tier - 2"/>
    <x v="0"/>
    <x v="35"/>
  </r>
  <r>
    <s v="Id2309"/>
    <s v="Pedersen"/>
    <x v="1319"/>
    <x v="330"/>
    <s v="No"/>
    <x v="1"/>
    <x v="0"/>
    <x v="3"/>
    <x v="1"/>
    <x v="2"/>
    <x v="1"/>
    <d v="1900-01-08T00:00:00"/>
    <x v="2306"/>
    <x v="2"/>
    <s v="tier - 2"/>
    <x v="0"/>
    <x v="21"/>
  </r>
  <r>
    <s v="Id2310"/>
    <s v="Lynch"/>
    <x v="1209"/>
    <x v="173"/>
    <s v="No"/>
    <x v="0"/>
    <x v="0"/>
    <x v="0"/>
    <x v="1"/>
    <x v="2"/>
    <x v="2"/>
    <d v="1900-01-21T00:00:00"/>
    <x v="2307"/>
    <x v="2"/>
    <s v="tier - 2"/>
    <x v="0"/>
    <x v="6"/>
  </r>
  <r>
    <s v="Id2311"/>
    <s v="Keys"/>
    <x v="1320"/>
    <x v="409"/>
    <s v="Yes"/>
    <x v="0"/>
    <x v="0"/>
    <x v="0"/>
    <x v="1"/>
    <x v="1"/>
    <x v="2"/>
    <d v="1900-01-18T00:00:00"/>
    <x v="2308"/>
    <x v="2"/>
    <s v="tier - 2"/>
    <x v="0"/>
    <x v="47"/>
  </r>
  <r>
    <s v="Id2312"/>
    <s v="Wilbur"/>
    <x v="1321"/>
    <x v="267"/>
    <s v="Yes"/>
    <x v="0"/>
    <x v="0"/>
    <x v="3"/>
    <x v="1"/>
    <x v="2"/>
    <x v="2"/>
    <d v="1900-01-27T00:00:00"/>
    <x v="2309"/>
    <x v="2"/>
    <s v="tier - 1"/>
    <x v="0"/>
    <x v="40"/>
  </r>
  <r>
    <s v="Id2313"/>
    <s v="Ditota"/>
    <x v="447"/>
    <x v="140"/>
    <s v="No"/>
    <x v="0"/>
    <x v="0"/>
    <x v="0"/>
    <x v="1"/>
    <x v="2"/>
    <x v="2"/>
    <d v="1900-01-29T00:00:00"/>
    <x v="2310"/>
    <x v="2"/>
    <s v="tier - 1"/>
    <x v="0"/>
    <x v="6"/>
  </r>
  <r>
    <s v="Id2314"/>
    <s v="Horbol"/>
    <x v="1322"/>
    <x v="184"/>
    <s v="No"/>
    <x v="0"/>
    <x v="1"/>
    <x v="3"/>
    <x v="1"/>
    <x v="2"/>
    <x v="1"/>
    <d v="1900-01-26T00:00:00"/>
    <x v="2311"/>
    <x v="2"/>
    <s v="tier - 1"/>
    <x v="0"/>
    <x v="20"/>
  </r>
  <r>
    <s v="Id2315"/>
    <s v="O'Rourke"/>
    <x v="254"/>
    <x v="319"/>
    <s v="No"/>
    <x v="1"/>
    <x v="0"/>
    <x v="3"/>
    <x v="1"/>
    <x v="2"/>
    <x v="2"/>
    <d v="1900-01-17T00:00:00"/>
    <x v="2312"/>
    <x v="2"/>
    <s v="tier - 1"/>
    <x v="0"/>
    <x v="21"/>
  </r>
  <r>
    <s v="Id2316"/>
    <s v="Williams"/>
    <x v="1323"/>
    <x v="119"/>
    <s v="No"/>
    <x v="1"/>
    <x v="0"/>
    <x v="3"/>
    <x v="1"/>
    <x v="1"/>
    <x v="1"/>
    <d v="1900-01-06T00:00:00"/>
    <x v="2313"/>
    <x v="2"/>
    <s v="tier - 2"/>
    <x v="3"/>
    <x v="41"/>
  </r>
  <r>
    <s v="Id2317"/>
    <s v="Murakami"/>
    <x v="1324"/>
    <x v="336"/>
    <s v="Yes"/>
    <x v="0"/>
    <x v="0"/>
    <x v="3"/>
    <x v="1"/>
    <x v="2"/>
    <x v="1"/>
    <d v="1900-01-06T00:00:00"/>
    <x v="2314"/>
    <x v="2"/>
    <s v="tier - 2"/>
    <x v="0"/>
    <x v="40"/>
  </r>
  <r>
    <s v="Id2318"/>
    <s v="Gagnon"/>
    <x v="1325"/>
    <x v="49"/>
    <s v="Yes"/>
    <x v="0"/>
    <x v="0"/>
    <x v="0"/>
    <x v="1"/>
    <x v="2"/>
    <x v="2"/>
    <d v="1900-01-17T00:00:00"/>
    <x v="2315"/>
    <x v="2"/>
    <s v="tier - 2"/>
    <x v="1"/>
    <x v="45"/>
  </r>
  <r>
    <s v="Id2319"/>
    <s v="Petermann"/>
    <x v="1326"/>
    <x v="208"/>
    <s v="No"/>
    <x v="0"/>
    <x v="1"/>
    <x v="3"/>
    <x v="1"/>
    <x v="4"/>
    <x v="1"/>
    <d v="1900-01-27T00:00:00"/>
    <x v="2316"/>
    <x v="2"/>
    <s v="tier - 3"/>
    <x v="0"/>
    <x v="20"/>
  </r>
  <r>
    <s v="Id2320"/>
    <s v="Graves - Rostro"/>
    <x v="1058"/>
    <x v="102"/>
    <s v="Yes"/>
    <x v="0"/>
    <x v="0"/>
    <x v="0"/>
    <x v="1"/>
    <x v="2"/>
    <x v="2"/>
    <d v="1900-01-21T00:00:00"/>
    <x v="2317"/>
    <x v="2"/>
    <s v="tier - 3"/>
    <x v="0"/>
    <x v="45"/>
  </r>
  <r>
    <s v="Id2321"/>
    <s v="Danielson"/>
    <x v="1130"/>
    <x v="508"/>
    <s v="No"/>
    <x v="0"/>
    <x v="1"/>
    <x v="3"/>
    <x v="1"/>
    <x v="4"/>
    <x v="2"/>
    <d v="1900-01-08T00:00:00"/>
    <x v="2317"/>
    <x v="2"/>
    <s v="tier - 1"/>
    <x v="0"/>
    <x v="20"/>
  </r>
  <r>
    <s v="Id2322"/>
    <s v="Street"/>
    <x v="1327"/>
    <x v="126"/>
    <s v="No"/>
    <x v="0"/>
    <x v="0"/>
    <x v="0"/>
    <x v="1"/>
    <x v="2"/>
    <x v="0"/>
    <d v="1900-01-18T00:00:00"/>
    <x v="2318"/>
    <x v="2"/>
    <s v="tier - 1"/>
    <x v="1"/>
    <x v="43"/>
  </r>
  <r>
    <s v="Id2323"/>
    <s v="Buss"/>
    <x v="1328"/>
    <x v="425"/>
    <s v="No"/>
    <x v="0"/>
    <x v="0"/>
    <x v="0"/>
    <x v="1"/>
    <x v="2"/>
    <x v="1"/>
    <d v="1900-01-13T00:00:00"/>
    <x v="2319"/>
    <x v="2"/>
    <s v="tier - 1"/>
    <x v="0"/>
    <x v="35"/>
  </r>
  <r>
    <s v="Id2324"/>
    <s v="Duffy"/>
    <x v="1329"/>
    <x v="264"/>
    <s v="No"/>
    <x v="0"/>
    <x v="0"/>
    <x v="0"/>
    <x v="1"/>
    <x v="2"/>
    <x v="2"/>
    <d v="1900-01-25T00:00:00"/>
    <x v="2320"/>
    <x v="2"/>
    <s v="tier - 3"/>
    <x v="0"/>
    <x v="35"/>
  </r>
  <r>
    <s v="Id2325"/>
    <s v="Hines"/>
    <x v="1330"/>
    <x v="117"/>
    <s v="Yes"/>
    <x v="0"/>
    <x v="0"/>
    <x v="0"/>
    <x v="1"/>
    <x v="2"/>
    <x v="2"/>
    <d v="1900-01-11T00:00:00"/>
    <x v="2321"/>
    <x v="2"/>
    <s v="tier - 2"/>
    <x v="0"/>
    <x v="47"/>
  </r>
  <r>
    <s v="Id2326"/>
    <s v="Castro"/>
    <x v="698"/>
    <x v="374"/>
    <s v="Yes"/>
    <x v="0"/>
    <x v="1"/>
    <x v="3"/>
    <x v="1"/>
    <x v="2"/>
    <x v="2"/>
    <d v="1900-01-08T00:00:00"/>
    <x v="2322"/>
    <x v="2"/>
    <s v="tier - 3"/>
    <x v="0"/>
    <x v="31"/>
  </r>
  <r>
    <s v="Id2327"/>
    <s v="Howell"/>
    <x v="1331"/>
    <x v="156"/>
    <s v="No"/>
    <x v="0"/>
    <x v="0"/>
    <x v="0"/>
    <x v="1"/>
    <x v="2"/>
    <x v="0"/>
    <d v="1900-01-28T00:00:00"/>
    <x v="2323"/>
    <x v="2"/>
    <s v="tier - 2"/>
    <x v="1"/>
    <x v="43"/>
  </r>
  <r>
    <s v="Id2328"/>
    <s v="Avery"/>
    <x v="1332"/>
    <x v="274"/>
    <s v="Yes"/>
    <x v="0"/>
    <x v="0"/>
    <x v="3"/>
    <x v="1"/>
    <x v="4"/>
    <x v="2"/>
    <d v="1900-01-03T00:00:00"/>
    <x v="2324"/>
    <x v="2"/>
    <s v="tier - 3"/>
    <x v="0"/>
    <x v="40"/>
  </r>
  <r>
    <s v="Id2329"/>
    <s v="Bohinski"/>
    <x v="1333"/>
    <x v="151"/>
    <s v="No"/>
    <x v="0"/>
    <x v="1"/>
    <x v="3"/>
    <x v="1"/>
    <x v="4"/>
    <x v="2"/>
    <d v="1899-12-31T00:00:00"/>
    <x v="2324"/>
    <x v="2"/>
    <s v="tier - 3"/>
    <x v="0"/>
    <x v="34"/>
  </r>
  <r>
    <s v="Id2330"/>
    <s v="Kohls"/>
    <x v="1329"/>
    <x v="144"/>
    <s v="Yes"/>
    <x v="0"/>
    <x v="0"/>
    <x v="0"/>
    <x v="1"/>
    <x v="2"/>
    <x v="2"/>
    <d v="1900-01-19T00:00:00"/>
    <x v="2325"/>
    <x v="2"/>
    <s v="tier - 3"/>
    <x v="1"/>
    <x v="47"/>
  </r>
  <r>
    <s v="Id2331"/>
    <s v="Brietzke"/>
    <x v="1112"/>
    <x v="252"/>
    <s v="No"/>
    <x v="0"/>
    <x v="0"/>
    <x v="3"/>
    <x v="1"/>
    <x v="2"/>
    <x v="2"/>
    <d v="1900-01-26T00:00:00"/>
    <x v="2326"/>
    <x v="2"/>
    <s v="tier - 3"/>
    <x v="0"/>
    <x v="44"/>
  </r>
  <r>
    <s v="Id2332"/>
    <s v="Riveros Gonzalez"/>
    <x v="1056"/>
    <x v="288"/>
    <s v="No"/>
    <x v="0"/>
    <x v="0"/>
    <x v="3"/>
    <x v="1"/>
    <x v="4"/>
    <x v="1"/>
    <d v="1900-01-12T00:00:00"/>
    <x v="2327"/>
    <x v="2"/>
    <s v="tier - 3"/>
    <x v="0"/>
    <x v="34"/>
  </r>
  <r>
    <s v="Id2333"/>
    <s v="Albano"/>
    <x v="1140"/>
    <x v="348"/>
    <s v="No"/>
    <x v="0"/>
    <x v="1"/>
    <x v="3"/>
    <x v="1"/>
    <x v="4"/>
    <x v="1"/>
    <d v="1900-01-29T00:00:00"/>
    <x v="2328"/>
    <x v="1"/>
    <s v="tier - 1"/>
    <x v="0"/>
    <x v="20"/>
  </r>
  <r>
    <s v="Id2334"/>
    <s v="Rosendahl"/>
    <x v="318"/>
    <x v="495"/>
    <s v="No"/>
    <x v="0"/>
    <x v="0"/>
    <x v="3"/>
    <x v="1"/>
    <x v="4"/>
    <x v="2"/>
    <d v="1900-01-29T00:00:00"/>
    <x v="2329"/>
    <x v="1"/>
    <s v="tier - 1"/>
    <x v="0"/>
    <x v="34"/>
  </r>
  <r>
    <s v="Id2335"/>
    <s v="German"/>
    <x v="1334"/>
    <x v="523"/>
    <s v="No"/>
    <x v="0"/>
    <x v="0"/>
    <x v="3"/>
    <x v="1"/>
    <x v="4"/>
    <x v="2"/>
    <d v="1900-01-08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E4023-8F87-45B3-AF64-97786FA252B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of y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C19CE-FC04-44CC-8AF6-17E82AC82CF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numFmtId="165"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5" format="8" series="1">
      <pivotArea type="data" outline="0" fieldPosition="0">
        <references count="2">
          <reference field="4294967294" count="1" selected="0">
            <x v="0"/>
          </reference>
          <reference field="6" count="1" selected="0">
            <x v="0"/>
          </reference>
        </references>
      </pivotArea>
    </chartFormat>
    <chartFormat chart="15" format="9">
      <pivotArea type="data" outline="0" fieldPosition="0">
        <references count="3">
          <reference field="4294967294" count="1" selected="0">
            <x v="0"/>
          </reference>
          <reference field="6" count="1" selected="0">
            <x v="0"/>
          </reference>
          <reference field="8" count="1" selected="0">
            <x v="0"/>
          </reference>
        </references>
      </pivotArea>
    </chartFormat>
    <chartFormat chart="15" format="10">
      <pivotArea type="data" outline="0" fieldPosition="0">
        <references count="3">
          <reference field="4294967294" count="1" selected="0">
            <x v="0"/>
          </reference>
          <reference field="6" count="1" selected="0">
            <x v="0"/>
          </reference>
          <reference field="8" count="1" selected="0">
            <x v="1"/>
          </reference>
        </references>
      </pivotArea>
    </chartFormat>
    <chartFormat chart="15" format="11" series="1">
      <pivotArea type="data" outline="0" fieldPosition="0">
        <references count="2">
          <reference field="4294967294" count="1" selected="0">
            <x v="0"/>
          </reference>
          <reference field="6" count="1" selected="0">
            <x v="1"/>
          </reference>
        </references>
      </pivotArea>
    </chartFormat>
    <chartFormat chart="15" format="12">
      <pivotArea type="data" outline="0" fieldPosition="0">
        <references count="3">
          <reference field="4294967294" count="1" selected="0">
            <x v="0"/>
          </reference>
          <reference field="6" count="1" selected="0">
            <x v="1"/>
          </reference>
          <reference field="8" count="1" selected="0">
            <x v="0"/>
          </reference>
        </references>
      </pivotArea>
    </chartFormat>
    <chartFormat chart="15" format="13">
      <pivotArea type="data" outline="0" fieldPosition="0">
        <references count="3">
          <reference field="4294967294" count="1" selected="0">
            <x v="0"/>
          </reference>
          <reference field="6" count="1" selected="0">
            <x v="1"/>
          </reference>
          <reference field="8" count="1" selected="0">
            <x v="1"/>
          </reference>
        </references>
      </pivotArea>
    </chartFormat>
    <chartFormat chart="11" format="6">
      <pivotArea type="data" outline="0" fieldPosition="0">
        <references count="3">
          <reference field="4294967294" count="1" selected="0">
            <x v="0"/>
          </reference>
          <reference field="6" count="1" selected="0">
            <x v="0"/>
          </reference>
          <reference field="8" count="1" selected="0">
            <x v="0"/>
          </reference>
        </references>
      </pivotArea>
    </chartFormat>
    <chartFormat chart="11" format="7">
      <pivotArea type="data" outline="0" fieldPosition="0">
        <references count="3">
          <reference field="4294967294" count="1" selected="0">
            <x v="0"/>
          </reference>
          <reference field="6" count="1" selected="0">
            <x v="0"/>
          </reference>
          <reference field="8" count="1" selected="0">
            <x v="1"/>
          </reference>
        </references>
      </pivotArea>
    </chartFormat>
    <chartFormat chart="11" format="8">
      <pivotArea type="data" outline="0" fieldPosition="0">
        <references count="3">
          <reference field="4294967294" count="1" selected="0">
            <x v="0"/>
          </reference>
          <reference field="6" count="1" selected="0">
            <x v="1"/>
          </reference>
          <reference field="8" count="1" selected="0">
            <x v="0"/>
          </reference>
        </references>
      </pivotArea>
    </chartFormat>
    <chartFormat chart="11" format="9">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558007-4097-439D-9DEF-8D0B7DDCA92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 OF MAJOR SUR" fld="7" baseField="0" baseItem="0"/>
    <dataField name="Average of HBA1C" fld="3" subtotal="average" baseField="5"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248C32-FE38-44DB-8394-89BA813CE6E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4"/>
        <item n="UNKNOWN" h="1" x="3"/>
        <item t="default"/>
      </items>
    </pivotField>
    <pivotField axis="axisCol" showAll="0">
      <items count="5">
        <item x="0"/>
        <item x="2"/>
        <item x="1"/>
        <item h="1" x="3"/>
        <item t="default"/>
      </items>
    </pivotField>
    <pivotField numFmtId="165"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0896A-D778-474E-983B-73CE9A8C8C7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2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65"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h="1" x="10"/>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__STATUS" xr10:uid="{2F901CAE-4D2E-4E90-A95F-AB0EECE75B9C}" sourceName="WE  STATUS">
  <pivotTables>
    <pivotTable tabId="14" name="PivotTable5"/>
  </pivotTables>
  <data>
    <tabular pivotCacheId="663150689">
      <items count="5">
        <i x="2" s="1"/>
        <i x="0" s="1"/>
        <i x="1" s="1"/>
        <i x="4"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__STATUS" xr10:uid="{84B80A74-D5A9-47C8-B9E5-A92348385F16}" sourceName="DIA  STATUS">
  <pivotTables>
    <pivotTable tabId="14" name="PivotTable5"/>
  </pivotTables>
  <data>
    <tabular pivotCacheId="663150689">
      <items count="4">
        <i x="0" s="1"/>
        <i x="2"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  STATUS" xr10:uid="{CDCBF1C2-01C1-49A2-8CE7-9B8A09937D9D}" cache="Slicer_WE__STATUS" caption="WE  STATUS" rowHeight="234950"/>
  <slicer name="DIA  STATUS" xr10:uid="{EA7F052D-EFC0-42DF-A415-D89F6E24CEF2}" cache="Slicer_DIA__STATUS" caption="DIA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13" workbookViewId="0">
      <selection activeCell="A2336" sqref="A2336"/>
    </sheetView>
  </sheetViews>
  <sheetFormatPr defaultRowHeight="14.4" x14ac:dyDescent="0.3"/>
  <cols>
    <col min="1" max="1" width="15.5546875" customWidth="1"/>
    <col min="2" max="2" width="17.44140625" customWidth="1"/>
    <col min="3" max="3" width="37.44140625" bestFit="1" customWidth="1"/>
    <col min="4" max="4" width="14.33203125" customWidth="1"/>
    <col min="5" max="5" width="13.109375" customWidth="1"/>
  </cols>
  <sheetData>
    <row r="1" spans="1:4" s="2" customFormat="1" ht="18.899999999999999" customHeight="1" x14ac:dyDescent="0.3">
      <c r="A1" s="5" t="s">
        <v>0</v>
      </c>
      <c r="B1" s="6" t="s">
        <v>2391</v>
      </c>
      <c r="C1" s="6" t="s">
        <v>2392</v>
      </c>
      <c r="D1" s="6" t="s">
        <v>2393</v>
      </c>
    </row>
    <row r="2" spans="1:4" ht="15.6" x14ac:dyDescent="0.3">
      <c r="A2" s="1" t="s">
        <v>2372</v>
      </c>
      <c r="B2" t="s">
        <v>4399</v>
      </c>
      <c r="C2" s="1" t="s">
        <v>2394</v>
      </c>
      <c r="D2" t="s">
        <v>4400</v>
      </c>
    </row>
    <row r="3" spans="1:4" ht="15.6" x14ac:dyDescent="0.3">
      <c r="A3" s="1" t="s">
        <v>2371</v>
      </c>
      <c r="B3" t="s">
        <v>4401</v>
      </c>
      <c r="C3" s="1" t="s">
        <v>2396</v>
      </c>
      <c r="D3" t="s">
        <v>4402</v>
      </c>
    </row>
    <row r="4" spans="1:4" ht="15.6" x14ac:dyDescent="0.3">
      <c r="A4" s="1" t="s">
        <v>2370</v>
      </c>
      <c r="B4" t="s">
        <v>4401</v>
      </c>
      <c r="C4" s="1" t="s">
        <v>2397</v>
      </c>
      <c r="D4" t="s">
        <v>4403</v>
      </c>
    </row>
    <row r="5" spans="1:4" ht="15.6" x14ac:dyDescent="0.3">
      <c r="A5" s="1" t="s">
        <v>2369</v>
      </c>
      <c r="B5" t="s">
        <v>4399</v>
      </c>
      <c r="C5" s="1" t="s">
        <v>2398</v>
      </c>
      <c r="D5" t="s">
        <v>4404</v>
      </c>
    </row>
    <row r="6" spans="1:4" ht="15.6" x14ac:dyDescent="0.3">
      <c r="A6" s="1" t="s">
        <v>2368</v>
      </c>
      <c r="B6" t="s">
        <v>4399</v>
      </c>
      <c r="C6" s="1" t="s">
        <v>2399</v>
      </c>
      <c r="D6" t="s">
        <v>4405</v>
      </c>
    </row>
    <row r="7" spans="1:4" ht="15.6" x14ac:dyDescent="0.3">
      <c r="A7" s="1" t="s">
        <v>2367</v>
      </c>
      <c r="B7" t="s">
        <v>4401</v>
      </c>
      <c r="C7" s="1" t="s">
        <v>2400</v>
      </c>
      <c r="D7" t="s">
        <v>4406</v>
      </c>
    </row>
    <row r="8" spans="1:4" ht="15.6" x14ac:dyDescent="0.3">
      <c r="A8" s="1" t="s">
        <v>2366</v>
      </c>
      <c r="B8" t="s">
        <v>4401</v>
      </c>
      <c r="C8" s="1" t="s">
        <v>2401</v>
      </c>
      <c r="D8" t="s">
        <v>4407</v>
      </c>
    </row>
    <row r="9" spans="1:4" ht="15.6" x14ac:dyDescent="0.3">
      <c r="A9" s="1" t="s">
        <v>2365</v>
      </c>
      <c r="B9" t="s">
        <v>4401</v>
      </c>
      <c r="C9" s="1" t="s">
        <v>2403</v>
      </c>
      <c r="D9" t="s">
        <v>4408</v>
      </c>
    </row>
    <row r="10" spans="1:4" ht="15.6" x14ac:dyDescent="0.3">
      <c r="A10" s="1" t="s">
        <v>2364</v>
      </c>
      <c r="B10" t="s">
        <v>4401</v>
      </c>
      <c r="C10" s="1" t="s">
        <v>2404</v>
      </c>
      <c r="D10" t="s">
        <v>4409</v>
      </c>
    </row>
    <row r="11" spans="1:4" ht="15.6" x14ac:dyDescent="0.3">
      <c r="A11" s="1" t="s">
        <v>2363</v>
      </c>
      <c r="B11" t="s">
        <v>4399</v>
      </c>
      <c r="C11" s="1" t="s">
        <v>2406</v>
      </c>
      <c r="D11" t="s">
        <v>4410</v>
      </c>
    </row>
    <row r="12" spans="1:4" ht="15.6" x14ac:dyDescent="0.3">
      <c r="A12" s="1" t="s">
        <v>2362</v>
      </c>
      <c r="B12" t="s">
        <v>4399</v>
      </c>
      <c r="C12" s="1" t="s">
        <v>4357</v>
      </c>
      <c r="D12" t="s">
        <v>4411</v>
      </c>
    </row>
    <row r="13" spans="1:4" ht="15.6" x14ac:dyDescent="0.3">
      <c r="A13" s="1" t="s">
        <v>2361</v>
      </c>
      <c r="B13" t="s">
        <v>4401</v>
      </c>
      <c r="C13" s="1" t="s">
        <v>2407</v>
      </c>
      <c r="D13" t="s">
        <v>4412</v>
      </c>
    </row>
    <row r="14" spans="1:4" ht="15.6" x14ac:dyDescent="0.3">
      <c r="A14" s="1" t="s">
        <v>2360</v>
      </c>
      <c r="B14" t="s">
        <v>4401</v>
      </c>
      <c r="C14" s="1" t="s">
        <v>2408</v>
      </c>
      <c r="D14" t="s">
        <v>4413</v>
      </c>
    </row>
    <row r="15" spans="1:4" ht="15.6" x14ac:dyDescent="0.3">
      <c r="A15" s="1" t="s">
        <v>2359</v>
      </c>
      <c r="B15" t="s">
        <v>4401</v>
      </c>
      <c r="C15" s="1" t="s">
        <v>2409</v>
      </c>
      <c r="D15" t="s">
        <v>4414</v>
      </c>
    </row>
    <row r="16" spans="1:4" ht="15.6" x14ac:dyDescent="0.3">
      <c r="A16" s="1" t="s">
        <v>2358</v>
      </c>
      <c r="B16" t="s">
        <v>4399</v>
      </c>
      <c r="C16" s="1" t="s">
        <v>2410</v>
      </c>
      <c r="D16" t="s">
        <v>4415</v>
      </c>
    </row>
    <row r="17" spans="1:4" ht="15.6" x14ac:dyDescent="0.3">
      <c r="A17" s="1" t="s">
        <v>2357</v>
      </c>
      <c r="B17" t="s">
        <v>4401</v>
      </c>
      <c r="C17" s="1" t="s">
        <v>2411</v>
      </c>
      <c r="D17" t="s">
        <v>4416</v>
      </c>
    </row>
    <row r="18" spans="1:4" ht="15.6" x14ac:dyDescent="0.3">
      <c r="A18" s="1" t="s">
        <v>2356</v>
      </c>
      <c r="B18" t="s">
        <v>4399</v>
      </c>
      <c r="C18" s="1" t="s">
        <v>2412</v>
      </c>
      <c r="D18" t="s">
        <v>4417</v>
      </c>
    </row>
    <row r="19" spans="1:4" ht="15.6" x14ac:dyDescent="0.3">
      <c r="A19" s="1" t="s">
        <v>2355</v>
      </c>
      <c r="B19" t="s">
        <v>4399</v>
      </c>
      <c r="C19" s="1" t="s">
        <v>2413</v>
      </c>
      <c r="D19" t="s">
        <v>4418</v>
      </c>
    </row>
    <row r="20" spans="1:4" ht="15.6" x14ac:dyDescent="0.3">
      <c r="A20" s="1" t="s">
        <v>2354</v>
      </c>
      <c r="B20" t="s">
        <v>4401</v>
      </c>
      <c r="C20" s="1" t="s">
        <v>2414</v>
      </c>
      <c r="D20" t="s">
        <v>4419</v>
      </c>
    </row>
    <row r="21" spans="1:4" ht="15.6" x14ac:dyDescent="0.3">
      <c r="A21" s="1" t="s">
        <v>2353</v>
      </c>
      <c r="B21" t="s">
        <v>4401</v>
      </c>
      <c r="C21" s="1" t="s">
        <v>2415</v>
      </c>
      <c r="D21" t="s">
        <v>4420</v>
      </c>
    </row>
    <row r="22" spans="1:4" ht="15.6" x14ac:dyDescent="0.3">
      <c r="A22" s="1" t="s">
        <v>2352</v>
      </c>
      <c r="B22" t="s">
        <v>4401</v>
      </c>
      <c r="C22" s="1" t="s">
        <v>2416</v>
      </c>
      <c r="D22" t="s">
        <v>4421</v>
      </c>
    </row>
    <row r="23" spans="1:4" ht="15.6" x14ac:dyDescent="0.3">
      <c r="A23" s="1" t="s">
        <v>2351</v>
      </c>
      <c r="B23" t="s">
        <v>4399</v>
      </c>
      <c r="C23" s="1" t="s">
        <v>2417</v>
      </c>
      <c r="D23" t="s">
        <v>4422</v>
      </c>
    </row>
    <row r="24" spans="1:4" ht="15.6" x14ac:dyDescent="0.3">
      <c r="A24" s="1" t="s">
        <v>2350</v>
      </c>
      <c r="B24" t="s">
        <v>4399</v>
      </c>
      <c r="C24" s="1" t="s">
        <v>2418</v>
      </c>
      <c r="D24" t="s">
        <v>4423</v>
      </c>
    </row>
    <row r="25" spans="1:4" ht="15.6" x14ac:dyDescent="0.3">
      <c r="A25" s="1" t="s">
        <v>2349</v>
      </c>
      <c r="B25" t="s">
        <v>4401</v>
      </c>
      <c r="C25" s="1" t="s">
        <v>2419</v>
      </c>
      <c r="D25" t="s">
        <v>4424</v>
      </c>
    </row>
    <row r="26" spans="1:4" ht="15.6" x14ac:dyDescent="0.3">
      <c r="A26" s="1" t="s">
        <v>2348</v>
      </c>
      <c r="B26" t="s">
        <v>4401</v>
      </c>
      <c r="C26" s="1" t="s">
        <v>2420</v>
      </c>
      <c r="D26" t="s">
        <v>4425</v>
      </c>
    </row>
    <row r="27" spans="1:4" ht="15.6" x14ac:dyDescent="0.3">
      <c r="A27" s="1" t="s">
        <v>2347</v>
      </c>
      <c r="B27" t="s">
        <v>4401</v>
      </c>
      <c r="C27" s="1" t="s">
        <v>2421</v>
      </c>
      <c r="D27" t="s">
        <v>4426</v>
      </c>
    </row>
    <row r="28" spans="1:4" ht="15.6" x14ac:dyDescent="0.3">
      <c r="A28" s="1" t="s">
        <v>2346</v>
      </c>
      <c r="B28" t="s">
        <v>4401</v>
      </c>
      <c r="C28" s="1" t="s">
        <v>2422</v>
      </c>
      <c r="D28" t="s">
        <v>4427</v>
      </c>
    </row>
    <row r="29" spans="1:4" ht="15.6" x14ac:dyDescent="0.3">
      <c r="A29" s="1" t="s">
        <v>2345</v>
      </c>
      <c r="B29" t="s">
        <v>4399</v>
      </c>
      <c r="C29" s="1" t="s">
        <v>2423</v>
      </c>
      <c r="D29" t="s">
        <v>4428</v>
      </c>
    </row>
    <row r="30" spans="1:4" ht="15.6" x14ac:dyDescent="0.3">
      <c r="A30" s="1" t="s">
        <v>2344</v>
      </c>
      <c r="B30" t="s">
        <v>4401</v>
      </c>
      <c r="C30" s="1" t="s">
        <v>2424</v>
      </c>
      <c r="D30" t="s">
        <v>4408</v>
      </c>
    </row>
    <row r="31" spans="1:4" ht="15.6" x14ac:dyDescent="0.3">
      <c r="A31" s="1" t="s">
        <v>2343</v>
      </c>
      <c r="B31" t="s">
        <v>4399</v>
      </c>
      <c r="C31" s="1" t="s">
        <v>2425</v>
      </c>
      <c r="D31" t="s">
        <v>4429</v>
      </c>
    </row>
    <row r="32" spans="1:4" ht="15.6" x14ac:dyDescent="0.3">
      <c r="A32" s="1" t="s">
        <v>2342</v>
      </c>
      <c r="B32" t="s">
        <v>4399</v>
      </c>
      <c r="C32" s="1" t="s">
        <v>2426</v>
      </c>
      <c r="D32" t="s">
        <v>4430</v>
      </c>
    </row>
    <row r="33" spans="1:4" ht="15.6" x14ac:dyDescent="0.3">
      <c r="A33" s="1" t="s">
        <v>2341</v>
      </c>
      <c r="B33" t="s">
        <v>4401</v>
      </c>
      <c r="C33" s="1" t="s">
        <v>2427</v>
      </c>
      <c r="D33" t="s">
        <v>4431</v>
      </c>
    </row>
    <row r="34" spans="1:4" ht="15.6" x14ac:dyDescent="0.3">
      <c r="A34" s="1" t="s">
        <v>2340</v>
      </c>
      <c r="B34" t="s">
        <v>4401</v>
      </c>
      <c r="C34" s="1" t="s">
        <v>2428</v>
      </c>
      <c r="D34" t="s">
        <v>4432</v>
      </c>
    </row>
    <row r="35" spans="1:4" ht="15.6" x14ac:dyDescent="0.3">
      <c r="A35" s="1" t="s">
        <v>2339</v>
      </c>
      <c r="B35" t="s">
        <v>4399</v>
      </c>
      <c r="C35" s="1" t="s">
        <v>2429</v>
      </c>
      <c r="D35" t="s">
        <v>4433</v>
      </c>
    </row>
    <row r="36" spans="1:4" ht="15.6" x14ac:dyDescent="0.3">
      <c r="A36" s="1" t="s">
        <v>2338</v>
      </c>
      <c r="B36" t="s">
        <v>4399</v>
      </c>
      <c r="C36" s="1" t="s">
        <v>2430</v>
      </c>
      <c r="D36" t="s">
        <v>4434</v>
      </c>
    </row>
    <row r="37" spans="1:4" ht="15.6" x14ac:dyDescent="0.3">
      <c r="A37" s="1" t="s">
        <v>2337</v>
      </c>
      <c r="B37" t="s">
        <v>4401</v>
      </c>
      <c r="C37" s="1" t="s">
        <v>2431</v>
      </c>
      <c r="D37" t="s">
        <v>4435</v>
      </c>
    </row>
    <row r="38" spans="1:4" ht="15.6" x14ac:dyDescent="0.3">
      <c r="A38" s="1" t="s">
        <v>2336</v>
      </c>
      <c r="B38" t="s">
        <v>4401</v>
      </c>
      <c r="C38" s="1" t="s">
        <v>2432</v>
      </c>
      <c r="D38" t="s">
        <v>4436</v>
      </c>
    </row>
    <row r="39" spans="1:4" ht="15.6" x14ac:dyDescent="0.3">
      <c r="A39" s="1" t="s">
        <v>2335</v>
      </c>
      <c r="B39" t="s">
        <v>4399</v>
      </c>
      <c r="C39" s="1" t="s">
        <v>2434</v>
      </c>
      <c r="D39" t="s">
        <v>4437</v>
      </c>
    </row>
    <row r="40" spans="1:4" ht="15.6" x14ac:dyDescent="0.3">
      <c r="A40" s="1" t="s">
        <v>2334</v>
      </c>
      <c r="B40" t="s">
        <v>4399</v>
      </c>
      <c r="C40" s="1" t="s">
        <v>2435</v>
      </c>
      <c r="D40" t="s">
        <v>4438</v>
      </c>
    </row>
    <row r="41" spans="1:4" ht="15.6" x14ac:dyDescent="0.3">
      <c r="A41" s="1" t="s">
        <v>2333</v>
      </c>
      <c r="B41" t="s">
        <v>4401</v>
      </c>
      <c r="C41" s="1" t="s">
        <v>2436</v>
      </c>
      <c r="D41" t="s">
        <v>4439</v>
      </c>
    </row>
    <row r="42" spans="1:4" ht="15.6" x14ac:dyDescent="0.3">
      <c r="A42" s="1" t="s">
        <v>2332</v>
      </c>
      <c r="B42" t="s">
        <v>4401</v>
      </c>
      <c r="C42" s="1" t="s">
        <v>2437</v>
      </c>
      <c r="D42" t="s">
        <v>4440</v>
      </c>
    </row>
    <row r="43" spans="1:4" ht="15.6" x14ac:dyDescent="0.3">
      <c r="A43" s="1" t="s">
        <v>2331</v>
      </c>
      <c r="B43" t="s">
        <v>4399</v>
      </c>
      <c r="C43" s="1" t="s">
        <v>2438</v>
      </c>
      <c r="D43" t="s">
        <v>4441</v>
      </c>
    </row>
    <row r="44" spans="1:4" ht="15.6" x14ac:dyDescent="0.3">
      <c r="A44" s="1" t="s">
        <v>2330</v>
      </c>
      <c r="B44" t="s">
        <v>4399</v>
      </c>
      <c r="C44" s="1" t="s">
        <v>2439</v>
      </c>
      <c r="D44" t="s">
        <v>4423</v>
      </c>
    </row>
    <row r="45" spans="1:4" ht="15.6" x14ac:dyDescent="0.3">
      <c r="A45" s="1" t="s">
        <v>2329</v>
      </c>
      <c r="B45" t="s">
        <v>4401</v>
      </c>
      <c r="C45" s="1" t="s">
        <v>2440</v>
      </c>
      <c r="D45" t="s">
        <v>4442</v>
      </c>
    </row>
    <row r="46" spans="1:4" ht="15.6" x14ac:dyDescent="0.3">
      <c r="A46" s="1" t="s">
        <v>2328</v>
      </c>
      <c r="B46" t="s">
        <v>4401</v>
      </c>
      <c r="C46" s="1" t="s">
        <v>2442</v>
      </c>
      <c r="D46" t="s">
        <v>4443</v>
      </c>
    </row>
    <row r="47" spans="1:4" ht="15.6" x14ac:dyDescent="0.3">
      <c r="A47" s="1" t="s">
        <v>2327</v>
      </c>
      <c r="B47" t="s">
        <v>4399</v>
      </c>
      <c r="C47" s="1" t="s">
        <v>2443</v>
      </c>
      <c r="D47" t="s">
        <v>4444</v>
      </c>
    </row>
    <row r="48" spans="1:4" ht="15.6" x14ac:dyDescent="0.3">
      <c r="A48" s="1" t="s">
        <v>2326</v>
      </c>
      <c r="B48" t="s">
        <v>4401</v>
      </c>
      <c r="C48" s="1" t="s">
        <v>2444</v>
      </c>
      <c r="D48" t="s">
        <v>4445</v>
      </c>
    </row>
    <row r="49" spans="1:4" ht="15.6" x14ac:dyDescent="0.3">
      <c r="A49" s="1" t="s">
        <v>2325</v>
      </c>
      <c r="B49" t="s">
        <v>4399</v>
      </c>
      <c r="C49" s="1" t="s">
        <v>2438</v>
      </c>
      <c r="D49" t="s">
        <v>4446</v>
      </c>
    </row>
    <row r="50" spans="1:4" ht="15.6" x14ac:dyDescent="0.3">
      <c r="A50" s="1" t="s">
        <v>2324</v>
      </c>
      <c r="B50" t="s">
        <v>4401</v>
      </c>
      <c r="C50" s="1" t="s">
        <v>4358</v>
      </c>
      <c r="D50" t="s">
        <v>4447</v>
      </c>
    </row>
    <row r="51" spans="1:4" ht="15.6" x14ac:dyDescent="0.3">
      <c r="A51" s="1" t="s">
        <v>2323</v>
      </c>
      <c r="B51" t="s">
        <v>4401</v>
      </c>
      <c r="C51" s="1" t="s">
        <v>2447</v>
      </c>
      <c r="D51" t="s">
        <v>4448</v>
      </c>
    </row>
    <row r="52" spans="1:4" ht="15.6" x14ac:dyDescent="0.3">
      <c r="A52" s="1" t="s">
        <v>2322</v>
      </c>
      <c r="B52" t="s">
        <v>4401</v>
      </c>
      <c r="C52" s="1" t="s">
        <v>2448</v>
      </c>
      <c r="D52" t="s">
        <v>4449</v>
      </c>
    </row>
    <row r="53" spans="1:4" ht="15.6" x14ac:dyDescent="0.3">
      <c r="A53" s="1" t="s">
        <v>2321</v>
      </c>
      <c r="B53" t="s">
        <v>4399</v>
      </c>
      <c r="C53" s="1" t="s">
        <v>2450</v>
      </c>
      <c r="D53" t="s">
        <v>4450</v>
      </c>
    </row>
    <row r="54" spans="1:4" ht="15.6" x14ac:dyDescent="0.3">
      <c r="A54" s="1" t="s">
        <v>2320</v>
      </c>
      <c r="B54" t="s">
        <v>4401</v>
      </c>
      <c r="C54" s="1" t="s">
        <v>2451</v>
      </c>
      <c r="D54" t="s">
        <v>4412</v>
      </c>
    </row>
    <row r="55" spans="1:4" ht="15.6" x14ac:dyDescent="0.3">
      <c r="A55" s="1" t="s">
        <v>2319</v>
      </c>
      <c r="B55" t="s">
        <v>4401</v>
      </c>
      <c r="C55" s="1" t="s">
        <v>2452</v>
      </c>
      <c r="D55" t="s">
        <v>4451</v>
      </c>
    </row>
    <row r="56" spans="1:4" ht="15.6" x14ac:dyDescent="0.3">
      <c r="A56" s="1" t="s">
        <v>2318</v>
      </c>
      <c r="B56" t="s">
        <v>4399</v>
      </c>
      <c r="C56" s="1" t="s">
        <v>2454</v>
      </c>
      <c r="D56" t="s">
        <v>4452</v>
      </c>
    </row>
    <row r="57" spans="1:4" ht="15.6" x14ac:dyDescent="0.3">
      <c r="A57" s="1" t="s">
        <v>2317</v>
      </c>
      <c r="B57" t="s">
        <v>4399</v>
      </c>
      <c r="C57" s="1" t="s">
        <v>2455</v>
      </c>
      <c r="D57" t="s">
        <v>4453</v>
      </c>
    </row>
    <row r="58" spans="1:4" ht="15.6" x14ac:dyDescent="0.3">
      <c r="A58" s="1" t="s">
        <v>2316</v>
      </c>
      <c r="B58" t="s">
        <v>4401</v>
      </c>
      <c r="C58" s="1" t="s">
        <v>2456</v>
      </c>
      <c r="D58" t="s">
        <v>4454</v>
      </c>
    </row>
    <row r="59" spans="1:4" ht="15.6" x14ac:dyDescent="0.3">
      <c r="A59" s="1" t="s">
        <v>2315</v>
      </c>
      <c r="B59" t="s">
        <v>4399</v>
      </c>
      <c r="C59" s="1" t="s">
        <v>2457</v>
      </c>
      <c r="D59" t="s">
        <v>4455</v>
      </c>
    </row>
    <row r="60" spans="1:4" ht="15.6" x14ac:dyDescent="0.3">
      <c r="A60" s="1" t="s">
        <v>2314</v>
      </c>
      <c r="B60" t="s">
        <v>4401</v>
      </c>
      <c r="C60" s="1" t="s">
        <v>2459</v>
      </c>
      <c r="D60" t="s">
        <v>4456</v>
      </c>
    </row>
    <row r="61" spans="1:4" ht="15.6" x14ac:dyDescent="0.3">
      <c r="A61" s="1" t="s">
        <v>2313</v>
      </c>
      <c r="B61" t="s">
        <v>4399</v>
      </c>
      <c r="C61" s="1" t="s">
        <v>2460</v>
      </c>
      <c r="D61" t="s">
        <v>4457</v>
      </c>
    </row>
    <row r="62" spans="1:4" ht="15.6" x14ac:dyDescent="0.3">
      <c r="A62" s="1" t="s">
        <v>2312</v>
      </c>
      <c r="B62" t="s">
        <v>4401</v>
      </c>
      <c r="C62" s="1" t="s">
        <v>2461</v>
      </c>
      <c r="D62" t="s">
        <v>4458</v>
      </c>
    </row>
    <row r="63" spans="1:4" ht="15.6" x14ac:dyDescent="0.3">
      <c r="A63" s="1" t="s">
        <v>2311</v>
      </c>
      <c r="B63" t="s">
        <v>4399</v>
      </c>
      <c r="C63" s="1" t="s">
        <v>2462</v>
      </c>
      <c r="D63" t="s">
        <v>4459</v>
      </c>
    </row>
    <row r="64" spans="1:4" ht="15.6" x14ac:dyDescent="0.3">
      <c r="A64" s="1" t="s">
        <v>2310</v>
      </c>
      <c r="B64" t="s">
        <v>4399</v>
      </c>
      <c r="C64" s="1" t="s">
        <v>2463</v>
      </c>
      <c r="D64" t="s">
        <v>4460</v>
      </c>
    </row>
    <row r="65" spans="1:5" ht="15.6" x14ac:dyDescent="0.3">
      <c r="A65" s="1" t="s">
        <v>2309</v>
      </c>
      <c r="B65" t="s">
        <v>4401</v>
      </c>
      <c r="C65" s="1" t="s">
        <v>2465</v>
      </c>
      <c r="D65" t="s">
        <v>4412</v>
      </c>
    </row>
    <row r="66" spans="1:5" ht="15.6" x14ac:dyDescent="0.3">
      <c r="A66" s="1" t="s">
        <v>2308</v>
      </c>
      <c r="B66" t="s">
        <v>4401</v>
      </c>
      <c r="C66" s="1" t="s">
        <v>2466</v>
      </c>
      <c r="D66" t="s">
        <v>4461</v>
      </c>
    </row>
    <row r="67" spans="1:5" ht="15.6" x14ac:dyDescent="0.3">
      <c r="A67" s="1" t="s">
        <v>2307</v>
      </c>
      <c r="B67" t="s">
        <v>4399</v>
      </c>
      <c r="C67" s="1" t="s">
        <v>2467</v>
      </c>
      <c r="D67" t="s">
        <v>4462</v>
      </c>
    </row>
    <row r="68" spans="1:5" ht="15.6" x14ac:dyDescent="0.3">
      <c r="A68" s="1" t="s">
        <v>2306</v>
      </c>
      <c r="B68" t="s">
        <v>4401</v>
      </c>
      <c r="C68" s="1" t="s">
        <v>2468</v>
      </c>
      <c r="D68" t="s">
        <v>4463</v>
      </c>
    </row>
    <row r="69" spans="1:5" ht="15.6" x14ac:dyDescent="0.3">
      <c r="A69" s="1" t="s">
        <v>2305</v>
      </c>
      <c r="B69" t="s">
        <v>4401</v>
      </c>
      <c r="C69" s="1" t="s">
        <v>2469</v>
      </c>
      <c r="D69" t="s">
        <v>4464</v>
      </c>
    </row>
    <row r="70" spans="1:5" ht="15.6" x14ac:dyDescent="0.3">
      <c r="A70" s="1" t="s">
        <v>2304</v>
      </c>
      <c r="B70" t="s">
        <v>4399</v>
      </c>
      <c r="C70" s="1" t="s">
        <v>2470</v>
      </c>
      <c r="D70" t="s">
        <v>4465</v>
      </c>
    </row>
    <row r="71" spans="1:5" ht="15.6" x14ac:dyDescent="0.3">
      <c r="A71" s="1" t="s">
        <v>2303</v>
      </c>
      <c r="B71" t="s">
        <v>4401</v>
      </c>
      <c r="C71" s="1" t="s">
        <v>2471</v>
      </c>
      <c r="D71" t="s">
        <v>4466</v>
      </c>
    </row>
    <row r="72" spans="1:5" ht="15.6" x14ac:dyDescent="0.3">
      <c r="A72" s="1" t="s">
        <v>2302</v>
      </c>
      <c r="B72" t="s">
        <v>4401</v>
      </c>
      <c r="C72" s="1" t="s">
        <v>2473</v>
      </c>
      <c r="D72" t="s">
        <v>4467</v>
      </c>
    </row>
    <row r="73" spans="1:5" ht="15.6" x14ac:dyDescent="0.3">
      <c r="A73" s="1" t="s">
        <v>2301</v>
      </c>
      <c r="B73" t="s">
        <v>4401</v>
      </c>
      <c r="C73" s="1" t="s">
        <v>2474</v>
      </c>
      <c r="D73" t="s">
        <v>4468</v>
      </c>
      <c r="E73" t="s">
        <v>4469</v>
      </c>
    </row>
    <row r="74" spans="1:5" ht="15.6" x14ac:dyDescent="0.3">
      <c r="A74" s="1" t="s">
        <v>2300</v>
      </c>
      <c r="B74" t="s">
        <v>4399</v>
      </c>
      <c r="C74" s="1" t="s">
        <v>2475</v>
      </c>
      <c r="D74" t="s">
        <v>4470</v>
      </c>
    </row>
    <row r="75" spans="1:5" ht="15.6" x14ac:dyDescent="0.3">
      <c r="A75" s="1" t="s">
        <v>2299</v>
      </c>
      <c r="B75" t="s">
        <v>4399</v>
      </c>
      <c r="C75" s="1" t="s">
        <v>2476</v>
      </c>
      <c r="D75" t="s">
        <v>4471</v>
      </c>
    </row>
    <row r="76" spans="1:5" ht="15.6" x14ac:dyDescent="0.3">
      <c r="A76" s="1" t="s">
        <v>2298</v>
      </c>
      <c r="B76" t="s">
        <v>4399</v>
      </c>
      <c r="C76" s="1" t="s">
        <v>2477</v>
      </c>
      <c r="D76" t="s">
        <v>4472</v>
      </c>
    </row>
    <row r="77" spans="1:5" ht="15.6" x14ac:dyDescent="0.3">
      <c r="A77" s="1" t="s">
        <v>2297</v>
      </c>
      <c r="B77" t="s">
        <v>4401</v>
      </c>
      <c r="C77" s="1" t="s">
        <v>2478</v>
      </c>
      <c r="D77" t="s">
        <v>4473</v>
      </c>
    </row>
    <row r="78" spans="1:5" ht="15.6" x14ac:dyDescent="0.3">
      <c r="A78" s="1" t="s">
        <v>2296</v>
      </c>
      <c r="B78" t="s">
        <v>4399</v>
      </c>
      <c r="C78" s="1" t="s">
        <v>2479</v>
      </c>
      <c r="D78" t="s">
        <v>4474</v>
      </c>
    </row>
    <row r="79" spans="1:5" ht="15.6" x14ac:dyDescent="0.3">
      <c r="A79" s="1" t="s">
        <v>2295</v>
      </c>
      <c r="B79" t="s">
        <v>4399</v>
      </c>
      <c r="C79" s="1" t="s">
        <v>2480</v>
      </c>
      <c r="D79" t="s">
        <v>4475</v>
      </c>
    </row>
    <row r="80" spans="1:5" ht="15.6" x14ac:dyDescent="0.3">
      <c r="A80" s="1" t="s">
        <v>2294</v>
      </c>
      <c r="B80" t="s">
        <v>4401</v>
      </c>
      <c r="C80" s="1" t="s">
        <v>2482</v>
      </c>
      <c r="D80" t="s">
        <v>4476</v>
      </c>
    </row>
    <row r="81" spans="1:4" ht="15.6" x14ac:dyDescent="0.3">
      <c r="A81" s="1" t="s">
        <v>2293</v>
      </c>
      <c r="B81" t="s">
        <v>4399</v>
      </c>
      <c r="C81" s="1" t="s">
        <v>2483</v>
      </c>
      <c r="D81" t="s">
        <v>4477</v>
      </c>
    </row>
    <row r="82" spans="1:4" ht="15.6" x14ac:dyDescent="0.3">
      <c r="A82" s="1" t="s">
        <v>2292</v>
      </c>
      <c r="B82" t="s">
        <v>4399</v>
      </c>
      <c r="C82" s="1" t="s">
        <v>2484</v>
      </c>
      <c r="D82" t="s">
        <v>4478</v>
      </c>
    </row>
    <row r="83" spans="1:4" ht="15.6" x14ac:dyDescent="0.3">
      <c r="A83" s="1" t="s">
        <v>2291</v>
      </c>
      <c r="B83" t="s">
        <v>4401</v>
      </c>
      <c r="C83" s="1" t="s">
        <v>2485</v>
      </c>
      <c r="D83" t="s">
        <v>4479</v>
      </c>
    </row>
    <row r="84" spans="1:4" ht="15.6" x14ac:dyDescent="0.3">
      <c r="A84" s="1" t="s">
        <v>2290</v>
      </c>
      <c r="B84" t="s">
        <v>4399</v>
      </c>
      <c r="C84" s="1" t="s">
        <v>2486</v>
      </c>
      <c r="D84" t="s">
        <v>4480</v>
      </c>
    </row>
    <row r="85" spans="1:4" ht="15.6" x14ac:dyDescent="0.3">
      <c r="A85" s="1" t="s">
        <v>2289</v>
      </c>
      <c r="B85" t="s">
        <v>4401</v>
      </c>
      <c r="C85" s="1" t="s">
        <v>2487</v>
      </c>
      <c r="D85" t="s">
        <v>4481</v>
      </c>
    </row>
    <row r="86" spans="1:4" ht="15.6" x14ac:dyDescent="0.3">
      <c r="A86" s="1" t="s">
        <v>2288</v>
      </c>
      <c r="B86" t="s">
        <v>4401</v>
      </c>
      <c r="C86" s="1" t="s">
        <v>2488</v>
      </c>
      <c r="D86" t="s">
        <v>4482</v>
      </c>
    </row>
    <row r="87" spans="1:4" ht="15.6" x14ac:dyDescent="0.3">
      <c r="A87" s="1" t="s">
        <v>2287</v>
      </c>
      <c r="B87" t="s">
        <v>4401</v>
      </c>
      <c r="C87" s="1" t="s">
        <v>2489</v>
      </c>
      <c r="D87" t="s">
        <v>4483</v>
      </c>
    </row>
    <row r="88" spans="1:4" ht="15.6" x14ac:dyDescent="0.3">
      <c r="A88" s="1" t="s">
        <v>2286</v>
      </c>
      <c r="B88" t="s">
        <v>4401</v>
      </c>
      <c r="C88" s="1" t="s">
        <v>2490</v>
      </c>
      <c r="D88" t="s">
        <v>4484</v>
      </c>
    </row>
    <row r="89" spans="1:4" ht="15.6" x14ac:dyDescent="0.3">
      <c r="A89" s="1" t="s">
        <v>2285</v>
      </c>
      <c r="B89" t="s">
        <v>4399</v>
      </c>
      <c r="C89" s="1" t="s">
        <v>2491</v>
      </c>
      <c r="D89" t="s">
        <v>4485</v>
      </c>
    </row>
    <row r="90" spans="1:4" ht="15.6" x14ac:dyDescent="0.3">
      <c r="A90" s="1" t="s">
        <v>2284</v>
      </c>
      <c r="B90" t="s">
        <v>4399</v>
      </c>
      <c r="C90" s="1" t="s">
        <v>2492</v>
      </c>
      <c r="D90" t="s">
        <v>4486</v>
      </c>
    </row>
    <row r="91" spans="1:4" ht="15.6" x14ac:dyDescent="0.3">
      <c r="A91" s="1" t="s">
        <v>2283</v>
      </c>
      <c r="B91" t="s">
        <v>4399</v>
      </c>
      <c r="C91" s="1" t="s">
        <v>2494</v>
      </c>
      <c r="D91" t="s">
        <v>4487</v>
      </c>
    </row>
    <row r="92" spans="1:4" ht="15.6" x14ac:dyDescent="0.3">
      <c r="A92" s="1" t="s">
        <v>2282</v>
      </c>
      <c r="B92" t="s">
        <v>4399</v>
      </c>
      <c r="C92" s="1" t="s">
        <v>2495</v>
      </c>
      <c r="D92" t="s">
        <v>4488</v>
      </c>
    </row>
    <row r="93" spans="1:4" ht="15.6" x14ac:dyDescent="0.3">
      <c r="A93" s="1" t="s">
        <v>2281</v>
      </c>
      <c r="B93" t="s">
        <v>4399</v>
      </c>
      <c r="C93" s="1" t="s">
        <v>2496</v>
      </c>
      <c r="D93" t="s">
        <v>4489</v>
      </c>
    </row>
    <row r="94" spans="1:4" ht="15.6" x14ac:dyDescent="0.3">
      <c r="A94" s="1" t="s">
        <v>2280</v>
      </c>
      <c r="B94" t="s">
        <v>4401</v>
      </c>
      <c r="C94" s="1" t="s">
        <v>2497</v>
      </c>
      <c r="D94" t="s">
        <v>4490</v>
      </c>
    </row>
    <row r="95" spans="1:4" ht="15.6" x14ac:dyDescent="0.3">
      <c r="A95" s="1" t="s">
        <v>2279</v>
      </c>
      <c r="B95" t="s">
        <v>4401</v>
      </c>
      <c r="C95" s="1" t="s">
        <v>2498</v>
      </c>
      <c r="D95" t="s">
        <v>4412</v>
      </c>
    </row>
    <row r="96" spans="1:4" ht="15.6" x14ac:dyDescent="0.3">
      <c r="A96" s="1" t="s">
        <v>2278</v>
      </c>
      <c r="B96" t="s">
        <v>4399</v>
      </c>
      <c r="C96" s="1" t="s">
        <v>2499</v>
      </c>
      <c r="D96" t="s">
        <v>4429</v>
      </c>
    </row>
    <row r="97" spans="1:4" ht="15.6" x14ac:dyDescent="0.3">
      <c r="A97" s="1" t="s">
        <v>2277</v>
      </c>
      <c r="B97" t="s">
        <v>4401</v>
      </c>
      <c r="C97" s="1" t="s">
        <v>2500</v>
      </c>
      <c r="D97" t="s">
        <v>4491</v>
      </c>
    </row>
    <row r="98" spans="1:4" ht="15.6" x14ac:dyDescent="0.3">
      <c r="A98" s="1" t="s">
        <v>2276</v>
      </c>
      <c r="B98" t="s">
        <v>4399</v>
      </c>
      <c r="C98" s="1" t="s">
        <v>4359</v>
      </c>
      <c r="D98" t="s">
        <v>4492</v>
      </c>
    </row>
    <row r="99" spans="1:4" ht="15.6" x14ac:dyDescent="0.3">
      <c r="A99" s="1" t="s">
        <v>2275</v>
      </c>
      <c r="B99" t="s">
        <v>4399</v>
      </c>
      <c r="C99" s="1" t="s">
        <v>2501</v>
      </c>
      <c r="D99" t="s">
        <v>4493</v>
      </c>
    </row>
    <row r="100" spans="1:4" ht="15.6" x14ac:dyDescent="0.3">
      <c r="A100" s="1" t="s">
        <v>2274</v>
      </c>
      <c r="B100" t="s">
        <v>4401</v>
      </c>
      <c r="C100" s="1" t="s">
        <v>2502</v>
      </c>
      <c r="D100" t="s">
        <v>4494</v>
      </c>
    </row>
    <row r="101" spans="1:4" ht="15.6" x14ac:dyDescent="0.3">
      <c r="A101" s="1" t="s">
        <v>2273</v>
      </c>
      <c r="B101" t="s">
        <v>4401</v>
      </c>
      <c r="C101" s="1" t="s">
        <v>2503</v>
      </c>
      <c r="D101" t="s">
        <v>4463</v>
      </c>
    </row>
    <row r="102" spans="1:4" ht="15.6" x14ac:dyDescent="0.3">
      <c r="A102" s="1" t="s">
        <v>2272</v>
      </c>
      <c r="B102" t="s">
        <v>4401</v>
      </c>
      <c r="C102" s="1" t="s">
        <v>2504</v>
      </c>
      <c r="D102" t="s">
        <v>4495</v>
      </c>
    </row>
    <row r="103" spans="1:4" ht="15.6" x14ac:dyDescent="0.3">
      <c r="A103" s="1" t="s">
        <v>2271</v>
      </c>
      <c r="B103" t="s">
        <v>4399</v>
      </c>
      <c r="C103" s="1" t="s">
        <v>2506</v>
      </c>
      <c r="D103" t="s">
        <v>4496</v>
      </c>
    </row>
    <row r="104" spans="1:4" ht="15.6" x14ac:dyDescent="0.3">
      <c r="A104" s="1" t="s">
        <v>2270</v>
      </c>
      <c r="B104" t="s">
        <v>4401</v>
      </c>
      <c r="C104" s="1" t="s">
        <v>2507</v>
      </c>
      <c r="D104" t="s">
        <v>4497</v>
      </c>
    </row>
    <row r="105" spans="1:4" ht="15.6" x14ac:dyDescent="0.3">
      <c r="A105" s="1" t="s">
        <v>2269</v>
      </c>
      <c r="B105" t="s">
        <v>4401</v>
      </c>
      <c r="C105" s="1" t="s">
        <v>2508</v>
      </c>
      <c r="D105" t="s">
        <v>4498</v>
      </c>
    </row>
    <row r="106" spans="1:4" ht="15.6" x14ac:dyDescent="0.3">
      <c r="A106" s="1" t="s">
        <v>2268</v>
      </c>
      <c r="B106" t="s">
        <v>4401</v>
      </c>
      <c r="C106" s="1" t="s">
        <v>2509</v>
      </c>
      <c r="D106" t="s">
        <v>4499</v>
      </c>
    </row>
    <row r="107" spans="1:4" ht="15.6" x14ac:dyDescent="0.3">
      <c r="A107" s="1" t="s">
        <v>2267</v>
      </c>
      <c r="B107" t="s">
        <v>4401</v>
      </c>
      <c r="C107" s="1" t="s">
        <v>2510</v>
      </c>
      <c r="D107" t="s">
        <v>4500</v>
      </c>
    </row>
    <row r="108" spans="1:4" ht="15.6" x14ac:dyDescent="0.3">
      <c r="A108" s="1" t="s">
        <v>2266</v>
      </c>
      <c r="B108" t="s">
        <v>4401</v>
      </c>
      <c r="C108" s="1" t="s">
        <v>2511</v>
      </c>
      <c r="D108" t="s">
        <v>4501</v>
      </c>
    </row>
    <row r="109" spans="1:4" ht="15.6" x14ac:dyDescent="0.3">
      <c r="A109" s="1" t="s">
        <v>2265</v>
      </c>
      <c r="B109" t="s">
        <v>4399</v>
      </c>
      <c r="C109" s="1" t="s">
        <v>2512</v>
      </c>
      <c r="D109" t="s">
        <v>4502</v>
      </c>
    </row>
    <row r="110" spans="1:4" ht="15.6" x14ac:dyDescent="0.3">
      <c r="A110" s="1" t="s">
        <v>2264</v>
      </c>
      <c r="B110" t="s">
        <v>4399</v>
      </c>
      <c r="C110" s="1" t="s">
        <v>2513</v>
      </c>
      <c r="D110" t="s">
        <v>4503</v>
      </c>
    </row>
    <row r="111" spans="1:4" ht="15.6" x14ac:dyDescent="0.3">
      <c r="A111" s="1" t="s">
        <v>2263</v>
      </c>
      <c r="B111" t="s">
        <v>4401</v>
      </c>
      <c r="C111" s="1" t="s">
        <v>2514</v>
      </c>
      <c r="D111" t="s">
        <v>4490</v>
      </c>
    </row>
    <row r="112" spans="1:4" ht="15.6" x14ac:dyDescent="0.3">
      <c r="A112" s="1" t="s">
        <v>2262</v>
      </c>
      <c r="B112" t="s">
        <v>4401</v>
      </c>
      <c r="C112" s="1" t="s">
        <v>2515</v>
      </c>
      <c r="D112" t="s">
        <v>4504</v>
      </c>
    </row>
    <row r="113" spans="1:4" ht="15.6" x14ac:dyDescent="0.3">
      <c r="A113" s="1" t="s">
        <v>2261</v>
      </c>
      <c r="B113" t="s">
        <v>4399</v>
      </c>
      <c r="C113" s="1" t="s">
        <v>2516</v>
      </c>
      <c r="D113" t="s">
        <v>4505</v>
      </c>
    </row>
    <row r="114" spans="1:4" ht="15.6" x14ac:dyDescent="0.3">
      <c r="A114" s="1" t="s">
        <v>2260</v>
      </c>
      <c r="B114" t="s">
        <v>4399</v>
      </c>
      <c r="C114" s="1" t="s">
        <v>2517</v>
      </c>
      <c r="D114" t="s">
        <v>4506</v>
      </c>
    </row>
    <row r="115" spans="1:4" ht="15.6" x14ac:dyDescent="0.3">
      <c r="A115" s="1" t="s">
        <v>2259</v>
      </c>
      <c r="B115" t="s">
        <v>4401</v>
      </c>
      <c r="C115" s="1" t="s">
        <v>2518</v>
      </c>
      <c r="D115" t="s">
        <v>4507</v>
      </c>
    </row>
    <row r="116" spans="1:4" ht="15.6" x14ac:dyDescent="0.3">
      <c r="A116" s="1" t="s">
        <v>2258</v>
      </c>
      <c r="B116" t="s">
        <v>4401</v>
      </c>
      <c r="C116" s="1" t="s">
        <v>2519</v>
      </c>
      <c r="D116" t="s">
        <v>4508</v>
      </c>
    </row>
    <row r="117" spans="1:4" ht="15.6" x14ac:dyDescent="0.3">
      <c r="A117" s="1" t="s">
        <v>2257</v>
      </c>
      <c r="B117" t="s">
        <v>4399</v>
      </c>
      <c r="C117" s="1" t="s">
        <v>2521</v>
      </c>
      <c r="D117" t="s">
        <v>4509</v>
      </c>
    </row>
    <row r="118" spans="1:4" ht="15.6" x14ac:dyDescent="0.3">
      <c r="A118" s="1" t="s">
        <v>2256</v>
      </c>
      <c r="B118" t="s">
        <v>4401</v>
      </c>
      <c r="C118" s="1" t="s">
        <v>2522</v>
      </c>
      <c r="D118" t="s">
        <v>4510</v>
      </c>
    </row>
    <row r="119" spans="1:4" ht="15.6" x14ac:dyDescent="0.3">
      <c r="A119" s="1" t="s">
        <v>2255</v>
      </c>
      <c r="B119" t="s">
        <v>4401</v>
      </c>
      <c r="C119" s="1" t="s">
        <v>2523</v>
      </c>
      <c r="D119" t="s">
        <v>4420</v>
      </c>
    </row>
    <row r="120" spans="1:4" ht="15.6" x14ac:dyDescent="0.3">
      <c r="A120" s="1" t="s">
        <v>2254</v>
      </c>
      <c r="B120" t="s">
        <v>4401</v>
      </c>
      <c r="C120" s="1" t="s">
        <v>2524</v>
      </c>
      <c r="D120" t="s">
        <v>4511</v>
      </c>
    </row>
    <row r="121" spans="1:4" ht="15.6" x14ac:dyDescent="0.3">
      <c r="A121" s="1" t="s">
        <v>2253</v>
      </c>
      <c r="B121" t="s">
        <v>4401</v>
      </c>
      <c r="C121" s="1" t="s">
        <v>2525</v>
      </c>
      <c r="D121" t="s">
        <v>4512</v>
      </c>
    </row>
    <row r="122" spans="1:4" ht="15.6" x14ac:dyDescent="0.3">
      <c r="A122" s="1" t="s">
        <v>2252</v>
      </c>
      <c r="B122" t="s">
        <v>4401</v>
      </c>
      <c r="C122" s="1" t="s">
        <v>2526</v>
      </c>
      <c r="D122" t="s">
        <v>4513</v>
      </c>
    </row>
    <row r="123" spans="1:4" ht="15.6" x14ac:dyDescent="0.3">
      <c r="A123" s="1" t="s">
        <v>2251</v>
      </c>
      <c r="B123" t="s">
        <v>4401</v>
      </c>
      <c r="C123" s="1" t="s">
        <v>2527</v>
      </c>
      <c r="D123" t="s">
        <v>4514</v>
      </c>
    </row>
    <row r="124" spans="1:4" ht="15.6" x14ac:dyDescent="0.3">
      <c r="A124" s="1" t="s">
        <v>2250</v>
      </c>
      <c r="B124" t="s">
        <v>4399</v>
      </c>
      <c r="C124" s="1" t="s">
        <v>2528</v>
      </c>
      <c r="D124" t="s">
        <v>4515</v>
      </c>
    </row>
    <row r="125" spans="1:4" ht="15.6" x14ac:dyDescent="0.3">
      <c r="A125" s="1" t="s">
        <v>2249</v>
      </c>
      <c r="B125" t="s">
        <v>4401</v>
      </c>
      <c r="C125" s="1" t="s">
        <v>2529</v>
      </c>
      <c r="D125" t="s">
        <v>4516</v>
      </c>
    </row>
    <row r="126" spans="1:4" ht="15.6" x14ac:dyDescent="0.3">
      <c r="A126" s="1" t="s">
        <v>2248</v>
      </c>
      <c r="B126" t="s">
        <v>4399</v>
      </c>
      <c r="C126" s="1" t="s">
        <v>2530</v>
      </c>
      <c r="D126" t="s">
        <v>4517</v>
      </c>
    </row>
    <row r="127" spans="1:4" ht="15.6" x14ac:dyDescent="0.3">
      <c r="A127" s="1" t="s">
        <v>2247</v>
      </c>
      <c r="B127" t="s">
        <v>4401</v>
      </c>
      <c r="C127" s="1" t="s">
        <v>2531</v>
      </c>
      <c r="D127" t="s">
        <v>4518</v>
      </c>
    </row>
    <row r="128" spans="1:4" ht="15.6" x14ac:dyDescent="0.3">
      <c r="A128" s="1" t="s">
        <v>2246</v>
      </c>
      <c r="B128" t="s">
        <v>4401</v>
      </c>
      <c r="C128" s="1" t="s">
        <v>4360</v>
      </c>
      <c r="D128" t="s">
        <v>4519</v>
      </c>
    </row>
    <row r="129" spans="1:4" ht="15.6" x14ac:dyDescent="0.3">
      <c r="A129" s="1" t="s">
        <v>2245</v>
      </c>
      <c r="B129" t="s">
        <v>4401</v>
      </c>
      <c r="C129" s="1" t="s">
        <v>2533</v>
      </c>
      <c r="D129" t="s">
        <v>4520</v>
      </c>
    </row>
    <row r="130" spans="1:4" ht="15.6" x14ac:dyDescent="0.3">
      <c r="A130" s="1" t="s">
        <v>2244</v>
      </c>
      <c r="B130" t="s">
        <v>4401</v>
      </c>
      <c r="C130" s="1" t="s">
        <v>2534</v>
      </c>
      <c r="D130" t="s">
        <v>4521</v>
      </c>
    </row>
    <row r="131" spans="1:4" ht="15.6" x14ac:dyDescent="0.3">
      <c r="A131" s="1" t="s">
        <v>2243</v>
      </c>
      <c r="B131" t="s">
        <v>4401</v>
      </c>
      <c r="C131" s="1" t="s">
        <v>2535</v>
      </c>
      <c r="D131" t="s">
        <v>4522</v>
      </c>
    </row>
    <row r="132" spans="1:4" ht="15.6" x14ac:dyDescent="0.3">
      <c r="A132" s="1" t="s">
        <v>2242</v>
      </c>
      <c r="B132" t="s">
        <v>4401</v>
      </c>
      <c r="C132" s="1" t="s">
        <v>2536</v>
      </c>
      <c r="D132" t="s">
        <v>4523</v>
      </c>
    </row>
    <row r="133" spans="1:4" ht="15.6" x14ac:dyDescent="0.3">
      <c r="A133" s="1" t="s">
        <v>2241</v>
      </c>
      <c r="B133" t="s">
        <v>4399</v>
      </c>
      <c r="C133" s="1" t="s">
        <v>2538</v>
      </c>
      <c r="D133" t="s">
        <v>4524</v>
      </c>
    </row>
    <row r="134" spans="1:4" ht="15.6" x14ac:dyDescent="0.3">
      <c r="A134" s="1" t="s">
        <v>2240</v>
      </c>
      <c r="B134" t="s">
        <v>4401</v>
      </c>
      <c r="C134" s="1" t="s">
        <v>2539</v>
      </c>
      <c r="D134" t="s">
        <v>4525</v>
      </c>
    </row>
    <row r="135" spans="1:4" ht="15.6" x14ac:dyDescent="0.3">
      <c r="A135" s="1" t="s">
        <v>2239</v>
      </c>
      <c r="B135" t="s">
        <v>4401</v>
      </c>
      <c r="C135" s="1" t="s">
        <v>2540</v>
      </c>
      <c r="D135" t="s">
        <v>4526</v>
      </c>
    </row>
    <row r="136" spans="1:4" ht="15.6" x14ac:dyDescent="0.3">
      <c r="A136" s="1" t="s">
        <v>2238</v>
      </c>
      <c r="B136" t="s">
        <v>4399</v>
      </c>
      <c r="C136" s="1" t="s">
        <v>2541</v>
      </c>
      <c r="D136" t="s">
        <v>4527</v>
      </c>
    </row>
    <row r="137" spans="1:4" ht="15.6" x14ac:dyDescent="0.3">
      <c r="A137" s="1" t="s">
        <v>2237</v>
      </c>
      <c r="B137" t="s">
        <v>4399</v>
      </c>
      <c r="C137" s="1" t="s">
        <v>2542</v>
      </c>
      <c r="D137" t="s">
        <v>4528</v>
      </c>
    </row>
    <row r="138" spans="1:4" ht="15.6" x14ac:dyDescent="0.3">
      <c r="A138" s="1" t="s">
        <v>2236</v>
      </c>
      <c r="B138" t="s">
        <v>4399</v>
      </c>
      <c r="C138" s="1" t="s">
        <v>2543</v>
      </c>
      <c r="D138" t="s">
        <v>4529</v>
      </c>
    </row>
    <row r="139" spans="1:4" ht="15.6" x14ac:dyDescent="0.3">
      <c r="A139" s="1" t="s">
        <v>2235</v>
      </c>
      <c r="B139" t="s">
        <v>4401</v>
      </c>
      <c r="C139" s="1" t="s">
        <v>2544</v>
      </c>
      <c r="D139" t="s">
        <v>4530</v>
      </c>
    </row>
    <row r="140" spans="1:4" ht="15.6" x14ac:dyDescent="0.3">
      <c r="A140" s="1" t="s">
        <v>2234</v>
      </c>
      <c r="B140" t="s">
        <v>4401</v>
      </c>
      <c r="C140" s="1" t="s">
        <v>2546</v>
      </c>
      <c r="D140" t="s">
        <v>4531</v>
      </c>
    </row>
    <row r="141" spans="1:4" ht="15.6" x14ac:dyDescent="0.3">
      <c r="A141" s="1" t="s">
        <v>2233</v>
      </c>
      <c r="B141" t="s">
        <v>4401</v>
      </c>
      <c r="C141" s="1" t="s">
        <v>2547</v>
      </c>
      <c r="D141" t="s">
        <v>4532</v>
      </c>
    </row>
    <row r="142" spans="1:4" ht="15.6" x14ac:dyDescent="0.3">
      <c r="A142" s="1" t="s">
        <v>2232</v>
      </c>
      <c r="B142" t="s">
        <v>4401</v>
      </c>
      <c r="C142" s="1" t="s">
        <v>2548</v>
      </c>
      <c r="D142" t="s">
        <v>4533</v>
      </c>
    </row>
    <row r="143" spans="1:4" ht="15.6" x14ac:dyDescent="0.3">
      <c r="A143" s="1" t="s">
        <v>2231</v>
      </c>
      <c r="B143" t="s">
        <v>4401</v>
      </c>
      <c r="C143" s="1" t="s">
        <v>2549</v>
      </c>
      <c r="D143" t="s">
        <v>4534</v>
      </c>
    </row>
    <row r="144" spans="1:4" ht="15.6" x14ac:dyDescent="0.3">
      <c r="A144" s="1" t="s">
        <v>2230</v>
      </c>
      <c r="B144" t="s">
        <v>4399</v>
      </c>
      <c r="C144" s="1" t="s">
        <v>2550</v>
      </c>
      <c r="D144" t="s">
        <v>4535</v>
      </c>
    </row>
    <row r="145" spans="1:4" ht="15.6" x14ac:dyDescent="0.3">
      <c r="A145" s="1" t="s">
        <v>2229</v>
      </c>
      <c r="B145" t="s">
        <v>4401</v>
      </c>
      <c r="C145" s="1" t="s">
        <v>2551</v>
      </c>
      <c r="D145" t="s">
        <v>4536</v>
      </c>
    </row>
    <row r="146" spans="1:4" ht="15.6" x14ac:dyDescent="0.3">
      <c r="A146" s="1" t="s">
        <v>2228</v>
      </c>
      <c r="B146" t="s">
        <v>4401</v>
      </c>
      <c r="C146" s="1" t="s">
        <v>2552</v>
      </c>
      <c r="D146" t="s">
        <v>4537</v>
      </c>
    </row>
    <row r="147" spans="1:4" ht="15.6" x14ac:dyDescent="0.3">
      <c r="A147" s="1" t="s">
        <v>2227</v>
      </c>
      <c r="B147" t="s">
        <v>4399</v>
      </c>
      <c r="C147" s="1" t="s">
        <v>2553</v>
      </c>
      <c r="D147" t="s">
        <v>4538</v>
      </c>
    </row>
    <row r="148" spans="1:4" ht="15.6" x14ac:dyDescent="0.3">
      <c r="A148" s="1" t="s">
        <v>2226</v>
      </c>
      <c r="B148" t="s">
        <v>4401</v>
      </c>
      <c r="C148" s="1" t="s">
        <v>2484</v>
      </c>
      <c r="D148" t="s">
        <v>4539</v>
      </c>
    </row>
    <row r="149" spans="1:4" ht="15.6" x14ac:dyDescent="0.3">
      <c r="A149" s="1" t="s">
        <v>2225</v>
      </c>
      <c r="B149" t="s">
        <v>4401</v>
      </c>
      <c r="C149" s="1" t="s">
        <v>2554</v>
      </c>
      <c r="D149" t="s">
        <v>4540</v>
      </c>
    </row>
    <row r="150" spans="1:4" ht="15.6" x14ac:dyDescent="0.3">
      <c r="A150" s="1" t="s">
        <v>2224</v>
      </c>
      <c r="B150" t="s">
        <v>4401</v>
      </c>
      <c r="C150" s="1" t="s">
        <v>2555</v>
      </c>
      <c r="D150" t="s">
        <v>4541</v>
      </c>
    </row>
    <row r="151" spans="1:4" ht="15.6" x14ac:dyDescent="0.3">
      <c r="A151" s="1" t="s">
        <v>2223</v>
      </c>
      <c r="B151" t="s">
        <v>4401</v>
      </c>
      <c r="C151" s="1" t="s">
        <v>2556</v>
      </c>
      <c r="D151" t="s">
        <v>4542</v>
      </c>
    </row>
    <row r="152" spans="1:4" ht="15.6" x14ac:dyDescent="0.3">
      <c r="A152" s="1" t="s">
        <v>2222</v>
      </c>
      <c r="B152" t="s">
        <v>4399</v>
      </c>
      <c r="C152" s="1" t="s">
        <v>2557</v>
      </c>
      <c r="D152" t="s">
        <v>4543</v>
      </c>
    </row>
    <row r="153" spans="1:4" ht="15.6" x14ac:dyDescent="0.3">
      <c r="A153" s="1" t="s">
        <v>2221</v>
      </c>
      <c r="B153" t="s">
        <v>4401</v>
      </c>
      <c r="C153" s="1" t="s">
        <v>2558</v>
      </c>
      <c r="D153" t="s">
        <v>4539</v>
      </c>
    </row>
    <row r="154" spans="1:4" ht="15.6" x14ac:dyDescent="0.3">
      <c r="A154" s="1" t="s">
        <v>2220</v>
      </c>
      <c r="B154" t="s">
        <v>4401</v>
      </c>
      <c r="C154" s="1" t="s">
        <v>2559</v>
      </c>
      <c r="D154" t="s">
        <v>4544</v>
      </c>
    </row>
    <row r="155" spans="1:4" ht="15.6" x14ac:dyDescent="0.3">
      <c r="A155" s="1" t="s">
        <v>2219</v>
      </c>
      <c r="B155" t="s">
        <v>4401</v>
      </c>
      <c r="C155" s="1" t="s">
        <v>2561</v>
      </c>
      <c r="D155" t="s">
        <v>4545</v>
      </c>
    </row>
    <row r="156" spans="1:4" ht="15.6" x14ac:dyDescent="0.3">
      <c r="A156" s="1" t="s">
        <v>2218</v>
      </c>
      <c r="B156" t="s">
        <v>4401</v>
      </c>
      <c r="C156" s="1" t="s">
        <v>2562</v>
      </c>
      <c r="D156" t="s">
        <v>4546</v>
      </c>
    </row>
    <row r="157" spans="1:4" ht="15.6" x14ac:dyDescent="0.3">
      <c r="A157" s="1" t="s">
        <v>2217</v>
      </c>
      <c r="B157" t="s">
        <v>4401</v>
      </c>
      <c r="C157" s="1" t="s">
        <v>2563</v>
      </c>
      <c r="D157" t="s">
        <v>4547</v>
      </c>
    </row>
    <row r="158" spans="1:4" ht="15.6" x14ac:dyDescent="0.3">
      <c r="A158" s="1" t="s">
        <v>2216</v>
      </c>
      <c r="B158" t="s">
        <v>4401</v>
      </c>
      <c r="C158" s="1" t="s">
        <v>2564</v>
      </c>
      <c r="D158" t="s">
        <v>4463</v>
      </c>
    </row>
    <row r="159" spans="1:4" ht="15.6" x14ac:dyDescent="0.3">
      <c r="A159" s="1" t="s">
        <v>2215</v>
      </c>
      <c r="B159" t="s">
        <v>4399</v>
      </c>
      <c r="C159" s="1" t="s">
        <v>2565</v>
      </c>
      <c r="D159" t="s">
        <v>4548</v>
      </c>
    </row>
    <row r="160" spans="1:4" ht="15.6" x14ac:dyDescent="0.3">
      <c r="A160" s="1" t="s">
        <v>2214</v>
      </c>
      <c r="B160" t="s">
        <v>4399</v>
      </c>
      <c r="C160" s="1" t="s">
        <v>2566</v>
      </c>
      <c r="D160" t="s">
        <v>4549</v>
      </c>
    </row>
    <row r="161" spans="1:4" ht="15.6" x14ac:dyDescent="0.3">
      <c r="A161" s="1" t="s">
        <v>2213</v>
      </c>
      <c r="B161" t="s">
        <v>4401</v>
      </c>
      <c r="C161" s="1" t="s">
        <v>2567</v>
      </c>
      <c r="D161" t="s">
        <v>4550</v>
      </c>
    </row>
    <row r="162" spans="1:4" ht="15.6" x14ac:dyDescent="0.3">
      <c r="A162" s="1" t="s">
        <v>2212</v>
      </c>
      <c r="B162" t="s">
        <v>4401</v>
      </c>
      <c r="C162" s="1" t="s">
        <v>2568</v>
      </c>
      <c r="D162" t="s">
        <v>4551</v>
      </c>
    </row>
    <row r="163" spans="1:4" ht="15.6" x14ac:dyDescent="0.3">
      <c r="A163" s="1" t="s">
        <v>2211</v>
      </c>
      <c r="B163" t="s">
        <v>4401</v>
      </c>
      <c r="C163" s="1" t="s">
        <v>2569</v>
      </c>
      <c r="D163" t="s">
        <v>4552</v>
      </c>
    </row>
    <row r="164" spans="1:4" ht="15.6" x14ac:dyDescent="0.3">
      <c r="A164" s="1" t="s">
        <v>2210</v>
      </c>
      <c r="B164" t="s">
        <v>4401</v>
      </c>
      <c r="C164" s="1" t="s">
        <v>2570</v>
      </c>
      <c r="D164" t="s">
        <v>4553</v>
      </c>
    </row>
    <row r="165" spans="1:4" ht="15.6" x14ac:dyDescent="0.3">
      <c r="A165" s="1" t="s">
        <v>2209</v>
      </c>
      <c r="B165" t="s">
        <v>4401</v>
      </c>
      <c r="C165" s="1" t="s">
        <v>2571</v>
      </c>
      <c r="D165" t="s">
        <v>4554</v>
      </c>
    </row>
    <row r="166" spans="1:4" ht="15.6" x14ac:dyDescent="0.3">
      <c r="A166" s="1" t="s">
        <v>2208</v>
      </c>
      <c r="B166" t="s">
        <v>4399</v>
      </c>
      <c r="C166" s="1" t="s">
        <v>2572</v>
      </c>
      <c r="D166" t="s">
        <v>4555</v>
      </c>
    </row>
    <row r="167" spans="1:4" ht="15.6" x14ac:dyDescent="0.3">
      <c r="A167" s="1" t="s">
        <v>2207</v>
      </c>
      <c r="B167" t="s">
        <v>4401</v>
      </c>
      <c r="C167" s="1" t="s">
        <v>2573</v>
      </c>
      <c r="D167" t="s">
        <v>4556</v>
      </c>
    </row>
    <row r="168" spans="1:4" ht="15.6" x14ac:dyDescent="0.3">
      <c r="A168" s="1" t="s">
        <v>2206</v>
      </c>
      <c r="B168" t="s">
        <v>4399</v>
      </c>
      <c r="C168" s="1" t="s">
        <v>2574</v>
      </c>
      <c r="D168" t="s">
        <v>4557</v>
      </c>
    </row>
    <row r="169" spans="1:4" ht="15.6" x14ac:dyDescent="0.3">
      <c r="A169" s="1" t="s">
        <v>2205</v>
      </c>
      <c r="B169" t="s">
        <v>4399</v>
      </c>
      <c r="C169" s="1" t="s">
        <v>2575</v>
      </c>
      <c r="D169" t="s">
        <v>4558</v>
      </c>
    </row>
    <row r="170" spans="1:4" ht="15.6" x14ac:dyDescent="0.3">
      <c r="A170" s="1" t="s">
        <v>2204</v>
      </c>
      <c r="B170" t="s">
        <v>4401</v>
      </c>
      <c r="C170" s="1" t="s">
        <v>2576</v>
      </c>
      <c r="D170" t="s">
        <v>4559</v>
      </c>
    </row>
    <row r="171" spans="1:4" ht="15.6" x14ac:dyDescent="0.3">
      <c r="A171" s="1" t="s">
        <v>2203</v>
      </c>
      <c r="B171" t="s">
        <v>4401</v>
      </c>
      <c r="C171" s="1" t="s">
        <v>2578</v>
      </c>
      <c r="D171" t="s">
        <v>4560</v>
      </c>
    </row>
    <row r="172" spans="1:4" ht="15.6" x14ac:dyDescent="0.3">
      <c r="A172" s="1" t="s">
        <v>2202</v>
      </c>
      <c r="B172" t="s">
        <v>4399</v>
      </c>
      <c r="C172" s="1" t="s">
        <v>2579</v>
      </c>
      <c r="D172" t="s">
        <v>4429</v>
      </c>
    </row>
    <row r="173" spans="1:4" ht="15.6" x14ac:dyDescent="0.3">
      <c r="A173" s="1" t="s">
        <v>2201</v>
      </c>
      <c r="B173" t="s">
        <v>4399</v>
      </c>
      <c r="C173" s="1" t="s">
        <v>2580</v>
      </c>
      <c r="D173" t="s">
        <v>4561</v>
      </c>
    </row>
    <row r="174" spans="1:4" ht="15.6" x14ac:dyDescent="0.3">
      <c r="A174" s="1" t="s">
        <v>2200</v>
      </c>
      <c r="B174" t="s">
        <v>4401</v>
      </c>
      <c r="C174" s="1" t="s">
        <v>2581</v>
      </c>
      <c r="D174" t="s">
        <v>4562</v>
      </c>
    </row>
    <row r="175" spans="1:4" ht="15.6" x14ac:dyDescent="0.3">
      <c r="A175" s="1" t="s">
        <v>2199</v>
      </c>
      <c r="B175" t="s">
        <v>4399</v>
      </c>
      <c r="C175" s="1" t="s">
        <v>2582</v>
      </c>
      <c r="D175" t="s">
        <v>4503</v>
      </c>
    </row>
    <row r="176" spans="1:4" ht="15.6" x14ac:dyDescent="0.3">
      <c r="A176" s="1" t="s">
        <v>2198</v>
      </c>
      <c r="B176" t="s">
        <v>4401</v>
      </c>
      <c r="C176" s="1" t="s">
        <v>2583</v>
      </c>
      <c r="D176" t="s">
        <v>4563</v>
      </c>
    </row>
    <row r="177" spans="1:5" ht="15.6" x14ac:dyDescent="0.3">
      <c r="A177" s="1" t="s">
        <v>2197</v>
      </c>
      <c r="B177" t="s">
        <v>4401</v>
      </c>
      <c r="C177" s="1" t="s">
        <v>2584</v>
      </c>
      <c r="D177" t="s">
        <v>4420</v>
      </c>
    </row>
    <row r="178" spans="1:5" ht="15.6" x14ac:dyDescent="0.3">
      <c r="A178" s="1" t="s">
        <v>2196</v>
      </c>
      <c r="B178" t="s">
        <v>4399</v>
      </c>
      <c r="C178" s="1" t="s">
        <v>2585</v>
      </c>
      <c r="D178" t="s">
        <v>4564</v>
      </c>
    </row>
    <row r="179" spans="1:5" ht="15.6" x14ac:dyDescent="0.3">
      <c r="A179" s="1" t="s">
        <v>2195</v>
      </c>
      <c r="B179" t="s">
        <v>4399</v>
      </c>
      <c r="C179" s="1" t="s">
        <v>2586</v>
      </c>
      <c r="D179" t="s">
        <v>4565</v>
      </c>
    </row>
    <row r="180" spans="1:5" ht="15.6" x14ac:dyDescent="0.3">
      <c r="A180" s="1" t="s">
        <v>2194</v>
      </c>
      <c r="B180" t="s">
        <v>4399</v>
      </c>
      <c r="C180" s="1" t="s">
        <v>2587</v>
      </c>
      <c r="D180" t="s">
        <v>4566</v>
      </c>
    </row>
    <row r="181" spans="1:5" ht="15.6" x14ac:dyDescent="0.3">
      <c r="A181" s="1" t="s">
        <v>2193</v>
      </c>
      <c r="B181" t="s">
        <v>4399</v>
      </c>
      <c r="C181" s="1" t="s">
        <v>2588</v>
      </c>
      <c r="D181" t="s">
        <v>4567</v>
      </c>
    </row>
    <row r="182" spans="1:5" ht="15.6" x14ac:dyDescent="0.3">
      <c r="A182" s="1" t="s">
        <v>2192</v>
      </c>
      <c r="B182" t="s">
        <v>4399</v>
      </c>
      <c r="C182" s="1" t="s">
        <v>2589</v>
      </c>
      <c r="D182" t="s">
        <v>4568</v>
      </c>
    </row>
    <row r="183" spans="1:5" ht="15.6" x14ac:dyDescent="0.3">
      <c r="A183" s="1" t="s">
        <v>2191</v>
      </c>
      <c r="B183" t="s">
        <v>4401</v>
      </c>
      <c r="C183" s="1" t="s">
        <v>2590</v>
      </c>
      <c r="D183" t="s">
        <v>4569</v>
      </c>
    </row>
    <row r="184" spans="1:5" ht="15.6" x14ac:dyDescent="0.3">
      <c r="A184" s="1" t="s">
        <v>2190</v>
      </c>
      <c r="B184" t="s">
        <v>4401</v>
      </c>
      <c r="C184" s="1" t="s">
        <v>2591</v>
      </c>
      <c r="D184" t="s">
        <v>4570</v>
      </c>
    </row>
    <row r="185" spans="1:5" ht="15.6" x14ac:dyDescent="0.3">
      <c r="A185" s="1" t="s">
        <v>2189</v>
      </c>
      <c r="B185" t="s">
        <v>4401</v>
      </c>
      <c r="C185" s="1" t="s">
        <v>2592</v>
      </c>
      <c r="D185" t="s">
        <v>4571</v>
      </c>
    </row>
    <row r="186" spans="1:5" ht="15.6" x14ac:dyDescent="0.3">
      <c r="A186" s="1" t="s">
        <v>2188</v>
      </c>
      <c r="B186" t="s">
        <v>4401</v>
      </c>
      <c r="C186" s="1" t="s">
        <v>2593</v>
      </c>
      <c r="D186" t="s">
        <v>4572</v>
      </c>
    </row>
    <row r="187" spans="1:5" ht="15.6" x14ac:dyDescent="0.3">
      <c r="A187" s="1" t="s">
        <v>2187</v>
      </c>
      <c r="B187" t="s">
        <v>4399</v>
      </c>
      <c r="C187" s="1" t="s">
        <v>2594</v>
      </c>
      <c r="D187" t="s">
        <v>4573</v>
      </c>
    </row>
    <row r="188" spans="1:5" ht="15.6" x14ac:dyDescent="0.3">
      <c r="A188" s="1" t="s">
        <v>2186</v>
      </c>
      <c r="B188" t="s">
        <v>4401</v>
      </c>
      <c r="C188" s="1" t="s">
        <v>2595</v>
      </c>
      <c r="D188" t="s">
        <v>4574</v>
      </c>
    </row>
    <row r="189" spans="1:5" ht="15.6" x14ac:dyDescent="0.3">
      <c r="A189" s="1" t="s">
        <v>2185</v>
      </c>
      <c r="B189" t="s">
        <v>4401</v>
      </c>
      <c r="C189" s="1" t="s">
        <v>2596</v>
      </c>
      <c r="D189" t="s">
        <v>4575</v>
      </c>
      <c r="E189" t="s">
        <v>4576</v>
      </c>
    </row>
    <row r="190" spans="1:5" ht="15.6" x14ac:dyDescent="0.3">
      <c r="A190" s="1" t="s">
        <v>2184</v>
      </c>
      <c r="B190" t="s">
        <v>4399</v>
      </c>
      <c r="C190" s="1" t="s">
        <v>2597</v>
      </c>
      <c r="D190" t="s">
        <v>4577</v>
      </c>
    </row>
    <row r="191" spans="1:5" ht="15.6" x14ac:dyDescent="0.3">
      <c r="A191" s="1" t="s">
        <v>2183</v>
      </c>
      <c r="B191" t="s">
        <v>4399</v>
      </c>
      <c r="C191" s="1" t="s">
        <v>2598</v>
      </c>
      <c r="D191" t="s">
        <v>4578</v>
      </c>
    </row>
    <row r="192" spans="1:5" ht="15.6" x14ac:dyDescent="0.3">
      <c r="A192" s="1" t="s">
        <v>2182</v>
      </c>
      <c r="B192" t="s">
        <v>4401</v>
      </c>
      <c r="C192" s="1" t="s">
        <v>2599</v>
      </c>
      <c r="D192" t="s">
        <v>4579</v>
      </c>
    </row>
    <row r="193" spans="1:4" ht="15.6" x14ac:dyDescent="0.3">
      <c r="A193" s="1" t="s">
        <v>2181</v>
      </c>
      <c r="B193" t="s">
        <v>4401</v>
      </c>
      <c r="C193" s="1" t="s">
        <v>2600</v>
      </c>
      <c r="D193" t="s">
        <v>4580</v>
      </c>
    </row>
    <row r="194" spans="1:4" ht="15.6" x14ac:dyDescent="0.3">
      <c r="A194" s="1" t="s">
        <v>2180</v>
      </c>
      <c r="B194" t="s">
        <v>4399</v>
      </c>
      <c r="C194" s="1" t="s">
        <v>2601</v>
      </c>
      <c r="D194" t="s">
        <v>4581</v>
      </c>
    </row>
    <row r="195" spans="1:4" ht="15.6" x14ac:dyDescent="0.3">
      <c r="A195" s="1" t="s">
        <v>2179</v>
      </c>
      <c r="B195" t="s">
        <v>4401</v>
      </c>
      <c r="C195" s="1" t="s">
        <v>4361</v>
      </c>
      <c r="D195" t="s">
        <v>4582</v>
      </c>
    </row>
    <row r="196" spans="1:4" ht="15.6" x14ac:dyDescent="0.3">
      <c r="A196" s="1" t="s">
        <v>2178</v>
      </c>
      <c r="B196" t="s">
        <v>4401</v>
      </c>
      <c r="C196" s="1" t="s">
        <v>2602</v>
      </c>
      <c r="D196" t="s">
        <v>4583</v>
      </c>
    </row>
    <row r="197" spans="1:4" ht="15.6" x14ac:dyDescent="0.3">
      <c r="A197" s="1" t="s">
        <v>2177</v>
      </c>
      <c r="B197" t="s">
        <v>4401</v>
      </c>
      <c r="C197" s="1" t="s">
        <v>2603</v>
      </c>
      <c r="D197" t="s">
        <v>4584</v>
      </c>
    </row>
    <row r="198" spans="1:4" ht="15.6" x14ac:dyDescent="0.3">
      <c r="A198" s="1" t="s">
        <v>2176</v>
      </c>
      <c r="B198" t="s">
        <v>4401</v>
      </c>
      <c r="C198" s="1" t="s">
        <v>2604</v>
      </c>
      <c r="D198" t="s">
        <v>4585</v>
      </c>
    </row>
    <row r="199" spans="1:4" ht="15.6" x14ac:dyDescent="0.3">
      <c r="A199" s="1" t="s">
        <v>2175</v>
      </c>
      <c r="B199" t="s">
        <v>4401</v>
      </c>
      <c r="C199" s="1" t="s">
        <v>2605</v>
      </c>
      <c r="D199" t="s">
        <v>4534</v>
      </c>
    </row>
    <row r="200" spans="1:4" ht="15.6" x14ac:dyDescent="0.3">
      <c r="A200" s="1" t="s">
        <v>2174</v>
      </c>
      <c r="B200" t="s">
        <v>4399</v>
      </c>
      <c r="C200" s="1" t="s">
        <v>2606</v>
      </c>
      <c r="D200" t="s">
        <v>4586</v>
      </c>
    </row>
    <row r="201" spans="1:4" ht="15.6" x14ac:dyDescent="0.3">
      <c r="A201" s="1" t="s">
        <v>2173</v>
      </c>
      <c r="B201" t="s">
        <v>4401</v>
      </c>
      <c r="C201" s="1" t="s">
        <v>2607</v>
      </c>
      <c r="D201" t="s">
        <v>4531</v>
      </c>
    </row>
    <row r="202" spans="1:4" ht="15.6" x14ac:dyDescent="0.3">
      <c r="A202" s="1" t="s">
        <v>2172</v>
      </c>
      <c r="B202" t="s">
        <v>4401</v>
      </c>
      <c r="C202" s="1" t="s">
        <v>2608</v>
      </c>
      <c r="D202" t="s">
        <v>4587</v>
      </c>
    </row>
    <row r="203" spans="1:4" ht="15.6" x14ac:dyDescent="0.3">
      <c r="A203" s="1" t="s">
        <v>2171</v>
      </c>
      <c r="B203" t="s">
        <v>4401</v>
      </c>
      <c r="C203" s="1" t="s">
        <v>2609</v>
      </c>
      <c r="D203" t="s">
        <v>4588</v>
      </c>
    </row>
    <row r="204" spans="1:4" ht="15.6" x14ac:dyDescent="0.3">
      <c r="A204" s="1" t="s">
        <v>2170</v>
      </c>
      <c r="B204" t="s">
        <v>4401</v>
      </c>
      <c r="C204" s="1" t="s">
        <v>2610</v>
      </c>
      <c r="D204" t="s">
        <v>4589</v>
      </c>
    </row>
    <row r="205" spans="1:4" ht="15.6" x14ac:dyDescent="0.3">
      <c r="A205" s="1" t="s">
        <v>2169</v>
      </c>
      <c r="B205" t="s">
        <v>4399</v>
      </c>
      <c r="C205" s="1" t="s">
        <v>2611</v>
      </c>
      <c r="D205" t="s">
        <v>4485</v>
      </c>
    </row>
    <row r="206" spans="1:4" ht="15.6" x14ac:dyDescent="0.3">
      <c r="A206" s="1" t="s">
        <v>2168</v>
      </c>
      <c r="B206" t="s">
        <v>4401</v>
      </c>
      <c r="C206" s="1" t="s">
        <v>2612</v>
      </c>
      <c r="D206" t="s">
        <v>4590</v>
      </c>
    </row>
    <row r="207" spans="1:4" ht="15.6" x14ac:dyDescent="0.3">
      <c r="A207" s="1" t="s">
        <v>2167</v>
      </c>
      <c r="B207" t="s">
        <v>4399</v>
      </c>
      <c r="C207" s="1" t="s">
        <v>2613</v>
      </c>
      <c r="D207" t="s">
        <v>4591</v>
      </c>
    </row>
    <row r="208" spans="1:4" ht="15.6" x14ac:dyDescent="0.3">
      <c r="A208" s="1" t="s">
        <v>2166</v>
      </c>
      <c r="B208" t="s">
        <v>4399</v>
      </c>
      <c r="C208" s="1" t="s">
        <v>2614</v>
      </c>
      <c r="D208" t="s">
        <v>4592</v>
      </c>
    </row>
    <row r="209" spans="1:4" ht="15.6" x14ac:dyDescent="0.3">
      <c r="A209" s="1" t="s">
        <v>2165</v>
      </c>
      <c r="B209" t="s">
        <v>4401</v>
      </c>
      <c r="C209" s="1" t="s">
        <v>2615</v>
      </c>
      <c r="D209" t="s">
        <v>4593</v>
      </c>
    </row>
    <row r="210" spans="1:4" ht="15.6" x14ac:dyDescent="0.3">
      <c r="A210" s="1" t="s">
        <v>2164</v>
      </c>
      <c r="B210" t="s">
        <v>4399</v>
      </c>
      <c r="C210" s="1" t="s">
        <v>2616</v>
      </c>
      <c r="D210" t="s">
        <v>4594</v>
      </c>
    </row>
    <row r="211" spans="1:4" ht="15.6" x14ac:dyDescent="0.3">
      <c r="A211" s="1" t="s">
        <v>2163</v>
      </c>
      <c r="B211" t="s">
        <v>4399</v>
      </c>
      <c r="C211" s="1" t="s">
        <v>2617</v>
      </c>
      <c r="D211" t="s">
        <v>4595</v>
      </c>
    </row>
    <row r="212" spans="1:4" ht="15.6" x14ac:dyDescent="0.3">
      <c r="A212" s="1" t="s">
        <v>2162</v>
      </c>
      <c r="B212" t="s">
        <v>4401</v>
      </c>
      <c r="C212" s="1" t="s">
        <v>2618</v>
      </c>
      <c r="D212" t="s">
        <v>4596</v>
      </c>
    </row>
    <row r="213" spans="1:4" ht="15.6" x14ac:dyDescent="0.3">
      <c r="A213" s="1" t="s">
        <v>2161</v>
      </c>
      <c r="B213" t="s">
        <v>4401</v>
      </c>
      <c r="C213" s="1" t="s">
        <v>2619</v>
      </c>
      <c r="D213" t="s">
        <v>4597</v>
      </c>
    </row>
    <row r="214" spans="1:4" ht="15.6" x14ac:dyDescent="0.3">
      <c r="A214" s="1" t="s">
        <v>2160</v>
      </c>
      <c r="B214" t="s">
        <v>4401</v>
      </c>
      <c r="C214" s="1" t="s">
        <v>2620</v>
      </c>
      <c r="D214" t="s">
        <v>4598</v>
      </c>
    </row>
    <row r="215" spans="1:4" ht="15.6" x14ac:dyDescent="0.3">
      <c r="A215" s="1" t="s">
        <v>2159</v>
      </c>
      <c r="B215" t="s">
        <v>4401</v>
      </c>
      <c r="C215" s="1" t="s">
        <v>2621</v>
      </c>
      <c r="D215" t="s">
        <v>4402</v>
      </c>
    </row>
    <row r="216" spans="1:4" ht="15.6" x14ac:dyDescent="0.3">
      <c r="A216" s="1" t="s">
        <v>2158</v>
      </c>
      <c r="B216" t="s">
        <v>4399</v>
      </c>
      <c r="C216" s="1" t="s">
        <v>2622</v>
      </c>
      <c r="D216" t="s">
        <v>4493</v>
      </c>
    </row>
    <row r="217" spans="1:4" ht="15.6" x14ac:dyDescent="0.3">
      <c r="A217" s="1" t="s">
        <v>2157</v>
      </c>
      <c r="B217" t="s">
        <v>4401</v>
      </c>
      <c r="C217" s="1" t="s">
        <v>2623</v>
      </c>
      <c r="D217" t="s">
        <v>4599</v>
      </c>
    </row>
    <row r="218" spans="1:4" ht="15.6" x14ac:dyDescent="0.3">
      <c r="A218" s="1" t="s">
        <v>2156</v>
      </c>
      <c r="B218" t="s">
        <v>4401</v>
      </c>
      <c r="C218" s="1" t="s">
        <v>2624</v>
      </c>
      <c r="D218" t="s">
        <v>4450</v>
      </c>
    </row>
    <row r="219" spans="1:4" ht="15.6" x14ac:dyDescent="0.3">
      <c r="A219" s="1" t="s">
        <v>2155</v>
      </c>
      <c r="B219" t="s">
        <v>4401</v>
      </c>
      <c r="C219" s="1" t="s">
        <v>2625</v>
      </c>
      <c r="D219" t="s">
        <v>4481</v>
      </c>
    </row>
    <row r="220" spans="1:4" ht="15.6" x14ac:dyDescent="0.3">
      <c r="A220" s="1" t="s">
        <v>2154</v>
      </c>
      <c r="B220" t="s">
        <v>4401</v>
      </c>
      <c r="C220" s="1" t="s">
        <v>2626</v>
      </c>
      <c r="D220" t="s">
        <v>4600</v>
      </c>
    </row>
    <row r="221" spans="1:4" ht="15.6" x14ac:dyDescent="0.3">
      <c r="A221" s="1" t="s">
        <v>2153</v>
      </c>
      <c r="B221" t="s">
        <v>4401</v>
      </c>
      <c r="C221" s="1" t="s">
        <v>2484</v>
      </c>
      <c r="D221" t="s">
        <v>4601</v>
      </c>
    </row>
    <row r="222" spans="1:4" ht="15.6" x14ac:dyDescent="0.3">
      <c r="A222" s="1" t="s">
        <v>2152</v>
      </c>
      <c r="B222" t="s">
        <v>4399</v>
      </c>
      <c r="C222" s="1" t="s">
        <v>2627</v>
      </c>
      <c r="D222" t="s">
        <v>4602</v>
      </c>
    </row>
    <row r="223" spans="1:4" ht="15.6" x14ac:dyDescent="0.3">
      <c r="A223" s="1" t="s">
        <v>2151</v>
      </c>
      <c r="B223" t="s">
        <v>4401</v>
      </c>
      <c r="C223" s="1" t="s">
        <v>2628</v>
      </c>
      <c r="D223" t="s">
        <v>4603</v>
      </c>
    </row>
    <row r="224" spans="1:4" ht="15.6" x14ac:dyDescent="0.3">
      <c r="A224" s="1" t="s">
        <v>2150</v>
      </c>
      <c r="B224" t="s">
        <v>4401</v>
      </c>
      <c r="C224" s="1" t="s">
        <v>2629</v>
      </c>
      <c r="D224" t="s">
        <v>4604</v>
      </c>
    </row>
    <row r="225" spans="1:4" ht="15.6" x14ac:dyDescent="0.3">
      <c r="A225" s="1" t="s">
        <v>2149</v>
      </c>
      <c r="B225" t="s">
        <v>4399</v>
      </c>
      <c r="C225" s="1" t="s">
        <v>2630</v>
      </c>
      <c r="D225" t="s">
        <v>4605</v>
      </c>
    </row>
    <row r="226" spans="1:4" ht="15.6" x14ac:dyDescent="0.3">
      <c r="A226" s="1" t="s">
        <v>2148</v>
      </c>
      <c r="B226" t="s">
        <v>4399</v>
      </c>
      <c r="C226" s="1" t="s">
        <v>2631</v>
      </c>
      <c r="D226" t="s">
        <v>4477</v>
      </c>
    </row>
    <row r="227" spans="1:4" ht="15.6" x14ac:dyDescent="0.3">
      <c r="A227" s="1" t="s">
        <v>2147</v>
      </c>
      <c r="B227" t="s">
        <v>4401</v>
      </c>
      <c r="C227" s="1" t="s">
        <v>2466</v>
      </c>
      <c r="D227" t="s">
        <v>4606</v>
      </c>
    </row>
    <row r="228" spans="1:4" ht="15.6" x14ac:dyDescent="0.3">
      <c r="A228" s="1" t="s">
        <v>2146</v>
      </c>
      <c r="B228" t="s">
        <v>4399</v>
      </c>
      <c r="C228" s="1" t="s">
        <v>2632</v>
      </c>
      <c r="D228" t="s">
        <v>4607</v>
      </c>
    </row>
    <row r="229" spans="1:4" ht="15.6" x14ac:dyDescent="0.3">
      <c r="A229" s="1" t="s">
        <v>2145</v>
      </c>
      <c r="B229" t="s">
        <v>4401</v>
      </c>
      <c r="C229" s="1" t="s">
        <v>2633</v>
      </c>
      <c r="D229" t="s">
        <v>4608</v>
      </c>
    </row>
    <row r="230" spans="1:4" ht="15.6" x14ac:dyDescent="0.3">
      <c r="A230" s="1" t="s">
        <v>2144</v>
      </c>
      <c r="B230" t="s">
        <v>4399</v>
      </c>
      <c r="C230" s="1" t="s">
        <v>2634</v>
      </c>
      <c r="D230" t="s">
        <v>4609</v>
      </c>
    </row>
    <row r="231" spans="1:4" ht="15.6" x14ac:dyDescent="0.3">
      <c r="A231" s="1" t="s">
        <v>2143</v>
      </c>
      <c r="B231" t="s">
        <v>4399</v>
      </c>
      <c r="C231" s="1" t="s">
        <v>2635</v>
      </c>
      <c r="D231" t="s">
        <v>4610</v>
      </c>
    </row>
    <row r="232" spans="1:4" ht="15.6" x14ac:dyDescent="0.3">
      <c r="A232" s="1" t="s">
        <v>2142</v>
      </c>
      <c r="B232" t="s">
        <v>4401</v>
      </c>
      <c r="C232" s="1" t="s">
        <v>2636</v>
      </c>
      <c r="D232" t="s">
        <v>4611</v>
      </c>
    </row>
    <row r="233" spans="1:4" ht="15.6" x14ac:dyDescent="0.3">
      <c r="A233" s="1" t="s">
        <v>2141</v>
      </c>
      <c r="B233" t="s">
        <v>4401</v>
      </c>
      <c r="C233" s="1" t="s">
        <v>2637</v>
      </c>
      <c r="D233" t="s">
        <v>4612</v>
      </c>
    </row>
    <row r="234" spans="1:4" ht="15.6" x14ac:dyDescent="0.3">
      <c r="A234" s="1" t="s">
        <v>2140</v>
      </c>
      <c r="B234" t="s">
        <v>4401</v>
      </c>
      <c r="C234" s="1" t="s">
        <v>2638</v>
      </c>
      <c r="D234" t="s">
        <v>4613</v>
      </c>
    </row>
    <row r="235" spans="1:4" ht="15.6" x14ac:dyDescent="0.3">
      <c r="A235" s="1" t="s">
        <v>2139</v>
      </c>
      <c r="B235" t="s">
        <v>4401</v>
      </c>
      <c r="C235" s="1" t="s">
        <v>2639</v>
      </c>
      <c r="D235" t="s">
        <v>4614</v>
      </c>
    </row>
    <row r="236" spans="1:4" ht="15.6" x14ac:dyDescent="0.3">
      <c r="A236" s="1" t="s">
        <v>2138</v>
      </c>
      <c r="B236" t="s">
        <v>4401</v>
      </c>
      <c r="C236" s="1" t="s">
        <v>2540</v>
      </c>
      <c r="D236" t="s">
        <v>4608</v>
      </c>
    </row>
    <row r="237" spans="1:4" ht="15.6" x14ac:dyDescent="0.3">
      <c r="A237" s="1" t="s">
        <v>2137</v>
      </c>
      <c r="B237" t="s">
        <v>4399</v>
      </c>
      <c r="C237" s="1" t="s">
        <v>2640</v>
      </c>
      <c r="D237" t="s">
        <v>4615</v>
      </c>
    </row>
    <row r="238" spans="1:4" ht="15.6" x14ac:dyDescent="0.3">
      <c r="A238" s="1" t="s">
        <v>2136</v>
      </c>
      <c r="B238" t="s">
        <v>4401</v>
      </c>
      <c r="C238" s="1" t="s">
        <v>2641</v>
      </c>
      <c r="D238" t="s">
        <v>4616</v>
      </c>
    </row>
    <row r="239" spans="1:4" ht="15.6" x14ac:dyDescent="0.3">
      <c r="A239" s="1" t="s">
        <v>2135</v>
      </c>
      <c r="B239" t="s">
        <v>4401</v>
      </c>
      <c r="C239" s="1" t="s">
        <v>2642</v>
      </c>
      <c r="D239" t="s">
        <v>4617</v>
      </c>
    </row>
    <row r="240" spans="1:4" ht="15.6" x14ac:dyDescent="0.3">
      <c r="A240" s="1" t="s">
        <v>2134</v>
      </c>
      <c r="B240" t="s">
        <v>4399</v>
      </c>
      <c r="C240" s="1" t="s">
        <v>2643</v>
      </c>
      <c r="D240" t="s">
        <v>4618</v>
      </c>
    </row>
    <row r="241" spans="1:4" ht="15.6" x14ac:dyDescent="0.3">
      <c r="A241" s="1" t="s">
        <v>2133</v>
      </c>
      <c r="B241" t="s">
        <v>4399</v>
      </c>
      <c r="C241" s="1" t="s">
        <v>2644</v>
      </c>
      <c r="D241" t="s">
        <v>4619</v>
      </c>
    </row>
    <row r="242" spans="1:4" ht="15.6" x14ac:dyDescent="0.3">
      <c r="A242" s="1" t="s">
        <v>2132</v>
      </c>
      <c r="B242" t="s">
        <v>4401</v>
      </c>
      <c r="C242" s="1" t="s">
        <v>2645</v>
      </c>
      <c r="D242" t="s">
        <v>4620</v>
      </c>
    </row>
    <row r="243" spans="1:4" ht="15.6" x14ac:dyDescent="0.3">
      <c r="A243" s="1" t="s">
        <v>2130</v>
      </c>
      <c r="B243" t="s">
        <v>4401</v>
      </c>
      <c r="C243" s="1" t="s">
        <v>2646</v>
      </c>
      <c r="D243" t="s">
        <v>4621</v>
      </c>
    </row>
    <row r="244" spans="1:4" ht="15.6" x14ac:dyDescent="0.3">
      <c r="A244" s="1" t="s">
        <v>2129</v>
      </c>
      <c r="B244" t="s">
        <v>4401</v>
      </c>
      <c r="C244" s="1" t="s">
        <v>2648</v>
      </c>
      <c r="D244" t="s">
        <v>4622</v>
      </c>
    </row>
    <row r="245" spans="1:4" ht="15.6" x14ac:dyDescent="0.3">
      <c r="A245" s="1" t="s">
        <v>2128</v>
      </c>
      <c r="B245" t="s">
        <v>4401</v>
      </c>
      <c r="C245" s="1" t="s">
        <v>2649</v>
      </c>
      <c r="D245" t="s">
        <v>4623</v>
      </c>
    </row>
    <row r="246" spans="1:4" ht="15.6" x14ac:dyDescent="0.3">
      <c r="A246" s="1" t="s">
        <v>2127</v>
      </c>
      <c r="B246" t="s">
        <v>4401</v>
      </c>
      <c r="C246" s="1" t="s">
        <v>2650</v>
      </c>
      <c r="D246" t="s">
        <v>4624</v>
      </c>
    </row>
    <row r="247" spans="1:4" ht="15.6" x14ac:dyDescent="0.3">
      <c r="A247" s="1" t="s">
        <v>2126</v>
      </c>
      <c r="B247" t="s">
        <v>4401</v>
      </c>
      <c r="C247" s="1" t="s">
        <v>2651</v>
      </c>
      <c r="D247" t="s">
        <v>4625</v>
      </c>
    </row>
    <row r="248" spans="1:4" ht="15.6" x14ac:dyDescent="0.3">
      <c r="A248" s="1" t="s">
        <v>2125</v>
      </c>
      <c r="B248" t="s">
        <v>4399</v>
      </c>
      <c r="C248" s="1" t="s">
        <v>2652</v>
      </c>
      <c r="D248" t="s">
        <v>4626</v>
      </c>
    </row>
    <row r="249" spans="1:4" ht="15.6" x14ac:dyDescent="0.3">
      <c r="A249" s="1" t="s">
        <v>2124</v>
      </c>
      <c r="B249" t="s">
        <v>4399</v>
      </c>
      <c r="C249" s="1" t="s">
        <v>2653</v>
      </c>
      <c r="D249" t="s">
        <v>4627</v>
      </c>
    </row>
    <row r="250" spans="1:4" ht="15.6" x14ac:dyDescent="0.3">
      <c r="A250" s="1" t="s">
        <v>2123</v>
      </c>
      <c r="B250" t="s">
        <v>4399</v>
      </c>
      <c r="C250" s="1" t="s">
        <v>2654</v>
      </c>
      <c r="D250" t="s">
        <v>4628</v>
      </c>
    </row>
    <row r="251" spans="1:4" ht="15.6" x14ac:dyDescent="0.3">
      <c r="A251" s="1" t="s">
        <v>2122</v>
      </c>
      <c r="B251" t="s">
        <v>4399</v>
      </c>
      <c r="C251" s="1" t="s">
        <v>2656</v>
      </c>
      <c r="D251" t="s">
        <v>4629</v>
      </c>
    </row>
    <row r="252" spans="1:4" ht="15.6" x14ac:dyDescent="0.3">
      <c r="A252" s="1" t="s">
        <v>2121</v>
      </c>
      <c r="B252" t="s">
        <v>4399</v>
      </c>
      <c r="C252" s="1" t="s">
        <v>2657</v>
      </c>
      <c r="D252" t="s">
        <v>4630</v>
      </c>
    </row>
    <row r="253" spans="1:4" ht="15.6" x14ac:dyDescent="0.3">
      <c r="A253" s="1" t="s">
        <v>2120</v>
      </c>
      <c r="B253" t="s">
        <v>4399</v>
      </c>
      <c r="C253" s="1" t="s">
        <v>2658</v>
      </c>
      <c r="D253" t="s">
        <v>4400</v>
      </c>
    </row>
    <row r="254" spans="1:4" ht="15.6" x14ac:dyDescent="0.3">
      <c r="A254" s="1" t="s">
        <v>2119</v>
      </c>
      <c r="B254" t="s">
        <v>4399</v>
      </c>
      <c r="C254" s="1" t="s">
        <v>2659</v>
      </c>
      <c r="D254" t="s">
        <v>4631</v>
      </c>
    </row>
    <row r="255" spans="1:4" ht="15.6" x14ac:dyDescent="0.3">
      <c r="A255" s="1" t="s">
        <v>2118</v>
      </c>
      <c r="B255" t="s">
        <v>4401</v>
      </c>
      <c r="C255" s="1" t="s">
        <v>2660</v>
      </c>
      <c r="D255" t="s">
        <v>4450</v>
      </c>
    </row>
    <row r="256" spans="1:4" ht="15.6" x14ac:dyDescent="0.3">
      <c r="A256" s="1" t="s">
        <v>2117</v>
      </c>
      <c r="B256" t="s">
        <v>4401</v>
      </c>
      <c r="C256" s="1" t="s">
        <v>2661</v>
      </c>
      <c r="D256" t="s">
        <v>4632</v>
      </c>
    </row>
    <row r="257" spans="1:4" ht="15.6" x14ac:dyDescent="0.3">
      <c r="A257" s="1" t="s">
        <v>2116</v>
      </c>
      <c r="B257" t="s">
        <v>4401</v>
      </c>
      <c r="C257" s="1" t="s">
        <v>2662</v>
      </c>
      <c r="D257" t="s">
        <v>4633</v>
      </c>
    </row>
    <row r="258" spans="1:4" ht="15.6" x14ac:dyDescent="0.3">
      <c r="A258" s="1" t="s">
        <v>2115</v>
      </c>
      <c r="B258" t="s">
        <v>4401</v>
      </c>
      <c r="C258" s="1" t="s">
        <v>2663</v>
      </c>
      <c r="D258" t="s">
        <v>4634</v>
      </c>
    </row>
    <row r="259" spans="1:4" ht="15.6" x14ac:dyDescent="0.3">
      <c r="A259" s="1" t="s">
        <v>2114</v>
      </c>
      <c r="B259" t="s">
        <v>4401</v>
      </c>
      <c r="C259" s="1" t="s">
        <v>2664</v>
      </c>
      <c r="D259" t="s">
        <v>4635</v>
      </c>
    </row>
    <row r="260" spans="1:4" ht="15.6" x14ac:dyDescent="0.3">
      <c r="A260" s="1" t="s">
        <v>2113</v>
      </c>
      <c r="B260" t="s">
        <v>4401</v>
      </c>
      <c r="C260" s="1" t="s">
        <v>2665</v>
      </c>
      <c r="D260" t="s">
        <v>4636</v>
      </c>
    </row>
    <row r="261" spans="1:4" ht="15.6" x14ac:dyDescent="0.3">
      <c r="A261" s="1" t="s">
        <v>2112</v>
      </c>
      <c r="B261" t="s">
        <v>4399</v>
      </c>
      <c r="C261" s="1" t="s">
        <v>2666</v>
      </c>
      <c r="D261" t="s">
        <v>4637</v>
      </c>
    </row>
    <row r="262" spans="1:4" ht="15.6" x14ac:dyDescent="0.3">
      <c r="A262" s="1" t="s">
        <v>2111</v>
      </c>
      <c r="B262" t="s">
        <v>4401</v>
      </c>
      <c r="C262" s="1" t="s">
        <v>2667</v>
      </c>
      <c r="D262" t="s">
        <v>4638</v>
      </c>
    </row>
    <row r="263" spans="1:4" ht="15.6" x14ac:dyDescent="0.3">
      <c r="A263" s="1" t="s">
        <v>2110</v>
      </c>
      <c r="B263" t="s">
        <v>4399</v>
      </c>
      <c r="C263" s="1" t="s">
        <v>2668</v>
      </c>
      <c r="D263" t="s">
        <v>4639</v>
      </c>
    </row>
    <row r="264" spans="1:4" ht="15.6" x14ac:dyDescent="0.3">
      <c r="A264" s="1" t="s">
        <v>2109</v>
      </c>
      <c r="B264" t="s">
        <v>4401</v>
      </c>
      <c r="C264" s="1" t="s">
        <v>2669</v>
      </c>
      <c r="D264" t="s">
        <v>4640</v>
      </c>
    </row>
    <row r="265" spans="1:4" ht="15.6" x14ac:dyDescent="0.3">
      <c r="A265" s="1" t="s">
        <v>2108</v>
      </c>
      <c r="B265" t="s">
        <v>4399</v>
      </c>
      <c r="C265" s="1" t="s">
        <v>2671</v>
      </c>
      <c r="D265" t="s">
        <v>4641</v>
      </c>
    </row>
    <row r="266" spans="1:4" ht="15.6" x14ac:dyDescent="0.3">
      <c r="A266" s="1" t="s">
        <v>2107</v>
      </c>
      <c r="B266" t="s">
        <v>4399</v>
      </c>
      <c r="C266" s="1" t="s">
        <v>2673</v>
      </c>
      <c r="D266" t="s">
        <v>4642</v>
      </c>
    </row>
    <row r="267" spans="1:4" ht="15.6" x14ac:dyDescent="0.3">
      <c r="A267" s="1" t="s">
        <v>2106</v>
      </c>
      <c r="B267" t="s">
        <v>4401</v>
      </c>
      <c r="C267" s="1" t="s">
        <v>2674</v>
      </c>
      <c r="D267" t="s">
        <v>4604</v>
      </c>
    </row>
    <row r="268" spans="1:4" ht="15.6" x14ac:dyDescent="0.3">
      <c r="A268" s="1" t="s">
        <v>2105</v>
      </c>
      <c r="B268" t="s">
        <v>4399</v>
      </c>
      <c r="C268" s="1" t="s">
        <v>2675</v>
      </c>
      <c r="D268" t="s">
        <v>4643</v>
      </c>
    </row>
    <row r="269" spans="1:4" ht="15.6" x14ac:dyDescent="0.3">
      <c r="A269" s="1" t="s">
        <v>2104</v>
      </c>
      <c r="B269" t="s">
        <v>4399</v>
      </c>
      <c r="C269" s="1" t="s">
        <v>2598</v>
      </c>
      <c r="D269" t="s">
        <v>4644</v>
      </c>
    </row>
    <row r="270" spans="1:4" ht="15.6" x14ac:dyDescent="0.3">
      <c r="A270" s="1" t="s">
        <v>2103</v>
      </c>
      <c r="B270" t="s">
        <v>4401</v>
      </c>
      <c r="C270" s="1" t="s">
        <v>2676</v>
      </c>
      <c r="D270" t="s">
        <v>4426</v>
      </c>
    </row>
    <row r="271" spans="1:4" ht="15.6" x14ac:dyDescent="0.3">
      <c r="A271" s="1" t="s">
        <v>2102</v>
      </c>
      <c r="B271" t="s">
        <v>4401</v>
      </c>
      <c r="C271" s="1" t="s">
        <v>2677</v>
      </c>
      <c r="D271" t="s">
        <v>4645</v>
      </c>
    </row>
    <row r="272" spans="1:4" ht="15.6" x14ac:dyDescent="0.3">
      <c r="A272" s="1" t="s">
        <v>2101</v>
      </c>
      <c r="B272" t="s">
        <v>4401</v>
      </c>
      <c r="C272" s="1" t="s">
        <v>2678</v>
      </c>
      <c r="D272" t="s">
        <v>4646</v>
      </c>
    </row>
    <row r="273" spans="1:4" ht="15.6" x14ac:dyDescent="0.3">
      <c r="A273" s="1" t="s">
        <v>2100</v>
      </c>
      <c r="B273" t="s">
        <v>4401</v>
      </c>
      <c r="C273" s="1" t="s">
        <v>2679</v>
      </c>
      <c r="D273" t="s">
        <v>4408</v>
      </c>
    </row>
    <row r="274" spans="1:4" ht="15.6" x14ac:dyDescent="0.3">
      <c r="A274" s="1" t="s">
        <v>2099</v>
      </c>
      <c r="B274" t="s">
        <v>4401</v>
      </c>
      <c r="C274" s="1" t="s">
        <v>2680</v>
      </c>
      <c r="D274" t="s">
        <v>4451</v>
      </c>
    </row>
    <row r="275" spans="1:4" ht="15.6" x14ac:dyDescent="0.3">
      <c r="A275" s="1" t="s">
        <v>2098</v>
      </c>
      <c r="B275" t="s">
        <v>4401</v>
      </c>
      <c r="C275" s="1" t="s">
        <v>2681</v>
      </c>
      <c r="D275" t="s">
        <v>4647</v>
      </c>
    </row>
    <row r="276" spans="1:4" ht="15.6" x14ac:dyDescent="0.3">
      <c r="A276" s="1" t="s">
        <v>2097</v>
      </c>
      <c r="B276" t="s">
        <v>4401</v>
      </c>
      <c r="C276" s="1" t="s">
        <v>2682</v>
      </c>
      <c r="D276" t="s">
        <v>4648</v>
      </c>
    </row>
    <row r="277" spans="1:4" ht="15.6" x14ac:dyDescent="0.3">
      <c r="A277" s="1" t="s">
        <v>2096</v>
      </c>
      <c r="B277" t="s">
        <v>4401</v>
      </c>
      <c r="C277" s="1" t="s">
        <v>2683</v>
      </c>
      <c r="D277" t="s">
        <v>4590</v>
      </c>
    </row>
    <row r="278" spans="1:4" ht="15.6" x14ac:dyDescent="0.3">
      <c r="A278" s="1" t="s">
        <v>2095</v>
      </c>
      <c r="B278" t="s">
        <v>4401</v>
      </c>
      <c r="C278" s="1" t="s">
        <v>2684</v>
      </c>
      <c r="D278" t="s">
        <v>4649</v>
      </c>
    </row>
    <row r="279" spans="1:4" ht="15.6" x14ac:dyDescent="0.3">
      <c r="A279" s="1" t="s">
        <v>2094</v>
      </c>
      <c r="B279" t="s">
        <v>4401</v>
      </c>
      <c r="C279" s="1" t="s">
        <v>2685</v>
      </c>
      <c r="D279" t="s">
        <v>4650</v>
      </c>
    </row>
    <row r="280" spans="1:4" ht="15.6" x14ac:dyDescent="0.3">
      <c r="A280" s="1" t="s">
        <v>2093</v>
      </c>
      <c r="B280" t="s">
        <v>4399</v>
      </c>
      <c r="C280" s="1" t="s">
        <v>2589</v>
      </c>
      <c r="D280" t="s">
        <v>4651</v>
      </c>
    </row>
    <row r="281" spans="1:4" ht="15.6" x14ac:dyDescent="0.3">
      <c r="A281" s="1" t="s">
        <v>2092</v>
      </c>
      <c r="B281" t="s">
        <v>4401</v>
      </c>
      <c r="C281" s="1" t="s">
        <v>2686</v>
      </c>
      <c r="D281" t="s">
        <v>4652</v>
      </c>
    </row>
    <row r="282" spans="1:4" ht="15.6" x14ac:dyDescent="0.3">
      <c r="A282" s="1" t="s">
        <v>2091</v>
      </c>
      <c r="B282" t="s">
        <v>4399</v>
      </c>
      <c r="C282" s="1" t="s">
        <v>2687</v>
      </c>
      <c r="D282" t="s">
        <v>4653</v>
      </c>
    </row>
    <row r="283" spans="1:4" ht="15.6" x14ac:dyDescent="0.3">
      <c r="A283" s="1" t="s">
        <v>2090</v>
      </c>
      <c r="B283" t="s">
        <v>4401</v>
      </c>
      <c r="C283" s="1" t="s">
        <v>2498</v>
      </c>
      <c r="D283" t="s">
        <v>4654</v>
      </c>
    </row>
    <row r="284" spans="1:4" ht="15.6" x14ac:dyDescent="0.3">
      <c r="A284" s="1" t="s">
        <v>2089</v>
      </c>
      <c r="B284" t="s">
        <v>4401</v>
      </c>
      <c r="C284" s="1" t="s">
        <v>2688</v>
      </c>
      <c r="D284" t="s">
        <v>4655</v>
      </c>
    </row>
    <row r="285" spans="1:4" ht="15.6" x14ac:dyDescent="0.3">
      <c r="A285" s="1" t="s">
        <v>2088</v>
      </c>
      <c r="B285" t="s">
        <v>4401</v>
      </c>
      <c r="C285" s="1" t="s">
        <v>2689</v>
      </c>
      <c r="D285" t="s">
        <v>4656</v>
      </c>
    </row>
    <row r="286" spans="1:4" ht="15.6" x14ac:dyDescent="0.3">
      <c r="A286" s="1" t="s">
        <v>2087</v>
      </c>
      <c r="B286" t="s">
        <v>4401</v>
      </c>
      <c r="C286" s="1" t="s">
        <v>2690</v>
      </c>
      <c r="D286" t="s">
        <v>4657</v>
      </c>
    </row>
    <row r="287" spans="1:4" ht="15.6" x14ac:dyDescent="0.3">
      <c r="A287" s="1" t="s">
        <v>2086</v>
      </c>
      <c r="B287" t="s">
        <v>4399</v>
      </c>
      <c r="C287" s="1" t="s">
        <v>2691</v>
      </c>
      <c r="D287" t="s">
        <v>4658</v>
      </c>
    </row>
    <row r="288" spans="1:4" ht="15.6" x14ac:dyDescent="0.3">
      <c r="A288" s="1" t="s">
        <v>2085</v>
      </c>
      <c r="B288" t="s">
        <v>4399</v>
      </c>
      <c r="C288" s="1" t="s">
        <v>2692</v>
      </c>
      <c r="D288" t="s">
        <v>4659</v>
      </c>
    </row>
    <row r="289" spans="1:4" ht="15.6" x14ac:dyDescent="0.3">
      <c r="A289" s="1" t="s">
        <v>2084</v>
      </c>
      <c r="B289" t="s">
        <v>4401</v>
      </c>
      <c r="C289" s="1" t="s">
        <v>2693</v>
      </c>
      <c r="D289" t="s">
        <v>4590</v>
      </c>
    </row>
    <row r="290" spans="1:4" ht="15.6" x14ac:dyDescent="0.3">
      <c r="A290" s="1" t="s">
        <v>2083</v>
      </c>
      <c r="B290" t="s">
        <v>4401</v>
      </c>
      <c r="C290" s="1" t="s">
        <v>2694</v>
      </c>
      <c r="D290" t="s">
        <v>4660</v>
      </c>
    </row>
    <row r="291" spans="1:4" ht="15.6" x14ac:dyDescent="0.3">
      <c r="A291" s="1" t="s">
        <v>2082</v>
      </c>
      <c r="B291" t="s">
        <v>4401</v>
      </c>
      <c r="C291" s="1" t="s">
        <v>2695</v>
      </c>
      <c r="D291" t="s">
        <v>4606</v>
      </c>
    </row>
    <row r="292" spans="1:4" ht="15.6" x14ac:dyDescent="0.3">
      <c r="A292" s="1" t="s">
        <v>2081</v>
      </c>
      <c r="B292" t="s">
        <v>4401</v>
      </c>
      <c r="C292" s="1" t="s">
        <v>2696</v>
      </c>
      <c r="D292" t="s">
        <v>4661</v>
      </c>
    </row>
    <row r="293" spans="1:4" ht="15.6" x14ac:dyDescent="0.3">
      <c r="A293" s="1" t="s">
        <v>2080</v>
      </c>
      <c r="B293" t="s">
        <v>4401</v>
      </c>
      <c r="C293" s="1" t="s">
        <v>2697</v>
      </c>
      <c r="D293" t="s">
        <v>4662</v>
      </c>
    </row>
    <row r="294" spans="1:4" ht="15.6" x14ac:dyDescent="0.3">
      <c r="A294" s="1" t="s">
        <v>2079</v>
      </c>
      <c r="B294" t="s">
        <v>4401</v>
      </c>
      <c r="C294" s="1" t="s">
        <v>2698</v>
      </c>
      <c r="D294" t="s">
        <v>4663</v>
      </c>
    </row>
    <row r="295" spans="1:4" ht="15.6" x14ac:dyDescent="0.3">
      <c r="A295" s="1" t="s">
        <v>2078</v>
      </c>
      <c r="B295" t="s">
        <v>4399</v>
      </c>
      <c r="C295" s="1" t="s">
        <v>2699</v>
      </c>
      <c r="D295" t="s">
        <v>4664</v>
      </c>
    </row>
    <row r="296" spans="1:4" ht="15.6" x14ac:dyDescent="0.3">
      <c r="A296" s="1" t="s">
        <v>2077</v>
      </c>
      <c r="B296" t="s">
        <v>4401</v>
      </c>
      <c r="C296" s="1" t="s">
        <v>2700</v>
      </c>
      <c r="D296" t="s">
        <v>4665</v>
      </c>
    </row>
    <row r="297" spans="1:4" ht="15.6" x14ac:dyDescent="0.3">
      <c r="A297" s="1" t="s">
        <v>2076</v>
      </c>
      <c r="B297" t="s">
        <v>4401</v>
      </c>
      <c r="C297" s="1" t="s">
        <v>2701</v>
      </c>
      <c r="D297" t="s">
        <v>4666</v>
      </c>
    </row>
    <row r="298" spans="1:4" ht="15.6" x14ac:dyDescent="0.3">
      <c r="A298" s="1" t="s">
        <v>2075</v>
      </c>
      <c r="B298" t="s">
        <v>4401</v>
      </c>
      <c r="C298" s="1" t="s">
        <v>2702</v>
      </c>
      <c r="D298" t="s">
        <v>4667</v>
      </c>
    </row>
    <row r="299" spans="1:4" ht="15.6" x14ac:dyDescent="0.3">
      <c r="A299" s="1" t="s">
        <v>2074</v>
      </c>
      <c r="B299" t="s">
        <v>4399</v>
      </c>
      <c r="C299" s="1" t="s">
        <v>2703</v>
      </c>
      <c r="D299" t="s">
        <v>4668</v>
      </c>
    </row>
    <row r="300" spans="1:4" ht="15.6" x14ac:dyDescent="0.3">
      <c r="A300" s="1" t="s">
        <v>2073</v>
      </c>
      <c r="B300" t="s">
        <v>4401</v>
      </c>
      <c r="C300" s="1" t="s">
        <v>2704</v>
      </c>
      <c r="D300" t="s">
        <v>4669</v>
      </c>
    </row>
    <row r="301" spans="1:4" ht="15.6" x14ac:dyDescent="0.3">
      <c r="A301" s="1" t="s">
        <v>2072</v>
      </c>
      <c r="B301" t="s">
        <v>4399</v>
      </c>
      <c r="C301" s="1" t="s">
        <v>2705</v>
      </c>
      <c r="D301" t="s">
        <v>4670</v>
      </c>
    </row>
    <row r="302" spans="1:4" ht="15.6" x14ac:dyDescent="0.3">
      <c r="A302" s="1" t="s">
        <v>2071</v>
      </c>
      <c r="B302" t="s">
        <v>4401</v>
      </c>
      <c r="C302" s="1" t="s">
        <v>2648</v>
      </c>
      <c r="D302" t="s">
        <v>4671</v>
      </c>
    </row>
    <row r="303" spans="1:4" ht="15.6" x14ac:dyDescent="0.3">
      <c r="A303" s="1" t="s">
        <v>2070</v>
      </c>
      <c r="B303" t="s">
        <v>4399</v>
      </c>
      <c r="C303" s="1" t="s">
        <v>2655</v>
      </c>
      <c r="D303" t="s">
        <v>4480</v>
      </c>
    </row>
    <row r="304" spans="1:4" ht="15.6" x14ac:dyDescent="0.3">
      <c r="A304" s="1" t="s">
        <v>2069</v>
      </c>
      <c r="B304" t="s">
        <v>4401</v>
      </c>
      <c r="C304" s="1" t="s">
        <v>2707</v>
      </c>
      <c r="D304" t="s">
        <v>4672</v>
      </c>
    </row>
    <row r="305" spans="1:4" ht="15.6" x14ac:dyDescent="0.3">
      <c r="A305" s="1" t="s">
        <v>2068</v>
      </c>
      <c r="B305" t="s">
        <v>4399</v>
      </c>
      <c r="C305" s="1" t="s">
        <v>2709</v>
      </c>
      <c r="D305" t="s">
        <v>4673</v>
      </c>
    </row>
    <row r="306" spans="1:4" ht="15.6" x14ac:dyDescent="0.3">
      <c r="A306" s="1" t="s">
        <v>2067</v>
      </c>
      <c r="B306" t="s">
        <v>4399</v>
      </c>
      <c r="C306" s="1" t="s">
        <v>2710</v>
      </c>
      <c r="D306" t="s">
        <v>4674</v>
      </c>
    </row>
    <row r="307" spans="1:4" ht="15.6" x14ac:dyDescent="0.3">
      <c r="A307" s="1" t="s">
        <v>2066</v>
      </c>
      <c r="B307" t="s">
        <v>4399</v>
      </c>
      <c r="C307" s="1" t="s">
        <v>2644</v>
      </c>
      <c r="D307" t="s">
        <v>4675</v>
      </c>
    </row>
    <row r="308" spans="1:4" ht="15.6" x14ac:dyDescent="0.3">
      <c r="A308" s="1" t="s">
        <v>2065</v>
      </c>
      <c r="B308" t="s">
        <v>4399</v>
      </c>
      <c r="C308" s="1" t="s">
        <v>2711</v>
      </c>
      <c r="D308" t="s">
        <v>4462</v>
      </c>
    </row>
    <row r="309" spans="1:4" ht="15.6" x14ac:dyDescent="0.3">
      <c r="A309" s="1" t="s">
        <v>2064</v>
      </c>
      <c r="B309" t="s">
        <v>4401</v>
      </c>
      <c r="C309" s="1" t="s">
        <v>2712</v>
      </c>
      <c r="D309" t="s">
        <v>4676</v>
      </c>
    </row>
    <row r="310" spans="1:4" ht="15.6" x14ac:dyDescent="0.3">
      <c r="A310" s="1" t="s">
        <v>2063</v>
      </c>
      <c r="B310" t="s">
        <v>4399</v>
      </c>
      <c r="C310" s="1" t="s">
        <v>2713</v>
      </c>
      <c r="D310" t="s">
        <v>4677</v>
      </c>
    </row>
    <row r="311" spans="1:4" ht="15.6" x14ac:dyDescent="0.3">
      <c r="A311" s="1" t="s">
        <v>2062</v>
      </c>
      <c r="B311" t="s">
        <v>4399</v>
      </c>
      <c r="C311" s="1" t="s">
        <v>2714</v>
      </c>
      <c r="D311" t="s">
        <v>4678</v>
      </c>
    </row>
    <row r="312" spans="1:4" ht="15.6" x14ac:dyDescent="0.3">
      <c r="A312" s="1" t="s">
        <v>2061</v>
      </c>
      <c r="B312" t="s">
        <v>4401</v>
      </c>
      <c r="C312" s="1" t="s">
        <v>2473</v>
      </c>
      <c r="D312" t="s">
        <v>4679</v>
      </c>
    </row>
    <row r="313" spans="1:4" ht="15.6" x14ac:dyDescent="0.3">
      <c r="A313" s="1" t="s">
        <v>2060</v>
      </c>
      <c r="B313" t="s">
        <v>4401</v>
      </c>
      <c r="C313" s="1" t="s">
        <v>2715</v>
      </c>
      <c r="D313" t="s">
        <v>4680</v>
      </c>
    </row>
    <row r="314" spans="1:4" ht="15.6" x14ac:dyDescent="0.3">
      <c r="A314" s="1" t="s">
        <v>2059</v>
      </c>
      <c r="B314" t="s">
        <v>4401</v>
      </c>
      <c r="C314" s="1" t="s">
        <v>2716</v>
      </c>
      <c r="D314" t="s">
        <v>4681</v>
      </c>
    </row>
    <row r="315" spans="1:4" ht="15.6" x14ac:dyDescent="0.3">
      <c r="A315" s="1" t="s">
        <v>2058</v>
      </c>
      <c r="B315" t="s">
        <v>4399</v>
      </c>
      <c r="C315" s="1" t="s">
        <v>4362</v>
      </c>
      <c r="D315" t="s">
        <v>4682</v>
      </c>
    </row>
    <row r="316" spans="1:4" ht="15.6" x14ac:dyDescent="0.3">
      <c r="A316" s="1" t="s">
        <v>2057</v>
      </c>
      <c r="B316" t="s">
        <v>4399</v>
      </c>
      <c r="C316" s="1" t="s">
        <v>2717</v>
      </c>
      <c r="D316" t="s">
        <v>4683</v>
      </c>
    </row>
    <row r="317" spans="1:4" ht="15.6" x14ac:dyDescent="0.3">
      <c r="A317" s="1" t="s">
        <v>2056</v>
      </c>
      <c r="B317" t="s">
        <v>4401</v>
      </c>
      <c r="C317" s="1" t="s">
        <v>2718</v>
      </c>
      <c r="D317" t="s">
        <v>4563</v>
      </c>
    </row>
    <row r="318" spans="1:4" ht="15.6" x14ac:dyDescent="0.3">
      <c r="A318" s="1" t="s">
        <v>2055</v>
      </c>
      <c r="B318" t="s">
        <v>4401</v>
      </c>
      <c r="C318" s="1" t="s">
        <v>2719</v>
      </c>
      <c r="D318" t="s">
        <v>4420</v>
      </c>
    </row>
    <row r="319" spans="1:4" ht="15.6" x14ac:dyDescent="0.3">
      <c r="A319" s="1" t="s">
        <v>2054</v>
      </c>
      <c r="B319" t="s">
        <v>4401</v>
      </c>
      <c r="C319" s="1" t="s">
        <v>2720</v>
      </c>
      <c r="D319" t="s">
        <v>4684</v>
      </c>
    </row>
    <row r="320" spans="1:4" ht="15.6" x14ac:dyDescent="0.3">
      <c r="A320" s="1" t="s">
        <v>2053</v>
      </c>
      <c r="B320" t="s">
        <v>4401</v>
      </c>
      <c r="C320" s="1" t="s">
        <v>2721</v>
      </c>
      <c r="D320" t="s">
        <v>4685</v>
      </c>
    </row>
    <row r="321" spans="1:4" ht="15.6" x14ac:dyDescent="0.3">
      <c r="A321" s="1" t="s">
        <v>2052</v>
      </c>
      <c r="B321" t="s">
        <v>4399</v>
      </c>
      <c r="C321" s="1" t="s">
        <v>2722</v>
      </c>
      <c r="D321" t="s">
        <v>4686</v>
      </c>
    </row>
    <row r="322" spans="1:4" ht="15.6" x14ac:dyDescent="0.3">
      <c r="A322" s="1" t="s">
        <v>2051</v>
      </c>
      <c r="B322" t="s">
        <v>4399</v>
      </c>
      <c r="C322" s="1" t="s">
        <v>2723</v>
      </c>
      <c r="D322" t="s">
        <v>4687</v>
      </c>
    </row>
    <row r="323" spans="1:4" ht="15.6" x14ac:dyDescent="0.3">
      <c r="A323" s="1" t="s">
        <v>2050</v>
      </c>
      <c r="B323" t="s">
        <v>4401</v>
      </c>
      <c r="C323" s="1" t="s">
        <v>2724</v>
      </c>
      <c r="D323" t="s">
        <v>4688</v>
      </c>
    </row>
    <row r="324" spans="1:4" ht="15.6" x14ac:dyDescent="0.3">
      <c r="A324" s="1" t="s">
        <v>2049</v>
      </c>
      <c r="B324" t="s">
        <v>4401</v>
      </c>
      <c r="C324" s="1" t="s">
        <v>2688</v>
      </c>
      <c r="D324" t="s">
        <v>4689</v>
      </c>
    </row>
    <row r="325" spans="1:4" ht="15.6" x14ac:dyDescent="0.3">
      <c r="A325" s="1" t="s">
        <v>2048</v>
      </c>
      <c r="B325" t="s">
        <v>4401</v>
      </c>
      <c r="C325" s="1" t="s">
        <v>2725</v>
      </c>
      <c r="D325" t="s">
        <v>4545</v>
      </c>
    </row>
    <row r="326" spans="1:4" ht="15.6" x14ac:dyDescent="0.3">
      <c r="A326" s="1" t="s">
        <v>2047</v>
      </c>
      <c r="B326" t="s">
        <v>4399</v>
      </c>
      <c r="C326" s="1" t="s">
        <v>2726</v>
      </c>
      <c r="D326" t="s">
        <v>4690</v>
      </c>
    </row>
    <row r="327" spans="1:4" ht="15.6" x14ac:dyDescent="0.3">
      <c r="A327" s="1" t="s">
        <v>2046</v>
      </c>
      <c r="B327" t="s">
        <v>4401</v>
      </c>
      <c r="C327" s="1" t="s">
        <v>2727</v>
      </c>
      <c r="D327" t="s">
        <v>4691</v>
      </c>
    </row>
    <row r="328" spans="1:4" ht="15.6" x14ac:dyDescent="0.3">
      <c r="A328" s="1" t="s">
        <v>2045</v>
      </c>
      <c r="B328" t="s">
        <v>4401</v>
      </c>
      <c r="C328" s="1" t="s">
        <v>2728</v>
      </c>
      <c r="D328" t="s">
        <v>4611</v>
      </c>
    </row>
    <row r="329" spans="1:4" ht="15.6" x14ac:dyDescent="0.3">
      <c r="A329" s="1" t="s">
        <v>2044</v>
      </c>
      <c r="B329" t="s">
        <v>4401</v>
      </c>
      <c r="C329" s="1" t="s">
        <v>2729</v>
      </c>
      <c r="D329" t="s">
        <v>4692</v>
      </c>
    </row>
    <row r="330" spans="1:4" ht="15.6" x14ac:dyDescent="0.3">
      <c r="A330" s="1" t="s">
        <v>2043</v>
      </c>
      <c r="B330" t="s">
        <v>4401</v>
      </c>
      <c r="C330" s="1" t="s">
        <v>2730</v>
      </c>
      <c r="D330" t="s">
        <v>4606</v>
      </c>
    </row>
    <row r="331" spans="1:4" ht="15.6" x14ac:dyDescent="0.3">
      <c r="A331" s="1" t="s">
        <v>2042</v>
      </c>
      <c r="B331" t="s">
        <v>4401</v>
      </c>
      <c r="C331" s="1" t="s">
        <v>2731</v>
      </c>
      <c r="D331" t="s">
        <v>4693</v>
      </c>
    </row>
    <row r="332" spans="1:4" ht="15.6" x14ac:dyDescent="0.3">
      <c r="A332" s="1" t="s">
        <v>2041</v>
      </c>
      <c r="B332" t="s">
        <v>4401</v>
      </c>
      <c r="C332" s="1" t="s">
        <v>2732</v>
      </c>
      <c r="D332" t="s">
        <v>4694</v>
      </c>
    </row>
    <row r="333" spans="1:4" ht="15.6" x14ac:dyDescent="0.3">
      <c r="A333" s="1" t="s">
        <v>2040</v>
      </c>
      <c r="B333" t="s">
        <v>4401</v>
      </c>
      <c r="C333" s="1" t="s">
        <v>2733</v>
      </c>
      <c r="D333" t="s">
        <v>4685</v>
      </c>
    </row>
    <row r="334" spans="1:4" ht="15.6" x14ac:dyDescent="0.3">
      <c r="A334" s="1" t="s">
        <v>2039</v>
      </c>
      <c r="B334" t="s">
        <v>4399</v>
      </c>
      <c r="C334" s="1" t="s">
        <v>2734</v>
      </c>
      <c r="D334" t="s">
        <v>4695</v>
      </c>
    </row>
    <row r="335" spans="1:4" ht="15.6" x14ac:dyDescent="0.3">
      <c r="A335" s="1" t="s">
        <v>2038</v>
      </c>
      <c r="B335" t="s">
        <v>4401</v>
      </c>
      <c r="C335" s="1" t="s">
        <v>2735</v>
      </c>
      <c r="D335" t="s">
        <v>4696</v>
      </c>
    </row>
    <row r="336" spans="1:4" ht="15.6" x14ac:dyDescent="0.3">
      <c r="A336" s="1" t="s">
        <v>2037</v>
      </c>
      <c r="B336" t="s">
        <v>4399</v>
      </c>
      <c r="C336" s="1" t="s">
        <v>2441</v>
      </c>
      <c r="D336" t="s">
        <v>4697</v>
      </c>
    </row>
    <row r="337" spans="1:4" ht="15.6" x14ac:dyDescent="0.3">
      <c r="A337" s="1" t="s">
        <v>2036</v>
      </c>
      <c r="B337" t="s">
        <v>4401</v>
      </c>
      <c r="C337" s="1" t="s">
        <v>2736</v>
      </c>
      <c r="D337" t="s">
        <v>4698</v>
      </c>
    </row>
    <row r="338" spans="1:4" ht="15.6" x14ac:dyDescent="0.3">
      <c r="A338" s="1" t="s">
        <v>2035</v>
      </c>
      <c r="B338" t="s">
        <v>4399</v>
      </c>
      <c r="C338" s="1" t="s">
        <v>2737</v>
      </c>
      <c r="D338" t="s">
        <v>4699</v>
      </c>
    </row>
    <row r="339" spans="1:4" ht="15.6" x14ac:dyDescent="0.3">
      <c r="A339" s="1" t="s">
        <v>2034</v>
      </c>
      <c r="B339" t="s">
        <v>4399</v>
      </c>
      <c r="C339" s="1" t="s">
        <v>2493</v>
      </c>
      <c r="D339" t="s">
        <v>4591</v>
      </c>
    </row>
    <row r="340" spans="1:4" ht="15.6" x14ac:dyDescent="0.3">
      <c r="A340" s="1" t="s">
        <v>2033</v>
      </c>
      <c r="B340" t="s">
        <v>4401</v>
      </c>
      <c r="C340" s="1" t="s">
        <v>2738</v>
      </c>
      <c r="D340" t="s">
        <v>4554</v>
      </c>
    </row>
    <row r="341" spans="1:4" ht="15.6" x14ac:dyDescent="0.3">
      <c r="A341" s="1" t="s">
        <v>2032</v>
      </c>
      <c r="B341" t="s">
        <v>4399</v>
      </c>
      <c r="C341" s="1" t="s">
        <v>2739</v>
      </c>
      <c r="D341" t="s">
        <v>4700</v>
      </c>
    </row>
    <row r="342" spans="1:4" ht="15.6" x14ac:dyDescent="0.3">
      <c r="A342" s="1" t="s">
        <v>2031</v>
      </c>
      <c r="B342" t="s">
        <v>4399</v>
      </c>
      <c r="C342" s="1" t="s">
        <v>2740</v>
      </c>
      <c r="D342" t="s">
        <v>4701</v>
      </c>
    </row>
    <row r="343" spans="1:4" ht="15.6" x14ac:dyDescent="0.3">
      <c r="A343" s="1" t="s">
        <v>2030</v>
      </c>
      <c r="B343" t="s">
        <v>4399</v>
      </c>
      <c r="C343" s="1" t="s">
        <v>2741</v>
      </c>
      <c r="D343" t="s">
        <v>4702</v>
      </c>
    </row>
    <row r="344" spans="1:4" ht="15.6" x14ac:dyDescent="0.3">
      <c r="A344" s="1" t="s">
        <v>2029</v>
      </c>
      <c r="B344" t="s">
        <v>4399</v>
      </c>
      <c r="C344" s="1" t="s">
        <v>2742</v>
      </c>
      <c r="D344" t="s">
        <v>4493</v>
      </c>
    </row>
    <row r="345" spans="1:4" ht="15.6" x14ac:dyDescent="0.3">
      <c r="A345" s="1" t="s">
        <v>2028</v>
      </c>
      <c r="B345" t="s">
        <v>4401</v>
      </c>
      <c r="C345" s="1" t="s">
        <v>2743</v>
      </c>
      <c r="D345" t="s">
        <v>4703</v>
      </c>
    </row>
    <row r="346" spans="1:4" ht="15.6" x14ac:dyDescent="0.3">
      <c r="A346" s="1" t="s">
        <v>2027</v>
      </c>
      <c r="B346" t="s">
        <v>4399</v>
      </c>
      <c r="C346" s="1" t="s">
        <v>2745</v>
      </c>
      <c r="D346" t="s">
        <v>4704</v>
      </c>
    </row>
    <row r="347" spans="1:4" ht="15.6" x14ac:dyDescent="0.3">
      <c r="A347" s="1" t="s">
        <v>2026</v>
      </c>
      <c r="B347" t="s">
        <v>4401</v>
      </c>
      <c r="C347" s="1" t="s">
        <v>2746</v>
      </c>
      <c r="D347" t="s">
        <v>4450</v>
      </c>
    </row>
    <row r="348" spans="1:4" ht="15.6" x14ac:dyDescent="0.3">
      <c r="A348" s="1" t="s">
        <v>2025</v>
      </c>
      <c r="B348" t="s">
        <v>4399</v>
      </c>
      <c r="C348" s="1" t="s">
        <v>2747</v>
      </c>
      <c r="D348" t="s">
        <v>4705</v>
      </c>
    </row>
    <row r="349" spans="1:4" ht="15.6" x14ac:dyDescent="0.3">
      <c r="A349" s="1" t="s">
        <v>2024</v>
      </c>
      <c r="B349" t="s">
        <v>4399</v>
      </c>
      <c r="C349" s="1" t="s">
        <v>2748</v>
      </c>
      <c r="D349" t="s">
        <v>4706</v>
      </c>
    </row>
    <row r="350" spans="1:4" ht="15.6" x14ac:dyDescent="0.3">
      <c r="A350" s="1" t="s">
        <v>2023</v>
      </c>
      <c r="B350" t="s">
        <v>4401</v>
      </c>
      <c r="C350" s="1" t="s">
        <v>2749</v>
      </c>
      <c r="D350" t="s">
        <v>4707</v>
      </c>
    </row>
    <row r="351" spans="1:4" ht="15.6" x14ac:dyDescent="0.3">
      <c r="A351" s="1" t="s">
        <v>2022</v>
      </c>
      <c r="B351" t="s">
        <v>4399</v>
      </c>
      <c r="C351" s="1" t="s">
        <v>2750</v>
      </c>
      <c r="D351" t="s">
        <v>4708</v>
      </c>
    </row>
    <row r="352" spans="1:4" ht="15.6" x14ac:dyDescent="0.3">
      <c r="A352" s="1" t="s">
        <v>2021</v>
      </c>
      <c r="B352" t="s">
        <v>4401</v>
      </c>
      <c r="C352" s="1" t="s">
        <v>2751</v>
      </c>
      <c r="D352" t="s">
        <v>4709</v>
      </c>
    </row>
    <row r="353" spans="1:4" ht="15.6" x14ac:dyDescent="0.3">
      <c r="A353" s="1" t="s">
        <v>2020</v>
      </c>
      <c r="B353" t="s">
        <v>4399</v>
      </c>
      <c r="C353" s="1" t="s">
        <v>2752</v>
      </c>
      <c r="D353" t="s">
        <v>4710</v>
      </c>
    </row>
    <row r="354" spans="1:4" ht="15.6" x14ac:dyDescent="0.3">
      <c r="A354" s="1" t="s">
        <v>2019</v>
      </c>
      <c r="B354" t="s">
        <v>4401</v>
      </c>
      <c r="C354" s="1" t="s">
        <v>2484</v>
      </c>
      <c r="D354" t="s">
        <v>4711</v>
      </c>
    </row>
    <row r="355" spans="1:4" ht="15.6" x14ac:dyDescent="0.3">
      <c r="A355" s="1" t="s">
        <v>2018</v>
      </c>
      <c r="B355" t="s">
        <v>4399</v>
      </c>
      <c r="C355" s="1" t="s">
        <v>2753</v>
      </c>
      <c r="D355" t="s">
        <v>4712</v>
      </c>
    </row>
    <row r="356" spans="1:4" ht="15.6" x14ac:dyDescent="0.3">
      <c r="A356" s="1" t="s">
        <v>2017</v>
      </c>
      <c r="B356" t="s">
        <v>4399</v>
      </c>
      <c r="C356" s="1" t="s">
        <v>4363</v>
      </c>
      <c r="D356" t="s">
        <v>4713</v>
      </c>
    </row>
    <row r="357" spans="1:4" ht="15.6" x14ac:dyDescent="0.3">
      <c r="A357" s="1" t="s">
        <v>2016</v>
      </c>
      <c r="B357" t="s">
        <v>4399</v>
      </c>
      <c r="C357" s="1" t="s">
        <v>2754</v>
      </c>
      <c r="D357" t="s">
        <v>4714</v>
      </c>
    </row>
    <row r="358" spans="1:4" ht="15.6" x14ac:dyDescent="0.3">
      <c r="A358" s="1" t="s">
        <v>2015</v>
      </c>
      <c r="B358" t="s">
        <v>4401</v>
      </c>
      <c r="C358" s="1" t="s">
        <v>2755</v>
      </c>
      <c r="D358" t="s">
        <v>4715</v>
      </c>
    </row>
    <row r="359" spans="1:4" ht="15.6" x14ac:dyDescent="0.3">
      <c r="A359" s="1" t="s">
        <v>2014</v>
      </c>
      <c r="B359" t="s">
        <v>4401</v>
      </c>
      <c r="C359" s="1" t="s">
        <v>2757</v>
      </c>
      <c r="D359" t="s">
        <v>4716</v>
      </c>
    </row>
    <row r="360" spans="1:4" ht="15.6" x14ac:dyDescent="0.3">
      <c r="A360" s="1" t="s">
        <v>2013</v>
      </c>
      <c r="B360" t="s">
        <v>4401</v>
      </c>
      <c r="C360" s="1" t="s">
        <v>2758</v>
      </c>
      <c r="D360" t="s">
        <v>4717</v>
      </c>
    </row>
    <row r="361" spans="1:4" ht="15.6" x14ac:dyDescent="0.3">
      <c r="A361" s="1" t="s">
        <v>2012</v>
      </c>
      <c r="B361" t="s">
        <v>4401</v>
      </c>
      <c r="C361" s="1" t="s">
        <v>2597</v>
      </c>
      <c r="D361" t="s">
        <v>4718</v>
      </c>
    </row>
    <row r="362" spans="1:4" ht="15.6" x14ac:dyDescent="0.3">
      <c r="A362" s="1" t="s">
        <v>2011</v>
      </c>
      <c r="B362" t="s">
        <v>4401</v>
      </c>
      <c r="C362" s="1" t="s">
        <v>2759</v>
      </c>
      <c r="D362" t="s">
        <v>4719</v>
      </c>
    </row>
    <row r="363" spans="1:4" ht="15.6" x14ac:dyDescent="0.3">
      <c r="A363" s="1" t="s">
        <v>2010</v>
      </c>
      <c r="B363" t="s">
        <v>4401</v>
      </c>
      <c r="C363" s="1" t="s">
        <v>2760</v>
      </c>
      <c r="D363" t="s">
        <v>4463</v>
      </c>
    </row>
    <row r="364" spans="1:4" ht="15.6" x14ac:dyDescent="0.3">
      <c r="A364" s="1" t="s">
        <v>2009</v>
      </c>
      <c r="B364" t="s">
        <v>4401</v>
      </c>
      <c r="C364" s="1" t="s">
        <v>2761</v>
      </c>
      <c r="D364" t="s">
        <v>4720</v>
      </c>
    </row>
    <row r="365" spans="1:4" ht="15.6" x14ac:dyDescent="0.3">
      <c r="A365" s="1" t="s">
        <v>2008</v>
      </c>
      <c r="B365" t="s">
        <v>4399</v>
      </c>
      <c r="C365" s="1" t="s">
        <v>2762</v>
      </c>
      <c r="D365" t="s">
        <v>4721</v>
      </c>
    </row>
    <row r="366" spans="1:4" ht="15.6" x14ac:dyDescent="0.3">
      <c r="A366" s="1" t="s">
        <v>2007</v>
      </c>
      <c r="B366" t="s">
        <v>4399</v>
      </c>
      <c r="C366" s="1" t="s">
        <v>2764</v>
      </c>
      <c r="D366" t="s">
        <v>4722</v>
      </c>
    </row>
    <row r="367" spans="1:4" ht="15.6" x14ac:dyDescent="0.3">
      <c r="A367" s="1" t="s">
        <v>2006</v>
      </c>
      <c r="B367" t="s">
        <v>4401</v>
      </c>
      <c r="C367" s="1" t="s">
        <v>2765</v>
      </c>
      <c r="D367" t="s">
        <v>4723</v>
      </c>
    </row>
    <row r="368" spans="1:4" ht="15.6" x14ac:dyDescent="0.3">
      <c r="A368" s="1" t="s">
        <v>2005</v>
      </c>
      <c r="B368" t="s">
        <v>4401</v>
      </c>
      <c r="C368" s="1" t="s">
        <v>2766</v>
      </c>
      <c r="D368" t="s">
        <v>4724</v>
      </c>
    </row>
    <row r="369" spans="1:4" ht="15.6" x14ac:dyDescent="0.3">
      <c r="A369" s="1" t="s">
        <v>2004</v>
      </c>
      <c r="B369" t="s">
        <v>4399</v>
      </c>
      <c r="C369" s="1" t="s">
        <v>2767</v>
      </c>
      <c r="D369" t="s">
        <v>4725</v>
      </c>
    </row>
    <row r="370" spans="1:4" ht="15.6" x14ac:dyDescent="0.3">
      <c r="A370" s="1" t="s">
        <v>2003</v>
      </c>
      <c r="B370" t="s">
        <v>4401</v>
      </c>
      <c r="C370" s="1" t="s">
        <v>2768</v>
      </c>
      <c r="D370" t="s">
        <v>4726</v>
      </c>
    </row>
    <row r="371" spans="1:4" ht="15.6" x14ac:dyDescent="0.3">
      <c r="A371" s="1" t="s">
        <v>2002</v>
      </c>
      <c r="B371" t="s">
        <v>4401</v>
      </c>
      <c r="C371" s="1" t="s">
        <v>4364</v>
      </c>
      <c r="D371" t="s">
        <v>4727</v>
      </c>
    </row>
    <row r="372" spans="1:4" ht="15.6" x14ac:dyDescent="0.3">
      <c r="A372" s="1" t="s">
        <v>2001</v>
      </c>
      <c r="B372" t="s">
        <v>4399</v>
      </c>
      <c r="C372" s="1" t="s">
        <v>2769</v>
      </c>
      <c r="D372" t="s">
        <v>4728</v>
      </c>
    </row>
    <row r="373" spans="1:4" ht="15.6" x14ac:dyDescent="0.3">
      <c r="A373" s="1" t="s">
        <v>2000</v>
      </c>
      <c r="B373" t="s">
        <v>4401</v>
      </c>
      <c r="C373" s="1" t="s">
        <v>2770</v>
      </c>
      <c r="D373" t="s">
        <v>4729</v>
      </c>
    </row>
    <row r="374" spans="1:4" ht="15.6" x14ac:dyDescent="0.3">
      <c r="A374" s="1" t="s">
        <v>1999</v>
      </c>
      <c r="B374" t="s">
        <v>4399</v>
      </c>
      <c r="C374" s="1" t="s">
        <v>2771</v>
      </c>
      <c r="D374" t="s">
        <v>4730</v>
      </c>
    </row>
    <row r="375" spans="1:4" ht="15.6" x14ac:dyDescent="0.3">
      <c r="A375" s="1" t="s">
        <v>1998</v>
      </c>
      <c r="B375" t="s">
        <v>4399</v>
      </c>
      <c r="C375" s="1" t="s">
        <v>2772</v>
      </c>
      <c r="D375" t="s">
        <v>4658</v>
      </c>
    </row>
    <row r="376" spans="1:4" ht="15.6" x14ac:dyDescent="0.3">
      <c r="A376" s="1" t="s">
        <v>1997</v>
      </c>
      <c r="B376" t="s">
        <v>4399</v>
      </c>
      <c r="C376" s="1" t="s">
        <v>2773</v>
      </c>
      <c r="D376" t="s">
        <v>4731</v>
      </c>
    </row>
    <row r="377" spans="1:4" ht="15.6" x14ac:dyDescent="0.3">
      <c r="A377" s="1" t="s">
        <v>1996</v>
      </c>
      <c r="B377" t="s">
        <v>4401</v>
      </c>
      <c r="C377" s="1" t="s">
        <v>2774</v>
      </c>
      <c r="D377" t="s">
        <v>4732</v>
      </c>
    </row>
    <row r="378" spans="1:4" ht="15.6" x14ac:dyDescent="0.3">
      <c r="A378" s="1" t="s">
        <v>1995</v>
      </c>
      <c r="B378" t="s">
        <v>4401</v>
      </c>
      <c r="C378" s="1" t="s">
        <v>2775</v>
      </c>
      <c r="D378" t="s">
        <v>4545</v>
      </c>
    </row>
    <row r="379" spans="1:4" ht="15.6" x14ac:dyDescent="0.3">
      <c r="A379" s="1" t="s">
        <v>1994</v>
      </c>
      <c r="B379" t="s">
        <v>4399</v>
      </c>
      <c r="C379" s="1" t="s">
        <v>2776</v>
      </c>
      <c r="D379" t="s">
        <v>4733</v>
      </c>
    </row>
    <row r="380" spans="1:4" ht="15.6" x14ac:dyDescent="0.3">
      <c r="A380" s="1" t="s">
        <v>1993</v>
      </c>
      <c r="B380" t="s">
        <v>4399</v>
      </c>
      <c r="C380" s="1" t="s">
        <v>2777</v>
      </c>
      <c r="D380" t="s">
        <v>4581</v>
      </c>
    </row>
    <row r="381" spans="1:4" ht="15.6" x14ac:dyDescent="0.3">
      <c r="A381" s="1" t="s">
        <v>1992</v>
      </c>
      <c r="B381" t="s">
        <v>4401</v>
      </c>
      <c r="C381" s="1" t="s">
        <v>2778</v>
      </c>
      <c r="D381" t="s">
        <v>4734</v>
      </c>
    </row>
    <row r="382" spans="1:4" ht="15.6" x14ac:dyDescent="0.3">
      <c r="A382" s="1" t="s">
        <v>1991</v>
      </c>
      <c r="B382" t="s">
        <v>4399</v>
      </c>
      <c r="C382" s="1" t="s">
        <v>2779</v>
      </c>
      <c r="D382" t="s">
        <v>4735</v>
      </c>
    </row>
    <row r="383" spans="1:4" ht="15.6" x14ac:dyDescent="0.3">
      <c r="A383" s="1" t="s">
        <v>1990</v>
      </c>
      <c r="B383" t="s">
        <v>4401</v>
      </c>
      <c r="C383" s="1" t="s">
        <v>2780</v>
      </c>
      <c r="D383" t="s">
        <v>4407</v>
      </c>
    </row>
    <row r="384" spans="1:4" ht="15.6" x14ac:dyDescent="0.3">
      <c r="A384" s="1" t="s">
        <v>1989</v>
      </c>
      <c r="B384" t="s">
        <v>4401</v>
      </c>
      <c r="C384" s="1" t="s">
        <v>2781</v>
      </c>
      <c r="D384" t="s">
        <v>4613</v>
      </c>
    </row>
    <row r="385" spans="1:4" ht="15.6" x14ac:dyDescent="0.3">
      <c r="A385" s="1" t="s">
        <v>1988</v>
      </c>
      <c r="B385" t="s">
        <v>4399</v>
      </c>
      <c r="C385" s="1" t="s">
        <v>2782</v>
      </c>
      <c r="D385" t="s">
        <v>4474</v>
      </c>
    </row>
    <row r="386" spans="1:4" ht="15.6" x14ac:dyDescent="0.3">
      <c r="A386" s="1" t="s">
        <v>1987</v>
      </c>
      <c r="B386" t="s">
        <v>4401</v>
      </c>
      <c r="C386" s="1" t="s">
        <v>2783</v>
      </c>
      <c r="D386" t="s">
        <v>4736</v>
      </c>
    </row>
    <row r="387" spans="1:4" ht="15.6" x14ac:dyDescent="0.3">
      <c r="A387" s="1" t="s">
        <v>1986</v>
      </c>
      <c r="B387" t="s">
        <v>4401</v>
      </c>
      <c r="C387" s="1" t="s">
        <v>2784</v>
      </c>
      <c r="D387" t="s">
        <v>4737</v>
      </c>
    </row>
    <row r="388" spans="1:4" ht="15.6" x14ac:dyDescent="0.3">
      <c r="A388" s="1" t="s">
        <v>1985</v>
      </c>
      <c r="B388" t="s">
        <v>4399</v>
      </c>
      <c r="C388" s="1" t="s">
        <v>2785</v>
      </c>
      <c r="D388" t="s">
        <v>4738</v>
      </c>
    </row>
    <row r="389" spans="1:4" ht="15.6" x14ac:dyDescent="0.3">
      <c r="A389" s="1" t="s">
        <v>1984</v>
      </c>
      <c r="B389" t="s">
        <v>4401</v>
      </c>
      <c r="C389" s="1" t="s">
        <v>2786</v>
      </c>
      <c r="D389" t="s">
        <v>4739</v>
      </c>
    </row>
    <row r="390" spans="1:4" ht="15.6" x14ac:dyDescent="0.3">
      <c r="A390" s="1" t="s">
        <v>1983</v>
      </c>
      <c r="B390" t="s">
        <v>4399</v>
      </c>
      <c r="C390" s="1" t="s">
        <v>2787</v>
      </c>
      <c r="D390" t="s">
        <v>4678</v>
      </c>
    </row>
    <row r="391" spans="1:4" ht="15.6" x14ac:dyDescent="0.3">
      <c r="A391" s="1" t="s">
        <v>1982</v>
      </c>
      <c r="B391" t="s">
        <v>4399</v>
      </c>
      <c r="C391" s="1" t="s">
        <v>2788</v>
      </c>
      <c r="D391" t="s">
        <v>4740</v>
      </c>
    </row>
    <row r="392" spans="1:4" ht="15.6" x14ac:dyDescent="0.3">
      <c r="A392" s="1" t="s">
        <v>1981</v>
      </c>
      <c r="B392" t="s">
        <v>4401</v>
      </c>
      <c r="C392" s="1" t="s">
        <v>2789</v>
      </c>
      <c r="D392" t="s">
        <v>4741</v>
      </c>
    </row>
    <row r="393" spans="1:4" ht="15.6" x14ac:dyDescent="0.3">
      <c r="A393" s="1" t="s">
        <v>1980</v>
      </c>
      <c r="B393" t="s">
        <v>4401</v>
      </c>
      <c r="C393" s="1" t="s">
        <v>2790</v>
      </c>
      <c r="D393" t="s">
        <v>4448</v>
      </c>
    </row>
    <row r="394" spans="1:4" ht="15.6" x14ac:dyDescent="0.3">
      <c r="A394" s="1" t="s">
        <v>1979</v>
      </c>
      <c r="B394" t="s">
        <v>4399</v>
      </c>
      <c r="C394" s="1" t="s">
        <v>2791</v>
      </c>
      <c r="D394" t="s">
        <v>4742</v>
      </c>
    </row>
    <row r="395" spans="1:4" ht="15.6" x14ac:dyDescent="0.3">
      <c r="A395" s="1" t="s">
        <v>1978</v>
      </c>
      <c r="B395" t="s">
        <v>4401</v>
      </c>
      <c r="C395" s="1" t="s">
        <v>2613</v>
      </c>
      <c r="D395" t="s">
        <v>4743</v>
      </c>
    </row>
    <row r="396" spans="1:4" ht="15.6" x14ac:dyDescent="0.3">
      <c r="A396" s="1" t="s">
        <v>1977</v>
      </c>
      <c r="B396" t="s">
        <v>4399</v>
      </c>
      <c r="C396" s="1" t="s">
        <v>2792</v>
      </c>
      <c r="D396" t="s">
        <v>4744</v>
      </c>
    </row>
    <row r="397" spans="1:4" ht="15.6" x14ac:dyDescent="0.3">
      <c r="A397" s="1" t="s">
        <v>1976</v>
      </c>
      <c r="B397" t="s">
        <v>4399</v>
      </c>
      <c r="C397" s="1" t="s">
        <v>2793</v>
      </c>
      <c r="D397" t="s">
        <v>4745</v>
      </c>
    </row>
    <row r="398" spans="1:4" ht="15.6" x14ac:dyDescent="0.3">
      <c r="A398" s="1" t="s">
        <v>1975</v>
      </c>
      <c r="B398" t="s">
        <v>4399</v>
      </c>
      <c r="C398" s="1" t="s">
        <v>2794</v>
      </c>
      <c r="D398" t="s">
        <v>4746</v>
      </c>
    </row>
    <row r="399" spans="1:4" ht="15.6" x14ac:dyDescent="0.3">
      <c r="A399" s="1" t="s">
        <v>1974</v>
      </c>
      <c r="B399" t="s">
        <v>4401</v>
      </c>
      <c r="C399" s="1" t="s">
        <v>2795</v>
      </c>
      <c r="D399" t="s">
        <v>4747</v>
      </c>
    </row>
    <row r="400" spans="1:4" ht="15.6" x14ac:dyDescent="0.3">
      <c r="A400" s="1" t="s">
        <v>1973</v>
      </c>
      <c r="B400" t="s">
        <v>4399</v>
      </c>
      <c r="C400" s="1" t="s">
        <v>2796</v>
      </c>
      <c r="D400" t="s">
        <v>4485</v>
      </c>
    </row>
    <row r="401" spans="1:4" ht="15.6" x14ac:dyDescent="0.3">
      <c r="A401" s="1" t="s">
        <v>1972</v>
      </c>
      <c r="B401" t="s">
        <v>4399</v>
      </c>
      <c r="C401" s="1" t="s">
        <v>2797</v>
      </c>
      <c r="D401" t="s">
        <v>4748</v>
      </c>
    </row>
    <row r="402" spans="1:4" ht="15.6" x14ac:dyDescent="0.3">
      <c r="A402" s="1" t="s">
        <v>1971</v>
      </c>
      <c r="B402" t="s">
        <v>4401</v>
      </c>
      <c r="C402" s="1" t="s">
        <v>2798</v>
      </c>
      <c r="D402" t="s">
        <v>4749</v>
      </c>
    </row>
    <row r="403" spans="1:4" ht="15.6" x14ac:dyDescent="0.3">
      <c r="A403" s="1" t="s">
        <v>1970</v>
      </c>
      <c r="B403" t="s">
        <v>4399</v>
      </c>
      <c r="C403" s="1" t="s">
        <v>2799</v>
      </c>
      <c r="D403" t="s">
        <v>4750</v>
      </c>
    </row>
    <row r="404" spans="1:4" ht="15.6" x14ac:dyDescent="0.3">
      <c r="A404" s="1" t="s">
        <v>1969</v>
      </c>
      <c r="B404" t="s">
        <v>4399</v>
      </c>
      <c r="C404" s="1" t="s">
        <v>2800</v>
      </c>
      <c r="D404" t="s">
        <v>4751</v>
      </c>
    </row>
    <row r="405" spans="1:4" ht="15.6" x14ac:dyDescent="0.3">
      <c r="A405" s="1" t="s">
        <v>1968</v>
      </c>
      <c r="B405" t="s">
        <v>4401</v>
      </c>
      <c r="C405" s="1" t="s">
        <v>2801</v>
      </c>
      <c r="D405" t="s">
        <v>4752</v>
      </c>
    </row>
    <row r="406" spans="1:4" ht="15.6" x14ac:dyDescent="0.3">
      <c r="A406" s="1" t="s">
        <v>1967</v>
      </c>
      <c r="B406" t="s">
        <v>4401</v>
      </c>
      <c r="C406" s="1" t="s">
        <v>2802</v>
      </c>
      <c r="D406" t="s">
        <v>4753</v>
      </c>
    </row>
    <row r="407" spans="1:4" ht="15.6" x14ac:dyDescent="0.3">
      <c r="A407" s="1" t="s">
        <v>1966</v>
      </c>
      <c r="B407" t="s">
        <v>4401</v>
      </c>
      <c r="C407" s="1" t="s">
        <v>2803</v>
      </c>
      <c r="D407" t="s">
        <v>4754</v>
      </c>
    </row>
    <row r="408" spans="1:4" ht="15.6" x14ac:dyDescent="0.3">
      <c r="A408" s="1" t="s">
        <v>1965</v>
      </c>
      <c r="B408" t="s">
        <v>4401</v>
      </c>
      <c r="C408" s="1" t="s">
        <v>2804</v>
      </c>
      <c r="D408" t="s">
        <v>4755</v>
      </c>
    </row>
    <row r="409" spans="1:4" ht="15.6" x14ac:dyDescent="0.3">
      <c r="A409" s="1" t="s">
        <v>1964</v>
      </c>
      <c r="B409" t="s">
        <v>4401</v>
      </c>
      <c r="C409" s="1" t="s">
        <v>2805</v>
      </c>
      <c r="D409" t="s">
        <v>4756</v>
      </c>
    </row>
    <row r="410" spans="1:4" ht="15.6" x14ac:dyDescent="0.3">
      <c r="A410" s="1" t="s">
        <v>1963</v>
      </c>
      <c r="B410" t="s">
        <v>4401</v>
      </c>
      <c r="C410" s="1" t="s">
        <v>2708</v>
      </c>
      <c r="D410" t="s">
        <v>4757</v>
      </c>
    </row>
    <row r="411" spans="1:4" ht="15.6" x14ac:dyDescent="0.3">
      <c r="A411" s="1" t="s">
        <v>1962</v>
      </c>
      <c r="B411" t="s">
        <v>4399</v>
      </c>
      <c r="C411" s="1" t="s">
        <v>2806</v>
      </c>
      <c r="D411" t="s">
        <v>4758</v>
      </c>
    </row>
    <row r="412" spans="1:4" ht="15.6" x14ac:dyDescent="0.3">
      <c r="A412" s="1" t="s">
        <v>1961</v>
      </c>
      <c r="B412" t="s">
        <v>4399</v>
      </c>
      <c r="C412" s="1" t="s">
        <v>2807</v>
      </c>
      <c r="D412" t="s">
        <v>4759</v>
      </c>
    </row>
    <row r="413" spans="1:4" ht="15.6" x14ac:dyDescent="0.3">
      <c r="A413" s="1" t="s">
        <v>1960</v>
      </c>
      <c r="B413" t="s">
        <v>4401</v>
      </c>
      <c r="C413" s="1" t="s">
        <v>2808</v>
      </c>
      <c r="D413" t="s">
        <v>4760</v>
      </c>
    </row>
    <row r="414" spans="1:4" ht="15.6" x14ac:dyDescent="0.3">
      <c r="A414" s="1" t="s">
        <v>1959</v>
      </c>
      <c r="B414" t="s">
        <v>4399</v>
      </c>
      <c r="C414" s="1" t="s">
        <v>2809</v>
      </c>
      <c r="D414" t="s">
        <v>4761</v>
      </c>
    </row>
    <row r="415" spans="1:4" ht="15.6" x14ac:dyDescent="0.3">
      <c r="A415" s="1" t="s">
        <v>1958</v>
      </c>
      <c r="B415" t="s">
        <v>4399</v>
      </c>
      <c r="C415" s="1" t="s">
        <v>2810</v>
      </c>
      <c r="D415" t="s">
        <v>4762</v>
      </c>
    </row>
    <row r="416" spans="1:4" ht="15.6" x14ac:dyDescent="0.3">
      <c r="A416" s="1" t="s">
        <v>1957</v>
      </c>
      <c r="B416" t="s">
        <v>4401</v>
      </c>
      <c r="C416" s="1" t="s">
        <v>2811</v>
      </c>
      <c r="D416" t="s">
        <v>4763</v>
      </c>
    </row>
    <row r="417" spans="1:4" ht="15.6" x14ac:dyDescent="0.3">
      <c r="A417" s="1" t="s">
        <v>1956</v>
      </c>
      <c r="B417" t="s">
        <v>4401</v>
      </c>
      <c r="C417" s="1" t="s">
        <v>2812</v>
      </c>
      <c r="D417" t="s">
        <v>4407</v>
      </c>
    </row>
    <row r="418" spans="1:4" ht="15.6" x14ac:dyDescent="0.3">
      <c r="A418" s="1" t="s">
        <v>1955</v>
      </c>
      <c r="B418" t="s">
        <v>4399</v>
      </c>
      <c r="C418" s="1" t="s">
        <v>2813</v>
      </c>
      <c r="D418" t="s">
        <v>4764</v>
      </c>
    </row>
    <row r="419" spans="1:4" ht="15.6" x14ac:dyDescent="0.3">
      <c r="A419" s="1" t="s">
        <v>1954</v>
      </c>
      <c r="B419" t="s">
        <v>4399</v>
      </c>
      <c r="C419" s="1" t="s">
        <v>2814</v>
      </c>
      <c r="D419" t="s">
        <v>4704</v>
      </c>
    </row>
    <row r="420" spans="1:4" ht="15.6" x14ac:dyDescent="0.3">
      <c r="A420" s="1" t="s">
        <v>1953</v>
      </c>
      <c r="B420" t="s">
        <v>4399</v>
      </c>
      <c r="C420" s="1" t="s">
        <v>2815</v>
      </c>
      <c r="D420" t="s">
        <v>4765</v>
      </c>
    </row>
    <row r="421" spans="1:4" ht="15.6" x14ac:dyDescent="0.3">
      <c r="A421" s="1" t="s">
        <v>1952</v>
      </c>
      <c r="B421" t="s">
        <v>4399</v>
      </c>
      <c r="C421" s="1" t="s">
        <v>2816</v>
      </c>
      <c r="D421" t="s">
        <v>4766</v>
      </c>
    </row>
    <row r="422" spans="1:4" ht="15.6" x14ac:dyDescent="0.3">
      <c r="A422" s="1" t="s">
        <v>1951</v>
      </c>
      <c r="B422" t="s">
        <v>4401</v>
      </c>
      <c r="C422" s="1" t="s">
        <v>2817</v>
      </c>
      <c r="D422" t="s">
        <v>4767</v>
      </c>
    </row>
    <row r="423" spans="1:4" ht="15.6" x14ac:dyDescent="0.3">
      <c r="A423" s="1" t="s">
        <v>1950</v>
      </c>
      <c r="B423" t="s">
        <v>4399</v>
      </c>
      <c r="C423" s="1" t="s">
        <v>2515</v>
      </c>
      <c r="D423" t="s">
        <v>4768</v>
      </c>
    </row>
    <row r="424" spans="1:4" ht="15.6" x14ac:dyDescent="0.3">
      <c r="A424" s="1" t="s">
        <v>1949</v>
      </c>
      <c r="B424" t="s">
        <v>4399</v>
      </c>
      <c r="C424" s="1" t="s">
        <v>2818</v>
      </c>
      <c r="D424" t="s">
        <v>4769</v>
      </c>
    </row>
    <row r="425" spans="1:4" ht="15.6" x14ac:dyDescent="0.3">
      <c r="A425" s="1" t="s">
        <v>1948</v>
      </c>
      <c r="B425" t="s">
        <v>4399</v>
      </c>
      <c r="C425" s="1" t="s">
        <v>2819</v>
      </c>
      <c r="D425" t="s">
        <v>4770</v>
      </c>
    </row>
    <row r="426" spans="1:4" ht="15.6" x14ac:dyDescent="0.3">
      <c r="A426" s="1" t="s">
        <v>1947</v>
      </c>
      <c r="B426" t="s">
        <v>4401</v>
      </c>
      <c r="C426" s="1" t="s">
        <v>2820</v>
      </c>
      <c r="D426" t="s">
        <v>4762</v>
      </c>
    </row>
    <row r="427" spans="1:4" ht="15.6" x14ac:dyDescent="0.3">
      <c r="A427" s="1" t="s">
        <v>1946</v>
      </c>
      <c r="B427" t="s">
        <v>4401</v>
      </c>
      <c r="C427" s="1" t="s">
        <v>2821</v>
      </c>
      <c r="D427" t="s">
        <v>4590</v>
      </c>
    </row>
    <row r="428" spans="1:4" ht="15.6" x14ac:dyDescent="0.3">
      <c r="A428" s="1" t="s">
        <v>1945</v>
      </c>
      <c r="B428" t="s">
        <v>4399</v>
      </c>
      <c r="C428" s="1" t="s">
        <v>2822</v>
      </c>
      <c r="D428" t="s">
        <v>4771</v>
      </c>
    </row>
    <row r="429" spans="1:4" ht="15.6" x14ac:dyDescent="0.3">
      <c r="A429" s="1" t="s">
        <v>1944</v>
      </c>
      <c r="B429" t="s">
        <v>4399</v>
      </c>
      <c r="C429" s="1" t="s">
        <v>2823</v>
      </c>
      <c r="D429" t="s">
        <v>4772</v>
      </c>
    </row>
    <row r="430" spans="1:4" ht="15.6" x14ac:dyDescent="0.3">
      <c r="A430" s="1" t="s">
        <v>1943</v>
      </c>
      <c r="B430" t="s">
        <v>4399</v>
      </c>
      <c r="C430" s="1" t="s">
        <v>2824</v>
      </c>
      <c r="D430" t="s">
        <v>4477</v>
      </c>
    </row>
    <row r="431" spans="1:4" ht="15.6" x14ac:dyDescent="0.3">
      <c r="A431" s="1" t="s">
        <v>1942</v>
      </c>
      <c r="B431" t="s">
        <v>4399</v>
      </c>
      <c r="C431" s="1" t="s">
        <v>2825</v>
      </c>
      <c r="D431" t="s">
        <v>4773</v>
      </c>
    </row>
    <row r="432" spans="1:4" ht="15.6" x14ac:dyDescent="0.3">
      <c r="A432" s="1" t="s">
        <v>1941</v>
      </c>
      <c r="B432" t="s">
        <v>4399</v>
      </c>
      <c r="C432" s="1" t="s">
        <v>2826</v>
      </c>
      <c r="D432" t="s">
        <v>4774</v>
      </c>
    </row>
    <row r="433" spans="1:4" ht="15.6" x14ac:dyDescent="0.3">
      <c r="A433" s="1" t="s">
        <v>1940</v>
      </c>
      <c r="B433" t="s">
        <v>4399</v>
      </c>
      <c r="C433" s="1" t="s">
        <v>2827</v>
      </c>
      <c r="D433" t="s">
        <v>4775</v>
      </c>
    </row>
    <row r="434" spans="1:4" ht="15.6" x14ac:dyDescent="0.3">
      <c r="A434" s="1" t="s">
        <v>1939</v>
      </c>
      <c r="B434" t="s">
        <v>4401</v>
      </c>
      <c r="C434" s="1" t="s">
        <v>2828</v>
      </c>
      <c r="D434" t="s">
        <v>4755</v>
      </c>
    </row>
    <row r="435" spans="1:4" ht="15.6" x14ac:dyDescent="0.3">
      <c r="A435" s="1" t="s">
        <v>1938</v>
      </c>
      <c r="B435" t="s">
        <v>4399</v>
      </c>
      <c r="C435" s="1" t="s">
        <v>2829</v>
      </c>
      <c r="D435" t="s">
        <v>4485</v>
      </c>
    </row>
    <row r="436" spans="1:4" ht="15.6" x14ac:dyDescent="0.3">
      <c r="A436" s="1" t="s">
        <v>1937</v>
      </c>
      <c r="B436" t="s">
        <v>4401</v>
      </c>
      <c r="C436" s="1" t="s">
        <v>2830</v>
      </c>
      <c r="D436" t="s">
        <v>4776</v>
      </c>
    </row>
    <row r="437" spans="1:4" ht="15.6" x14ac:dyDescent="0.3">
      <c r="A437" s="1" t="s">
        <v>1936</v>
      </c>
      <c r="B437" t="s">
        <v>4401</v>
      </c>
      <c r="C437" s="1" t="s">
        <v>2831</v>
      </c>
      <c r="D437" t="s">
        <v>4777</v>
      </c>
    </row>
    <row r="438" spans="1:4" ht="15.6" x14ac:dyDescent="0.3">
      <c r="A438" s="1" t="s">
        <v>1935</v>
      </c>
      <c r="B438" t="s">
        <v>4401</v>
      </c>
      <c r="C438" s="1" t="s">
        <v>2832</v>
      </c>
      <c r="D438" t="s">
        <v>4778</v>
      </c>
    </row>
    <row r="439" spans="1:4" ht="15.6" x14ac:dyDescent="0.3">
      <c r="A439" s="1" t="s">
        <v>1934</v>
      </c>
      <c r="B439" t="s">
        <v>4399</v>
      </c>
      <c r="C439" s="1" t="s">
        <v>2833</v>
      </c>
      <c r="D439" t="s">
        <v>4722</v>
      </c>
    </row>
    <row r="440" spans="1:4" ht="15.6" x14ac:dyDescent="0.3">
      <c r="A440" s="1" t="s">
        <v>1933</v>
      </c>
      <c r="B440" t="s">
        <v>4401</v>
      </c>
      <c r="C440" s="1" t="s">
        <v>2834</v>
      </c>
      <c r="D440" t="s">
        <v>4779</v>
      </c>
    </row>
    <row r="441" spans="1:4" ht="15.6" x14ac:dyDescent="0.3">
      <c r="A441" s="1" t="s">
        <v>1932</v>
      </c>
      <c r="B441" t="s">
        <v>4399</v>
      </c>
      <c r="C441" s="1" t="s">
        <v>2835</v>
      </c>
      <c r="D441" t="s">
        <v>4780</v>
      </c>
    </row>
    <row r="442" spans="1:4" ht="15.6" x14ac:dyDescent="0.3">
      <c r="A442" s="1" t="s">
        <v>1931</v>
      </c>
      <c r="B442" t="s">
        <v>4399</v>
      </c>
      <c r="C442" s="1" t="s">
        <v>2836</v>
      </c>
      <c r="D442" t="s">
        <v>4781</v>
      </c>
    </row>
    <row r="443" spans="1:4" ht="15.6" x14ac:dyDescent="0.3">
      <c r="A443" s="1" t="s">
        <v>1930</v>
      </c>
      <c r="B443" t="s">
        <v>4401</v>
      </c>
      <c r="C443" s="1" t="s">
        <v>2837</v>
      </c>
      <c r="D443" t="s">
        <v>4782</v>
      </c>
    </row>
    <row r="444" spans="1:4" ht="15.6" x14ac:dyDescent="0.3">
      <c r="A444" s="1" t="s">
        <v>1929</v>
      </c>
      <c r="B444" t="s">
        <v>4401</v>
      </c>
      <c r="C444" s="1" t="s">
        <v>2471</v>
      </c>
      <c r="D444" t="s">
        <v>4783</v>
      </c>
    </row>
    <row r="445" spans="1:4" ht="15.6" x14ac:dyDescent="0.3">
      <c r="A445" s="1" t="s">
        <v>1928</v>
      </c>
      <c r="B445" t="s">
        <v>4399</v>
      </c>
      <c r="C445" s="1" t="s">
        <v>2838</v>
      </c>
      <c r="D445" t="s">
        <v>4784</v>
      </c>
    </row>
    <row r="446" spans="1:4" ht="15.6" x14ac:dyDescent="0.3">
      <c r="A446" s="1" t="s">
        <v>1927</v>
      </c>
      <c r="B446" t="s">
        <v>4399</v>
      </c>
      <c r="C446" s="1" t="s">
        <v>2839</v>
      </c>
      <c r="D446" t="s">
        <v>4785</v>
      </c>
    </row>
    <row r="447" spans="1:4" ht="15.6" x14ac:dyDescent="0.3">
      <c r="A447" s="1" t="s">
        <v>1926</v>
      </c>
      <c r="B447" t="s">
        <v>4401</v>
      </c>
      <c r="C447" s="1" t="s">
        <v>2840</v>
      </c>
      <c r="D447" t="s">
        <v>4692</v>
      </c>
    </row>
    <row r="448" spans="1:4" ht="15.6" x14ac:dyDescent="0.3">
      <c r="A448" s="1" t="s">
        <v>1925</v>
      </c>
      <c r="B448" t="s">
        <v>4399</v>
      </c>
      <c r="C448" s="1" t="s">
        <v>2841</v>
      </c>
      <c r="D448" t="s">
        <v>4786</v>
      </c>
    </row>
    <row r="449" spans="1:4" ht="15.6" x14ac:dyDescent="0.3">
      <c r="A449" s="1" t="s">
        <v>1924</v>
      </c>
      <c r="B449" t="s">
        <v>4401</v>
      </c>
      <c r="C449" s="1" t="s">
        <v>2842</v>
      </c>
      <c r="D449" t="s">
        <v>4787</v>
      </c>
    </row>
    <row r="450" spans="1:4" ht="15.6" x14ac:dyDescent="0.3">
      <c r="A450" s="1" t="s">
        <v>1923</v>
      </c>
      <c r="B450" t="s">
        <v>4401</v>
      </c>
      <c r="C450" s="1" t="s">
        <v>2395</v>
      </c>
      <c r="D450" t="s">
        <v>4788</v>
      </c>
    </row>
    <row r="451" spans="1:4" ht="15.6" x14ac:dyDescent="0.3">
      <c r="A451" s="1" t="s">
        <v>1922</v>
      </c>
      <c r="B451" t="s">
        <v>4399</v>
      </c>
      <c r="C451" s="1" t="s">
        <v>2843</v>
      </c>
      <c r="D451" t="s">
        <v>4789</v>
      </c>
    </row>
    <row r="452" spans="1:4" ht="15.6" x14ac:dyDescent="0.3">
      <c r="A452" s="1" t="s">
        <v>1921</v>
      </c>
      <c r="B452" t="s">
        <v>4399</v>
      </c>
      <c r="C452" s="1" t="s">
        <v>2750</v>
      </c>
      <c r="D452" t="s">
        <v>4790</v>
      </c>
    </row>
    <row r="453" spans="1:4" ht="15.6" x14ac:dyDescent="0.3">
      <c r="A453" s="1" t="s">
        <v>1920</v>
      </c>
      <c r="B453" t="s">
        <v>4401</v>
      </c>
      <c r="C453" s="1" t="s">
        <v>2450</v>
      </c>
      <c r="D453" t="s">
        <v>4791</v>
      </c>
    </row>
    <row r="454" spans="1:4" ht="15.6" x14ac:dyDescent="0.3">
      <c r="A454" s="1" t="s">
        <v>1919</v>
      </c>
      <c r="B454" t="s">
        <v>4399</v>
      </c>
      <c r="C454" s="1" t="s">
        <v>2844</v>
      </c>
      <c r="D454" t="s">
        <v>4792</v>
      </c>
    </row>
    <row r="455" spans="1:4" ht="15.6" x14ac:dyDescent="0.3">
      <c r="A455" s="1" t="s">
        <v>1918</v>
      </c>
      <c r="B455" t="s">
        <v>4401</v>
      </c>
      <c r="C455" s="1" t="s">
        <v>2845</v>
      </c>
      <c r="D455" t="s">
        <v>4525</v>
      </c>
    </row>
    <row r="456" spans="1:4" ht="15.6" x14ac:dyDescent="0.3">
      <c r="A456" s="1" t="s">
        <v>1917</v>
      </c>
      <c r="B456" t="s">
        <v>4401</v>
      </c>
      <c r="C456" s="1" t="s">
        <v>2846</v>
      </c>
      <c r="D456" t="s">
        <v>4407</v>
      </c>
    </row>
    <row r="457" spans="1:4" ht="15.6" x14ac:dyDescent="0.3">
      <c r="A457" s="1" t="s">
        <v>1916</v>
      </c>
      <c r="B457" t="s">
        <v>4401</v>
      </c>
      <c r="C457" s="1" t="s">
        <v>2847</v>
      </c>
      <c r="D457" t="s">
        <v>4793</v>
      </c>
    </row>
    <row r="458" spans="1:4" ht="15.6" x14ac:dyDescent="0.3">
      <c r="A458" s="1" t="s">
        <v>1915</v>
      </c>
      <c r="B458" t="s">
        <v>4401</v>
      </c>
      <c r="C458" s="1" t="s">
        <v>2848</v>
      </c>
      <c r="D458" t="s">
        <v>4660</v>
      </c>
    </row>
    <row r="459" spans="1:4" ht="15.6" x14ac:dyDescent="0.3">
      <c r="A459" s="1" t="s">
        <v>1914</v>
      </c>
      <c r="B459" t="s">
        <v>4401</v>
      </c>
      <c r="C459" s="1" t="s">
        <v>2849</v>
      </c>
      <c r="D459" t="s">
        <v>4794</v>
      </c>
    </row>
    <row r="460" spans="1:4" ht="15.6" x14ac:dyDescent="0.3">
      <c r="A460" s="1" t="s">
        <v>1913</v>
      </c>
      <c r="B460" t="s">
        <v>4399</v>
      </c>
      <c r="C460" s="1" t="s">
        <v>2850</v>
      </c>
      <c r="D460" t="s">
        <v>4795</v>
      </c>
    </row>
    <row r="461" spans="1:4" ht="15.6" x14ac:dyDescent="0.3">
      <c r="A461" s="1" t="s">
        <v>1912</v>
      </c>
      <c r="B461" t="s">
        <v>4401</v>
      </c>
      <c r="C461" s="1" t="s">
        <v>2466</v>
      </c>
      <c r="D461" t="s">
        <v>4796</v>
      </c>
    </row>
    <row r="462" spans="1:4" ht="15.6" x14ac:dyDescent="0.3">
      <c r="A462" s="1" t="s">
        <v>1911</v>
      </c>
      <c r="B462" t="s">
        <v>4399</v>
      </c>
      <c r="C462" s="1" t="s">
        <v>2700</v>
      </c>
      <c r="D462" t="s">
        <v>4797</v>
      </c>
    </row>
    <row r="463" spans="1:4" ht="15.6" x14ac:dyDescent="0.3">
      <c r="A463" s="1" t="s">
        <v>1910</v>
      </c>
      <c r="B463" t="s">
        <v>4399</v>
      </c>
      <c r="C463" s="1" t="s">
        <v>2484</v>
      </c>
      <c r="D463" t="s">
        <v>4455</v>
      </c>
    </row>
    <row r="464" spans="1:4" ht="15.6" x14ac:dyDescent="0.3">
      <c r="A464" s="1" t="s">
        <v>1909</v>
      </c>
      <c r="B464" t="s">
        <v>4399</v>
      </c>
      <c r="C464" s="1" t="s">
        <v>2852</v>
      </c>
      <c r="D464" t="s">
        <v>4798</v>
      </c>
    </row>
    <row r="465" spans="1:5" ht="15.6" x14ac:dyDescent="0.3">
      <c r="A465" s="1" t="s">
        <v>1908</v>
      </c>
      <c r="B465" t="s">
        <v>4401</v>
      </c>
      <c r="C465" s="1" t="s">
        <v>2853</v>
      </c>
      <c r="D465" t="s">
        <v>4799</v>
      </c>
    </row>
    <row r="466" spans="1:5" ht="15.6" x14ac:dyDescent="0.3">
      <c r="A466" s="1" t="s">
        <v>1907</v>
      </c>
      <c r="B466" t="s">
        <v>4399</v>
      </c>
      <c r="C466" s="1" t="s">
        <v>2855</v>
      </c>
      <c r="D466" t="s">
        <v>4474</v>
      </c>
    </row>
    <row r="467" spans="1:5" ht="15.6" x14ac:dyDescent="0.3">
      <c r="A467" s="1" t="s">
        <v>1906</v>
      </c>
      <c r="B467" t="s">
        <v>4401</v>
      </c>
      <c r="C467" s="1" t="s">
        <v>2856</v>
      </c>
      <c r="D467" t="s">
        <v>4800</v>
      </c>
    </row>
    <row r="468" spans="1:5" ht="15.6" x14ac:dyDescent="0.3">
      <c r="A468" s="1" t="s">
        <v>1905</v>
      </c>
      <c r="B468" t="s">
        <v>4401</v>
      </c>
      <c r="C468" s="1" t="s">
        <v>2469</v>
      </c>
      <c r="D468" t="s">
        <v>4801</v>
      </c>
    </row>
    <row r="469" spans="1:5" ht="15.6" x14ac:dyDescent="0.3">
      <c r="A469" s="1" t="s">
        <v>1904</v>
      </c>
      <c r="B469" t="s">
        <v>4399</v>
      </c>
      <c r="C469" s="1" t="s">
        <v>2857</v>
      </c>
      <c r="D469" t="s">
        <v>4802</v>
      </c>
    </row>
    <row r="470" spans="1:5" ht="15.6" x14ac:dyDescent="0.3">
      <c r="A470" s="1" t="s">
        <v>1903</v>
      </c>
      <c r="B470" t="s">
        <v>4399</v>
      </c>
      <c r="C470" s="1" t="s">
        <v>2858</v>
      </c>
      <c r="D470" t="s">
        <v>4803</v>
      </c>
    </row>
    <row r="471" spans="1:5" ht="15.6" x14ac:dyDescent="0.3">
      <c r="A471" s="1" t="s">
        <v>1902</v>
      </c>
      <c r="B471" t="s">
        <v>4401</v>
      </c>
      <c r="C471" s="1" t="s">
        <v>2859</v>
      </c>
      <c r="D471" t="s">
        <v>4804</v>
      </c>
    </row>
    <row r="472" spans="1:5" ht="15.6" x14ac:dyDescent="0.3">
      <c r="A472" s="1" t="s">
        <v>1901</v>
      </c>
      <c r="B472" t="s">
        <v>4401</v>
      </c>
      <c r="C472" s="1" t="s">
        <v>2860</v>
      </c>
      <c r="D472" t="s">
        <v>4805</v>
      </c>
    </row>
    <row r="473" spans="1:5" ht="15.6" x14ac:dyDescent="0.3">
      <c r="A473" s="1" t="s">
        <v>1900</v>
      </c>
      <c r="B473" t="s">
        <v>4401</v>
      </c>
      <c r="C473" s="1" t="s">
        <v>2861</v>
      </c>
      <c r="D473" t="s">
        <v>4606</v>
      </c>
    </row>
    <row r="474" spans="1:5" ht="15.6" x14ac:dyDescent="0.3">
      <c r="A474" s="1" t="s">
        <v>1899</v>
      </c>
      <c r="B474" t="s">
        <v>4401</v>
      </c>
      <c r="C474" s="1" t="s">
        <v>2650</v>
      </c>
      <c r="D474" t="s">
        <v>4806</v>
      </c>
    </row>
    <row r="475" spans="1:5" ht="15.6" x14ac:dyDescent="0.3">
      <c r="A475" s="1" t="s">
        <v>1898</v>
      </c>
      <c r="B475" t="s">
        <v>4401</v>
      </c>
      <c r="C475" s="1" t="s">
        <v>2862</v>
      </c>
      <c r="D475" t="s">
        <v>4412</v>
      </c>
    </row>
    <row r="476" spans="1:5" ht="15.6" x14ac:dyDescent="0.3">
      <c r="A476" s="1" t="s">
        <v>1897</v>
      </c>
      <c r="B476" t="s">
        <v>4401</v>
      </c>
      <c r="C476" s="1" t="s">
        <v>2863</v>
      </c>
      <c r="D476" t="s">
        <v>4807</v>
      </c>
    </row>
    <row r="477" spans="1:5" ht="15.6" x14ac:dyDescent="0.3">
      <c r="A477" s="1" t="s">
        <v>1895</v>
      </c>
      <c r="B477" t="s">
        <v>4401</v>
      </c>
      <c r="C477" s="1" t="s">
        <v>2864</v>
      </c>
      <c r="D477" t="s">
        <v>4808</v>
      </c>
      <c r="E477" t="s">
        <v>4809</v>
      </c>
    </row>
    <row r="478" spans="1:5" ht="15.6" x14ac:dyDescent="0.3">
      <c r="A478" s="1" t="s">
        <v>1894</v>
      </c>
      <c r="B478" t="s">
        <v>4399</v>
      </c>
      <c r="C478" s="1" t="s">
        <v>2865</v>
      </c>
      <c r="D478" t="s">
        <v>4810</v>
      </c>
    </row>
    <row r="479" spans="1:5" ht="15.6" x14ac:dyDescent="0.3">
      <c r="A479" s="1" t="s">
        <v>1893</v>
      </c>
      <c r="B479" t="s">
        <v>4401</v>
      </c>
      <c r="C479" s="1" t="s">
        <v>2866</v>
      </c>
      <c r="D479" t="s">
        <v>4811</v>
      </c>
    </row>
    <row r="480" spans="1:5" ht="15.6" x14ac:dyDescent="0.3">
      <c r="A480" s="1" t="s">
        <v>1892</v>
      </c>
      <c r="B480" t="s">
        <v>4401</v>
      </c>
      <c r="C480" s="1" t="s">
        <v>2868</v>
      </c>
      <c r="D480" t="s">
        <v>4812</v>
      </c>
    </row>
    <row r="481" spans="1:4" ht="15.6" x14ac:dyDescent="0.3">
      <c r="A481" s="1" t="s">
        <v>1891</v>
      </c>
      <c r="B481" t="s">
        <v>4401</v>
      </c>
      <c r="C481" s="1" t="s">
        <v>2869</v>
      </c>
      <c r="D481" t="s">
        <v>4813</v>
      </c>
    </row>
    <row r="482" spans="1:4" ht="15.6" x14ac:dyDescent="0.3">
      <c r="A482" s="1" t="s">
        <v>1890</v>
      </c>
      <c r="B482" t="s">
        <v>4401</v>
      </c>
      <c r="C482" s="1" t="s">
        <v>2870</v>
      </c>
      <c r="D482" t="s">
        <v>4570</v>
      </c>
    </row>
    <row r="483" spans="1:4" ht="15.6" x14ac:dyDescent="0.3">
      <c r="A483" s="1" t="s">
        <v>1889</v>
      </c>
      <c r="B483" t="s">
        <v>4401</v>
      </c>
      <c r="C483" s="1" t="s">
        <v>2871</v>
      </c>
      <c r="D483" t="s">
        <v>4814</v>
      </c>
    </row>
    <row r="484" spans="1:4" ht="15.6" x14ac:dyDescent="0.3">
      <c r="A484" s="1" t="s">
        <v>1888</v>
      </c>
      <c r="B484" t="s">
        <v>4399</v>
      </c>
      <c r="C484" s="1" t="s">
        <v>2872</v>
      </c>
      <c r="D484" t="s">
        <v>4815</v>
      </c>
    </row>
    <row r="485" spans="1:4" ht="15.6" x14ac:dyDescent="0.3">
      <c r="A485" s="1" t="s">
        <v>1887</v>
      </c>
      <c r="B485" t="s">
        <v>4399</v>
      </c>
      <c r="C485" s="1" t="s">
        <v>2536</v>
      </c>
      <c r="D485" t="s">
        <v>4816</v>
      </c>
    </row>
    <row r="486" spans="1:4" ht="15.6" x14ac:dyDescent="0.3">
      <c r="A486" s="1" t="s">
        <v>1886</v>
      </c>
      <c r="B486" t="s">
        <v>4401</v>
      </c>
      <c r="C486" s="1" t="s">
        <v>2873</v>
      </c>
      <c r="D486" t="s">
        <v>4547</v>
      </c>
    </row>
    <row r="487" spans="1:4" ht="15.6" x14ac:dyDescent="0.3">
      <c r="A487" s="1" t="s">
        <v>1885</v>
      </c>
      <c r="B487" t="s">
        <v>4401</v>
      </c>
      <c r="C487" s="1" t="s">
        <v>2730</v>
      </c>
      <c r="D487" t="s">
        <v>4467</v>
      </c>
    </row>
    <row r="488" spans="1:4" ht="15.6" x14ac:dyDescent="0.3">
      <c r="A488" s="1" t="s">
        <v>1884</v>
      </c>
      <c r="B488" t="s">
        <v>4817</v>
      </c>
      <c r="C488" s="1" t="s">
        <v>2874</v>
      </c>
      <c r="D488" t="s">
        <v>4818</v>
      </c>
    </row>
    <row r="489" spans="1:4" ht="15.6" x14ac:dyDescent="0.3">
      <c r="A489" s="1" t="s">
        <v>1883</v>
      </c>
      <c r="B489" t="s">
        <v>4399</v>
      </c>
      <c r="C489" s="1" t="s">
        <v>2875</v>
      </c>
      <c r="D489" t="s">
        <v>4819</v>
      </c>
    </row>
    <row r="490" spans="1:4" ht="15.6" x14ac:dyDescent="0.3">
      <c r="A490" s="1" t="s">
        <v>1882</v>
      </c>
      <c r="B490" t="s">
        <v>4401</v>
      </c>
      <c r="C490" s="1" t="s">
        <v>2876</v>
      </c>
      <c r="D490" t="s">
        <v>4526</v>
      </c>
    </row>
    <row r="491" spans="1:4" ht="15.6" x14ac:dyDescent="0.3">
      <c r="A491" s="1" t="s">
        <v>1881</v>
      </c>
      <c r="B491" t="s">
        <v>4401</v>
      </c>
      <c r="C491" s="1" t="s">
        <v>2877</v>
      </c>
      <c r="D491" t="s">
        <v>4407</v>
      </c>
    </row>
    <row r="492" spans="1:4" ht="15.6" x14ac:dyDescent="0.3">
      <c r="A492" s="1" t="s">
        <v>1880</v>
      </c>
      <c r="B492" t="s">
        <v>4399</v>
      </c>
      <c r="C492" s="1" t="s">
        <v>2878</v>
      </c>
      <c r="D492" t="s">
        <v>4820</v>
      </c>
    </row>
    <row r="493" spans="1:4" ht="15.6" x14ac:dyDescent="0.3">
      <c r="A493" s="1" t="s">
        <v>1879</v>
      </c>
      <c r="B493" t="s">
        <v>4399</v>
      </c>
      <c r="C493" s="1" t="s">
        <v>2433</v>
      </c>
      <c r="D493" t="s">
        <v>4821</v>
      </c>
    </row>
    <row r="494" spans="1:4" ht="15.6" x14ac:dyDescent="0.3">
      <c r="A494" s="1" t="s">
        <v>1878</v>
      </c>
      <c r="B494" t="s">
        <v>4399</v>
      </c>
      <c r="C494" s="1" t="s">
        <v>2879</v>
      </c>
      <c r="D494" t="s">
        <v>4673</v>
      </c>
    </row>
    <row r="495" spans="1:4" ht="15.6" x14ac:dyDescent="0.3">
      <c r="A495" s="1" t="s">
        <v>1877</v>
      </c>
      <c r="B495" t="s">
        <v>4401</v>
      </c>
      <c r="C495" s="1" t="s">
        <v>2880</v>
      </c>
      <c r="D495" t="s">
        <v>4822</v>
      </c>
    </row>
    <row r="496" spans="1:4" ht="15.6" x14ac:dyDescent="0.3">
      <c r="A496" s="1" t="s">
        <v>1876</v>
      </c>
      <c r="B496" t="s">
        <v>4401</v>
      </c>
      <c r="C496" s="1" t="s">
        <v>2870</v>
      </c>
      <c r="D496" t="s">
        <v>4823</v>
      </c>
    </row>
    <row r="497" spans="1:4" ht="15.6" x14ac:dyDescent="0.3">
      <c r="A497" s="1" t="s">
        <v>1875</v>
      </c>
      <c r="B497" t="s">
        <v>4817</v>
      </c>
      <c r="C497" s="1" t="s">
        <v>2881</v>
      </c>
      <c r="D497" t="s">
        <v>4493</v>
      </c>
    </row>
    <row r="498" spans="1:4" ht="15.6" x14ac:dyDescent="0.3">
      <c r="A498" s="1" t="s">
        <v>1874</v>
      </c>
      <c r="B498" t="s">
        <v>4399</v>
      </c>
      <c r="C498" s="1" t="s">
        <v>2882</v>
      </c>
      <c r="D498" t="s">
        <v>4824</v>
      </c>
    </row>
    <row r="499" spans="1:4" ht="15.6" x14ac:dyDescent="0.3">
      <c r="A499" s="1" t="s">
        <v>1873</v>
      </c>
      <c r="B499" t="s">
        <v>4401</v>
      </c>
      <c r="C499" s="1" t="s">
        <v>4365</v>
      </c>
      <c r="D499" t="s">
        <v>4606</v>
      </c>
    </row>
    <row r="500" spans="1:4" ht="15.6" x14ac:dyDescent="0.3">
      <c r="A500" s="1" t="s">
        <v>1872</v>
      </c>
      <c r="B500" t="s">
        <v>4399</v>
      </c>
      <c r="C500" s="1" t="s">
        <v>2883</v>
      </c>
      <c r="D500" t="s">
        <v>4825</v>
      </c>
    </row>
    <row r="501" spans="1:4" ht="15.6" x14ac:dyDescent="0.3">
      <c r="A501" s="1" t="s">
        <v>1871</v>
      </c>
      <c r="B501" t="s">
        <v>4399</v>
      </c>
      <c r="C501" s="1" t="s">
        <v>2884</v>
      </c>
      <c r="D501" t="s">
        <v>4493</v>
      </c>
    </row>
    <row r="502" spans="1:4" ht="15.6" x14ac:dyDescent="0.3">
      <c r="A502" s="1" t="s">
        <v>1870</v>
      </c>
      <c r="B502" t="s">
        <v>4401</v>
      </c>
      <c r="C502" s="1" t="s">
        <v>2885</v>
      </c>
      <c r="D502" t="s">
        <v>4826</v>
      </c>
    </row>
    <row r="503" spans="1:4" ht="15.6" x14ac:dyDescent="0.3">
      <c r="A503" s="1" t="s">
        <v>1869</v>
      </c>
      <c r="B503" t="s">
        <v>4401</v>
      </c>
      <c r="C503" s="1" t="s">
        <v>2471</v>
      </c>
      <c r="D503" t="s">
        <v>4827</v>
      </c>
    </row>
    <row r="504" spans="1:4" ht="15.6" x14ac:dyDescent="0.3">
      <c r="A504" s="1" t="s">
        <v>1868</v>
      </c>
      <c r="B504" t="s">
        <v>4399</v>
      </c>
      <c r="C504" s="1" t="s">
        <v>2886</v>
      </c>
      <c r="D504" t="s">
        <v>4828</v>
      </c>
    </row>
    <row r="505" spans="1:4" ht="15.6" x14ac:dyDescent="0.3">
      <c r="A505" s="1" t="s">
        <v>1867</v>
      </c>
      <c r="B505" t="s">
        <v>4399</v>
      </c>
      <c r="C505" s="1" t="s">
        <v>2887</v>
      </c>
      <c r="D505" t="s">
        <v>4829</v>
      </c>
    </row>
    <row r="506" spans="1:4" ht="15.6" x14ac:dyDescent="0.3">
      <c r="A506" s="1" t="s">
        <v>1866</v>
      </c>
      <c r="B506" t="s">
        <v>4399</v>
      </c>
      <c r="C506" s="1" t="s">
        <v>2888</v>
      </c>
      <c r="D506" t="s">
        <v>4477</v>
      </c>
    </row>
    <row r="507" spans="1:4" ht="15.6" x14ac:dyDescent="0.3">
      <c r="A507" s="1" t="s">
        <v>1865</v>
      </c>
      <c r="B507" t="s">
        <v>4399</v>
      </c>
      <c r="C507" s="1" t="s">
        <v>2889</v>
      </c>
      <c r="D507" t="s">
        <v>4830</v>
      </c>
    </row>
    <row r="508" spans="1:4" ht="15.6" x14ac:dyDescent="0.3">
      <c r="A508" s="1" t="s">
        <v>1864</v>
      </c>
      <c r="B508" t="s">
        <v>4401</v>
      </c>
      <c r="C508" s="1" t="s">
        <v>2890</v>
      </c>
      <c r="D508" t="s">
        <v>4831</v>
      </c>
    </row>
    <row r="509" spans="1:4" ht="15.6" x14ac:dyDescent="0.3">
      <c r="A509" s="1" t="s">
        <v>1863</v>
      </c>
      <c r="B509" t="s">
        <v>4401</v>
      </c>
      <c r="C509" s="1" t="s">
        <v>2891</v>
      </c>
      <c r="D509" t="s">
        <v>4832</v>
      </c>
    </row>
    <row r="510" spans="1:4" ht="15.6" x14ac:dyDescent="0.3">
      <c r="A510" s="1" t="s">
        <v>1862</v>
      </c>
      <c r="B510" t="s">
        <v>4399</v>
      </c>
      <c r="C510" s="1" t="s">
        <v>2892</v>
      </c>
      <c r="D510" t="s">
        <v>4833</v>
      </c>
    </row>
    <row r="511" spans="1:4" ht="15.6" x14ac:dyDescent="0.3">
      <c r="A511" s="1" t="s">
        <v>1861</v>
      </c>
      <c r="B511" t="s">
        <v>4401</v>
      </c>
      <c r="C511" s="1" t="s">
        <v>2893</v>
      </c>
      <c r="D511" t="s">
        <v>4834</v>
      </c>
    </row>
    <row r="512" spans="1:4" ht="15.6" x14ac:dyDescent="0.3">
      <c r="A512" s="1" t="s">
        <v>1860</v>
      </c>
      <c r="B512" t="s">
        <v>4401</v>
      </c>
      <c r="C512" s="1" t="s">
        <v>2894</v>
      </c>
      <c r="D512" t="s">
        <v>4718</v>
      </c>
    </row>
    <row r="513" spans="1:4" ht="15.6" x14ac:dyDescent="0.3">
      <c r="A513" s="1" t="s">
        <v>1859</v>
      </c>
      <c r="B513" t="s">
        <v>4401</v>
      </c>
      <c r="C513" s="1" t="s">
        <v>2895</v>
      </c>
      <c r="D513" t="s">
        <v>4547</v>
      </c>
    </row>
    <row r="514" spans="1:4" ht="15.6" x14ac:dyDescent="0.3">
      <c r="A514" s="1" t="s">
        <v>1858</v>
      </c>
      <c r="B514" t="s">
        <v>4401</v>
      </c>
      <c r="C514" s="1" t="s">
        <v>2896</v>
      </c>
      <c r="D514" t="s">
        <v>4835</v>
      </c>
    </row>
    <row r="515" spans="1:4" ht="15.6" x14ac:dyDescent="0.3">
      <c r="A515" s="1" t="s">
        <v>1857</v>
      </c>
      <c r="B515" t="s">
        <v>4399</v>
      </c>
      <c r="C515" s="1" t="s">
        <v>2898</v>
      </c>
      <c r="D515" t="s">
        <v>4836</v>
      </c>
    </row>
    <row r="516" spans="1:4" ht="15.6" x14ac:dyDescent="0.3">
      <c r="A516" s="1" t="s">
        <v>1856</v>
      </c>
      <c r="B516" t="s">
        <v>4401</v>
      </c>
      <c r="C516" s="1" t="s">
        <v>2899</v>
      </c>
      <c r="D516" t="s">
        <v>4837</v>
      </c>
    </row>
    <row r="517" spans="1:4" ht="15.6" x14ac:dyDescent="0.3">
      <c r="A517" s="1" t="s">
        <v>1855</v>
      </c>
      <c r="B517" t="s">
        <v>4401</v>
      </c>
      <c r="C517" s="1" t="s">
        <v>2537</v>
      </c>
      <c r="D517" t="s">
        <v>4463</v>
      </c>
    </row>
    <row r="518" spans="1:4" ht="15.6" x14ac:dyDescent="0.3">
      <c r="A518" s="1" t="s">
        <v>1854</v>
      </c>
      <c r="B518" t="s">
        <v>4399</v>
      </c>
      <c r="C518" s="1" t="s">
        <v>2900</v>
      </c>
      <c r="D518" t="s">
        <v>4503</v>
      </c>
    </row>
    <row r="519" spans="1:4" ht="15.6" x14ac:dyDescent="0.3">
      <c r="A519" s="1" t="s">
        <v>1853</v>
      </c>
      <c r="B519" t="s">
        <v>4399</v>
      </c>
      <c r="C519" s="1" t="s">
        <v>2901</v>
      </c>
      <c r="D519" t="s">
        <v>4825</v>
      </c>
    </row>
    <row r="520" spans="1:4" ht="15.6" x14ac:dyDescent="0.3">
      <c r="A520" s="1" t="s">
        <v>1852</v>
      </c>
      <c r="B520" t="s">
        <v>4401</v>
      </c>
      <c r="C520" s="1" t="s">
        <v>2902</v>
      </c>
      <c r="D520" t="s">
        <v>4749</v>
      </c>
    </row>
    <row r="521" spans="1:4" ht="15.6" x14ac:dyDescent="0.3">
      <c r="A521" s="1" t="s">
        <v>1851</v>
      </c>
      <c r="B521" t="s">
        <v>4399</v>
      </c>
      <c r="C521" s="1" t="s">
        <v>2903</v>
      </c>
      <c r="D521" t="s">
        <v>4838</v>
      </c>
    </row>
    <row r="522" spans="1:4" ht="15.6" x14ac:dyDescent="0.3">
      <c r="A522" s="1" t="s">
        <v>1850</v>
      </c>
      <c r="B522" t="s">
        <v>4401</v>
      </c>
      <c r="C522" s="1" t="s">
        <v>2904</v>
      </c>
      <c r="D522" t="s">
        <v>4839</v>
      </c>
    </row>
    <row r="523" spans="1:4" ht="15.6" x14ac:dyDescent="0.3">
      <c r="A523" s="1" t="s">
        <v>1849</v>
      </c>
      <c r="B523" t="s">
        <v>4401</v>
      </c>
      <c r="C523" s="1" t="s">
        <v>2905</v>
      </c>
      <c r="D523" t="s">
        <v>4426</v>
      </c>
    </row>
    <row r="524" spans="1:4" ht="15.6" x14ac:dyDescent="0.3">
      <c r="A524" s="1" t="s">
        <v>1848</v>
      </c>
      <c r="B524" t="s">
        <v>4399</v>
      </c>
      <c r="C524" s="1" t="s">
        <v>2906</v>
      </c>
      <c r="D524" t="s">
        <v>4840</v>
      </c>
    </row>
    <row r="525" spans="1:4" ht="15.6" x14ac:dyDescent="0.3">
      <c r="A525" s="1" t="s">
        <v>1847</v>
      </c>
      <c r="B525" t="s">
        <v>4817</v>
      </c>
      <c r="C525" s="1" t="s">
        <v>2907</v>
      </c>
      <c r="D525" t="s">
        <v>4841</v>
      </c>
    </row>
    <row r="526" spans="1:4" ht="15.6" x14ac:dyDescent="0.3">
      <c r="A526" s="1" t="s">
        <v>1846</v>
      </c>
      <c r="B526" t="s">
        <v>4399</v>
      </c>
      <c r="C526" s="1" t="s">
        <v>2908</v>
      </c>
      <c r="D526" t="s">
        <v>4842</v>
      </c>
    </row>
    <row r="527" spans="1:4" ht="15.6" x14ac:dyDescent="0.3">
      <c r="A527" s="1" t="s">
        <v>1845</v>
      </c>
      <c r="B527" t="s">
        <v>4399</v>
      </c>
      <c r="C527" s="1" t="s">
        <v>2909</v>
      </c>
      <c r="D527" t="s">
        <v>4577</v>
      </c>
    </row>
    <row r="528" spans="1:4" ht="15.6" x14ac:dyDescent="0.3">
      <c r="A528" s="1" t="s">
        <v>1844</v>
      </c>
      <c r="B528" t="s">
        <v>4817</v>
      </c>
      <c r="C528" s="1" t="s">
        <v>2910</v>
      </c>
      <c r="D528" t="s">
        <v>4843</v>
      </c>
    </row>
    <row r="529" spans="1:4" ht="15.6" x14ac:dyDescent="0.3">
      <c r="A529" s="1" t="s">
        <v>1843</v>
      </c>
      <c r="B529" t="s">
        <v>4399</v>
      </c>
      <c r="C529" s="1" t="s">
        <v>2911</v>
      </c>
      <c r="D529" t="s">
        <v>4455</v>
      </c>
    </row>
    <row r="530" spans="1:4" ht="15.6" x14ac:dyDescent="0.3">
      <c r="A530" s="1" t="s">
        <v>1842</v>
      </c>
      <c r="B530" t="s">
        <v>4401</v>
      </c>
      <c r="C530" s="1" t="s">
        <v>2912</v>
      </c>
      <c r="D530" t="s">
        <v>4633</v>
      </c>
    </row>
    <row r="531" spans="1:4" ht="15.6" x14ac:dyDescent="0.3">
      <c r="A531" s="1" t="s">
        <v>1841</v>
      </c>
      <c r="B531" t="s">
        <v>4401</v>
      </c>
      <c r="C531" s="1" t="s">
        <v>2913</v>
      </c>
      <c r="D531" t="s">
        <v>4844</v>
      </c>
    </row>
    <row r="532" spans="1:4" ht="15.6" x14ac:dyDescent="0.3">
      <c r="A532" s="1" t="s">
        <v>1840</v>
      </c>
      <c r="B532" t="s">
        <v>4399</v>
      </c>
      <c r="C532" s="1" t="s">
        <v>2914</v>
      </c>
      <c r="D532" t="s">
        <v>4845</v>
      </c>
    </row>
    <row r="533" spans="1:4" ht="15.6" x14ac:dyDescent="0.3">
      <c r="A533" s="1" t="s">
        <v>1839</v>
      </c>
      <c r="B533" t="s">
        <v>4401</v>
      </c>
      <c r="C533" s="1" t="s">
        <v>2915</v>
      </c>
      <c r="D533" t="s">
        <v>4537</v>
      </c>
    </row>
    <row r="534" spans="1:4" ht="15.6" x14ac:dyDescent="0.3">
      <c r="A534" s="1" t="s">
        <v>1838</v>
      </c>
      <c r="B534" t="s">
        <v>4399</v>
      </c>
      <c r="C534" s="1" t="s">
        <v>2916</v>
      </c>
      <c r="D534" t="s">
        <v>4846</v>
      </c>
    </row>
    <row r="535" spans="1:4" ht="15.6" x14ac:dyDescent="0.3">
      <c r="A535" s="1" t="s">
        <v>1837</v>
      </c>
      <c r="B535" t="s">
        <v>4401</v>
      </c>
      <c r="C535" s="1" t="s">
        <v>2917</v>
      </c>
      <c r="D535" t="s">
        <v>4832</v>
      </c>
    </row>
    <row r="536" spans="1:4" ht="15.6" x14ac:dyDescent="0.3">
      <c r="A536" s="1" t="s">
        <v>1836</v>
      </c>
      <c r="B536" t="s">
        <v>4399</v>
      </c>
      <c r="C536" s="1" t="s">
        <v>2918</v>
      </c>
      <c r="D536" t="s">
        <v>4847</v>
      </c>
    </row>
    <row r="537" spans="1:4" ht="15.6" x14ac:dyDescent="0.3">
      <c r="A537" s="1" t="s">
        <v>1835</v>
      </c>
      <c r="B537" t="s">
        <v>4401</v>
      </c>
      <c r="C537" s="1" t="s">
        <v>2471</v>
      </c>
      <c r="D537" t="s">
        <v>4848</v>
      </c>
    </row>
    <row r="538" spans="1:4" ht="15.6" x14ac:dyDescent="0.3">
      <c r="A538" s="1" t="s">
        <v>1834</v>
      </c>
      <c r="B538" t="s">
        <v>4399</v>
      </c>
      <c r="C538" s="1" t="s">
        <v>2919</v>
      </c>
      <c r="D538" t="s">
        <v>4849</v>
      </c>
    </row>
    <row r="539" spans="1:4" ht="15.6" x14ac:dyDescent="0.3">
      <c r="A539" s="1" t="s">
        <v>1833</v>
      </c>
      <c r="B539" t="s">
        <v>4399</v>
      </c>
      <c r="C539" s="1" t="s">
        <v>2920</v>
      </c>
      <c r="D539" t="s">
        <v>4850</v>
      </c>
    </row>
    <row r="540" spans="1:4" ht="15.6" x14ac:dyDescent="0.3">
      <c r="A540" s="1" t="s">
        <v>1832</v>
      </c>
      <c r="B540" t="s">
        <v>4399</v>
      </c>
      <c r="C540" s="1" t="s">
        <v>2921</v>
      </c>
      <c r="D540" t="s">
        <v>4845</v>
      </c>
    </row>
    <row r="541" spans="1:4" ht="15.6" x14ac:dyDescent="0.3">
      <c r="A541" s="1" t="s">
        <v>1831</v>
      </c>
      <c r="B541" t="s">
        <v>4401</v>
      </c>
      <c r="C541" s="1" t="s">
        <v>2520</v>
      </c>
      <c r="D541" t="s">
        <v>4463</v>
      </c>
    </row>
    <row r="542" spans="1:4" ht="15.6" x14ac:dyDescent="0.3">
      <c r="A542" s="1" t="s">
        <v>1830</v>
      </c>
      <c r="B542" t="s">
        <v>4401</v>
      </c>
      <c r="C542" s="1" t="s">
        <v>2922</v>
      </c>
      <c r="D542" t="s">
        <v>4851</v>
      </c>
    </row>
    <row r="543" spans="1:4" ht="15.6" x14ac:dyDescent="0.3">
      <c r="A543" s="1" t="s">
        <v>1829</v>
      </c>
      <c r="B543" t="s">
        <v>4401</v>
      </c>
      <c r="C543" s="1" t="s">
        <v>2923</v>
      </c>
      <c r="D543" t="s">
        <v>4852</v>
      </c>
    </row>
    <row r="544" spans="1:4" ht="15.6" x14ac:dyDescent="0.3">
      <c r="A544" s="1" t="s">
        <v>1828</v>
      </c>
      <c r="B544" t="s">
        <v>4399</v>
      </c>
      <c r="C544" s="1" t="s">
        <v>2924</v>
      </c>
      <c r="D544" t="s">
        <v>4610</v>
      </c>
    </row>
    <row r="545" spans="1:4" ht="15.6" x14ac:dyDescent="0.3">
      <c r="A545" s="1" t="s">
        <v>1827</v>
      </c>
      <c r="B545" t="s">
        <v>4399</v>
      </c>
      <c r="C545" s="1" t="s">
        <v>2925</v>
      </c>
      <c r="D545" t="s">
        <v>4853</v>
      </c>
    </row>
    <row r="546" spans="1:4" ht="15.6" x14ac:dyDescent="0.3">
      <c r="A546" s="1" t="s">
        <v>1826</v>
      </c>
      <c r="B546" t="s">
        <v>4817</v>
      </c>
      <c r="C546" s="1" t="s">
        <v>2926</v>
      </c>
      <c r="D546" t="s">
        <v>4854</v>
      </c>
    </row>
    <row r="547" spans="1:4" ht="15.6" x14ac:dyDescent="0.3">
      <c r="A547" s="1" t="s">
        <v>1825</v>
      </c>
      <c r="B547" t="s">
        <v>4401</v>
      </c>
      <c r="C547" s="1" t="s">
        <v>2927</v>
      </c>
      <c r="D547" t="s">
        <v>4732</v>
      </c>
    </row>
    <row r="548" spans="1:4" ht="15.6" x14ac:dyDescent="0.3">
      <c r="A548" s="1" t="s">
        <v>1824</v>
      </c>
      <c r="B548" t="s">
        <v>4399</v>
      </c>
      <c r="C548" s="1" t="s">
        <v>2928</v>
      </c>
      <c r="D548" t="s">
        <v>4855</v>
      </c>
    </row>
    <row r="549" spans="1:4" ht="15.6" x14ac:dyDescent="0.3">
      <c r="A549" s="1" t="s">
        <v>1823</v>
      </c>
      <c r="B549" t="s">
        <v>4401</v>
      </c>
      <c r="C549" s="1" t="s">
        <v>2929</v>
      </c>
      <c r="D549" t="s">
        <v>4856</v>
      </c>
    </row>
    <row r="550" spans="1:4" ht="15.6" x14ac:dyDescent="0.3">
      <c r="A550" s="1" t="s">
        <v>1822</v>
      </c>
      <c r="B550" t="s">
        <v>4401</v>
      </c>
      <c r="C550" s="1" t="s">
        <v>2930</v>
      </c>
      <c r="D550" t="s">
        <v>4857</v>
      </c>
    </row>
    <row r="551" spans="1:4" ht="15.6" x14ac:dyDescent="0.3">
      <c r="A551" s="1" t="s">
        <v>1821</v>
      </c>
      <c r="B551" t="s">
        <v>4401</v>
      </c>
      <c r="C551" s="1" t="s">
        <v>2931</v>
      </c>
      <c r="D551" t="s">
        <v>4858</v>
      </c>
    </row>
    <row r="552" spans="1:4" ht="15.6" x14ac:dyDescent="0.3">
      <c r="A552" s="1" t="s">
        <v>1820</v>
      </c>
      <c r="B552" t="s">
        <v>4399</v>
      </c>
      <c r="C552" s="1" t="s">
        <v>2932</v>
      </c>
      <c r="D552" t="s">
        <v>4859</v>
      </c>
    </row>
    <row r="553" spans="1:4" ht="15.6" x14ac:dyDescent="0.3">
      <c r="A553" s="1" t="s">
        <v>1819</v>
      </c>
      <c r="B553" t="s">
        <v>4401</v>
      </c>
      <c r="C553" s="1" t="s">
        <v>2588</v>
      </c>
      <c r="D553" t="s">
        <v>4805</v>
      </c>
    </row>
    <row r="554" spans="1:4" ht="15.6" x14ac:dyDescent="0.3">
      <c r="A554" s="1" t="s">
        <v>1818</v>
      </c>
      <c r="B554" t="s">
        <v>4401</v>
      </c>
      <c r="C554" s="1" t="s">
        <v>2933</v>
      </c>
      <c r="D554" t="s">
        <v>4860</v>
      </c>
    </row>
    <row r="555" spans="1:4" ht="15.6" x14ac:dyDescent="0.3">
      <c r="A555" s="1" t="s">
        <v>1817</v>
      </c>
      <c r="B555" t="s">
        <v>4399</v>
      </c>
      <c r="C555" s="1" t="s">
        <v>2934</v>
      </c>
      <c r="D555" t="s">
        <v>4861</v>
      </c>
    </row>
    <row r="556" spans="1:4" ht="15.6" x14ac:dyDescent="0.3">
      <c r="A556" s="1" t="s">
        <v>1816</v>
      </c>
      <c r="B556" t="s">
        <v>4401</v>
      </c>
      <c r="C556" s="1" t="s">
        <v>2935</v>
      </c>
      <c r="D556" t="s">
        <v>4495</v>
      </c>
    </row>
    <row r="557" spans="1:4" ht="15.6" x14ac:dyDescent="0.3">
      <c r="A557" s="1" t="s">
        <v>1815</v>
      </c>
      <c r="B557" t="s">
        <v>4401</v>
      </c>
      <c r="C557" s="1" t="s">
        <v>2936</v>
      </c>
      <c r="D557" t="s">
        <v>4862</v>
      </c>
    </row>
    <row r="558" spans="1:4" ht="15.6" x14ac:dyDescent="0.3">
      <c r="A558" s="1" t="s">
        <v>1814</v>
      </c>
      <c r="B558" t="s">
        <v>4399</v>
      </c>
      <c r="C558" s="1" t="s">
        <v>2937</v>
      </c>
      <c r="D558" t="s">
        <v>4863</v>
      </c>
    </row>
    <row r="559" spans="1:4" ht="15.6" x14ac:dyDescent="0.3">
      <c r="A559" s="1" t="s">
        <v>1813</v>
      </c>
      <c r="B559" t="s">
        <v>4401</v>
      </c>
      <c r="C559" s="1" t="s">
        <v>2938</v>
      </c>
      <c r="D559" t="s">
        <v>4490</v>
      </c>
    </row>
    <row r="560" spans="1:4" ht="15.6" x14ac:dyDescent="0.3">
      <c r="A560" s="1" t="s">
        <v>1812</v>
      </c>
      <c r="B560" t="s">
        <v>4399</v>
      </c>
      <c r="C560" s="1" t="s">
        <v>2939</v>
      </c>
      <c r="D560" t="s">
        <v>4810</v>
      </c>
    </row>
    <row r="561" spans="1:4" ht="15.6" x14ac:dyDescent="0.3">
      <c r="A561" s="1" t="s">
        <v>1811</v>
      </c>
      <c r="B561" t="s">
        <v>4401</v>
      </c>
      <c r="C561" s="1" t="s">
        <v>2940</v>
      </c>
      <c r="D561" t="s">
        <v>4864</v>
      </c>
    </row>
    <row r="562" spans="1:4" ht="15.6" x14ac:dyDescent="0.3">
      <c r="A562" s="1" t="s">
        <v>1810</v>
      </c>
      <c r="B562" t="s">
        <v>4399</v>
      </c>
      <c r="C562" s="1" t="s">
        <v>2941</v>
      </c>
      <c r="D562" t="s">
        <v>4865</v>
      </c>
    </row>
    <row r="563" spans="1:4" ht="15.6" x14ac:dyDescent="0.3">
      <c r="A563" s="1" t="s">
        <v>1809</v>
      </c>
      <c r="B563" t="s">
        <v>4401</v>
      </c>
      <c r="C563" s="1" t="s">
        <v>2942</v>
      </c>
      <c r="D563" t="s">
        <v>4866</v>
      </c>
    </row>
    <row r="564" spans="1:4" ht="15.6" x14ac:dyDescent="0.3">
      <c r="A564" s="1" t="s">
        <v>1808</v>
      </c>
      <c r="B564" t="s">
        <v>4401</v>
      </c>
      <c r="C564" s="1" t="s">
        <v>2943</v>
      </c>
      <c r="D564" t="s">
        <v>4867</v>
      </c>
    </row>
    <row r="565" spans="1:4" ht="15.6" x14ac:dyDescent="0.3">
      <c r="A565" s="1" t="s">
        <v>1807</v>
      </c>
      <c r="B565" t="s">
        <v>4399</v>
      </c>
      <c r="C565" s="1" t="s">
        <v>2944</v>
      </c>
      <c r="D565" t="s">
        <v>4868</v>
      </c>
    </row>
    <row r="566" spans="1:4" ht="15.6" x14ac:dyDescent="0.3">
      <c r="A566" s="1" t="s">
        <v>1806</v>
      </c>
      <c r="B566" t="s">
        <v>4817</v>
      </c>
      <c r="C566" s="1" t="s">
        <v>2945</v>
      </c>
      <c r="D566" t="s">
        <v>4845</v>
      </c>
    </row>
    <row r="567" spans="1:4" ht="15.6" x14ac:dyDescent="0.3">
      <c r="A567" s="1" t="s">
        <v>1805</v>
      </c>
      <c r="B567" t="s">
        <v>4401</v>
      </c>
      <c r="C567" s="1" t="s">
        <v>2946</v>
      </c>
      <c r="D567" t="s">
        <v>4869</v>
      </c>
    </row>
    <row r="568" spans="1:4" ht="15.6" x14ac:dyDescent="0.3">
      <c r="A568" s="1" t="s">
        <v>1804</v>
      </c>
      <c r="B568" t="s">
        <v>4399</v>
      </c>
      <c r="C568" s="1" t="s">
        <v>2947</v>
      </c>
      <c r="D568" t="s">
        <v>4870</v>
      </c>
    </row>
    <row r="569" spans="1:4" ht="15.6" x14ac:dyDescent="0.3">
      <c r="A569" s="1" t="s">
        <v>1803</v>
      </c>
      <c r="B569" t="s">
        <v>4399</v>
      </c>
      <c r="C569" s="1" t="s">
        <v>2948</v>
      </c>
      <c r="D569" t="s">
        <v>4871</v>
      </c>
    </row>
    <row r="570" spans="1:4" ht="15.6" x14ac:dyDescent="0.3">
      <c r="A570" s="1" t="s">
        <v>1802</v>
      </c>
      <c r="B570" t="s">
        <v>4399</v>
      </c>
      <c r="C570" s="1" t="s">
        <v>2950</v>
      </c>
      <c r="D570" t="s">
        <v>4872</v>
      </c>
    </row>
    <row r="571" spans="1:4" ht="15.6" x14ac:dyDescent="0.3">
      <c r="A571" s="1" t="s">
        <v>1801</v>
      </c>
      <c r="B571" t="s">
        <v>4401</v>
      </c>
      <c r="C571" s="1" t="s">
        <v>2951</v>
      </c>
      <c r="D571" t="s">
        <v>4873</v>
      </c>
    </row>
    <row r="572" spans="1:4" ht="15.6" x14ac:dyDescent="0.3">
      <c r="A572" s="1" t="s">
        <v>1800</v>
      </c>
      <c r="B572" t="s">
        <v>4401</v>
      </c>
      <c r="C572" s="1" t="s">
        <v>2952</v>
      </c>
      <c r="D572" t="s">
        <v>4874</v>
      </c>
    </row>
    <row r="573" spans="1:4" ht="15.6" x14ac:dyDescent="0.3">
      <c r="A573" s="1" t="s">
        <v>1799</v>
      </c>
      <c r="B573" t="s">
        <v>4401</v>
      </c>
      <c r="C573" s="1" t="s">
        <v>2953</v>
      </c>
      <c r="D573" t="s">
        <v>4587</v>
      </c>
    </row>
    <row r="574" spans="1:4" ht="15.6" x14ac:dyDescent="0.3">
      <c r="A574" s="1" t="s">
        <v>1798</v>
      </c>
      <c r="B574" t="s">
        <v>4817</v>
      </c>
      <c r="C574" s="1" t="s">
        <v>2954</v>
      </c>
      <c r="D574" t="s">
        <v>4875</v>
      </c>
    </row>
    <row r="575" spans="1:4" ht="15.6" x14ac:dyDescent="0.3">
      <c r="A575" s="1" t="s">
        <v>1797</v>
      </c>
      <c r="B575" t="s">
        <v>4401</v>
      </c>
      <c r="C575" s="1" t="s">
        <v>2955</v>
      </c>
      <c r="D575" t="s">
        <v>4876</v>
      </c>
    </row>
    <row r="576" spans="1:4" ht="15.6" x14ac:dyDescent="0.3">
      <c r="A576" s="1" t="s">
        <v>1796</v>
      </c>
      <c r="B576" t="s">
        <v>4401</v>
      </c>
      <c r="C576" s="1" t="s">
        <v>2956</v>
      </c>
      <c r="D576" t="s">
        <v>4877</v>
      </c>
    </row>
    <row r="577" spans="1:4" ht="15.6" x14ac:dyDescent="0.3">
      <c r="A577" s="1" t="s">
        <v>1795</v>
      </c>
      <c r="B577" t="s">
        <v>4399</v>
      </c>
      <c r="C577" s="1" t="s">
        <v>2957</v>
      </c>
      <c r="D577" t="s">
        <v>4878</v>
      </c>
    </row>
    <row r="578" spans="1:4" ht="15.6" x14ac:dyDescent="0.3">
      <c r="A578" s="1" t="s">
        <v>1794</v>
      </c>
      <c r="B578" t="s">
        <v>4817</v>
      </c>
      <c r="C578" s="1" t="s">
        <v>2958</v>
      </c>
      <c r="D578" t="s">
        <v>4515</v>
      </c>
    </row>
    <row r="579" spans="1:4" ht="15.6" x14ac:dyDescent="0.3">
      <c r="A579" s="1" t="s">
        <v>1793</v>
      </c>
      <c r="B579" t="s">
        <v>4401</v>
      </c>
      <c r="C579" s="1" t="s">
        <v>2959</v>
      </c>
      <c r="D579" t="s">
        <v>4879</v>
      </c>
    </row>
    <row r="580" spans="1:4" ht="15.6" x14ac:dyDescent="0.3">
      <c r="A580" s="1" t="s">
        <v>1792</v>
      </c>
      <c r="B580" t="s">
        <v>4399</v>
      </c>
      <c r="C580" s="1" t="s">
        <v>2960</v>
      </c>
      <c r="D580" t="s">
        <v>4880</v>
      </c>
    </row>
    <row r="581" spans="1:4" ht="15.6" x14ac:dyDescent="0.3">
      <c r="A581" s="1" t="s">
        <v>1791</v>
      </c>
      <c r="B581" t="s">
        <v>4399</v>
      </c>
      <c r="C581" s="1" t="s">
        <v>2961</v>
      </c>
      <c r="D581" t="s">
        <v>4881</v>
      </c>
    </row>
    <row r="582" spans="1:4" ht="15.6" x14ac:dyDescent="0.3">
      <c r="A582" s="1" t="s">
        <v>1790</v>
      </c>
      <c r="B582" t="s">
        <v>4401</v>
      </c>
      <c r="C582" s="1" t="s">
        <v>2962</v>
      </c>
      <c r="D582" t="s">
        <v>4882</v>
      </c>
    </row>
    <row r="583" spans="1:4" ht="15.6" x14ac:dyDescent="0.3">
      <c r="A583" s="1" t="s">
        <v>1789</v>
      </c>
      <c r="B583" t="s">
        <v>4401</v>
      </c>
      <c r="C583" s="1" t="s">
        <v>2963</v>
      </c>
      <c r="D583" t="s">
        <v>4403</v>
      </c>
    </row>
    <row r="584" spans="1:4" ht="15.6" x14ac:dyDescent="0.3">
      <c r="A584" s="1" t="s">
        <v>1788</v>
      </c>
      <c r="B584" t="s">
        <v>4399</v>
      </c>
      <c r="C584" s="1" t="s">
        <v>2964</v>
      </c>
      <c r="D584" t="s">
        <v>4883</v>
      </c>
    </row>
    <row r="585" spans="1:4" ht="15.6" x14ac:dyDescent="0.3">
      <c r="A585" s="1" t="s">
        <v>1787</v>
      </c>
      <c r="B585" t="s">
        <v>4401</v>
      </c>
      <c r="C585" s="1" t="s">
        <v>2965</v>
      </c>
      <c r="D585" t="s">
        <v>4760</v>
      </c>
    </row>
    <row r="586" spans="1:4" ht="15.6" x14ac:dyDescent="0.3">
      <c r="A586" s="1" t="s">
        <v>1786</v>
      </c>
      <c r="B586" t="s">
        <v>4399</v>
      </c>
      <c r="C586" s="1" t="s">
        <v>2966</v>
      </c>
      <c r="D586" t="s">
        <v>4884</v>
      </c>
    </row>
    <row r="587" spans="1:4" ht="15.6" x14ac:dyDescent="0.3">
      <c r="A587" s="1" t="s">
        <v>1785</v>
      </c>
      <c r="B587" t="s">
        <v>4399</v>
      </c>
      <c r="C587" s="1" t="s">
        <v>2967</v>
      </c>
      <c r="D587" t="s">
        <v>4722</v>
      </c>
    </row>
    <row r="588" spans="1:4" ht="15.6" x14ac:dyDescent="0.3">
      <c r="A588" s="1" t="s">
        <v>1784</v>
      </c>
      <c r="B588" t="s">
        <v>4399</v>
      </c>
      <c r="C588" s="1" t="s">
        <v>2968</v>
      </c>
      <c r="D588" t="s">
        <v>4885</v>
      </c>
    </row>
    <row r="589" spans="1:4" ht="15.6" x14ac:dyDescent="0.3">
      <c r="A589" s="1" t="s">
        <v>1783</v>
      </c>
      <c r="B589" t="s">
        <v>4399</v>
      </c>
      <c r="C589" s="1" t="s">
        <v>2969</v>
      </c>
      <c r="D589" t="s">
        <v>4886</v>
      </c>
    </row>
    <row r="590" spans="1:4" ht="15.6" x14ac:dyDescent="0.3">
      <c r="A590" s="1" t="s">
        <v>1782</v>
      </c>
      <c r="B590" t="s">
        <v>4817</v>
      </c>
      <c r="C590" s="1" t="s">
        <v>2482</v>
      </c>
      <c r="D590" t="s">
        <v>4887</v>
      </c>
    </row>
    <row r="591" spans="1:4" ht="15.6" x14ac:dyDescent="0.3">
      <c r="A591" s="1" t="s">
        <v>1781</v>
      </c>
      <c r="B591" t="s">
        <v>4399</v>
      </c>
      <c r="C591" s="1" t="s">
        <v>2970</v>
      </c>
      <c r="D591" t="s">
        <v>4888</v>
      </c>
    </row>
    <row r="592" spans="1:4" ht="15.6" x14ac:dyDescent="0.3">
      <c r="A592" s="1" t="s">
        <v>1780</v>
      </c>
      <c r="B592" t="s">
        <v>4401</v>
      </c>
      <c r="C592" s="1" t="s">
        <v>2971</v>
      </c>
      <c r="D592" t="s">
        <v>4636</v>
      </c>
    </row>
    <row r="593" spans="1:4" ht="15.6" x14ac:dyDescent="0.3">
      <c r="A593" s="1" t="s">
        <v>1779</v>
      </c>
      <c r="B593" t="s">
        <v>4399</v>
      </c>
      <c r="C593" s="1" t="s">
        <v>2469</v>
      </c>
      <c r="D593" t="s">
        <v>4889</v>
      </c>
    </row>
    <row r="594" spans="1:4" ht="15.6" x14ac:dyDescent="0.3">
      <c r="A594" s="1" t="s">
        <v>1778</v>
      </c>
      <c r="B594" t="s">
        <v>4399</v>
      </c>
      <c r="C594" s="1" t="s">
        <v>2972</v>
      </c>
      <c r="D594" t="s">
        <v>4890</v>
      </c>
    </row>
    <row r="595" spans="1:4" ht="15.6" x14ac:dyDescent="0.3">
      <c r="A595" s="1" t="s">
        <v>1777</v>
      </c>
      <c r="B595" t="s">
        <v>4817</v>
      </c>
      <c r="C595" s="1" t="s">
        <v>2973</v>
      </c>
      <c r="D595" t="s">
        <v>4891</v>
      </c>
    </row>
    <row r="596" spans="1:4" ht="15.6" x14ac:dyDescent="0.3">
      <c r="A596" s="1" t="s">
        <v>1776</v>
      </c>
      <c r="B596" t="s">
        <v>4399</v>
      </c>
      <c r="C596" s="1" t="s">
        <v>2974</v>
      </c>
      <c r="D596" t="s">
        <v>4892</v>
      </c>
    </row>
    <row r="597" spans="1:4" ht="15.6" x14ac:dyDescent="0.3">
      <c r="A597" s="1" t="s">
        <v>1775</v>
      </c>
      <c r="B597" t="s">
        <v>4401</v>
      </c>
      <c r="C597" s="1" t="s">
        <v>2975</v>
      </c>
      <c r="D597" t="s">
        <v>4893</v>
      </c>
    </row>
    <row r="598" spans="1:4" ht="15.6" x14ac:dyDescent="0.3">
      <c r="A598" s="1" t="s">
        <v>1774</v>
      </c>
      <c r="B598" t="s">
        <v>4401</v>
      </c>
      <c r="C598" s="1" t="s">
        <v>2976</v>
      </c>
      <c r="D598" t="s">
        <v>4894</v>
      </c>
    </row>
    <row r="599" spans="1:4" ht="15.6" x14ac:dyDescent="0.3">
      <c r="A599" s="1" t="s">
        <v>1773</v>
      </c>
      <c r="B599" t="s">
        <v>4399</v>
      </c>
      <c r="C599" s="1" t="s">
        <v>2977</v>
      </c>
      <c r="D599" t="s">
        <v>4895</v>
      </c>
    </row>
    <row r="600" spans="1:4" ht="15.6" x14ac:dyDescent="0.3">
      <c r="A600" s="1" t="s">
        <v>1772</v>
      </c>
      <c r="B600" t="s">
        <v>4399</v>
      </c>
      <c r="C600" s="1" t="s">
        <v>2978</v>
      </c>
      <c r="D600" t="s">
        <v>4896</v>
      </c>
    </row>
    <row r="601" spans="1:4" ht="15.6" x14ac:dyDescent="0.3">
      <c r="A601" s="1" t="s">
        <v>1771</v>
      </c>
      <c r="B601" t="s">
        <v>4401</v>
      </c>
      <c r="C601" s="1" t="s">
        <v>2979</v>
      </c>
      <c r="D601" t="s">
        <v>4897</v>
      </c>
    </row>
    <row r="602" spans="1:4" ht="15.6" x14ac:dyDescent="0.3">
      <c r="A602" s="1" t="s">
        <v>1770</v>
      </c>
      <c r="B602" t="s">
        <v>4399</v>
      </c>
      <c r="C602" s="1" t="s">
        <v>2980</v>
      </c>
      <c r="D602" t="s">
        <v>4898</v>
      </c>
    </row>
    <row r="603" spans="1:4" ht="15.6" x14ac:dyDescent="0.3">
      <c r="A603" s="1" t="s">
        <v>1769</v>
      </c>
      <c r="B603" t="s">
        <v>4817</v>
      </c>
      <c r="C603" s="1" t="s">
        <v>2402</v>
      </c>
      <c r="D603" t="s">
        <v>4581</v>
      </c>
    </row>
    <row r="604" spans="1:4" ht="15.6" x14ac:dyDescent="0.3">
      <c r="A604" s="1" t="s">
        <v>1768</v>
      </c>
      <c r="B604" t="s">
        <v>4817</v>
      </c>
      <c r="C604" s="1" t="s">
        <v>2981</v>
      </c>
      <c r="D604" t="s">
        <v>4899</v>
      </c>
    </row>
    <row r="605" spans="1:4" ht="15.6" x14ac:dyDescent="0.3">
      <c r="A605" s="1" t="s">
        <v>1767</v>
      </c>
      <c r="B605" t="s">
        <v>4401</v>
      </c>
      <c r="C605" s="1" t="s">
        <v>2982</v>
      </c>
      <c r="D605" t="s">
        <v>4882</v>
      </c>
    </row>
    <row r="606" spans="1:4" ht="15.6" x14ac:dyDescent="0.3">
      <c r="A606" s="1" t="s">
        <v>1766</v>
      </c>
      <c r="B606" t="s">
        <v>4401</v>
      </c>
      <c r="C606" s="1" t="s">
        <v>2521</v>
      </c>
      <c r="D606" t="s">
        <v>4900</v>
      </c>
    </row>
    <row r="607" spans="1:4" ht="15.6" x14ac:dyDescent="0.3">
      <c r="A607" s="1" t="s">
        <v>1765</v>
      </c>
      <c r="B607" t="s">
        <v>4401</v>
      </c>
      <c r="C607" s="1" t="s">
        <v>2983</v>
      </c>
      <c r="D607" t="s">
        <v>4901</v>
      </c>
    </row>
    <row r="608" spans="1:4" ht="15.6" x14ac:dyDescent="0.3">
      <c r="A608" s="1" t="s">
        <v>1764</v>
      </c>
      <c r="B608" t="s">
        <v>4401</v>
      </c>
      <c r="C608" s="1" t="s">
        <v>2984</v>
      </c>
      <c r="D608" t="s">
        <v>4902</v>
      </c>
    </row>
    <row r="609" spans="1:4" ht="15.6" x14ac:dyDescent="0.3">
      <c r="A609" s="1" t="s">
        <v>1763</v>
      </c>
      <c r="B609" t="s">
        <v>4401</v>
      </c>
      <c r="C609" s="1" t="s">
        <v>2985</v>
      </c>
      <c r="D609" t="s">
        <v>4903</v>
      </c>
    </row>
    <row r="610" spans="1:4" ht="15.6" x14ac:dyDescent="0.3">
      <c r="A610" s="1" t="s">
        <v>1762</v>
      </c>
      <c r="B610" t="s">
        <v>4401</v>
      </c>
      <c r="C610" s="1" t="s">
        <v>2986</v>
      </c>
      <c r="D610" t="s">
        <v>4904</v>
      </c>
    </row>
    <row r="611" spans="1:4" ht="15.6" x14ac:dyDescent="0.3">
      <c r="A611" s="1" t="s">
        <v>1761</v>
      </c>
      <c r="B611" t="s">
        <v>4817</v>
      </c>
      <c r="C611" s="1" t="s">
        <v>2987</v>
      </c>
      <c r="D611" t="s">
        <v>4905</v>
      </c>
    </row>
    <row r="612" spans="1:4" ht="15.6" x14ac:dyDescent="0.3">
      <c r="A612" s="1" t="s">
        <v>1760</v>
      </c>
      <c r="B612" t="s">
        <v>4401</v>
      </c>
      <c r="C612" s="1" t="s">
        <v>2988</v>
      </c>
      <c r="D612" t="s">
        <v>4906</v>
      </c>
    </row>
    <row r="613" spans="1:4" ht="15.6" x14ac:dyDescent="0.3">
      <c r="A613" s="1" t="s">
        <v>1759</v>
      </c>
      <c r="B613" t="s">
        <v>4399</v>
      </c>
      <c r="C613" s="1" t="s">
        <v>2989</v>
      </c>
      <c r="D613" t="s">
        <v>4637</v>
      </c>
    </row>
    <row r="614" spans="1:4" ht="15.6" x14ac:dyDescent="0.3">
      <c r="A614" s="1" t="s">
        <v>1758</v>
      </c>
      <c r="B614" t="s">
        <v>4399</v>
      </c>
      <c r="C614" s="1" t="s">
        <v>2990</v>
      </c>
      <c r="D614" t="s">
        <v>4907</v>
      </c>
    </row>
    <row r="615" spans="1:4" ht="15.6" x14ac:dyDescent="0.3">
      <c r="A615" s="1" t="s">
        <v>1757</v>
      </c>
      <c r="B615" t="s">
        <v>4401</v>
      </c>
      <c r="C615" s="1" t="s">
        <v>2991</v>
      </c>
      <c r="D615" t="s">
        <v>4908</v>
      </c>
    </row>
    <row r="616" spans="1:4" ht="15.6" x14ac:dyDescent="0.3">
      <c r="A616" s="1" t="s">
        <v>1756</v>
      </c>
      <c r="B616" t="s">
        <v>4399</v>
      </c>
      <c r="C616" s="1" t="s">
        <v>2992</v>
      </c>
      <c r="D616" t="s">
        <v>4909</v>
      </c>
    </row>
    <row r="617" spans="1:4" ht="15.6" x14ac:dyDescent="0.3">
      <c r="A617" s="1" t="s">
        <v>1755</v>
      </c>
      <c r="B617" t="s">
        <v>4399</v>
      </c>
      <c r="C617" s="1" t="s">
        <v>2473</v>
      </c>
      <c r="D617" t="s">
        <v>4910</v>
      </c>
    </row>
    <row r="618" spans="1:4" ht="15.6" x14ac:dyDescent="0.3">
      <c r="A618" s="1" t="s">
        <v>1754</v>
      </c>
      <c r="B618" t="s">
        <v>4817</v>
      </c>
      <c r="C618" s="1" t="s">
        <v>2688</v>
      </c>
      <c r="D618" t="s">
        <v>4577</v>
      </c>
    </row>
    <row r="619" spans="1:4" ht="15.6" x14ac:dyDescent="0.3">
      <c r="A619" s="1" t="s">
        <v>1753</v>
      </c>
      <c r="B619" t="s">
        <v>4399</v>
      </c>
      <c r="C619" s="1" t="s">
        <v>2993</v>
      </c>
      <c r="D619" t="s">
        <v>4573</v>
      </c>
    </row>
    <row r="620" spans="1:4" ht="15.6" x14ac:dyDescent="0.3">
      <c r="A620" s="1" t="s">
        <v>1752</v>
      </c>
      <c r="B620" t="s">
        <v>4399</v>
      </c>
      <c r="C620" s="1" t="s">
        <v>2994</v>
      </c>
      <c r="D620" t="s">
        <v>4618</v>
      </c>
    </row>
    <row r="621" spans="1:4" ht="15.6" x14ac:dyDescent="0.3">
      <c r="A621" s="1" t="s">
        <v>1751</v>
      </c>
      <c r="B621" t="s">
        <v>4399</v>
      </c>
      <c r="C621" s="1" t="s">
        <v>2995</v>
      </c>
      <c r="D621" t="s">
        <v>4911</v>
      </c>
    </row>
    <row r="622" spans="1:4" ht="15.6" x14ac:dyDescent="0.3">
      <c r="A622" s="1" t="s">
        <v>1750</v>
      </c>
      <c r="B622" t="s">
        <v>4817</v>
      </c>
      <c r="C622" s="1" t="s">
        <v>2996</v>
      </c>
      <c r="D622" t="s">
        <v>4912</v>
      </c>
    </row>
    <row r="623" spans="1:4" ht="15.6" x14ac:dyDescent="0.3">
      <c r="A623" s="1" t="s">
        <v>1749</v>
      </c>
      <c r="B623" t="s">
        <v>4401</v>
      </c>
      <c r="C623" s="1" t="s">
        <v>2997</v>
      </c>
      <c r="D623" t="s">
        <v>4913</v>
      </c>
    </row>
    <row r="624" spans="1:4" ht="15.6" x14ac:dyDescent="0.3">
      <c r="A624" s="1" t="s">
        <v>1748</v>
      </c>
      <c r="B624" t="s">
        <v>4399</v>
      </c>
      <c r="C624" s="1" t="s">
        <v>2998</v>
      </c>
      <c r="D624" t="s">
        <v>4914</v>
      </c>
    </row>
    <row r="625" spans="1:4" ht="15.6" x14ac:dyDescent="0.3">
      <c r="A625" s="1" t="s">
        <v>1747</v>
      </c>
      <c r="B625" t="s">
        <v>4401</v>
      </c>
      <c r="C625" s="1" t="s">
        <v>2999</v>
      </c>
      <c r="D625" t="s">
        <v>4915</v>
      </c>
    </row>
    <row r="626" spans="1:4" ht="15.6" x14ac:dyDescent="0.3">
      <c r="A626" s="1" t="s">
        <v>1746</v>
      </c>
      <c r="B626" t="s">
        <v>4401</v>
      </c>
      <c r="C626" s="1" t="s">
        <v>3000</v>
      </c>
      <c r="D626" t="s">
        <v>4916</v>
      </c>
    </row>
    <row r="627" spans="1:4" ht="15.6" x14ac:dyDescent="0.3">
      <c r="A627" s="1" t="s">
        <v>1745</v>
      </c>
      <c r="B627" t="s">
        <v>4401</v>
      </c>
      <c r="C627" s="1" t="s">
        <v>3001</v>
      </c>
      <c r="D627" t="s">
        <v>4917</v>
      </c>
    </row>
    <row r="628" spans="1:4" ht="15.6" x14ac:dyDescent="0.3">
      <c r="A628" s="1" t="s">
        <v>1744</v>
      </c>
      <c r="B628" t="s">
        <v>4401</v>
      </c>
      <c r="C628" s="1" t="s">
        <v>3002</v>
      </c>
      <c r="D628" t="s">
        <v>4918</v>
      </c>
    </row>
    <row r="629" spans="1:4" ht="15.6" x14ac:dyDescent="0.3">
      <c r="A629" s="1" t="s">
        <v>1743</v>
      </c>
      <c r="B629" t="s">
        <v>4817</v>
      </c>
      <c r="C629" s="1" t="s">
        <v>3003</v>
      </c>
      <c r="D629" t="s">
        <v>4919</v>
      </c>
    </row>
    <row r="630" spans="1:4" ht="15.6" x14ac:dyDescent="0.3">
      <c r="A630" s="1" t="s">
        <v>1742</v>
      </c>
      <c r="B630" t="s">
        <v>4401</v>
      </c>
      <c r="C630" s="1" t="s">
        <v>3004</v>
      </c>
      <c r="D630" t="s">
        <v>4920</v>
      </c>
    </row>
    <row r="631" spans="1:4" ht="15.6" x14ac:dyDescent="0.3">
      <c r="A631" s="1" t="s">
        <v>1741</v>
      </c>
      <c r="B631" t="s">
        <v>4399</v>
      </c>
      <c r="C631" s="1" t="s">
        <v>2678</v>
      </c>
      <c r="D631" t="s">
        <v>4921</v>
      </c>
    </row>
    <row r="632" spans="1:4" ht="15.6" x14ac:dyDescent="0.3">
      <c r="A632" s="1" t="s">
        <v>1740</v>
      </c>
      <c r="B632" t="s">
        <v>4817</v>
      </c>
      <c r="C632" s="1" t="s">
        <v>3005</v>
      </c>
      <c r="D632" t="s">
        <v>4922</v>
      </c>
    </row>
    <row r="633" spans="1:4" ht="15.6" x14ac:dyDescent="0.3">
      <c r="A633" s="1" t="s">
        <v>1739</v>
      </c>
      <c r="B633" t="s">
        <v>4401</v>
      </c>
      <c r="C633" s="1" t="s">
        <v>3006</v>
      </c>
      <c r="D633" t="s">
        <v>4604</v>
      </c>
    </row>
    <row r="634" spans="1:4" ht="15.6" x14ac:dyDescent="0.3">
      <c r="A634" s="1" t="s">
        <v>1738</v>
      </c>
      <c r="B634" t="s">
        <v>4401</v>
      </c>
      <c r="C634" s="1" t="s">
        <v>3007</v>
      </c>
      <c r="D634" t="s">
        <v>4760</v>
      </c>
    </row>
    <row r="635" spans="1:4" ht="15.6" x14ac:dyDescent="0.3">
      <c r="A635" s="1" t="s">
        <v>1737</v>
      </c>
      <c r="B635" t="s">
        <v>4817</v>
      </c>
      <c r="C635" s="1" t="s">
        <v>3008</v>
      </c>
      <c r="D635" t="s">
        <v>4923</v>
      </c>
    </row>
    <row r="636" spans="1:4" ht="15.6" x14ac:dyDescent="0.3">
      <c r="A636" s="1" t="s">
        <v>1736</v>
      </c>
      <c r="B636" t="s">
        <v>4401</v>
      </c>
      <c r="C636" s="1" t="s">
        <v>2733</v>
      </c>
      <c r="D636" t="s">
        <v>4924</v>
      </c>
    </row>
    <row r="637" spans="1:4" ht="15.6" x14ac:dyDescent="0.3">
      <c r="A637" s="1" t="s">
        <v>1735</v>
      </c>
      <c r="B637" t="s">
        <v>4817</v>
      </c>
      <c r="C637" s="1" t="s">
        <v>3009</v>
      </c>
      <c r="D637" t="s">
        <v>4925</v>
      </c>
    </row>
    <row r="638" spans="1:4" ht="15.6" x14ac:dyDescent="0.3">
      <c r="A638" s="1" t="s">
        <v>1734</v>
      </c>
      <c r="B638" t="s">
        <v>4399</v>
      </c>
      <c r="C638" s="1" t="s">
        <v>3010</v>
      </c>
      <c r="D638" t="s">
        <v>4626</v>
      </c>
    </row>
    <row r="639" spans="1:4" ht="15.6" x14ac:dyDescent="0.3">
      <c r="A639" s="1" t="s">
        <v>1733</v>
      </c>
      <c r="B639" t="s">
        <v>4401</v>
      </c>
      <c r="C639" s="1" t="s">
        <v>3011</v>
      </c>
      <c r="D639" t="s">
        <v>4516</v>
      </c>
    </row>
    <row r="640" spans="1:4" ht="15.6" x14ac:dyDescent="0.3">
      <c r="A640" s="1" t="s">
        <v>1732</v>
      </c>
      <c r="B640" t="s">
        <v>4399</v>
      </c>
      <c r="C640" s="1" t="s">
        <v>3012</v>
      </c>
      <c r="D640" t="s">
        <v>4926</v>
      </c>
    </row>
    <row r="641" spans="1:4" ht="15.6" x14ac:dyDescent="0.3">
      <c r="A641" s="1" t="s">
        <v>1731</v>
      </c>
      <c r="B641" t="s">
        <v>4817</v>
      </c>
      <c r="C641" s="1" t="s">
        <v>2398</v>
      </c>
      <c r="D641" t="s">
        <v>4927</v>
      </c>
    </row>
    <row r="642" spans="1:4" ht="15.6" x14ac:dyDescent="0.3">
      <c r="A642" s="1" t="s">
        <v>1730</v>
      </c>
      <c r="B642" t="s">
        <v>4401</v>
      </c>
      <c r="C642" s="1" t="s">
        <v>3013</v>
      </c>
      <c r="D642" t="s">
        <v>4928</v>
      </c>
    </row>
    <row r="643" spans="1:4" ht="15.6" x14ac:dyDescent="0.3">
      <c r="A643" s="1" t="s">
        <v>1729</v>
      </c>
      <c r="B643" t="s">
        <v>4399</v>
      </c>
      <c r="C643" s="1" t="s">
        <v>2466</v>
      </c>
      <c r="D643" t="s">
        <v>4929</v>
      </c>
    </row>
    <row r="644" spans="1:4" ht="15.6" x14ac:dyDescent="0.3">
      <c r="A644" s="1" t="s">
        <v>1728</v>
      </c>
      <c r="B644" t="s">
        <v>4401</v>
      </c>
      <c r="C644" s="1" t="s">
        <v>3014</v>
      </c>
      <c r="D644" t="s">
        <v>4407</v>
      </c>
    </row>
    <row r="645" spans="1:4" ht="15.6" x14ac:dyDescent="0.3">
      <c r="A645" s="1" t="s">
        <v>1727</v>
      </c>
      <c r="B645" t="s">
        <v>4401</v>
      </c>
      <c r="C645" s="1" t="s">
        <v>3015</v>
      </c>
      <c r="D645" t="s">
        <v>4930</v>
      </c>
    </row>
    <row r="646" spans="1:4" ht="15.6" x14ac:dyDescent="0.3">
      <c r="A646" s="1" t="s">
        <v>1726</v>
      </c>
      <c r="B646" t="s">
        <v>4399</v>
      </c>
      <c r="C646" s="1" t="s">
        <v>3016</v>
      </c>
      <c r="D646" t="s">
        <v>4748</v>
      </c>
    </row>
    <row r="647" spans="1:4" ht="15.6" x14ac:dyDescent="0.3">
      <c r="A647" s="1" t="s">
        <v>1725</v>
      </c>
      <c r="B647" t="s">
        <v>4399</v>
      </c>
      <c r="C647" s="1" t="s">
        <v>3017</v>
      </c>
      <c r="D647" t="s">
        <v>4931</v>
      </c>
    </row>
    <row r="648" spans="1:4" ht="15.6" x14ac:dyDescent="0.3">
      <c r="A648" s="1" t="s">
        <v>1724</v>
      </c>
      <c r="B648" t="s">
        <v>4399</v>
      </c>
      <c r="C648" s="1" t="s">
        <v>3018</v>
      </c>
      <c r="D648" t="s">
        <v>4932</v>
      </c>
    </row>
    <row r="649" spans="1:4" ht="15.6" x14ac:dyDescent="0.3">
      <c r="A649" s="1" t="s">
        <v>1723</v>
      </c>
      <c r="B649" t="s">
        <v>4401</v>
      </c>
      <c r="C649" s="1" t="s">
        <v>3019</v>
      </c>
      <c r="D649" t="s">
        <v>4933</v>
      </c>
    </row>
    <row r="650" spans="1:4" ht="15.6" x14ac:dyDescent="0.3">
      <c r="A650" s="1" t="s">
        <v>1722</v>
      </c>
      <c r="B650" t="s">
        <v>4401</v>
      </c>
      <c r="C650" s="1" t="s">
        <v>3020</v>
      </c>
      <c r="D650" t="s">
        <v>4749</v>
      </c>
    </row>
    <row r="651" spans="1:4" ht="15.6" x14ac:dyDescent="0.3">
      <c r="A651" s="1" t="s">
        <v>1721</v>
      </c>
      <c r="B651" t="s">
        <v>4399</v>
      </c>
      <c r="C651" s="1" t="s">
        <v>3021</v>
      </c>
      <c r="D651" t="s">
        <v>4934</v>
      </c>
    </row>
    <row r="652" spans="1:4" ht="15.6" x14ac:dyDescent="0.3">
      <c r="A652" s="1" t="s">
        <v>1720</v>
      </c>
      <c r="B652" t="s">
        <v>4401</v>
      </c>
      <c r="C652" s="1" t="s">
        <v>3022</v>
      </c>
      <c r="D652" t="s">
        <v>4412</v>
      </c>
    </row>
    <row r="653" spans="1:4" ht="15.6" x14ac:dyDescent="0.3">
      <c r="A653" s="1" t="s">
        <v>1719</v>
      </c>
      <c r="B653" t="s">
        <v>4399</v>
      </c>
      <c r="C653" s="1" t="s">
        <v>3023</v>
      </c>
      <c r="D653" t="s">
        <v>4935</v>
      </c>
    </row>
    <row r="654" spans="1:4" ht="15.6" x14ac:dyDescent="0.3">
      <c r="A654" s="1" t="s">
        <v>1718</v>
      </c>
      <c r="B654" t="s">
        <v>4401</v>
      </c>
      <c r="C654" s="1" t="s">
        <v>3024</v>
      </c>
      <c r="D654" t="s">
        <v>4936</v>
      </c>
    </row>
    <row r="655" spans="1:4" ht="15.6" x14ac:dyDescent="0.3">
      <c r="A655" s="1" t="s">
        <v>1717</v>
      </c>
      <c r="B655" t="s">
        <v>4401</v>
      </c>
      <c r="C655" s="1" t="s">
        <v>3025</v>
      </c>
      <c r="D655" t="s">
        <v>4491</v>
      </c>
    </row>
    <row r="656" spans="1:4" ht="15.6" x14ac:dyDescent="0.3">
      <c r="A656" s="1" t="s">
        <v>1716</v>
      </c>
      <c r="B656" t="s">
        <v>4401</v>
      </c>
      <c r="C656" s="1" t="s">
        <v>3026</v>
      </c>
      <c r="D656" t="s">
        <v>4937</v>
      </c>
    </row>
    <row r="657" spans="1:4" ht="15.6" x14ac:dyDescent="0.3">
      <c r="A657" s="1" t="s">
        <v>1715</v>
      </c>
      <c r="B657" t="s">
        <v>4401</v>
      </c>
      <c r="C657" s="1" t="s">
        <v>3027</v>
      </c>
      <c r="D657" t="s">
        <v>4938</v>
      </c>
    </row>
    <row r="658" spans="1:4" ht="15.6" x14ac:dyDescent="0.3">
      <c r="A658" s="1" t="s">
        <v>1714</v>
      </c>
      <c r="B658" t="s">
        <v>4399</v>
      </c>
      <c r="C658" s="1" t="s">
        <v>2949</v>
      </c>
      <c r="D658" t="s">
        <v>4939</v>
      </c>
    </row>
    <row r="659" spans="1:4" ht="15.6" x14ac:dyDescent="0.3">
      <c r="A659" s="1" t="s">
        <v>1713</v>
      </c>
      <c r="B659" t="s">
        <v>4399</v>
      </c>
      <c r="C659" s="1" t="s">
        <v>3028</v>
      </c>
      <c r="D659" t="s">
        <v>4940</v>
      </c>
    </row>
    <row r="660" spans="1:4" ht="15.6" x14ac:dyDescent="0.3">
      <c r="A660" s="1" t="s">
        <v>1712</v>
      </c>
      <c r="B660" t="s">
        <v>4399</v>
      </c>
      <c r="C660" s="1" t="s">
        <v>3029</v>
      </c>
      <c r="D660" t="s">
        <v>4941</v>
      </c>
    </row>
    <row r="661" spans="1:4" ht="15.6" x14ac:dyDescent="0.3">
      <c r="A661" s="1" t="s">
        <v>1711</v>
      </c>
      <c r="B661" t="s">
        <v>4399</v>
      </c>
      <c r="C661" s="1" t="s">
        <v>3030</v>
      </c>
      <c r="D661" t="s">
        <v>4942</v>
      </c>
    </row>
    <row r="662" spans="1:4" ht="15.6" x14ac:dyDescent="0.3">
      <c r="A662" s="1" t="s">
        <v>1710</v>
      </c>
      <c r="B662" t="s">
        <v>4401</v>
      </c>
      <c r="C662" s="1" t="s">
        <v>3031</v>
      </c>
      <c r="D662" t="s">
        <v>4943</v>
      </c>
    </row>
    <row r="663" spans="1:4" ht="15.6" x14ac:dyDescent="0.3">
      <c r="A663" s="1" t="s">
        <v>1709</v>
      </c>
      <c r="B663" t="s">
        <v>4401</v>
      </c>
      <c r="C663" s="1" t="s">
        <v>3032</v>
      </c>
      <c r="D663" t="s">
        <v>4944</v>
      </c>
    </row>
    <row r="664" spans="1:4" ht="15.6" x14ac:dyDescent="0.3">
      <c r="A664" s="1" t="s">
        <v>1708</v>
      </c>
      <c r="B664" t="s">
        <v>4401</v>
      </c>
      <c r="C664" s="1" t="s">
        <v>3033</v>
      </c>
      <c r="D664" t="s">
        <v>4945</v>
      </c>
    </row>
    <row r="665" spans="1:4" ht="15.6" x14ac:dyDescent="0.3">
      <c r="A665" s="1" t="s">
        <v>1707</v>
      </c>
      <c r="B665" t="s">
        <v>4399</v>
      </c>
      <c r="C665" s="1" t="s">
        <v>3034</v>
      </c>
      <c r="D665" t="s">
        <v>4946</v>
      </c>
    </row>
    <row r="666" spans="1:4" ht="15.6" x14ac:dyDescent="0.3">
      <c r="A666" s="1" t="s">
        <v>1706</v>
      </c>
      <c r="B666" t="s">
        <v>4399</v>
      </c>
      <c r="C666" s="1" t="s">
        <v>3035</v>
      </c>
      <c r="D666" t="s">
        <v>4947</v>
      </c>
    </row>
    <row r="667" spans="1:4" ht="15.6" x14ac:dyDescent="0.3">
      <c r="A667" s="1" t="s">
        <v>1705</v>
      </c>
      <c r="B667" t="s">
        <v>4401</v>
      </c>
      <c r="C667" s="1" t="s">
        <v>3036</v>
      </c>
      <c r="D667" t="s">
        <v>4948</v>
      </c>
    </row>
    <row r="668" spans="1:4" ht="15.6" x14ac:dyDescent="0.3">
      <c r="A668" s="1" t="s">
        <v>1704</v>
      </c>
      <c r="B668" t="s">
        <v>4817</v>
      </c>
      <c r="C668" s="1" t="s">
        <v>3037</v>
      </c>
      <c r="D668" t="s">
        <v>4865</v>
      </c>
    </row>
    <row r="669" spans="1:4" ht="15.6" x14ac:dyDescent="0.3">
      <c r="A669" s="1" t="s">
        <v>1703</v>
      </c>
      <c r="B669" t="s">
        <v>4817</v>
      </c>
      <c r="C669" s="1" t="s">
        <v>3038</v>
      </c>
      <c r="D669" t="s">
        <v>4949</v>
      </c>
    </row>
    <row r="670" spans="1:4" ht="15.6" x14ac:dyDescent="0.3">
      <c r="A670" s="1" t="s">
        <v>1702</v>
      </c>
      <c r="B670" t="s">
        <v>4401</v>
      </c>
      <c r="C670" s="1" t="s">
        <v>3039</v>
      </c>
      <c r="D670" t="s">
        <v>4572</v>
      </c>
    </row>
    <row r="671" spans="1:4" ht="15.6" x14ac:dyDescent="0.3">
      <c r="A671" s="1" t="s">
        <v>1701</v>
      </c>
      <c r="B671" t="s">
        <v>4817</v>
      </c>
      <c r="C671" s="1" t="s">
        <v>2765</v>
      </c>
      <c r="D671" t="s">
        <v>4477</v>
      </c>
    </row>
    <row r="672" spans="1:4" ht="15.6" x14ac:dyDescent="0.3">
      <c r="A672" s="1" t="s">
        <v>1700</v>
      </c>
      <c r="B672" t="s">
        <v>4401</v>
      </c>
      <c r="C672" s="1" t="s">
        <v>3040</v>
      </c>
      <c r="D672" t="s">
        <v>4950</v>
      </c>
    </row>
    <row r="673" spans="1:4" ht="15.6" x14ac:dyDescent="0.3">
      <c r="A673" s="1" t="s">
        <v>1699</v>
      </c>
      <c r="B673" t="s">
        <v>4399</v>
      </c>
      <c r="C673" s="1" t="s">
        <v>3041</v>
      </c>
      <c r="D673" t="s">
        <v>4951</v>
      </c>
    </row>
    <row r="674" spans="1:4" ht="15.6" x14ac:dyDescent="0.3">
      <c r="A674" s="1" t="s">
        <v>1698</v>
      </c>
      <c r="B674" t="s">
        <v>4399</v>
      </c>
      <c r="C674" s="1" t="s">
        <v>3042</v>
      </c>
      <c r="D674" t="s">
        <v>4952</v>
      </c>
    </row>
    <row r="675" spans="1:4" ht="15.6" x14ac:dyDescent="0.3">
      <c r="A675" s="1" t="s">
        <v>1697</v>
      </c>
      <c r="B675" t="s">
        <v>4399</v>
      </c>
      <c r="C675" s="1" t="s">
        <v>3043</v>
      </c>
      <c r="D675" t="s">
        <v>4953</v>
      </c>
    </row>
    <row r="676" spans="1:4" ht="15.6" x14ac:dyDescent="0.3">
      <c r="A676" s="1" t="s">
        <v>1696</v>
      </c>
      <c r="B676" t="s">
        <v>4399</v>
      </c>
      <c r="C676" s="1" t="s">
        <v>3044</v>
      </c>
      <c r="D676" t="s">
        <v>4954</v>
      </c>
    </row>
    <row r="677" spans="1:4" ht="15.6" x14ac:dyDescent="0.3">
      <c r="A677" s="1" t="s">
        <v>1695</v>
      </c>
      <c r="B677" t="s">
        <v>4399</v>
      </c>
      <c r="C677" s="1" t="s">
        <v>3045</v>
      </c>
      <c r="D677" t="s">
        <v>4955</v>
      </c>
    </row>
    <row r="678" spans="1:4" ht="15.6" x14ac:dyDescent="0.3">
      <c r="A678" s="1" t="s">
        <v>1694</v>
      </c>
      <c r="B678" t="s">
        <v>4817</v>
      </c>
      <c r="C678" s="1" t="s">
        <v>3046</v>
      </c>
      <c r="D678" t="s">
        <v>4956</v>
      </c>
    </row>
    <row r="679" spans="1:4" ht="15.6" x14ac:dyDescent="0.3">
      <c r="A679" s="1" t="s">
        <v>1693</v>
      </c>
      <c r="B679" t="s">
        <v>4399</v>
      </c>
      <c r="C679" s="1" t="s">
        <v>3047</v>
      </c>
      <c r="D679" t="s">
        <v>4957</v>
      </c>
    </row>
    <row r="680" spans="1:4" ht="15.6" x14ac:dyDescent="0.3">
      <c r="A680" s="1" t="s">
        <v>1692</v>
      </c>
      <c r="B680" t="s">
        <v>4401</v>
      </c>
      <c r="C680" s="1" t="s">
        <v>3048</v>
      </c>
      <c r="D680" t="s">
        <v>4958</v>
      </c>
    </row>
    <row r="681" spans="1:4" ht="15.6" x14ac:dyDescent="0.3">
      <c r="A681" s="1" t="s">
        <v>1691</v>
      </c>
      <c r="B681" t="s">
        <v>4401</v>
      </c>
      <c r="C681" s="1" t="s">
        <v>3049</v>
      </c>
      <c r="D681" t="s">
        <v>4747</v>
      </c>
    </row>
    <row r="682" spans="1:4" ht="15.6" x14ac:dyDescent="0.3">
      <c r="A682" s="1" t="s">
        <v>1690</v>
      </c>
      <c r="B682" t="s">
        <v>4399</v>
      </c>
      <c r="C682" s="1" t="s">
        <v>3050</v>
      </c>
      <c r="D682" t="s">
        <v>4959</v>
      </c>
    </row>
    <row r="683" spans="1:4" ht="15.6" x14ac:dyDescent="0.3">
      <c r="A683" s="1" t="s">
        <v>1689</v>
      </c>
      <c r="B683" t="s">
        <v>4817</v>
      </c>
      <c r="C683" s="1" t="s">
        <v>3051</v>
      </c>
      <c r="D683" t="s">
        <v>4960</v>
      </c>
    </row>
    <row r="684" spans="1:4" ht="15.6" x14ac:dyDescent="0.3">
      <c r="A684" s="1" t="s">
        <v>1688</v>
      </c>
      <c r="B684" t="s">
        <v>4399</v>
      </c>
      <c r="C684" s="1" t="s">
        <v>3052</v>
      </c>
      <c r="D684" t="s">
        <v>4493</v>
      </c>
    </row>
    <row r="685" spans="1:4" ht="15.6" x14ac:dyDescent="0.3">
      <c r="A685" s="1" t="s">
        <v>1687</v>
      </c>
      <c r="B685" t="s">
        <v>4399</v>
      </c>
      <c r="C685" s="1" t="s">
        <v>3053</v>
      </c>
      <c r="D685" t="s">
        <v>4961</v>
      </c>
    </row>
    <row r="686" spans="1:4" ht="15.6" x14ac:dyDescent="0.3">
      <c r="A686" s="1" t="s">
        <v>1686</v>
      </c>
      <c r="B686" t="s">
        <v>4401</v>
      </c>
      <c r="C686" s="1" t="s">
        <v>3054</v>
      </c>
      <c r="D686" t="s">
        <v>4962</v>
      </c>
    </row>
    <row r="687" spans="1:4" ht="15.6" x14ac:dyDescent="0.3">
      <c r="A687" s="1" t="s">
        <v>1685</v>
      </c>
      <c r="B687" t="s">
        <v>4401</v>
      </c>
      <c r="C687" s="1" t="s">
        <v>3055</v>
      </c>
      <c r="D687" t="s">
        <v>4963</v>
      </c>
    </row>
    <row r="688" spans="1:4" ht="15.6" x14ac:dyDescent="0.3">
      <c r="A688" s="1" t="s">
        <v>1684</v>
      </c>
      <c r="B688" t="s">
        <v>4399</v>
      </c>
      <c r="C688" s="1" t="s">
        <v>3056</v>
      </c>
      <c r="D688" t="s">
        <v>4964</v>
      </c>
    </row>
    <row r="689" spans="1:4" ht="15.6" x14ac:dyDescent="0.3">
      <c r="A689" s="1" t="s">
        <v>1683</v>
      </c>
      <c r="B689" t="s">
        <v>4399</v>
      </c>
      <c r="C689" s="1" t="s">
        <v>4366</v>
      </c>
      <c r="D689" t="s">
        <v>4965</v>
      </c>
    </row>
    <row r="690" spans="1:4" ht="15.6" x14ac:dyDescent="0.3">
      <c r="A690" s="1" t="s">
        <v>1682</v>
      </c>
      <c r="B690" t="s">
        <v>4399</v>
      </c>
      <c r="C690" s="1" t="s">
        <v>3057</v>
      </c>
      <c r="D690" t="s">
        <v>4966</v>
      </c>
    </row>
    <row r="691" spans="1:4" ht="15.6" x14ac:dyDescent="0.3">
      <c r="A691" s="1" t="s">
        <v>1681</v>
      </c>
      <c r="B691" t="s">
        <v>4399</v>
      </c>
      <c r="C691" s="1" t="s">
        <v>3058</v>
      </c>
      <c r="D691" t="s">
        <v>4967</v>
      </c>
    </row>
    <row r="692" spans="1:4" ht="15.6" x14ac:dyDescent="0.3">
      <c r="A692" s="1" t="s">
        <v>1680</v>
      </c>
      <c r="B692" t="s">
        <v>4399</v>
      </c>
      <c r="C692" s="1" t="s">
        <v>3059</v>
      </c>
      <c r="D692" t="s">
        <v>4968</v>
      </c>
    </row>
    <row r="693" spans="1:4" ht="15.6" x14ac:dyDescent="0.3">
      <c r="A693" s="1" t="s">
        <v>1679</v>
      </c>
      <c r="B693" t="s">
        <v>4401</v>
      </c>
      <c r="C693" s="1" t="s">
        <v>4367</v>
      </c>
      <c r="D693" t="s">
        <v>4969</v>
      </c>
    </row>
    <row r="694" spans="1:4" ht="15.6" x14ac:dyDescent="0.3">
      <c r="A694" s="1" t="s">
        <v>1678</v>
      </c>
      <c r="B694" t="s">
        <v>4817</v>
      </c>
      <c r="C694" s="1" t="s">
        <v>3060</v>
      </c>
      <c r="D694" t="s">
        <v>4970</v>
      </c>
    </row>
    <row r="695" spans="1:4" ht="15.6" x14ac:dyDescent="0.3">
      <c r="A695" s="1" t="s">
        <v>1677</v>
      </c>
      <c r="B695" t="s">
        <v>4399</v>
      </c>
      <c r="C695" s="1" t="s">
        <v>3061</v>
      </c>
      <c r="D695" t="s">
        <v>4971</v>
      </c>
    </row>
    <row r="696" spans="1:4" ht="15.6" x14ac:dyDescent="0.3">
      <c r="A696" s="1" t="s">
        <v>1676</v>
      </c>
      <c r="B696" t="s">
        <v>4401</v>
      </c>
      <c r="C696" s="1" t="s">
        <v>3062</v>
      </c>
      <c r="D696" t="s">
        <v>4972</v>
      </c>
    </row>
    <row r="697" spans="1:4" ht="15.6" x14ac:dyDescent="0.3">
      <c r="A697" s="1" t="s">
        <v>1675</v>
      </c>
      <c r="B697" t="s">
        <v>4401</v>
      </c>
      <c r="C697" s="1" t="s">
        <v>3064</v>
      </c>
      <c r="D697" t="s">
        <v>4973</v>
      </c>
    </row>
    <row r="698" spans="1:4" ht="15.6" x14ac:dyDescent="0.3">
      <c r="A698" s="1" t="s">
        <v>1674</v>
      </c>
      <c r="B698" t="s">
        <v>4401</v>
      </c>
      <c r="C698" s="1" t="s">
        <v>3066</v>
      </c>
      <c r="D698" t="s">
        <v>4974</v>
      </c>
    </row>
    <row r="699" spans="1:4" ht="15.6" x14ac:dyDescent="0.3">
      <c r="A699" s="1" t="s">
        <v>1673</v>
      </c>
      <c r="B699" t="s">
        <v>4399</v>
      </c>
      <c r="C699" s="1" t="s">
        <v>3067</v>
      </c>
      <c r="D699" t="s">
        <v>4480</v>
      </c>
    </row>
    <row r="700" spans="1:4" ht="15.6" x14ac:dyDescent="0.3">
      <c r="A700" s="1" t="s">
        <v>1672</v>
      </c>
      <c r="B700" t="s">
        <v>4399</v>
      </c>
      <c r="C700" s="1" t="s">
        <v>3068</v>
      </c>
      <c r="D700" t="s">
        <v>4975</v>
      </c>
    </row>
    <row r="701" spans="1:4" ht="15.6" x14ac:dyDescent="0.3">
      <c r="A701" s="1" t="s">
        <v>1671</v>
      </c>
      <c r="B701" t="s">
        <v>4401</v>
      </c>
      <c r="C701" s="1" t="s">
        <v>3069</v>
      </c>
      <c r="D701" t="s">
        <v>4976</v>
      </c>
    </row>
    <row r="702" spans="1:4" ht="15.6" x14ac:dyDescent="0.3">
      <c r="A702" s="1" t="s">
        <v>1670</v>
      </c>
      <c r="B702" t="s">
        <v>4817</v>
      </c>
      <c r="C702" s="1" t="s">
        <v>3070</v>
      </c>
      <c r="D702" t="s">
        <v>4977</v>
      </c>
    </row>
    <row r="703" spans="1:4" ht="15.6" x14ac:dyDescent="0.3">
      <c r="A703" s="1" t="s">
        <v>1669</v>
      </c>
      <c r="B703" t="s">
        <v>4401</v>
      </c>
      <c r="C703" s="1" t="s">
        <v>3071</v>
      </c>
      <c r="D703" t="s">
        <v>4978</v>
      </c>
    </row>
    <row r="704" spans="1:4" ht="15.6" x14ac:dyDescent="0.3">
      <c r="A704" s="1" t="s">
        <v>1668</v>
      </c>
      <c r="B704" t="s">
        <v>4401</v>
      </c>
      <c r="C704" s="1" t="s">
        <v>3072</v>
      </c>
      <c r="D704" t="s">
        <v>4979</v>
      </c>
    </row>
    <row r="705" spans="1:4" ht="15.6" x14ac:dyDescent="0.3">
      <c r="A705" s="1" t="s">
        <v>1667</v>
      </c>
      <c r="B705" t="s">
        <v>4399</v>
      </c>
      <c r="C705" s="1" t="s">
        <v>3073</v>
      </c>
      <c r="D705" t="s">
        <v>4474</v>
      </c>
    </row>
    <row r="706" spans="1:4" ht="15.6" x14ac:dyDescent="0.3">
      <c r="A706" s="1" t="s">
        <v>1666</v>
      </c>
      <c r="B706" t="s">
        <v>4399</v>
      </c>
      <c r="C706" s="1" t="s">
        <v>3074</v>
      </c>
      <c r="D706" t="s">
        <v>4980</v>
      </c>
    </row>
    <row r="707" spans="1:4" ht="15.6" x14ac:dyDescent="0.3">
      <c r="A707" s="1" t="s">
        <v>1665</v>
      </c>
      <c r="B707" t="s">
        <v>4401</v>
      </c>
      <c r="C707" s="1" t="s">
        <v>3075</v>
      </c>
      <c r="D707" t="s">
        <v>4981</v>
      </c>
    </row>
    <row r="708" spans="1:4" ht="15.6" x14ac:dyDescent="0.3">
      <c r="A708" s="1" t="s">
        <v>1664</v>
      </c>
      <c r="B708" t="s">
        <v>4399</v>
      </c>
      <c r="C708" s="1" t="s">
        <v>3076</v>
      </c>
      <c r="D708" t="s">
        <v>4769</v>
      </c>
    </row>
    <row r="709" spans="1:4" ht="15.6" x14ac:dyDescent="0.3">
      <c r="A709" s="1" t="s">
        <v>1663</v>
      </c>
      <c r="B709" t="s">
        <v>4817</v>
      </c>
      <c r="C709" s="1" t="s">
        <v>2870</v>
      </c>
      <c r="D709" t="s">
        <v>4845</v>
      </c>
    </row>
    <row r="710" spans="1:4" ht="15.6" x14ac:dyDescent="0.3">
      <c r="A710" s="1" t="s">
        <v>1662</v>
      </c>
      <c r="B710" t="s">
        <v>4817</v>
      </c>
      <c r="C710" s="1" t="s">
        <v>3077</v>
      </c>
      <c r="D710" t="s">
        <v>4982</v>
      </c>
    </row>
    <row r="711" spans="1:4" ht="15.6" x14ac:dyDescent="0.3">
      <c r="A711" s="1" t="s">
        <v>1661</v>
      </c>
      <c r="B711" t="s">
        <v>4399</v>
      </c>
      <c r="C711" s="1" t="s">
        <v>3078</v>
      </c>
      <c r="D711" t="s">
        <v>4983</v>
      </c>
    </row>
    <row r="712" spans="1:4" ht="15.6" x14ac:dyDescent="0.3">
      <c r="A712" s="1" t="s">
        <v>1660</v>
      </c>
      <c r="B712" t="s">
        <v>4399</v>
      </c>
      <c r="C712" s="1" t="s">
        <v>3079</v>
      </c>
      <c r="D712" t="s">
        <v>4984</v>
      </c>
    </row>
    <row r="713" spans="1:4" ht="15.6" x14ac:dyDescent="0.3">
      <c r="A713" s="1" t="s">
        <v>1659</v>
      </c>
      <c r="B713" t="s">
        <v>4399</v>
      </c>
      <c r="C713" s="1" t="s">
        <v>3080</v>
      </c>
      <c r="D713" t="s">
        <v>4985</v>
      </c>
    </row>
    <row r="714" spans="1:4" ht="15.6" x14ac:dyDescent="0.3">
      <c r="A714" s="1" t="s">
        <v>1658</v>
      </c>
      <c r="B714" t="s">
        <v>4401</v>
      </c>
      <c r="C714" s="1" t="s">
        <v>3081</v>
      </c>
      <c r="D714" t="s">
        <v>4986</v>
      </c>
    </row>
    <row r="715" spans="1:4" ht="15.6" x14ac:dyDescent="0.3">
      <c r="A715" s="1" t="s">
        <v>1657</v>
      </c>
      <c r="B715" t="s">
        <v>4817</v>
      </c>
      <c r="C715" s="1" t="s">
        <v>3082</v>
      </c>
      <c r="D715" t="s">
        <v>4628</v>
      </c>
    </row>
    <row r="716" spans="1:4" ht="15.6" x14ac:dyDescent="0.3">
      <c r="A716" s="1" t="s">
        <v>1656</v>
      </c>
      <c r="B716" t="s">
        <v>4817</v>
      </c>
      <c r="C716" s="1" t="s">
        <v>2466</v>
      </c>
      <c r="D716" t="s">
        <v>4987</v>
      </c>
    </row>
    <row r="717" spans="1:4" ht="15.6" x14ac:dyDescent="0.3">
      <c r="A717" s="1" t="s">
        <v>1655</v>
      </c>
      <c r="B717" t="s">
        <v>4399</v>
      </c>
      <c r="C717" s="1" t="s">
        <v>3083</v>
      </c>
      <c r="D717" t="s">
        <v>4988</v>
      </c>
    </row>
    <row r="718" spans="1:4" ht="15.6" x14ac:dyDescent="0.3">
      <c r="A718" s="1" t="s">
        <v>1654</v>
      </c>
      <c r="B718" t="s">
        <v>4399</v>
      </c>
      <c r="C718" s="1" t="s">
        <v>3084</v>
      </c>
      <c r="D718" t="s">
        <v>4989</v>
      </c>
    </row>
    <row r="719" spans="1:4" ht="15.6" x14ac:dyDescent="0.3">
      <c r="A719" s="1" t="s">
        <v>1653</v>
      </c>
      <c r="B719" t="s">
        <v>4401</v>
      </c>
      <c r="C719" s="1" t="s">
        <v>3085</v>
      </c>
      <c r="D719" t="s">
        <v>4990</v>
      </c>
    </row>
    <row r="720" spans="1:4" ht="15.6" x14ac:dyDescent="0.3">
      <c r="A720" s="1" t="s">
        <v>1652</v>
      </c>
      <c r="B720" t="s">
        <v>4401</v>
      </c>
      <c r="C720" s="1" t="s">
        <v>3087</v>
      </c>
      <c r="D720" t="s">
        <v>4991</v>
      </c>
    </row>
    <row r="721" spans="1:5" ht="15.6" x14ac:dyDescent="0.3">
      <c r="A721" s="1" t="s">
        <v>1651</v>
      </c>
      <c r="B721" t="s">
        <v>4401</v>
      </c>
      <c r="C721" s="1" t="s">
        <v>3088</v>
      </c>
      <c r="D721" t="s">
        <v>4992</v>
      </c>
    </row>
    <row r="722" spans="1:5" ht="15.6" x14ac:dyDescent="0.3">
      <c r="A722" s="1" t="s">
        <v>1650</v>
      </c>
      <c r="B722" t="s">
        <v>4399</v>
      </c>
      <c r="C722" s="1" t="s">
        <v>3089</v>
      </c>
      <c r="D722" t="s">
        <v>4429</v>
      </c>
    </row>
    <row r="723" spans="1:5" ht="15.6" x14ac:dyDescent="0.3">
      <c r="A723" s="1" t="s">
        <v>1649</v>
      </c>
      <c r="B723" t="s">
        <v>4399</v>
      </c>
      <c r="C723" s="1" t="s">
        <v>3090</v>
      </c>
      <c r="D723" t="s">
        <v>4758</v>
      </c>
    </row>
    <row r="724" spans="1:5" ht="15.6" x14ac:dyDescent="0.3">
      <c r="A724" s="1" t="s">
        <v>1648</v>
      </c>
      <c r="B724" t="s">
        <v>4399</v>
      </c>
      <c r="C724" s="1" t="s">
        <v>3091</v>
      </c>
      <c r="D724" t="s">
        <v>4993</v>
      </c>
    </row>
    <row r="725" spans="1:5" ht="15.6" x14ac:dyDescent="0.3">
      <c r="A725" s="1" t="s">
        <v>1647</v>
      </c>
      <c r="B725" t="s">
        <v>4817</v>
      </c>
      <c r="C725" s="1" t="s">
        <v>3092</v>
      </c>
      <c r="D725" t="s">
        <v>4821</v>
      </c>
    </row>
    <row r="726" spans="1:5" ht="15.6" x14ac:dyDescent="0.3">
      <c r="A726" s="1" t="s">
        <v>1646</v>
      </c>
      <c r="B726" t="s">
        <v>4401</v>
      </c>
      <c r="C726" s="1" t="s">
        <v>3093</v>
      </c>
      <c r="D726" t="s">
        <v>4994</v>
      </c>
      <c r="E726" t="s">
        <v>4995</v>
      </c>
    </row>
    <row r="727" spans="1:5" ht="15.6" x14ac:dyDescent="0.3">
      <c r="A727" s="1" t="s">
        <v>1645</v>
      </c>
      <c r="B727" t="s">
        <v>4401</v>
      </c>
      <c r="C727" s="1" t="s">
        <v>2492</v>
      </c>
      <c r="D727" t="s">
        <v>4647</v>
      </c>
    </row>
    <row r="728" spans="1:5" ht="15.6" x14ac:dyDescent="0.3">
      <c r="A728" s="1" t="s">
        <v>1644</v>
      </c>
      <c r="B728" t="s">
        <v>4401</v>
      </c>
      <c r="C728" s="1" t="s">
        <v>3094</v>
      </c>
      <c r="D728" t="s">
        <v>4420</v>
      </c>
    </row>
    <row r="729" spans="1:5" ht="15.6" x14ac:dyDescent="0.3">
      <c r="A729" s="1" t="s">
        <v>1643</v>
      </c>
      <c r="B729" t="s">
        <v>4401</v>
      </c>
      <c r="C729" s="1" t="s">
        <v>3095</v>
      </c>
      <c r="D729" t="s">
        <v>4996</v>
      </c>
    </row>
    <row r="730" spans="1:5" ht="15.6" x14ac:dyDescent="0.3">
      <c r="A730" s="1" t="s">
        <v>1642</v>
      </c>
      <c r="B730" t="s">
        <v>4401</v>
      </c>
      <c r="C730" s="1" t="s">
        <v>3087</v>
      </c>
      <c r="D730" t="s">
        <v>4997</v>
      </c>
    </row>
    <row r="731" spans="1:5" ht="15.6" x14ac:dyDescent="0.3">
      <c r="A731" s="1" t="s">
        <v>1641</v>
      </c>
      <c r="B731" t="s">
        <v>4399</v>
      </c>
      <c r="C731" s="1" t="s">
        <v>4368</v>
      </c>
      <c r="D731" t="s">
        <v>4998</v>
      </c>
    </row>
    <row r="732" spans="1:5" ht="15.6" x14ac:dyDescent="0.3">
      <c r="A732" s="1" t="s">
        <v>1640</v>
      </c>
      <c r="B732" t="s">
        <v>4399</v>
      </c>
      <c r="C732" s="1" t="s">
        <v>3096</v>
      </c>
      <c r="D732" t="s">
        <v>4567</v>
      </c>
    </row>
    <row r="733" spans="1:5" ht="15.6" x14ac:dyDescent="0.3">
      <c r="A733" s="1" t="s">
        <v>1639</v>
      </c>
      <c r="B733" t="s">
        <v>4401</v>
      </c>
      <c r="C733" s="1" t="s">
        <v>3097</v>
      </c>
      <c r="D733" t="s">
        <v>4999</v>
      </c>
    </row>
    <row r="734" spans="1:5" ht="15.6" x14ac:dyDescent="0.3">
      <c r="A734" s="1" t="s">
        <v>1638</v>
      </c>
      <c r="B734" t="s">
        <v>4399</v>
      </c>
      <c r="C734" s="1" t="s">
        <v>3098</v>
      </c>
      <c r="D734" t="s">
        <v>5000</v>
      </c>
    </row>
    <row r="735" spans="1:5" ht="15.6" x14ac:dyDescent="0.3">
      <c r="A735" s="1" t="s">
        <v>1637</v>
      </c>
      <c r="B735" t="s">
        <v>4399</v>
      </c>
      <c r="C735" s="1" t="s">
        <v>2469</v>
      </c>
      <c r="D735" t="s">
        <v>5001</v>
      </c>
    </row>
    <row r="736" spans="1:5" ht="15.6" x14ac:dyDescent="0.3">
      <c r="A736" s="1" t="s">
        <v>1636</v>
      </c>
      <c r="B736" t="s">
        <v>4399</v>
      </c>
      <c r="C736" s="1" t="s">
        <v>3099</v>
      </c>
      <c r="D736" t="s">
        <v>5002</v>
      </c>
    </row>
    <row r="737" spans="1:4" ht="15.6" x14ac:dyDescent="0.3">
      <c r="A737" s="1" t="s">
        <v>1635</v>
      </c>
      <c r="B737" t="s">
        <v>4399</v>
      </c>
      <c r="C737" s="1" t="s">
        <v>3100</v>
      </c>
      <c r="D737" t="s">
        <v>5003</v>
      </c>
    </row>
    <row r="738" spans="1:4" ht="15.6" x14ac:dyDescent="0.3">
      <c r="A738" s="1" t="s">
        <v>1634</v>
      </c>
      <c r="B738" t="s">
        <v>4401</v>
      </c>
      <c r="C738" s="1" t="s">
        <v>3101</v>
      </c>
      <c r="D738" t="s">
        <v>4671</v>
      </c>
    </row>
    <row r="739" spans="1:4" ht="15.6" x14ac:dyDescent="0.3">
      <c r="A739" s="1" t="s">
        <v>1633</v>
      </c>
      <c r="B739" t="s">
        <v>4401</v>
      </c>
      <c r="C739" s="1" t="s">
        <v>3102</v>
      </c>
      <c r="D739" t="s">
        <v>5004</v>
      </c>
    </row>
    <row r="740" spans="1:4" ht="15.6" x14ac:dyDescent="0.3">
      <c r="A740" s="1" t="s">
        <v>1632</v>
      </c>
      <c r="B740" t="s">
        <v>4401</v>
      </c>
      <c r="C740" s="1" t="s">
        <v>3103</v>
      </c>
      <c r="D740" t="s">
        <v>5005</v>
      </c>
    </row>
    <row r="741" spans="1:4" ht="15.6" x14ac:dyDescent="0.3">
      <c r="A741" s="1" t="s">
        <v>1631</v>
      </c>
      <c r="B741" t="s">
        <v>4817</v>
      </c>
      <c r="C741" s="1" t="s">
        <v>3104</v>
      </c>
      <c r="D741" t="s">
        <v>5006</v>
      </c>
    </row>
    <row r="742" spans="1:4" ht="15.6" x14ac:dyDescent="0.3">
      <c r="A742" s="1" t="s">
        <v>1630</v>
      </c>
      <c r="B742" t="s">
        <v>4401</v>
      </c>
      <c r="C742" s="1" t="s">
        <v>3105</v>
      </c>
      <c r="D742" t="s">
        <v>4606</v>
      </c>
    </row>
    <row r="743" spans="1:4" ht="15.6" x14ac:dyDescent="0.3">
      <c r="A743" s="1" t="s">
        <v>1629</v>
      </c>
      <c r="B743" t="s">
        <v>4401</v>
      </c>
      <c r="C743" s="1" t="s">
        <v>3106</v>
      </c>
      <c r="D743" t="s">
        <v>5007</v>
      </c>
    </row>
    <row r="744" spans="1:4" ht="15.6" x14ac:dyDescent="0.3">
      <c r="A744" s="1" t="s">
        <v>1628</v>
      </c>
      <c r="B744" t="s">
        <v>4817</v>
      </c>
      <c r="C744" s="1" t="s">
        <v>3107</v>
      </c>
      <c r="D744" t="s">
        <v>4789</v>
      </c>
    </row>
    <row r="745" spans="1:4" ht="15.6" x14ac:dyDescent="0.3">
      <c r="A745" s="1" t="s">
        <v>1627</v>
      </c>
      <c r="B745" t="s">
        <v>4817</v>
      </c>
      <c r="C745" s="1" t="s">
        <v>2417</v>
      </c>
      <c r="D745" t="s">
        <v>5008</v>
      </c>
    </row>
    <row r="746" spans="1:4" ht="15.6" x14ac:dyDescent="0.3">
      <c r="A746" s="1" t="s">
        <v>1626</v>
      </c>
      <c r="B746" t="s">
        <v>4399</v>
      </c>
      <c r="C746" s="1" t="s">
        <v>3108</v>
      </c>
      <c r="D746" t="s">
        <v>5009</v>
      </c>
    </row>
    <row r="747" spans="1:4" ht="15.6" x14ac:dyDescent="0.3">
      <c r="A747" s="1" t="s">
        <v>1625</v>
      </c>
      <c r="B747" t="s">
        <v>4401</v>
      </c>
      <c r="C747" s="1" t="s">
        <v>3109</v>
      </c>
      <c r="D747" t="s">
        <v>5010</v>
      </c>
    </row>
    <row r="748" spans="1:4" ht="15.6" x14ac:dyDescent="0.3">
      <c r="A748" s="1" t="s">
        <v>1624</v>
      </c>
      <c r="B748" t="s">
        <v>4817</v>
      </c>
      <c r="C748" s="1" t="s">
        <v>3110</v>
      </c>
      <c r="D748" t="s">
        <v>5011</v>
      </c>
    </row>
    <row r="749" spans="1:4" ht="15.6" x14ac:dyDescent="0.3">
      <c r="A749" s="1" t="s">
        <v>1623</v>
      </c>
      <c r="B749" t="s">
        <v>4401</v>
      </c>
      <c r="C749" s="1" t="s">
        <v>3111</v>
      </c>
      <c r="D749" t="s">
        <v>4606</v>
      </c>
    </row>
    <row r="750" spans="1:4" ht="15.6" x14ac:dyDescent="0.3">
      <c r="A750" s="1" t="s">
        <v>1622</v>
      </c>
      <c r="B750" t="s">
        <v>4401</v>
      </c>
      <c r="C750" s="1" t="s">
        <v>3112</v>
      </c>
      <c r="D750" t="s">
        <v>4463</v>
      </c>
    </row>
    <row r="751" spans="1:4" ht="15.6" x14ac:dyDescent="0.3">
      <c r="A751" s="1" t="s">
        <v>1621</v>
      </c>
      <c r="B751" t="s">
        <v>4399</v>
      </c>
      <c r="C751" s="1" t="s">
        <v>3113</v>
      </c>
      <c r="D751" t="s">
        <v>4462</v>
      </c>
    </row>
    <row r="752" spans="1:4" ht="15.6" x14ac:dyDescent="0.3">
      <c r="A752" s="1" t="s">
        <v>1620</v>
      </c>
      <c r="B752" t="s">
        <v>4401</v>
      </c>
      <c r="C752" s="1" t="s">
        <v>3114</v>
      </c>
      <c r="D752" t="s">
        <v>4481</v>
      </c>
    </row>
    <row r="753" spans="1:4" ht="15.6" x14ac:dyDescent="0.3">
      <c r="A753" s="1" t="s">
        <v>1619</v>
      </c>
      <c r="B753" t="s">
        <v>4399</v>
      </c>
      <c r="C753" s="1" t="s">
        <v>3115</v>
      </c>
      <c r="D753" t="s">
        <v>5012</v>
      </c>
    </row>
    <row r="754" spans="1:4" ht="15.6" x14ac:dyDescent="0.3">
      <c r="A754" s="1" t="s">
        <v>1618</v>
      </c>
      <c r="B754" t="s">
        <v>4399</v>
      </c>
      <c r="C754" s="1" t="s">
        <v>3116</v>
      </c>
      <c r="D754" t="s">
        <v>5013</v>
      </c>
    </row>
    <row r="755" spans="1:4" ht="15.6" x14ac:dyDescent="0.3">
      <c r="A755" s="1" t="s">
        <v>1617</v>
      </c>
      <c r="B755" t="s">
        <v>4399</v>
      </c>
      <c r="C755" s="1" t="s">
        <v>3117</v>
      </c>
      <c r="D755" t="s">
        <v>5014</v>
      </c>
    </row>
    <row r="756" spans="1:4" ht="15.6" x14ac:dyDescent="0.3">
      <c r="A756" s="1" t="s">
        <v>1616</v>
      </c>
      <c r="B756" t="s">
        <v>4817</v>
      </c>
      <c r="C756" s="1" t="s">
        <v>3118</v>
      </c>
      <c r="D756" t="s">
        <v>5015</v>
      </c>
    </row>
    <row r="757" spans="1:4" ht="15.6" x14ac:dyDescent="0.3">
      <c r="A757" s="1" t="s">
        <v>1615</v>
      </c>
      <c r="B757" t="s">
        <v>4401</v>
      </c>
      <c r="C757" s="1" t="s">
        <v>3119</v>
      </c>
      <c r="D757" t="s">
        <v>5016</v>
      </c>
    </row>
    <row r="758" spans="1:4" ht="15.6" x14ac:dyDescent="0.3">
      <c r="A758" s="1" t="s">
        <v>1614</v>
      </c>
      <c r="B758" t="s">
        <v>4401</v>
      </c>
      <c r="C758" s="1" t="s">
        <v>3120</v>
      </c>
      <c r="D758" t="s">
        <v>5017</v>
      </c>
    </row>
    <row r="759" spans="1:4" ht="15.6" x14ac:dyDescent="0.3">
      <c r="A759" s="1" t="s">
        <v>1613</v>
      </c>
      <c r="B759" t="s">
        <v>4401</v>
      </c>
      <c r="C759" s="1" t="s">
        <v>3121</v>
      </c>
      <c r="D759" t="s">
        <v>4563</v>
      </c>
    </row>
    <row r="760" spans="1:4" ht="15.6" x14ac:dyDescent="0.3">
      <c r="A760" s="1" t="s">
        <v>1612</v>
      </c>
      <c r="B760" t="s">
        <v>4401</v>
      </c>
      <c r="C760" s="1" t="s">
        <v>3122</v>
      </c>
      <c r="D760" t="s">
        <v>5018</v>
      </c>
    </row>
    <row r="761" spans="1:4" ht="15.6" x14ac:dyDescent="0.3">
      <c r="A761" s="1" t="s">
        <v>1611</v>
      </c>
      <c r="B761" t="s">
        <v>4399</v>
      </c>
      <c r="C761" s="1" t="s">
        <v>3123</v>
      </c>
      <c r="D761" t="s">
        <v>5019</v>
      </c>
    </row>
    <row r="762" spans="1:4" ht="15.6" x14ac:dyDescent="0.3">
      <c r="A762" s="1" t="s">
        <v>1610</v>
      </c>
      <c r="B762" t="s">
        <v>4399</v>
      </c>
      <c r="C762" s="1" t="s">
        <v>3124</v>
      </c>
      <c r="D762" t="s">
        <v>4821</v>
      </c>
    </row>
    <row r="763" spans="1:4" ht="15.6" x14ac:dyDescent="0.3">
      <c r="A763" s="1" t="s">
        <v>1609</v>
      </c>
      <c r="B763" t="s">
        <v>4401</v>
      </c>
      <c r="C763" s="1" t="s">
        <v>3125</v>
      </c>
      <c r="D763" t="s">
        <v>4636</v>
      </c>
    </row>
    <row r="764" spans="1:4" ht="15.6" x14ac:dyDescent="0.3">
      <c r="A764" s="1" t="s">
        <v>1608</v>
      </c>
      <c r="B764" t="s">
        <v>4399</v>
      </c>
      <c r="C764" s="1" t="s">
        <v>3126</v>
      </c>
      <c r="D764" t="s">
        <v>4433</v>
      </c>
    </row>
    <row r="765" spans="1:4" ht="15.6" x14ac:dyDescent="0.3">
      <c r="A765" s="1" t="s">
        <v>1607</v>
      </c>
      <c r="B765" t="s">
        <v>4399</v>
      </c>
      <c r="C765" s="1" t="s">
        <v>3127</v>
      </c>
      <c r="D765" t="s">
        <v>5020</v>
      </c>
    </row>
    <row r="766" spans="1:4" ht="15.6" x14ac:dyDescent="0.3">
      <c r="A766" s="1" t="s">
        <v>1606</v>
      </c>
      <c r="B766" t="s">
        <v>4399</v>
      </c>
      <c r="C766" s="1" t="s">
        <v>3128</v>
      </c>
      <c r="D766" t="s">
        <v>5021</v>
      </c>
    </row>
    <row r="767" spans="1:4" ht="15.6" x14ac:dyDescent="0.3">
      <c r="A767" s="1" t="s">
        <v>1605</v>
      </c>
      <c r="B767" t="s">
        <v>4399</v>
      </c>
      <c r="C767" s="1" t="s">
        <v>3129</v>
      </c>
      <c r="D767" t="s">
        <v>5022</v>
      </c>
    </row>
    <row r="768" spans="1:4" ht="15.6" x14ac:dyDescent="0.3">
      <c r="A768" s="1" t="s">
        <v>1604</v>
      </c>
      <c r="B768" t="s">
        <v>4399</v>
      </c>
      <c r="C768" s="1" t="s">
        <v>3130</v>
      </c>
      <c r="D768" t="s">
        <v>5023</v>
      </c>
    </row>
    <row r="769" spans="1:4" ht="15.6" x14ac:dyDescent="0.3">
      <c r="A769" s="1" t="s">
        <v>1603</v>
      </c>
      <c r="B769" t="s">
        <v>4399</v>
      </c>
      <c r="C769" s="1" t="s">
        <v>3131</v>
      </c>
      <c r="D769" t="s">
        <v>5024</v>
      </c>
    </row>
    <row r="770" spans="1:4" ht="15.6" x14ac:dyDescent="0.3">
      <c r="A770" s="1" t="s">
        <v>1602</v>
      </c>
      <c r="B770" t="s">
        <v>4399</v>
      </c>
      <c r="C770" s="1" t="s">
        <v>3132</v>
      </c>
      <c r="D770" t="s">
        <v>4673</v>
      </c>
    </row>
    <row r="771" spans="1:4" ht="15.6" x14ac:dyDescent="0.3">
      <c r="A771" s="1" t="s">
        <v>1601</v>
      </c>
      <c r="B771" t="s">
        <v>4399</v>
      </c>
      <c r="C771" s="1" t="s">
        <v>3133</v>
      </c>
      <c r="D771" t="s">
        <v>5025</v>
      </c>
    </row>
    <row r="772" spans="1:4" ht="15.6" x14ac:dyDescent="0.3">
      <c r="A772" s="1" t="s">
        <v>1600</v>
      </c>
      <c r="B772" t="s">
        <v>4401</v>
      </c>
      <c r="C772" s="1" t="s">
        <v>3134</v>
      </c>
      <c r="D772" t="s">
        <v>4402</v>
      </c>
    </row>
    <row r="773" spans="1:4" ht="15.6" x14ac:dyDescent="0.3">
      <c r="A773" s="1" t="s">
        <v>1599</v>
      </c>
      <c r="B773" t="s">
        <v>4401</v>
      </c>
      <c r="C773" s="1" t="s">
        <v>3135</v>
      </c>
      <c r="D773" t="s">
        <v>4545</v>
      </c>
    </row>
    <row r="774" spans="1:4" ht="15.6" x14ac:dyDescent="0.3">
      <c r="A774" s="1" t="s">
        <v>1598</v>
      </c>
      <c r="B774" t="s">
        <v>4401</v>
      </c>
      <c r="C774" s="1" t="s">
        <v>3136</v>
      </c>
      <c r="D774" t="s">
        <v>4554</v>
      </c>
    </row>
    <row r="775" spans="1:4" ht="15.6" x14ac:dyDescent="0.3">
      <c r="A775" s="1" t="s">
        <v>1597</v>
      </c>
      <c r="B775" t="s">
        <v>4401</v>
      </c>
      <c r="C775" s="1" t="s">
        <v>3137</v>
      </c>
      <c r="D775" t="s">
        <v>4606</v>
      </c>
    </row>
    <row r="776" spans="1:4" ht="15.6" x14ac:dyDescent="0.3">
      <c r="A776" s="1" t="s">
        <v>1596</v>
      </c>
      <c r="B776" t="s">
        <v>4401</v>
      </c>
      <c r="C776" s="1" t="s">
        <v>3138</v>
      </c>
      <c r="D776" t="s">
        <v>5026</v>
      </c>
    </row>
    <row r="777" spans="1:4" ht="15.6" x14ac:dyDescent="0.3">
      <c r="A777" s="1" t="s">
        <v>1595</v>
      </c>
      <c r="B777" t="s">
        <v>4817</v>
      </c>
      <c r="C777" s="1" t="s">
        <v>3139</v>
      </c>
      <c r="D777" t="s">
        <v>5027</v>
      </c>
    </row>
    <row r="778" spans="1:4" ht="15.6" x14ac:dyDescent="0.3">
      <c r="A778" s="1" t="s">
        <v>1594</v>
      </c>
      <c r="B778" t="s">
        <v>4817</v>
      </c>
      <c r="C778" s="1" t="s">
        <v>2471</v>
      </c>
      <c r="D778" t="s">
        <v>5028</v>
      </c>
    </row>
    <row r="779" spans="1:4" ht="15.6" x14ac:dyDescent="0.3">
      <c r="A779" s="1" t="s">
        <v>1593</v>
      </c>
      <c r="B779" t="s">
        <v>4399</v>
      </c>
      <c r="C779" s="1" t="s">
        <v>2545</v>
      </c>
      <c r="D779" t="s">
        <v>5029</v>
      </c>
    </row>
    <row r="780" spans="1:4" ht="15.6" x14ac:dyDescent="0.3">
      <c r="A780" s="1" t="s">
        <v>1592</v>
      </c>
      <c r="B780" t="s">
        <v>4401</v>
      </c>
      <c r="C780" s="1" t="s">
        <v>3140</v>
      </c>
      <c r="D780" t="s">
        <v>4590</v>
      </c>
    </row>
    <row r="781" spans="1:4" ht="15.6" x14ac:dyDescent="0.3">
      <c r="A781" s="1" t="s">
        <v>1591</v>
      </c>
      <c r="B781" t="s">
        <v>4399</v>
      </c>
      <c r="C781" s="1" t="s">
        <v>3141</v>
      </c>
      <c r="D781" t="s">
        <v>4769</v>
      </c>
    </row>
    <row r="782" spans="1:4" ht="15.6" x14ac:dyDescent="0.3">
      <c r="A782" s="1" t="s">
        <v>1590</v>
      </c>
      <c r="B782" t="s">
        <v>4401</v>
      </c>
      <c r="C782" s="1" t="s">
        <v>3142</v>
      </c>
      <c r="D782" t="s">
        <v>5030</v>
      </c>
    </row>
    <row r="783" spans="1:4" ht="15.6" x14ac:dyDescent="0.3">
      <c r="A783" s="1" t="s">
        <v>1589</v>
      </c>
      <c r="B783" t="s">
        <v>4399</v>
      </c>
      <c r="C783" s="1" t="s">
        <v>3037</v>
      </c>
      <c r="D783" t="s">
        <v>5031</v>
      </c>
    </row>
    <row r="784" spans="1:4" ht="15.6" x14ac:dyDescent="0.3">
      <c r="A784" s="1" t="s">
        <v>1588</v>
      </c>
      <c r="B784" t="s">
        <v>4399</v>
      </c>
      <c r="C784" s="1" t="s">
        <v>3143</v>
      </c>
      <c r="D784" t="s">
        <v>5032</v>
      </c>
    </row>
    <row r="785" spans="1:4" ht="15.6" x14ac:dyDescent="0.3">
      <c r="A785" s="1" t="s">
        <v>1587</v>
      </c>
      <c r="B785" t="s">
        <v>4399</v>
      </c>
      <c r="C785" s="1" t="s">
        <v>3144</v>
      </c>
      <c r="D785" t="s">
        <v>5033</v>
      </c>
    </row>
    <row r="786" spans="1:4" ht="15.6" x14ac:dyDescent="0.3">
      <c r="A786" s="1" t="s">
        <v>1586</v>
      </c>
      <c r="B786" t="s">
        <v>4399</v>
      </c>
      <c r="C786" s="1" t="s">
        <v>4369</v>
      </c>
      <c r="D786" t="s">
        <v>5034</v>
      </c>
    </row>
    <row r="787" spans="1:4" ht="15.6" x14ac:dyDescent="0.3">
      <c r="A787" s="1" t="s">
        <v>1585</v>
      </c>
      <c r="B787" t="s">
        <v>4399</v>
      </c>
      <c r="C787" s="1" t="s">
        <v>3146</v>
      </c>
      <c r="D787" t="s">
        <v>5035</v>
      </c>
    </row>
    <row r="788" spans="1:4" ht="15.6" x14ac:dyDescent="0.3">
      <c r="A788" s="1" t="s">
        <v>1584</v>
      </c>
      <c r="B788" t="s">
        <v>4399</v>
      </c>
      <c r="C788" s="1" t="s">
        <v>3147</v>
      </c>
      <c r="D788" t="s">
        <v>5036</v>
      </c>
    </row>
    <row r="789" spans="1:4" ht="15.6" x14ac:dyDescent="0.3">
      <c r="A789" s="1" t="s">
        <v>1583</v>
      </c>
      <c r="B789" t="s">
        <v>4401</v>
      </c>
      <c r="C789" s="1" t="s">
        <v>2436</v>
      </c>
      <c r="D789" t="s">
        <v>5037</v>
      </c>
    </row>
    <row r="790" spans="1:4" ht="15.6" x14ac:dyDescent="0.3">
      <c r="A790" s="1" t="s">
        <v>1582</v>
      </c>
      <c r="B790" t="s">
        <v>4401</v>
      </c>
      <c r="C790" s="1" t="s">
        <v>3148</v>
      </c>
      <c r="D790" t="s">
        <v>5038</v>
      </c>
    </row>
    <row r="791" spans="1:4" ht="15.6" x14ac:dyDescent="0.3">
      <c r="A791" s="1" t="s">
        <v>1581</v>
      </c>
      <c r="B791" t="s">
        <v>4401</v>
      </c>
      <c r="C791" s="1" t="s">
        <v>3149</v>
      </c>
      <c r="D791" t="s">
        <v>5039</v>
      </c>
    </row>
    <row r="792" spans="1:4" ht="15.6" x14ac:dyDescent="0.3">
      <c r="A792" s="1" t="s">
        <v>1580</v>
      </c>
      <c r="B792" t="s">
        <v>4399</v>
      </c>
      <c r="C792" s="1" t="s">
        <v>3150</v>
      </c>
      <c r="D792" t="s">
        <v>4492</v>
      </c>
    </row>
    <row r="793" spans="1:4" ht="15.6" x14ac:dyDescent="0.3">
      <c r="A793" s="1" t="s">
        <v>1579</v>
      </c>
      <c r="B793" t="s">
        <v>4399</v>
      </c>
      <c r="C793" s="1" t="s">
        <v>3151</v>
      </c>
      <c r="D793" t="s">
        <v>5040</v>
      </c>
    </row>
    <row r="794" spans="1:4" ht="15.6" x14ac:dyDescent="0.3">
      <c r="A794" s="1" t="s">
        <v>1578</v>
      </c>
      <c r="B794" t="s">
        <v>4817</v>
      </c>
      <c r="C794" s="1" t="s">
        <v>3152</v>
      </c>
      <c r="D794" t="s">
        <v>5041</v>
      </c>
    </row>
    <row r="795" spans="1:4" ht="15.6" x14ac:dyDescent="0.3">
      <c r="A795" s="1" t="s">
        <v>1577</v>
      </c>
      <c r="B795" t="s">
        <v>4401</v>
      </c>
      <c r="C795" s="1" t="s">
        <v>3153</v>
      </c>
      <c r="D795" t="s">
        <v>5042</v>
      </c>
    </row>
    <row r="796" spans="1:4" ht="15.6" x14ac:dyDescent="0.3">
      <c r="A796" s="1" t="s">
        <v>1576</v>
      </c>
      <c r="B796" t="s">
        <v>4399</v>
      </c>
      <c r="C796" s="1" t="s">
        <v>3154</v>
      </c>
      <c r="D796" t="s">
        <v>4577</v>
      </c>
    </row>
    <row r="797" spans="1:4" ht="15.6" x14ac:dyDescent="0.3">
      <c r="A797" s="1" t="s">
        <v>1575</v>
      </c>
      <c r="B797" t="s">
        <v>4817</v>
      </c>
      <c r="C797" s="1" t="s">
        <v>3155</v>
      </c>
      <c r="D797" t="s">
        <v>5043</v>
      </c>
    </row>
    <row r="798" spans="1:4" ht="15.6" x14ac:dyDescent="0.3">
      <c r="A798" s="1" t="s">
        <v>1574</v>
      </c>
      <c r="B798" t="s">
        <v>4399</v>
      </c>
      <c r="C798" s="1" t="s">
        <v>3156</v>
      </c>
      <c r="D798" t="s">
        <v>5044</v>
      </c>
    </row>
    <row r="799" spans="1:4" ht="15.6" x14ac:dyDescent="0.3">
      <c r="A799" s="1" t="s">
        <v>1573</v>
      </c>
      <c r="B799" t="s">
        <v>4817</v>
      </c>
      <c r="C799" s="1" t="s">
        <v>3157</v>
      </c>
      <c r="D799" t="s">
        <v>5045</v>
      </c>
    </row>
    <row r="800" spans="1:4" ht="15.6" x14ac:dyDescent="0.3">
      <c r="A800" s="1" t="s">
        <v>1572</v>
      </c>
      <c r="B800" t="s">
        <v>4399</v>
      </c>
      <c r="C800" s="1" t="s">
        <v>2433</v>
      </c>
      <c r="D800" t="s">
        <v>5046</v>
      </c>
    </row>
    <row r="801" spans="1:4" ht="15.6" x14ac:dyDescent="0.3">
      <c r="A801" s="1" t="s">
        <v>1571</v>
      </c>
      <c r="B801" t="s">
        <v>4399</v>
      </c>
      <c r="C801" s="1" t="s">
        <v>3158</v>
      </c>
      <c r="D801" t="s">
        <v>4750</v>
      </c>
    </row>
    <row r="802" spans="1:4" ht="15.6" x14ac:dyDescent="0.3">
      <c r="A802" s="1" t="s">
        <v>1570</v>
      </c>
      <c r="B802" t="s">
        <v>4399</v>
      </c>
      <c r="C802" s="1" t="s">
        <v>3159</v>
      </c>
      <c r="D802" t="s">
        <v>5047</v>
      </c>
    </row>
    <row r="803" spans="1:4" ht="15.6" x14ac:dyDescent="0.3">
      <c r="A803" s="1" t="s">
        <v>1569</v>
      </c>
      <c r="B803" t="s">
        <v>4817</v>
      </c>
      <c r="C803" s="1" t="s">
        <v>3160</v>
      </c>
      <c r="D803" t="s">
        <v>5048</v>
      </c>
    </row>
    <row r="804" spans="1:4" ht="15.6" x14ac:dyDescent="0.3">
      <c r="A804" s="1" t="s">
        <v>1568</v>
      </c>
      <c r="B804" t="s">
        <v>4399</v>
      </c>
      <c r="C804" s="1" t="s">
        <v>2678</v>
      </c>
      <c r="D804" t="s">
        <v>4784</v>
      </c>
    </row>
    <row r="805" spans="1:4" ht="15.6" x14ac:dyDescent="0.3">
      <c r="A805" s="1" t="s">
        <v>1567</v>
      </c>
      <c r="B805" t="s">
        <v>4399</v>
      </c>
      <c r="C805" s="1" t="s">
        <v>3161</v>
      </c>
      <c r="D805" t="s">
        <v>4784</v>
      </c>
    </row>
    <row r="806" spans="1:4" ht="15.6" x14ac:dyDescent="0.3">
      <c r="A806" s="1" t="s">
        <v>1566</v>
      </c>
      <c r="B806" t="s">
        <v>4401</v>
      </c>
      <c r="C806" s="1" t="s">
        <v>3162</v>
      </c>
      <c r="D806" t="s">
        <v>5049</v>
      </c>
    </row>
    <row r="807" spans="1:4" ht="15.6" x14ac:dyDescent="0.3">
      <c r="A807" s="1" t="s">
        <v>1565</v>
      </c>
      <c r="B807" t="s">
        <v>4401</v>
      </c>
      <c r="C807" s="1" t="s">
        <v>3163</v>
      </c>
      <c r="D807" t="s">
        <v>4408</v>
      </c>
    </row>
    <row r="808" spans="1:4" ht="15.6" x14ac:dyDescent="0.3">
      <c r="A808" s="1" t="s">
        <v>1564</v>
      </c>
      <c r="B808" t="s">
        <v>4401</v>
      </c>
      <c r="C808" s="1" t="s">
        <v>3164</v>
      </c>
      <c r="D808" t="s">
        <v>5050</v>
      </c>
    </row>
    <row r="809" spans="1:4" ht="15.6" x14ac:dyDescent="0.3">
      <c r="A809" s="1" t="s">
        <v>1563</v>
      </c>
      <c r="B809" t="s">
        <v>4401</v>
      </c>
      <c r="C809" s="1" t="s">
        <v>3165</v>
      </c>
      <c r="D809" t="s">
        <v>5051</v>
      </c>
    </row>
    <row r="810" spans="1:4" ht="15.6" x14ac:dyDescent="0.3">
      <c r="A810" s="1" t="s">
        <v>1562</v>
      </c>
      <c r="B810" t="s">
        <v>4817</v>
      </c>
      <c r="C810" s="1" t="s">
        <v>3166</v>
      </c>
      <c r="D810" t="s">
        <v>5052</v>
      </c>
    </row>
    <row r="811" spans="1:4" ht="15.6" x14ac:dyDescent="0.3">
      <c r="A811" s="1" t="s">
        <v>1561</v>
      </c>
      <c r="B811" t="s">
        <v>4401</v>
      </c>
      <c r="C811" s="1" t="s">
        <v>3167</v>
      </c>
      <c r="D811" t="s">
        <v>5053</v>
      </c>
    </row>
    <row r="812" spans="1:4" ht="15.6" x14ac:dyDescent="0.3">
      <c r="A812" s="1" t="s">
        <v>1560</v>
      </c>
      <c r="B812" t="s">
        <v>4401</v>
      </c>
      <c r="C812" s="1" t="s">
        <v>3168</v>
      </c>
      <c r="D812" t="s">
        <v>4516</v>
      </c>
    </row>
    <row r="813" spans="1:4" ht="15.6" x14ac:dyDescent="0.3">
      <c r="A813" s="1" t="s">
        <v>1559</v>
      </c>
      <c r="B813" t="s">
        <v>4401</v>
      </c>
      <c r="C813" s="1" t="s">
        <v>2797</v>
      </c>
      <c r="D813" t="s">
        <v>5054</v>
      </c>
    </row>
    <row r="814" spans="1:4" ht="15.6" x14ac:dyDescent="0.3">
      <c r="A814" s="1" t="s">
        <v>1558</v>
      </c>
      <c r="B814" t="s">
        <v>4401</v>
      </c>
      <c r="C814" s="1" t="s">
        <v>3169</v>
      </c>
      <c r="D814" t="s">
        <v>4882</v>
      </c>
    </row>
    <row r="815" spans="1:4" ht="15.6" x14ac:dyDescent="0.3">
      <c r="A815" s="1" t="s">
        <v>1557</v>
      </c>
      <c r="B815" t="s">
        <v>4401</v>
      </c>
      <c r="C815" s="1" t="s">
        <v>3170</v>
      </c>
      <c r="D815" t="s">
        <v>5055</v>
      </c>
    </row>
    <row r="816" spans="1:4" ht="15.6" x14ac:dyDescent="0.3">
      <c r="A816" s="1" t="s">
        <v>1556</v>
      </c>
      <c r="B816" t="s">
        <v>4401</v>
      </c>
      <c r="C816" s="1" t="s">
        <v>3171</v>
      </c>
      <c r="D816" t="s">
        <v>5056</v>
      </c>
    </row>
    <row r="817" spans="1:4" ht="15.6" x14ac:dyDescent="0.3">
      <c r="A817" s="1" t="s">
        <v>1555</v>
      </c>
      <c r="B817" t="s">
        <v>4401</v>
      </c>
      <c r="C817" s="1" t="s">
        <v>3172</v>
      </c>
      <c r="D817" t="s">
        <v>5057</v>
      </c>
    </row>
    <row r="818" spans="1:4" ht="15.6" x14ac:dyDescent="0.3">
      <c r="A818" s="1" t="s">
        <v>1554</v>
      </c>
      <c r="B818" t="s">
        <v>4401</v>
      </c>
      <c r="C818" s="1" t="s">
        <v>3173</v>
      </c>
      <c r="D818" t="s">
        <v>5058</v>
      </c>
    </row>
    <row r="819" spans="1:4" ht="15.6" x14ac:dyDescent="0.3">
      <c r="A819" s="1" t="s">
        <v>1553</v>
      </c>
      <c r="B819" t="s">
        <v>4401</v>
      </c>
      <c r="C819" s="1" t="s">
        <v>2709</v>
      </c>
      <c r="D819" t="s">
        <v>4743</v>
      </c>
    </row>
    <row r="820" spans="1:4" ht="15.6" x14ac:dyDescent="0.3">
      <c r="A820" s="1" t="s">
        <v>1552</v>
      </c>
      <c r="B820" t="s">
        <v>4401</v>
      </c>
      <c r="C820" s="1" t="s">
        <v>3174</v>
      </c>
      <c r="D820" t="s">
        <v>5059</v>
      </c>
    </row>
    <row r="821" spans="1:4" ht="15.6" x14ac:dyDescent="0.3">
      <c r="A821" s="1" t="s">
        <v>1551</v>
      </c>
      <c r="B821" t="s">
        <v>4399</v>
      </c>
      <c r="C821" s="1" t="s">
        <v>3175</v>
      </c>
      <c r="D821" t="s">
        <v>4889</v>
      </c>
    </row>
    <row r="822" spans="1:4" ht="15.6" x14ac:dyDescent="0.3">
      <c r="A822" s="1" t="s">
        <v>1550</v>
      </c>
      <c r="B822" t="s">
        <v>4401</v>
      </c>
      <c r="C822" s="1" t="s">
        <v>3176</v>
      </c>
      <c r="D822" t="s">
        <v>5060</v>
      </c>
    </row>
    <row r="823" spans="1:4" ht="15.6" x14ac:dyDescent="0.3">
      <c r="A823" s="1" t="s">
        <v>1549</v>
      </c>
      <c r="B823" t="s">
        <v>4401</v>
      </c>
      <c r="C823" s="1" t="s">
        <v>3178</v>
      </c>
      <c r="D823" t="s">
        <v>5061</v>
      </c>
    </row>
    <row r="824" spans="1:4" ht="15.6" x14ac:dyDescent="0.3">
      <c r="A824" s="1" t="s">
        <v>1548</v>
      </c>
      <c r="B824" t="s">
        <v>4401</v>
      </c>
      <c r="C824" s="1" t="s">
        <v>3179</v>
      </c>
      <c r="D824" t="s">
        <v>4439</v>
      </c>
    </row>
    <row r="825" spans="1:4" ht="15.6" x14ac:dyDescent="0.3">
      <c r="A825" s="1" t="s">
        <v>1547</v>
      </c>
      <c r="B825" t="s">
        <v>4401</v>
      </c>
      <c r="C825" s="1" t="s">
        <v>3058</v>
      </c>
      <c r="D825" t="s">
        <v>5062</v>
      </c>
    </row>
    <row r="826" spans="1:4" ht="15.6" x14ac:dyDescent="0.3">
      <c r="A826" s="1" t="s">
        <v>1546</v>
      </c>
      <c r="B826" t="s">
        <v>4401</v>
      </c>
      <c r="C826" s="1" t="s">
        <v>3180</v>
      </c>
      <c r="D826" t="s">
        <v>5063</v>
      </c>
    </row>
    <row r="827" spans="1:4" ht="15.6" x14ac:dyDescent="0.3">
      <c r="A827" s="1" t="s">
        <v>1545</v>
      </c>
      <c r="B827" t="s">
        <v>4399</v>
      </c>
      <c r="C827" s="1" t="s">
        <v>3181</v>
      </c>
      <c r="D827" t="s">
        <v>5064</v>
      </c>
    </row>
    <row r="828" spans="1:4" ht="15.6" x14ac:dyDescent="0.3">
      <c r="A828" s="1" t="s">
        <v>1544</v>
      </c>
      <c r="B828" t="s">
        <v>4399</v>
      </c>
      <c r="C828" s="1" t="s">
        <v>3182</v>
      </c>
      <c r="D828" t="s">
        <v>5065</v>
      </c>
    </row>
    <row r="829" spans="1:4" ht="15.6" x14ac:dyDescent="0.3">
      <c r="A829" s="1" t="s">
        <v>1543</v>
      </c>
      <c r="B829" t="s">
        <v>4817</v>
      </c>
      <c r="C829" s="1" t="s">
        <v>2433</v>
      </c>
      <c r="D829" t="s">
        <v>5066</v>
      </c>
    </row>
    <row r="830" spans="1:4" ht="15.6" x14ac:dyDescent="0.3">
      <c r="A830" s="1" t="s">
        <v>1542</v>
      </c>
      <c r="B830" t="s">
        <v>4817</v>
      </c>
      <c r="C830" s="1" t="s">
        <v>2893</v>
      </c>
      <c r="D830" t="s">
        <v>5067</v>
      </c>
    </row>
    <row r="831" spans="1:4" ht="15.6" x14ac:dyDescent="0.3">
      <c r="A831" s="1" t="s">
        <v>1541</v>
      </c>
      <c r="B831" t="s">
        <v>4817</v>
      </c>
      <c r="C831" s="1" t="s">
        <v>3183</v>
      </c>
      <c r="D831" t="s">
        <v>5068</v>
      </c>
    </row>
    <row r="832" spans="1:4" ht="15.6" x14ac:dyDescent="0.3">
      <c r="A832" s="1" t="s">
        <v>1540</v>
      </c>
      <c r="B832" t="s">
        <v>4401</v>
      </c>
      <c r="C832" s="1" t="s">
        <v>3184</v>
      </c>
      <c r="D832" t="s">
        <v>4545</v>
      </c>
    </row>
    <row r="833" spans="1:4" ht="15.6" x14ac:dyDescent="0.3">
      <c r="A833" s="1" t="s">
        <v>1539</v>
      </c>
      <c r="B833" t="s">
        <v>4401</v>
      </c>
      <c r="C833" s="1" t="s">
        <v>3185</v>
      </c>
      <c r="D833" t="s">
        <v>5069</v>
      </c>
    </row>
    <row r="834" spans="1:4" ht="15.6" x14ac:dyDescent="0.3">
      <c r="A834" s="1" t="s">
        <v>1538</v>
      </c>
      <c r="B834" t="s">
        <v>4401</v>
      </c>
      <c r="C834" s="1" t="s">
        <v>3186</v>
      </c>
      <c r="D834" t="s">
        <v>5070</v>
      </c>
    </row>
    <row r="835" spans="1:4" ht="15.6" x14ac:dyDescent="0.3">
      <c r="A835" s="1" t="s">
        <v>1537</v>
      </c>
      <c r="B835" t="s">
        <v>4817</v>
      </c>
      <c r="C835" s="1" t="s">
        <v>3187</v>
      </c>
      <c r="D835" t="s">
        <v>4964</v>
      </c>
    </row>
    <row r="836" spans="1:4" ht="15.6" x14ac:dyDescent="0.3">
      <c r="A836" s="1" t="s">
        <v>1536</v>
      </c>
      <c r="B836" t="s">
        <v>4399</v>
      </c>
      <c r="C836" s="1" t="s">
        <v>3188</v>
      </c>
      <c r="D836" t="s">
        <v>5071</v>
      </c>
    </row>
    <row r="837" spans="1:4" ht="15.6" x14ac:dyDescent="0.3">
      <c r="A837" s="1" t="s">
        <v>1535</v>
      </c>
      <c r="B837" t="s">
        <v>4399</v>
      </c>
      <c r="C837" s="1" t="s">
        <v>2626</v>
      </c>
      <c r="D837" t="s">
        <v>5072</v>
      </c>
    </row>
    <row r="838" spans="1:4" ht="15.6" x14ac:dyDescent="0.3">
      <c r="A838" s="1" t="s">
        <v>1534</v>
      </c>
      <c r="B838" t="s">
        <v>4399</v>
      </c>
      <c r="C838" s="1" t="s">
        <v>3189</v>
      </c>
      <c r="D838" t="s">
        <v>5073</v>
      </c>
    </row>
    <row r="839" spans="1:4" ht="15.6" x14ac:dyDescent="0.3">
      <c r="A839" s="1" t="s">
        <v>1533</v>
      </c>
      <c r="B839" t="s">
        <v>4401</v>
      </c>
      <c r="C839" s="1" t="s">
        <v>3004</v>
      </c>
      <c r="D839" t="s">
        <v>4869</v>
      </c>
    </row>
    <row r="840" spans="1:4" ht="15.6" x14ac:dyDescent="0.3">
      <c r="A840" s="1" t="s">
        <v>1532</v>
      </c>
      <c r="B840" t="s">
        <v>4399</v>
      </c>
      <c r="C840" s="1" t="s">
        <v>3190</v>
      </c>
      <c r="D840" t="s">
        <v>4610</v>
      </c>
    </row>
    <row r="841" spans="1:4" ht="15.6" x14ac:dyDescent="0.3">
      <c r="A841" s="1" t="s">
        <v>1531</v>
      </c>
      <c r="B841" t="s">
        <v>4399</v>
      </c>
      <c r="C841" s="1" t="s">
        <v>3191</v>
      </c>
      <c r="D841" t="s">
        <v>5074</v>
      </c>
    </row>
    <row r="842" spans="1:4" ht="15.6" x14ac:dyDescent="0.3">
      <c r="A842" s="1" t="s">
        <v>1530</v>
      </c>
      <c r="B842" t="s">
        <v>4399</v>
      </c>
      <c r="C842" s="1" t="s">
        <v>3192</v>
      </c>
      <c r="D842" t="s">
        <v>5075</v>
      </c>
    </row>
    <row r="843" spans="1:4" ht="15.6" x14ac:dyDescent="0.3">
      <c r="A843" s="1" t="s">
        <v>1529</v>
      </c>
      <c r="B843" t="s">
        <v>4399</v>
      </c>
      <c r="C843" s="1" t="s">
        <v>3193</v>
      </c>
      <c r="D843" t="s">
        <v>5027</v>
      </c>
    </row>
    <row r="844" spans="1:4" ht="15.6" x14ac:dyDescent="0.3">
      <c r="A844" s="1" t="s">
        <v>1528</v>
      </c>
      <c r="B844" t="s">
        <v>4399</v>
      </c>
      <c r="C844" s="1" t="s">
        <v>3194</v>
      </c>
      <c r="D844" t="s">
        <v>5076</v>
      </c>
    </row>
    <row r="845" spans="1:4" ht="15.6" x14ac:dyDescent="0.3">
      <c r="A845" s="1" t="s">
        <v>1527</v>
      </c>
      <c r="B845" t="s">
        <v>4399</v>
      </c>
      <c r="C845" s="1" t="s">
        <v>2551</v>
      </c>
      <c r="D845" t="s">
        <v>4842</v>
      </c>
    </row>
    <row r="846" spans="1:4" ht="15.6" x14ac:dyDescent="0.3">
      <c r="A846" s="1" t="s">
        <v>1526</v>
      </c>
      <c r="B846" t="s">
        <v>4817</v>
      </c>
      <c r="C846" s="1" t="s">
        <v>3195</v>
      </c>
      <c r="D846" t="s">
        <v>5077</v>
      </c>
    </row>
    <row r="847" spans="1:4" ht="15.6" x14ac:dyDescent="0.3">
      <c r="A847" s="1" t="s">
        <v>1525</v>
      </c>
      <c r="B847" t="s">
        <v>4399</v>
      </c>
      <c r="C847" s="1" t="s">
        <v>3196</v>
      </c>
      <c r="D847" t="s">
        <v>5078</v>
      </c>
    </row>
    <row r="848" spans="1:4" ht="15.6" x14ac:dyDescent="0.3">
      <c r="A848" s="1" t="s">
        <v>1524</v>
      </c>
      <c r="B848" t="s">
        <v>4399</v>
      </c>
      <c r="C848" s="1" t="s">
        <v>3197</v>
      </c>
      <c r="D848" t="s">
        <v>5079</v>
      </c>
    </row>
    <row r="849" spans="1:4" ht="15.6" x14ac:dyDescent="0.3">
      <c r="A849" s="1" t="s">
        <v>1523</v>
      </c>
      <c r="B849" t="s">
        <v>4399</v>
      </c>
      <c r="C849" s="1" t="s">
        <v>3198</v>
      </c>
      <c r="D849" t="s">
        <v>5080</v>
      </c>
    </row>
    <row r="850" spans="1:4" ht="15.6" x14ac:dyDescent="0.3">
      <c r="A850" s="1" t="s">
        <v>1522</v>
      </c>
      <c r="B850" t="s">
        <v>4401</v>
      </c>
      <c r="C850" s="1" t="s">
        <v>3199</v>
      </c>
      <c r="D850" t="s">
        <v>4450</v>
      </c>
    </row>
    <row r="851" spans="1:4" ht="15.6" x14ac:dyDescent="0.3">
      <c r="A851" s="1" t="s">
        <v>1521</v>
      </c>
      <c r="B851" t="s">
        <v>4401</v>
      </c>
      <c r="C851" s="1" t="s">
        <v>3200</v>
      </c>
      <c r="D851" t="s">
        <v>4442</v>
      </c>
    </row>
    <row r="852" spans="1:4" ht="15.6" x14ac:dyDescent="0.3">
      <c r="A852" s="1" t="s">
        <v>1520</v>
      </c>
      <c r="B852" t="s">
        <v>4399</v>
      </c>
      <c r="C852" s="1" t="s">
        <v>3201</v>
      </c>
      <c r="D852" t="s">
        <v>5081</v>
      </c>
    </row>
    <row r="853" spans="1:4" ht="15.6" x14ac:dyDescent="0.3">
      <c r="A853" s="1" t="s">
        <v>1519</v>
      </c>
      <c r="B853" t="s">
        <v>4817</v>
      </c>
      <c r="C853" s="1" t="s">
        <v>3202</v>
      </c>
      <c r="D853" t="s">
        <v>4573</v>
      </c>
    </row>
    <row r="854" spans="1:4" ht="15.6" x14ac:dyDescent="0.3">
      <c r="A854" s="1" t="s">
        <v>1518</v>
      </c>
      <c r="B854" t="s">
        <v>4401</v>
      </c>
      <c r="C854" s="1" t="s">
        <v>2584</v>
      </c>
      <c r="D854" t="s">
        <v>4476</v>
      </c>
    </row>
    <row r="855" spans="1:4" ht="15.6" x14ac:dyDescent="0.3">
      <c r="A855" s="1" t="s">
        <v>1517</v>
      </c>
      <c r="B855" t="s">
        <v>4401</v>
      </c>
      <c r="C855" s="1" t="s">
        <v>3203</v>
      </c>
      <c r="D855" t="s">
        <v>5082</v>
      </c>
    </row>
    <row r="856" spans="1:4" ht="15.6" x14ac:dyDescent="0.3">
      <c r="A856" s="1" t="s">
        <v>1516</v>
      </c>
      <c r="B856" t="s">
        <v>4401</v>
      </c>
      <c r="C856" s="1" t="s">
        <v>3204</v>
      </c>
      <c r="D856" t="s">
        <v>4608</v>
      </c>
    </row>
    <row r="857" spans="1:4" ht="15.6" x14ac:dyDescent="0.3">
      <c r="A857" s="1" t="s">
        <v>1515</v>
      </c>
      <c r="B857" t="s">
        <v>4401</v>
      </c>
      <c r="C857" s="1" t="s">
        <v>3205</v>
      </c>
      <c r="D857" t="s">
        <v>5083</v>
      </c>
    </row>
    <row r="858" spans="1:4" ht="15.6" x14ac:dyDescent="0.3">
      <c r="A858" s="1" t="s">
        <v>1514</v>
      </c>
      <c r="B858" t="s">
        <v>4399</v>
      </c>
      <c r="C858" s="1" t="s">
        <v>3206</v>
      </c>
      <c r="D858" t="s">
        <v>5084</v>
      </c>
    </row>
    <row r="859" spans="1:4" ht="15.6" x14ac:dyDescent="0.3">
      <c r="A859" s="1" t="s">
        <v>1513</v>
      </c>
      <c r="B859" t="s">
        <v>4399</v>
      </c>
      <c r="C859" s="1" t="s">
        <v>3207</v>
      </c>
      <c r="D859" t="s">
        <v>4784</v>
      </c>
    </row>
    <row r="860" spans="1:4" ht="15.6" x14ac:dyDescent="0.3">
      <c r="A860" s="1" t="s">
        <v>1512</v>
      </c>
      <c r="B860" t="s">
        <v>4399</v>
      </c>
      <c r="C860" s="1" t="s">
        <v>3208</v>
      </c>
      <c r="D860" t="s">
        <v>5085</v>
      </c>
    </row>
    <row r="861" spans="1:4" ht="15.6" x14ac:dyDescent="0.3">
      <c r="A861" s="1" t="s">
        <v>1511</v>
      </c>
      <c r="B861" t="s">
        <v>4399</v>
      </c>
      <c r="C861" s="1" t="s">
        <v>3209</v>
      </c>
      <c r="D861" t="s">
        <v>5086</v>
      </c>
    </row>
    <row r="862" spans="1:4" ht="15.6" x14ac:dyDescent="0.3">
      <c r="A862" s="1" t="s">
        <v>1510</v>
      </c>
      <c r="B862" t="s">
        <v>4401</v>
      </c>
      <c r="C862" s="1" t="s">
        <v>3210</v>
      </c>
      <c r="D862" t="s">
        <v>4450</v>
      </c>
    </row>
    <row r="863" spans="1:4" ht="15.6" x14ac:dyDescent="0.3">
      <c r="A863" s="1" t="s">
        <v>1509</v>
      </c>
      <c r="B863" t="s">
        <v>4399</v>
      </c>
      <c r="C863" s="1" t="s">
        <v>3211</v>
      </c>
      <c r="D863" t="s">
        <v>4699</v>
      </c>
    </row>
    <row r="864" spans="1:4" ht="15.6" x14ac:dyDescent="0.3">
      <c r="A864" s="1" t="s">
        <v>1508</v>
      </c>
      <c r="B864" t="s">
        <v>4401</v>
      </c>
      <c r="C864" s="1" t="s">
        <v>3212</v>
      </c>
      <c r="D864" t="s">
        <v>5087</v>
      </c>
    </row>
    <row r="865" spans="1:4" ht="15.6" x14ac:dyDescent="0.3">
      <c r="A865" s="1" t="s">
        <v>1507</v>
      </c>
      <c r="B865" t="s">
        <v>4401</v>
      </c>
      <c r="C865" s="1" t="s">
        <v>3213</v>
      </c>
      <c r="D865" t="s">
        <v>5088</v>
      </c>
    </row>
    <row r="866" spans="1:4" ht="15.6" x14ac:dyDescent="0.3">
      <c r="A866" s="1" t="s">
        <v>1506</v>
      </c>
      <c r="B866" t="s">
        <v>4401</v>
      </c>
      <c r="C866" s="1" t="s">
        <v>3214</v>
      </c>
      <c r="D866" t="s">
        <v>4464</v>
      </c>
    </row>
    <row r="867" spans="1:4" ht="15.6" x14ac:dyDescent="0.3">
      <c r="A867" s="1" t="s">
        <v>1505</v>
      </c>
      <c r="B867" t="s">
        <v>4817</v>
      </c>
      <c r="C867" s="1" t="s">
        <v>3215</v>
      </c>
      <c r="D867" t="s">
        <v>5089</v>
      </c>
    </row>
    <row r="868" spans="1:4" ht="15.6" x14ac:dyDescent="0.3">
      <c r="A868" s="1" t="s">
        <v>1504</v>
      </c>
      <c r="B868" t="s">
        <v>4401</v>
      </c>
      <c r="C868" s="1" t="s">
        <v>3216</v>
      </c>
      <c r="D868" t="s">
        <v>5090</v>
      </c>
    </row>
    <row r="869" spans="1:4" ht="15.6" x14ac:dyDescent="0.3">
      <c r="A869" s="1" t="s">
        <v>1503</v>
      </c>
      <c r="B869" t="s">
        <v>4401</v>
      </c>
      <c r="C869" s="1" t="s">
        <v>3217</v>
      </c>
      <c r="D869" t="s">
        <v>4500</v>
      </c>
    </row>
    <row r="870" spans="1:4" ht="15.6" x14ac:dyDescent="0.3">
      <c r="A870" s="1" t="s">
        <v>1502</v>
      </c>
      <c r="B870" t="s">
        <v>4401</v>
      </c>
      <c r="C870" s="1" t="s">
        <v>3218</v>
      </c>
      <c r="D870" t="s">
        <v>4412</v>
      </c>
    </row>
    <row r="871" spans="1:4" ht="15.6" x14ac:dyDescent="0.3">
      <c r="A871" s="1" t="s">
        <v>1501</v>
      </c>
      <c r="B871" t="s">
        <v>4401</v>
      </c>
      <c r="C871" s="1" t="s">
        <v>3219</v>
      </c>
      <c r="D871" t="s">
        <v>5091</v>
      </c>
    </row>
    <row r="872" spans="1:4" ht="15.6" x14ac:dyDescent="0.3">
      <c r="A872" s="1" t="s">
        <v>1500</v>
      </c>
      <c r="B872" t="s">
        <v>4817</v>
      </c>
      <c r="C872" s="1" t="s">
        <v>3220</v>
      </c>
      <c r="D872" t="s">
        <v>5092</v>
      </c>
    </row>
    <row r="873" spans="1:4" ht="15.6" x14ac:dyDescent="0.3">
      <c r="A873" s="1" t="s">
        <v>1499</v>
      </c>
      <c r="B873" t="s">
        <v>4399</v>
      </c>
      <c r="C873" s="1" t="s">
        <v>3221</v>
      </c>
      <c r="D873" t="s">
        <v>5093</v>
      </c>
    </row>
    <row r="874" spans="1:4" ht="15.6" x14ac:dyDescent="0.3">
      <c r="A874" s="1" t="s">
        <v>1498</v>
      </c>
      <c r="B874" t="s">
        <v>4817</v>
      </c>
      <c r="C874" s="1" t="s">
        <v>3222</v>
      </c>
      <c r="D874" t="s">
        <v>4769</v>
      </c>
    </row>
    <row r="875" spans="1:4" ht="15.6" x14ac:dyDescent="0.3">
      <c r="A875" s="1" t="s">
        <v>1497</v>
      </c>
      <c r="B875" t="s">
        <v>4399</v>
      </c>
      <c r="C875" s="1" t="s">
        <v>3223</v>
      </c>
      <c r="D875" t="s">
        <v>5094</v>
      </c>
    </row>
    <row r="876" spans="1:4" ht="15.6" x14ac:dyDescent="0.3">
      <c r="A876" s="1" t="s">
        <v>1496</v>
      </c>
      <c r="B876" t="s">
        <v>4399</v>
      </c>
      <c r="C876" s="1" t="s">
        <v>3224</v>
      </c>
      <c r="D876" t="s">
        <v>5095</v>
      </c>
    </row>
    <row r="877" spans="1:4" ht="15.6" x14ac:dyDescent="0.3">
      <c r="A877" s="1" t="s">
        <v>1495</v>
      </c>
      <c r="B877" t="s">
        <v>4399</v>
      </c>
      <c r="C877" s="1" t="s">
        <v>3225</v>
      </c>
      <c r="D877" t="s">
        <v>5096</v>
      </c>
    </row>
    <row r="878" spans="1:4" ht="15.6" x14ac:dyDescent="0.3">
      <c r="A878" s="1" t="s">
        <v>1494</v>
      </c>
      <c r="B878" t="s">
        <v>4817</v>
      </c>
      <c r="C878" s="1" t="s">
        <v>3226</v>
      </c>
      <c r="D878" t="s">
        <v>4935</v>
      </c>
    </row>
    <row r="879" spans="1:4" ht="15.6" x14ac:dyDescent="0.3">
      <c r="A879" s="1" t="s">
        <v>1493</v>
      </c>
      <c r="B879" t="s">
        <v>4817</v>
      </c>
      <c r="C879" s="1" t="s">
        <v>3227</v>
      </c>
      <c r="D879" t="s">
        <v>5097</v>
      </c>
    </row>
    <row r="880" spans="1:4" ht="15.6" x14ac:dyDescent="0.3">
      <c r="A880" s="1" t="s">
        <v>1492</v>
      </c>
      <c r="B880" t="s">
        <v>4399</v>
      </c>
      <c r="C880" s="1" t="s">
        <v>4370</v>
      </c>
      <c r="D880" t="s">
        <v>5098</v>
      </c>
    </row>
    <row r="881" spans="1:5" ht="15.6" x14ac:dyDescent="0.3">
      <c r="A881" s="1" t="s">
        <v>1491</v>
      </c>
      <c r="B881" t="s">
        <v>4399</v>
      </c>
      <c r="C881" s="1" t="s">
        <v>3228</v>
      </c>
      <c r="D881" t="s">
        <v>5099</v>
      </c>
    </row>
    <row r="882" spans="1:5" ht="15.6" x14ac:dyDescent="0.3">
      <c r="A882" s="1" t="s">
        <v>1490</v>
      </c>
      <c r="B882" t="s">
        <v>4399</v>
      </c>
      <c r="C882" s="1" t="s">
        <v>3229</v>
      </c>
      <c r="D882" t="s">
        <v>5100</v>
      </c>
    </row>
    <row r="883" spans="1:5" ht="15.6" x14ac:dyDescent="0.3">
      <c r="A883" s="1" t="s">
        <v>1489</v>
      </c>
      <c r="B883" t="s">
        <v>4399</v>
      </c>
      <c r="C883" s="1" t="s">
        <v>3230</v>
      </c>
      <c r="D883" t="s">
        <v>4651</v>
      </c>
    </row>
    <row r="884" spans="1:5" ht="15.6" x14ac:dyDescent="0.3">
      <c r="A884" s="1" t="s">
        <v>1488</v>
      </c>
      <c r="B884" t="s">
        <v>4399</v>
      </c>
      <c r="C884" s="1" t="s">
        <v>3231</v>
      </c>
      <c r="D884" t="s">
        <v>5101</v>
      </c>
    </row>
    <row r="885" spans="1:5" ht="15.6" x14ac:dyDescent="0.3">
      <c r="A885" s="1" t="s">
        <v>1487</v>
      </c>
      <c r="B885" t="s">
        <v>4399</v>
      </c>
      <c r="C885" s="1" t="s">
        <v>3232</v>
      </c>
      <c r="D885" t="s">
        <v>5102</v>
      </c>
    </row>
    <row r="886" spans="1:5" ht="15.6" x14ac:dyDescent="0.3">
      <c r="A886" s="1" t="s">
        <v>1486</v>
      </c>
      <c r="B886" t="s">
        <v>4399</v>
      </c>
      <c r="C886" s="1" t="s">
        <v>3233</v>
      </c>
      <c r="D886" t="s">
        <v>5103</v>
      </c>
    </row>
    <row r="887" spans="1:5" ht="15.6" x14ac:dyDescent="0.3">
      <c r="A887" s="1" t="s">
        <v>1485</v>
      </c>
      <c r="B887" t="s">
        <v>4399</v>
      </c>
      <c r="C887" s="1" t="s">
        <v>4371</v>
      </c>
      <c r="D887" t="s">
        <v>5104</v>
      </c>
    </row>
    <row r="888" spans="1:5" ht="15.6" x14ac:dyDescent="0.3">
      <c r="A888" s="1" t="s">
        <v>1484</v>
      </c>
      <c r="B888" t="s">
        <v>4399</v>
      </c>
      <c r="C888" s="1" t="s">
        <v>3234</v>
      </c>
      <c r="D888" t="s">
        <v>5105</v>
      </c>
    </row>
    <row r="889" spans="1:5" ht="15.6" x14ac:dyDescent="0.3">
      <c r="A889" s="1" t="s">
        <v>1483</v>
      </c>
      <c r="B889" t="s">
        <v>4817</v>
      </c>
      <c r="C889" s="1" t="s">
        <v>3235</v>
      </c>
      <c r="D889" t="s">
        <v>5106</v>
      </c>
    </row>
    <row r="890" spans="1:5" ht="15.6" x14ac:dyDescent="0.3">
      <c r="A890" s="1" t="s">
        <v>1482</v>
      </c>
      <c r="B890" t="s">
        <v>4401</v>
      </c>
      <c r="C890" s="1" t="s">
        <v>3236</v>
      </c>
      <c r="D890" t="s">
        <v>5107</v>
      </c>
    </row>
    <row r="891" spans="1:5" ht="15.6" x14ac:dyDescent="0.3">
      <c r="A891" s="1" t="s">
        <v>1481</v>
      </c>
      <c r="B891" t="s">
        <v>4401</v>
      </c>
      <c r="C891" s="1" t="s">
        <v>3237</v>
      </c>
      <c r="D891" t="s">
        <v>4570</v>
      </c>
    </row>
    <row r="892" spans="1:5" ht="15.6" x14ac:dyDescent="0.3">
      <c r="A892" s="1" t="s">
        <v>1480</v>
      </c>
      <c r="B892" t="s">
        <v>4401</v>
      </c>
      <c r="C892" s="1" t="s">
        <v>3238</v>
      </c>
      <c r="D892" t="s">
        <v>5108</v>
      </c>
    </row>
    <row r="893" spans="1:5" ht="15.6" x14ac:dyDescent="0.3">
      <c r="A893" s="1" t="s">
        <v>1479</v>
      </c>
      <c r="B893" t="s">
        <v>4401</v>
      </c>
      <c r="C893" s="1" t="s">
        <v>3239</v>
      </c>
      <c r="D893" t="s">
        <v>5109</v>
      </c>
      <c r="E893" t="s">
        <v>4469</v>
      </c>
    </row>
    <row r="894" spans="1:5" ht="15.6" x14ac:dyDescent="0.3">
      <c r="A894" s="1" t="s">
        <v>1478</v>
      </c>
      <c r="B894" t="s">
        <v>4817</v>
      </c>
      <c r="C894" s="1" t="s">
        <v>3240</v>
      </c>
      <c r="D894" t="s">
        <v>5110</v>
      </c>
    </row>
    <row r="895" spans="1:5" ht="15.6" x14ac:dyDescent="0.3">
      <c r="A895" s="1" t="s">
        <v>1477</v>
      </c>
      <c r="B895" t="s">
        <v>4401</v>
      </c>
      <c r="C895" s="1" t="s">
        <v>3241</v>
      </c>
      <c r="D895" t="s">
        <v>4420</v>
      </c>
    </row>
    <row r="896" spans="1:5" ht="15.6" x14ac:dyDescent="0.3">
      <c r="A896" s="1" t="s">
        <v>1476</v>
      </c>
      <c r="B896" t="s">
        <v>4401</v>
      </c>
      <c r="C896" s="1" t="s">
        <v>3242</v>
      </c>
      <c r="D896" t="s">
        <v>5111</v>
      </c>
    </row>
    <row r="897" spans="1:4" ht="15.6" x14ac:dyDescent="0.3">
      <c r="A897" s="1" t="s">
        <v>1475</v>
      </c>
      <c r="B897" t="s">
        <v>4399</v>
      </c>
      <c r="C897" s="1" t="s">
        <v>3244</v>
      </c>
      <c r="D897" t="s">
        <v>5112</v>
      </c>
    </row>
    <row r="898" spans="1:4" ht="15.6" x14ac:dyDescent="0.3">
      <c r="A898" s="1" t="s">
        <v>1474</v>
      </c>
      <c r="B898" t="s">
        <v>4399</v>
      </c>
      <c r="C898" s="1" t="s">
        <v>2907</v>
      </c>
      <c r="D898" t="s">
        <v>5113</v>
      </c>
    </row>
    <row r="899" spans="1:4" ht="15.6" x14ac:dyDescent="0.3">
      <c r="A899" s="1" t="s">
        <v>1473</v>
      </c>
      <c r="B899" t="s">
        <v>4399</v>
      </c>
      <c r="C899" s="1" t="s">
        <v>3245</v>
      </c>
      <c r="D899" t="s">
        <v>5114</v>
      </c>
    </row>
    <row r="900" spans="1:4" ht="15.6" x14ac:dyDescent="0.3">
      <c r="A900" s="1" t="s">
        <v>1472</v>
      </c>
      <c r="B900" t="s">
        <v>4401</v>
      </c>
      <c r="C900" s="1" t="s">
        <v>2607</v>
      </c>
      <c r="D900" t="s">
        <v>4439</v>
      </c>
    </row>
    <row r="901" spans="1:4" ht="15.6" x14ac:dyDescent="0.3">
      <c r="A901" s="1" t="s">
        <v>1471</v>
      </c>
      <c r="B901" t="s">
        <v>4817</v>
      </c>
      <c r="C901" s="1" t="s">
        <v>2624</v>
      </c>
      <c r="D901" t="s">
        <v>5115</v>
      </c>
    </row>
    <row r="902" spans="1:4" ht="15.6" x14ac:dyDescent="0.3">
      <c r="A902" s="1" t="s">
        <v>1470</v>
      </c>
      <c r="B902" t="s">
        <v>4399</v>
      </c>
      <c r="C902" s="1" t="s">
        <v>3247</v>
      </c>
      <c r="D902" t="s">
        <v>5116</v>
      </c>
    </row>
    <row r="903" spans="1:4" ht="15.6" x14ac:dyDescent="0.3">
      <c r="A903" s="1" t="s">
        <v>1469</v>
      </c>
      <c r="B903" t="s">
        <v>4401</v>
      </c>
      <c r="C903" s="1" t="s">
        <v>3248</v>
      </c>
      <c r="D903" t="s">
        <v>4874</v>
      </c>
    </row>
    <row r="904" spans="1:4" ht="15.6" x14ac:dyDescent="0.3">
      <c r="A904" s="1" t="s">
        <v>1468</v>
      </c>
      <c r="B904" t="s">
        <v>4399</v>
      </c>
      <c r="C904" s="1" t="s">
        <v>3249</v>
      </c>
      <c r="D904" t="s">
        <v>5117</v>
      </c>
    </row>
    <row r="905" spans="1:4" ht="15.6" x14ac:dyDescent="0.3">
      <c r="A905" s="1" t="s">
        <v>1467</v>
      </c>
      <c r="B905" t="s">
        <v>4399</v>
      </c>
      <c r="C905" s="1" t="s">
        <v>2445</v>
      </c>
      <c r="D905" t="s">
        <v>5118</v>
      </c>
    </row>
    <row r="906" spans="1:4" ht="15.6" x14ac:dyDescent="0.3">
      <c r="A906" s="1" t="s">
        <v>1466</v>
      </c>
      <c r="B906" t="s">
        <v>4401</v>
      </c>
      <c r="C906" s="1" t="s">
        <v>3250</v>
      </c>
      <c r="D906" t="s">
        <v>5119</v>
      </c>
    </row>
    <row r="907" spans="1:4" ht="15.6" x14ac:dyDescent="0.3">
      <c r="A907" s="1" t="s">
        <v>1465</v>
      </c>
      <c r="B907" t="s">
        <v>4399</v>
      </c>
      <c r="C907" s="1" t="s">
        <v>3251</v>
      </c>
      <c r="D907" t="s">
        <v>5073</v>
      </c>
    </row>
    <row r="908" spans="1:4" ht="15.6" x14ac:dyDescent="0.3">
      <c r="A908" s="1" t="s">
        <v>1464</v>
      </c>
      <c r="B908" t="s">
        <v>4817</v>
      </c>
      <c r="C908" s="1" t="s">
        <v>3252</v>
      </c>
      <c r="D908" t="s">
        <v>5120</v>
      </c>
    </row>
    <row r="909" spans="1:4" ht="15.6" x14ac:dyDescent="0.3">
      <c r="A909" s="1" t="s">
        <v>1463</v>
      </c>
      <c r="B909" t="s">
        <v>4401</v>
      </c>
      <c r="C909" s="1" t="s">
        <v>3253</v>
      </c>
      <c r="D909" t="s">
        <v>5121</v>
      </c>
    </row>
    <row r="910" spans="1:4" ht="15.6" x14ac:dyDescent="0.3">
      <c r="A910" s="1" t="s">
        <v>1462</v>
      </c>
      <c r="B910" t="s">
        <v>4401</v>
      </c>
      <c r="C910" s="1" t="s">
        <v>3254</v>
      </c>
      <c r="D910" t="s">
        <v>4685</v>
      </c>
    </row>
    <row r="911" spans="1:4" ht="15.6" x14ac:dyDescent="0.3">
      <c r="A911" s="1" t="s">
        <v>1461</v>
      </c>
      <c r="B911" t="s">
        <v>4401</v>
      </c>
      <c r="C911" s="1" t="s">
        <v>3255</v>
      </c>
      <c r="D911" t="s">
        <v>5122</v>
      </c>
    </row>
    <row r="912" spans="1:4" ht="15.6" x14ac:dyDescent="0.3">
      <c r="A912" s="1" t="s">
        <v>1460</v>
      </c>
      <c r="B912" t="s">
        <v>4401</v>
      </c>
      <c r="C912" s="1" t="s">
        <v>3256</v>
      </c>
      <c r="D912" t="s">
        <v>5123</v>
      </c>
    </row>
    <row r="913" spans="1:4" ht="15.6" x14ac:dyDescent="0.3">
      <c r="A913" s="1" t="s">
        <v>1459</v>
      </c>
      <c r="B913" t="s">
        <v>4401</v>
      </c>
      <c r="C913" s="1" t="s">
        <v>3257</v>
      </c>
      <c r="D913" t="s">
        <v>4760</v>
      </c>
    </row>
    <row r="914" spans="1:4" ht="15.6" x14ac:dyDescent="0.3">
      <c r="A914" s="1" t="s">
        <v>1458</v>
      </c>
      <c r="B914" t="s">
        <v>4401</v>
      </c>
      <c r="C914" s="1" t="s">
        <v>3258</v>
      </c>
      <c r="D914" t="s">
        <v>4481</v>
      </c>
    </row>
    <row r="915" spans="1:4" ht="15.6" x14ac:dyDescent="0.3">
      <c r="A915" s="1" t="s">
        <v>1457</v>
      </c>
      <c r="B915" t="s">
        <v>4401</v>
      </c>
      <c r="C915" s="1" t="s">
        <v>2536</v>
      </c>
      <c r="D915" t="s">
        <v>5124</v>
      </c>
    </row>
    <row r="916" spans="1:4" ht="15.6" x14ac:dyDescent="0.3">
      <c r="A916" s="1" t="s">
        <v>1456</v>
      </c>
      <c r="B916" t="s">
        <v>4401</v>
      </c>
      <c r="C916" s="1" t="s">
        <v>3259</v>
      </c>
      <c r="D916" t="s">
        <v>5125</v>
      </c>
    </row>
    <row r="917" spans="1:4" ht="15.6" x14ac:dyDescent="0.3">
      <c r="A917" s="1" t="s">
        <v>1455</v>
      </c>
      <c r="B917" t="s">
        <v>4401</v>
      </c>
      <c r="C917" s="1" t="s">
        <v>2624</v>
      </c>
      <c r="D917" t="s">
        <v>5126</v>
      </c>
    </row>
    <row r="918" spans="1:4" ht="15.6" x14ac:dyDescent="0.3">
      <c r="A918" s="1" t="s">
        <v>1454</v>
      </c>
      <c r="B918" t="s">
        <v>4399</v>
      </c>
      <c r="C918" s="1" t="s">
        <v>3260</v>
      </c>
      <c r="D918" t="s">
        <v>5127</v>
      </c>
    </row>
    <row r="919" spans="1:4" ht="15.6" x14ac:dyDescent="0.3">
      <c r="A919" s="1" t="s">
        <v>1453</v>
      </c>
      <c r="B919" t="s">
        <v>4399</v>
      </c>
      <c r="C919" s="1" t="s">
        <v>3261</v>
      </c>
      <c r="D919" t="s">
        <v>4768</v>
      </c>
    </row>
    <row r="920" spans="1:4" ht="15.6" x14ac:dyDescent="0.3">
      <c r="A920" s="1" t="s">
        <v>1452</v>
      </c>
      <c r="B920" t="s">
        <v>4399</v>
      </c>
      <c r="C920" s="1" t="s">
        <v>3262</v>
      </c>
      <c r="D920" t="s">
        <v>4446</v>
      </c>
    </row>
    <row r="921" spans="1:4" ht="15.6" x14ac:dyDescent="0.3">
      <c r="A921" s="1" t="s">
        <v>1451</v>
      </c>
      <c r="B921" t="s">
        <v>4399</v>
      </c>
      <c r="C921" s="1" t="s">
        <v>3263</v>
      </c>
      <c r="D921" t="s">
        <v>5128</v>
      </c>
    </row>
    <row r="922" spans="1:4" ht="15.6" x14ac:dyDescent="0.3">
      <c r="A922" s="1" t="s">
        <v>1450</v>
      </c>
      <c r="B922" t="s">
        <v>4399</v>
      </c>
      <c r="C922" s="1" t="s">
        <v>3264</v>
      </c>
      <c r="D922" t="s">
        <v>5129</v>
      </c>
    </row>
    <row r="923" spans="1:4" ht="15.6" x14ac:dyDescent="0.3">
      <c r="A923" s="1" t="s">
        <v>1449</v>
      </c>
      <c r="B923" t="s">
        <v>4399</v>
      </c>
      <c r="C923" s="1" t="s">
        <v>3265</v>
      </c>
      <c r="D923" t="s">
        <v>5130</v>
      </c>
    </row>
    <row r="924" spans="1:4" ht="15.6" x14ac:dyDescent="0.3">
      <c r="A924" s="1" t="s">
        <v>1448</v>
      </c>
      <c r="B924" t="s">
        <v>4399</v>
      </c>
      <c r="C924" s="1" t="s">
        <v>3266</v>
      </c>
      <c r="D924" t="s">
        <v>5131</v>
      </c>
    </row>
    <row r="925" spans="1:4" ht="15.6" x14ac:dyDescent="0.3">
      <c r="A925" s="1" t="s">
        <v>1447</v>
      </c>
      <c r="B925" t="s">
        <v>4399</v>
      </c>
      <c r="C925" s="1" t="s">
        <v>3267</v>
      </c>
      <c r="D925" t="s">
        <v>5132</v>
      </c>
    </row>
    <row r="926" spans="1:4" ht="15.6" x14ac:dyDescent="0.3">
      <c r="A926" s="1" t="s">
        <v>1446</v>
      </c>
      <c r="B926" t="s">
        <v>4399</v>
      </c>
      <c r="C926" s="1" t="s">
        <v>3268</v>
      </c>
      <c r="D926" t="s">
        <v>5133</v>
      </c>
    </row>
    <row r="927" spans="1:4" ht="15.6" x14ac:dyDescent="0.3">
      <c r="A927" s="1" t="s">
        <v>1445</v>
      </c>
      <c r="B927" t="s">
        <v>4399</v>
      </c>
      <c r="C927" s="1" t="s">
        <v>3269</v>
      </c>
      <c r="D927" t="s">
        <v>5134</v>
      </c>
    </row>
    <row r="928" spans="1:4" ht="15.6" x14ac:dyDescent="0.3">
      <c r="A928" s="1" t="s">
        <v>1444</v>
      </c>
      <c r="B928" t="s">
        <v>4399</v>
      </c>
      <c r="C928" s="1" t="s">
        <v>3270</v>
      </c>
      <c r="D928" t="s">
        <v>4970</v>
      </c>
    </row>
    <row r="929" spans="1:4" ht="15.6" x14ac:dyDescent="0.3">
      <c r="A929" s="1" t="s">
        <v>1443</v>
      </c>
      <c r="B929" t="s">
        <v>4399</v>
      </c>
      <c r="C929" s="1" t="s">
        <v>3271</v>
      </c>
      <c r="D929" t="s">
        <v>5135</v>
      </c>
    </row>
    <row r="930" spans="1:4" ht="15.6" x14ac:dyDescent="0.3">
      <c r="A930" s="1" t="s">
        <v>1442</v>
      </c>
      <c r="B930" t="s">
        <v>4817</v>
      </c>
      <c r="C930" s="1" t="s">
        <v>3272</v>
      </c>
      <c r="D930" t="s">
        <v>5136</v>
      </c>
    </row>
    <row r="931" spans="1:4" ht="15.6" x14ac:dyDescent="0.3">
      <c r="A931" s="1" t="s">
        <v>1441</v>
      </c>
      <c r="B931" t="s">
        <v>4401</v>
      </c>
      <c r="C931" s="1" t="s">
        <v>3273</v>
      </c>
      <c r="D931" t="s">
        <v>5137</v>
      </c>
    </row>
    <row r="932" spans="1:4" ht="15.6" x14ac:dyDescent="0.3">
      <c r="A932" s="1" t="s">
        <v>1440</v>
      </c>
      <c r="B932" t="s">
        <v>4817</v>
      </c>
      <c r="C932" s="1" t="s">
        <v>3274</v>
      </c>
      <c r="D932" t="s">
        <v>4971</v>
      </c>
    </row>
    <row r="933" spans="1:4" ht="15.6" x14ac:dyDescent="0.3">
      <c r="A933" s="1" t="s">
        <v>1439</v>
      </c>
      <c r="B933" t="s">
        <v>4401</v>
      </c>
      <c r="C933" s="1" t="s">
        <v>3275</v>
      </c>
      <c r="D933" t="s">
        <v>4563</v>
      </c>
    </row>
    <row r="934" spans="1:4" ht="15.6" x14ac:dyDescent="0.3">
      <c r="A934" s="1" t="s">
        <v>1438</v>
      </c>
      <c r="B934" t="s">
        <v>4401</v>
      </c>
      <c r="C934" s="1" t="s">
        <v>3276</v>
      </c>
      <c r="D934" t="s">
        <v>5138</v>
      </c>
    </row>
    <row r="935" spans="1:4" ht="15.6" x14ac:dyDescent="0.3">
      <c r="A935" s="1" t="s">
        <v>1437</v>
      </c>
      <c r="B935" t="s">
        <v>4399</v>
      </c>
      <c r="C935" s="1" t="s">
        <v>2404</v>
      </c>
      <c r="D935" t="s">
        <v>5139</v>
      </c>
    </row>
    <row r="936" spans="1:4" ht="15.6" x14ac:dyDescent="0.3">
      <c r="A936" s="1" t="s">
        <v>1436</v>
      </c>
      <c r="B936" t="s">
        <v>4401</v>
      </c>
      <c r="C936" s="1" t="s">
        <v>3277</v>
      </c>
      <c r="D936" t="s">
        <v>5140</v>
      </c>
    </row>
    <row r="937" spans="1:4" ht="15.6" x14ac:dyDescent="0.3">
      <c r="A937" s="1" t="s">
        <v>1435</v>
      </c>
      <c r="B937" t="s">
        <v>4401</v>
      </c>
      <c r="C937" s="1" t="s">
        <v>3278</v>
      </c>
      <c r="D937" t="s">
        <v>4458</v>
      </c>
    </row>
    <row r="938" spans="1:4" ht="15.6" x14ac:dyDescent="0.3">
      <c r="A938" s="1" t="s">
        <v>1434</v>
      </c>
      <c r="B938" t="s">
        <v>4817</v>
      </c>
      <c r="C938" s="1" t="s">
        <v>3260</v>
      </c>
      <c r="D938" t="s">
        <v>5141</v>
      </c>
    </row>
    <row r="939" spans="1:4" ht="15.6" x14ac:dyDescent="0.3">
      <c r="A939" s="1" t="s">
        <v>1433</v>
      </c>
      <c r="B939" t="s">
        <v>4399</v>
      </c>
      <c r="C939" s="1" t="s">
        <v>3279</v>
      </c>
      <c r="D939" t="s">
        <v>5142</v>
      </c>
    </row>
    <row r="940" spans="1:4" ht="15.6" x14ac:dyDescent="0.3">
      <c r="A940" s="1" t="s">
        <v>1432</v>
      </c>
      <c r="B940" t="s">
        <v>4401</v>
      </c>
      <c r="C940" s="1" t="s">
        <v>3280</v>
      </c>
      <c r="D940" t="s">
        <v>5143</v>
      </c>
    </row>
    <row r="941" spans="1:4" ht="15.6" x14ac:dyDescent="0.3">
      <c r="A941" s="1" t="s">
        <v>1431</v>
      </c>
      <c r="B941" t="s">
        <v>4401</v>
      </c>
      <c r="C941" s="1" t="s">
        <v>3281</v>
      </c>
      <c r="D941" t="s">
        <v>4747</v>
      </c>
    </row>
    <row r="942" spans="1:4" ht="15.6" x14ac:dyDescent="0.3">
      <c r="A942" s="1" t="s">
        <v>1430</v>
      </c>
      <c r="B942" t="s">
        <v>4399</v>
      </c>
      <c r="C942" s="1" t="s">
        <v>3282</v>
      </c>
      <c r="D942" t="s">
        <v>5144</v>
      </c>
    </row>
    <row r="943" spans="1:4" ht="15.6" x14ac:dyDescent="0.3">
      <c r="A943" s="1" t="s">
        <v>1429</v>
      </c>
      <c r="B943" t="s">
        <v>4399</v>
      </c>
      <c r="C943" s="1" t="s">
        <v>3284</v>
      </c>
      <c r="D943" t="s">
        <v>5145</v>
      </c>
    </row>
    <row r="944" spans="1:4" ht="15.6" x14ac:dyDescent="0.3">
      <c r="A944" s="1" t="s">
        <v>1428</v>
      </c>
      <c r="B944" t="s">
        <v>4399</v>
      </c>
      <c r="C944" s="1" t="s">
        <v>3285</v>
      </c>
      <c r="D944" t="s">
        <v>5146</v>
      </c>
    </row>
    <row r="945" spans="1:4" ht="15.6" x14ac:dyDescent="0.3">
      <c r="A945" s="1" t="s">
        <v>1427</v>
      </c>
      <c r="B945" t="s">
        <v>4401</v>
      </c>
      <c r="C945" s="1" t="s">
        <v>2786</v>
      </c>
      <c r="D945" t="s">
        <v>5147</v>
      </c>
    </row>
    <row r="946" spans="1:4" ht="15.6" x14ac:dyDescent="0.3">
      <c r="A946" s="1" t="s">
        <v>1426</v>
      </c>
      <c r="B946" t="s">
        <v>4399</v>
      </c>
      <c r="C946" s="1" t="s">
        <v>3286</v>
      </c>
      <c r="D946" t="s">
        <v>4485</v>
      </c>
    </row>
    <row r="947" spans="1:4" ht="15.6" x14ac:dyDescent="0.3">
      <c r="A947" s="1" t="s">
        <v>1425</v>
      </c>
      <c r="B947" t="s">
        <v>4401</v>
      </c>
      <c r="C947" s="1" t="s">
        <v>3287</v>
      </c>
      <c r="D947" t="s">
        <v>4420</v>
      </c>
    </row>
    <row r="948" spans="1:4" ht="15.6" x14ac:dyDescent="0.3">
      <c r="A948" s="1" t="s">
        <v>1424</v>
      </c>
      <c r="B948" t="s">
        <v>4401</v>
      </c>
      <c r="C948" s="1" t="s">
        <v>2402</v>
      </c>
      <c r="D948" t="s">
        <v>5148</v>
      </c>
    </row>
    <row r="949" spans="1:4" ht="15.6" x14ac:dyDescent="0.3">
      <c r="A949" s="1" t="s">
        <v>1423</v>
      </c>
      <c r="B949" t="s">
        <v>4401</v>
      </c>
      <c r="C949" s="1" t="s">
        <v>3288</v>
      </c>
      <c r="D949" t="s">
        <v>4537</v>
      </c>
    </row>
    <row r="950" spans="1:4" ht="15.6" x14ac:dyDescent="0.3">
      <c r="A950" s="1" t="s">
        <v>1422</v>
      </c>
      <c r="B950" t="s">
        <v>4401</v>
      </c>
      <c r="C950" s="1" t="s">
        <v>3289</v>
      </c>
      <c r="D950" t="s">
        <v>4604</v>
      </c>
    </row>
    <row r="951" spans="1:4" ht="15.6" x14ac:dyDescent="0.3">
      <c r="A951" s="1" t="s">
        <v>1421</v>
      </c>
      <c r="B951" t="s">
        <v>4401</v>
      </c>
      <c r="C951" s="1" t="s">
        <v>3290</v>
      </c>
      <c r="D951" t="s">
        <v>4801</v>
      </c>
    </row>
    <row r="952" spans="1:4" ht="15.6" x14ac:dyDescent="0.3">
      <c r="A952" s="1" t="s">
        <v>1420</v>
      </c>
      <c r="B952" t="s">
        <v>4399</v>
      </c>
      <c r="C952" s="1" t="s">
        <v>3291</v>
      </c>
      <c r="D952" t="s">
        <v>5149</v>
      </c>
    </row>
    <row r="953" spans="1:4" ht="15.6" x14ac:dyDescent="0.3">
      <c r="A953" s="1" t="s">
        <v>1419</v>
      </c>
      <c r="B953" t="s">
        <v>4399</v>
      </c>
      <c r="C953" s="1" t="s">
        <v>2493</v>
      </c>
      <c r="D953" t="s">
        <v>5150</v>
      </c>
    </row>
    <row r="954" spans="1:4" ht="15.6" x14ac:dyDescent="0.3">
      <c r="A954" s="1" t="s">
        <v>1418</v>
      </c>
      <c r="B954" t="s">
        <v>4399</v>
      </c>
      <c r="C954" s="1" t="s">
        <v>3292</v>
      </c>
      <c r="D954" t="s">
        <v>5151</v>
      </c>
    </row>
    <row r="955" spans="1:4" ht="15.6" x14ac:dyDescent="0.3">
      <c r="A955" s="1" t="s">
        <v>1417</v>
      </c>
      <c r="B955" t="s">
        <v>4401</v>
      </c>
      <c r="C955" s="1" t="s">
        <v>3293</v>
      </c>
      <c r="D955" t="s">
        <v>5152</v>
      </c>
    </row>
    <row r="956" spans="1:4" ht="15.6" x14ac:dyDescent="0.3">
      <c r="A956" s="1" t="s">
        <v>1416</v>
      </c>
      <c r="B956" t="s">
        <v>4401</v>
      </c>
      <c r="C956" s="1" t="s">
        <v>3294</v>
      </c>
      <c r="D956" t="s">
        <v>5091</v>
      </c>
    </row>
    <row r="957" spans="1:4" ht="15.6" x14ac:dyDescent="0.3">
      <c r="A957" s="1" t="s">
        <v>1415</v>
      </c>
      <c r="B957" t="s">
        <v>4817</v>
      </c>
      <c r="C957" s="1" t="s">
        <v>3295</v>
      </c>
      <c r="D957" t="s">
        <v>5153</v>
      </c>
    </row>
    <row r="958" spans="1:4" ht="15.6" x14ac:dyDescent="0.3">
      <c r="A958" s="1" t="s">
        <v>1414</v>
      </c>
      <c r="B958" t="s">
        <v>4401</v>
      </c>
      <c r="C958" s="1" t="s">
        <v>3239</v>
      </c>
      <c r="D958" t="s">
        <v>4537</v>
      </c>
    </row>
    <row r="959" spans="1:4" ht="15.6" x14ac:dyDescent="0.3">
      <c r="A959" s="1" t="s">
        <v>1413</v>
      </c>
      <c r="B959" t="s">
        <v>4399</v>
      </c>
      <c r="C959" s="1" t="s">
        <v>3296</v>
      </c>
      <c r="D959" t="s">
        <v>5154</v>
      </c>
    </row>
    <row r="960" spans="1:4" ht="15.6" x14ac:dyDescent="0.3">
      <c r="A960" s="1" t="s">
        <v>1412</v>
      </c>
      <c r="B960" t="s">
        <v>4817</v>
      </c>
      <c r="C960" s="1" t="s">
        <v>3297</v>
      </c>
      <c r="D960" t="s">
        <v>5155</v>
      </c>
    </row>
    <row r="961" spans="1:4" ht="15.6" x14ac:dyDescent="0.3">
      <c r="A961" s="1" t="s">
        <v>1411</v>
      </c>
      <c r="B961" t="s">
        <v>4399</v>
      </c>
      <c r="C961" s="1" t="s">
        <v>3298</v>
      </c>
      <c r="D961" t="s">
        <v>4966</v>
      </c>
    </row>
    <row r="962" spans="1:4" ht="15.6" x14ac:dyDescent="0.3">
      <c r="A962" s="1" t="s">
        <v>1410</v>
      </c>
      <c r="B962" t="s">
        <v>4817</v>
      </c>
      <c r="C962" s="1" t="s">
        <v>3299</v>
      </c>
      <c r="D962" t="s">
        <v>4750</v>
      </c>
    </row>
    <row r="963" spans="1:4" ht="15.6" x14ac:dyDescent="0.3">
      <c r="A963" s="1" t="s">
        <v>1409</v>
      </c>
      <c r="B963" t="s">
        <v>4401</v>
      </c>
      <c r="C963" s="1" t="s">
        <v>2699</v>
      </c>
      <c r="D963" t="s">
        <v>4679</v>
      </c>
    </row>
    <row r="964" spans="1:4" ht="15.6" x14ac:dyDescent="0.3">
      <c r="A964" s="1" t="s">
        <v>1408</v>
      </c>
      <c r="B964" t="s">
        <v>4399</v>
      </c>
      <c r="C964" s="1" t="s">
        <v>3300</v>
      </c>
      <c r="D964" t="s">
        <v>5156</v>
      </c>
    </row>
    <row r="965" spans="1:4" ht="15.6" x14ac:dyDescent="0.3">
      <c r="A965" s="1" t="s">
        <v>1407</v>
      </c>
      <c r="B965" t="s">
        <v>4817</v>
      </c>
      <c r="C965" s="1" t="s">
        <v>3301</v>
      </c>
      <c r="D965" t="s">
        <v>5157</v>
      </c>
    </row>
    <row r="966" spans="1:4" ht="15.6" x14ac:dyDescent="0.3">
      <c r="A966" s="1" t="s">
        <v>1406</v>
      </c>
      <c r="B966" t="s">
        <v>4399</v>
      </c>
      <c r="C966" s="1" t="s">
        <v>3302</v>
      </c>
      <c r="D966" t="s">
        <v>5158</v>
      </c>
    </row>
    <row r="967" spans="1:4" ht="15.6" x14ac:dyDescent="0.3">
      <c r="A967" s="1" t="s">
        <v>1405</v>
      </c>
      <c r="B967" t="s">
        <v>4399</v>
      </c>
      <c r="C967" s="1" t="s">
        <v>3303</v>
      </c>
      <c r="D967" t="s">
        <v>5159</v>
      </c>
    </row>
    <row r="968" spans="1:4" ht="15.6" x14ac:dyDescent="0.3">
      <c r="A968" s="1" t="s">
        <v>1404</v>
      </c>
      <c r="B968" t="s">
        <v>4399</v>
      </c>
      <c r="C968" s="1" t="s">
        <v>3304</v>
      </c>
      <c r="D968" t="s">
        <v>5160</v>
      </c>
    </row>
    <row r="969" spans="1:4" ht="15.6" x14ac:dyDescent="0.3">
      <c r="A969" s="1" t="s">
        <v>1403</v>
      </c>
      <c r="B969" t="s">
        <v>4401</v>
      </c>
      <c r="C969" s="1" t="s">
        <v>3305</v>
      </c>
      <c r="D969" t="s">
        <v>4460</v>
      </c>
    </row>
    <row r="970" spans="1:4" ht="15.6" x14ac:dyDescent="0.3">
      <c r="A970" s="1" t="s">
        <v>1402</v>
      </c>
      <c r="B970" t="s">
        <v>4399</v>
      </c>
      <c r="C970" s="1" t="s">
        <v>3306</v>
      </c>
      <c r="D970" t="s">
        <v>4911</v>
      </c>
    </row>
    <row r="971" spans="1:4" ht="15.6" x14ac:dyDescent="0.3">
      <c r="A971" s="1" t="s">
        <v>1401</v>
      </c>
      <c r="B971" t="s">
        <v>4401</v>
      </c>
      <c r="C971" s="1" t="s">
        <v>3307</v>
      </c>
      <c r="D971" t="s">
        <v>5161</v>
      </c>
    </row>
    <row r="972" spans="1:4" ht="15.6" x14ac:dyDescent="0.3">
      <c r="A972" s="1" t="s">
        <v>1400</v>
      </c>
      <c r="B972" t="s">
        <v>4399</v>
      </c>
      <c r="C972" s="1" t="s">
        <v>3308</v>
      </c>
      <c r="D972" t="s">
        <v>4758</v>
      </c>
    </row>
    <row r="973" spans="1:4" ht="15.6" x14ac:dyDescent="0.3">
      <c r="A973" s="1" t="s">
        <v>1399</v>
      </c>
      <c r="B973" t="s">
        <v>4399</v>
      </c>
      <c r="C973" s="1" t="s">
        <v>3309</v>
      </c>
      <c r="D973" t="s">
        <v>5162</v>
      </c>
    </row>
    <row r="974" spans="1:4" ht="15.6" x14ac:dyDescent="0.3">
      <c r="A974" s="1" t="s">
        <v>1398</v>
      </c>
      <c r="B974" t="s">
        <v>4401</v>
      </c>
      <c r="C974" s="1" t="s">
        <v>3310</v>
      </c>
      <c r="D974" t="s">
        <v>4547</v>
      </c>
    </row>
    <row r="975" spans="1:4" ht="15.6" x14ac:dyDescent="0.3">
      <c r="A975" s="1" t="s">
        <v>1397</v>
      </c>
      <c r="B975" t="s">
        <v>4817</v>
      </c>
      <c r="C975" s="1" t="s">
        <v>3127</v>
      </c>
      <c r="D975" t="s">
        <v>5163</v>
      </c>
    </row>
    <row r="976" spans="1:4" ht="15.6" x14ac:dyDescent="0.3">
      <c r="A976" s="1" t="s">
        <v>1396</v>
      </c>
      <c r="B976" t="s">
        <v>4401</v>
      </c>
      <c r="C976" s="1" t="s">
        <v>3311</v>
      </c>
      <c r="D976" t="s">
        <v>4972</v>
      </c>
    </row>
    <row r="977" spans="1:4" ht="15.6" x14ac:dyDescent="0.3">
      <c r="A977" s="1" t="s">
        <v>1395</v>
      </c>
      <c r="B977" t="s">
        <v>4817</v>
      </c>
      <c r="C977" s="1" t="s">
        <v>3312</v>
      </c>
      <c r="D977" t="s">
        <v>5164</v>
      </c>
    </row>
    <row r="978" spans="1:4" ht="15.6" x14ac:dyDescent="0.3">
      <c r="A978" s="1" t="s">
        <v>1394</v>
      </c>
      <c r="B978" t="s">
        <v>4817</v>
      </c>
      <c r="C978" s="1" t="s">
        <v>2870</v>
      </c>
      <c r="D978" t="s">
        <v>5165</v>
      </c>
    </row>
    <row r="979" spans="1:4" ht="15.6" x14ac:dyDescent="0.3">
      <c r="A979" s="1" t="s">
        <v>1393</v>
      </c>
      <c r="B979" t="s">
        <v>4401</v>
      </c>
      <c r="C979" s="1" t="s">
        <v>3313</v>
      </c>
      <c r="D979" t="s">
        <v>4671</v>
      </c>
    </row>
    <row r="980" spans="1:4" ht="15.6" x14ac:dyDescent="0.3">
      <c r="A980" s="1" t="s">
        <v>1392</v>
      </c>
      <c r="B980" t="s">
        <v>4401</v>
      </c>
      <c r="C980" s="1" t="s">
        <v>3314</v>
      </c>
      <c r="D980" t="s">
        <v>4445</v>
      </c>
    </row>
    <row r="981" spans="1:4" ht="15.6" x14ac:dyDescent="0.3">
      <c r="A981" s="1" t="s">
        <v>1391</v>
      </c>
      <c r="B981" t="s">
        <v>4401</v>
      </c>
      <c r="C981" s="1" t="s">
        <v>3315</v>
      </c>
      <c r="D981" t="s">
        <v>4606</v>
      </c>
    </row>
    <row r="982" spans="1:4" ht="15.6" x14ac:dyDescent="0.3">
      <c r="A982" s="1" t="s">
        <v>1390</v>
      </c>
      <c r="B982" t="s">
        <v>4401</v>
      </c>
      <c r="C982" s="1" t="s">
        <v>3316</v>
      </c>
      <c r="D982" t="s">
        <v>5166</v>
      </c>
    </row>
    <row r="983" spans="1:4" ht="15.6" x14ac:dyDescent="0.3">
      <c r="A983" s="1" t="s">
        <v>1389</v>
      </c>
      <c r="B983" t="s">
        <v>4401</v>
      </c>
      <c r="C983" s="1" t="s">
        <v>3317</v>
      </c>
      <c r="D983" t="s">
        <v>5167</v>
      </c>
    </row>
    <row r="984" spans="1:4" ht="15.6" x14ac:dyDescent="0.3">
      <c r="A984" s="1" t="s">
        <v>1388</v>
      </c>
      <c r="B984" t="s">
        <v>4401</v>
      </c>
      <c r="C984" s="1" t="s">
        <v>3318</v>
      </c>
      <c r="D984" t="s">
        <v>4611</v>
      </c>
    </row>
    <row r="985" spans="1:4" ht="15.6" x14ac:dyDescent="0.3">
      <c r="A985" s="1" t="s">
        <v>1387</v>
      </c>
      <c r="B985" t="s">
        <v>4817</v>
      </c>
      <c r="C985" s="1" t="s">
        <v>3319</v>
      </c>
      <c r="D985" t="s">
        <v>5168</v>
      </c>
    </row>
    <row r="986" spans="1:4" ht="15.6" x14ac:dyDescent="0.3">
      <c r="A986" s="1" t="s">
        <v>1386</v>
      </c>
      <c r="B986" t="s">
        <v>4401</v>
      </c>
      <c r="C986" s="1" t="s">
        <v>3320</v>
      </c>
      <c r="D986" t="s">
        <v>5169</v>
      </c>
    </row>
    <row r="987" spans="1:4" ht="15.6" x14ac:dyDescent="0.3">
      <c r="A987" s="1" t="s">
        <v>1385</v>
      </c>
      <c r="B987" t="s">
        <v>4399</v>
      </c>
      <c r="C987" s="1" t="s">
        <v>3321</v>
      </c>
      <c r="D987" t="s">
        <v>5170</v>
      </c>
    </row>
    <row r="988" spans="1:4" ht="15.6" x14ac:dyDescent="0.3">
      <c r="A988" s="1" t="s">
        <v>1384</v>
      </c>
      <c r="B988" t="s">
        <v>4399</v>
      </c>
      <c r="C988" s="1" t="s">
        <v>2551</v>
      </c>
      <c r="D988" t="s">
        <v>4631</v>
      </c>
    </row>
    <row r="989" spans="1:4" ht="15.6" x14ac:dyDescent="0.3">
      <c r="A989" s="1" t="s">
        <v>1383</v>
      </c>
      <c r="B989" t="s">
        <v>4817</v>
      </c>
      <c r="C989" s="1" t="s">
        <v>3322</v>
      </c>
      <c r="D989" t="s">
        <v>5102</v>
      </c>
    </row>
    <row r="990" spans="1:4" ht="15.6" x14ac:dyDescent="0.3">
      <c r="A990" s="1" t="s">
        <v>1382</v>
      </c>
      <c r="B990" t="s">
        <v>4399</v>
      </c>
      <c r="C990" s="1" t="s">
        <v>3323</v>
      </c>
      <c r="D990" t="s">
        <v>5171</v>
      </c>
    </row>
    <row r="991" spans="1:4" ht="15.6" x14ac:dyDescent="0.3">
      <c r="A991" s="1" t="s">
        <v>1381</v>
      </c>
      <c r="B991" t="s">
        <v>4399</v>
      </c>
      <c r="C991" s="1" t="s">
        <v>3324</v>
      </c>
      <c r="D991" t="s">
        <v>4477</v>
      </c>
    </row>
    <row r="992" spans="1:4" ht="15.6" x14ac:dyDescent="0.3">
      <c r="A992" s="1" t="s">
        <v>1380</v>
      </c>
      <c r="B992" t="s">
        <v>4399</v>
      </c>
      <c r="C992" s="1" t="s">
        <v>3325</v>
      </c>
      <c r="D992" t="s">
        <v>5172</v>
      </c>
    </row>
    <row r="993" spans="1:4" ht="15.6" x14ac:dyDescent="0.3">
      <c r="A993" s="1" t="s">
        <v>1379</v>
      </c>
      <c r="B993" t="s">
        <v>4401</v>
      </c>
      <c r="C993" s="1" t="s">
        <v>2494</v>
      </c>
      <c r="D993" t="s">
        <v>5173</v>
      </c>
    </row>
    <row r="994" spans="1:4" ht="15.6" x14ac:dyDescent="0.3">
      <c r="A994" s="1" t="s">
        <v>1378</v>
      </c>
      <c r="B994" t="s">
        <v>4401</v>
      </c>
      <c r="C994" s="1" t="s">
        <v>3326</v>
      </c>
      <c r="D994" t="s">
        <v>5174</v>
      </c>
    </row>
    <row r="995" spans="1:4" ht="15.6" x14ac:dyDescent="0.3">
      <c r="A995" s="1" t="s">
        <v>1377</v>
      </c>
      <c r="B995" t="s">
        <v>4399</v>
      </c>
      <c r="C995" s="1" t="s">
        <v>3327</v>
      </c>
      <c r="D995" t="s">
        <v>5175</v>
      </c>
    </row>
    <row r="996" spans="1:4" ht="15.6" x14ac:dyDescent="0.3">
      <c r="A996" s="1" t="s">
        <v>1376</v>
      </c>
      <c r="B996" t="s">
        <v>4401</v>
      </c>
      <c r="C996" s="1" t="s">
        <v>2438</v>
      </c>
      <c r="D996" t="s">
        <v>5176</v>
      </c>
    </row>
    <row r="997" spans="1:4" ht="15.6" x14ac:dyDescent="0.3">
      <c r="A997" s="1" t="s">
        <v>1375</v>
      </c>
      <c r="B997" t="s">
        <v>4817</v>
      </c>
      <c r="C997" s="1" t="s">
        <v>3328</v>
      </c>
      <c r="D997" t="s">
        <v>5177</v>
      </c>
    </row>
    <row r="998" spans="1:4" ht="15.6" x14ac:dyDescent="0.3">
      <c r="A998" s="1" t="s">
        <v>1374</v>
      </c>
      <c r="B998" t="s">
        <v>4401</v>
      </c>
      <c r="C998" s="1" t="s">
        <v>2420</v>
      </c>
      <c r="D998" t="s">
        <v>5178</v>
      </c>
    </row>
    <row r="999" spans="1:4" ht="15.6" x14ac:dyDescent="0.3">
      <c r="A999" s="1" t="s">
        <v>1373</v>
      </c>
      <c r="B999" t="s">
        <v>4817</v>
      </c>
      <c r="C999" s="1" t="s">
        <v>3329</v>
      </c>
      <c r="D999" t="s">
        <v>4789</v>
      </c>
    </row>
    <row r="1000" spans="1:4" ht="15.6" x14ac:dyDescent="0.3">
      <c r="A1000" s="1" t="s">
        <v>1372</v>
      </c>
      <c r="B1000" t="s">
        <v>4401</v>
      </c>
      <c r="C1000" s="1" t="s">
        <v>2934</v>
      </c>
      <c r="D1000" t="s">
        <v>5179</v>
      </c>
    </row>
    <row r="1001" spans="1:4" ht="15.6" x14ac:dyDescent="0.3">
      <c r="A1001" s="1" t="s">
        <v>1371</v>
      </c>
      <c r="B1001" t="s">
        <v>4817</v>
      </c>
      <c r="C1001" s="1" t="s">
        <v>3330</v>
      </c>
      <c r="D1001" t="s">
        <v>5180</v>
      </c>
    </row>
    <row r="1002" spans="1:4" ht="15.6" x14ac:dyDescent="0.3">
      <c r="A1002" s="1" t="s">
        <v>1370</v>
      </c>
      <c r="B1002" t="s">
        <v>4401</v>
      </c>
      <c r="C1002" s="1" t="s">
        <v>3331</v>
      </c>
      <c r="D1002" t="s">
        <v>4479</v>
      </c>
    </row>
    <row r="1003" spans="1:4" ht="15.6" x14ac:dyDescent="0.3">
      <c r="A1003" s="1" t="s">
        <v>1369</v>
      </c>
      <c r="B1003" t="s">
        <v>4817</v>
      </c>
      <c r="C1003" s="1" t="s">
        <v>3332</v>
      </c>
      <c r="D1003" t="s">
        <v>5181</v>
      </c>
    </row>
    <row r="1004" spans="1:4" ht="15.6" x14ac:dyDescent="0.3">
      <c r="A1004" s="1" t="s">
        <v>1368</v>
      </c>
      <c r="B1004" t="s">
        <v>4399</v>
      </c>
      <c r="C1004" s="1" t="s">
        <v>3333</v>
      </c>
      <c r="D1004" t="s">
        <v>5182</v>
      </c>
    </row>
    <row r="1005" spans="1:4" ht="15.6" x14ac:dyDescent="0.3">
      <c r="A1005" s="1" t="s">
        <v>1367</v>
      </c>
      <c r="B1005" t="s">
        <v>4401</v>
      </c>
      <c r="C1005" s="1" t="s">
        <v>3334</v>
      </c>
      <c r="D1005" t="s">
        <v>4436</v>
      </c>
    </row>
    <row r="1006" spans="1:4" ht="15.6" x14ac:dyDescent="0.3">
      <c r="A1006" s="1" t="s">
        <v>1366</v>
      </c>
      <c r="B1006" t="s">
        <v>4401</v>
      </c>
      <c r="C1006" s="1" t="s">
        <v>3335</v>
      </c>
      <c r="D1006" t="s">
        <v>4491</v>
      </c>
    </row>
    <row r="1007" spans="1:4" ht="15.6" x14ac:dyDescent="0.3">
      <c r="A1007" s="1" t="s">
        <v>1365</v>
      </c>
      <c r="B1007" t="s">
        <v>4399</v>
      </c>
      <c r="C1007" s="1" t="s">
        <v>3336</v>
      </c>
      <c r="D1007" t="s">
        <v>5183</v>
      </c>
    </row>
    <row r="1008" spans="1:4" ht="15.6" x14ac:dyDescent="0.3">
      <c r="A1008" s="1" t="s">
        <v>1364</v>
      </c>
      <c r="B1008" t="s">
        <v>4399</v>
      </c>
      <c r="C1008" s="1" t="s">
        <v>2667</v>
      </c>
      <c r="D1008" t="s">
        <v>5184</v>
      </c>
    </row>
    <row r="1009" spans="1:4" ht="15.6" x14ac:dyDescent="0.3">
      <c r="A1009" s="1" t="s">
        <v>1363</v>
      </c>
      <c r="B1009" t="s">
        <v>4401</v>
      </c>
      <c r="C1009" s="1" t="s">
        <v>3337</v>
      </c>
      <c r="D1009" t="s">
        <v>5185</v>
      </c>
    </row>
    <row r="1010" spans="1:4" ht="15.6" x14ac:dyDescent="0.3">
      <c r="A1010" s="1" t="s">
        <v>1362</v>
      </c>
      <c r="B1010" t="s">
        <v>4399</v>
      </c>
      <c r="C1010" s="1" t="s">
        <v>3338</v>
      </c>
      <c r="D1010" t="s">
        <v>4573</v>
      </c>
    </row>
    <row r="1011" spans="1:4" ht="15.6" x14ac:dyDescent="0.3">
      <c r="A1011" s="1" t="s">
        <v>1361</v>
      </c>
      <c r="B1011" t="s">
        <v>4399</v>
      </c>
      <c r="C1011" s="1" t="s">
        <v>3339</v>
      </c>
      <c r="D1011" t="s">
        <v>5186</v>
      </c>
    </row>
    <row r="1012" spans="1:4" ht="15.6" x14ac:dyDescent="0.3">
      <c r="A1012" s="1" t="s">
        <v>1360</v>
      </c>
      <c r="B1012" t="s">
        <v>4399</v>
      </c>
      <c r="C1012" s="1" t="s">
        <v>3340</v>
      </c>
      <c r="D1012" t="s">
        <v>4628</v>
      </c>
    </row>
    <row r="1013" spans="1:4" ht="15.6" x14ac:dyDescent="0.3">
      <c r="A1013" s="1" t="s">
        <v>1359</v>
      </c>
      <c r="B1013" t="s">
        <v>4399</v>
      </c>
      <c r="C1013" s="1" t="s">
        <v>3341</v>
      </c>
      <c r="D1013" t="s">
        <v>5127</v>
      </c>
    </row>
    <row r="1014" spans="1:4" ht="15.6" x14ac:dyDescent="0.3">
      <c r="A1014" s="1" t="s">
        <v>1358</v>
      </c>
      <c r="B1014" t="s">
        <v>4399</v>
      </c>
      <c r="C1014" s="1" t="s">
        <v>3342</v>
      </c>
      <c r="D1014" t="s">
        <v>5187</v>
      </c>
    </row>
    <row r="1015" spans="1:4" ht="15.6" x14ac:dyDescent="0.3">
      <c r="A1015" s="1" t="s">
        <v>1357</v>
      </c>
      <c r="B1015" t="s">
        <v>4399</v>
      </c>
      <c r="C1015" s="1" t="s">
        <v>3343</v>
      </c>
      <c r="D1015" t="s">
        <v>4843</v>
      </c>
    </row>
    <row r="1016" spans="1:4" ht="15.6" x14ac:dyDescent="0.3">
      <c r="A1016" s="1" t="s">
        <v>1356</v>
      </c>
      <c r="B1016" t="s">
        <v>4399</v>
      </c>
      <c r="C1016" s="1" t="s">
        <v>3344</v>
      </c>
      <c r="D1016" t="s">
        <v>4549</v>
      </c>
    </row>
    <row r="1017" spans="1:4" ht="15.6" x14ac:dyDescent="0.3">
      <c r="A1017" s="1" t="s">
        <v>1355</v>
      </c>
      <c r="B1017" t="s">
        <v>4399</v>
      </c>
      <c r="C1017" s="1" t="s">
        <v>3345</v>
      </c>
      <c r="D1017" t="s">
        <v>5188</v>
      </c>
    </row>
    <row r="1018" spans="1:4" ht="15.6" x14ac:dyDescent="0.3">
      <c r="A1018" s="1" t="s">
        <v>1354</v>
      </c>
      <c r="B1018" t="s">
        <v>4817</v>
      </c>
      <c r="C1018" s="1" t="s">
        <v>3145</v>
      </c>
      <c r="D1018" t="s">
        <v>5189</v>
      </c>
    </row>
    <row r="1019" spans="1:4" ht="15.6" x14ac:dyDescent="0.3">
      <c r="A1019" s="1" t="s">
        <v>1353</v>
      </c>
      <c r="B1019" t="s">
        <v>4817</v>
      </c>
      <c r="C1019" s="1" t="s">
        <v>3346</v>
      </c>
      <c r="D1019" t="s">
        <v>5190</v>
      </c>
    </row>
    <row r="1020" spans="1:4" ht="15.6" x14ac:dyDescent="0.3">
      <c r="A1020" s="1" t="s">
        <v>1352</v>
      </c>
      <c r="B1020" t="s">
        <v>4401</v>
      </c>
      <c r="C1020" s="1" t="s">
        <v>3347</v>
      </c>
      <c r="D1020" t="s">
        <v>4408</v>
      </c>
    </row>
    <row r="1021" spans="1:4" ht="15.6" x14ac:dyDescent="0.3">
      <c r="A1021" s="1" t="s">
        <v>1351</v>
      </c>
      <c r="B1021" t="s">
        <v>4399</v>
      </c>
      <c r="C1021" s="1" t="s">
        <v>3348</v>
      </c>
      <c r="D1021" t="s">
        <v>5191</v>
      </c>
    </row>
    <row r="1022" spans="1:4" ht="15.6" x14ac:dyDescent="0.3">
      <c r="A1022" s="1" t="s">
        <v>1350</v>
      </c>
      <c r="B1022" t="s">
        <v>4401</v>
      </c>
      <c r="C1022" s="1" t="s">
        <v>3349</v>
      </c>
      <c r="D1022" t="s">
        <v>5192</v>
      </c>
    </row>
    <row r="1023" spans="1:4" ht="15.6" x14ac:dyDescent="0.3">
      <c r="A1023" s="1" t="s">
        <v>1349</v>
      </c>
      <c r="B1023" t="s">
        <v>4399</v>
      </c>
      <c r="C1023" s="1" t="s">
        <v>3350</v>
      </c>
      <c r="D1023" t="s">
        <v>5193</v>
      </c>
    </row>
    <row r="1024" spans="1:4" ht="15.6" x14ac:dyDescent="0.3">
      <c r="A1024" s="1" t="s">
        <v>1348</v>
      </c>
      <c r="B1024" t="s">
        <v>4399</v>
      </c>
      <c r="C1024" s="1" t="s">
        <v>3351</v>
      </c>
      <c r="D1024" t="s">
        <v>5194</v>
      </c>
    </row>
    <row r="1025" spans="1:4" ht="15.6" x14ac:dyDescent="0.3">
      <c r="A1025" s="1" t="s">
        <v>1347</v>
      </c>
      <c r="B1025" t="s">
        <v>4401</v>
      </c>
      <c r="C1025" s="1" t="s">
        <v>3352</v>
      </c>
      <c r="D1025" t="s">
        <v>5195</v>
      </c>
    </row>
    <row r="1026" spans="1:4" ht="15.6" x14ac:dyDescent="0.3">
      <c r="A1026" s="1" t="s">
        <v>1346</v>
      </c>
      <c r="B1026" t="s">
        <v>4401</v>
      </c>
      <c r="C1026" s="1" t="s">
        <v>3353</v>
      </c>
      <c r="D1026" t="s">
        <v>4412</v>
      </c>
    </row>
    <row r="1027" spans="1:4" ht="15.6" x14ac:dyDescent="0.3">
      <c r="A1027" s="1" t="s">
        <v>1345</v>
      </c>
      <c r="B1027" t="s">
        <v>4401</v>
      </c>
      <c r="C1027" s="1" t="s">
        <v>3354</v>
      </c>
      <c r="D1027" t="s">
        <v>5196</v>
      </c>
    </row>
    <row r="1028" spans="1:4" ht="15.6" x14ac:dyDescent="0.3">
      <c r="A1028" s="1" t="s">
        <v>1344</v>
      </c>
      <c r="B1028" t="s">
        <v>4399</v>
      </c>
      <c r="C1028" s="1" t="s">
        <v>3355</v>
      </c>
      <c r="D1028" t="s">
        <v>5197</v>
      </c>
    </row>
    <row r="1029" spans="1:4" ht="15.6" x14ac:dyDescent="0.3">
      <c r="A1029" s="1" t="s">
        <v>1343</v>
      </c>
      <c r="B1029" t="s">
        <v>4401</v>
      </c>
      <c r="C1029" s="1" t="s">
        <v>3356</v>
      </c>
      <c r="D1029" t="s">
        <v>5196</v>
      </c>
    </row>
    <row r="1030" spans="1:4" ht="15.6" x14ac:dyDescent="0.3">
      <c r="A1030" s="1" t="s">
        <v>1342</v>
      </c>
      <c r="B1030" t="s">
        <v>4401</v>
      </c>
      <c r="C1030" s="1" t="s">
        <v>3357</v>
      </c>
      <c r="D1030" t="s">
        <v>4479</v>
      </c>
    </row>
    <row r="1031" spans="1:4" ht="15.6" x14ac:dyDescent="0.3">
      <c r="A1031" s="1" t="s">
        <v>1341</v>
      </c>
      <c r="B1031" t="s">
        <v>4399</v>
      </c>
      <c r="C1031" s="1" t="s">
        <v>3358</v>
      </c>
      <c r="D1031" t="s">
        <v>5198</v>
      </c>
    </row>
    <row r="1032" spans="1:4" ht="15.6" x14ac:dyDescent="0.3">
      <c r="A1032" s="1" t="s">
        <v>1340</v>
      </c>
      <c r="B1032" t="s">
        <v>4401</v>
      </c>
      <c r="C1032" s="1" t="s">
        <v>3359</v>
      </c>
      <c r="D1032" t="s">
        <v>5199</v>
      </c>
    </row>
    <row r="1033" spans="1:4" ht="15.6" x14ac:dyDescent="0.3">
      <c r="A1033" s="1" t="s">
        <v>1339</v>
      </c>
      <c r="B1033" t="s">
        <v>4399</v>
      </c>
      <c r="C1033" s="1" t="s">
        <v>3360</v>
      </c>
      <c r="D1033" t="s">
        <v>5200</v>
      </c>
    </row>
    <row r="1034" spans="1:4" ht="15.6" x14ac:dyDescent="0.3">
      <c r="A1034" s="1" t="s">
        <v>1338</v>
      </c>
      <c r="B1034" t="s">
        <v>4399</v>
      </c>
      <c r="C1034" s="1" t="s">
        <v>3032</v>
      </c>
      <c r="D1034" t="s">
        <v>5201</v>
      </c>
    </row>
    <row r="1035" spans="1:4" ht="15.6" x14ac:dyDescent="0.3">
      <c r="A1035" s="1" t="s">
        <v>1337</v>
      </c>
      <c r="B1035" t="s">
        <v>4399</v>
      </c>
      <c r="C1035" s="1" t="s">
        <v>3361</v>
      </c>
      <c r="D1035" t="s">
        <v>4738</v>
      </c>
    </row>
    <row r="1036" spans="1:4" ht="15.6" x14ac:dyDescent="0.3">
      <c r="A1036" s="1" t="s">
        <v>1336</v>
      </c>
      <c r="B1036" t="s">
        <v>4399</v>
      </c>
      <c r="C1036" s="1" t="s">
        <v>3362</v>
      </c>
      <c r="D1036" t="s">
        <v>5202</v>
      </c>
    </row>
    <row r="1037" spans="1:4" ht="15.6" x14ac:dyDescent="0.3">
      <c r="A1037" s="1" t="s">
        <v>1335</v>
      </c>
      <c r="B1037" t="s">
        <v>4399</v>
      </c>
      <c r="C1037" s="1" t="s">
        <v>3363</v>
      </c>
      <c r="D1037" t="s">
        <v>4870</v>
      </c>
    </row>
    <row r="1038" spans="1:4" ht="15.6" x14ac:dyDescent="0.3">
      <c r="A1038" s="1" t="s">
        <v>1334</v>
      </c>
      <c r="B1038" t="s">
        <v>4401</v>
      </c>
      <c r="C1038" s="1" t="s">
        <v>3364</v>
      </c>
      <c r="D1038" t="s">
        <v>4463</v>
      </c>
    </row>
    <row r="1039" spans="1:4" ht="15.6" x14ac:dyDescent="0.3">
      <c r="A1039" s="1" t="s">
        <v>1333</v>
      </c>
      <c r="B1039" t="s">
        <v>4401</v>
      </c>
      <c r="C1039" s="1" t="s">
        <v>2577</v>
      </c>
      <c r="D1039" t="s">
        <v>5203</v>
      </c>
    </row>
    <row r="1040" spans="1:4" ht="15.6" x14ac:dyDescent="0.3">
      <c r="A1040" s="1" t="s">
        <v>1332</v>
      </c>
      <c r="B1040" t="s">
        <v>4399</v>
      </c>
      <c r="C1040" s="1" t="s">
        <v>3365</v>
      </c>
      <c r="D1040" t="s">
        <v>4643</v>
      </c>
    </row>
    <row r="1041" spans="1:4" ht="15.6" x14ac:dyDescent="0.3">
      <c r="A1041" s="1" t="s">
        <v>1331</v>
      </c>
      <c r="B1041" t="s">
        <v>4399</v>
      </c>
      <c r="C1041" s="1" t="s">
        <v>3366</v>
      </c>
      <c r="D1041" t="s">
        <v>5204</v>
      </c>
    </row>
    <row r="1042" spans="1:4" ht="15.6" x14ac:dyDescent="0.3">
      <c r="A1042" s="1" t="s">
        <v>1330</v>
      </c>
      <c r="B1042" t="s">
        <v>4401</v>
      </c>
      <c r="C1042" s="1" t="s">
        <v>3058</v>
      </c>
      <c r="D1042" t="s">
        <v>4551</v>
      </c>
    </row>
    <row r="1043" spans="1:4" ht="15.6" x14ac:dyDescent="0.3">
      <c r="A1043" s="1" t="s">
        <v>1329</v>
      </c>
      <c r="B1043" t="s">
        <v>4399</v>
      </c>
      <c r="C1043" s="1" t="s">
        <v>3367</v>
      </c>
      <c r="D1043" t="s">
        <v>5205</v>
      </c>
    </row>
    <row r="1044" spans="1:4" ht="15.6" x14ac:dyDescent="0.3">
      <c r="A1044" s="1" t="s">
        <v>1328</v>
      </c>
      <c r="B1044" t="s">
        <v>4401</v>
      </c>
      <c r="C1044" s="1" t="s">
        <v>3368</v>
      </c>
      <c r="D1044" t="s">
        <v>5206</v>
      </c>
    </row>
    <row r="1045" spans="1:4" ht="15.6" x14ac:dyDescent="0.3">
      <c r="A1045" s="1" t="s">
        <v>1327</v>
      </c>
      <c r="B1045" t="s">
        <v>4401</v>
      </c>
      <c r="C1045" s="1" t="s">
        <v>3369</v>
      </c>
      <c r="D1045" t="s">
        <v>5207</v>
      </c>
    </row>
    <row r="1046" spans="1:4" ht="15.6" x14ac:dyDescent="0.3">
      <c r="A1046" s="1" t="s">
        <v>1326</v>
      </c>
      <c r="B1046" t="s">
        <v>4817</v>
      </c>
      <c r="C1046" s="1" t="s">
        <v>3370</v>
      </c>
      <c r="D1046" t="s">
        <v>5208</v>
      </c>
    </row>
    <row r="1047" spans="1:4" ht="15.6" x14ac:dyDescent="0.3">
      <c r="A1047" s="1" t="s">
        <v>1325</v>
      </c>
      <c r="B1047" t="s">
        <v>4401</v>
      </c>
      <c r="C1047" s="1" t="s">
        <v>3371</v>
      </c>
      <c r="D1047" t="s">
        <v>5209</v>
      </c>
    </row>
    <row r="1048" spans="1:4" ht="15.6" x14ac:dyDescent="0.3">
      <c r="A1048" s="1" t="s">
        <v>1324</v>
      </c>
      <c r="B1048" t="s">
        <v>4401</v>
      </c>
      <c r="C1048" s="1" t="s">
        <v>3372</v>
      </c>
      <c r="D1048" t="s">
        <v>5196</v>
      </c>
    </row>
    <row r="1049" spans="1:4" ht="15.6" x14ac:dyDescent="0.3">
      <c r="A1049" s="1" t="s">
        <v>1323</v>
      </c>
      <c r="B1049" t="s">
        <v>4399</v>
      </c>
      <c r="C1049" s="1" t="s">
        <v>3373</v>
      </c>
      <c r="D1049" t="s">
        <v>5210</v>
      </c>
    </row>
    <row r="1050" spans="1:4" ht="15.6" x14ac:dyDescent="0.3">
      <c r="A1050" s="1" t="s">
        <v>1322</v>
      </c>
      <c r="B1050" t="s">
        <v>4399</v>
      </c>
      <c r="C1050" s="1" t="s">
        <v>3374</v>
      </c>
      <c r="D1050" t="s">
        <v>5211</v>
      </c>
    </row>
    <row r="1051" spans="1:4" ht="15.6" x14ac:dyDescent="0.3">
      <c r="A1051" s="1" t="s">
        <v>1321</v>
      </c>
      <c r="B1051" t="s">
        <v>4399</v>
      </c>
      <c r="C1051" s="1" t="s">
        <v>3375</v>
      </c>
      <c r="D1051" t="s">
        <v>4971</v>
      </c>
    </row>
    <row r="1052" spans="1:4" ht="15.6" x14ac:dyDescent="0.3">
      <c r="A1052" s="1" t="s">
        <v>1320</v>
      </c>
      <c r="B1052" t="s">
        <v>4817</v>
      </c>
      <c r="C1052" s="1" t="s">
        <v>3376</v>
      </c>
      <c r="D1052" t="s">
        <v>5212</v>
      </c>
    </row>
    <row r="1053" spans="1:4" ht="15.6" x14ac:dyDescent="0.3">
      <c r="A1053" s="1" t="s">
        <v>1319</v>
      </c>
      <c r="B1053" t="s">
        <v>4401</v>
      </c>
      <c r="C1053" s="1" t="s">
        <v>3377</v>
      </c>
      <c r="D1053" t="s">
        <v>5213</v>
      </c>
    </row>
    <row r="1054" spans="1:4" ht="15.6" x14ac:dyDescent="0.3">
      <c r="A1054" s="1" t="s">
        <v>1318</v>
      </c>
      <c r="B1054" t="s">
        <v>4399</v>
      </c>
      <c r="C1054" s="1" t="s">
        <v>3378</v>
      </c>
      <c r="D1054" t="s">
        <v>5214</v>
      </c>
    </row>
    <row r="1055" spans="1:4" ht="15.6" x14ac:dyDescent="0.3">
      <c r="A1055" s="1" t="s">
        <v>1317</v>
      </c>
      <c r="B1055" t="s">
        <v>4401</v>
      </c>
      <c r="C1055" s="1" t="s">
        <v>3379</v>
      </c>
      <c r="D1055" t="s">
        <v>4801</v>
      </c>
    </row>
    <row r="1056" spans="1:4" ht="15.6" x14ac:dyDescent="0.3">
      <c r="A1056" s="1" t="s">
        <v>1316</v>
      </c>
      <c r="B1056" t="s">
        <v>4817</v>
      </c>
      <c r="C1056" s="1" t="s">
        <v>3380</v>
      </c>
      <c r="D1056" t="s">
        <v>4769</v>
      </c>
    </row>
    <row r="1057" spans="1:5" ht="15.6" x14ac:dyDescent="0.3">
      <c r="A1057" s="1" t="s">
        <v>1315</v>
      </c>
      <c r="B1057" t="s">
        <v>4399</v>
      </c>
      <c r="C1057" s="1" t="s">
        <v>3381</v>
      </c>
      <c r="D1057" t="s">
        <v>5215</v>
      </c>
    </row>
    <row r="1058" spans="1:5" ht="15.6" x14ac:dyDescent="0.3">
      <c r="A1058" s="1" t="s">
        <v>1314</v>
      </c>
      <c r="B1058" t="s">
        <v>4817</v>
      </c>
      <c r="C1058" s="1" t="s">
        <v>3324</v>
      </c>
      <c r="D1058" t="s">
        <v>5216</v>
      </c>
    </row>
    <row r="1059" spans="1:5" ht="15.6" x14ac:dyDescent="0.3">
      <c r="A1059" s="1" t="s">
        <v>1313</v>
      </c>
      <c r="B1059" t="s">
        <v>4399</v>
      </c>
      <c r="C1059" s="1" t="s">
        <v>3382</v>
      </c>
      <c r="D1059" t="s">
        <v>5136</v>
      </c>
    </row>
    <row r="1060" spans="1:5" ht="15.6" x14ac:dyDescent="0.3">
      <c r="A1060" s="1" t="s">
        <v>1312</v>
      </c>
      <c r="B1060" t="s">
        <v>4401</v>
      </c>
      <c r="C1060" s="1" t="s">
        <v>3383</v>
      </c>
      <c r="D1060" t="s">
        <v>4590</v>
      </c>
    </row>
    <row r="1061" spans="1:5" ht="15.6" x14ac:dyDescent="0.3">
      <c r="A1061" s="1" t="s">
        <v>1311</v>
      </c>
      <c r="B1061" t="s">
        <v>4401</v>
      </c>
      <c r="C1061" s="1" t="s">
        <v>3384</v>
      </c>
      <c r="D1061" t="s">
        <v>5217</v>
      </c>
    </row>
    <row r="1062" spans="1:5" ht="15.6" x14ac:dyDescent="0.3">
      <c r="A1062" s="1" t="s">
        <v>1310</v>
      </c>
      <c r="B1062" t="s">
        <v>4401</v>
      </c>
      <c r="C1062" s="1" t="s">
        <v>3385</v>
      </c>
      <c r="D1062" t="s">
        <v>5218</v>
      </c>
    </row>
    <row r="1063" spans="1:5" ht="15.6" x14ac:dyDescent="0.3">
      <c r="A1063" s="1" t="s">
        <v>1309</v>
      </c>
      <c r="B1063" t="s">
        <v>4401</v>
      </c>
      <c r="C1063" s="1" t="s">
        <v>3130</v>
      </c>
      <c r="D1063" t="s">
        <v>5219</v>
      </c>
      <c r="E1063" t="s">
        <v>5220</v>
      </c>
    </row>
    <row r="1064" spans="1:5" ht="15.6" x14ac:dyDescent="0.3">
      <c r="A1064" s="1" t="s">
        <v>1308</v>
      </c>
      <c r="B1064" t="s">
        <v>4401</v>
      </c>
      <c r="C1064" s="1" t="s">
        <v>3386</v>
      </c>
      <c r="D1064" t="s">
        <v>5221</v>
      </c>
    </row>
    <row r="1065" spans="1:5" ht="15.6" x14ac:dyDescent="0.3">
      <c r="A1065" s="1" t="s">
        <v>1307</v>
      </c>
      <c r="B1065" t="s">
        <v>4401</v>
      </c>
      <c r="C1065" s="1" t="s">
        <v>3387</v>
      </c>
      <c r="D1065" t="s">
        <v>5222</v>
      </c>
    </row>
    <row r="1066" spans="1:5" ht="15.6" x14ac:dyDescent="0.3">
      <c r="A1066" s="1" t="s">
        <v>1306</v>
      </c>
      <c r="B1066" t="s">
        <v>4399</v>
      </c>
      <c r="C1066" s="1" t="s">
        <v>4372</v>
      </c>
      <c r="D1066" t="s">
        <v>5223</v>
      </c>
    </row>
    <row r="1067" spans="1:5" ht="15.6" x14ac:dyDescent="0.3">
      <c r="A1067" s="1" t="s">
        <v>1305</v>
      </c>
      <c r="B1067" t="s">
        <v>4401</v>
      </c>
      <c r="C1067" s="1" t="s">
        <v>3388</v>
      </c>
      <c r="D1067" t="s">
        <v>5224</v>
      </c>
    </row>
    <row r="1068" spans="1:5" ht="15.6" x14ac:dyDescent="0.3">
      <c r="A1068" s="1" t="s">
        <v>1304</v>
      </c>
      <c r="B1068" t="s">
        <v>4399</v>
      </c>
      <c r="C1068" s="1" t="s">
        <v>3389</v>
      </c>
      <c r="D1068" t="s">
        <v>5028</v>
      </c>
    </row>
    <row r="1069" spans="1:5" ht="15.6" x14ac:dyDescent="0.3">
      <c r="A1069" s="1" t="s">
        <v>1303</v>
      </c>
      <c r="B1069" t="s">
        <v>4401</v>
      </c>
      <c r="C1069" s="1" t="s">
        <v>3390</v>
      </c>
      <c r="D1069" t="s">
        <v>4407</v>
      </c>
    </row>
    <row r="1070" spans="1:5" ht="15.6" x14ac:dyDescent="0.3">
      <c r="A1070" s="1" t="s">
        <v>1302</v>
      </c>
      <c r="B1070" t="s">
        <v>4399</v>
      </c>
      <c r="C1070" s="1" t="s">
        <v>3138</v>
      </c>
      <c r="D1070" t="s">
        <v>5225</v>
      </c>
    </row>
    <row r="1071" spans="1:5" ht="15.6" x14ac:dyDescent="0.3">
      <c r="A1071" s="1" t="s">
        <v>1301</v>
      </c>
      <c r="B1071" t="s">
        <v>4399</v>
      </c>
      <c r="C1071" s="1" t="s">
        <v>3391</v>
      </c>
      <c r="D1071" t="s">
        <v>5226</v>
      </c>
    </row>
    <row r="1072" spans="1:5" ht="15.6" x14ac:dyDescent="0.3">
      <c r="A1072" s="1" t="s">
        <v>1300</v>
      </c>
      <c r="B1072" t="s">
        <v>4399</v>
      </c>
      <c r="C1072" s="1" t="s">
        <v>3393</v>
      </c>
      <c r="D1072" t="s">
        <v>4706</v>
      </c>
    </row>
    <row r="1073" spans="1:4" ht="15.6" x14ac:dyDescent="0.3">
      <c r="A1073" s="1" t="s">
        <v>1299</v>
      </c>
      <c r="B1073" t="s">
        <v>4817</v>
      </c>
      <c r="C1073" s="1" t="s">
        <v>3394</v>
      </c>
      <c r="D1073" t="s">
        <v>5227</v>
      </c>
    </row>
    <row r="1074" spans="1:4" ht="15.6" x14ac:dyDescent="0.3">
      <c r="A1074" s="1" t="s">
        <v>1298</v>
      </c>
      <c r="B1074" t="s">
        <v>4399</v>
      </c>
      <c r="C1074" s="1" t="s">
        <v>3395</v>
      </c>
      <c r="D1074" t="s">
        <v>5228</v>
      </c>
    </row>
    <row r="1075" spans="1:4" ht="15.6" x14ac:dyDescent="0.3">
      <c r="A1075" s="1" t="s">
        <v>1297</v>
      </c>
      <c r="B1075" t="s">
        <v>4401</v>
      </c>
      <c r="C1075" s="1" t="s">
        <v>3396</v>
      </c>
      <c r="D1075" t="s">
        <v>4537</v>
      </c>
    </row>
    <row r="1076" spans="1:4" ht="15.6" x14ac:dyDescent="0.3">
      <c r="A1076" s="1" t="s">
        <v>1296</v>
      </c>
      <c r="B1076" t="s">
        <v>4401</v>
      </c>
      <c r="C1076" s="1" t="s">
        <v>3397</v>
      </c>
      <c r="D1076" t="s">
        <v>4858</v>
      </c>
    </row>
    <row r="1077" spans="1:4" ht="15.6" x14ac:dyDescent="0.3">
      <c r="A1077" s="1" t="s">
        <v>1295</v>
      </c>
      <c r="B1077" t="s">
        <v>4401</v>
      </c>
      <c r="C1077" s="1" t="s">
        <v>2888</v>
      </c>
      <c r="D1077" t="s">
        <v>5229</v>
      </c>
    </row>
    <row r="1078" spans="1:4" ht="15.6" x14ac:dyDescent="0.3">
      <c r="A1078" s="1" t="s">
        <v>1294</v>
      </c>
      <c r="B1078" t="s">
        <v>4399</v>
      </c>
      <c r="C1078" s="1" t="s">
        <v>3398</v>
      </c>
      <c r="D1078" t="s">
        <v>5230</v>
      </c>
    </row>
    <row r="1079" spans="1:4" ht="15.6" x14ac:dyDescent="0.3">
      <c r="A1079" s="1" t="s">
        <v>1293</v>
      </c>
      <c r="B1079" t="s">
        <v>4401</v>
      </c>
      <c r="C1079" s="1" t="s">
        <v>3399</v>
      </c>
      <c r="D1079" t="s">
        <v>4606</v>
      </c>
    </row>
    <row r="1080" spans="1:4" ht="15.6" x14ac:dyDescent="0.3">
      <c r="A1080" s="1" t="s">
        <v>1292</v>
      </c>
      <c r="B1080" t="s">
        <v>4401</v>
      </c>
      <c r="C1080" s="1" t="s">
        <v>3400</v>
      </c>
      <c r="D1080" t="s">
        <v>5231</v>
      </c>
    </row>
    <row r="1081" spans="1:4" ht="15.6" x14ac:dyDescent="0.3">
      <c r="A1081" s="1" t="s">
        <v>1291</v>
      </c>
      <c r="B1081" t="s">
        <v>4401</v>
      </c>
      <c r="C1081" s="1" t="s">
        <v>3401</v>
      </c>
      <c r="D1081" t="s">
        <v>5232</v>
      </c>
    </row>
    <row r="1082" spans="1:4" ht="15.6" x14ac:dyDescent="0.3">
      <c r="A1082" s="1" t="s">
        <v>1290</v>
      </c>
      <c r="B1082" t="s">
        <v>4401</v>
      </c>
      <c r="C1082" s="1" t="s">
        <v>3402</v>
      </c>
      <c r="D1082" t="s">
        <v>4867</v>
      </c>
    </row>
    <row r="1083" spans="1:4" ht="15.6" x14ac:dyDescent="0.3">
      <c r="A1083" s="1" t="s">
        <v>1289</v>
      </c>
      <c r="B1083" t="s">
        <v>4817</v>
      </c>
      <c r="C1083" s="1" t="s">
        <v>3403</v>
      </c>
      <c r="D1083" t="s">
        <v>5233</v>
      </c>
    </row>
    <row r="1084" spans="1:4" ht="15.6" x14ac:dyDescent="0.3">
      <c r="A1084" s="1" t="s">
        <v>1288</v>
      </c>
      <c r="B1084" t="s">
        <v>4817</v>
      </c>
      <c r="C1084" s="1" t="s">
        <v>3404</v>
      </c>
      <c r="D1084" t="s">
        <v>5234</v>
      </c>
    </row>
    <row r="1085" spans="1:4" ht="15.6" x14ac:dyDescent="0.3">
      <c r="A1085" s="1" t="s">
        <v>1287</v>
      </c>
      <c r="B1085" t="s">
        <v>4401</v>
      </c>
      <c r="C1085" s="1" t="s">
        <v>3405</v>
      </c>
      <c r="D1085" t="s">
        <v>5235</v>
      </c>
    </row>
    <row r="1086" spans="1:4" ht="15.6" x14ac:dyDescent="0.3">
      <c r="A1086" s="1" t="s">
        <v>1286</v>
      </c>
      <c r="B1086" t="s">
        <v>4401</v>
      </c>
      <c r="C1086" s="1" t="s">
        <v>3406</v>
      </c>
      <c r="D1086" t="s">
        <v>4858</v>
      </c>
    </row>
    <row r="1087" spans="1:4" ht="15.6" x14ac:dyDescent="0.3">
      <c r="A1087" s="1" t="s">
        <v>1285</v>
      </c>
      <c r="B1087" t="s">
        <v>4401</v>
      </c>
      <c r="C1087" s="1" t="s">
        <v>3407</v>
      </c>
      <c r="D1087" t="s">
        <v>4606</v>
      </c>
    </row>
    <row r="1088" spans="1:4" ht="15.6" x14ac:dyDescent="0.3">
      <c r="A1088" s="1" t="s">
        <v>1284</v>
      </c>
      <c r="B1088" t="s">
        <v>4399</v>
      </c>
      <c r="C1088" s="1" t="s">
        <v>3408</v>
      </c>
      <c r="D1088" t="s">
        <v>5236</v>
      </c>
    </row>
    <row r="1089" spans="1:4" ht="15.6" x14ac:dyDescent="0.3">
      <c r="A1089" s="1" t="s">
        <v>1283</v>
      </c>
      <c r="B1089" t="s">
        <v>4399</v>
      </c>
      <c r="C1089" s="1" t="s">
        <v>3409</v>
      </c>
      <c r="D1089" t="s">
        <v>5237</v>
      </c>
    </row>
    <row r="1090" spans="1:4" ht="15.6" x14ac:dyDescent="0.3">
      <c r="A1090" s="1" t="s">
        <v>1282</v>
      </c>
      <c r="B1090" t="s">
        <v>4817</v>
      </c>
      <c r="C1090" s="1" t="s">
        <v>3410</v>
      </c>
      <c r="D1090" t="s">
        <v>5238</v>
      </c>
    </row>
    <row r="1091" spans="1:4" ht="15.6" x14ac:dyDescent="0.3">
      <c r="A1091" s="1" t="s">
        <v>1281</v>
      </c>
      <c r="B1091" t="s">
        <v>4399</v>
      </c>
      <c r="C1091" s="1" t="s">
        <v>3411</v>
      </c>
      <c r="D1091" t="s">
        <v>5239</v>
      </c>
    </row>
    <row r="1092" spans="1:4" ht="15.6" x14ac:dyDescent="0.3">
      <c r="A1092" s="1" t="s">
        <v>1280</v>
      </c>
      <c r="B1092" t="s">
        <v>4399</v>
      </c>
      <c r="C1092" s="1" t="s">
        <v>2577</v>
      </c>
      <c r="D1092" t="s">
        <v>5240</v>
      </c>
    </row>
    <row r="1093" spans="1:4" ht="15.6" x14ac:dyDescent="0.3">
      <c r="A1093" s="1" t="s">
        <v>1279</v>
      </c>
      <c r="B1093" t="s">
        <v>4401</v>
      </c>
      <c r="C1093" s="1" t="s">
        <v>3412</v>
      </c>
      <c r="D1093" t="s">
        <v>5241</v>
      </c>
    </row>
    <row r="1094" spans="1:4" ht="15.6" x14ac:dyDescent="0.3">
      <c r="A1094" s="1" t="s">
        <v>1278</v>
      </c>
      <c r="B1094" t="s">
        <v>4399</v>
      </c>
      <c r="C1094" s="1" t="s">
        <v>3413</v>
      </c>
      <c r="D1094" t="s">
        <v>5242</v>
      </c>
    </row>
    <row r="1095" spans="1:4" ht="15.6" x14ac:dyDescent="0.3">
      <c r="A1095" s="1" t="s">
        <v>1277</v>
      </c>
      <c r="B1095" t="s">
        <v>4401</v>
      </c>
      <c r="C1095" s="1" t="s">
        <v>2466</v>
      </c>
      <c r="D1095" t="s">
        <v>5070</v>
      </c>
    </row>
    <row r="1096" spans="1:4" ht="15.6" x14ac:dyDescent="0.3">
      <c r="A1096" s="1" t="s">
        <v>1276</v>
      </c>
      <c r="B1096" t="s">
        <v>4401</v>
      </c>
      <c r="C1096" s="1" t="s">
        <v>3414</v>
      </c>
      <c r="D1096" t="s">
        <v>4547</v>
      </c>
    </row>
    <row r="1097" spans="1:4" ht="15.6" x14ac:dyDescent="0.3">
      <c r="A1097" s="1" t="s">
        <v>1275</v>
      </c>
      <c r="B1097" t="s">
        <v>4817</v>
      </c>
      <c r="C1097" s="1" t="s">
        <v>3415</v>
      </c>
      <c r="D1097" t="s">
        <v>5243</v>
      </c>
    </row>
    <row r="1098" spans="1:4" ht="15.6" x14ac:dyDescent="0.3">
      <c r="A1098" s="1" t="s">
        <v>1274</v>
      </c>
      <c r="B1098" t="s">
        <v>4399</v>
      </c>
      <c r="C1098" s="1" t="s">
        <v>3416</v>
      </c>
      <c r="D1098" t="s">
        <v>5244</v>
      </c>
    </row>
    <row r="1099" spans="1:4" ht="15.6" x14ac:dyDescent="0.3">
      <c r="A1099" s="1" t="s">
        <v>1273</v>
      </c>
      <c r="B1099" t="s">
        <v>4399</v>
      </c>
      <c r="C1099" s="1" t="s">
        <v>3417</v>
      </c>
      <c r="D1099" t="s">
        <v>4971</v>
      </c>
    </row>
    <row r="1100" spans="1:4" ht="15.6" x14ac:dyDescent="0.3">
      <c r="A1100" s="1" t="s">
        <v>1272</v>
      </c>
      <c r="B1100" t="s">
        <v>4399</v>
      </c>
      <c r="C1100" s="1" t="s">
        <v>2662</v>
      </c>
      <c r="D1100" t="s">
        <v>5245</v>
      </c>
    </row>
    <row r="1101" spans="1:4" ht="15.6" x14ac:dyDescent="0.3">
      <c r="A1101" s="1" t="s">
        <v>1271</v>
      </c>
      <c r="B1101" t="s">
        <v>4401</v>
      </c>
      <c r="C1101" s="1" t="s">
        <v>3418</v>
      </c>
      <c r="D1101" t="s">
        <v>5246</v>
      </c>
    </row>
    <row r="1102" spans="1:4" ht="15.6" x14ac:dyDescent="0.3">
      <c r="A1102" s="1" t="s">
        <v>1270</v>
      </c>
      <c r="B1102" t="s">
        <v>4817</v>
      </c>
      <c r="C1102" s="1" t="s">
        <v>3419</v>
      </c>
      <c r="D1102" t="s">
        <v>4789</v>
      </c>
    </row>
    <row r="1103" spans="1:4" ht="15.6" x14ac:dyDescent="0.3">
      <c r="A1103" s="1" t="s">
        <v>1269</v>
      </c>
      <c r="B1103" t="s">
        <v>4401</v>
      </c>
      <c r="C1103" s="1" t="s">
        <v>2868</v>
      </c>
      <c r="D1103" t="s">
        <v>4407</v>
      </c>
    </row>
    <row r="1104" spans="1:4" ht="15.6" x14ac:dyDescent="0.3">
      <c r="A1104" s="1" t="s">
        <v>1268</v>
      </c>
      <c r="B1104" t="s">
        <v>4401</v>
      </c>
      <c r="C1104" s="1" t="s">
        <v>3420</v>
      </c>
      <c r="D1104" t="s">
        <v>5247</v>
      </c>
    </row>
    <row r="1105" spans="1:4" ht="15.6" x14ac:dyDescent="0.3">
      <c r="A1105" s="1" t="s">
        <v>1267</v>
      </c>
      <c r="B1105" t="s">
        <v>4399</v>
      </c>
      <c r="C1105" s="1" t="s">
        <v>3421</v>
      </c>
      <c r="D1105" t="s">
        <v>5248</v>
      </c>
    </row>
    <row r="1106" spans="1:4" ht="15.6" x14ac:dyDescent="0.3">
      <c r="A1106" s="1" t="s">
        <v>1266</v>
      </c>
      <c r="B1106" t="s">
        <v>4401</v>
      </c>
      <c r="C1106" s="1" t="s">
        <v>3422</v>
      </c>
      <c r="D1106" t="s">
        <v>5249</v>
      </c>
    </row>
    <row r="1107" spans="1:4" ht="15.6" x14ac:dyDescent="0.3">
      <c r="A1107" s="1" t="s">
        <v>1265</v>
      </c>
      <c r="B1107" t="s">
        <v>4401</v>
      </c>
      <c r="C1107" s="1" t="s">
        <v>2560</v>
      </c>
      <c r="D1107" t="s">
        <v>4511</v>
      </c>
    </row>
    <row r="1108" spans="1:4" ht="15.6" x14ac:dyDescent="0.3">
      <c r="A1108" s="1" t="s">
        <v>1264</v>
      </c>
      <c r="B1108" t="s">
        <v>4401</v>
      </c>
      <c r="C1108" s="1" t="s">
        <v>3423</v>
      </c>
      <c r="D1108" t="s">
        <v>4893</v>
      </c>
    </row>
    <row r="1109" spans="1:4" ht="15.6" x14ac:dyDescent="0.3">
      <c r="A1109" s="1" t="s">
        <v>1263</v>
      </c>
      <c r="B1109" t="s">
        <v>4399</v>
      </c>
      <c r="C1109" s="1" t="s">
        <v>3424</v>
      </c>
      <c r="D1109" t="s">
        <v>5250</v>
      </c>
    </row>
    <row r="1110" spans="1:4" ht="15.6" x14ac:dyDescent="0.3">
      <c r="A1110" s="1" t="s">
        <v>1262</v>
      </c>
      <c r="B1110" t="s">
        <v>4817</v>
      </c>
      <c r="C1110" s="1" t="s">
        <v>3425</v>
      </c>
      <c r="D1110" t="s">
        <v>5251</v>
      </c>
    </row>
    <row r="1111" spans="1:4" ht="15.6" x14ac:dyDescent="0.3">
      <c r="A1111" s="1" t="s">
        <v>1261</v>
      </c>
      <c r="B1111" t="s">
        <v>4817</v>
      </c>
      <c r="C1111" s="1" t="s">
        <v>3426</v>
      </c>
      <c r="D1111" t="s">
        <v>5252</v>
      </c>
    </row>
    <row r="1112" spans="1:4" ht="15.6" x14ac:dyDescent="0.3">
      <c r="A1112" s="1" t="s">
        <v>1260</v>
      </c>
      <c r="B1112" t="s">
        <v>4399</v>
      </c>
      <c r="C1112" s="1" t="s">
        <v>2797</v>
      </c>
      <c r="D1112" t="s">
        <v>4477</v>
      </c>
    </row>
    <row r="1113" spans="1:4" ht="15.6" x14ac:dyDescent="0.3">
      <c r="A1113" s="1" t="s">
        <v>1259</v>
      </c>
      <c r="B1113" t="s">
        <v>4817</v>
      </c>
      <c r="C1113" s="1" t="s">
        <v>3427</v>
      </c>
      <c r="D1113" t="s">
        <v>5253</v>
      </c>
    </row>
    <row r="1114" spans="1:4" ht="15.6" x14ac:dyDescent="0.3">
      <c r="A1114" s="1" t="s">
        <v>1258</v>
      </c>
      <c r="B1114" t="s">
        <v>4401</v>
      </c>
      <c r="C1114" s="1" t="s">
        <v>3428</v>
      </c>
      <c r="D1114" t="s">
        <v>4491</v>
      </c>
    </row>
    <row r="1115" spans="1:4" ht="15.6" x14ac:dyDescent="0.3">
      <c r="A1115" s="1" t="s">
        <v>1257</v>
      </c>
      <c r="B1115" t="s">
        <v>4399</v>
      </c>
      <c r="C1115" s="1" t="s">
        <v>3429</v>
      </c>
      <c r="D1115" t="s">
        <v>5254</v>
      </c>
    </row>
    <row r="1116" spans="1:4" ht="15.6" x14ac:dyDescent="0.3">
      <c r="A1116" s="1" t="s">
        <v>1256</v>
      </c>
      <c r="B1116" t="s">
        <v>4399</v>
      </c>
      <c r="C1116" s="1" t="s">
        <v>3430</v>
      </c>
      <c r="D1116" t="s">
        <v>5255</v>
      </c>
    </row>
    <row r="1117" spans="1:4" ht="15.6" x14ac:dyDescent="0.3">
      <c r="A1117" s="1" t="s">
        <v>1255</v>
      </c>
      <c r="B1117" t="s">
        <v>4399</v>
      </c>
      <c r="C1117" s="1" t="s">
        <v>3431</v>
      </c>
      <c r="D1117" t="s">
        <v>5256</v>
      </c>
    </row>
    <row r="1118" spans="1:4" ht="15.6" x14ac:dyDescent="0.3">
      <c r="A1118" s="1" t="s">
        <v>1254</v>
      </c>
      <c r="B1118" t="s">
        <v>4399</v>
      </c>
      <c r="C1118" s="1" t="s">
        <v>3432</v>
      </c>
      <c r="D1118" t="s">
        <v>5257</v>
      </c>
    </row>
    <row r="1119" spans="1:4" ht="15.6" x14ac:dyDescent="0.3">
      <c r="A1119" s="1" t="s">
        <v>1253</v>
      </c>
      <c r="B1119" t="s">
        <v>4399</v>
      </c>
      <c r="C1119" s="1" t="s">
        <v>3433</v>
      </c>
      <c r="D1119" t="s">
        <v>4610</v>
      </c>
    </row>
    <row r="1120" spans="1:4" ht="15.6" x14ac:dyDescent="0.3">
      <c r="A1120" s="1" t="s">
        <v>1252</v>
      </c>
      <c r="B1120" t="s">
        <v>4401</v>
      </c>
      <c r="C1120" s="1" t="s">
        <v>3434</v>
      </c>
      <c r="D1120" t="s">
        <v>5258</v>
      </c>
    </row>
    <row r="1121" spans="1:4" ht="15.6" x14ac:dyDescent="0.3">
      <c r="A1121" s="1" t="s">
        <v>1251</v>
      </c>
      <c r="B1121" t="s">
        <v>4401</v>
      </c>
      <c r="C1121" s="1" t="s">
        <v>3435</v>
      </c>
      <c r="D1121" t="s">
        <v>5259</v>
      </c>
    </row>
    <row r="1122" spans="1:4" ht="15.6" x14ac:dyDescent="0.3">
      <c r="A1122" s="1" t="s">
        <v>1250</v>
      </c>
      <c r="B1122" t="s">
        <v>4401</v>
      </c>
      <c r="C1122" s="1" t="s">
        <v>3436</v>
      </c>
      <c r="D1122" t="s">
        <v>5260</v>
      </c>
    </row>
    <row r="1123" spans="1:4" ht="15.6" x14ac:dyDescent="0.3">
      <c r="A1123" s="1" t="s">
        <v>1249</v>
      </c>
      <c r="B1123" t="s">
        <v>4401</v>
      </c>
      <c r="C1123" s="1" t="s">
        <v>3437</v>
      </c>
      <c r="D1123" t="s">
        <v>5070</v>
      </c>
    </row>
    <row r="1124" spans="1:4" ht="15.6" x14ac:dyDescent="0.3">
      <c r="A1124" s="1" t="s">
        <v>1248</v>
      </c>
      <c r="B1124" t="s">
        <v>4399</v>
      </c>
      <c r="C1124" s="1" t="s">
        <v>3438</v>
      </c>
      <c r="D1124" t="s">
        <v>5261</v>
      </c>
    </row>
    <row r="1125" spans="1:4" ht="15.6" x14ac:dyDescent="0.3">
      <c r="A1125" s="1" t="s">
        <v>1247</v>
      </c>
      <c r="B1125" t="s">
        <v>4401</v>
      </c>
      <c r="C1125" s="1" t="s">
        <v>3439</v>
      </c>
      <c r="D1125" t="s">
        <v>4754</v>
      </c>
    </row>
    <row r="1126" spans="1:4" ht="15.6" x14ac:dyDescent="0.3">
      <c r="A1126" s="1" t="s">
        <v>1246</v>
      </c>
      <c r="B1126" t="s">
        <v>4817</v>
      </c>
      <c r="C1126" s="1" t="s">
        <v>3440</v>
      </c>
      <c r="D1126" t="s">
        <v>5262</v>
      </c>
    </row>
    <row r="1127" spans="1:4" ht="15.6" x14ac:dyDescent="0.3">
      <c r="A1127" s="1" t="s">
        <v>1245</v>
      </c>
      <c r="B1127" t="s">
        <v>4399</v>
      </c>
      <c r="C1127" s="1" t="s">
        <v>3441</v>
      </c>
      <c r="D1127" t="s">
        <v>5263</v>
      </c>
    </row>
    <row r="1128" spans="1:4" ht="15.6" x14ac:dyDescent="0.3">
      <c r="A1128" s="1" t="s">
        <v>1244</v>
      </c>
      <c r="B1128" t="s">
        <v>4401</v>
      </c>
      <c r="C1128" s="1" t="s">
        <v>3442</v>
      </c>
      <c r="D1128" t="s">
        <v>4760</v>
      </c>
    </row>
    <row r="1129" spans="1:4" ht="15.6" x14ac:dyDescent="0.3">
      <c r="A1129" s="1" t="s">
        <v>1243</v>
      </c>
      <c r="B1129" t="s">
        <v>4401</v>
      </c>
      <c r="C1129" s="1" t="s">
        <v>3443</v>
      </c>
      <c r="D1129" t="s">
        <v>4448</v>
      </c>
    </row>
    <row r="1130" spans="1:4" ht="15.6" x14ac:dyDescent="0.3">
      <c r="A1130" s="1" t="s">
        <v>1242</v>
      </c>
      <c r="B1130" t="s">
        <v>4401</v>
      </c>
      <c r="C1130" s="1" t="s">
        <v>3444</v>
      </c>
      <c r="D1130" t="s">
        <v>5264</v>
      </c>
    </row>
    <row r="1131" spans="1:4" ht="15.6" x14ac:dyDescent="0.3">
      <c r="A1131" s="1" t="s">
        <v>1241</v>
      </c>
      <c r="B1131" t="s">
        <v>4399</v>
      </c>
      <c r="C1131" s="1" t="s">
        <v>3445</v>
      </c>
      <c r="D1131" t="s">
        <v>4845</v>
      </c>
    </row>
    <row r="1132" spans="1:4" ht="15.6" x14ac:dyDescent="0.3">
      <c r="A1132" s="1" t="s">
        <v>1240</v>
      </c>
      <c r="B1132" t="s">
        <v>4817</v>
      </c>
      <c r="C1132" s="1" t="s">
        <v>3446</v>
      </c>
      <c r="D1132" t="s">
        <v>5265</v>
      </c>
    </row>
    <row r="1133" spans="1:4" ht="15.6" x14ac:dyDescent="0.3">
      <c r="A1133" s="1" t="s">
        <v>1239</v>
      </c>
      <c r="B1133" t="s">
        <v>4399</v>
      </c>
      <c r="C1133" s="1" t="s">
        <v>3392</v>
      </c>
      <c r="D1133" t="s">
        <v>5266</v>
      </c>
    </row>
    <row r="1134" spans="1:4" ht="15.6" x14ac:dyDescent="0.3">
      <c r="A1134" s="1" t="s">
        <v>1238</v>
      </c>
      <c r="B1134" t="s">
        <v>4401</v>
      </c>
      <c r="C1134" s="1" t="s">
        <v>3447</v>
      </c>
      <c r="D1134" t="s">
        <v>5267</v>
      </c>
    </row>
    <row r="1135" spans="1:4" ht="15.6" x14ac:dyDescent="0.3">
      <c r="A1135" s="1" t="s">
        <v>1237</v>
      </c>
      <c r="B1135" t="s">
        <v>4399</v>
      </c>
      <c r="C1135" s="1" t="s">
        <v>3448</v>
      </c>
      <c r="D1135" t="s">
        <v>4578</v>
      </c>
    </row>
    <row r="1136" spans="1:4" ht="15.6" x14ac:dyDescent="0.3">
      <c r="A1136" s="1" t="s">
        <v>1236</v>
      </c>
      <c r="B1136" t="s">
        <v>4399</v>
      </c>
      <c r="C1136" s="1" t="s">
        <v>3449</v>
      </c>
      <c r="D1136" t="s">
        <v>4462</v>
      </c>
    </row>
    <row r="1137" spans="1:4" ht="15.6" x14ac:dyDescent="0.3">
      <c r="A1137" s="1" t="s">
        <v>1235</v>
      </c>
      <c r="B1137" t="s">
        <v>4399</v>
      </c>
      <c r="C1137" s="1" t="s">
        <v>3450</v>
      </c>
      <c r="D1137" t="s">
        <v>5268</v>
      </c>
    </row>
    <row r="1138" spans="1:4" ht="15.6" x14ac:dyDescent="0.3">
      <c r="A1138" s="1" t="s">
        <v>1234</v>
      </c>
      <c r="B1138" t="s">
        <v>4399</v>
      </c>
      <c r="C1138" s="1" t="s">
        <v>3451</v>
      </c>
      <c r="D1138" t="s">
        <v>5269</v>
      </c>
    </row>
    <row r="1139" spans="1:4" ht="15.6" x14ac:dyDescent="0.3">
      <c r="A1139" s="1" t="s">
        <v>1233</v>
      </c>
      <c r="B1139" t="s">
        <v>4399</v>
      </c>
      <c r="C1139" s="1" t="s">
        <v>3452</v>
      </c>
      <c r="D1139" t="s">
        <v>5270</v>
      </c>
    </row>
    <row r="1140" spans="1:4" ht="15.6" x14ac:dyDescent="0.3">
      <c r="A1140" s="1" t="s">
        <v>1232</v>
      </c>
      <c r="B1140" t="s">
        <v>4399</v>
      </c>
      <c r="C1140" s="1" t="s">
        <v>3453</v>
      </c>
      <c r="D1140" t="s">
        <v>5271</v>
      </c>
    </row>
    <row r="1141" spans="1:4" ht="15.6" x14ac:dyDescent="0.3">
      <c r="A1141" s="1" t="s">
        <v>1231</v>
      </c>
      <c r="B1141" t="s">
        <v>4401</v>
      </c>
      <c r="C1141" s="1" t="s">
        <v>3454</v>
      </c>
      <c r="D1141" t="s">
        <v>4448</v>
      </c>
    </row>
    <row r="1142" spans="1:4" ht="15.6" x14ac:dyDescent="0.3">
      <c r="A1142" s="1" t="s">
        <v>1230</v>
      </c>
      <c r="B1142" t="s">
        <v>4401</v>
      </c>
      <c r="C1142" s="1" t="s">
        <v>2626</v>
      </c>
      <c r="D1142" t="s">
        <v>4463</v>
      </c>
    </row>
    <row r="1143" spans="1:4" ht="15.6" x14ac:dyDescent="0.3">
      <c r="A1143" s="1" t="s">
        <v>1229</v>
      </c>
      <c r="B1143" t="s">
        <v>4399</v>
      </c>
      <c r="C1143" s="1" t="s">
        <v>3455</v>
      </c>
      <c r="D1143" t="s">
        <v>4577</v>
      </c>
    </row>
    <row r="1144" spans="1:4" ht="15.6" x14ac:dyDescent="0.3">
      <c r="A1144" s="1" t="s">
        <v>1228</v>
      </c>
      <c r="B1144" t="s">
        <v>4401</v>
      </c>
      <c r="C1144" s="1" t="s">
        <v>3456</v>
      </c>
      <c r="D1144" t="s">
        <v>5070</v>
      </c>
    </row>
    <row r="1145" spans="1:4" ht="15.6" x14ac:dyDescent="0.3">
      <c r="A1145" s="1" t="s">
        <v>1227</v>
      </c>
      <c r="B1145" t="s">
        <v>4399</v>
      </c>
      <c r="C1145" s="1" t="s">
        <v>3457</v>
      </c>
      <c r="D1145" t="s">
        <v>5272</v>
      </c>
    </row>
    <row r="1146" spans="1:4" ht="15.6" x14ac:dyDescent="0.3">
      <c r="A1146" s="1" t="s">
        <v>1226</v>
      </c>
      <c r="B1146" t="s">
        <v>4399</v>
      </c>
      <c r="C1146" s="1" t="s">
        <v>3458</v>
      </c>
      <c r="D1146" t="s">
        <v>4423</v>
      </c>
    </row>
    <row r="1147" spans="1:4" ht="15.6" x14ac:dyDescent="0.3">
      <c r="A1147" s="1" t="s">
        <v>1225</v>
      </c>
      <c r="B1147" t="s">
        <v>4401</v>
      </c>
      <c r="C1147" s="1" t="s">
        <v>3459</v>
      </c>
      <c r="D1147" t="s">
        <v>5273</v>
      </c>
    </row>
    <row r="1148" spans="1:4" ht="15.6" x14ac:dyDescent="0.3">
      <c r="A1148" s="1" t="s">
        <v>1224</v>
      </c>
      <c r="B1148" t="s">
        <v>4401</v>
      </c>
      <c r="C1148" s="1" t="s">
        <v>3460</v>
      </c>
      <c r="D1148" t="s">
        <v>5274</v>
      </c>
    </row>
    <row r="1149" spans="1:4" ht="15.6" x14ac:dyDescent="0.3">
      <c r="A1149" s="1" t="s">
        <v>1223</v>
      </c>
      <c r="B1149" t="s">
        <v>4401</v>
      </c>
      <c r="C1149" s="1" t="s">
        <v>3461</v>
      </c>
      <c r="D1149" t="s">
        <v>4495</v>
      </c>
    </row>
    <row r="1150" spans="1:4" ht="15.6" x14ac:dyDescent="0.3">
      <c r="A1150" s="1" t="s">
        <v>1222</v>
      </c>
      <c r="B1150" t="s">
        <v>4401</v>
      </c>
      <c r="C1150" s="1" t="s">
        <v>3462</v>
      </c>
      <c r="D1150" t="s">
        <v>4547</v>
      </c>
    </row>
    <row r="1151" spans="1:4" ht="15.6" x14ac:dyDescent="0.3">
      <c r="A1151" s="1" t="s">
        <v>1221</v>
      </c>
      <c r="B1151" t="s">
        <v>4399</v>
      </c>
      <c r="C1151" s="1" t="s">
        <v>3463</v>
      </c>
      <c r="D1151" t="s">
        <v>5275</v>
      </c>
    </row>
    <row r="1152" spans="1:4" ht="15.6" x14ac:dyDescent="0.3">
      <c r="A1152" s="1" t="s">
        <v>1220</v>
      </c>
      <c r="B1152" t="s">
        <v>4401</v>
      </c>
      <c r="C1152" s="1" t="s">
        <v>2907</v>
      </c>
      <c r="D1152" t="s">
        <v>5276</v>
      </c>
    </row>
    <row r="1153" spans="1:4" ht="15.6" x14ac:dyDescent="0.3">
      <c r="A1153" s="1" t="s">
        <v>1219</v>
      </c>
      <c r="B1153" t="s">
        <v>4401</v>
      </c>
      <c r="C1153" s="1" t="s">
        <v>3464</v>
      </c>
      <c r="D1153" t="s">
        <v>5277</v>
      </c>
    </row>
    <row r="1154" spans="1:4" ht="15.6" x14ac:dyDescent="0.3">
      <c r="A1154" s="1" t="s">
        <v>1218</v>
      </c>
      <c r="B1154" t="s">
        <v>4399</v>
      </c>
      <c r="C1154" s="1" t="s">
        <v>3465</v>
      </c>
      <c r="D1154" t="s">
        <v>4830</v>
      </c>
    </row>
    <row r="1155" spans="1:4" ht="15.6" x14ac:dyDescent="0.3">
      <c r="A1155" s="1" t="s">
        <v>1217</v>
      </c>
      <c r="B1155" t="s">
        <v>4399</v>
      </c>
      <c r="C1155" s="1" t="s">
        <v>3466</v>
      </c>
      <c r="D1155" t="s">
        <v>5278</v>
      </c>
    </row>
    <row r="1156" spans="1:4" ht="15.6" x14ac:dyDescent="0.3">
      <c r="A1156" s="1" t="s">
        <v>1216</v>
      </c>
      <c r="B1156" t="s">
        <v>4399</v>
      </c>
      <c r="C1156" s="1" t="s">
        <v>3467</v>
      </c>
      <c r="D1156" t="s">
        <v>5279</v>
      </c>
    </row>
    <row r="1157" spans="1:4" ht="15.6" x14ac:dyDescent="0.3">
      <c r="A1157" s="1" t="s">
        <v>1215</v>
      </c>
      <c r="B1157" t="s">
        <v>4401</v>
      </c>
      <c r="C1157" s="1" t="s">
        <v>3468</v>
      </c>
      <c r="D1157" t="s">
        <v>5280</v>
      </c>
    </row>
    <row r="1158" spans="1:4" ht="15.6" x14ac:dyDescent="0.3">
      <c r="A1158" s="1" t="s">
        <v>1214</v>
      </c>
      <c r="B1158" t="s">
        <v>4401</v>
      </c>
      <c r="C1158" s="1" t="s">
        <v>3469</v>
      </c>
      <c r="D1158" t="s">
        <v>5281</v>
      </c>
    </row>
    <row r="1159" spans="1:4" ht="15.6" x14ac:dyDescent="0.3">
      <c r="A1159" s="1" t="s">
        <v>1213</v>
      </c>
      <c r="B1159" t="s">
        <v>4401</v>
      </c>
      <c r="C1159" s="1" t="s">
        <v>3470</v>
      </c>
      <c r="D1159" t="s">
        <v>5282</v>
      </c>
    </row>
    <row r="1160" spans="1:4" ht="15.6" x14ac:dyDescent="0.3">
      <c r="A1160" s="1" t="s">
        <v>1212</v>
      </c>
      <c r="B1160" t="s">
        <v>4399</v>
      </c>
      <c r="C1160" s="1" t="s">
        <v>3471</v>
      </c>
      <c r="D1160" t="s">
        <v>5283</v>
      </c>
    </row>
    <row r="1161" spans="1:4" ht="15.6" x14ac:dyDescent="0.3">
      <c r="A1161" s="1" t="s">
        <v>1211</v>
      </c>
      <c r="B1161" t="s">
        <v>4401</v>
      </c>
      <c r="C1161" s="1" t="s">
        <v>3472</v>
      </c>
      <c r="D1161" t="s">
        <v>5284</v>
      </c>
    </row>
    <row r="1162" spans="1:4" ht="15.6" x14ac:dyDescent="0.3">
      <c r="A1162" s="1" t="s">
        <v>1210</v>
      </c>
      <c r="B1162" t="s">
        <v>4399</v>
      </c>
      <c r="C1162" s="1" t="s">
        <v>3473</v>
      </c>
      <c r="D1162" t="s">
        <v>5285</v>
      </c>
    </row>
    <row r="1163" spans="1:4" ht="15.6" x14ac:dyDescent="0.3">
      <c r="A1163" s="1" t="s">
        <v>1209</v>
      </c>
      <c r="B1163" t="s">
        <v>4399</v>
      </c>
      <c r="C1163" s="1" t="s">
        <v>3474</v>
      </c>
      <c r="D1163" t="s">
        <v>5008</v>
      </c>
    </row>
    <row r="1164" spans="1:4" ht="15.6" x14ac:dyDescent="0.3">
      <c r="A1164" s="1" t="s">
        <v>1208</v>
      </c>
      <c r="B1164" t="s">
        <v>4401</v>
      </c>
      <c r="C1164" s="1" t="s">
        <v>3475</v>
      </c>
      <c r="D1164" t="s">
        <v>5286</v>
      </c>
    </row>
    <row r="1165" spans="1:4" ht="15.6" x14ac:dyDescent="0.3">
      <c r="A1165" s="1" t="s">
        <v>1207</v>
      </c>
      <c r="B1165" t="s">
        <v>4399</v>
      </c>
      <c r="C1165" s="1" t="s">
        <v>3476</v>
      </c>
      <c r="D1165" t="s">
        <v>5287</v>
      </c>
    </row>
    <row r="1166" spans="1:4" ht="15.6" x14ac:dyDescent="0.3">
      <c r="A1166" s="1" t="s">
        <v>1206</v>
      </c>
      <c r="B1166" t="s">
        <v>4399</v>
      </c>
      <c r="C1166" s="1" t="s">
        <v>3477</v>
      </c>
      <c r="D1166" t="s">
        <v>5288</v>
      </c>
    </row>
    <row r="1167" spans="1:4" ht="15.6" x14ac:dyDescent="0.3">
      <c r="A1167" s="1" t="s">
        <v>1205</v>
      </c>
      <c r="B1167" t="s">
        <v>4399</v>
      </c>
      <c r="C1167" s="1" t="s">
        <v>3478</v>
      </c>
      <c r="D1167" t="s">
        <v>4592</v>
      </c>
    </row>
    <row r="1168" spans="1:4" ht="15.6" x14ac:dyDescent="0.3">
      <c r="A1168" s="1" t="s">
        <v>1204</v>
      </c>
      <c r="B1168" t="s">
        <v>4399</v>
      </c>
      <c r="C1168" s="1" t="s">
        <v>3479</v>
      </c>
      <c r="D1168" t="s">
        <v>4438</v>
      </c>
    </row>
    <row r="1169" spans="1:4" ht="15.6" x14ac:dyDescent="0.3">
      <c r="A1169" s="1" t="s">
        <v>1203</v>
      </c>
      <c r="B1169" t="s">
        <v>4817</v>
      </c>
      <c r="C1169" s="1" t="s">
        <v>3480</v>
      </c>
      <c r="D1169" t="s">
        <v>5289</v>
      </c>
    </row>
    <row r="1170" spans="1:4" ht="15.6" x14ac:dyDescent="0.3">
      <c r="A1170" s="1" t="s">
        <v>1202</v>
      </c>
      <c r="B1170" t="s">
        <v>4401</v>
      </c>
      <c r="C1170" s="1" t="s">
        <v>2438</v>
      </c>
      <c r="D1170" t="s">
        <v>5290</v>
      </c>
    </row>
    <row r="1171" spans="1:4" ht="15.6" x14ac:dyDescent="0.3">
      <c r="A1171" s="1" t="s">
        <v>1201</v>
      </c>
      <c r="B1171" t="s">
        <v>4401</v>
      </c>
      <c r="C1171" s="1" t="s">
        <v>3481</v>
      </c>
      <c r="D1171" t="s">
        <v>5291</v>
      </c>
    </row>
    <row r="1172" spans="1:4" ht="15.6" x14ac:dyDescent="0.3">
      <c r="A1172" s="1" t="s">
        <v>1200</v>
      </c>
      <c r="B1172" t="s">
        <v>4817</v>
      </c>
      <c r="C1172" s="1" t="s">
        <v>3326</v>
      </c>
      <c r="D1172" t="s">
        <v>5292</v>
      </c>
    </row>
    <row r="1173" spans="1:4" ht="15.6" x14ac:dyDescent="0.3">
      <c r="A1173" s="1" t="s">
        <v>1199</v>
      </c>
      <c r="B1173" t="s">
        <v>4399</v>
      </c>
      <c r="C1173" s="1" t="s">
        <v>3482</v>
      </c>
      <c r="D1173" t="s">
        <v>5293</v>
      </c>
    </row>
    <row r="1174" spans="1:4" ht="15.6" x14ac:dyDescent="0.3">
      <c r="A1174" s="1" t="s">
        <v>1198</v>
      </c>
      <c r="B1174" t="s">
        <v>4401</v>
      </c>
      <c r="C1174" s="1" t="s">
        <v>3483</v>
      </c>
      <c r="D1174" t="s">
        <v>5294</v>
      </c>
    </row>
    <row r="1175" spans="1:4" ht="15.6" x14ac:dyDescent="0.3">
      <c r="A1175" s="1" t="s">
        <v>1197</v>
      </c>
      <c r="B1175" t="s">
        <v>4817</v>
      </c>
      <c r="C1175" s="1" t="s">
        <v>3484</v>
      </c>
      <c r="D1175" t="s">
        <v>5295</v>
      </c>
    </row>
    <row r="1176" spans="1:4" ht="15.6" x14ac:dyDescent="0.3">
      <c r="A1176" s="1" t="s">
        <v>1196</v>
      </c>
      <c r="B1176" t="s">
        <v>4401</v>
      </c>
      <c r="C1176" s="1" t="s">
        <v>3485</v>
      </c>
      <c r="D1176" t="s">
        <v>5296</v>
      </c>
    </row>
    <row r="1177" spans="1:4" ht="15.6" x14ac:dyDescent="0.3">
      <c r="A1177" s="1" t="s">
        <v>1195</v>
      </c>
      <c r="B1177" t="s">
        <v>4401</v>
      </c>
      <c r="C1177" s="1" t="s">
        <v>3486</v>
      </c>
      <c r="D1177" t="s">
        <v>5297</v>
      </c>
    </row>
    <row r="1178" spans="1:4" ht="15.6" x14ac:dyDescent="0.3">
      <c r="A1178" s="1" t="s">
        <v>1194</v>
      </c>
      <c r="B1178" t="s">
        <v>4401</v>
      </c>
      <c r="C1178" s="1" t="s">
        <v>3487</v>
      </c>
      <c r="D1178" t="s">
        <v>5298</v>
      </c>
    </row>
    <row r="1179" spans="1:4" ht="15.6" x14ac:dyDescent="0.3">
      <c r="A1179" s="1" t="s">
        <v>1193</v>
      </c>
      <c r="B1179" t="s">
        <v>4399</v>
      </c>
      <c r="C1179" s="1" t="s">
        <v>3488</v>
      </c>
      <c r="D1179" t="s">
        <v>5299</v>
      </c>
    </row>
    <row r="1180" spans="1:4" ht="15.6" x14ac:dyDescent="0.3">
      <c r="A1180" s="1" t="s">
        <v>1192</v>
      </c>
      <c r="B1180" t="s">
        <v>4401</v>
      </c>
      <c r="C1180" s="1" t="s">
        <v>3489</v>
      </c>
      <c r="D1180" t="s">
        <v>4467</v>
      </c>
    </row>
    <row r="1181" spans="1:4" ht="15.6" x14ac:dyDescent="0.3">
      <c r="A1181" s="1" t="s">
        <v>1191</v>
      </c>
      <c r="B1181" t="s">
        <v>4399</v>
      </c>
      <c r="C1181" s="1" t="s">
        <v>3490</v>
      </c>
      <c r="D1181" t="s">
        <v>4573</v>
      </c>
    </row>
    <row r="1182" spans="1:4" ht="15.6" x14ac:dyDescent="0.3">
      <c r="A1182" s="1" t="s">
        <v>1190</v>
      </c>
      <c r="B1182" t="s">
        <v>4401</v>
      </c>
      <c r="C1182" s="1" t="s">
        <v>3491</v>
      </c>
      <c r="D1182" t="s">
        <v>4426</v>
      </c>
    </row>
    <row r="1183" spans="1:4" ht="15.6" x14ac:dyDescent="0.3">
      <c r="A1183" s="1" t="s">
        <v>1189</v>
      </c>
      <c r="B1183" t="s">
        <v>4399</v>
      </c>
      <c r="C1183" s="1" t="s">
        <v>2437</v>
      </c>
      <c r="D1183" t="s">
        <v>5300</v>
      </c>
    </row>
    <row r="1184" spans="1:4" ht="15.6" x14ac:dyDescent="0.3">
      <c r="A1184" s="1" t="s">
        <v>1188</v>
      </c>
      <c r="B1184" t="s">
        <v>4399</v>
      </c>
      <c r="C1184" s="1" t="s">
        <v>3492</v>
      </c>
      <c r="D1184" t="s">
        <v>5301</v>
      </c>
    </row>
    <row r="1185" spans="1:4" ht="15.6" x14ac:dyDescent="0.3">
      <c r="A1185" s="1" t="s">
        <v>1187</v>
      </c>
      <c r="B1185" t="s">
        <v>4817</v>
      </c>
      <c r="C1185" s="1" t="s">
        <v>3493</v>
      </c>
      <c r="D1185" t="s">
        <v>5302</v>
      </c>
    </row>
    <row r="1186" spans="1:4" ht="15.6" x14ac:dyDescent="0.3">
      <c r="A1186" s="1" t="s">
        <v>1186</v>
      </c>
      <c r="B1186" t="s">
        <v>4401</v>
      </c>
      <c r="C1186" s="1" t="s">
        <v>3494</v>
      </c>
      <c r="D1186" t="s">
        <v>5303</v>
      </c>
    </row>
    <row r="1187" spans="1:4" ht="15.6" x14ac:dyDescent="0.3">
      <c r="A1187" s="1" t="s">
        <v>1185</v>
      </c>
      <c r="B1187" t="s">
        <v>4399</v>
      </c>
      <c r="C1187" s="1" t="s">
        <v>3495</v>
      </c>
      <c r="D1187" t="s">
        <v>4423</v>
      </c>
    </row>
    <row r="1188" spans="1:4" ht="15.6" x14ac:dyDescent="0.3">
      <c r="A1188" s="1" t="s">
        <v>1184</v>
      </c>
      <c r="B1188" t="s">
        <v>4399</v>
      </c>
      <c r="C1188" s="1" t="s">
        <v>3496</v>
      </c>
      <c r="D1188" t="s">
        <v>5304</v>
      </c>
    </row>
    <row r="1189" spans="1:4" ht="15.6" x14ac:dyDescent="0.3">
      <c r="A1189" s="1" t="s">
        <v>1183</v>
      </c>
      <c r="B1189" t="s">
        <v>4401</v>
      </c>
      <c r="C1189" s="1" t="s">
        <v>2682</v>
      </c>
      <c r="D1189" t="s">
        <v>5305</v>
      </c>
    </row>
    <row r="1190" spans="1:4" ht="15.6" x14ac:dyDescent="0.3">
      <c r="A1190" s="1" t="s">
        <v>1182</v>
      </c>
      <c r="B1190" t="s">
        <v>4401</v>
      </c>
      <c r="C1190" s="1" t="s">
        <v>4373</v>
      </c>
      <c r="D1190" t="s">
        <v>5306</v>
      </c>
    </row>
    <row r="1191" spans="1:4" ht="15.6" x14ac:dyDescent="0.3">
      <c r="A1191" s="1" t="s">
        <v>1181</v>
      </c>
      <c r="B1191" t="s">
        <v>4401</v>
      </c>
      <c r="C1191" s="1" t="s">
        <v>3498</v>
      </c>
      <c r="D1191" t="s">
        <v>5307</v>
      </c>
    </row>
    <row r="1192" spans="1:4" ht="15.6" x14ac:dyDescent="0.3">
      <c r="A1192" s="1" t="s">
        <v>1180</v>
      </c>
      <c r="B1192" t="s">
        <v>4401</v>
      </c>
      <c r="C1192" s="1" t="s">
        <v>3499</v>
      </c>
      <c r="D1192" t="s">
        <v>5308</v>
      </c>
    </row>
    <row r="1193" spans="1:4" ht="15.6" x14ac:dyDescent="0.3">
      <c r="A1193" s="1" t="s">
        <v>1179</v>
      </c>
      <c r="B1193" t="s">
        <v>4401</v>
      </c>
      <c r="C1193" s="1" t="s">
        <v>3500</v>
      </c>
      <c r="D1193" t="s">
        <v>4622</v>
      </c>
    </row>
    <row r="1194" spans="1:4" ht="15.6" x14ac:dyDescent="0.3">
      <c r="A1194" s="1" t="s">
        <v>1178</v>
      </c>
      <c r="B1194" t="s">
        <v>4399</v>
      </c>
      <c r="C1194" s="1" t="s">
        <v>4374</v>
      </c>
      <c r="D1194" t="s">
        <v>4705</v>
      </c>
    </row>
    <row r="1195" spans="1:4" ht="15.6" x14ac:dyDescent="0.3">
      <c r="A1195" s="1" t="s">
        <v>1177</v>
      </c>
      <c r="B1195" t="s">
        <v>4399</v>
      </c>
      <c r="C1195" s="1" t="s">
        <v>3501</v>
      </c>
      <c r="D1195" t="s">
        <v>4503</v>
      </c>
    </row>
    <row r="1196" spans="1:4" ht="15.6" x14ac:dyDescent="0.3">
      <c r="A1196" s="1" t="s">
        <v>1176</v>
      </c>
      <c r="B1196" t="s">
        <v>4399</v>
      </c>
      <c r="C1196" s="1" t="s">
        <v>3502</v>
      </c>
      <c r="D1196" t="s">
        <v>5309</v>
      </c>
    </row>
    <row r="1197" spans="1:4" ht="15.6" x14ac:dyDescent="0.3">
      <c r="A1197" s="1" t="s">
        <v>1175</v>
      </c>
      <c r="B1197" t="s">
        <v>4399</v>
      </c>
      <c r="C1197" s="1" t="s">
        <v>3503</v>
      </c>
      <c r="D1197" t="s">
        <v>5310</v>
      </c>
    </row>
    <row r="1198" spans="1:4" ht="15.6" x14ac:dyDescent="0.3">
      <c r="A1198" s="1" t="s">
        <v>1174</v>
      </c>
      <c r="B1198" t="s">
        <v>4399</v>
      </c>
      <c r="C1198" s="1" t="s">
        <v>3504</v>
      </c>
      <c r="D1198" t="s">
        <v>5311</v>
      </c>
    </row>
    <row r="1199" spans="1:4" ht="15.6" x14ac:dyDescent="0.3">
      <c r="A1199" s="1" t="s">
        <v>1173</v>
      </c>
      <c r="B1199" t="s">
        <v>4401</v>
      </c>
      <c r="C1199" s="1" t="s">
        <v>3505</v>
      </c>
      <c r="D1199" t="s">
        <v>5196</v>
      </c>
    </row>
    <row r="1200" spans="1:4" ht="15.6" x14ac:dyDescent="0.3">
      <c r="A1200" s="1" t="s">
        <v>1172</v>
      </c>
      <c r="B1200" t="s">
        <v>4401</v>
      </c>
      <c r="C1200" s="1" t="s">
        <v>3506</v>
      </c>
      <c r="D1200" t="s">
        <v>5312</v>
      </c>
    </row>
    <row r="1201" spans="1:4" ht="15.6" x14ac:dyDescent="0.3">
      <c r="A1201" s="1" t="s">
        <v>1171</v>
      </c>
      <c r="B1201" t="s">
        <v>4817</v>
      </c>
      <c r="C1201" s="1" t="s">
        <v>3507</v>
      </c>
      <c r="D1201" t="s">
        <v>5136</v>
      </c>
    </row>
    <row r="1202" spans="1:4" ht="15.6" x14ac:dyDescent="0.3">
      <c r="A1202" s="1" t="s">
        <v>1170</v>
      </c>
      <c r="B1202" t="s">
        <v>4401</v>
      </c>
      <c r="C1202" s="1" t="s">
        <v>3189</v>
      </c>
      <c r="D1202" t="s">
        <v>4448</v>
      </c>
    </row>
    <row r="1203" spans="1:4" ht="15.6" x14ac:dyDescent="0.3">
      <c r="A1203" s="1" t="s">
        <v>1169</v>
      </c>
      <c r="B1203" t="s">
        <v>4817</v>
      </c>
      <c r="C1203" s="1" t="s">
        <v>3508</v>
      </c>
      <c r="D1203" t="s">
        <v>5313</v>
      </c>
    </row>
    <row r="1204" spans="1:4" ht="15.6" x14ac:dyDescent="0.3">
      <c r="A1204" s="1" t="s">
        <v>1168</v>
      </c>
      <c r="B1204" t="s">
        <v>4401</v>
      </c>
      <c r="C1204" s="1" t="s">
        <v>2867</v>
      </c>
      <c r="D1204" t="s">
        <v>5314</v>
      </c>
    </row>
    <row r="1205" spans="1:4" ht="15.6" x14ac:dyDescent="0.3">
      <c r="A1205" s="1" t="s">
        <v>1167</v>
      </c>
      <c r="B1205" t="s">
        <v>4401</v>
      </c>
      <c r="C1205" s="1" t="s">
        <v>3509</v>
      </c>
      <c r="D1205" t="s">
        <v>4703</v>
      </c>
    </row>
    <row r="1206" spans="1:4" ht="15.6" x14ac:dyDescent="0.3">
      <c r="A1206" s="1" t="s">
        <v>1166</v>
      </c>
      <c r="B1206" t="s">
        <v>4817</v>
      </c>
      <c r="C1206" s="1" t="s">
        <v>3510</v>
      </c>
      <c r="D1206" t="s">
        <v>5315</v>
      </c>
    </row>
    <row r="1207" spans="1:4" ht="15.6" x14ac:dyDescent="0.3">
      <c r="A1207" s="1" t="s">
        <v>1165</v>
      </c>
      <c r="B1207" t="s">
        <v>4401</v>
      </c>
      <c r="C1207" s="1" t="s">
        <v>3511</v>
      </c>
      <c r="D1207" t="s">
        <v>5316</v>
      </c>
    </row>
    <row r="1208" spans="1:4" ht="15.6" x14ac:dyDescent="0.3">
      <c r="A1208" s="1" t="s">
        <v>1164</v>
      </c>
      <c r="B1208" t="s">
        <v>4817</v>
      </c>
      <c r="C1208" s="1" t="s">
        <v>4375</v>
      </c>
      <c r="D1208" t="s">
        <v>5317</v>
      </c>
    </row>
    <row r="1209" spans="1:4" ht="15.6" x14ac:dyDescent="0.3">
      <c r="A1209" s="1" t="s">
        <v>1163</v>
      </c>
      <c r="B1209" t="s">
        <v>4399</v>
      </c>
      <c r="C1209" s="1" t="s">
        <v>2946</v>
      </c>
      <c r="D1209" t="s">
        <v>5318</v>
      </c>
    </row>
    <row r="1210" spans="1:4" ht="15.6" x14ac:dyDescent="0.3">
      <c r="A1210" s="1" t="s">
        <v>1162</v>
      </c>
      <c r="B1210" t="s">
        <v>4401</v>
      </c>
      <c r="C1210" s="1" t="s">
        <v>3512</v>
      </c>
      <c r="D1210" t="s">
        <v>5319</v>
      </c>
    </row>
    <row r="1211" spans="1:4" ht="15.6" x14ac:dyDescent="0.3">
      <c r="A1211" s="1" t="s">
        <v>1161</v>
      </c>
      <c r="B1211" t="s">
        <v>4401</v>
      </c>
      <c r="C1211" s="1" t="s">
        <v>3003</v>
      </c>
      <c r="D1211" t="s">
        <v>4547</v>
      </c>
    </row>
    <row r="1212" spans="1:4" ht="15.6" x14ac:dyDescent="0.3">
      <c r="A1212" s="1" t="s">
        <v>1160</v>
      </c>
      <c r="B1212" t="s">
        <v>4401</v>
      </c>
      <c r="C1212" s="1" t="s">
        <v>3513</v>
      </c>
      <c r="D1212" t="s">
        <v>5320</v>
      </c>
    </row>
    <row r="1213" spans="1:4" ht="15.6" x14ac:dyDescent="0.3">
      <c r="A1213" s="1" t="s">
        <v>1159</v>
      </c>
      <c r="B1213" t="s">
        <v>4401</v>
      </c>
      <c r="C1213" s="1" t="s">
        <v>3514</v>
      </c>
      <c r="D1213" t="s">
        <v>4546</v>
      </c>
    </row>
    <row r="1214" spans="1:4" ht="15.6" x14ac:dyDescent="0.3">
      <c r="A1214" s="1" t="s">
        <v>1158</v>
      </c>
      <c r="B1214" t="s">
        <v>4817</v>
      </c>
      <c r="C1214" s="1" t="s">
        <v>3515</v>
      </c>
      <c r="D1214" t="s">
        <v>4769</v>
      </c>
    </row>
    <row r="1215" spans="1:4" ht="15.6" x14ac:dyDescent="0.3">
      <c r="A1215" s="1" t="s">
        <v>1157</v>
      </c>
      <c r="B1215" t="s">
        <v>4399</v>
      </c>
      <c r="C1215" s="1" t="s">
        <v>3516</v>
      </c>
      <c r="D1215" t="s">
        <v>4971</v>
      </c>
    </row>
    <row r="1216" spans="1:4" ht="15.6" x14ac:dyDescent="0.3">
      <c r="A1216" s="1" t="s">
        <v>1156</v>
      </c>
      <c r="B1216" t="s">
        <v>4401</v>
      </c>
      <c r="C1216" s="1" t="s">
        <v>3517</v>
      </c>
      <c r="D1216" t="s">
        <v>5321</v>
      </c>
    </row>
    <row r="1217" spans="1:4" ht="15.6" x14ac:dyDescent="0.3">
      <c r="A1217" s="1" t="s">
        <v>1155</v>
      </c>
      <c r="B1217" t="s">
        <v>4399</v>
      </c>
      <c r="C1217" s="1" t="s">
        <v>3518</v>
      </c>
      <c r="D1217" t="s">
        <v>5322</v>
      </c>
    </row>
    <row r="1218" spans="1:4" ht="15.6" x14ac:dyDescent="0.3">
      <c r="A1218" s="1" t="s">
        <v>1154</v>
      </c>
      <c r="B1218" t="s">
        <v>4399</v>
      </c>
      <c r="C1218" s="1" t="s">
        <v>3113</v>
      </c>
      <c r="D1218" t="s">
        <v>4966</v>
      </c>
    </row>
    <row r="1219" spans="1:4" ht="15.6" x14ac:dyDescent="0.3">
      <c r="A1219" s="1" t="s">
        <v>1153</v>
      </c>
      <c r="B1219" t="s">
        <v>4401</v>
      </c>
      <c r="C1219" s="1" t="s">
        <v>3519</v>
      </c>
      <c r="D1219" t="s">
        <v>5323</v>
      </c>
    </row>
    <row r="1220" spans="1:4" ht="15.6" x14ac:dyDescent="0.3">
      <c r="A1220" s="1" t="s">
        <v>1152</v>
      </c>
      <c r="B1220" t="s">
        <v>4401</v>
      </c>
      <c r="C1220" s="1" t="s">
        <v>3520</v>
      </c>
      <c r="D1220" t="s">
        <v>4408</v>
      </c>
    </row>
    <row r="1221" spans="1:4" ht="15.6" x14ac:dyDescent="0.3">
      <c r="A1221" s="1" t="s">
        <v>1151</v>
      </c>
      <c r="B1221" t="s">
        <v>4401</v>
      </c>
      <c r="C1221" s="1" t="s">
        <v>3521</v>
      </c>
      <c r="D1221" t="s">
        <v>5324</v>
      </c>
    </row>
    <row r="1222" spans="1:4" ht="15.6" x14ac:dyDescent="0.3">
      <c r="A1222" s="1" t="s">
        <v>1150</v>
      </c>
      <c r="B1222" t="s">
        <v>4401</v>
      </c>
      <c r="C1222" s="1" t="s">
        <v>3522</v>
      </c>
      <c r="D1222" t="s">
        <v>5325</v>
      </c>
    </row>
    <row r="1223" spans="1:4" ht="15.6" x14ac:dyDescent="0.3">
      <c r="A1223" s="1" t="s">
        <v>1149</v>
      </c>
      <c r="B1223" t="s">
        <v>4399</v>
      </c>
      <c r="C1223" s="1" t="s">
        <v>3523</v>
      </c>
      <c r="D1223" t="s">
        <v>4899</v>
      </c>
    </row>
    <row r="1224" spans="1:4" ht="15.6" x14ac:dyDescent="0.3">
      <c r="A1224" s="1" t="s">
        <v>1148</v>
      </c>
      <c r="B1224" t="s">
        <v>4399</v>
      </c>
      <c r="C1224" s="1" t="s">
        <v>3524</v>
      </c>
      <c r="D1224" t="s">
        <v>5326</v>
      </c>
    </row>
    <row r="1225" spans="1:4" ht="15.6" x14ac:dyDescent="0.3">
      <c r="A1225" s="1" t="s">
        <v>1147</v>
      </c>
      <c r="B1225" t="s">
        <v>4401</v>
      </c>
      <c r="C1225" s="1" t="s">
        <v>2709</v>
      </c>
      <c r="D1225" t="s">
        <v>5327</v>
      </c>
    </row>
    <row r="1226" spans="1:4" ht="15.6" x14ac:dyDescent="0.3">
      <c r="A1226" s="1" t="s">
        <v>1146</v>
      </c>
      <c r="B1226" t="s">
        <v>4399</v>
      </c>
      <c r="C1226" s="1" t="s">
        <v>2450</v>
      </c>
      <c r="D1226" t="s">
        <v>5328</v>
      </c>
    </row>
    <row r="1227" spans="1:4" ht="15.6" x14ac:dyDescent="0.3">
      <c r="A1227" s="1" t="s">
        <v>1145</v>
      </c>
      <c r="B1227" t="s">
        <v>4401</v>
      </c>
      <c r="C1227" s="1" t="s">
        <v>3525</v>
      </c>
      <c r="D1227" t="s">
        <v>5329</v>
      </c>
    </row>
    <row r="1228" spans="1:4" ht="15.6" x14ac:dyDescent="0.3">
      <c r="A1228" s="1" t="s">
        <v>1144</v>
      </c>
      <c r="B1228" t="s">
        <v>4399</v>
      </c>
      <c r="C1228" s="1" t="s">
        <v>3526</v>
      </c>
      <c r="D1228" t="s">
        <v>5330</v>
      </c>
    </row>
    <row r="1229" spans="1:4" ht="15.6" x14ac:dyDescent="0.3">
      <c r="A1229" s="1" t="s">
        <v>1143</v>
      </c>
      <c r="B1229" t="s">
        <v>4401</v>
      </c>
      <c r="C1229" s="1" t="s">
        <v>3527</v>
      </c>
      <c r="D1229" t="s">
        <v>5331</v>
      </c>
    </row>
    <row r="1230" spans="1:4" ht="15.6" x14ac:dyDescent="0.3">
      <c r="A1230" s="1" t="s">
        <v>1142</v>
      </c>
      <c r="B1230" t="s">
        <v>4401</v>
      </c>
      <c r="C1230" s="1" t="s">
        <v>3528</v>
      </c>
      <c r="D1230" t="s">
        <v>4622</v>
      </c>
    </row>
    <row r="1231" spans="1:4" ht="15.6" x14ac:dyDescent="0.3">
      <c r="A1231" s="1" t="s">
        <v>1141</v>
      </c>
      <c r="B1231" t="s">
        <v>4399</v>
      </c>
      <c r="C1231" s="1" t="s">
        <v>3529</v>
      </c>
      <c r="D1231" t="s">
        <v>5332</v>
      </c>
    </row>
    <row r="1232" spans="1:4" ht="15.6" x14ac:dyDescent="0.3">
      <c r="A1232" s="1" t="s">
        <v>1140</v>
      </c>
      <c r="B1232" t="s">
        <v>4399</v>
      </c>
      <c r="C1232" s="1" t="s">
        <v>3530</v>
      </c>
      <c r="D1232" t="s">
        <v>5333</v>
      </c>
    </row>
    <row r="1233" spans="1:4" ht="15.6" x14ac:dyDescent="0.3">
      <c r="A1233" s="1" t="s">
        <v>1139</v>
      </c>
      <c r="B1233" t="s">
        <v>4399</v>
      </c>
      <c r="C1233" s="1" t="s">
        <v>3531</v>
      </c>
      <c r="D1233" t="s">
        <v>5334</v>
      </c>
    </row>
    <row r="1234" spans="1:4" ht="15.6" x14ac:dyDescent="0.3">
      <c r="A1234" s="1" t="s">
        <v>1138</v>
      </c>
      <c r="B1234" t="s">
        <v>4401</v>
      </c>
      <c r="C1234" s="1" t="s">
        <v>3532</v>
      </c>
      <c r="D1234" t="s">
        <v>5335</v>
      </c>
    </row>
    <row r="1235" spans="1:4" ht="15.6" x14ac:dyDescent="0.3">
      <c r="A1235" s="1" t="s">
        <v>1137</v>
      </c>
      <c r="B1235" t="s">
        <v>4401</v>
      </c>
      <c r="C1235" s="1" t="s">
        <v>3348</v>
      </c>
      <c r="D1235" t="s">
        <v>5336</v>
      </c>
    </row>
    <row r="1236" spans="1:4" ht="15.6" x14ac:dyDescent="0.3">
      <c r="A1236" s="1" t="s">
        <v>1136</v>
      </c>
      <c r="B1236" t="s">
        <v>4817</v>
      </c>
      <c r="C1236" s="1" t="s">
        <v>2405</v>
      </c>
      <c r="D1236" t="s">
        <v>5252</v>
      </c>
    </row>
    <row r="1237" spans="1:4" ht="15.6" x14ac:dyDescent="0.3">
      <c r="A1237" s="1" t="s">
        <v>1135</v>
      </c>
      <c r="B1237" t="s">
        <v>4817</v>
      </c>
      <c r="C1237" s="1" t="s">
        <v>3533</v>
      </c>
      <c r="D1237" t="s">
        <v>5337</v>
      </c>
    </row>
    <row r="1238" spans="1:4" ht="15.6" x14ac:dyDescent="0.3">
      <c r="A1238" s="1" t="s">
        <v>1134</v>
      </c>
      <c r="B1238" t="s">
        <v>4399</v>
      </c>
      <c r="C1238" s="1" t="s">
        <v>3534</v>
      </c>
      <c r="D1238" t="s">
        <v>5338</v>
      </c>
    </row>
    <row r="1239" spans="1:4" ht="15.6" x14ac:dyDescent="0.3">
      <c r="A1239" s="1" t="s">
        <v>1133</v>
      </c>
      <c r="B1239" t="s">
        <v>4401</v>
      </c>
      <c r="C1239" s="1" t="s">
        <v>3535</v>
      </c>
      <c r="D1239" t="s">
        <v>4546</v>
      </c>
    </row>
    <row r="1240" spans="1:4" ht="15.6" x14ac:dyDescent="0.3">
      <c r="A1240" s="1" t="s">
        <v>1132</v>
      </c>
      <c r="B1240" t="s">
        <v>4401</v>
      </c>
      <c r="C1240" s="1" t="s">
        <v>3536</v>
      </c>
      <c r="D1240" t="s">
        <v>5339</v>
      </c>
    </row>
    <row r="1241" spans="1:4" ht="15.6" x14ac:dyDescent="0.3">
      <c r="A1241" s="1" t="s">
        <v>1131</v>
      </c>
      <c r="B1241" t="s">
        <v>4399</v>
      </c>
      <c r="C1241" s="1" t="s">
        <v>3537</v>
      </c>
      <c r="D1241" t="s">
        <v>5340</v>
      </c>
    </row>
    <row r="1242" spans="1:4" ht="15.6" x14ac:dyDescent="0.3">
      <c r="A1242" s="1" t="s">
        <v>1130</v>
      </c>
      <c r="B1242" t="s">
        <v>4401</v>
      </c>
      <c r="C1242" s="1" t="s">
        <v>3538</v>
      </c>
      <c r="D1242" t="s">
        <v>5341</v>
      </c>
    </row>
    <row r="1243" spans="1:4" ht="15.6" x14ac:dyDescent="0.3">
      <c r="A1243" s="1" t="s">
        <v>1129</v>
      </c>
      <c r="B1243" t="s">
        <v>4817</v>
      </c>
      <c r="C1243" s="1" t="s">
        <v>3257</v>
      </c>
      <c r="D1243" t="s">
        <v>5342</v>
      </c>
    </row>
    <row r="1244" spans="1:4" ht="15.6" x14ac:dyDescent="0.3">
      <c r="A1244" s="1" t="s">
        <v>1128</v>
      </c>
      <c r="B1244" t="s">
        <v>4401</v>
      </c>
      <c r="C1244" s="1" t="s">
        <v>3539</v>
      </c>
      <c r="D1244" t="s">
        <v>5343</v>
      </c>
    </row>
    <row r="1245" spans="1:4" ht="15.6" x14ac:dyDescent="0.3">
      <c r="A1245" s="1" t="s">
        <v>1127</v>
      </c>
      <c r="B1245" t="s">
        <v>4399</v>
      </c>
      <c r="C1245" s="1" t="s">
        <v>3540</v>
      </c>
      <c r="D1245" t="s">
        <v>5225</v>
      </c>
    </row>
    <row r="1246" spans="1:4" ht="15.6" x14ac:dyDescent="0.3">
      <c r="A1246" s="1" t="s">
        <v>1126</v>
      </c>
      <c r="B1246" t="s">
        <v>4399</v>
      </c>
      <c r="C1246" s="1" t="s">
        <v>2867</v>
      </c>
      <c r="D1246" t="s">
        <v>5344</v>
      </c>
    </row>
    <row r="1247" spans="1:4" ht="15.6" x14ac:dyDescent="0.3">
      <c r="A1247" s="1" t="s">
        <v>1125</v>
      </c>
      <c r="B1247" t="s">
        <v>4401</v>
      </c>
      <c r="C1247" s="1" t="s">
        <v>3541</v>
      </c>
      <c r="D1247" t="s">
        <v>5345</v>
      </c>
    </row>
    <row r="1248" spans="1:4" ht="15.6" x14ac:dyDescent="0.3">
      <c r="A1248" s="1" t="s">
        <v>1124</v>
      </c>
      <c r="B1248" t="s">
        <v>4401</v>
      </c>
      <c r="C1248" s="1" t="s">
        <v>3542</v>
      </c>
      <c r="D1248" t="s">
        <v>5346</v>
      </c>
    </row>
    <row r="1249" spans="1:4" ht="15.6" x14ac:dyDescent="0.3">
      <c r="A1249" s="1" t="s">
        <v>1123</v>
      </c>
      <c r="B1249" t="s">
        <v>4401</v>
      </c>
      <c r="C1249" s="1" t="s">
        <v>3543</v>
      </c>
      <c r="D1249" t="s">
        <v>4749</v>
      </c>
    </row>
    <row r="1250" spans="1:4" ht="15.6" x14ac:dyDescent="0.3">
      <c r="A1250" s="1" t="s">
        <v>1122</v>
      </c>
      <c r="B1250" t="s">
        <v>4401</v>
      </c>
      <c r="C1250" s="1" t="s">
        <v>3544</v>
      </c>
      <c r="D1250" t="s">
        <v>4537</v>
      </c>
    </row>
    <row r="1251" spans="1:4" ht="15.6" x14ac:dyDescent="0.3">
      <c r="A1251" s="1" t="s">
        <v>1121</v>
      </c>
      <c r="B1251" t="s">
        <v>4399</v>
      </c>
      <c r="C1251" s="1" t="s">
        <v>3545</v>
      </c>
      <c r="D1251" t="s">
        <v>5347</v>
      </c>
    </row>
    <row r="1252" spans="1:4" ht="15.6" x14ac:dyDescent="0.3">
      <c r="A1252" s="1" t="s">
        <v>1120</v>
      </c>
      <c r="B1252" t="s">
        <v>4401</v>
      </c>
      <c r="C1252" s="1" t="s">
        <v>4376</v>
      </c>
      <c r="D1252" t="s">
        <v>5348</v>
      </c>
    </row>
    <row r="1253" spans="1:4" ht="15.6" x14ac:dyDescent="0.3">
      <c r="A1253" s="1" t="s">
        <v>1119</v>
      </c>
      <c r="B1253" t="s">
        <v>4401</v>
      </c>
      <c r="C1253" s="1" t="s">
        <v>3546</v>
      </c>
      <c r="D1253" t="s">
        <v>4913</v>
      </c>
    </row>
    <row r="1254" spans="1:4" ht="15.6" x14ac:dyDescent="0.3">
      <c r="A1254" s="1" t="s">
        <v>1118</v>
      </c>
      <c r="B1254" t="s">
        <v>4399</v>
      </c>
      <c r="C1254" s="1" t="s">
        <v>3547</v>
      </c>
      <c r="D1254" t="s">
        <v>5349</v>
      </c>
    </row>
    <row r="1255" spans="1:4" ht="15.6" x14ac:dyDescent="0.3">
      <c r="A1255" s="1" t="s">
        <v>1117</v>
      </c>
      <c r="B1255" t="s">
        <v>4817</v>
      </c>
      <c r="C1255" s="1" t="s">
        <v>3548</v>
      </c>
      <c r="D1255" t="s">
        <v>4477</v>
      </c>
    </row>
    <row r="1256" spans="1:4" ht="15.6" x14ac:dyDescent="0.3">
      <c r="A1256" s="1" t="s">
        <v>1116</v>
      </c>
      <c r="B1256" t="s">
        <v>4399</v>
      </c>
      <c r="C1256" s="1" t="s">
        <v>3549</v>
      </c>
      <c r="D1256" t="s">
        <v>5350</v>
      </c>
    </row>
    <row r="1257" spans="1:4" ht="15.6" x14ac:dyDescent="0.3">
      <c r="A1257" s="1" t="s">
        <v>1115</v>
      </c>
      <c r="B1257" t="s">
        <v>4399</v>
      </c>
      <c r="C1257" s="1" t="s">
        <v>3550</v>
      </c>
      <c r="D1257" t="s">
        <v>5351</v>
      </c>
    </row>
    <row r="1258" spans="1:4" ht="15.6" x14ac:dyDescent="0.3">
      <c r="A1258" s="1" t="s">
        <v>1114</v>
      </c>
      <c r="B1258" t="s">
        <v>4401</v>
      </c>
      <c r="C1258" s="1" t="s">
        <v>3551</v>
      </c>
      <c r="D1258" t="s">
        <v>4545</v>
      </c>
    </row>
    <row r="1259" spans="1:4" ht="15.6" x14ac:dyDescent="0.3">
      <c r="A1259" s="1" t="s">
        <v>1113</v>
      </c>
      <c r="B1259" t="s">
        <v>4399</v>
      </c>
      <c r="C1259" s="1" t="s">
        <v>3552</v>
      </c>
      <c r="D1259" t="s">
        <v>5352</v>
      </c>
    </row>
    <row r="1260" spans="1:4" ht="15.6" x14ac:dyDescent="0.3">
      <c r="A1260" s="1" t="s">
        <v>1112</v>
      </c>
      <c r="B1260" t="s">
        <v>4401</v>
      </c>
      <c r="C1260" s="1" t="s">
        <v>3553</v>
      </c>
      <c r="D1260" t="s">
        <v>5353</v>
      </c>
    </row>
    <row r="1261" spans="1:4" ht="15.6" x14ac:dyDescent="0.3">
      <c r="A1261" s="1" t="s">
        <v>1111</v>
      </c>
      <c r="B1261" t="s">
        <v>4401</v>
      </c>
      <c r="C1261" s="1" t="s">
        <v>3330</v>
      </c>
      <c r="D1261" t="s">
        <v>5354</v>
      </c>
    </row>
    <row r="1262" spans="1:4" ht="15.6" x14ac:dyDescent="0.3">
      <c r="A1262" s="1" t="s">
        <v>1110</v>
      </c>
      <c r="B1262" t="s">
        <v>4401</v>
      </c>
      <c r="C1262" s="1" t="s">
        <v>3554</v>
      </c>
      <c r="D1262" t="s">
        <v>4747</v>
      </c>
    </row>
    <row r="1263" spans="1:4" ht="15.6" x14ac:dyDescent="0.3">
      <c r="A1263" s="1" t="s">
        <v>1109</v>
      </c>
      <c r="B1263" t="s">
        <v>4399</v>
      </c>
      <c r="C1263" s="1" t="s">
        <v>3555</v>
      </c>
      <c r="D1263" t="s">
        <v>5355</v>
      </c>
    </row>
    <row r="1264" spans="1:4" ht="15.6" x14ac:dyDescent="0.3">
      <c r="A1264" s="1" t="s">
        <v>1108</v>
      </c>
      <c r="B1264" t="s">
        <v>4399</v>
      </c>
      <c r="C1264" s="1" t="s">
        <v>3556</v>
      </c>
      <c r="D1264" t="s">
        <v>5356</v>
      </c>
    </row>
    <row r="1265" spans="1:4" ht="15.6" x14ac:dyDescent="0.3">
      <c r="A1265" s="1" t="s">
        <v>1107</v>
      </c>
      <c r="B1265" t="s">
        <v>4401</v>
      </c>
      <c r="C1265" s="1" t="s">
        <v>3557</v>
      </c>
      <c r="D1265" t="s">
        <v>5357</v>
      </c>
    </row>
    <row r="1266" spans="1:4" ht="15.6" x14ac:dyDescent="0.3">
      <c r="A1266" s="1" t="s">
        <v>1106</v>
      </c>
      <c r="B1266" t="s">
        <v>4401</v>
      </c>
      <c r="C1266" s="1" t="s">
        <v>4377</v>
      </c>
      <c r="D1266" t="s">
        <v>5358</v>
      </c>
    </row>
    <row r="1267" spans="1:4" ht="15.6" x14ac:dyDescent="0.3">
      <c r="A1267" s="1" t="s">
        <v>1105</v>
      </c>
      <c r="B1267" t="s">
        <v>4401</v>
      </c>
      <c r="C1267" s="1" t="s">
        <v>3558</v>
      </c>
      <c r="D1267" t="s">
        <v>4590</v>
      </c>
    </row>
    <row r="1268" spans="1:4" ht="15.6" x14ac:dyDescent="0.3">
      <c r="A1268" s="1" t="s">
        <v>1104</v>
      </c>
      <c r="B1268" t="s">
        <v>4401</v>
      </c>
      <c r="C1268" s="1" t="s">
        <v>3559</v>
      </c>
      <c r="D1268" t="s">
        <v>5359</v>
      </c>
    </row>
    <row r="1269" spans="1:4" ht="15.6" x14ac:dyDescent="0.3">
      <c r="A1269" s="1" t="s">
        <v>1103</v>
      </c>
      <c r="B1269" t="s">
        <v>4399</v>
      </c>
      <c r="C1269" s="1" t="s">
        <v>3560</v>
      </c>
      <c r="D1269" t="s">
        <v>5360</v>
      </c>
    </row>
    <row r="1270" spans="1:4" ht="15.6" x14ac:dyDescent="0.3">
      <c r="A1270" s="1" t="s">
        <v>1102</v>
      </c>
      <c r="B1270" t="s">
        <v>4399</v>
      </c>
      <c r="C1270" s="1" t="s">
        <v>3561</v>
      </c>
      <c r="D1270" t="s">
        <v>5355</v>
      </c>
    </row>
    <row r="1271" spans="1:4" ht="15.6" x14ac:dyDescent="0.3">
      <c r="A1271" s="1" t="s">
        <v>1101</v>
      </c>
      <c r="B1271" t="s">
        <v>4399</v>
      </c>
      <c r="C1271" s="1" t="s">
        <v>2597</v>
      </c>
      <c r="D1271" t="s">
        <v>5361</v>
      </c>
    </row>
    <row r="1272" spans="1:4" ht="15.6" x14ac:dyDescent="0.3">
      <c r="A1272" s="1" t="s">
        <v>1100</v>
      </c>
      <c r="B1272" t="s">
        <v>4401</v>
      </c>
      <c r="C1272" s="1" t="s">
        <v>2551</v>
      </c>
      <c r="D1272" t="s">
        <v>5362</v>
      </c>
    </row>
    <row r="1273" spans="1:4" ht="15.6" x14ac:dyDescent="0.3">
      <c r="A1273" s="1" t="s">
        <v>1099</v>
      </c>
      <c r="B1273" t="s">
        <v>4401</v>
      </c>
      <c r="C1273" s="1" t="s">
        <v>3562</v>
      </c>
      <c r="D1273" t="s">
        <v>5363</v>
      </c>
    </row>
    <row r="1274" spans="1:4" ht="15.6" x14ac:dyDescent="0.3">
      <c r="A1274" s="1" t="s">
        <v>1098</v>
      </c>
      <c r="B1274" t="s">
        <v>4401</v>
      </c>
      <c r="C1274" s="1" t="s">
        <v>3563</v>
      </c>
      <c r="D1274" t="s">
        <v>5364</v>
      </c>
    </row>
    <row r="1275" spans="1:4" ht="15.6" x14ac:dyDescent="0.3">
      <c r="A1275" s="1" t="s">
        <v>1097</v>
      </c>
      <c r="B1275" t="s">
        <v>4401</v>
      </c>
      <c r="C1275" s="1" t="s">
        <v>3564</v>
      </c>
      <c r="D1275" t="s">
        <v>4873</v>
      </c>
    </row>
    <row r="1276" spans="1:4" ht="15.6" x14ac:dyDescent="0.3">
      <c r="A1276" s="1" t="s">
        <v>1096</v>
      </c>
      <c r="B1276" t="s">
        <v>4401</v>
      </c>
      <c r="C1276" s="1" t="s">
        <v>3565</v>
      </c>
      <c r="D1276" t="s">
        <v>4426</v>
      </c>
    </row>
    <row r="1277" spans="1:4" ht="15.6" x14ac:dyDescent="0.3">
      <c r="A1277" s="1" t="s">
        <v>1095</v>
      </c>
      <c r="B1277" t="s">
        <v>4401</v>
      </c>
      <c r="C1277" s="1" t="s">
        <v>3314</v>
      </c>
      <c r="D1277" t="s">
        <v>5365</v>
      </c>
    </row>
    <row r="1278" spans="1:4" ht="15.6" x14ac:dyDescent="0.3">
      <c r="A1278" s="1" t="s">
        <v>1094</v>
      </c>
      <c r="B1278" t="s">
        <v>4399</v>
      </c>
      <c r="C1278" s="1" t="s">
        <v>3566</v>
      </c>
      <c r="D1278" t="s">
        <v>5366</v>
      </c>
    </row>
    <row r="1279" spans="1:4" ht="15.6" x14ac:dyDescent="0.3">
      <c r="A1279" s="1" t="s">
        <v>1093</v>
      </c>
      <c r="B1279" t="s">
        <v>4399</v>
      </c>
      <c r="C1279" s="1" t="s">
        <v>3567</v>
      </c>
      <c r="D1279" t="s">
        <v>5367</v>
      </c>
    </row>
    <row r="1280" spans="1:4" ht="15.6" x14ac:dyDescent="0.3">
      <c r="A1280" s="1" t="s">
        <v>1092</v>
      </c>
      <c r="B1280" t="s">
        <v>4399</v>
      </c>
      <c r="C1280" s="1" t="s">
        <v>3568</v>
      </c>
      <c r="D1280" t="s">
        <v>5239</v>
      </c>
    </row>
    <row r="1281" spans="1:5" ht="15.6" x14ac:dyDescent="0.3">
      <c r="A1281" s="1" t="s">
        <v>1091</v>
      </c>
      <c r="B1281" t="s">
        <v>4401</v>
      </c>
      <c r="C1281" s="1" t="s">
        <v>3569</v>
      </c>
      <c r="D1281" t="s">
        <v>5368</v>
      </c>
    </row>
    <row r="1282" spans="1:5" ht="15.6" x14ac:dyDescent="0.3">
      <c r="A1282" s="1" t="s">
        <v>1090</v>
      </c>
      <c r="B1282" t="s">
        <v>4401</v>
      </c>
      <c r="C1282" s="1" t="s">
        <v>3570</v>
      </c>
      <c r="D1282" t="s">
        <v>4544</v>
      </c>
    </row>
    <row r="1283" spans="1:5" ht="15.6" x14ac:dyDescent="0.3">
      <c r="A1283" s="1" t="s">
        <v>1089</v>
      </c>
      <c r="B1283" t="s">
        <v>4399</v>
      </c>
      <c r="C1283" s="1" t="s">
        <v>3571</v>
      </c>
      <c r="D1283" t="s">
        <v>5228</v>
      </c>
    </row>
    <row r="1284" spans="1:5" ht="15.6" x14ac:dyDescent="0.3">
      <c r="A1284" s="1" t="s">
        <v>1088</v>
      </c>
      <c r="B1284" t="s">
        <v>4401</v>
      </c>
      <c r="C1284" s="1" t="s">
        <v>2649</v>
      </c>
      <c r="D1284" t="s">
        <v>4604</v>
      </c>
    </row>
    <row r="1285" spans="1:5" ht="15.6" x14ac:dyDescent="0.3">
      <c r="A1285" s="1" t="s">
        <v>1087</v>
      </c>
      <c r="B1285" t="s">
        <v>4399</v>
      </c>
      <c r="C1285" s="1" t="s">
        <v>3572</v>
      </c>
      <c r="D1285" t="s">
        <v>5369</v>
      </c>
    </row>
    <row r="1286" spans="1:5" ht="15.6" x14ac:dyDescent="0.3">
      <c r="A1286" s="1" t="s">
        <v>1086</v>
      </c>
      <c r="B1286" t="s">
        <v>4399</v>
      </c>
      <c r="C1286" s="1" t="s">
        <v>3573</v>
      </c>
      <c r="D1286" t="s">
        <v>5370</v>
      </c>
    </row>
    <row r="1287" spans="1:5" ht="15.6" x14ac:dyDescent="0.3">
      <c r="A1287" s="1" t="s">
        <v>1085</v>
      </c>
      <c r="B1287" t="s">
        <v>4399</v>
      </c>
      <c r="C1287" s="1" t="s">
        <v>2672</v>
      </c>
      <c r="D1287" t="s">
        <v>5371</v>
      </c>
    </row>
    <row r="1288" spans="1:5" ht="15.6" x14ac:dyDescent="0.3">
      <c r="A1288" s="1" t="s">
        <v>1084</v>
      </c>
      <c r="B1288" t="s">
        <v>4399</v>
      </c>
      <c r="C1288" s="1" t="s">
        <v>2408</v>
      </c>
      <c r="D1288" t="s">
        <v>5372</v>
      </c>
    </row>
    <row r="1289" spans="1:5" ht="15.6" x14ac:dyDescent="0.3">
      <c r="A1289" s="1" t="s">
        <v>1083</v>
      </c>
      <c r="B1289" t="s">
        <v>4399</v>
      </c>
      <c r="C1289" s="1" t="s">
        <v>3574</v>
      </c>
      <c r="D1289" t="s">
        <v>4577</v>
      </c>
    </row>
    <row r="1290" spans="1:5" ht="15.6" x14ac:dyDescent="0.3">
      <c r="A1290" s="1" t="s">
        <v>1082</v>
      </c>
      <c r="B1290" t="s">
        <v>4399</v>
      </c>
      <c r="C1290" s="1" t="s">
        <v>3575</v>
      </c>
      <c r="D1290" t="s">
        <v>5373</v>
      </c>
    </row>
    <row r="1291" spans="1:5" ht="15.6" x14ac:dyDescent="0.3">
      <c r="A1291" s="1" t="s">
        <v>1081</v>
      </c>
      <c r="B1291" t="s">
        <v>4399</v>
      </c>
      <c r="C1291" s="1" t="s">
        <v>2854</v>
      </c>
      <c r="D1291" t="s">
        <v>5374</v>
      </c>
    </row>
    <row r="1292" spans="1:5" ht="15.6" x14ac:dyDescent="0.3">
      <c r="A1292" s="1" t="s">
        <v>1080</v>
      </c>
      <c r="B1292" t="s">
        <v>4399</v>
      </c>
      <c r="C1292" s="1" t="s">
        <v>3576</v>
      </c>
      <c r="D1292" t="s">
        <v>4455</v>
      </c>
    </row>
    <row r="1293" spans="1:5" ht="15.6" x14ac:dyDescent="0.3">
      <c r="A1293" s="1" t="s">
        <v>1079</v>
      </c>
      <c r="B1293" t="s">
        <v>4399</v>
      </c>
      <c r="C1293" s="1" t="s">
        <v>3577</v>
      </c>
      <c r="D1293" t="s">
        <v>5239</v>
      </c>
    </row>
    <row r="1294" spans="1:5" ht="15.6" x14ac:dyDescent="0.3">
      <c r="A1294" s="1" t="s">
        <v>1078</v>
      </c>
      <c r="B1294" t="s">
        <v>4399</v>
      </c>
      <c r="C1294" s="1" t="s">
        <v>3578</v>
      </c>
      <c r="D1294" t="s">
        <v>5375</v>
      </c>
    </row>
    <row r="1295" spans="1:5" ht="15.6" x14ac:dyDescent="0.3">
      <c r="A1295" s="1" t="s">
        <v>1077</v>
      </c>
      <c r="B1295" t="s">
        <v>4399</v>
      </c>
      <c r="C1295" s="1" t="s">
        <v>3579</v>
      </c>
      <c r="D1295" t="s">
        <v>5376</v>
      </c>
    </row>
    <row r="1296" spans="1:5" ht="15.6" x14ac:dyDescent="0.3">
      <c r="A1296" s="1" t="s">
        <v>1076</v>
      </c>
      <c r="B1296" t="s">
        <v>4401</v>
      </c>
      <c r="C1296" s="1" t="s">
        <v>3580</v>
      </c>
      <c r="D1296" t="s">
        <v>5377</v>
      </c>
      <c r="E1296" t="s">
        <v>4356</v>
      </c>
    </row>
    <row r="1297" spans="1:4" ht="15.6" x14ac:dyDescent="0.3">
      <c r="A1297" s="1" t="s">
        <v>1075</v>
      </c>
      <c r="B1297" t="s">
        <v>4399</v>
      </c>
      <c r="C1297" s="1" t="s">
        <v>3581</v>
      </c>
      <c r="D1297" t="s">
        <v>5378</v>
      </c>
    </row>
    <row r="1298" spans="1:4" ht="15.6" x14ac:dyDescent="0.3">
      <c r="A1298" s="1" t="s">
        <v>1074</v>
      </c>
      <c r="B1298" t="s">
        <v>4401</v>
      </c>
      <c r="C1298" s="1" t="s">
        <v>3582</v>
      </c>
      <c r="D1298" t="s">
        <v>5379</v>
      </c>
    </row>
    <row r="1299" spans="1:4" ht="15.6" x14ac:dyDescent="0.3">
      <c r="A1299" s="1" t="s">
        <v>1073</v>
      </c>
      <c r="B1299" t="s">
        <v>4817</v>
      </c>
      <c r="C1299" s="1" t="s">
        <v>3014</v>
      </c>
      <c r="D1299" t="s">
        <v>5380</v>
      </c>
    </row>
    <row r="1300" spans="1:4" ht="15.6" x14ac:dyDescent="0.3">
      <c r="A1300" s="1" t="s">
        <v>1072</v>
      </c>
      <c r="B1300" t="s">
        <v>4399</v>
      </c>
      <c r="C1300" s="1" t="s">
        <v>3411</v>
      </c>
      <c r="D1300" t="s">
        <v>5381</v>
      </c>
    </row>
    <row r="1301" spans="1:4" ht="15.6" x14ac:dyDescent="0.3">
      <c r="A1301" s="1" t="s">
        <v>1071</v>
      </c>
      <c r="B1301" t="s">
        <v>4401</v>
      </c>
      <c r="C1301" s="1" t="s">
        <v>3583</v>
      </c>
      <c r="D1301" t="s">
        <v>4439</v>
      </c>
    </row>
    <row r="1302" spans="1:4" ht="15.6" x14ac:dyDescent="0.3">
      <c r="A1302" s="1" t="s">
        <v>1070</v>
      </c>
      <c r="B1302" t="s">
        <v>4401</v>
      </c>
      <c r="C1302" s="1" t="s">
        <v>3584</v>
      </c>
      <c r="D1302" t="s">
        <v>5382</v>
      </c>
    </row>
    <row r="1303" spans="1:4" ht="15.6" x14ac:dyDescent="0.3">
      <c r="A1303" s="1" t="s">
        <v>1069</v>
      </c>
      <c r="B1303" t="s">
        <v>4401</v>
      </c>
      <c r="C1303" s="1" t="s">
        <v>3585</v>
      </c>
      <c r="D1303" t="s">
        <v>5383</v>
      </c>
    </row>
    <row r="1304" spans="1:4" ht="15.6" x14ac:dyDescent="0.3">
      <c r="A1304" s="1" t="s">
        <v>1068</v>
      </c>
      <c r="B1304" t="s">
        <v>4401</v>
      </c>
      <c r="C1304" s="1" t="s">
        <v>3586</v>
      </c>
      <c r="D1304" t="s">
        <v>5384</v>
      </c>
    </row>
    <row r="1305" spans="1:4" ht="15.6" x14ac:dyDescent="0.3">
      <c r="A1305" s="1" t="s">
        <v>1067</v>
      </c>
      <c r="B1305" t="s">
        <v>4401</v>
      </c>
      <c r="C1305" s="1" t="s">
        <v>3587</v>
      </c>
      <c r="D1305" t="s">
        <v>4604</v>
      </c>
    </row>
    <row r="1306" spans="1:4" ht="15.6" x14ac:dyDescent="0.3">
      <c r="A1306" s="1" t="s">
        <v>1066</v>
      </c>
      <c r="B1306" t="s">
        <v>4401</v>
      </c>
      <c r="C1306" s="1" t="s">
        <v>3588</v>
      </c>
      <c r="D1306" t="s">
        <v>4760</v>
      </c>
    </row>
    <row r="1307" spans="1:4" ht="15.6" x14ac:dyDescent="0.3">
      <c r="A1307" s="1" t="s">
        <v>1065</v>
      </c>
      <c r="B1307" t="s">
        <v>4401</v>
      </c>
      <c r="C1307" s="1" t="s">
        <v>3589</v>
      </c>
      <c r="D1307" t="s">
        <v>5385</v>
      </c>
    </row>
    <row r="1308" spans="1:4" ht="15.6" x14ac:dyDescent="0.3">
      <c r="A1308" s="1" t="s">
        <v>1064</v>
      </c>
      <c r="B1308" t="s">
        <v>4401</v>
      </c>
      <c r="C1308" s="1" t="s">
        <v>3590</v>
      </c>
      <c r="D1308" t="s">
        <v>5386</v>
      </c>
    </row>
    <row r="1309" spans="1:4" ht="15.6" x14ac:dyDescent="0.3">
      <c r="A1309" s="1" t="s">
        <v>1063</v>
      </c>
      <c r="B1309" t="s">
        <v>4401</v>
      </c>
      <c r="C1309" s="1" t="s">
        <v>3591</v>
      </c>
      <c r="D1309" t="s">
        <v>5091</v>
      </c>
    </row>
    <row r="1310" spans="1:4" ht="15.6" x14ac:dyDescent="0.3">
      <c r="A1310" s="1" t="s">
        <v>1062</v>
      </c>
      <c r="B1310" t="s">
        <v>4401</v>
      </c>
      <c r="C1310" s="1" t="s">
        <v>2726</v>
      </c>
      <c r="D1310" t="s">
        <v>4908</v>
      </c>
    </row>
    <row r="1311" spans="1:4" ht="15.6" x14ac:dyDescent="0.3">
      <c r="A1311" s="1" t="s">
        <v>1061</v>
      </c>
      <c r="B1311" t="s">
        <v>4401</v>
      </c>
      <c r="C1311" s="1" t="s">
        <v>3592</v>
      </c>
      <c r="D1311" t="s">
        <v>5387</v>
      </c>
    </row>
    <row r="1312" spans="1:4" ht="15.6" x14ac:dyDescent="0.3">
      <c r="A1312" s="1" t="s">
        <v>1060</v>
      </c>
      <c r="B1312" t="s">
        <v>4401</v>
      </c>
      <c r="C1312" s="1" t="s">
        <v>3593</v>
      </c>
      <c r="D1312" t="s">
        <v>5388</v>
      </c>
    </row>
    <row r="1313" spans="1:4" ht="15.6" x14ac:dyDescent="0.3">
      <c r="A1313" s="1" t="s">
        <v>1059</v>
      </c>
      <c r="B1313" t="s">
        <v>4401</v>
      </c>
      <c r="C1313" s="1" t="s">
        <v>3594</v>
      </c>
      <c r="D1313" t="s">
        <v>4747</v>
      </c>
    </row>
    <row r="1314" spans="1:4" ht="15.6" x14ac:dyDescent="0.3">
      <c r="A1314" s="1" t="s">
        <v>1058</v>
      </c>
      <c r="B1314" t="s">
        <v>4399</v>
      </c>
      <c r="C1314" s="1" t="s">
        <v>3595</v>
      </c>
      <c r="D1314" t="s">
        <v>5389</v>
      </c>
    </row>
    <row r="1315" spans="1:4" ht="15.6" x14ac:dyDescent="0.3">
      <c r="A1315" s="1" t="s">
        <v>1057</v>
      </c>
      <c r="B1315" t="s">
        <v>4399</v>
      </c>
      <c r="C1315" s="1" t="s">
        <v>3596</v>
      </c>
      <c r="D1315" t="s">
        <v>4643</v>
      </c>
    </row>
    <row r="1316" spans="1:4" ht="15.6" x14ac:dyDescent="0.3">
      <c r="A1316" s="1" t="s">
        <v>1056</v>
      </c>
      <c r="B1316" t="s">
        <v>4401</v>
      </c>
      <c r="C1316" s="1" t="s">
        <v>3597</v>
      </c>
      <c r="D1316" t="s">
        <v>5390</v>
      </c>
    </row>
    <row r="1317" spans="1:4" ht="15.6" x14ac:dyDescent="0.3">
      <c r="A1317" s="1" t="s">
        <v>1055</v>
      </c>
      <c r="B1317" t="s">
        <v>4399</v>
      </c>
      <c r="C1317" s="1" t="s">
        <v>3598</v>
      </c>
      <c r="D1317" t="s">
        <v>4821</v>
      </c>
    </row>
    <row r="1318" spans="1:4" ht="15.6" x14ac:dyDescent="0.3">
      <c r="A1318" s="1" t="s">
        <v>1054</v>
      </c>
      <c r="B1318" t="s">
        <v>4399</v>
      </c>
      <c r="C1318" s="1" t="s">
        <v>3599</v>
      </c>
      <c r="D1318" t="s">
        <v>5391</v>
      </c>
    </row>
    <row r="1319" spans="1:4" ht="15.6" x14ac:dyDescent="0.3">
      <c r="A1319" s="1" t="s">
        <v>1053</v>
      </c>
      <c r="B1319" t="s">
        <v>4399</v>
      </c>
      <c r="C1319" s="1" t="s">
        <v>3600</v>
      </c>
      <c r="D1319" t="s">
        <v>5392</v>
      </c>
    </row>
    <row r="1320" spans="1:4" ht="15.6" x14ac:dyDescent="0.3">
      <c r="A1320" s="1" t="s">
        <v>1052</v>
      </c>
      <c r="B1320" t="s">
        <v>4401</v>
      </c>
      <c r="C1320" s="1" t="s">
        <v>3601</v>
      </c>
      <c r="D1320" t="s">
        <v>5393</v>
      </c>
    </row>
    <row r="1321" spans="1:4" ht="15.6" x14ac:dyDescent="0.3">
      <c r="A1321" s="1" t="s">
        <v>1051</v>
      </c>
      <c r="B1321" t="s">
        <v>4399</v>
      </c>
      <c r="C1321" s="1" t="s">
        <v>3602</v>
      </c>
      <c r="D1321" t="s">
        <v>4404</v>
      </c>
    </row>
    <row r="1322" spans="1:4" ht="15.6" x14ac:dyDescent="0.3">
      <c r="A1322" s="1" t="s">
        <v>1050</v>
      </c>
      <c r="B1322" t="s">
        <v>4401</v>
      </c>
      <c r="C1322" s="1" t="s">
        <v>3603</v>
      </c>
      <c r="D1322" t="s">
        <v>5394</v>
      </c>
    </row>
    <row r="1323" spans="1:4" ht="15.6" x14ac:dyDescent="0.3">
      <c r="A1323" s="1" t="s">
        <v>1049</v>
      </c>
      <c r="B1323" t="s">
        <v>4399</v>
      </c>
      <c r="C1323" s="1" t="s">
        <v>3604</v>
      </c>
      <c r="D1323" t="s">
        <v>5395</v>
      </c>
    </row>
    <row r="1324" spans="1:4" ht="15.6" x14ac:dyDescent="0.3">
      <c r="A1324" s="1" t="s">
        <v>1048</v>
      </c>
      <c r="B1324" t="s">
        <v>4399</v>
      </c>
      <c r="C1324" s="1" t="s">
        <v>3605</v>
      </c>
      <c r="D1324" t="s">
        <v>5396</v>
      </c>
    </row>
    <row r="1325" spans="1:4" ht="15.6" x14ac:dyDescent="0.3">
      <c r="A1325" s="1" t="s">
        <v>1047</v>
      </c>
      <c r="B1325" t="s">
        <v>4399</v>
      </c>
      <c r="C1325" s="1" t="s">
        <v>3606</v>
      </c>
      <c r="D1325" t="s">
        <v>5397</v>
      </c>
    </row>
    <row r="1326" spans="1:4" ht="15.6" x14ac:dyDescent="0.3">
      <c r="A1326" s="1" t="s">
        <v>1046</v>
      </c>
      <c r="B1326" t="s">
        <v>4399</v>
      </c>
      <c r="C1326" s="1" t="s">
        <v>3607</v>
      </c>
      <c r="D1326" t="s">
        <v>4462</v>
      </c>
    </row>
    <row r="1327" spans="1:4" ht="15.6" x14ac:dyDescent="0.3">
      <c r="A1327" s="1" t="s">
        <v>1045</v>
      </c>
      <c r="B1327" t="s">
        <v>4399</v>
      </c>
      <c r="C1327" s="1" t="s">
        <v>3608</v>
      </c>
      <c r="D1327" t="s">
        <v>5398</v>
      </c>
    </row>
    <row r="1328" spans="1:4" ht="15.6" x14ac:dyDescent="0.3">
      <c r="A1328" s="1" t="s">
        <v>1044</v>
      </c>
      <c r="B1328" t="s">
        <v>4399</v>
      </c>
      <c r="C1328" s="1" t="s">
        <v>3609</v>
      </c>
      <c r="D1328" t="s">
        <v>4819</v>
      </c>
    </row>
    <row r="1329" spans="1:4" ht="15.6" x14ac:dyDescent="0.3">
      <c r="A1329" s="1" t="s">
        <v>1043</v>
      </c>
      <c r="B1329" t="s">
        <v>4401</v>
      </c>
      <c r="C1329" s="1" t="s">
        <v>3610</v>
      </c>
      <c r="D1329" t="s">
        <v>4752</v>
      </c>
    </row>
    <row r="1330" spans="1:4" ht="15.6" x14ac:dyDescent="0.3">
      <c r="A1330" s="1" t="s">
        <v>1042</v>
      </c>
      <c r="B1330" t="s">
        <v>4817</v>
      </c>
      <c r="C1330" s="1" t="s">
        <v>3611</v>
      </c>
      <c r="D1330" t="s">
        <v>5372</v>
      </c>
    </row>
    <row r="1331" spans="1:4" ht="15.6" x14ac:dyDescent="0.3">
      <c r="A1331" s="1" t="s">
        <v>1041</v>
      </c>
      <c r="B1331" t="s">
        <v>4401</v>
      </c>
      <c r="C1331" s="1" t="s">
        <v>3612</v>
      </c>
      <c r="D1331" t="s">
        <v>4611</v>
      </c>
    </row>
    <row r="1332" spans="1:4" ht="15.6" x14ac:dyDescent="0.3">
      <c r="A1332" s="1" t="s">
        <v>1040</v>
      </c>
      <c r="B1332" t="s">
        <v>4399</v>
      </c>
      <c r="C1332" s="1" t="s">
        <v>3613</v>
      </c>
      <c r="D1332" t="s">
        <v>4824</v>
      </c>
    </row>
    <row r="1333" spans="1:4" ht="15.6" x14ac:dyDescent="0.3">
      <c r="A1333" s="1" t="s">
        <v>1039</v>
      </c>
      <c r="B1333" t="s">
        <v>4401</v>
      </c>
      <c r="C1333" s="1" t="s">
        <v>3614</v>
      </c>
      <c r="D1333" t="s">
        <v>5399</v>
      </c>
    </row>
    <row r="1334" spans="1:4" ht="15.6" x14ac:dyDescent="0.3">
      <c r="A1334" s="1" t="s">
        <v>1038</v>
      </c>
      <c r="B1334" t="s">
        <v>4817</v>
      </c>
      <c r="C1334" s="1" t="s">
        <v>3615</v>
      </c>
      <c r="D1334" t="s">
        <v>5400</v>
      </c>
    </row>
    <row r="1335" spans="1:4" ht="15.6" x14ac:dyDescent="0.3">
      <c r="A1335" s="1" t="s">
        <v>1037</v>
      </c>
      <c r="B1335" t="s">
        <v>4401</v>
      </c>
      <c r="C1335" s="1" t="s">
        <v>3616</v>
      </c>
      <c r="D1335" t="s">
        <v>5401</v>
      </c>
    </row>
    <row r="1336" spans="1:4" ht="15.6" x14ac:dyDescent="0.3">
      <c r="A1336" s="1" t="s">
        <v>1036</v>
      </c>
      <c r="B1336" t="s">
        <v>4401</v>
      </c>
      <c r="C1336" s="1" t="s">
        <v>3617</v>
      </c>
      <c r="D1336" t="s">
        <v>5402</v>
      </c>
    </row>
    <row r="1337" spans="1:4" ht="15.6" x14ac:dyDescent="0.3">
      <c r="A1337" s="1" t="s">
        <v>1035</v>
      </c>
      <c r="B1337" t="s">
        <v>4401</v>
      </c>
      <c r="C1337" s="1" t="s">
        <v>2400</v>
      </c>
      <c r="D1337" t="s">
        <v>5403</v>
      </c>
    </row>
    <row r="1338" spans="1:4" ht="15.6" x14ac:dyDescent="0.3">
      <c r="A1338" s="1" t="s">
        <v>1034</v>
      </c>
      <c r="B1338" t="s">
        <v>4401</v>
      </c>
      <c r="C1338" s="1" t="s">
        <v>3618</v>
      </c>
      <c r="D1338" t="s">
        <v>5404</v>
      </c>
    </row>
    <row r="1339" spans="1:4" ht="15.6" x14ac:dyDescent="0.3">
      <c r="A1339" s="1" t="s">
        <v>1033</v>
      </c>
      <c r="B1339" t="s">
        <v>4817</v>
      </c>
      <c r="C1339" s="1" t="s">
        <v>2469</v>
      </c>
      <c r="D1339" t="s">
        <v>4889</v>
      </c>
    </row>
    <row r="1340" spans="1:4" ht="15.6" x14ac:dyDescent="0.3">
      <c r="A1340" s="1" t="s">
        <v>1032</v>
      </c>
      <c r="B1340" t="s">
        <v>4401</v>
      </c>
      <c r="C1340" s="1" t="s">
        <v>3619</v>
      </c>
      <c r="D1340" t="s">
        <v>4546</v>
      </c>
    </row>
    <row r="1341" spans="1:4" ht="15.6" x14ac:dyDescent="0.3">
      <c r="A1341" s="1" t="s">
        <v>1031</v>
      </c>
      <c r="B1341" t="s">
        <v>4401</v>
      </c>
      <c r="C1341" s="1" t="s">
        <v>3620</v>
      </c>
      <c r="D1341" t="s">
        <v>5405</v>
      </c>
    </row>
    <row r="1342" spans="1:4" ht="15.6" x14ac:dyDescent="0.3">
      <c r="A1342" s="1" t="s">
        <v>1030</v>
      </c>
      <c r="B1342" t="s">
        <v>4817</v>
      </c>
      <c r="C1342" s="1" t="s">
        <v>3621</v>
      </c>
      <c r="D1342" t="s">
        <v>4911</v>
      </c>
    </row>
    <row r="1343" spans="1:4" ht="15.6" x14ac:dyDescent="0.3">
      <c r="A1343" s="1" t="s">
        <v>1029</v>
      </c>
      <c r="B1343" t="s">
        <v>4399</v>
      </c>
      <c r="C1343" s="1" t="s">
        <v>3622</v>
      </c>
      <c r="D1343" t="s">
        <v>5406</v>
      </c>
    </row>
    <row r="1344" spans="1:4" ht="15.6" x14ac:dyDescent="0.3">
      <c r="A1344" s="1" t="s">
        <v>1028</v>
      </c>
      <c r="B1344" t="s">
        <v>4817</v>
      </c>
      <c r="C1344" s="1" t="s">
        <v>3623</v>
      </c>
      <c r="D1344" t="s">
        <v>5407</v>
      </c>
    </row>
    <row r="1345" spans="1:4" ht="15.6" x14ac:dyDescent="0.3">
      <c r="A1345" s="1" t="s">
        <v>1027</v>
      </c>
      <c r="B1345" t="s">
        <v>4399</v>
      </c>
      <c r="C1345" s="1" t="s">
        <v>3624</v>
      </c>
      <c r="D1345" t="s">
        <v>4768</v>
      </c>
    </row>
    <row r="1346" spans="1:4" ht="15.6" x14ac:dyDescent="0.3">
      <c r="A1346" s="1" t="s">
        <v>1026</v>
      </c>
      <c r="B1346" t="s">
        <v>4401</v>
      </c>
      <c r="C1346" s="1" t="s">
        <v>3625</v>
      </c>
      <c r="D1346" t="s">
        <v>4495</v>
      </c>
    </row>
    <row r="1347" spans="1:4" ht="15.6" x14ac:dyDescent="0.3">
      <c r="A1347" s="1" t="s">
        <v>1025</v>
      </c>
      <c r="B1347" t="s">
        <v>4399</v>
      </c>
      <c r="C1347" s="1" t="s">
        <v>3626</v>
      </c>
      <c r="D1347" t="s">
        <v>5408</v>
      </c>
    </row>
    <row r="1348" spans="1:4" ht="15.6" x14ac:dyDescent="0.3">
      <c r="A1348" s="1" t="s">
        <v>1024</v>
      </c>
      <c r="B1348" t="s">
        <v>4401</v>
      </c>
      <c r="C1348" s="1" t="s">
        <v>3627</v>
      </c>
      <c r="D1348" t="s">
        <v>4569</v>
      </c>
    </row>
    <row r="1349" spans="1:4" ht="15.6" x14ac:dyDescent="0.3">
      <c r="A1349" s="1" t="s">
        <v>1023</v>
      </c>
      <c r="B1349" t="s">
        <v>4399</v>
      </c>
      <c r="C1349" s="1" t="s">
        <v>3628</v>
      </c>
      <c r="D1349" t="s">
        <v>5409</v>
      </c>
    </row>
    <row r="1350" spans="1:4" ht="15.6" x14ac:dyDescent="0.3">
      <c r="A1350" s="1" t="s">
        <v>1022</v>
      </c>
      <c r="B1350" t="s">
        <v>4817</v>
      </c>
      <c r="C1350" s="1" t="s">
        <v>3629</v>
      </c>
      <c r="D1350" t="s">
        <v>4769</v>
      </c>
    </row>
    <row r="1351" spans="1:4" ht="15.6" x14ac:dyDescent="0.3">
      <c r="A1351" s="1" t="s">
        <v>1021</v>
      </c>
      <c r="B1351" t="s">
        <v>4401</v>
      </c>
      <c r="C1351" s="1" t="s">
        <v>3630</v>
      </c>
      <c r="D1351" t="s">
        <v>5410</v>
      </c>
    </row>
    <row r="1352" spans="1:4" ht="15.6" x14ac:dyDescent="0.3">
      <c r="A1352" s="1" t="s">
        <v>1020</v>
      </c>
      <c r="B1352" t="s">
        <v>4399</v>
      </c>
      <c r="C1352" s="1" t="s">
        <v>2709</v>
      </c>
      <c r="D1352" t="s">
        <v>5411</v>
      </c>
    </row>
    <row r="1353" spans="1:4" ht="15.6" x14ac:dyDescent="0.3">
      <c r="A1353" s="1" t="s">
        <v>1019</v>
      </c>
      <c r="B1353" t="s">
        <v>4401</v>
      </c>
      <c r="C1353" s="1" t="s">
        <v>3631</v>
      </c>
      <c r="D1353" t="s">
        <v>4739</v>
      </c>
    </row>
    <row r="1354" spans="1:4" ht="15.6" x14ac:dyDescent="0.3">
      <c r="A1354" s="1" t="s">
        <v>1018</v>
      </c>
      <c r="B1354" t="s">
        <v>4399</v>
      </c>
      <c r="C1354" s="1" t="s">
        <v>3632</v>
      </c>
      <c r="D1354" t="s">
        <v>5412</v>
      </c>
    </row>
    <row r="1355" spans="1:4" ht="15.6" x14ac:dyDescent="0.3">
      <c r="A1355" s="1" t="s">
        <v>1017</v>
      </c>
      <c r="B1355" t="s">
        <v>4399</v>
      </c>
      <c r="C1355" s="1" t="s">
        <v>2751</v>
      </c>
      <c r="D1355" t="s">
        <v>5413</v>
      </c>
    </row>
    <row r="1356" spans="1:4" ht="15.6" x14ac:dyDescent="0.3">
      <c r="A1356" s="1" t="s">
        <v>1016</v>
      </c>
      <c r="B1356" t="s">
        <v>4399</v>
      </c>
      <c r="C1356" s="1" t="s">
        <v>3487</v>
      </c>
      <c r="D1356" t="s">
        <v>5414</v>
      </c>
    </row>
    <row r="1357" spans="1:4" ht="15.6" x14ac:dyDescent="0.3">
      <c r="A1357" s="1" t="s">
        <v>1015</v>
      </c>
      <c r="B1357" t="s">
        <v>4399</v>
      </c>
      <c r="C1357" s="1" t="s">
        <v>3633</v>
      </c>
      <c r="D1357" t="s">
        <v>5415</v>
      </c>
    </row>
    <row r="1358" spans="1:4" ht="15.6" x14ac:dyDescent="0.3">
      <c r="A1358" s="1" t="s">
        <v>1014</v>
      </c>
      <c r="B1358" t="s">
        <v>4399</v>
      </c>
      <c r="C1358" s="1" t="s">
        <v>3634</v>
      </c>
      <c r="D1358" t="s">
        <v>5416</v>
      </c>
    </row>
    <row r="1359" spans="1:4" ht="15.6" x14ac:dyDescent="0.3">
      <c r="A1359" s="1" t="s">
        <v>1013</v>
      </c>
      <c r="B1359" t="s">
        <v>4401</v>
      </c>
      <c r="C1359" s="1" t="s">
        <v>3635</v>
      </c>
      <c r="D1359" t="s">
        <v>4906</v>
      </c>
    </row>
    <row r="1360" spans="1:4" ht="15.6" x14ac:dyDescent="0.3">
      <c r="A1360" s="1" t="s">
        <v>1012</v>
      </c>
      <c r="B1360" t="s">
        <v>4399</v>
      </c>
      <c r="C1360" s="1" t="s">
        <v>3636</v>
      </c>
      <c r="D1360" t="s">
        <v>5417</v>
      </c>
    </row>
    <row r="1361" spans="1:4" ht="15.6" x14ac:dyDescent="0.3">
      <c r="A1361" s="1" t="s">
        <v>1011</v>
      </c>
      <c r="B1361" t="s">
        <v>4399</v>
      </c>
      <c r="C1361" s="1" t="s">
        <v>2540</v>
      </c>
      <c r="D1361" t="s">
        <v>5418</v>
      </c>
    </row>
    <row r="1362" spans="1:4" ht="15.6" x14ac:dyDescent="0.3">
      <c r="A1362" s="1" t="s">
        <v>1010</v>
      </c>
      <c r="B1362" t="s">
        <v>4401</v>
      </c>
      <c r="C1362" s="1" t="s">
        <v>3637</v>
      </c>
      <c r="D1362" t="s">
        <v>5419</v>
      </c>
    </row>
    <row r="1363" spans="1:4" ht="15.6" x14ac:dyDescent="0.3">
      <c r="A1363" s="1" t="s">
        <v>1009</v>
      </c>
      <c r="B1363" t="s">
        <v>4401</v>
      </c>
      <c r="C1363" s="1" t="s">
        <v>3639</v>
      </c>
      <c r="D1363" t="s">
        <v>5420</v>
      </c>
    </row>
    <row r="1364" spans="1:4" ht="15.6" x14ac:dyDescent="0.3">
      <c r="A1364" s="1" t="s">
        <v>1008</v>
      </c>
      <c r="B1364" t="s">
        <v>4401</v>
      </c>
      <c r="C1364" s="1" t="s">
        <v>3172</v>
      </c>
      <c r="D1364" t="s">
        <v>4874</v>
      </c>
    </row>
    <row r="1365" spans="1:4" ht="15.6" x14ac:dyDescent="0.3">
      <c r="A1365" s="1" t="s">
        <v>1007</v>
      </c>
      <c r="B1365" t="s">
        <v>4399</v>
      </c>
      <c r="C1365" s="1" t="s">
        <v>3640</v>
      </c>
      <c r="D1365" t="s">
        <v>5421</v>
      </c>
    </row>
    <row r="1366" spans="1:4" ht="15.6" x14ac:dyDescent="0.3">
      <c r="A1366" s="1" t="s">
        <v>1006</v>
      </c>
      <c r="B1366" t="s">
        <v>4399</v>
      </c>
      <c r="C1366" s="1" t="s">
        <v>3641</v>
      </c>
      <c r="D1366" t="s">
        <v>4423</v>
      </c>
    </row>
    <row r="1367" spans="1:4" ht="15.6" x14ac:dyDescent="0.3">
      <c r="A1367" s="1" t="s">
        <v>1005</v>
      </c>
      <c r="B1367" t="s">
        <v>4817</v>
      </c>
      <c r="C1367" s="1" t="s">
        <v>3642</v>
      </c>
      <c r="D1367" t="s">
        <v>5422</v>
      </c>
    </row>
    <row r="1368" spans="1:4" ht="15.6" x14ac:dyDescent="0.3">
      <c r="A1368" s="1" t="s">
        <v>1004</v>
      </c>
      <c r="B1368" t="s">
        <v>4399</v>
      </c>
      <c r="C1368" s="1" t="s">
        <v>3643</v>
      </c>
      <c r="D1368" t="s">
        <v>5423</v>
      </c>
    </row>
    <row r="1369" spans="1:4" ht="15.6" x14ac:dyDescent="0.3">
      <c r="A1369" s="1" t="s">
        <v>1003</v>
      </c>
      <c r="B1369" t="s">
        <v>4401</v>
      </c>
      <c r="C1369" s="1" t="s">
        <v>2458</v>
      </c>
      <c r="D1369" t="s">
        <v>4495</v>
      </c>
    </row>
    <row r="1370" spans="1:4" ht="15.6" x14ac:dyDescent="0.3">
      <c r="A1370" s="1" t="s">
        <v>1002</v>
      </c>
      <c r="B1370" t="s">
        <v>4401</v>
      </c>
      <c r="C1370" s="1" t="s">
        <v>3644</v>
      </c>
      <c r="D1370" t="s">
        <v>5424</v>
      </c>
    </row>
    <row r="1371" spans="1:4" ht="15.6" x14ac:dyDescent="0.3">
      <c r="A1371" s="1" t="s">
        <v>1001</v>
      </c>
      <c r="B1371" t="s">
        <v>4401</v>
      </c>
      <c r="C1371" s="1" t="s">
        <v>3645</v>
      </c>
      <c r="D1371" t="s">
        <v>5425</v>
      </c>
    </row>
    <row r="1372" spans="1:4" ht="15.6" x14ac:dyDescent="0.3">
      <c r="A1372" s="1" t="s">
        <v>1000</v>
      </c>
      <c r="B1372" t="s">
        <v>4399</v>
      </c>
      <c r="C1372" s="1" t="s">
        <v>3646</v>
      </c>
      <c r="D1372" t="s">
        <v>5426</v>
      </c>
    </row>
    <row r="1373" spans="1:4" ht="15.6" x14ac:dyDescent="0.3">
      <c r="A1373" s="1" t="s">
        <v>999</v>
      </c>
      <c r="B1373" t="s">
        <v>4399</v>
      </c>
      <c r="C1373" s="1" t="s">
        <v>3647</v>
      </c>
      <c r="D1373" t="s">
        <v>5427</v>
      </c>
    </row>
    <row r="1374" spans="1:4" ht="15.6" x14ac:dyDescent="0.3">
      <c r="A1374" s="1" t="s">
        <v>998</v>
      </c>
      <c r="B1374" t="s">
        <v>4401</v>
      </c>
      <c r="C1374" s="1" t="s">
        <v>2588</v>
      </c>
      <c r="D1374" t="s">
        <v>5428</v>
      </c>
    </row>
    <row r="1375" spans="1:4" ht="15.6" x14ac:dyDescent="0.3">
      <c r="A1375" s="1" t="s">
        <v>997</v>
      </c>
      <c r="B1375" t="s">
        <v>4401</v>
      </c>
      <c r="C1375" s="1" t="s">
        <v>3648</v>
      </c>
      <c r="D1375" t="s">
        <v>5429</v>
      </c>
    </row>
    <row r="1376" spans="1:4" ht="15.6" x14ac:dyDescent="0.3">
      <c r="A1376" s="1" t="s">
        <v>996</v>
      </c>
      <c r="B1376" t="s">
        <v>4817</v>
      </c>
      <c r="C1376" s="1" t="s">
        <v>2934</v>
      </c>
      <c r="D1376" t="s">
        <v>5430</v>
      </c>
    </row>
    <row r="1377" spans="1:4" ht="15.6" x14ac:dyDescent="0.3">
      <c r="A1377" s="1" t="s">
        <v>995</v>
      </c>
      <c r="B1377" t="s">
        <v>4401</v>
      </c>
      <c r="C1377" s="1" t="s">
        <v>3649</v>
      </c>
      <c r="D1377" t="s">
        <v>5431</v>
      </c>
    </row>
    <row r="1378" spans="1:4" ht="15.6" x14ac:dyDescent="0.3">
      <c r="A1378" s="1" t="s">
        <v>994</v>
      </c>
      <c r="B1378" t="s">
        <v>4401</v>
      </c>
      <c r="C1378" s="1" t="s">
        <v>3650</v>
      </c>
      <c r="D1378" t="s">
        <v>4718</v>
      </c>
    </row>
    <row r="1379" spans="1:4" ht="15.6" x14ac:dyDescent="0.3">
      <c r="A1379" s="1" t="s">
        <v>993</v>
      </c>
      <c r="B1379" t="s">
        <v>4399</v>
      </c>
      <c r="C1379" s="1" t="s">
        <v>3651</v>
      </c>
      <c r="D1379" t="s">
        <v>5432</v>
      </c>
    </row>
    <row r="1380" spans="1:4" ht="15.6" x14ac:dyDescent="0.3">
      <c r="A1380" s="1" t="s">
        <v>992</v>
      </c>
      <c r="B1380" t="s">
        <v>4401</v>
      </c>
      <c r="C1380" s="1" t="s">
        <v>3652</v>
      </c>
      <c r="D1380" t="s">
        <v>4463</v>
      </c>
    </row>
    <row r="1381" spans="1:4" ht="15.6" x14ac:dyDescent="0.3">
      <c r="A1381" s="1" t="s">
        <v>991</v>
      </c>
      <c r="B1381" t="s">
        <v>4401</v>
      </c>
      <c r="C1381" s="1" t="s">
        <v>2481</v>
      </c>
      <c r="D1381" t="s">
        <v>4593</v>
      </c>
    </row>
    <row r="1382" spans="1:4" ht="15.6" x14ac:dyDescent="0.3">
      <c r="A1382" s="1" t="s">
        <v>990</v>
      </c>
      <c r="B1382" t="s">
        <v>4401</v>
      </c>
      <c r="C1382" s="1" t="s">
        <v>3653</v>
      </c>
      <c r="D1382" t="s">
        <v>5433</v>
      </c>
    </row>
    <row r="1383" spans="1:4" ht="15.6" x14ac:dyDescent="0.3">
      <c r="A1383" s="1" t="s">
        <v>989</v>
      </c>
      <c r="B1383" t="s">
        <v>4399</v>
      </c>
      <c r="C1383" s="1" t="s">
        <v>3654</v>
      </c>
      <c r="D1383" t="s">
        <v>4845</v>
      </c>
    </row>
    <row r="1384" spans="1:4" ht="15.6" x14ac:dyDescent="0.3">
      <c r="A1384" s="1" t="s">
        <v>988</v>
      </c>
      <c r="B1384" t="s">
        <v>4401</v>
      </c>
      <c r="C1384" s="1" t="s">
        <v>3017</v>
      </c>
      <c r="D1384" t="s">
        <v>5217</v>
      </c>
    </row>
    <row r="1385" spans="1:4" ht="15.6" x14ac:dyDescent="0.3">
      <c r="A1385" s="1" t="s">
        <v>987</v>
      </c>
      <c r="B1385" t="s">
        <v>4401</v>
      </c>
      <c r="C1385" s="1" t="s">
        <v>3655</v>
      </c>
      <c r="D1385" t="s">
        <v>5434</v>
      </c>
    </row>
    <row r="1386" spans="1:4" ht="15.6" x14ac:dyDescent="0.3">
      <c r="A1386" s="1" t="s">
        <v>986</v>
      </c>
      <c r="B1386" t="s">
        <v>4399</v>
      </c>
      <c r="C1386" s="1" t="s">
        <v>2688</v>
      </c>
      <c r="D1386" t="s">
        <v>5435</v>
      </c>
    </row>
    <row r="1387" spans="1:4" ht="15.6" x14ac:dyDescent="0.3">
      <c r="A1387" s="1" t="s">
        <v>985</v>
      </c>
      <c r="B1387" t="s">
        <v>4401</v>
      </c>
      <c r="C1387" s="1" t="s">
        <v>3656</v>
      </c>
      <c r="D1387" t="s">
        <v>5436</v>
      </c>
    </row>
    <row r="1388" spans="1:4" ht="15.6" x14ac:dyDescent="0.3">
      <c r="A1388" s="1" t="s">
        <v>984</v>
      </c>
      <c r="B1388" t="s">
        <v>4401</v>
      </c>
      <c r="C1388" s="1" t="s">
        <v>3333</v>
      </c>
      <c r="D1388" t="s">
        <v>5437</v>
      </c>
    </row>
    <row r="1389" spans="1:4" ht="15.6" x14ac:dyDescent="0.3">
      <c r="A1389" s="1" t="s">
        <v>983</v>
      </c>
      <c r="B1389" t="s">
        <v>4399</v>
      </c>
      <c r="C1389" s="1" t="s">
        <v>3657</v>
      </c>
      <c r="D1389" t="s">
        <v>5438</v>
      </c>
    </row>
    <row r="1390" spans="1:4" ht="15.6" x14ac:dyDescent="0.3">
      <c r="A1390" s="1" t="s">
        <v>982</v>
      </c>
      <c r="B1390" t="s">
        <v>4401</v>
      </c>
      <c r="C1390" s="1" t="s">
        <v>3658</v>
      </c>
      <c r="D1390" t="s">
        <v>4412</v>
      </c>
    </row>
    <row r="1391" spans="1:4" ht="15.6" x14ac:dyDescent="0.3">
      <c r="A1391" s="1" t="s">
        <v>981</v>
      </c>
      <c r="B1391" t="s">
        <v>4401</v>
      </c>
      <c r="C1391" s="1" t="s">
        <v>3659</v>
      </c>
      <c r="D1391" t="s">
        <v>4800</v>
      </c>
    </row>
    <row r="1392" spans="1:4" ht="15.6" x14ac:dyDescent="0.3">
      <c r="A1392" s="1" t="s">
        <v>980</v>
      </c>
      <c r="B1392" t="s">
        <v>4401</v>
      </c>
      <c r="C1392" s="1" t="s">
        <v>2395</v>
      </c>
      <c r="D1392" t="s">
        <v>5439</v>
      </c>
    </row>
    <row r="1393" spans="1:4" ht="15.6" x14ac:dyDescent="0.3">
      <c r="A1393" s="1" t="s">
        <v>979</v>
      </c>
      <c r="B1393" t="s">
        <v>4401</v>
      </c>
      <c r="C1393" s="1" t="s">
        <v>3660</v>
      </c>
      <c r="D1393" t="s">
        <v>4545</v>
      </c>
    </row>
    <row r="1394" spans="1:4" ht="15.6" x14ac:dyDescent="0.3">
      <c r="A1394" s="1" t="s">
        <v>978</v>
      </c>
      <c r="B1394" t="s">
        <v>4399</v>
      </c>
      <c r="C1394" s="1" t="s">
        <v>3661</v>
      </c>
      <c r="D1394" t="s">
        <v>5440</v>
      </c>
    </row>
    <row r="1395" spans="1:4" ht="15.6" x14ac:dyDescent="0.3">
      <c r="A1395" s="1" t="s">
        <v>977</v>
      </c>
      <c r="B1395" t="s">
        <v>4399</v>
      </c>
      <c r="C1395" s="1" t="s">
        <v>3662</v>
      </c>
      <c r="D1395" t="s">
        <v>5441</v>
      </c>
    </row>
    <row r="1396" spans="1:4" ht="15.6" x14ac:dyDescent="0.3">
      <c r="A1396" s="1" t="s">
        <v>976</v>
      </c>
      <c r="B1396" t="s">
        <v>4401</v>
      </c>
      <c r="C1396" s="1" t="s">
        <v>3663</v>
      </c>
      <c r="D1396" t="s">
        <v>4495</v>
      </c>
    </row>
    <row r="1397" spans="1:4" ht="15.6" x14ac:dyDescent="0.3">
      <c r="A1397" s="1" t="s">
        <v>975</v>
      </c>
      <c r="B1397" t="s">
        <v>4401</v>
      </c>
      <c r="C1397" s="1" t="s">
        <v>3664</v>
      </c>
      <c r="D1397" t="s">
        <v>4495</v>
      </c>
    </row>
    <row r="1398" spans="1:4" ht="15.6" x14ac:dyDescent="0.3">
      <c r="A1398" s="1" t="s">
        <v>974</v>
      </c>
      <c r="B1398" t="s">
        <v>4399</v>
      </c>
      <c r="C1398" s="1" t="s">
        <v>3665</v>
      </c>
      <c r="D1398" t="s">
        <v>5442</v>
      </c>
    </row>
    <row r="1399" spans="1:4" ht="15.6" x14ac:dyDescent="0.3">
      <c r="A1399" s="1" t="s">
        <v>973</v>
      </c>
      <c r="B1399" t="s">
        <v>4817</v>
      </c>
      <c r="C1399" s="1" t="s">
        <v>3666</v>
      </c>
      <c r="D1399" t="s">
        <v>5443</v>
      </c>
    </row>
    <row r="1400" spans="1:4" ht="15.6" x14ac:dyDescent="0.3">
      <c r="A1400" s="1" t="s">
        <v>972</v>
      </c>
      <c r="B1400" t="s">
        <v>4399</v>
      </c>
      <c r="C1400" s="1" t="s">
        <v>3667</v>
      </c>
      <c r="D1400" t="s">
        <v>4628</v>
      </c>
    </row>
    <row r="1401" spans="1:4" ht="15.6" x14ac:dyDescent="0.3">
      <c r="A1401" s="1" t="s">
        <v>971</v>
      </c>
      <c r="B1401" t="s">
        <v>4399</v>
      </c>
      <c r="C1401" s="1" t="s">
        <v>3668</v>
      </c>
      <c r="D1401" t="s">
        <v>4998</v>
      </c>
    </row>
    <row r="1402" spans="1:4" ht="15.6" x14ac:dyDescent="0.3">
      <c r="A1402" s="1" t="s">
        <v>970</v>
      </c>
      <c r="B1402" t="s">
        <v>4399</v>
      </c>
      <c r="C1402" s="1" t="s">
        <v>3504</v>
      </c>
      <c r="D1402" t="s">
        <v>5444</v>
      </c>
    </row>
    <row r="1403" spans="1:4" ht="15.6" x14ac:dyDescent="0.3">
      <c r="A1403" s="1" t="s">
        <v>969</v>
      </c>
      <c r="B1403" t="s">
        <v>4399</v>
      </c>
      <c r="C1403" s="1" t="s">
        <v>3669</v>
      </c>
      <c r="D1403" t="s">
        <v>4455</v>
      </c>
    </row>
    <row r="1404" spans="1:4" ht="15.6" x14ac:dyDescent="0.3">
      <c r="A1404" s="1" t="s">
        <v>968</v>
      </c>
      <c r="B1404" t="s">
        <v>4399</v>
      </c>
      <c r="C1404" s="1" t="s">
        <v>3670</v>
      </c>
      <c r="D1404" t="s">
        <v>4929</v>
      </c>
    </row>
    <row r="1405" spans="1:4" ht="15.6" x14ac:dyDescent="0.3">
      <c r="A1405" s="1" t="s">
        <v>967</v>
      </c>
      <c r="B1405" t="s">
        <v>4399</v>
      </c>
      <c r="C1405" s="1" t="s">
        <v>3671</v>
      </c>
      <c r="D1405" t="s">
        <v>5445</v>
      </c>
    </row>
    <row r="1406" spans="1:4" ht="15.6" x14ac:dyDescent="0.3">
      <c r="A1406" s="1" t="s">
        <v>966</v>
      </c>
      <c r="B1406" t="s">
        <v>4399</v>
      </c>
      <c r="C1406" s="1" t="s">
        <v>3672</v>
      </c>
      <c r="D1406" t="s">
        <v>5446</v>
      </c>
    </row>
    <row r="1407" spans="1:4" ht="15.6" x14ac:dyDescent="0.3">
      <c r="A1407" s="1" t="s">
        <v>965</v>
      </c>
      <c r="B1407" t="s">
        <v>4401</v>
      </c>
      <c r="C1407" s="1" t="s">
        <v>3673</v>
      </c>
      <c r="D1407" t="s">
        <v>4426</v>
      </c>
    </row>
    <row r="1408" spans="1:4" ht="15.6" x14ac:dyDescent="0.3">
      <c r="A1408" s="1" t="s">
        <v>964</v>
      </c>
      <c r="B1408" t="s">
        <v>4399</v>
      </c>
      <c r="C1408" s="1" t="s">
        <v>3674</v>
      </c>
      <c r="D1408" t="s">
        <v>4998</v>
      </c>
    </row>
    <row r="1409" spans="1:4" ht="15.6" x14ac:dyDescent="0.3">
      <c r="A1409" s="1" t="s">
        <v>963</v>
      </c>
      <c r="B1409" t="s">
        <v>4401</v>
      </c>
      <c r="C1409" s="1" t="s">
        <v>3675</v>
      </c>
      <c r="D1409" t="s">
        <v>4443</v>
      </c>
    </row>
    <row r="1410" spans="1:4" ht="15.6" x14ac:dyDescent="0.3">
      <c r="A1410" s="1" t="s">
        <v>962</v>
      </c>
      <c r="B1410" t="s">
        <v>4401</v>
      </c>
      <c r="C1410" s="1" t="s">
        <v>3676</v>
      </c>
      <c r="D1410" t="s">
        <v>4402</v>
      </c>
    </row>
    <row r="1411" spans="1:4" ht="15.6" x14ac:dyDescent="0.3">
      <c r="A1411" s="1" t="s">
        <v>961</v>
      </c>
      <c r="B1411" t="s">
        <v>4401</v>
      </c>
      <c r="C1411" s="1" t="s">
        <v>3677</v>
      </c>
      <c r="D1411" t="s">
        <v>5447</v>
      </c>
    </row>
    <row r="1412" spans="1:4" ht="15.6" x14ac:dyDescent="0.3">
      <c r="A1412" s="1" t="s">
        <v>960</v>
      </c>
      <c r="B1412" t="s">
        <v>4399</v>
      </c>
      <c r="C1412" s="1" t="s">
        <v>3427</v>
      </c>
      <c r="D1412" t="s">
        <v>5448</v>
      </c>
    </row>
    <row r="1413" spans="1:4" ht="15.6" x14ac:dyDescent="0.3">
      <c r="A1413" s="1" t="s">
        <v>959</v>
      </c>
      <c r="B1413" t="s">
        <v>4399</v>
      </c>
      <c r="C1413" s="1" t="s">
        <v>3678</v>
      </c>
      <c r="D1413" t="s">
        <v>5426</v>
      </c>
    </row>
    <row r="1414" spans="1:4" ht="15.6" x14ac:dyDescent="0.3">
      <c r="A1414" s="1" t="s">
        <v>958</v>
      </c>
      <c r="B1414" t="s">
        <v>4399</v>
      </c>
      <c r="C1414" s="1" t="s">
        <v>3527</v>
      </c>
      <c r="D1414" t="s">
        <v>5449</v>
      </c>
    </row>
    <row r="1415" spans="1:4" ht="15.6" x14ac:dyDescent="0.3">
      <c r="A1415" s="1" t="s">
        <v>957</v>
      </c>
      <c r="B1415" t="s">
        <v>4401</v>
      </c>
      <c r="C1415" s="1" t="s">
        <v>3679</v>
      </c>
      <c r="D1415" t="s">
        <v>4547</v>
      </c>
    </row>
    <row r="1416" spans="1:4" ht="15.6" x14ac:dyDescent="0.3">
      <c r="A1416" s="1" t="s">
        <v>956</v>
      </c>
      <c r="B1416" t="s">
        <v>4401</v>
      </c>
      <c r="C1416" s="1" t="s">
        <v>4378</v>
      </c>
      <c r="D1416" t="s">
        <v>5450</v>
      </c>
    </row>
    <row r="1417" spans="1:4" ht="15.6" x14ac:dyDescent="0.3">
      <c r="A1417" s="1" t="s">
        <v>955</v>
      </c>
      <c r="B1417" t="s">
        <v>4401</v>
      </c>
      <c r="C1417" s="1" t="s">
        <v>3680</v>
      </c>
      <c r="D1417" t="s">
        <v>4481</v>
      </c>
    </row>
    <row r="1418" spans="1:4" ht="15.6" x14ac:dyDescent="0.3">
      <c r="A1418" s="1" t="s">
        <v>954</v>
      </c>
      <c r="B1418" t="s">
        <v>4399</v>
      </c>
      <c r="C1418" s="1" t="s">
        <v>3681</v>
      </c>
      <c r="D1418" t="s">
        <v>5451</v>
      </c>
    </row>
    <row r="1419" spans="1:4" ht="15.6" x14ac:dyDescent="0.3">
      <c r="A1419" s="1" t="s">
        <v>953</v>
      </c>
      <c r="B1419" t="s">
        <v>4817</v>
      </c>
      <c r="C1419" s="1" t="s">
        <v>3682</v>
      </c>
      <c r="D1419" t="s">
        <v>4503</v>
      </c>
    </row>
    <row r="1420" spans="1:4" ht="15.6" x14ac:dyDescent="0.3">
      <c r="A1420" s="1" t="s">
        <v>952</v>
      </c>
      <c r="B1420" t="s">
        <v>4401</v>
      </c>
      <c r="C1420" s="1" t="s">
        <v>3683</v>
      </c>
      <c r="D1420" t="s">
        <v>4647</v>
      </c>
    </row>
    <row r="1421" spans="1:4" ht="15.6" x14ac:dyDescent="0.3">
      <c r="A1421" s="1" t="s">
        <v>951</v>
      </c>
      <c r="B1421" t="s">
        <v>4401</v>
      </c>
      <c r="C1421" s="1" t="s">
        <v>3684</v>
      </c>
      <c r="D1421" t="s">
        <v>5452</v>
      </c>
    </row>
    <row r="1422" spans="1:4" ht="15.6" x14ac:dyDescent="0.3">
      <c r="A1422" s="1" t="s">
        <v>950</v>
      </c>
      <c r="B1422" t="s">
        <v>4399</v>
      </c>
      <c r="C1422" s="1" t="s">
        <v>3685</v>
      </c>
      <c r="D1422" t="s">
        <v>5453</v>
      </c>
    </row>
    <row r="1423" spans="1:4" ht="15.6" x14ac:dyDescent="0.3">
      <c r="A1423" s="1" t="s">
        <v>949</v>
      </c>
      <c r="B1423" t="s">
        <v>4401</v>
      </c>
      <c r="C1423" s="1" t="s">
        <v>3686</v>
      </c>
      <c r="D1423" t="s">
        <v>5454</v>
      </c>
    </row>
    <row r="1424" spans="1:4" ht="15.6" x14ac:dyDescent="0.3">
      <c r="A1424" s="1" t="s">
        <v>948</v>
      </c>
      <c r="B1424" t="s">
        <v>4401</v>
      </c>
      <c r="C1424" s="1" t="s">
        <v>3687</v>
      </c>
      <c r="D1424" t="s">
        <v>5455</v>
      </c>
    </row>
    <row r="1425" spans="1:4" ht="15.6" x14ac:dyDescent="0.3">
      <c r="A1425" s="1" t="s">
        <v>947</v>
      </c>
      <c r="B1425" t="s">
        <v>4399</v>
      </c>
      <c r="C1425" s="1" t="s">
        <v>3688</v>
      </c>
      <c r="D1425" t="s">
        <v>5456</v>
      </c>
    </row>
    <row r="1426" spans="1:4" ht="15.6" x14ac:dyDescent="0.3">
      <c r="A1426" s="1" t="s">
        <v>946</v>
      </c>
      <c r="B1426" t="s">
        <v>4401</v>
      </c>
      <c r="C1426" s="1" t="s">
        <v>3689</v>
      </c>
      <c r="D1426" t="s">
        <v>5457</v>
      </c>
    </row>
    <row r="1427" spans="1:4" ht="15.6" x14ac:dyDescent="0.3">
      <c r="A1427" s="1" t="s">
        <v>945</v>
      </c>
      <c r="B1427" t="s">
        <v>4401</v>
      </c>
      <c r="C1427" s="1" t="s">
        <v>3690</v>
      </c>
      <c r="D1427" t="s">
        <v>4407</v>
      </c>
    </row>
    <row r="1428" spans="1:4" ht="15.6" x14ac:dyDescent="0.3">
      <c r="A1428" s="1" t="s">
        <v>944</v>
      </c>
      <c r="B1428" t="s">
        <v>4399</v>
      </c>
      <c r="C1428" s="1" t="s">
        <v>2700</v>
      </c>
      <c r="D1428" t="s">
        <v>5458</v>
      </c>
    </row>
    <row r="1429" spans="1:4" ht="15.6" x14ac:dyDescent="0.3">
      <c r="A1429" s="1" t="s">
        <v>943</v>
      </c>
      <c r="B1429" t="s">
        <v>4399</v>
      </c>
      <c r="C1429" s="1" t="s">
        <v>3691</v>
      </c>
      <c r="D1429" t="s">
        <v>5459</v>
      </c>
    </row>
    <row r="1430" spans="1:4" ht="15.6" x14ac:dyDescent="0.3">
      <c r="A1430" s="1" t="s">
        <v>942</v>
      </c>
      <c r="B1430" t="s">
        <v>4399</v>
      </c>
      <c r="C1430" s="1" t="s">
        <v>2466</v>
      </c>
      <c r="D1430" t="s">
        <v>4797</v>
      </c>
    </row>
    <row r="1431" spans="1:4" ht="15.6" x14ac:dyDescent="0.3">
      <c r="A1431" s="1" t="s">
        <v>941</v>
      </c>
      <c r="B1431" t="s">
        <v>4401</v>
      </c>
      <c r="C1431" s="1" t="s">
        <v>3692</v>
      </c>
      <c r="D1431" t="s">
        <v>5460</v>
      </c>
    </row>
    <row r="1432" spans="1:4" ht="15.6" x14ac:dyDescent="0.3">
      <c r="A1432" s="1" t="s">
        <v>940</v>
      </c>
      <c r="B1432" t="s">
        <v>4817</v>
      </c>
      <c r="C1432" s="1" t="s">
        <v>3693</v>
      </c>
      <c r="D1432" t="s">
        <v>5461</v>
      </c>
    </row>
    <row r="1433" spans="1:4" ht="15.6" x14ac:dyDescent="0.3">
      <c r="A1433" s="1" t="s">
        <v>939</v>
      </c>
      <c r="B1433" t="s">
        <v>4399</v>
      </c>
      <c r="C1433" s="1" t="s">
        <v>3694</v>
      </c>
      <c r="D1433" t="s">
        <v>4423</v>
      </c>
    </row>
    <row r="1434" spans="1:4" ht="15.6" x14ac:dyDescent="0.3">
      <c r="A1434" s="1" t="s">
        <v>938</v>
      </c>
      <c r="B1434" t="s">
        <v>4399</v>
      </c>
      <c r="C1434" s="1" t="s">
        <v>3695</v>
      </c>
      <c r="D1434" t="s">
        <v>5462</v>
      </c>
    </row>
    <row r="1435" spans="1:4" ht="15.6" x14ac:dyDescent="0.3">
      <c r="A1435" s="1" t="s">
        <v>937</v>
      </c>
      <c r="B1435" t="s">
        <v>4399</v>
      </c>
      <c r="C1435" s="1" t="s">
        <v>3696</v>
      </c>
      <c r="D1435" t="s">
        <v>4704</v>
      </c>
    </row>
    <row r="1436" spans="1:4" ht="15.6" x14ac:dyDescent="0.3">
      <c r="A1436" s="1" t="s">
        <v>936</v>
      </c>
      <c r="B1436" t="s">
        <v>4399</v>
      </c>
      <c r="C1436" s="1" t="s">
        <v>2713</v>
      </c>
      <c r="D1436" t="s">
        <v>5463</v>
      </c>
    </row>
    <row r="1437" spans="1:4" ht="15.6" x14ac:dyDescent="0.3">
      <c r="A1437" s="1" t="s">
        <v>935</v>
      </c>
      <c r="B1437" t="s">
        <v>4401</v>
      </c>
      <c r="C1437" s="1" t="s">
        <v>3697</v>
      </c>
      <c r="D1437" t="s">
        <v>5464</v>
      </c>
    </row>
    <row r="1438" spans="1:4" ht="15.6" x14ac:dyDescent="0.3">
      <c r="A1438" s="1" t="s">
        <v>934</v>
      </c>
      <c r="B1438" t="s">
        <v>4399</v>
      </c>
      <c r="C1438" s="1" t="s">
        <v>3698</v>
      </c>
      <c r="D1438" t="s">
        <v>5114</v>
      </c>
    </row>
    <row r="1439" spans="1:4" ht="15.6" x14ac:dyDescent="0.3">
      <c r="A1439" s="1" t="s">
        <v>933</v>
      </c>
      <c r="B1439" t="s">
        <v>4399</v>
      </c>
      <c r="C1439" s="1" t="s">
        <v>3699</v>
      </c>
      <c r="D1439" t="s">
        <v>4668</v>
      </c>
    </row>
    <row r="1440" spans="1:4" ht="15.6" x14ac:dyDescent="0.3">
      <c r="A1440" s="1" t="s">
        <v>932</v>
      </c>
      <c r="B1440" t="s">
        <v>4399</v>
      </c>
      <c r="C1440" s="1" t="s">
        <v>3700</v>
      </c>
      <c r="D1440" t="s">
        <v>5024</v>
      </c>
    </row>
    <row r="1441" spans="1:4" ht="15.6" x14ac:dyDescent="0.3">
      <c r="A1441" s="1" t="s">
        <v>931</v>
      </c>
      <c r="B1441" t="s">
        <v>4399</v>
      </c>
      <c r="C1441" s="1" t="s">
        <v>3701</v>
      </c>
      <c r="D1441" t="s">
        <v>5465</v>
      </c>
    </row>
    <row r="1442" spans="1:4" ht="15.6" x14ac:dyDescent="0.3">
      <c r="A1442" s="1" t="s">
        <v>930</v>
      </c>
      <c r="B1442" t="s">
        <v>4399</v>
      </c>
      <c r="C1442" s="1" t="s">
        <v>2551</v>
      </c>
      <c r="D1442" t="s">
        <v>5466</v>
      </c>
    </row>
    <row r="1443" spans="1:4" ht="15.6" x14ac:dyDescent="0.3">
      <c r="A1443" s="1" t="s">
        <v>929</v>
      </c>
      <c r="B1443" t="s">
        <v>4401</v>
      </c>
      <c r="C1443" s="1" t="s">
        <v>2647</v>
      </c>
      <c r="D1443" t="s">
        <v>4481</v>
      </c>
    </row>
    <row r="1444" spans="1:4" ht="15.6" x14ac:dyDescent="0.3">
      <c r="A1444" s="1" t="s">
        <v>928</v>
      </c>
      <c r="B1444" t="s">
        <v>4399</v>
      </c>
      <c r="C1444" s="1" t="s">
        <v>3702</v>
      </c>
      <c r="D1444" t="s">
        <v>4821</v>
      </c>
    </row>
    <row r="1445" spans="1:4" ht="15.6" x14ac:dyDescent="0.3">
      <c r="A1445" s="1" t="s">
        <v>927</v>
      </c>
      <c r="B1445" t="s">
        <v>4399</v>
      </c>
      <c r="C1445" s="1" t="s">
        <v>2400</v>
      </c>
      <c r="D1445" t="s">
        <v>5467</v>
      </c>
    </row>
    <row r="1446" spans="1:4" ht="15.6" x14ac:dyDescent="0.3">
      <c r="A1446" s="1" t="s">
        <v>926</v>
      </c>
      <c r="B1446" t="s">
        <v>4401</v>
      </c>
      <c r="C1446" s="1" t="s">
        <v>3703</v>
      </c>
      <c r="D1446" t="s">
        <v>5468</v>
      </c>
    </row>
    <row r="1447" spans="1:4" ht="15.6" x14ac:dyDescent="0.3">
      <c r="A1447" s="1" t="s">
        <v>925</v>
      </c>
      <c r="B1447" t="s">
        <v>4399</v>
      </c>
      <c r="C1447" s="1" t="s">
        <v>2469</v>
      </c>
      <c r="D1447" t="s">
        <v>4595</v>
      </c>
    </row>
    <row r="1448" spans="1:4" ht="15.6" x14ac:dyDescent="0.3">
      <c r="A1448" s="1" t="s">
        <v>924</v>
      </c>
      <c r="B1448" t="s">
        <v>4399</v>
      </c>
      <c r="C1448" s="1" t="s">
        <v>3704</v>
      </c>
      <c r="D1448" t="s">
        <v>5080</v>
      </c>
    </row>
    <row r="1449" spans="1:4" ht="15.6" x14ac:dyDescent="0.3">
      <c r="A1449" s="1" t="s">
        <v>923</v>
      </c>
      <c r="B1449" t="s">
        <v>4399</v>
      </c>
      <c r="C1449" s="1" t="s">
        <v>3705</v>
      </c>
      <c r="D1449" t="s">
        <v>5469</v>
      </c>
    </row>
    <row r="1450" spans="1:4" ht="15.6" x14ac:dyDescent="0.3">
      <c r="A1450" s="1" t="s">
        <v>922</v>
      </c>
      <c r="B1450" t="s">
        <v>4399</v>
      </c>
      <c r="C1450" s="1" t="s">
        <v>2763</v>
      </c>
      <c r="D1450" t="s">
        <v>5470</v>
      </c>
    </row>
    <row r="1451" spans="1:4" ht="15.6" x14ac:dyDescent="0.3">
      <c r="A1451" s="1" t="s">
        <v>921</v>
      </c>
      <c r="B1451" t="s">
        <v>4399</v>
      </c>
      <c r="C1451" s="1" t="s">
        <v>3706</v>
      </c>
      <c r="D1451" t="s">
        <v>5471</v>
      </c>
    </row>
    <row r="1452" spans="1:4" ht="15.6" x14ac:dyDescent="0.3">
      <c r="A1452" s="1" t="s">
        <v>920</v>
      </c>
      <c r="B1452" t="s">
        <v>4401</v>
      </c>
      <c r="C1452" s="1" t="s">
        <v>3707</v>
      </c>
      <c r="D1452" t="s">
        <v>5472</v>
      </c>
    </row>
    <row r="1453" spans="1:4" ht="15.6" x14ac:dyDescent="0.3">
      <c r="A1453" s="1" t="s">
        <v>919</v>
      </c>
      <c r="B1453" t="s">
        <v>4401</v>
      </c>
      <c r="C1453" s="1" t="s">
        <v>3708</v>
      </c>
      <c r="D1453" t="s">
        <v>4426</v>
      </c>
    </row>
    <row r="1454" spans="1:4" ht="15.6" x14ac:dyDescent="0.3">
      <c r="A1454" s="1" t="s">
        <v>918</v>
      </c>
      <c r="B1454" t="s">
        <v>4401</v>
      </c>
      <c r="C1454" s="1" t="s">
        <v>3709</v>
      </c>
      <c r="D1454" t="s">
        <v>5026</v>
      </c>
    </row>
    <row r="1455" spans="1:4" ht="15.6" x14ac:dyDescent="0.3">
      <c r="A1455" s="1" t="s">
        <v>917</v>
      </c>
      <c r="B1455" t="s">
        <v>4401</v>
      </c>
      <c r="C1455" s="1" t="s">
        <v>3710</v>
      </c>
      <c r="D1455" t="s">
        <v>5473</v>
      </c>
    </row>
    <row r="1456" spans="1:4" ht="15.6" x14ac:dyDescent="0.3">
      <c r="A1456" s="1" t="s">
        <v>916</v>
      </c>
      <c r="B1456" t="s">
        <v>4401</v>
      </c>
      <c r="C1456" s="1" t="s">
        <v>3711</v>
      </c>
      <c r="D1456" t="s">
        <v>5474</v>
      </c>
    </row>
    <row r="1457" spans="1:5" ht="15.6" x14ac:dyDescent="0.3">
      <c r="A1457" s="1" t="s">
        <v>915</v>
      </c>
      <c r="B1457" t="s">
        <v>4401</v>
      </c>
      <c r="C1457" s="1" t="s">
        <v>2754</v>
      </c>
      <c r="D1457" t="s">
        <v>5475</v>
      </c>
    </row>
    <row r="1458" spans="1:5" ht="15.6" x14ac:dyDescent="0.3">
      <c r="A1458" s="1" t="s">
        <v>914</v>
      </c>
      <c r="B1458" t="s">
        <v>4399</v>
      </c>
      <c r="C1458" s="1" t="s">
        <v>3712</v>
      </c>
      <c r="D1458" t="s">
        <v>5476</v>
      </c>
    </row>
    <row r="1459" spans="1:5" ht="15.6" x14ac:dyDescent="0.3">
      <c r="A1459" s="1" t="s">
        <v>913</v>
      </c>
      <c r="B1459" t="s">
        <v>4399</v>
      </c>
      <c r="C1459" s="1" t="s">
        <v>3713</v>
      </c>
      <c r="D1459" t="s">
        <v>4628</v>
      </c>
    </row>
    <row r="1460" spans="1:5" ht="15.6" x14ac:dyDescent="0.3">
      <c r="A1460" s="1" t="s">
        <v>912</v>
      </c>
      <c r="B1460" t="s">
        <v>4401</v>
      </c>
      <c r="C1460" s="1" t="s">
        <v>3714</v>
      </c>
      <c r="D1460" t="s">
        <v>5477</v>
      </c>
    </row>
    <row r="1461" spans="1:5" ht="15.6" x14ac:dyDescent="0.3">
      <c r="A1461" s="1" t="s">
        <v>911</v>
      </c>
      <c r="B1461" t="s">
        <v>4401</v>
      </c>
      <c r="C1461" s="1" t="s">
        <v>3158</v>
      </c>
      <c r="D1461" t="s">
        <v>5478</v>
      </c>
    </row>
    <row r="1462" spans="1:5" ht="15.6" x14ac:dyDescent="0.3">
      <c r="A1462" s="1" t="s">
        <v>910</v>
      </c>
      <c r="B1462" t="s">
        <v>4399</v>
      </c>
      <c r="C1462" s="1" t="s">
        <v>2697</v>
      </c>
      <c r="D1462" t="s">
        <v>4845</v>
      </c>
    </row>
    <row r="1463" spans="1:5" ht="15.6" x14ac:dyDescent="0.3">
      <c r="A1463" s="1" t="s">
        <v>909</v>
      </c>
      <c r="B1463" t="s">
        <v>4399</v>
      </c>
      <c r="C1463" s="1" t="s">
        <v>2632</v>
      </c>
      <c r="D1463" t="s">
        <v>5479</v>
      </c>
    </row>
    <row r="1464" spans="1:5" ht="15.6" x14ac:dyDescent="0.3">
      <c r="A1464" s="1" t="s">
        <v>908</v>
      </c>
      <c r="B1464" t="s">
        <v>4401</v>
      </c>
      <c r="C1464" s="1" t="s">
        <v>3715</v>
      </c>
      <c r="D1464" t="s">
        <v>4633</v>
      </c>
    </row>
    <row r="1465" spans="1:5" ht="15.6" x14ac:dyDescent="0.3">
      <c r="A1465" s="1" t="s">
        <v>907</v>
      </c>
      <c r="B1465" t="s">
        <v>4401</v>
      </c>
      <c r="C1465" s="1" t="s">
        <v>4379</v>
      </c>
      <c r="D1465" t="s">
        <v>5480</v>
      </c>
      <c r="E1465" t="s">
        <v>4469</v>
      </c>
    </row>
    <row r="1466" spans="1:5" ht="15.6" x14ac:dyDescent="0.3">
      <c r="A1466" s="1" t="s">
        <v>906</v>
      </c>
      <c r="B1466" t="s">
        <v>4399</v>
      </c>
      <c r="C1466" s="1" t="s">
        <v>2678</v>
      </c>
      <c r="D1466" t="s">
        <v>5481</v>
      </c>
    </row>
    <row r="1467" spans="1:5" ht="15.6" x14ac:dyDescent="0.3">
      <c r="A1467" s="1" t="s">
        <v>905</v>
      </c>
      <c r="B1467" t="s">
        <v>4401</v>
      </c>
      <c r="C1467" s="1" t="s">
        <v>2395</v>
      </c>
      <c r="D1467" t="s">
        <v>5482</v>
      </c>
    </row>
    <row r="1468" spans="1:5" ht="15.6" x14ac:dyDescent="0.3">
      <c r="A1468" s="1" t="s">
        <v>904</v>
      </c>
      <c r="B1468" t="s">
        <v>4401</v>
      </c>
      <c r="C1468" s="1" t="s">
        <v>3716</v>
      </c>
      <c r="D1468" t="s">
        <v>5483</v>
      </c>
    </row>
    <row r="1469" spans="1:5" ht="15.6" x14ac:dyDescent="0.3">
      <c r="A1469" s="1" t="s">
        <v>903</v>
      </c>
      <c r="B1469" t="s">
        <v>4401</v>
      </c>
      <c r="C1469" s="1" t="s">
        <v>3717</v>
      </c>
      <c r="D1469" t="s">
        <v>5484</v>
      </c>
    </row>
    <row r="1470" spans="1:5" ht="15.6" x14ac:dyDescent="0.3">
      <c r="A1470" s="1" t="s">
        <v>902</v>
      </c>
      <c r="B1470" t="s">
        <v>4401</v>
      </c>
      <c r="C1470" s="1" t="s">
        <v>3718</v>
      </c>
      <c r="D1470" t="s">
        <v>4611</v>
      </c>
    </row>
    <row r="1471" spans="1:5" ht="15.6" x14ac:dyDescent="0.3">
      <c r="A1471" s="1" t="s">
        <v>901</v>
      </c>
      <c r="B1471" t="s">
        <v>4399</v>
      </c>
      <c r="C1471" s="1" t="s">
        <v>3719</v>
      </c>
      <c r="D1471" t="s">
        <v>5485</v>
      </c>
    </row>
    <row r="1472" spans="1:5" ht="15.6" x14ac:dyDescent="0.3">
      <c r="A1472" s="1" t="s">
        <v>900</v>
      </c>
      <c r="B1472" t="s">
        <v>4401</v>
      </c>
      <c r="C1472" s="1" t="s">
        <v>3720</v>
      </c>
      <c r="D1472" t="s">
        <v>5486</v>
      </c>
    </row>
    <row r="1473" spans="1:4" ht="15.6" x14ac:dyDescent="0.3">
      <c r="A1473" s="1" t="s">
        <v>899</v>
      </c>
      <c r="B1473" t="s">
        <v>4399</v>
      </c>
      <c r="C1473" s="1" t="s">
        <v>3721</v>
      </c>
      <c r="D1473" t="s">
        <v>4750</v>
      </c>
    </row>
    <row r="1474" spans="1:4" ht="15.6" x14ac:dyDescent="0.3">
      <c r="A1474" s="1" t="s">
        <v>898</v>
      </c>
      <c r="B1474" t="s">
        <v>4401</v>
      </c>
      <c r="C1474" s="1" t="s">
        <v>3722</v>
      </c>
      <c r="D1474" t="s">
        <v>4991</v>
      </c>
    </row>
    <row r="1475" spans="1:4" ht="15.6" x14ac:dyDescent="0.3">
      <c r="A1475" s="1" t="s">
        <v>897</v>
      </c>
      <c r="B1475" t="s">
        <v>4401</v>
      </c>
      <c r="C1475" s="1" t="s">
        <v>3723</v>
      </c>
      <c r="D1475" t="s">
        <v>5487</v>
      </c>
    </row>
    <row r="1476" spans="1:4" ht="15.6" x14ac:dyDescent="0.3">
      <c r="A1476" s="1" t="s">
        <v>896</v>
      </c>
      <c r="B1476" t="s">
        <v>4399</v>
      </c>
      <c r="C1476" s="1" t="s">
        <v>2851</v>
      </c>
      <c r="D1476" t="s">
        <v>5488</v>
      </c>
    </row>
    <row r="1477" spans="1:4" ht="15.6" x14ac:dyDescent="0.3">
      <c r="A1477" s="1" t="s">
        <v>895</v>
      </c>
      <c r="B1477" t="s">
        <v>4401</v>
      </c>
      <c r="C1477" s="1" t="s">
        <v>3724</v>
      </c>
      <c r="D1477" t="s">
        <v>5489</v>
      </c>
    </row>
    <row r="1478" spans="1:4" ht="15.6" x14ac:dyDescent="0.3">
      <c r="A1478" s="1" t="s">
        <v>894</v>
      </c>
      <c r="B1478" t="s">
        <v>4399</v>
      </c>
      <c r="C1478" s="1" t="s">
        <v>3725</v>
      </c>
      <c r="D1478" t="s">
        <v>5378</v>
      </c>
    </row>
    <row r="1479" spans="1:4" ht="15.6" x14ac:dyDescent="0.3">
      <c r="A1479" s="1" t="s">
        <v>893</v>
      </c>
      <c r="B1479" t="s">
        <v>4401</v>
      </c>
      <c r="C1479" s="1" t="s">
        <v>3726</v>
      </c>
      <c r="D1479" t="s">
        <v>5490</v>
      </c>
    </row>
    <row r="1480" spans="1:4" ht="15.6" x14ac:dyDescent="0.3">
      <c r="A1480" s="1" t="s">
        <v>892</v>
      </c>
      <c r="B1480" t="s">
        <v>4401</v>
      </c>
      <c r="C1480" s="1" t="s">
        <v>3727</v>
      </c>
      <c r="D1480" t="s">
        <v>5491</v>
      </c>
    </row>
    <row r="1481" spans="1:4" ht="15.6" x14ac:dyDescent="0.3">
      <c r="A1481" s="1" t="s">
        <v>891</v>
      </c>
      <c r="B1481" t="s">
        <v>4399</v>
      </c>
      <c r="C1481" s="1" t="s">
        <v>3728</v>
      </c>
      <c r="D1481" t="s">
        <v>5492</v>
      </c>
    </row>
    <row r="1482" spans="1:4" ht="15.6" x14ac:dyDescent="0.3">
      <c r="A1482" s="1" t="s">
        <v>890</v>
      </c>
      <c r="B1482" t="s">
        <v>4401</v>
      </c>
      <c r="C1482" s="1" t="s">
        <v>3729</v>
      </c>
      <c r="D1482" t="s">
        <v>4649</v>
      </c>
    </row>
    <row r="1483" spans="1:4" ht="15.6" x14ac:dyDescent="0.3">
      <c r="A1483" s="1" t="s">
        <v>889</v>
      </c>
      <c r="B1483" t="s">
        <v>4399</v>
      </c>
      <c r="C1483" s="1" t="s">
        <v>3628</v>
      </c>
      <c r="D1483" t="s">
        <v>5493</v>
      </c>
    </row>
    <row r="1484" spans="1:4" ht="15.6" x14ac:dyDescent="0.3">
      <c r="A1484" s="1" t="s">
        <v>888</v>
      </c>
      <c r="B1484" t="s">
        <v>4401</v>
      </c>
      <c r="C1484" s="1" t="s">
        <v>3730</v>
      </c>
      <c r="D1484" t="s">
        <v>5494</v>
      </c>
    </row>
    <row r="1485" spans="1:4" ht="15.6" x14ac:dyDescent="0.3">
      <c r="A1485" s="1" t="s">
        <v>887</v>
      </c>
      <c r="B1485" t="s">
        <v>4399</v>
      </c>
      <c r="C1485" s="1" t="s">
        <v>3731</v>
      </c>
      <c r="D1485" t="s">
        <v>4460</v>
      </c>
    </row>
    <row r="1486" spans="1:4" ht="15.6" x14ac:dyDescent="0.3">
      <c r="A1486" s="1" t="s">
        <v>886</v>
      </c>
      <c r="B1486" t="s">
        <v>4399</v>
      </c>
      <c r="C1486" s="1" t="s">
        <v>3732</v>
      </c>
      <c r="D1486" t="s">
        <v>5097</v>
      </c>
    </row>
    <row r="1487" spans="1:4" ht="15.6" x14ac:dyDescent="0.3">
      <c r="A1487" s="1" t="s">
        <v>885</v>
      </c>
      <c r="B1487" t="s">
        <v>4399</v>
      </c>
      <c r="C1487" s="1" t="s">
        <v>3733</v>
      </c>
      <c r="D1487" t="s">
        <v>5495</v>
      </c>
    </row>
    <row r="1488" spans="1:4" ht="15.6" x14ac:dyDescent="0.3">
      <c r="A1488" s="1" t="s">
        <v>884</v>
      </c>
      <c r="B1488" t="s">
        <v>4399</v>
      </c>
      <c r="C1488" s="1" t="s">
        <v>3734</v>
      </c>
      <c r="D1488" t="s">
        <v>5496</v>
      </c>
    </row>
    <row r="1489" spans="1:5" ht="15.6" x14ac:dyDescent="0.3">
      <c r="A1489" s="1" t="s">
        <v>883</v>
      </c>
      <c r="B1489" t="s">
        <v>4401</v>
      </c>
      <c r="C1489" s="1" t="s">
        <v>3316</v>
      </c>
      <c r="D1489" t="s">
        <v>5497</v>
      </c>
    </row>
    <row r="1490" spans="1:5" ht="15.6" x14ac:dyDescent="0.3">
      <c r="A1490" s="1" t="s">
        <v>882</v>
      </c>
      <c r="B1490" t="s">
        <v>4399</v>
      </c>
      <c r="C1490" s="1" t="s">
        <v>3735</v>
      </c>
      <c r="D1490" t="s">
        <v>5498</v>
      </c>
    </row>
    <row r="1491" spans="1:5" ht="15.6" x14ac:dyDescent="0.3">
      <c r="A1491" s="1" t="s">
        <v>881</v>
      </c>
      <c r="B1491" t="s">
        <v>4399</v>
      </c>
      <c r="C1491" s="1" t="s">
        <v>3736</v>
      </c>
      <c r="D1491" t="s">
        <v>5499</v>
      </c>
    </row>
    <row r="1492" spans="1:5" ht="15.6" x14ac:dyDescent="0.3">
      <c r="A1492" s="1" t="s">
        <v>880</v>
      </c>
      <c r="B1492" t="s">
        <v>4399</v>
      </c>
      <c r="C1492" s="1" t="s">
        <v>3737</v>
      </c>
      <c r="D1492" t="s">
        <v>5500</v>
      </c>
    </row>
    <row r="1493" spans="1:5" ht="15.6" x14ac:dyDescent="0.3">
      <c r="A1493" s="1" t="s">
        <v>879</v>
      </c>
      <c r="B1493" t="s">
        <v>4401</v>
      </c>
      <c r="C1493" s="1" t="s">
        <v>4380</v>
      </c>
      <c r="D1493" t="s">
        <v>5501</v>
      </c>
      <c r="E1493" t="s">
        <v>4469</v>
      </c>
    </row>
    <row r="1494" spans="1:5" ht="15.6" x14ac:dyDescent="0.3">
      <c r="A1494" s="1" t="s">
        <v>878</v>
      </c>
      <c r="B1494" t="s">
        <v>4401</v>
      </c>
      <c r="C1494" s="1" t="s">
        <v>3738</v>
      </c>
      <c r="D1494" t="s">
        <v>5502</v>
      </c>
    </row>
    <row r="1495" spans="1:5" ht="15.6" x14ac:dyDescent="0.3">
      <c r="A1495" s="1" t="s">
        <v>877</v>
      </c>
      <c r="B1495" t="s">
        <v>4399</v>
      </c>
      <c r="C1495" s="1" t="s">
        <v>3739</v>
      </c>
      <c r="D1495" t="s">
        <v>5372</v>
      </c>
    </row>
    <row r="1496" spans="1:5" ht="15.6" x14ac:dyDescent="0.3">
      <c r="A1496" s="1" t="s">
        <v>876</v>
      </c>
      <c r="B1496" t="s">
        <v>4401</v>
      </c>
      <c r="C1496" s="1" t="s">
        <v>3740</v>
      </c>
      <c r="D1496" t="s">
        <v>5503</v>
      </c>
    </row>
    <row r="1497" spans="1:5" ht="15.6" x14ac:dyDescent="0.3">
      <c r="A1497" s="1" t="s">
        <v>875</v>
      </c>
      <c r="B1497" t="s">
        <v>4401</v>
      </c>
      <c r="C1497" s="1" t="s">
        <v>3741</v>
      </c>
      <c r="D1497" t="s">
        <v>5504</v>
      </c>
    </row>
    <row r="1498" spans="1:5" ht="15.6" x14ac:dyDescent="0.3">
      <c r="A1498" s="1" t="s">
        <v>874</v>
      </c>
      <c r="B1498" t="s">
        <v>4401</v>
      </c>
      <c r="C1498" s="1" t="s">
        <v>4381</v>
      </c>
      <c r="D1498" t="s">
        <v>5505</v>
      </c>
    </row>
    <row r="1499" spans="1:5" ht="15.6" x14ac:dyDescent="0.3">
      <c r="A1499" s="1" t="s">
        <v>873</v>
      </c>
      <c r="B1499" t="s">
        <v>4401</v>
      </c>
      <c r="C1499" s="1" t="s">
        <v>3742</v>
      </c>
      <c r="D1499" t="s">
        <v>4495</v>
      </c>
    </row>
    <row r="1500" spans="1:5" ht="15.6" x14ac:dyDescent="0.3">
      <c r="A1500" s="1" t="s">
        <v>872</v>
      </c>
      <c r="B1500" t="s">
        <v>4399</v>
      </c>
      <c r="C1500" s="1" t="s">
        <v>2744</v>
      </c>
      <c r="D1500" t="s">
        <v>5506</v>
      </c>
    </row>
    <row r="1501" spans="1:5" ht="15.6" x14ac:dyDescent="0.3">
      <c r="A1501" s="1" t="s">
        <v>871</v>
      </c>
      <c r="B1501" t="s">
        <v>4399</v>
      </c>
      <c r="C1501" s="1" t="s">
        <v>3743</v>
      </c>
      <c r="D1501" t="s">
        <v>4954</v>
      </c>
    </row>
    <row r="1502" spans="1:5" ht="15.6" x14ac:dyDescent="0.3">
      <c r="A1502" s="1" t="s">
        <v>870</v>
      </c>
      <c r="B1502" t="s">
        <v>4817</v>
      </c>
      <c r="C1502" s="1" t="s">
        <v>3744</v>
      </c>
      <c r="D1502" t="s">
        <v>5507</v>
      </c>
    </row>
    <row r="1503" spans="1:5" ht="15.6" x14ac:dyDescent="0.3">
      <c r="A1503" s="1" t="s">
        <v>869</v>
      </c>
      <c r="B1503" t="s">
        <v>4399</v>
      </c>
      <c r="C1503" s="1" t="s">
        <v>3745</v>
      </c>
      <c r="D1503" t="s">
        <v>4942</v>
      </c>
    </row>
    <row r="1504" spans="1:5" ht="15.6" x14ac:dyDescent="0.3">
      <c r="A1504" s="1" t="s">
        <v>868</v>
      </c>
      <c r="B1504" t="s">
        <v>4399</v>
      </c>
      <c r="C1504" s="1" t="s">
        <v>3746</v>
      </c>
      <c r="D1504" t="s">
        <v>5508</v>
      </c>
    </row>
    <row r="1505" spans="1:4" ht="15.6" x14ac:dyDescent="0.3">
      <c r="A1505" s="1" t="s">
        <v>867</v>
      </c>
      <c r="B1505" t="s">
        <v>4401</v>
      </c>
      <c r="C1505" s="1" t="s">
        <v>2445</v>
      </c>
      <c r="D1505" t="s">
        <v>5509</v>
      </c>
    </row>
    <row r="1506" spans="1:4" ht="15.6" x14ac:dyDescent="0.3">
      <c r="A1506" s="1" t="s">
        <v>866</v>
      </c>
      <c r="B1506" t="s">
        <v>4401</v>
      </c>
      <c r="C1506" s="1" t="s">
        <v>3747</v>
      </c>
      <c r="D1506" t="s">
        <v>5510</v>
      </c>
    </row>
    <row r="1507" spans="1:4" ht="15.6" x14ac:dyDescent="0.3">
      <c r="A1507" s="1" t="s">
        <v>865</v>
      </c>
      <c r="B1507" t="s">
        <v>4399</v>
      </c>
      <c r="C1507" s="1" t="s">
        <v>3748</v>
      </c>
      <c r="D1507" t="s">
        <v>5511</v>
      </c>
    </row>
    <row r="1508" spans="1:4" ht="15.6" x14ac:dyDescent="0.3">
      <c r="A1508" s="1" t="s">
        <v>864</v>
      </c>
      <c r="B1508" t="s">
        <v>4401</v>
      </c>
      <c r="C1508" s="1" t="s">
        <v>3749</v>
      </c>
      <c r="D1508" t="s">
        <v>5437</v>
      </c>
    </row>
    <row r="1509" spans="1:4" ht="15.6" x14ac:dyDescent="0.3">
      <c r="A1509" s="1" t="s">
        <v>863</v>
      </c>
      <c r="B1509" t="s">
        <v>4401</v>
      </c>
      <c r="C1509" s="1" t="s">
        <v>3176</v>
      </c>
      <c r="D1509" t="s">
        <v>5512</v>
      </c>
    </row>
    <row r="1510" spans="1:4" ht="15.6" x14ac:dyDescent="0.3">
      <c r="A1510" s="1" t="s">
        <v>862</v>
      </c>
      <c r="B1510" t="s">
        <v>4401</v>
      </c>
      <c r="C1510" s="1" t="s">
        <v>2574</v>
      </c>
      <c r="D1510" t="s">
        <v>4579</v>
      </c>
    </row>
    <row r="1511" spans="1:4" ht="15.6" x14ac:dyDescent="0.3">
      <c r="A1511" s="1" t="s">
        <v>861</v>
      </c>
      <c r="B1511" t="s">
        <v>4399</v>
      </c>
      <c r="C1511" s="1" t="s">
        <v>3750</v>
      </c>
      <c r="D1511" t="s">
        <v>5513</v>
      </c>
    </row>
    <row r="1512" spans="1:4" ht="15.6" x14ac:dyDescent="0.3">
      <c r="A1512" s="1" t="s">
        <v>860</v>
      </c>
      <c r="B1512" t="s">
        <v>4401</v>
      </c>
      <c r="C1512" s="1" t="s">
        <v>3751</v>
      </c>
      <c r="D1512" t="s">
        <v>4547</v>
      </c>
    </row>
    <row r="1513" spans="1:4" ht="15.6" x14ac:dyDescent="0.3">
      <c r="A1513" s="1" t="s">
        <v>859</v>
      </c>
      <c r="B1513" t="s">
        <v>4401</v>
      </c>
      <c r="C1513" s="1" t="s">
        <v>3752</v>
      </c>
      <c r="D1513" t="s">
        <v>5514</v>
      </c>
    </row>
    <row r="1514" spans="1:4" ht="15.6" x14ac:dyDescent="0.3">
      <c r="A1514" s="1" t="s">
        <v>858</v>
      </c>
      <c r="B1514" t="s">
        <v>4399</v>
      </c>
      <c r="C1514" s="1" t="s">
        <v>3753</v>
      </c>
      <c r="D1514" t="s">
        <v>5515</v>
      </c>
    </row>
    <row r="1515" spans="1:4" ht="15.6" x14ac:dyDescent="0.3">
      <c r="A1515" s="1" t="s">
        <v>857</v>
      </c>
      <c r="B1515" t="s">
        <v>4401</v>
      </c>
      <c r="C1515" s="1" t="s">
        <v>3754</v>
      </c>
      <c r="D1515" t="s">
        <v>5516</v>
      </c>
    </row>
    <row r="1516" spans="1:4" ht="15.6" x14ac:dyDescent="0.3">
      <c r="A1516" s="1" t="s">
        <v>856</v>
      </c>
      <c r="B1516" t="s">
        <v>4401</v>
      </c>
      <c r="C1516" s="1" t="s">
        <v>3755</v>
      </c>
      <c r="D1516" t="s">
        <v>4547</v>
      </c>
    </row>
    <row r="1517" spans="1:4" ht="15.6" x14ac:dyDescent="0.3">
      <c r="A1517" s="1" t="s">
        <v>855</v>
      </c>
      <c r="B1517" t="s">
        <v>4401</v>
      </c>
      <c r="C1517" s="1" t="s">
        <v>3756</v>
      </c>
      <c r="D1517" t="s">
        <v>5305</v>
      </c>
    </row>
    <row r="1518" spans="1:4" ht="15.6" x14ac:dyDescent="0.3">
      <c r="A1518" s="1" t="s">
        <v>854</v>
      </c>
      <c r="B1518" t="s">
        <v>4399</v>
      </c>
      <c r="C1518" s="1" t="s">
        <v>3757</v>
      </c>
      <c r="D1518" t="s">
        <v>5517</v>
      </c>
    </row>
    <row r="1519" spans="1:4" ht="15.6" x14ac:dyDescent="0.3">
      <c r="A1519" s="1" t="s">
        <v>853</v>
      </c>
      <c r="B1519" t="s">
        <v>4399</v>
      </c>
      <c r="C1519" s="1" t="s">
        <v>3758</v>
      </c>
      <c r="D1519" t="s">
        <v>4789</v>
      </c>
    </row>
    <row r="1520" spans="1:4" ht="15.6" x14ac:dyDescent="0.3">
      <c r="A1520" s="1" t="s">
        <v>852</v>
      </c>
      <c r="B1520" t="s">
        <v>4399</v>
      </c>
      <c r="C1520" s="1" t="s">
        <v>3759</v>
      </c>
      <c r="D1520" t="s">
        <v>5518</v>
      </c>
    </row>
    <row r="1521" spans="1:4" ht="15.6" x14ac:dyDescent="0.3">
      <c r="A1521" s="1" t="s">
        <v>851</v>
      </c>
      <c r="B1521" t="s">
        <v>4399</v>
      </c>
      <c r="C1521" s="1" t="s">
        <v>3760</v>
      </c>
      <c r="D1521" t="s">
        <v>5519</v>
      </c>
    </row>
    <row r="1522" spans="1:4" ht="15.6" x14ac:dyDescent="0.3">
      <c r="A1522" s="1" t="s">
        <v>850</v>
      </c>
      <c r="B1522" t="s">
        <v>4401</v>
      </c>
      <c r="C1522" s="1" t="s">
        <v>3761</v>
      </c>
      <c r="D1522" t="s">
        <v>5520</v>
      </c>
    </row>
    <row r="1523" spans="1:4" ht="15.6" x14ac:dyDescent="0.3">
      <c r="A1523" s="1" t="s">
        <v>849</v>
      </c>
      <c r="B1523" t="s">
        <v>4399</v>
      </c>
      <c r="C1523" s="1" t="s">
        <v>3762</v>
      </c>
      <c r="D1523" t="s">
        <v>4935</v>
      </c>
    </row>
    <row r="1524" spans="1:4" ht="15.6" x14ac:dyDescent="0.3">
      <c r="A1524" s="1" t="s">
        <v>848</v>
      </c>
      <c r="B1524" t="s">
        <v>4401</v>
      </c>
      <c r="C1524" s="1" t="s">
        <v>3763</v>
      </c>
      <c r="D1524" t="s">
        <v>5521</v>
      </c>
    </row>
    <row r="1525" spans="1:4" ht="15.6" x14ac:dyDescent="0.3">
      <c r="A1525" s="1" t="s">
        <v>847</v>
      </c>
      <c r="B1525" t="s">
        <v>4401</v>
      </c>
      <c r="C1525" s="1" t="s">
        <v>3764</v>
      </c>
      <c r="D1525" t="s">
        <v>4611</v>
      </c>
    </row>
    <row r="1526" spans="1:4" ht="15.6" x14ac:dyDescent="0.3">
      <c r="A1526" s="1" t="s">
        <v>846</v>
      </c>
      <c r="B1526" t="s">
        <v>4401</v>
      </c>
      <c r="C1526" s="1" t="s">
        <v>3226</v>
      </c>
      <c r="D1526" t="s">
        <v>4707</v>
      </c>
    </row>
    <row r="1527" spans="1:4" ht="15.6" x14ac:dyDescent="0.3">
      <c r="A1527" s="1" t="s">
        <v>845</v>
      </c>
      <c r="B1527" t="s">
        <v>4399</v>
      </c>
      <c r="C1527" s="1" t="s">
        <v>3765</v>
      </c>
      <c r="D1527" t="s">
        <v>5522</v>
      </c>
    </row>
    <row r="1528" spans="1:4" ht="15.6" x14ac:dyDescent="0.3">
      <c r="A1528" s="1" t="s">
        <v>844</v>
      </c>
      <c r="B1528" t="s">
        <v>4399</v>
      </c>
      <c r="C1528" s="1" t="s">
        <v>3766</v>
      </c>
      <c r="D1528" t="s">
        <v>5523</v>
      </c>
    </row>
    <row r="1529" spans="1:4" ht="15.6" x14ac:dyDescent="0.3">
      <c r="A1529" s="1" t="s">
        <v>843</v>
      </c>
      <c r="B1529" t="s">
        <v>4401</v>
      </c>
      <c r="C1529" s="1" t="s">
        <v>3767</v>
      </c>
      <c r="D1529" t="s">
        <v>5524</v>
      </c>
    </row>
    <row r="1530" spans="1:4" ht="15.6" x14ac:dyDescent="0.3">
      <c r="A1530" s="1" t="s">
        <v>842</v>
      </c>
      <c r="B1530" t="s">
        <v>4399</v>
      </c>
      <c r="C1530" s="1" t="s">
        <v>3768</v>
      </c>
      <c r="D1530" t="s">
        <v>5525</v>
      </c>
    </row>
    <row r="1531" spans="1:4" ht="15.6" x14ac:dyDescent="0.3">
      <c r="A1531" s="1" t="s">
        <v>841</v>
      </c>
      <c r="B1531" t="s">
        <v>4399</v>
      </c>
      <c r="C1531" s="1" t="s">
        <v>2700</v>
      </c>
      <c r="D1531" t="s">
        <v>4480</v>
      </c>
    </row>
    <row r="1532" spans="1:4" ht="15.6" x14ac:dyDescent="0.3">
      <c r="A1532" s="1" t="s">
        <v>840</v>
      </c>
      <c r="B1532" t="s">
        <v>4399</v>
      </c>
      <c r="C1532" s="1" t="s">
        <v>2464</v>
      </c>
      <c r="D1532" t="s">
        <v>5526</v>
      </c>
    </row>
    <row r="1533" spans="1:4" ht="15.6" x14ac:dyDescent="0.3">
      <c r="A1533" s="1" t="s">
        <v>839</v>
      </c>
      <c r="B1533" t="s">
        <v>4401</v>
      </c>
      <c r="C1533" s="1" t="s">
        <v>3769</v>
      </c>
      <c r="D1533" t="s">
        <v>5527</v>
      </c>
    </row>
    <row r="1534" spans="1:4" ht="15.6" x14ac:dyDescent="0.3">
      <c r="A1534" s="1" t="s">
        <v>838</v>
      </c>
      <c r="B1534" t="s">
        <v>4401</v>
      </c>
      <c r="C1534" s="1" t="s">
        <v>3770</v>
      </c>
      <c r="D1534" t="s">
        <v>4749</v>
      </c>
    </row>
    <row r="1535" spans="1:4" ht="15.6" x14ac:dyDescent="0.3">
      <c r="A1535" s="1" t="s">
        <v>837</v>
      </c>
      <c r="B1535" t="s">
        <v>4399</v>
      </c>
      <c r="C1535" s="1" t="s">
        <v>3771</v>
      </c>
      <c r="D1535" t="s">
        <v>4485</v>
      </c>
    </row>
    <row r="1536" spans="1:4" ht="15.6" x14ac:dyDescent="0.3">
      <c r="A1536" s="1" t="s">
        <v>836</v>
      </c>
      <c r="B1536" t="s">
        <v>4401</v>
      </c>
      <c r="C1536" s="1" t="s">
        <v>3772</v>
      </c>
      <c r="D1536" t="s">
        <v>4426</v>
      </c>
    </row>
    <row r="1537" spans="1:5" ht="15.6" x14ac:dyDescent="0.3">
      <c r="A1537" s="1" t="s">
        <v>835</v>
      </c>
      <c r="B1537" t="s">
        <v>4401</v>
      </c>
      <c r="C1537" s="1" t="s">
        <v>3773</v>
      </c>
      <c r="D1537" t="s">
        <v>4448</v>
      </c>
    </row>
    <row r="1538" spans="1:5" ht="15.6" x14ac:dyDescent="0.3">
      <c r="A1538" s="1" t="s">
        <v>834</v>
      </c>
      <c r="B1538" t="s">
        <v>4399</v>
      </c>
      <c r="C1538" s="1" t="s">
        <v>3774</v>
      </c>
      <c r="D1538" t="s">
        <v>5528</v>
      </c>
    </row>
    <row r="1539" spans="1:5" ht="15.6" x14ac:dyDescent="0.3">
      <c r="A1539" s="1" t="s">
        <v>833</v>
      </c>
      <c r="B1539" t="s">
        <v>4401</v>
      </c>
      <c r="C1539" s="1" t="s">
        <v>3775</v>
      </c>
      <c r="D1539" t="s">
        <v>4606</v>
      </c>
    </row>
    <row r="1540" spans="1:5" ht="15.6" x14ac:dyDescent="0.3">
      <c r="A1540" s="1" t="s">
        <v>832</v>
      </c>
      <c r="B1540" t="s">
        <v>4401</v>
      </c>
      <c r="C1540" s="1" t="s">
        <v>3776</v>
      </c>
      <c r="D1540" t="s">
        <v>5529</v>
      </c>
    </row>
    <row r="1541" spans="1:5" ht="15.6" x14ac:dyDescent="0.3">
      <c r="A1541" s="1" t="s">
        <v>831</v>
      </c>
      <c r="B1541" t="s">
        <v>4399</v>
      </c>
      <c r="C1541" s="1" t="s">
        <v>3777</v>
      </c>
      <c r="D1541" t="s">
        <v>5530</v>
      </c>
    </row>
    <row r="1542" spans="1:5" ht="15.6" x14ac:dyDescent="0.3">
      <c r="A1542" s="1" t="s">
        <v>830</v>
      </c>
      <c r="B1542" t="s">
        <v>4399</v>
      </c>
      <c r="C1542" s="1" t="s">
        <v>3778</v>
      </c>
      <c r="D1542" t="s">
        <v>5531</v>
      </c>
    </row>
    <row r="1543" spans="1:5" ht="15.6" x14ac:dyDescent="0.3">
      <c r="A1543" s="1" t="s">
        <v>829</v>
      </c>
      <c r="B1543" t="s">
        <v>4401</v>
      </c>
      <c r="C1543" s="1" t="s">
        <v>2756</v>
      </c>
      <c r="D1543" t="s">
        <v>5532</v>
      </c>
    </row>
    <row r="1544" spans="1:5" ht="15.6" x14ac:dyDescent="0.3">
      <c r="A1544" s="1" t="s">
        <v>828</v>
      </c>
      <c r="B1544" t="s">
        <v>4401</v>
      </c>
      <c r="C1544" s="1" t="s">
        <v>3779</v>
      </c>
      <c r="D1544" t="s">
        <v>4448</v>
      </c>
    </row>
    <row r="1545" spans="1:5" ht="15.6" x14ac:dyDescent="0.3">
      <c r="A1545" s="1" t="s">
        <v>827</v>
      </c>
      <c r="B1545" t="s">
        <v>4401</v>
      </c>
      <c r="C1545" s="1" t="s">
        <v>4382</v>
      </c>
      <c r="D1545" t="s">
        <v>5533</v>
      </c>
    </row>
    <row r="1546" spans="1:5" ht="15.6" x14ac:dyDescent="0.3">
      <c r="A1546" s="1" t="s">
        <v>826</v>
      </c>
      <c r="B1546" t="s">
        <v>4401</v>
      </c>
      <c r="C1546" s="1" t="s">
        <v>3780</v>
      </c>
      <c r="D1546" t="s">
        <v>5534</v>
      </c>
    </row>
    <row r="1547" spans="1:5" ht="15.6" x14ac:dyDescent="0.3">
      <c r="A1547" s="1" t="s">
        <v>825</v>
      </c>
      <c r="B1547" t="s">
        <v>4399</v>
      </c>
      <c r="C1547" s="1" t="s">
        <v>3781</v>
      </c>
      <c r="D1547" t="s">
        <v>4750</v>
      </c>
    </row>
    <row r="1548" spans="1:5" ht="15.6" x14ac:dyDescent="0.3">
      <c r="A1548" s="1" t="s">
        <v>824</v>
      </c>
      <c r="B1548" t="s">
        <v>4399</v>
      </c>
      <c r="C1548" s="1" t="s">
        <v>3782</v>
      </c>
      <c r="D1548" t="s">
        <v>5535</v>
      </c>
    </row>
    <row r="1549" spans="1:5" ht="15.6" x14ac:dyDescent="0.3">
      <c r="A1549" s="1" t="s">
        <v>823</v>
      </c>
      <c r="B1549" t="s">
        <v>4399</v>
      </c>
      <c r="C1549" s="1" t="s">
        <v>3783</v>
      </c>
      <c r="D1549" t="s">
        <v>5536</v>
      </c>
    </row>
    <row r="1550" spans="1:5" ht="15.6" x14ac:dyDescent="0.3">
      <c r="A1550" s="1" t="s">
        <v>822</v>
      </c>
      <c r="B1550" t="s">
        <v>4401</v>
      </c>
      <c r="C1550" s="1" t="s">
        <v>3638</v>
      </c>
      <c r="D1550" t="s">
        <v>5537</v>
      </c>
      <c r="E1550" t="s">
        <v>4995</v>
      </c>
    </row>
    <row r="1551" spans="1:5" ht="15.6" x14ac:dyDescent="0.3">
      <c r="A1551" s="1" t="s">
        <v>821</v>
      </c>
      <c r="B1551" t="s">
        <v>4399</v>
      </c>
      <c r="C1551" s="1" t="s">
        <v>3784</v>
      </c>
      <c r="D1551" t="s">
        <v>4428</v>
      </c>
    </row>
    <row r="1552" spans="1:5" ht="15.6" x14ac:dyDescent="0.3">
      <c r="A1552" s="1" t="s">
        <v>820</v>
      </c>
      <c r="B1552" t="s">
        <v>4401</v>
      </c>
      <c r="C1552" s="1" t="s">
        <v>3785</v>
      </c>
      <c r="D1552" t="s">
        <v>5538</v>
      </c>
    </row>
    <row r="1553" spans="1:5" ht="15.6" x14ac:dyDescent="0.3">
      <c r="A1553" s="1" t="s">
        <v>819</v>
      </c>
      <c r="B1553" t="s">
        <v>4401</v>
      </c>
      <c r="C1553" s="1" t="s">
        <v>3550</v>
      </c>
      <c r="D1553" t="s">
        <v>4800</v>
      </c>
    </row>
    <row r="1554" spans="1:5" ht="15.6" x14ac:dyDescent="0.3">
      <c r="A1554" s="1" t="s">
        <v>818</v>
      </c>
      <c r="B1554" t="s">
        <v>4401</v>
      </c>
      <c r="C1554" s="1" t="s">
        <v>3786</v>
      </c>
      <c r="D1554" t="s">
        <v>5539</v>
      </c>
    </row>
    <row r="1555" spans="1:5" ht="15.6" x14ac:dyDescent="0.3">
      <c r="A1555" s="1" t="s">
        <v>817</v>
      </c>
      <c r="B1555" t="s">
        <v>4399</v>
      </c>
      <c r="C1555" s="1" t="s">
        <v>3787</v>
      </c>
      <c r="D1555" t="s">
        <v>5540</v>
      </c>
    </row>
    <row r="1556" spans="1:5" ht="15.6" x14ac:dyDescent="0.3">
      <c r="A1556" s="1" t="s">
        <v>816</v>
      </c>
      <c r="B1556" t="s">
        <v>4399</v>
      </c>
      <c r="C1556" s="1" t="s">
        <v>4383</v>
      </c>
      <c r="D1556" t="s">
        <v>4581</v>
      </c>
    </row>
    <row r="1557" spans="1:5" ht="15.6" x14ac:dyDescent="0.3">
      <c r="A1557" s="1" t="s">
        <v>815</v>
      </c>
      <c r="B1557" t="s">
        <v>4401</v>
      </c>
      <c r="C1557" s="1" t="s">
        <v>3409</v>
      </c>
      <c r="D1557" t="s">
        <v>4620</v>
      </c>
      <c r="E1557" t="s">
        <v>4469</v>
      </c>
    </row>
    <row r="1558" spans="1:5" ht="15.6" x14ac:dyDescent="0.3">
      <c r="A1558" s="1" t="s">
        <v>814</v>
      </c>
      <c r="B1558" t="s">
        <v>4399</v>
      </c>
      <c r="C1558" s="1" t="s">
        <v>3788</v>
      </c>
      <c r="D1558" t="s">
        <v>5541</v>
      </c>
    </row>
    <row r="1559" spans="1:5" ht="15.6" x14ac:dyDescent="0.3">
      <c r="A1559" s="1" t="s">
        <v>813</v>
      </c>
      <c r="B1559" t="s">
        <v>4399</v>
      </c>
      <c r="C1559" s="1" t="s">
        <v>3789</v>
      </c>
      <c r="D1559" t="s">
        <v>4929</v>
      </c>
    </row>
    <row r="1560" spans="1:5" ht="15.6" x14ac:dyDescent="0.3">
      <c r="A1560" s="1" t="s">
        <v>812</v>
      </c>
      <c r="B1560" t="s">
        <v>4399</v>
      </c>
      <c r="C1560" s="1" t="s">
        <v>3790</v>
      </c>
      <c r="D1560" t="s">
        <v>5542</v>
      </c>
    </row>
    <row r="1561" spans="1:5" ht="15.6" x14ac:dyDescent="0.3">
      <c r="A1561" s="1" t="s">
        <v>811</v>
      </c>
      <c r="B1561" t="s">
        <v>4399</v>
      </c>
      <c r="C1561" s="1" t="s">
        <v>3791</v>
      </c>
      <c r="D1561" t="s">
        <v>5543</v>
      </c>
    </row>
    <row r="1562" spans="1:5" ht="15.6" x14ac:dyDescent="0.3">
      <c r="A1562" s="1" t="s">
        <v>810</v>
      </c>
      <c r="B1562" t="s">
        <v>4401</v>
      </c>
      <c r="C1562" s="1" t="s">
        <v>3792</v>
      </c>
      <c r="D1562" t="s">
        <v>5544</v>
      </c>
    </row>
    <row r="1563" spans="1:5" ht="15.6" x14ac:dyDescent="0.3">
      <c r="A1563" s="1" t="s">
        <v>809</v>
      </c>
      <c r="B1563" t="s">
        <v>4401</v>
      </c>
      <c r="C1563" s="1" t="s">
        <v>4384</v>
      </c>
      <c r="D1563" t="s">
        <v>5545</v>
      </c>
    </row>
    <row r="1564" spans="1:5" ht="15.6" x14ac:dyDescent="0.3">
      <c r="A1564" s="1" t="s">
        <v>808</v>
      </c>
      <c r="B1564" t="s">
        <v>4401</v>
      </c>
      <c r="C1564" s="1" t="s">
        <v>3793</v>
      </c>
      <c r="D1564" t="s">
        <v>5546</v>
      </c>
    </row>
    <row r="1565" spans="1:5" ht="15.6" x14ac:dyDescent="0.3">
      <c r="A1565" s="1" t="s">
        <v>807</v>
      </c>
      <c r="B1565" t="s">
        <v>4401</v>
      </c>
      <c r="C1565" s="1" t="s">
        <v>2433</v>
      </c>
      <c r="D1565" t="s">
        <v>4544</v>
      </c>
    </row>
    <row r="1566" spans="1:5" ht="15.6" x14ac:dyDescent="0.3">
      <c r="A1566" s="1" t="s">
        <v>806</v>
      </c>
      <c r="B1566" t="s">
        <v>4401</v>
      </c>
      <c r="C1566" s="1" t="s">
        <v>3233</v>
      </c>
      <c r="D1566" t="s">
        <v>5547</v>
      </c>
    </row>
    <row r="1567" spans="1:5" ht="15.6" x14ac:dyDescent="0.3">
      <c r="A1567" s="1" t="s">
        <v>805</v>
      </c>
      <c r="B1567" t="s">
        <v>4399</v>
      </c>
      <c r="C1567" s="1" t="s">
        <v>3794</v>
      </c>
      <c r="D1567" t="s">
        <v>5548</v>
      </c>
    </row>
    <row r="1568" spans="1:5" ht="15.6" x14ac:dyDescent="0.3">
      <c r="A1568" s="1" t="s">
        <v>804</v>
      </c>
      <c r="B1568" t="s">
        <v>4399</v>
      </c>
      <c r="C1568" s="1" t="s">
        <v>3795</v>
      </c>
      <c r="D1568" t="s">
        <v>4722</v>
      </c>
    </row>
    <row r="1569" spans="1:4" ht="15.6" x14ac:dyDescent="0.3">
      <c r="A1569" s="1" t="s">
        <v>803</v>
      </c>
      <c r="B1569" t="s">
        <v>4401</v>
      </c>
      <c r="C1569" s="1" t="s">
        <v>2920</v>
      </c>
      <c r="D1569" t="s">
        <v>5549</v>
      </c>
    </row>
    <row r="1570" spans="1:4" ht="15.6" x14ac:dyDescent="0.3">
      <c r="A1570" s="1" t="s">
        <v>802</v>
      </c>
      <c r="B1570" t="s">
        <v>4399</v>
      </c>
      <c r="C1570" s="1" t="s">
        <v>3796</v>
      </c>
      <c r="D1570" t="s">
        <v>5550</v>
      </c>
    </row>
    <row r="1571" spans="1:4" ht="15.6" x14ac:dyDescent="0.3">
      <c r="A1571" s="1" t="s">
        <v>801</v>
      </c>
      <c r="B1571" t="s">
        <v>4401</v>
      </c>
      <c r="C1571" s="1" t="s">
        <v>3797</v>
      </c>
      <c r="D1571" t="s">
        <v>5209</v>
      </c>
    </row>
    <row r="1572" spans="1:4" ht="15.6" x14ac:dyDescent="0.3">
      <c r="A1572" s="1" t="s">
        <v>800</v>
      </c>
      <c r="B1572" t="s">
        <v>4399</v>
      </c>
      <c r="C1572" s="1" t="s">
        <v>3798</v>
      </c>
      <c r="D1572" t="s">
        <v>5212</v>
      </c>
    </row>
    <row r="1573" spans="1:4" ht="15.6" x14ac:dyDescent="0.3">
      <c r="A1573" s="1" t="s">
        <v>799</v>
      </c>
      <c r="B1573" t="s">
        <v>4401</v>
      </c>
      <c r="C1573" s="1" t="s">
        <v>2870</v>
      </c>
      <c r="D1573" t="s">
        <v>5551</v>
      </c>
    </row>
    <row r="1574" spans="1:4" ht="15.6" x14ac:dyDescent="0.3">
      <c r="A1574" s="1" t="s">
        <v>798</v>
      </c>
      <c r="B1574" t="s">
        <v>4401</v>
      </c>
      <c r="C1574" s="1" t="s">
        <v>3799</v>
      </c>
      <c r="D1574" t="s">
        <v>5552</v>
      </c>
    </row>
    <row r="1575" spans="1:4" ht="15.6" x14ac:dyDescent="0.3">
      <c r="A1575" s="1" t="s">
        <v>797</v>
      </c>
      <c r="B1575" t="s">
        <v>4401</v>
      </c>
      <c r="C1575" s="1" t="s">
        <v>3800</v>
      </c>
      <c r="D1575" t="s">
        <v>5553</v>
      </c>
    </row>
    <row r="1576" spans="1:4" ht="15.6" x14ac:dyDescent="0.3">
      <c r="A1576" s="1" t="s">
        <v>796</v>
      </c>
      <c r="B1576" t="s">
        <v>4401</v>
      </c>
      <c r="C1576" s="1" t="s">
        <v>3801</v>
      </c>
      <c r="D1576" t="s">
        <v>4424</v>
      </c>
    </row>
    <row r="1577" spans="1:4" ht="15.6" x14ac:dyDescent="0.3">
      <c r="A1577" s="1" t="s">
        <v>795</v>
      </c>
      <c r="B1577" t="s">
        <v>4399</v>
      </c>
      <c r="C1577" s="1" t="s">
        <v>2934</v>
      </c>
      <c r="D1577" t="s">
        <v>5554</v>
      </c>
    </row>
    <row r="1578" spans="1:4" ht="15.6" x14ac:dyDescent="0.3">
      <c r="A1578" s="1" t="s">
        <v>794</v>
      </c>
      <c r="B1578" t="s">
        <v>4401</v>
      </c>
      <c r="C1578" s="1" t="s">
        <v>3802</v>
      </c>
      <c r="D1578" t="s">
        <v>5555</v>
      </c>
    </row>
    <row r="1579" spans="1:4" ht="15.6" x14ac:dyDescent="0.3">
      <c r="A1579" s="1" t="s">
        <v>793</v>
      </c>
      <c r="B1579" t="s">
        <v>4401</v>
      </c>
      <c r="C1579" s="1" t="s">
        <v>3803</v>
      </c>
      <c r="D1579" t="s">
        <v>5556</v>
      </c>
    </row>
    <row r="1580" spans="1:4" ht="15.6" x14ac:dyDescent="0.3">
      <c r="A1580" s="1" t="s">
        <v>792</v>
      </c>
      <c r="B1580" t="s">
        <v>4399</v>
      </c>
      <c r="C1580" s="1" t="s">
        <v>3027</v>
      </c>
      <c r="D1580" t="s">
        <v>5557</v>
      </c>
    </row>
    <row r="1581" spans="1:4" ht="15.6" x14ac:dyDescent="0.3">
      <c r="A1581" s="1" t="s">
        <v>791</v>
      </c>
      <c r="B1581" t="s">
        <v>4401</v>
      </c>
      <c r="C1581" s="1" t="s">
        <v>3804</v>
      </c>
      <c r="D1581" t="s">
        <v>4545</v>
      </c>
    </row>
    <row r="1582" spans="1:4" ht="15.6" x14ac:dyDescent="0.3">
      <c r="A1582" s="1" t="s">
        <v>790</v>
      </c>
      <c r="B1582" t="s">
        <v>4401</v>
      </c>
      <c r="C1582" s="1" t="s">
        <v>3805</v>
      </c>
      <c r="D1582" t="s">
        <v>5558</v>
      </c>
    </row>
    <row r="1583" spans="1:4" ht="15.6" x14ac:dyDescent="0.3">
      <c r="A1583" s="1" t="s">
        <v>789</v>
      </c>
      <c r="B1583" t="s">
        <v>4401</v>
      </c>
      <c r="C1583" s="1" t="s">
        <v>2493</v>
      </c>
      <c r="D1583" t="s">
        <v>5559</v>
      </c>
    </row>
    <row r="1584" spans="1:4" ht="15.6" x14ac:dyDescent="0.3">
      <c r="A1584" s="1" t="s">
        <v>788</v>
      </c>
      <c r="B1584" t="s">
        <v>4817</v>
      </c>
      <c r="C1584" s="1" t="s">
        <v>3806</v>
      </c>
      <c r="D1584" t="s">
        <v>5560</v>
      </c>
    </row>
    <row r="1585" spans="1:4" ht="15.6" x14ac:dyDescent="0.3">
      <c r="A1585" s="1" t="s">
        <v>787</v>
      </c>
      <c r="B1585" t="s">
        <v>4399</v>
      </c>
      <c r="C1585" s="1" t="s">
        <v>3807</v>
      </c>
      <c r="D1585" t="s">
        <v>5561</v>
      </c>
    </row>
    <row r="1586" spans="1:4" ht="15.6" x14ac:dyDescent="0.3">
      <c r="A1586" s="1" t="s">
        <v>786</v>
      </c>
      <c r="B1586" t="s">
        <v>4817</v>
      </c>
      <c r="C1586" s="1" t="s">
        <v>3808</v>
      </c>
      <c r="D1586" t="s">
        <v>5562</v>
      </c>
    </row>
    <row r="1587" spans="1:4" ht="15.6" x14ac:dyDescent="0.3">
      <c r="A1587" s="1" t="s">
        <v>785</v>
      </c>
      <c r="B1587" t="s">
        <v>4399</v>
      </c>
      <c r="C1587" s="1" t="s">
        <v>3809</v>
      </c>
      <c r="D1587" t="s">
        <v>5563</v>
      </c>
    </row>
    <row r="1588" spans="1:4" ht="15.6" x14ac:dyDescent="0.3">
      <c r="A1588" s="1" t="s">
        <v>784</v>
      </c>
      <c r="B1588" t="s">
        <v>4401</v>
      </c>
      <c r="C1588" s="1" t="s">
        <v>3810</v>
      </c>
      <c r="D1588" t="s">
        <v>5564</v>
      </c>
    </row>
    <row r="1589" spans="1:4" ht="15.6" x14ac:dyDescent="0.3">
      <c r="A1589" s="1" t="s">
        <v>783</v>
      </c>
      <c r="B1589" t="s">
        <v>4401</v>
      </c>
      <c r="C1589" s="1" t="s">
        <v>3811</v>
      </c>
      <c r="D1589" t="s">
        <v>5565</v>
      </c>
    </row>
    <row r="1590" spans="1:4" ht="15.6" x14ac:dyDescent="0.3">
      <c r="A1590" s="1" t="s">
        <v>782</v>
      </c>
      <c r="B1590" t="s">
        <v>4399</v>
      </c>
      <c r="C1590" s="1" t="s">
        <v>3812</v>
      </c>
      <c r="D1590" t="s">
        <v>5566</v>
      </c>
    </row>
    <row r="1591" spans="1:4" ht="15.6" x14ac:dyDescent="0.3">
      <c r="A1591" s="1" t="s">
        <v>781</v>
      </c>
      <c r="B1591" t="s">
        <v>4401</v>
      </c>
      <c r="C1591" s="1" t="s">
        <v>2704</v>
      </c>
      <c r="D1591" t="s">
        <v>4760</v>
      </c>
    </row>
    <row r="1592" spans="1:4" ht="15.6" x14ac:dyDescent="0.3">
      <c r="A1592" s="1" t="s">
        <v>780</v>
      </c>
      <c r="B1592" t="s">
        <v>4401</v>
      </c>
      <c r="C1592" s="1" t="s">
        <v>3813</v>
      </c>
      <c r="D1592" t="s">
        <v>4839</v>
      </c>
    </row>
    <row r="1593" spans="1:4" ht="15.6" x14ac:dyDescent="0.3">
      <c r="A1593" s="1" t="s">
        <v>779</v>
      </c>
      <c r="B1593" t="s">
        <v>4401</v>
      </c>
      <c r="C1593" s="1" t="s">
        <v>3814</v>
      </c>
      <c r="D1593" t="s">
        <v>4599</v>
      </c>
    </row>
    <row r="1594" spans="1:4" ht="15.6" x14ac:dyDescent="0.3">
      <c r="A1594" s="1" t="s">
        <v>778</v>
      </c>
      <c r="B1594" t="s">
        <v>4817</v>
      </c>
      <c r="C1594" s="1" t="s">
        <v>3815</v>
      </c>
      <c r="D1594" t="s">
        <v>4845</v>
      </c>
    </row>
    <row r="1595" spans="1:4" ht="15.6" x14ac:dyDescent="0.3">
      <c r="A1595" s="1" t="s">
        <v>777</v>
      </c>
      <c r="B1595" t="s">
        <v>4401</v>
      </c>
      <c r="C1595" s="1" t="s">
        <v>3816</v>
      </c>
      <c r="D1595" t="s">
        <v>5567</v>
      </c>
    </row>
    <row r="1596" spans="1:4" ht="15.6" x14ac:dyDescent="0.3">
      <c r="A1596" s="1" t="s">
        <v>776</v>
      </c>
      <c r="B1596" t="s">
        <v>4399</v>
      </c>
      <c r="C1596" s="1" t="s">
        <v>3817</v>
      </c>
      <c r="D1596" t="s">
        <v>4577</v>
      </c>
    </row>
    <row r="1597" spans="1:4" ht="15.6" x14ac:dyDescent="0.3">
      <c r="A1597" s="1" t="s">
        <v>775</v>
      </c>
      <c r="B1597" t="s">
        <v>4817</v>
      </c>
      <c r="C1597" s="1" t="s">
        <v>3818</v>
      </c>
      <c r="D1597" t="s">
        <v>4695</v>
      </c>
    </row>
    <row r="1598" spans="1:4" ht="15.6" x14ac:dyDescent="0.3">
      <c r="A1598" s="1" t="s">
        <v>774</v>
      </c>
      <c r="B1598" t="s">
        <v>4401</v>
      </c>
      <c r="C1598" s="1" t="s">
        <v>3819</v>
      </c>
      <c r="D1598" t="s">
        <v>5568</v>
      </c>
    </row>
    <row r="1599" spans="1:4" ht="15.6" x14ac:dyDescent="0.3">
      <c r="A1599" s="1" t="s">
        <v>773</v>
      </c>
      <c r="B1599" t="s">
        <v>4401</v>
      </c>
      <c r="C1599" s="1" t="s">
        <v>3820</v>
      </c>
      <c r="D1599" t="s">
        <v>5569</v>
      </c>
    </row>
    <row r="1600" spans="1:4" ht="15.6" x14ac:dyDescent="0.3">
      <c r="A1600" s="1" t="s">
        <v>772</v>
      </c>
      <c r="B1600" t="s">
        <v>4401</v>
      </c>
      <c r="C1600" s="1" t="s">
        <v>3270</v>
      </c>
      <c r="D1600" t="s">
        <v>5570</v>
      </c>
    </row>
    <row r="1601" spans="1:4" ht="15.6" x14ac:dyDescent="0.3">
      <c r="A1601" s="1" t="s">
        <v>771</v>
      </c>
      <c r="B1601" t="s">
        <v>4401</v>
      </c>
      <c r="C1601" s="1" t="s">
        <v>3821</v>
      </c>
      <c r="D1601" t="s">
        <v>4743</v>
      </c>
    </row>
    <row r="1602" spans="1:4" ht="15.6" x14ac:dyDescent="0.3">
      <c r="A1602" s="1" t="s">
        <v>770</v>
      </c>
      <c r="B1602" t="s">
        <v>4399</v>
      </c>
      <c r="C1602" s="1" t="s">
        <v>3822</v>
      </c>
      <c r="D1602" t="s">
        <v>5571</v>
      </c>
    </row>
    <row r="1603" spans="1:4" ht="15.6" x14ac:dyDescent="0.3">
      <c r="A1603" s="1" t="s">
        <v>769</v>
      </c>
      <c r="B1603" t="s">
        <v>4401</v>
      </c>
      <c r="C1603" s="1" t="s">
        <v>3823</v>
      </c>
      <c r="D1603" t="s">
        <v>5096</v>
      </c>
    </row>
    <row r="1604" spans="1:4" ht="15.6" x14ac:dyDescent="0.3">
      <c r="A1604" s="1" t="s">
        <v>768</v>
      </c>
      <c r="B1604" t="s">
        <v>4401</v>
      </c>
      <c r="C1604" s="1" t="s">
        <v>3824</v>
      </c>
      <c r="D1604" t="s">
        <v>4525</v>
      </c>
    </row>
    <row r="1605" spans="1:4" ht="15.6" x14ac:dyDescent="0.3">
      <c r="A1605" s="1" t="s">
        <v>767</v>
      </c>
      <c r="B1605" t="s">
        <v>4401</v>
      </c>
      <c r="C1605" s="1" t="s">
        <v>3157</v>
      </c>
      <c r="D1605" t="s">
        <v>5572</v>
      </c>
    </row>
    <row r="1606" spans="1:4" ht="15.6" x14ac:dyDescent="0.3">
      <c r="A1606" s="1" t="s">
        <v>766</v>
      </c>
      <c r="B1606" t="s">
        <v>4817</v>
      </c>
      <c r="C1606" s="1" t="s">
        <v>2670</v>
      </c>
      <c r="D1606" t="s">
        <v>5340</v>
      </c>
    </row>
    <row r="1607" spans="1:4" ht="15.6" x14ac:dyDescent="0.3">
      <c r="A1607" s="1" t="s">
        <v>765</v>
      </c>
      <c r="B1607" t="s">
        <v>4401</v>
      </c>
      <c r="C1607" s="1" t="s">
        <v>3825</v>
      </c>
      <c r="D1607" t="s">
        <v>4490</v>
      </c>
    </row>
    <row r="1608" spans="1:4" ht="15.6" x14ac:dyDescent="0.3">
      <c r="A1608" s="1" t="s">
        <v>764</v>
      </c>
      <c r="B1608" t="s">
        <v>4401</v>
      </c>
      <c r="C1608" s="1" t="s">
        <v>2433</v>
      </c>
      <c r="D1608" t="s">
        <v>4920</v>
      </c>
    </row>
    <row r="1609" spans="1:4" ht="15.6" x14ac:dyDescent="0.3">
      <c r="A1609" s="1" t="s">
        <v>763</v>
      </c>
      <c r="B1609" t="s">
        <v>4399</v>
      </c>
      <c r="C1609" s="1" t="s">
        <v>3826</v>
      </c>
      <c r="D1609" t="s">
        <v>5573</v>
      </c>
    </row>
    <row r="1610" spans="1:4" ht="15.6" x14ac:dyDescent="0.3">
      <c r="A1610" s="1" t="s">
        <v>762</v>
      </c>
      <c r="B1610" t="s">
        <v>4399</v>
      </c>
      <c r="C1610" s="1" t="s">
        <v>3827</v>
      </c>
      <c r="D1610" t="s">
        <v>4845</v>
      </c>
    </row>
    <row r="1611" spans="1:4" ht="15.6" x14ac:dyDescent="0.3">
      <c r="A1611" s="1" t="s">
        <v>761</v>
      </c>
      <c r="B1611" t="s">
        <v>4399</v>
      </c>
      <c r="C1611" s="1" t="s">
        <v>3828</v>
      </c>
      <c r="D1611" t="s">
        <v>5027</v>
      </c>
    </row>
    <row r="1612" spans="1:4" ht="15.6" x14ac:dyDescent="0.3">
      <c r="A1612" s="1" t="s">
        <v>760</v>
      </c>
      <c r="B1612" t="s">
        <v>4399</v>
      </c>
      <c r="C1612" s="1" t="s">
        <v>3829</v>
      </c>
      <c r="D1612" t="s">
        <v>5574</v>
      </c>
    </row>
    <row r="1613" spans="1:4" ht="15.6" x14ac:dyDescent="0.3">
      <c r="A1613" s="1" t="s">
        <v>759</v>
      </c>
      <c r="B1613" t="s">
        <v>4399</v>
      </c>
      <c r="C1613" s="1" t="s">
        <v>3830</v>
      </c>
      <c r="D1613" t="s">
        <v>4748</v>
      </c>
    </row>
    <row r="1614" spans="1:4" ht="15.6" x14ac:dyDescent="0.3">
      <c r="A1614" s="1" t="s">
        <v>758</v>
      </c>
      <c r="B1614" t="s">
        <v>4401</v>
      </c>
      <c r="C1614" s="1" t="s">
        <v>3831</v>
      </c>
      <c r="D1614" t="s">
        <v>5575</v>
      </c>
    </row>
    <row r="1615" spans="1:4" ht="15.6" x14ac:dyDescent="0.3">
      <c r="A1615" s="1" t="s">
        <v>757</v>
      </c>
      <c r="B1615" t="s">
        <v>4399</v>
      </c>
      <c r="C1615" s="1" t="s">
        <v>3832</v>
      </c>
      <c r="D1615" t="s">
        <v>5576</v>
      </c>
    </row>
    <row r="1616" spans="1:4" ht="15.6" x14ac:dyDescent="0.3">
      <c r="A1616" s="1" t="s">
        <v>756</v>
      </c>
      <c r="B1616" t="s">
        <v>4401</v>
      </c>
      <c r="C1616" s="1" t="s">
        <v>3833</v>
      </c>
      <c r="D1616" t="s">
        <v>4606</v>
      </c>
    </row>
    <row r="1617" spans="1:4" ht="15.6" x14ac:dyDescent="0.3">
      <c r="A1617" s="1" t="s">
        <v>755</v>
      </c>
      <c r="B1617" t="s">
        <v>4399</v>
      </c>
      <c r="C1617" s="1" t="s">
        <v>3834</v>
      </c>
      <c r="D1617" t="s">
        <v>4417</v>
      </c>
    </row>
    <row r="1618" spans="1:4" ht="15.6" x14ac:dyDescent="0.3">
      <c r="A1618" s="1" t="s">
        <v>754</v>
      </c>
      <c r="B1618" t="s">
        <v>4401</v>
      </c>
      <c r="C1618" s="1" t="s">
        <v>3835</v>
      </c>
      <c r="D1618" t="s">
        <v>5577</v>
      </c>
    </row>
    <row r="1619" spans="1:4" ht="15.6" x14ac:dyDescent="0.3">
      <c r="A1619" s="1" t="s">
        <v>753</v>
      </c>
      <c r="B1619" t="s">
        <v>4399</v>
      </c>
      <c r="C1619" s="1" t="s">
        <v>3836</v>
      </c>
      <c r="D1619" t="s">
        <v>5180</v>
      </c>
    </row>
    <row r="1620" spans="1:4" ht="15.6" x14ac:dyDescent="0.3">
      <c r="A1620" s="1" t="s">
        <v>752</v>
      </c>
      <c r="B1620" t="s">
        <v>4401</v>
      </c>
      <c r="C1620" s="1" t="s">
        <v>2450</v>
      </c>
      <c r="D1620" t="s">
        <v>5578</v>
      </c>
    </row>
    <row r="1621" spans="1:4" ht="15.6" x14ac:dyDescent="0.3">
      <c r="A1621" s="1" t="s">
        <v>751</v>
      </c>
      <c r="B1621" t="s">
        <v>4399</v>
      </c>
      <c r="C1621" s="1" t="s">
        <v>3837</v>
      </c>
      <c r="D1621" t="s">
        <v>5579</v>
      </c>
    </row>
    <row r="1622" spans="1:4" ht="15.6" x14ac:dyDescent="0.3">
      <c r="A1622" s="1" t="s">
        <v>750</v>
      </c>
      <c r="B1622" t="s">
        <v>4399</v>
      </c>
      <c r="C1622" s="1" t="s">
        <v>3838</v>
      </c>
      <c r="D1622" t="s">
        <v>5580</v>
      </c>
    </row>
    <row r="1623" spans="1:4" ht="15.6" x14ac:dyDescent="0.3">
      <c r="A1623" s="1" t="s">
        <v>749</v>
      </c>
      <c r="B1623" t="s">
        <v>4401</v>
      </c>
      <c r="C1623" s="1" t="s">
        <v>3839</v>
      </c>
      <c r="D1623" t="s">
        <v>4570</v>
      </c>
    </row>
    <row r="1624" spans="1:4" ht="15.6" x14ac:dyDescent="0.3">
      <c r="A1624" s="1" t="s">
        <v>748</v>
      </c>
      <c r="B1624" t="s">
        <v>4401</v>
      </c>
      <c r="C1624" s="1" t="s">
        <v>3840</v>
      </c>
      <c r="D1624" t="s">
        <v>4906</v>
      </c>
    </row>
    <row r="1625" spans="1:4" ht="15.6" x14ac:dyDescent="0.3">
      <c r="A1625" s="1" t="s">
        <v>747</v>
      </c>
      <c r="B1625" t="s">
        <v>4399</v>
      </c>
      <c r="C1625" s="1" t="s">
        <v>3841</v>
      </c>
      <c r="D1625" t="s">
        <v>4769</v>
      </c>
    </row>
    <row r="1626" spans="1:4" ht="15.6" x14ac:dyDescent="0.3">
      <c r="A1626" s="1" t="s">
        <v>746</v>
      </c>
      <c r="B1626" t="s">
        <v>4399</v>
      </c>
      <c r="C1626" s="1" t="s">
        <v>3842</v>
      </c>
      <c r="D1626" t="s">
        <v>4485</v>
      </c>
    </row>
    <row r="1627" spans="1:4" ht="15.6" x14ac:dyDescent="0.3">
      <c r="A1627" s="1" t="s">
        <v>745</v>
      </c>
      <c r="B1627" t="s">
        <v>4817</v>
      </c>
      <c r="C1627" s="1" t="s">
        <v>3363</v>
      </c>
      <c r="D1627" t="s">
        <v>5581</v>
      </c>
    </row>
    <row r="1628" spans="1:4" ht="15.6" x14ac:dyDescent="0.3">
      <c r="A1628" s="1" t="s">
        <v>744</v>
      </c>
      <c r="B1628" t="s">
        <v>4399</v>
      </c>
      <c r="C1628" s="1" t="s">
        <v>3843</v>
      </c>
      <c r="D1628" t="s">
        <v>5582</v>
      </c>
    </row>
    <row r="1629" spans="1:4" ht="15.6" x14ac:dyDescent="0.3">
      <c r="A1629" s="1" t="s">
        <v>743</v>
      </c>
      <c r="B1629" t="s">
        <v>4401</v>
      </c>
      <c r="C1629" s="1" t="s">
        <v>3844</v>
      </c>
      <c r="D1629" t="s">
        <v>4481</v>
      </c>
    </row>
    <row r="1630" spans="1:4" ht="15.6" x14ac:dyDescent="0.3">
      <c r="A1630" s="1" t="s">
        <v>742</v>
      </c>
      <c r="B1630" t="s">
        <v>4401</v>
      </c>
      <c r="C1630" s="1" t="s">
        <v>3845</v>
      </c>
      <c r="D1630" t="s">
        <v>5583</v>
      </c>
    </row>
    <row r="1631" spans="1:4" ht="15.6" x14ac:dyDescent="0.3">
      <c r="A1631" s="1" t="s">
        <v>741</v>
      </c>
      <c r="B1631" t="s">
        <v>4399</v>
      </c>
      <c r="C1631" s="1" t="s">
        <v>3846</v>
      </c>
      <c r="D1631" t="s">
        <v>5584</v>
      </c>
    </row>
    <row r="1632" spans="1:4" ht="15.6" x14ac:dyDescent="0.3">
      <c r="A1632" s="1" t="s">
        <v>740</v>
      </c>
      <c r="B1632" t="s">
        <v>4401</v>
      </c>
      <c r="C1632" s="1" t="s">
        <v>3358</v>
      </c>
      <c r="D1632" t="s">
        <v>4606</v>
      </c>
    </row>
    <row r="1633" spans="1:4" ht="15.6" x14ac:dyDescent="0.3">
      <c r="A1633" s="1" t="s">
        <v>739</v>
      </c>
      <c r="B1633" t="s">
        <v>4401</v>
      </c>
      <c r="C1633" s="1" t="s">
        <v>3774</v>
      </c>
      <c r="D1633" t="s">
        <v>5585</v>
      </c>
    </row>
    <row r="1634" spans="1:4" ht="15.6" x14ac:dyDescent="0.3">
      <c r="A1634" s="1" t="s">
        <v>738</v>
      </c>
      <c r="B1634" t="s">
        <v>4399</v>
      </c>
      <c r="C1634" s="1" t="s">
        <v>3847</v>
      </c>
      <c r="D1634" t="s">
        <v>5293</v>
      </c>
    </row>
    <row r="1635" spans="1:4" ht="15.6" x14ac:dyDescent="0.3">
      <c r="A1635" s="1" t="s">
        <v>737</v>
      </c>
      <c r="B1635" t="s">
        <v>4401</v>
      </c>
      <c r="C1635" s="1" t="s">
        <v>3848</v>
      </c>
      <c r="D1635" t="s">
        <v>5586</v>
      </c>
    </row>
    <row r="1636" spans="1:4" ht="15.6" x14ac:dyDescent="0.3">
      <c r="A1636" s="1" t="s">
        <v>736</v>
      </c>
      <c r="B1636" t="s">
        <v>4399</v>
      </c>
      <c r="C1636" s="1" t="s">
        <v>3849</v>
      </c>
      <c r="D1636" t="s">
        <v>5587</v>
      </c>
    </row>
    <row r="1637" spans="1:4" ht="15.6" x14ac:dyDescent="0.3">
      <c r="A1637" s="1" t="s">
        <v>735</v>
      </c>
      <c r="B1637" t="s">
        <v>4399</v>
      </c>
      <c r="C1637" s="1" t="s">
        <v>3850</v>
      </c>
      <c r="D1637" t="s">
        <v>4819</v>
      </c>
    </row>
    <row r="1638" spans="1:4" ht="15.6" x14ac:dyDescent="0.3">
      <c r="A1638" s="1" t="s">
        <v>734</v>
      </c>
      <c r="B1638" t="s">
        <v>4399</v>
      </c>
      <c r="C1638" s="1" t="s">
        <v>3851</v>
      </c>
      <c r="D1638" t="s">
        <v>5588</v>
      </c>
    </row>
    <row r="1639" spans="1:4" ht="15.6" x14ac:dyDescent="0.3">
      <c r="A1639" s="1" t="s">
        <v>733</v>
      </c>
      <c r="B1639" t="s">
        <v>4399</v>
      </c>
      <c r="C1639" s="1" t="s">
        <v>3626</v>
      </c>
      <c r="D1639" t="s">
        <v>5589</v>
      </c>
    </row>
    <row r="1640" spans="1:4" ht="15.6" x14ac:dyDescent="0.3">
      <c r="A1640" s="1" t="s">
        <v>732</v>
      </c>
      <c r="B1640" t="s">
        <v>4401</v>
      </c>
      <c r="C1640" s="1" t="s">
        <v>2648</v>
      </c>
      <c r="D1640" t="s">
        <v>5590</v>
      </c>
    </row>
    <row r="1641" spans="1:4" ht="15.6" x14ac:dyDescent="0.3">
      <c r="A1641" s="1" t="s">
        <v>731</v>
      </c>
      <c r="B1641" t="s">
        <v>4399</v>
      </c>
      <c r="C1641" s="1" t="s">
        <v>3852</v>
      </c>
      <c r="D1641" t="s">
        <v>5591</v>
      </c>
    </row>
    <row r="1642" spans="1:4" ht="15.6" x14ac:dyDescent="0.3">
      <c r="A1642" s="1" t="s">
        <v>730</v>
      </c>
      <c r="B1642" t="s">
        <v>4399</v>
      </c>
      <c r="C1642" s="1" t="s">
        <v>3853</v>
      </c>
      <c r="D1642" t="s">
        <v>5592</v>
      </c>
    </row>
    <row r="1643" spans="1:4" ht="15.6" x14ac:dyDescent="0.3">
      <c r="A1643" s="1" t="s">
        <v>729</v>
      </c>
      <c r="B1643" t="s">
        <v>4399</v>
      </c>
      <c r="C1643" s="1" t="s">
        <v>2849</v>
      </c>
      <c r="D1643" t="s">
        <v>4797</v>
      </c>
    </row>
    <row r="1644" spans="1:4" ht="15.6" x14ac:dyDescent="0.3">
      <c r="A1644" s="1" t="s">
        <v>728</v>
      </c>
      <c r="B1644" t="s">
        <v>4399</v>
      </c>
      <c r="C1644" s="1" t="s">
        <v>3854</v>
      </c>
      <c r="D1644" t="s">
        <v>4838</v>
      </c>
    </row>
    <row r="1645" spans="1:4" ht="15.6" x14ac:dyDescent="0.3">
      <c r="A1645" s="1" t="s">
        <v>727</v>
      </c>
      <c r="B1645" t="s">
        <v>4401</v>
      </c>
      <c r="C1645" s="1" t="s">
        <v>2935</v>
      </c>
      <c r="D1645" t="s">
        <v>4560</v>
      </c>
    </row>
    <row r="1646" spans="1:4" ht="15.6" x14ac:dyDescent="0.3">
      <c r="A1646" s="1" t="s">
        <v>726</v>
      </c>
      <c r="B1646" t="s">
        <v>4401</v>
      </c>
      <c r="C1646" s="1" t="s">
        <v>3148</v>
      </c>
      <c r="D1646" t="s">
        <v>5593</v>
      </c>
    </row>
    <row r="1647" spans="1:4" ht="15.6" x14ac:dyDescent="0.3">
      <c r="A1647" s="1" t="s">
        <v>725</v>
      </c>
      <c r="B1647" t="s">
        <v>4817</v>
      </c>
      <c r="C1647" s="1" t="s">
        <v>3855</v>
      </c>
      <c r="D1647" t="s">
        <v>5347</v>
      </c>
    </row>
    <row r="1648" spans="1:4" ht="15.6" x14ac:dyDescent="0.3">
      <c r="A1648" s="1" t="s">
        <v>724</v>
      </c>
      <c r="B1648" t="s">
        <v>4401</v>
      </c>
      <c r="C1648" s="1" t="s">
        <v>3856</v>
      </c>
      <c r="D1648" t="s">
        <v>4563</v>
      </c>
    </row>
    <row r="1649" spans="1:4" ht="15.6" x14ac:dyDescent="0.3">
      <c r="A1649" s="1" t="s">
        <v>723</v>
      </c>
      <c r="B1649" t="s">
        <v>4401</v>
      </c>
      <c r="C1649" s="1" t="s">
        <v>3857</v>
      </c>
      <c r="D1649" t="s">
        <v>4622</v>
      </c>
    </row>
    <row r="1650" spans="1:4" ht="15.6" x14ac:dyDescent="0.3">
      <c r="A1650" s="1" t="s">
        <v>722</v>
      </c>
      <c r="B1650" t="s">
        <v>4399</v>
      </c>
      <c r="C1650" s="1" t="s">
        <v>2648</v>
      </c>
      <c r="D1650" t="s">
        <v>4417</v>
      </c>
    </row>
    <row r="1651" spans="1:4" ht="15.6" x14ac:dyDescent="0.3">
      <c r="A1651" s="1" t="s">
        <v>721</v>
      </c>
      <c r="B1651" t="s">
        <v>4817</v>
      </c>
      <c r="C1651" s="1" t="s">
        <v>3858</v>
      </c>
      <c r="D1651" t="s">
        <v>4493</v>
      </c>
    </row>
    <row r="1652" spans="1:4" ht="15.6" x14ac:dyDescent="0.3">
      <c r="A1652" s="1" t="s">
        <v>720</v>
      </c>
      <c r="B1652" t="s">
        <v>4401</v>
      </c>
      <c r="C1652" s="1" t="s">
        <v>3859</v>
      </c>
      <c r="D1652" t="s">
        <v>5594</v>
      </c>
    </row>
    <row r="1653" spans="1:4" ht="15.6" x14ac:dyDescent="0.3">
      <c r="A1653" s="1" t="s">
        <v>719</v>
      </c>
      <c r="B1653" t="s">
        <v>4399</v>
      </c>
      <c r="C1653" s="1" t="s">
        <v>3860</v>
      </c>
      <c r="D1653" t="s">
        <v>5595</v>
      </c>
    </row>
    <row r="1654" spans="1:4" ht="15.6" x14ac:dyDescent="0.3">
      <c r="A1654" s="1" t="s">
        <v>718</v>
      </c>
      <c r="B1654" t="s">
        <v>4399</v>
      </c>
      <c r="C1654" s="1" t="s">
        <v>3861</v>
      </c>
      <c r="D1654" t="s">
        <v>4821</v>
      </c>
    </row>
    <row r="1655" spans="1:4" ht="15.6" x14ac:dyDescent="0.3">
      <c r="A1655" s="1" t="s">
        <v>717</v>
      </c>
      <c r="B1655" t="s">
        <v>4401</v>
      </c>
      <c r="C1655" s="1" t="s">
        <v>3862</v>
      </c>
      <c r="D1655" t="s">
        <v>5596</v>
      </c>
    </row>
    <row r="1656" spans="1:4" ht="15.6" x14ac:dyDescent="0.3">
      <c r="A1656" s="1" t="s">
        <v>716</v>
      </c>
      <c r="B1656" t="s">
        <v>4401</v>
      </c>
      <c r="C1656" s="1" t="s">
        <v>3863</v>
      </c>
      <c r="D1656" t="s">
        <v>5597</v>
      </c>
    </row>
    <row r="1657" spans="1:4" ht="15.6" x14ac:dyDescent="0.3">
      <c r="A1657" s="1" t="s">
        <v>715</v>
      </c>
      <c r="B1657" t="s">
        <v>4401</v>
      </c>
      <c r="C1657" s="1" t="s">
        <v>3864</v>
      </c>
      <c r="D1657" t="s">
        <v>4539</v>
      </c>
    </row>
    <row r="1658" spans="1:4" ht="15.6" x14ac:dyDescent="0.3">
      <c r="A1658" s="1" t="s">
        <v>714</v>
      </c>
      <c r="B1658" t="s">
        <v>4399</v>
      </c>
      <c r="C1658" s="1" t="s">
        <v>3080</v>
      </c>
      <c r="D1658" t="s">
        <v>5598</v>
      </c>
    </row>
    <row r="1659" spans="1:4" ht="15.6" x14ac:dyDescent="0.3">
      <c r="A1659" s="1" t="s">
        <v>713</v>
      </c>
      <c r="B1659" t="s">
        <v>4817</v>
      </c>
      <c r="C1659" s="1" t="s">
        <v>3865</v>
      </c>
      <c r="D1659" t="s">
        <v>5599</v>
      </c>
    </row>
    <row r="1660" spans="1:4" ht="15.6" x14ac:dyDescent="0.3">
      <c r="A1660" s="1" t="s">
        <v>712</v>
      </c>
      <c r="B1660" t="s">
        <v>4399</v>
      </c>
      <c r="C1660" s="1" t="s">
        <v>3263</v>
      </c>
      <c r="D1660" t="s">
        <v>4400</v>
      </c>
    </row>
    <row r="1661" spans="1:4" ht="15.6" x14ac:dyDescent="0.3">
      <c r="A1661" s="1" t="s">
        <v>711</v>
      </c>
      <c r="B1661" t="s">
        <v>4401</v>
      </c>
      <c r="C1661" s="1" t="s">
        <v>3866</v>
      </c>
      <c r="D1661" t="s">
        <v>5600</v>
      </c>
    </row>
    <row r="1662" spans="1:4" ht="15.6" x14ac:dyDescent="0.3">
      <c r="A1662" s="1" t="s">
        <v>710</v>
      </c>
      <c r="B1662" t="s">
        <v>4817</v>
      </c>
      <c r="C1662" s="1" t="s">
        <v>3867</v>
      </c>
      <c r="D1662" t="s">
        <v>5601</v>
      </c>
    </row>
    <row r="1663" spans="1:4" ht="15.6" x14ac:dyDescent="0.3">
      <c r="A1663" s="1" t="s">
        <v>709</v>
      </c>
      <c r="B1663" t="s">
        <v>4401</v>
      </c>
      <c r="C1663" s="1" t="s">
        <v>3868</v>
      </c>
      <c r="D1663" t="s">
        <v>4611</v>
      </c>
    </row>
    <row r="1664" spans="1:4" ht="15.6" x14ac:dyDescent="0.3">
      <c r="A1664" s="1" t="s">
        <v>708</v>
      </c>
      <c r="B1664" t="s">
        <v>4399</v>
      </c>
      <c r="C1664" s="1" t="s">
        <v>3869</v>
      </c>
      <c r="D1664" t="s">
        <v>5602</v>
      </c>
    </row>
    <row r="1665" spans="1:4" ht="15.6" x14ac:dyDescent="0.3">
      <c r="A1665" s="1" t="s">
        <v>707</v>
      </c>
      <c r="B1665" t="s">
        <v>4401</v>
      </c>
      <c r="C1665" s="1" t="s">
        <v>3870</v>
      </c>
      <c r="D1665" t="s">
        <v>5603</v>
      </c>
    </row>
    <row r="1666" spans="1:4" ht="15.6" x14ac:dyDescent="0.3">
      <c r="A1666" s="1" t="s">
        <v>706</v>
      </c>
      <c r="B1666" t="s">
        <v>4401</v>
      </c>
      <c r="C1666" s="1" t="s">
        <v>3871</v>
      </c>
      <c r="D1666" t="s">
        <v>5604</v>
      </c>
    </row>
    <row r="1667" spans="1:4" ht="15.6" x14ac:dyDescent="0.3">
      <c r="A1667" s="1" t="s">
        <v>705</v>
      </c>
      <c r="B1667" t="s">
        <v>4401</v>
      </c>
      <c r="C1667" s="1" t="s">
        <v>2469</v>
      </c>
      <c r="D1667" t="s">
        <v>5605</v>
      </c>
    </row>
    <row r="1668" spans="1:4" ht="15.6" x14ac:dyDescent="0.3">
      <c r="A1668" s="1" t="s">
        <v>704</v>
      </c>
      <c r="B1668" t="s">
        <v>4401</v>
      </c>
      <c r="C1668" s="1" t="s">
        <v>3872</v>
      </c>
      <c r="D1668" t="s">
        <v>4439</v>
      </c>
    </row>
    <row r="1669" spans="1:4" ht="15.6" x14ac:dyDescent="0.3">
      <c r="A1669" s="1" t="s">
        <v>703</v>
      </c>
      <c r="B1669" t="s">
        <v>4401</v>
      </c>
      <c r="C1669" s="1" t="s">
        <v>3873</v>
      </c>
      <c r="D1669" t="s">
        <v>5606</v>
      </c>
    </row>
    <row r="1670" spans="1:4" ht="15.6" x14ac:dyDescent="0.3">
      <c r="A1670" s="1" t="s">
        <v>702</v>
      </c>
      <c r="B1670" t="s">
        <v>4401</v>
      </c>
      <c r="C1670" s="1" t="s">
        <v>2812</v>
      </c>
      <c r="D1670" t="s">
        <v>4547</v>
      </c>
    </row>
    <row r="1671" spans="1:4" ht="15.6" x14ac:dyDescent="0.3">
      <c r="A1671" s="1" t="s">
        <v>701</v>
      </c>
      <c r="B1671" t="s">
        <v>4401</v>
      </c>
      <c r="C1671" s="1" t="s">
        <v>3874</v>
      </c>
      <c r="D1671" t="s">
        <v>5607</v>
      </c>
    </row>
    <row r="1672" spans="1:4" ht="15.6" x14ac:dyDescent="0.3">
      <c r="A1672" s="1" t="s">
        <v>700</v>
      </c>
      <c r="B1672" t="s">
        <v>4399</v>
      </c>
      <c r="C1672" s="1" t="s">
        <v>3504</v>
      </c>
      <c r="D1672" t="s">
        <v>5608</v>
      </c>
    </row>
    <row r="1673" spans="1:4" ht="15.6" x14ac:dyDescent="0.3">
      <c r="A1673" s="1" t="s">
        <v>699</v>
      </c>
      <c r="B1673" t="s">
        <v>4401</v>
      </c>
      <c r="C1673" s="1" t="s">
        <v>3177</v>
      </c>
      <c r="D1673" t="s">
        <v>5534</v>
      </c>
    </row>
    <row r="1674" spans="1:4" ht="15.6" x14ac:dyDescent="0.3">
      <c r="A1674" s="1" t="s">
        <v>698</v>
      </c>
      <c r="B1674" t="s">
        <v>4399</v>
      </c>
      <c r="C1674" s="1" t="s">
        <v>3875</v>
      </c>
      <c r="D1674" t="s">
        <v>5535</v>
      </c>
    </row>
    <row r="1675" spans="1:4" ht="15.6" x14ac:dyDescent="0.3">
      <c r="A1675" s="1" t="s">
        <v>697</v>
      </c>
      <c r="B1675" t="s">
        <v>4399</v>
      </c>
      <c r="C1675" s="1" t="s">
        <v>3876</v>
      </c>
      <c r="D1675" t="s">
        <v>5451</v>
      </c>
    </row>
    <row r="1676" spans="1:4" ht="15.6" x14ac:dyDescent="0.3">
      <c r="A1676" s="1" t="s">
        <v>696</v>
      </c>
      <c r="B1676" t="s">
        <v>4401</v>
      </c>
      <c r="C1676" s="1" t="s">
        <v>3877</v>
      </c>
      <c r="D1676" t="s">
        <v>5609</v>
      </c>
    </row>
    <row r="1677" spans="1:4" ht="15.6" x14ac:dyDescent="0.3">
      <c r="A1677" s="1" t="s">
        <v>695</v>
      </c>
      <c r="B1677" t="s">
        <v>4399</v>
      </c>
      <c r="C1677" s="1" t="s">
        <v>3878</v>
      </c>
      <c r="D1677" t="s">
        <v>5610</v>
      </c>
    </row>
    <row r="1678" spans="1:4" ht="15.6" x14ac:dyDescent="0.3">
      <c r="A1678" s="1" t="s">
        <v>694</v>
      </c>
      <c r="B1678" t="s">
        <v>4399</v>
      </c>
      <c r="C1678" s="1" t="s">
        <v>3879</v>
      </c>
      <c r="D1678" t="s">
        <v>5611</v>
      </c>
    </row>
    <row r="1679" spans="1:4" ht="15.6" x14ac:dyDescent="0.3">
      <c r="A1679" s="1" t="s">
        <v>693</v>
      </c>
      <c r="B1679" t="s">
        <v>4401</v>
      </c>
      <c r="C1679" s="1" t="s">
        <v>3880</v>
      </c>
      <c r="D1679" t="s">
        <v>5612</v>
      </c>
    </row>
    <row r="1680" spans="1:4" ht="15.6" x14ac:dyDescent="0.3">
      <c r="A1680" s="1" t="s">
        <v>692</v>
      </c>
      <c r="B1680" t="s">
        <v>4399</v>
      </c>
      <c r="C1680" s="1" t="s">
        <v>3478</v>
      </c>
      <c r="D1680" t="s">
        <v>5613</v>
      </c>
    </row>
    <row r="1681" spans="1:4" ht="15.6" x14ac:dyDescent="0.3">
      <c r="A1681" s="1" t="s">
        <v>691</v>
      </c>
      <c r="B1681" t="s">
        <v>4399</v>
      </c>
      <c r="C1681" s="1" t="s">
        <v>3881</v>
      </c>
      <c r="D1681" t="s">
        <v>5614</v>
      </c>
    </row>
    <row r="1682" spans="1:4" ht="15.6" x14ac:dyDescent="0.3">
      <c r="A1682" s="1" t="s">
        <v>690</v>
      </c>
      <c r="B1682" t="s">
        <v>4401</v>
      </c>
      <c r="C1682" s="1" t="s">
        <v>2950</v>
      </c>
      <c r="D1682" t="s">
        <v>5615</v>
      </c>
    </row>
    <row r="1683" spans="1:4" ht="15.6" x14ac:dyDescent="0.3">
      <c r="A1683" s="1" t="s">
        <v>689</v>
      </c>
      <c r="B1683" t="s">
        <v>4401</v>
      </c>
      <c r="C1683" s="1" t="s">
        <v>3882</v>
      </c>
      <c r="D1683" t="s">
        <v>5305</v>
      </c>
    </row>
    <row r="1684" spans="1:4" ht="15.6" x14ac:dyDescent="0.3">
      <c r="A1684" s="1" t="s">
        <v>688</v>
      </c>
      <c r="B1684" t="s">
        <v>4399</v>
      </c>
      <c r="C1684" s="1" t="s">
        <v>2750</v>
      </c>
      <c r="D1684" t="s">
        <v>5616</v>
      </c>
    </row>
    <row r="1685" spans="1:4" ht="15.6" x14ac:dyDescent="0.3">
      <c r="A1685" s="1" t="s">
        <v>687</v>
      </c>
      <c r="B1685" t="s">
        <v>4401</v>
      </c>
      <c r="C1685" s="1" t="s">
        <v>3624</v>
      </c>
      <c r="D1685" t="s">
        <v>5617</v>
      </c>
    </row>
    <row r="1686" spans="1:4" ht="15.6" x14ac:dyDescent="0.3">
      <c r="A1686" s="1" t="s">
        <v>686</v>
      </c>
      <c r="B1686" t="s">
        <v>4401</v>
      </c>
      <c r="C1686" s="1" t="s">
        <v>3883</v>
      </c>
      <c r="D1686" t="s">
        <v>4445</v>
      </c>
    </row>
    <row r="1687" spans="1:4" ht="15.6" x14ac:dyDescent="0.3">
      <c r="A1687" s="1" t="s">
        <v>685</v>
      </c>
      <c r="B1687" t="s">
        <v>4401</v>
      </c>
      <c r="C1687" s="1" t="s">
        <v>2866</v>
      </c>
      <c r="D1687" t="s">
        <v>5618</v>
      </c>
    </row>
    <row r="1688" spans="1:4" ht="15.6" x14ac:dyDescent="0.3">
      <c r="A1688" s="1" t="s">
        <v>684</v>
      </c>
      <c r="B1688" t="s">
        <v>4399</v>
      </c>
      <c r="C1688" s="1" t="s">
        <v>3884</v>
      </c>
      <c r="D1688" t="s">
        <v>5619</v>
      </c>
    </row>
    <row r="1689" spans="1:4" ht="15.6" x14ac:dyDescent="0.3">
      <c r="A1689" s="1" t="s">
        <v>683</v>
      </c>
      <c r="B1689" t="s">
        <v>4817</v>
      </c>
      <c r="C1689" s="1" t="s">
        <v>3885</v>
      </c>
      <c r="D1689" t="s">
        <v>5620</v>
      </c>
    </row>
    <row r="1690" spans="1:4" ht="15.6" x14ac:dyDescent="0.3">
      <c r="A1690" s="1" t="s">
        <v>682</v>
      </c>
      <c r="B1690" t="s">
        <v>4401</v>
      </c>
      <c r="C1690" s="1" t="s">
        <v>3886</v>
      </c>
      <c r="D1690" t="s">
        <v>5308</v>
      </c>
    </row>
    <row r="1691" spans="1:4" ht="15.6" x14ac:dyDescent="0.3">
      <c r="A1691" s="1" t="s">
        <v>681</v>
      </c>
      <c r="B1691" t="s">
        <v>4399</v>
      </c>
      <c r="C1691" s="1" t="s">
        <v>3887</v>
      </c>
      <c r="D1691" t="s">
        <v>5621</v>
      </c>
    </row>
    <row r="1692" spans="1:4" ht="15.6" x14ac:dyDescent="0.3">
      <c r="A1692" s="1" t="s">
        <v>680</v>
      </c>
      <c r="B1692" t="s">
        <v>4399</v>
      </c>
      <c r="C1692" s="1" t="s">
        <v>3888</v>
      </c>
      <c r="D1692" t="s">
        <v>5622</v>
      </c>
    </row>
    <row r="1693" spans="1:4" ht="15.6" x14ac:dyDescent="0.3">
      <c r="A1693" s="1" t="s">
        <v>679</v>
      </c>
      <c r="B1693" t="s">
        <v>4401</v>
      </c>
      <c r="C1693" s="1" t="s">
        <v>3889</v>
      </c>
      <c r="D1693" t="s">
        <v>5297</v>
      </c>
    </row>
    <row r="1694" spans="1:4" ht="15.6" x14ac:dyDescent="0.3">
      <c r="A1694" s="1" t="s">
        <v>678</v>
      </c>
      <c r="B1694" t="s">
        <v>4401</v>
      </c>
      <c r="C1694" s="1" t="s">
        <v>2877</v>
      </c>
      <c r="D1694" t="s">
        <v>5623</v>
      </c>
    </row>
    <row r="1695" spans="1:4" ht="15.6" x14ac:dyDescent="0.3">
      <c r="A1695" s="1" t="s">
        <v>677</v>
      </c>
      <c r="B1695" t="s">
        <v>4399</v>
      </c>
      <c r="C1695" s="1" t="s">
        <v>3890</v>
      </c>
      <c r="D1695" t="s">
        <v>4898</v>
      </c>
    </row>
    <row r="1696" spans="1:4" ht="15.6" x14ac:dyDescent="0.3">
      <c r="A1696" s="1" t="s">
        <v>676</v>
      </c>
      <c r="B1696" t="s">
        <v>4399</v>
      </c>
      <c r="C1696" s="1" t="s">
        <v>3891</v>
      </c>
      <c r="D1696" t="s">
        <v>5624</v>
      </c>
    </row>
    <row r="1697" spans="1:5" ht="15.6" x14ac:dyDescent="0.3">
      <c r="A1697" s="1" t="s">
        <v>675</v>
      </c>
      <c r="B1697" t="s">
        <v>4399</v>
      </c>
      <c r="C1697" s="1" t="s">
        <v>3892</v>
      </c>
      <c r="D1697" t="s">
        <v>5625</v>
      </c>
    </row>
    <row r="1698" spans="1:5" ht="15.6" x14ac:dyDescent="0.3">
      <c r="A1698" s="1" t="s">
        <v>674</v>
      </c>
      <c r="B1698" t="s">
        <v>4399</v>
      </c>
      <c r="C1698" s="1" t="s">
        <v>3652</v>
      </c>
      <c r="D1698" t="s">
        <v>5626</v>
      </c>
    </row>
    <row r="1699" spans="1:5" ht="15.6" x14ac:dyDescent="0.3">
      <c r="A1699" s="1" t="s">
        <v>673</v>
      </c>
      <c r="B1699" t="s">
        <v>4399</v>
      </c>
      <c r="C1699" s="1" t="s">
        <v>3893</v>
      </c>
      <c r="D1699" t="s">
        <v>5210</v>
      </c>
    </row>
    <row r="1700" spans="1:5" ht="15.6" x14ac:dyDescent="0.3">
      <c r="A1700" s="1" t="s">
        <v>672</v>
      </c>
      <c r="B1700" t="s">
        <v>4401</v>
      </c>
      <c r="C1700" s="1" t="s">
        <v>3894</v>
      </c>
      <c r="D1700" t="s">
        <v>4495</v>
      </c>
    </row>
    <row r="1701" spans="1:5" ht="15.6" x14ac:dyDescent="0.3">
      <c r="A1701" s="1" t="s">
        <v>671</v>
      </c>
      <c r="B1701" t="s">
        <v>4399</v>
      </c>
      <c r="C1701" s="1" t="s">
        <v>3895</v>
      </c>
      <c r="D1701" t="s">
        <v>5627</v>
      </c>
    </row>
    <row r="1702" spans="1:5" ht="15.6" x14ac:dyDescent="0.3">
      <c r="A1702" s="1" t="s">
        <v>670</v>
      </c>
      <c r="B1702" t="s">
        <v>4401</v>
      </c>
      <c r="C1702" s="1" t="s">
        <v>3896</v>
      </c>
      <c r="D1702" t="s">
        <v>4408</v>
      </c>
    </row>
    <row r="1703" spans="1:5" ht="15.6" x14ac:dyDescent="0.3">
      <c r="A1703" s="1" t="s">
        <v>669</v>
      </c>
      <c r="B1703" t="s">
        <v>4401</v>
      </c>
      <c r="C1703" s="1" t="s">
        <v>3897</v>
      </c>
      <c r="D1703" t="s">
        <v>4476</v>
      </c>
    </row>
    <row r="1704" spans="1:5" ht="15.6" x14ac:dyDescent="0.3">
      <c r="A1704" s="1" t="s">
        <v>668</v>
      </c>
      <c r="B1704" t="s">
        <v>4401</v>
      </c>
      <c r="C1704" s="1" t="s">
        <v>3898</v>
      </c>
      <c r="D1704" t="s">
        <v>4991</v>
      </c>
    </row>
    <row r="1705" spans="1:5" ht="15.6" x14ac:dyDescent="0.3">
      <c r="A1705" s="1" t="s">
        <v>667</v>
      </c>
      <c r="B1705" t="s">
        <v>4399</v>
      </c>
      <c r="C1705" s="1" t="s">
        <v>3899</v>
      </c>
      <c r="D1705" t="s">
        <v>4581</v>
      </c>
    </row>
    <row r="1706" spans="1:5" ht="15.6" x14ac:dyDescent="0.3">
      <c r="A1706" s="1" t="s">
        <v>666</v>
      </c>
      <c r="B1706" t="s">
        <v>4401</v>
      </c>
      <c r="C1706" s="1" t="s">
        <v>3132</v>
      </c>
      <c r="D1706" t="s">
        <v>5628</v>
      </c>
    </row>
    <row r="1707" spans="1:5" ht="15.6" x14ac:dyDescent="0.3">
      <c r="A1707" s="1" t="s">
        <v>665</v>
      </c>
      <c r="B1707" t="s">
        <v>4399</v>
      </c>
      <c r="C1707" s="1" t="s">
        <v>3900</v>
      </c>
      <c r="D1707" t="s">
        <v>5629</v>
      </c>
    </row>
    <row r="1708" spans="1:5" ht="15.6" x14ac:dyDescent="0.3">
      <c r="A1708" s="1" t="s">
        <v>664</v>
      </c>
      <c r="B1708" t="s">
        <v>4399</v>
      </c>
      <c r="C1708" s="1" t="s">
        <v>3453</v>
      </c>
      <c r="D1708" t="s">
        <v>4868</v>
      </c>
    </row>
    <row r="1709" spans="1:5" ht="15.6" x14ac:dyDescent="0.3">
      <c r="A1709" s="1" t="s">
        <v>663</v>
      </c>
      <c r="B1709" t="s">
        <v>4401</v>
      </c>
      <c r="C1709" s="1" t="s">
        <v>3901</v>
      </c>
      <c r="D1709" t="s">
        <v>5630</v>
      </c>
    </row>
    <row r="1710" spans="1:5" ht="15.6" x14ac:dyDescent="0.3">
      <c r="A1710" s="1" t="s">
        <v>662</v>
      </c>
      <c r="B1710" t="s">
        <v>4399</v>
      </c>
      <c r="C1710" s="1" t="s">
        <v>3652</v>
      </c>
      <c r="D1710" t="s">
        <v>5116</v>
      </c>
    </row>
    <row r="1711" spans="1:5" ht="15.6" x14ac:dyDescent="0.3">
      <c r="A1711" s="1" t="s">
        <v>661</v>
      </c>
      <c r="B1711" t="s">
        <v>4399</v>
      </c>
      <c r="C1711" s="1" t="s">
        <v>3902</v>
      </c>
      <c r="D1711" t="s">
        <v>5631</v>
      </c>
    </row>
    <row r="1712" spans="1:5" ht="15.6" x14ac:dyDescent="0.3">
      <c r="A1712" s="1" t="s">
        <v>660</v>
      </c>
      <c r="B1712" t="s">
        <v>4401</v>
      </c>
      <c r="C1712" s="1" t="s">
        <v>4385</v>
      </c>
      <c r="D1712" t="s">
        <v>5632</v>
      </c>
      <c r="E1712" t="s">
        <v>4469</v>
      </c>
    </row>
    <row r="1713" spans="1:4" ht="15.6" x14ac:dyDescent="0.3">
      <c r="A1713" s="1" t="s">
        <v>659</v>
      </c>
      <c r="B1713" t="s">
        <v>4399</v>
      </c>
      <c r="C1713" s="1" t="s">
        <v>3903</v>
      </c>
      <c r="D1713" t="s">
        <v>4702</v>
      </c>
    </row>
    <row r="1714" spans="1:4" ht="15.6" x14ac:dyDescent="0.3">
      <c r="A1714" s="1" t="s">
        <v>658</v>
      </c>
      <c r="B1714" t="s">
        <v>4401</v>
      </c>
      <c r="C1714" s="1" t="s">
        <v>3904</v>
      </c>
      <c r="D1714" t="s">
        <v>4569</v>
      </c>
    </row>
    <row r="1715" spans="1:4" ht="15.6" x14ac:dyDescent="0.3">
      <c r="A1715" s="1" t="s">
        <v>657</v>
      </c>
      <c r="B1715" t="s">
        <v>4399</v>
      </c>
      <c r="C1715" s="1" t="s">
        <v>3065</v>
      </c>
      <c r="D1715" t="s">
        <v>5633</v>
      </c>
    </row>
    <row r="1716" spans="1:4" ht="15.6" x14ac:dyDescent="0.3">
      <c r="A1716" s="1" t="s">
        <v>656</v>
      </c>
      <c r="B1716" t="s">
        <v>4399</v>
      </c>
      <c r="C1716" s="1" t="s">
        <v>3905</v>
      </c>
      <c r="D1716" t="s">
        <v>5631</v>
      </c>
    </row>
    <row r="1717" spans="1:4" ht="15.6" x14ac:dyDescent="0.3">
      <c r="A1717" s="1" t="s">
        <v>655</v>
      </c>
      <c r="B1717" t="s">
        <v>4401</v>
      </c>
      <c r="C1717" s="1" t="s">
        <v>3906</v>
      </c>
      <c r="D1717" t="s">
        <v>4491</v>
      </c>
    </row>
    <row r="1718" spans="1:4" ht="15.6" x14ac:dyDescent="0.3">
      <c r="A1718" s="1" t="s">
        <v>654</v>
      </c>
      <c r="B1718" t="s">
        <v>4399</v>
      </c>
      <c r="C1718" s="1" t="s">
        <v>2453</v>
      </c>
      <c r="D1718" t="s">
        <v>5634</v>
      </c>
    </row>
    <row r="1719" spans="1:4" ht="15.6" x14ac:dyDescent="0.3">
      <c r="A1719" s="1" t="s">
        <v>653</v>
      </c>
      <c r="B1719" t="s">
        <v>4399</v>
      </c>
      <c r="C1719" s="1" t="s">
        <v>3907</v>
      </c>
      <c r="D1719" t="s">
        <v>5635</v>
      </c>
    </row>
    <row r="1720" spans="1:4" ht="15.6" x14ac:dyDescent="0.3">
      <c r="A1720" s="1" t="s">
        <v>652</v>
      </c>
      <c r="B1720" t="s">
        <v>4399</v>
      </c>
      <c r="C1720" s="1" t="s">
        <v>3908</v>
      </c>
      <c r="D1720" t="s">
        <v>5136</v>
      </c>
    </row>
    <row r="1721" spans="1:4" ht="15.6" x14ac:dyDescent="0.3">
      <c r="A1721" s="1" t="s">
        <v>651</v>
      </c>
      <c r="B1721" t="s">
        <v>4399</v>
      </c>
      <c r="C1721" s="1" t="s">
        <v>2613</v>
      </c>
      <c r="D1721" t="s">
        <v>5636</v>
      </c>
    </row>
    <row r="1722" spans="1:4" ht="15.6" x14ac:dyDescent="0.3">
      <c r="A1722" s="1" t="s">
        <v>650</v>
      </c>
      <c r="B1722" t="s">
        <v>4401</v>
      </c>
      <c r="C1722" s="1" t="s">
        <v>3909</v>
      </c>
      <c r="D1722" t="s">
        <v>4479</v>
      </c>
    </row>
    <row r="1723" spans="1:4" ht="15.6" x14ac:dyDescent="0.3">
      <c r="A1723" s="1" t="s">
        <v>649</v>
      </c>
      <c r="B1723" t="s">
        <v>4401</v>
      </c>
      <c r="C1723" s="1" t="s">
        <v>3910</v>
      </c>
      <c r="D1723" t="s">
        <v>5637</v>
      </c>
    </row>
    <row r="1724" spans="1:4" ht="15.6" x14ac:dyDescent="0.3">
      <c r="A1724" s="1" t="s">
        <v>648</v>
      </c>
      <c r="B1724" t="s">
        <v>4399</v>
      </c>
      <c r="C1724" s="1" t="s">
        <v>3911</v>
      </c>
      <c r="D1724" t="s">
        <v>5638</v>
      </c>
    </row>
    <row r="1725" spans="1:4" ht="15.6" x14ac:dyDescent="0.3">
      <c r="A1725" s="1" t="s">
        <v>647</v>
      </c>
      <c r="B1725" t="s">
        <v>4401</v>
      </c>
      <c r="C1725" s="1" t="s">
        <v>3912</v>
      </c>
      <c r="D1725" t="s">
        <v>5639</v>
      </c>
    </row>
    <row r="1726" spans="1:4" ht="15.6" x14ac:dyDescent="0.3">
      <c r="A1726" s="1" t="s">
        <v>646</v>
      </c>
      <c r="B1726" t="s">
        <v>4399</v>
      </c>
      <c r="C1726" s="1" t="s">
        <v>2763</v>
      </c>
      <c r="D1726" t="s">
        <v>5640</v>
      </c>
    </row>
    <row r="1727" spans="1:4" ht="15.6" x14ac:dyDescent="0.3">
      <c r="A1727" s="1" t="s">
        <v>645</v>
      </c>
      <c r="B1727" t="s">
        <v>4399</v>
      </c>
      <c r="C1727" s="1" t="s">
        <v>3913</v>
      </c>
      <c r="D1727" t="s">
        <v>5641</v>
      </c>
    </row>
    <row r="1728" spans="1:4" ht="15.6" x14ac:dyDescent="0.3">
      <c r="A1728" s="1" t="s">
        <v>644</v>
      </c>
      <c r="B1728" t="s">
        <v>4399</v>
      </c>
      <c r="C1728" s="1" t="s">
        <v>3914</v>
      </c>
      <c r="D1728" t="s">
        <v>5451</v>
      </c>
    </row>
    <row r="1729" spans="1:4" ht="15.6" x14ac:dyDescent="0.3">
      <c r="A1729" s="1" t="s">
        <v>643</v>
      </c>
      <c r="B1729" t="s">
        <v>4401</v>
      </c>
      <c r="C1729" s="1" t="s">
        <v>3039</v>
      </c>
      <c r="D1729" t="s">
        <v>5642</v>
      </c>
    </row>
    <row r="1730" spans="1:4" ht="15.6" x14ac:dyDescent="0.3">
      <c r="A1730" s="1" t="s">
        <v>642</v>
      </c>
      <c r="B1730" t="s">
        <v>4401</v>
      </c>
      <c r="C1730" s="1" t="s">
        <v>3915</v>
      </c>
      <c r="D1730" t="s">
        <v>5643</v>
      </c>
    </row>
    <row r="1731" spans="1:4" ht="15.6" x14ac:dyDescent="0.3">
      <c r="A1731" s="1" t="s">
        <v>641</v>
      </c>
      <c r="B1731" t="s">
        <v>4401</v>
      </c>
      <c r="C1731" s="1" t="s">
        <v>3817</v>
      </c>
      <c r="D1731" t="s">
        <v>5644</v>
      </c>
    </row>
    <row r="1732" spans="1:4" ht="15.6" x14ac:dyDescent="0.3">
      <c r="A1732" s="1" t="s">
        <v>640</v>
      </c>
      <c r="B1732" t="s">
        <v>4399</v>
      </c>
      <c r="C1732" s="1" t="s">
        <v>2971</v>
      </c>
      <c r="D1732" t="s">
        <v>5645</v>
      </c>
    </row>
    <row r="1733" spans="1:4" ht="15.6" x14ac:dyDescent="0.3">
      <c r="A1733" s="1" t="s">
        <v>639</v>
      </c>
      <c r="B1733" t="s">
        <v>4399</v>
      </c>
      <c r="C1733" s="1" t="s">
        <v>3283</v>
      </c>
      <c r="D1733" t="s">
        <v>4480</v>
      </c>
    </row>
    <row r="1734" spans="1:4" ht="15.6" x14ac:dyDescent="0.3">
      <c r="A1734" s="1" t="s">
        <v>638</v>
      </c>
      <c r="B1734" t="s">
        <v>4399</v>
      </c>
      <c r="C1734" s="1" t="s">
        <v>3916</v>
      </c>
      <c r="D1734" t="s">
        <v>5646</v>
      </c>
    </row>
    <row r="1735" spans="1:4" ht="15.6" x14ac:dyDescent="0.3">
      <c r="A1735" s="1" t="s">
        <v>637</v>
      </c>
      <c r="B1735" t="s">
        <v>4399</v>
      </c>
      <c r="C1735" s="1" t="s">
        <v>3917</v>
      </c>
      <c r="D1735" t="s">
        <v>5647</v>
      </c>
    </row>
    <row r="1736" spans="1:4" ht="15.6" x14ac:dyDescent="0.3">
      <c r="A1736" s="1" t="s">
        <v>636</v>
      </c>
      <c r="B1736" t="s">
        <v>4817</v>
      </c>
      <c r="C1736" s="1" t="s">
        <v>3918</v>
      </c>
      <c r="D1736" t="s">
        <v>5648</v>
      </c>
    </row>
    <row r="1737" spans="1:4" ht="15.6" x14ac:dyDescent="0.3">
      <c r="A1737" s="1" t="s">
        <v>635</v>
      </c>
      <c r="B1737" t="s">
        <v>4399</v>
      </c>
      <c r="C1737" s="1" t="s">
        <v>3919</v>
      </c>
      <c r="D1737" t="s">
        <v>5649</v>
      </c>
    </row>
    <row r="1738" spans="1:4" ht="15.6" x14ac:dyDescent="0.3">
      <c r="A1738" s="1" t="s">
        <v>634</v>
      </c>
      <c r="B1738" t="s">
        <v>4401</v>
      </c>
      <c r="C1738" s="1" t="s">
        <v>2445</v>
      </c>
      <c r="D1738" t="s">
        <v>5650</v>
      </c>
    </row>
    <row r="1739" spans="1:4" ht="15.6" x14ac:dyDescent="0.3">
      <c r="A1739" s="1" t="s">
        <v>633</v>
      </c>
      <c r="B1739" t="s">
        <v>4401</v>
      </c>
      <c r="C1739" s="1" t="s">
        <v>3920</v>
      </c>
      <c r="D1739" t="s">
        <v>4450</v>
      </c>
    </row>
    <row r="1740" spans="1:4" ht="15.6" x14ac:dyDescent="0.3">
      <c r="A1740" s="1" t="s">
        <v>631</v>
      </c>
      <c r="B1740" t="s">
        <v>4401</v>
      </c>
      <c r="C1740" s="1" t="s">
        <v>3921</v>
      </c>
      <c r="D1740" t="s">
        <v>5651</v>
      </c>
    </row>
    <row r="1741" spans="1:4" ht="15.6" x14ac:dyDescent="0.3">
      <c r="A1741" s="1" t="s">
        <v>630</v>
      </c>
      <c r="B1741" t="s">
        <v>4399</v>
      </c>
      <c r="C1741" s="1" t="s">
        <v>3922</v>
      </c>
      <c r="D1741" t="s">
        <v>5652</v>
      </c>
    </row>
    <row r="1742" spans="1:4" ht="15.6" x14ac:dyDescent="0.3">
      <c r="A1742" s="1" t="s">
        <v>629</v>
      </c>
      <c r="B1742" t="s">
        <v>4399</v>
      </c>
      <c r="C1742" s="1" t="s">
        <v>3923</v>
      </c>
      <c r="D1742" t="s">
        <v>5653</v>
      </c>
    </row>
    <row r="1743" spans="1:4" ht="15.6" x14ac:dyDescent="0.3">
      <c r="A1743" s="1" t="s">
        <v>628</v>
      </c>
      <c r="B1743" t="s">
        <v>4399</v>
      </c>
      <c r="C1743" s="1" t="s">
        <v>3924</v>
      </c>
      <c r="D1743" t="s">
        <v>5654</v>
      </c>
    </row>
    <row r="1744" spans="1:4" ht="15.6" x14ac:dyDescent="0.3">
      <c r="A1744" s="1" t="s">
        <v>627</v>
      </c>
      <c r="B1744" t="s">
        <v>4399</v>
      </c>
      <c r="C1744" s="1" t="s">
        <v>3925</v>
      </c>
      <c r="D1744" t="s">
        <v>5655</v>
      </c>
    </row>
    <row r="1745" spans="1:4" ht="15.6" x14ac:dyDescent="0.3">
      <c r="A1745" s="1" t="s">
        <v>626</v>
      </c>
      <c r="B1745" t="s">
        <v>4399</v>
      </c>
      <c r="C1745" s="1" t="s">
        <v>3926</v>
      </c>
      <c r="D1745" t="s">
        <v>4845</v>
      </c>
    </row>
    <row r="1746" spans="1:4" ht="15.6" x14ac:dyDescent="0.3">
      <c r="A1746" s="1" t="s">
        <v>625</v>
      </c>
      <c r="B1746" t="s">
        <v>4401</v>
      </c>
      <c r="C1746" s="1" t="s">
        <v>3102</v>
      </c>
      <c r="D1746" t="s">
        <v>5232</v>
      </c>
    </row>
    <row r="1747" spans="1:4" ht="15.6" x14ac:dyDescent="0.3">
      <c r="A1747" s="1" t="s">
        <v>624</v>
      </c>
      <c r="B1747" t="s">
        <v>4399</v>
      </c>
      <c r="C1747" s="1" t="s">
        <v>3927</v>
      </c>
      <c r="D1747" t="s">
        <v>5522</v>
      </c>
    </row>
    <row r="1748" spans="1:4" ht="15.6" x14ac:dyDescent="0.3">
      <c r="A1748" s="1" t="s">
        <v>623</v>
      </c>
      <c r="B1748" t="s">
        <v>4399</v>
      </c>
      <c r="C1748" s="1" t="s">
        <v>3928</v>
      </c>
      <c r="D1748" t="s">
        <v>5656</v>
      </c>
    </row>
    <row r="1749" spans="1:4" ht="15.6" x14ac:dyDescent="0.3">
      <c r="A1749" s="1" t="s">
        <v>622</v>
      </c>
      <c r="B1749" t="s">
        <v>4401</v>
      </c>
      <c r="C1749" s="1" t="s">
        <v>3919</v>
      </c>
      <c r="D1749" t="s">
        <v>5657</v>
      </c>
    </row>
    <row r="1750" spans="1:4" ht="15.6" x14ac:dyDescent="0.3">
      <c r="A1750" s="1" t="s">
        <v>621</v>
      </c>
      <c r="B1750" t="s">
        <v>4401</v>
      </c>
      <c r="C1750" s="1" t="s">
        <v>2505</v>
      </c>
      <c r="D1750" t="s">
        <v>5054</v>
      </c>
    </row>
    <row r="1751" spans="1:4" ht="15.6" x14ac:dyDescent="0.3">
      <c r="A1751" s="1" t="s">
        <v>620</v>
      </c>
      <c r="B1751" t="s">
        <v>4401</v>
      </c>
      <c r="C1751" s="1" t="s">
        <v>3418</v>
      </c>
      <c r="D1751" t="s">
        <v>5658</v>
      </c>
    </row>
    <row r="1752" spans="1:4" ht="15.6" x14ac:dyDescent="0.3">
      <c r="A1752" s="1" t="s">
        <v>619</v>
      </c>
      <c r="B1752" t="s">
        <v>4817</v>
      </c>
      <c r="C1752" s="1" t="s">
        <v>3929</v>
      </c>
      <c r="D1752" t="s">
        <v>5659</v>
      </c>
    </row>
    <row r="1753" spans="1:4" ht="15.6" x14ac:dyDescent="0.3">
      <c r="A1753" s="1" t="s">
        <v>618</v>
      </c>
      <c r="B1753" t="s">
        <v>4401</v>
      </c>
      <c r="C1753" s="1" t="s">
        <v>3930</v>
      </c>
      <c r="D1753" t="s">
        <v>4920</v>
      </c>
    </row>
    <row r="1754" spans="1:4" ht="15.6" x14ac:dyDescent="0.3">
      <c r="A1754" s="1" t="s">
        <v>617</v>
      </c>
      <c r="B1754" t="s">
        <v>4401</v>
      </c>
      <c r="C1754" s="1" t="s">
        <v>3931</v>
      </c>
      <c r="D1754" t="s">
        <v>5660</v>
      </c>
    </row>
    <row r="1755" spans="1:4" ht="15.6" x14ac:dyDescent="0.3">
      <c r="A1755" s="1" t="s">
        <v>616</v>
      </c>
      <c r="B1755" t="s">
        <v>4401</v>
      </c>
      <c r="C1755" s="1" t="s">
        <v>2402</v>
      </c>
      <c r="D1755" t="s">
        <v>5661</v>
      </c>
    </row>
    <row r="1756" spans="1:4" ht="15.6" x14ac:dyDescent="0.3">
      <c r="A1756" s="1" t="s">
        <v>615</v>
      </c>
      <c r="B1756" t="s">
        <v>4399</v>
      </c>
      <c r="C1756" s="1" t="s">
        <v>3932</v>
      </c>
      <c r="D1756" t="s">
        <v>5662</v>
      </c>
    </row>
    <row r="1757" spans="1:4" ht="15.6" x14ac:dyDescent="0.3">
      <c r="A1757" s="1" t="s">
        <v>614</v>
      </c>
      <c r="B1757" t="s">
        <v>4399</v>
      </c>
      <c r="C1757" s="1" t="s">
        <v>3933</v>
      </c>
      <c r="D1757" t="s">
        <v>5663</v>
      </c>
    </row>
    <row r="1758" spans="1:4" ht="15.6" x14ac:dyDescent="0.3">
      <c r="A1758" s="1" t="s">
        <v>613</v>
      </c>
      <c r="B1758" t="s">
        <v>4401</v>
      </c>
      <c r="C1758" s="1" t="s">
        <v>2648</v>
      </c>
      <c r="D1758" t="s">
        <v>5664</v>
      </c>
    </row>
    <row r="1759" spans="1:4" ht="15.6" x14ac:dyDescent="0.3">
      <c r="A1759" s="1" t="s">
        <v>612</v>
      </c>
      <c r="B1759" t="s">
        <v>4817</v>
      </c>
      <c r="C1759" s="1" t="s">
        <v>4386</v>
      </c>
      <c r="D1759" t="s">
        <v>5665</v>
      </c>
    </row>
    <row r="1760" spans="1:4" ht="15.6" x14ac:dyDescent="0.3">
      <c r="A1760" s="1" t="s">
        <v>611</v>
      </c>
      <c r="B1760" t="s">
        <v>4401</v>
      </c>
      <c r="C1760" s="1" t="s">
        <v>3934</v>
      </c>
      <c r="D1760" t="s">
        <v>5666</v>
      </c>
    </row>
    <row r="1761" spans="1:4" ht="15.6" x14ac:dyDescent="0.3">
      <c r="A1761" s="1" t="s">
        <v>610</v>
      </c>
      <c r="B1761" t="s">
        <v>4401</v>
      </c>
      <c r="C1761" s="1" t="s">
        <v>3935</v>
      </c>
      <c r="D1761" t="s">
        <v>5667</v>
      </c>
    </row>
    <row r="1762" spans="1:4" ht="15.6" x14ac:dyDescent="0.3">
      <c r="A1762" s="1" t="s">
        <v>609</v>
      </c>
      <c r="B1762" t="s">
        <v>4401</v>
      </c>
      <c r="C1762" s="1" t="s">
        <v>3936</v>
      </c>
      <c r="D1762" t="s">
        <v>5668</v>
      </c>
    </row>
    <row r="1763" spans="1:4" ht="15.6" x14ac:dyDescent="0.3">
      <c r="A1763" s="1" t="s">
        <v>608</v>
      </c>
      <c r="B1763" t="s">
        <v>4399</v>
      </c>
      <c r="C1763" s="1" t="s">
        <v>3937</v>
      </c>
      <c r="D1763" t="s">
        <v>5669</v>
      </c>
    </row>
    <row r="1764" spans="1:4" ht="15.6" x14ac:dyDescent="0.3">
      <c r="A1764" s="1" t="s">
        <v>607</v>
      </c>
      <c r="B1764" t="s">
        <v>4399</v>
      </c>
      <c r="C1764" s="1" t="s">
        <v>3938</v>
      </c>
      <c r="D1764" t="s">
        <v>5670</v>
      </c>
    </row>
    <row r="1765" spans="1:4" ht="15.6" x14ac:dyDescent="0.3">
      <c r="A1765" s="1" t="s">
        <v>606</v>
      </c>
      <c r="B1765" t="s">
        <v>4399</v>
      </c>
      <c r="C1765" s="1" t="s">
        <v>2637</v>
      </c>
      <c r="D1765" t="s">
        <v>5671</v>
      </c>
    </row>
    <row r="1766" spans="1:4" ht="15.6" x14ac:dyDescent="0.3">
      <c r="A1766" s="1" t="s">
        <v>605</v>
      </c>
      <c r="B1766" t="s">
        <v>4399</v>
      </c>
      <c r="C1766" s="1" t="s">
        <v>3473</v>
      </c>
      <c r="D1766" t="s">
        <v>5672</v>
      </c>
    </row>
    <row r="1767" spans="1:4" ht="15.6" x14ac:dyDescent="0.3">
      <c r="A1767" s="1" t="s">
        <v>604</v>
      </c>
      <c r="B1767" t="s">
        <v>4401</v>
      </c>
      <c r="C1767" s="1" t="s">
        <v>3939</v>
      </c>
      <c r="D1767" t="s">
        <v>4554</v>
      </c>
    </row>
    <row r="1768" spans="1:4" ht="15.6" x14ac:dyDescent="0.3">
      <c r="A1768" s="1" t="s">
        <v>603</v>
      </c>
      <c r="B1768" t="s">
        <v>4399</v>
      </c>
      <c r="C1768" s="1" t="s">
        <v>3940</v>
      </c>
      <c r="D1768" t="s">
        <v>5252</v>
      </c>
    </row>
    <row r="1769" spans="1:4" ht="15.6" x14ac:dyDescent="0.3">
      <c r="A1769" s="1" t="s">
        <v>602</v>
      </c>
      <c r="B1769" t="s">
        <v>4399</v>
      </c>
      <c r="C1769" s="1" t="s">
        <v>3941</v>
      </c>
      <c r="D1769" t="s">
        <v>4577</v>
      </c>
    </row>
    <row r="1770" spans="1:4" ht="15.6" x14ac:dyDescent="0.3">
      <c r="A1770" s="1" t="s">
        <v>601</v>
      </c>
      <c r="B1770" t="s">
        <v>4399</v>
      </c>
      <c r="C1770" s="1" t="s">
        <v>3942</v>
      </c>
      <c r="D1770" t="s">
        <v>4845</v>
      </c>
    </row>
    <row r="1771" spans="1:4" ht="15.6" x14ac:dyDescent="0.3">
      <c r="A1771" s="1" t="s">
        <v>600</v>
      </c>
      <c r="B1771" t="s">
        <v>4399</v>
      </c>
      <c r="C1771" s="1" t="s">
        <v>3943</v>
      </c>
      <c r="D1771" t="s">
        <v>5673</v>
      </c>
    </row>
    <row r="1772" spans="1:4" ht="15.6" x14ac:dyDescent="0.3">
      <c r="A1772" s="1" t="s">
        <v>599</v>
      </c>
      <c r="B1772" t="s">
        <v>4399</v>
      </c>
      <c r="C1772" s="1" t="s">
        <v>3944</v>
      </c>
      <c r="D1772" t="s">
        <v>5674</v>
      </c>
    </row>
    <row r="1773" spans="1:4" ht="15.6" x14ac:dyDescent="0.3">
      <c r="A1773" s="1" t="s">
        <v>598</v>
      </c>
      <c r="B1773" t="s">
        <v>4399</v>
      </c>
      <c r="C1773" s="1" t="s">
        <v>3945</v>
      </c>
      <c r="D1773" t="s">
        <v>4825</v>
      </c>
    </row>
    <row r="1774" spans="1:4" ht="15.6" x14ac:dyDescent="0.3">
      <c r="A1774" s="1" t="s">
        <v>597</v>
      </c>
      <c r="B1774" t="s">
        <v>4399</v>
      </c>
      <c r="C1774" s="1" t="s">
        <v>3946</v>
      </c>
      <c r="D1774" t="s">
        <v>5675</v>
      </c>
    </row>
    <row r="1775" spans="1:4" ht="15.6" x14ac:dyDescent="0.3">
      <c r="A1775" s="1" t="s">
        <v>596</v>
      </c>
      <c r="B1775" t="s">
        <v>4401</v>
      </c>
      <c r="C1775" s="1" t="s">
        <v>2449</v>
      </c>
      <c r="D1775" t="s">
        <v>5176</v>
      </c>
    </row>
    <row r="1776" spans="1:4" ht="15.6" x14ac:dyDescent="0.3">
      <c r="A1776" s="1" t="s">
        <v>595</v>
      </c>
      <c r="B1776" t="s">
        <v>4399</v>
      </c>
      <c r="C1776" s="1" t="s">
        <v>3947</v>
      </c>
      <c r="D1776" t="s">
        <v>5211</v>
      </c>
    </row>
    <row r="1777" spans="1:5" ht="15.6" x14ac:dyDescent="0.3">
      <c r="A1777" s="1" t="s">
        <v>594</v>
      </c>
      <c r="B1777" t="s">
        <v>4399</v>
      </c>
      <c r="C1777" s="1" t="s">
        <v>3948</v>
      </c>
      <c r="D1777" t="s">
        <v>4493</v>
      </c>
    </row>
    <row r="1778" spans="1:5" ht="15.6" x14ac:dyDescent="0.3">
      <c r="A1778" s="1" t="s">
        <v>593</v>
      </c>
      <c r="B1778" t="s">
        <v>4401</v>
      </c>
      <c r="C1778" s="1" t="s">
        <v>3949</v>
      </c>
      <c r="D1778" t="s">
        <v>5676</v>
      </c>
    </row>
    <row r="1779" spans="1:5" ht="15.6" x14ac:dyDescent="0.3">
      <c r="A1779" s="1" t="s">
        <v>592</v>
      </c>
      <c r="B1779" t="s">
        <v>4399</v>
      </c>
      <c r="C1779" s="1" t="s">
        <v>3419</v>
      </c>
      <c r="D1779" t="s">
        <v>5677</v>
      </c>
    </row>
    <row r="1780" spans="1:5" ht="15.6" x14ac:dyDescent="0.3">
      <c r="A1780" s="1" t="s">
        <v>591</v>
      </c>
      <c r="B1780" t="s">
        <v>4401</v>
      </c>
      <c r="C1780" s="1" t="s">
        <v>3950</v>
      </c>
      <c r="D1780" t="s">
        <v>5678</v>
      </c>
      <c r="E1780" t="s">
        <v>4995</v>
      </c>
    </row>
    <row r="1781" spans="1:5" ht="15.6" x14ac:dyDescent="0.3">
      <c r="A1781" s="1" t="s">
        <v>590</v>
      </c>
      <c r="B1781" t="s">
        <v>4399</v>
      </c>
      <c r="C1781" s="1" t="s">
        <v>3951</v>
      </c>
      <c r="D1781" t="s">
        <v>5043</v>
      </c>
    </row>
    <row r="1782" spans="1:5" ht="15.6" x14ac:dyDescent="0.3">
      <c r="A1782" s="1" t="s">
        <v>589</v>
      </c>
      <c r="B1782" t="s">
        <v>4399</v>
      </c>
      <c r="C1782" s="1" t="s">
        <v>3952</v>
      </c>
      <c r="D1782" t="s">
        <v>5094</v>
      </c>
    </row>
    <row r="1783" spans="1:5" ht="15.6" x14ac:dyDescent="0.3">
      <c r="A1783" s="1" t="s">
        <v>588</v>
      </c>
      <c r="B1783" t="s">
        <v>4401</v>
      </c>
      <c r="C1783" s="1" t="s">
        <v>3823</v>
      </c>
      <c r="D1783" t="s">
        <v>5679</v>
      </c>
    </row>
    <row r="1784" spans="1:5" ht="15.6" x14ac:dyDescent="0.3">
      <c r="A1784" s="1" t="s">
        <v>587</v>
      </c>
      <c r="B1784" t="s">
        <v>4399</v>
      </c>
      <c r="C1784" s="1" t="s">
        <v>2421</v>
      </c>
      <c r="D1784" t="s">
        <v>5680</v>
      </c>
    </row>
    <row r="1785" spans="1:5" ht="15.6" x14ac:dyDescent="0.3">
      <c r="A1785" s="1" t="s">
        <v>586</v>
      </c>
      <c r="B1785" t="s">
        <v>4401</v>
      </c>
      <c r="C1785" s="1" t="s">
        <v>2969</v>
      </c>
      <c r="D1785" t="s">
        <v>5037</v>
      </c>
    </row>
    <row r="1786" spans="1:5" ht="15.6" x14ac:dyDescent="0.3">
      <c r="A1786" s="1" t="s">
        <v>585</v>
      </c>
      <c r="B1786" t="s">
        <v>4401</v>
      </c>
      <c r="C1786" s="1" t="s">
        <v>3953</v>
      </c>
      <c r="D1786" t="s">
        <v>5681</v>
      </c>
    </row>
    <row r="1787" spans="1:5" ht="15.6" x14ac:dyDescent="0.3">
      <c r="A1787" s="1" t="s">
        <v>584</v>
      </c>
      <c r="B1787" t="s">
        <v>4401</v>
      </c>
      <c r="C1787" s="1" t="s">
        <v>3954</v>
      </c>
      <c r="D1787" t="s">
        <v>4420</v>
      </c>
    </row>
    <row r="1788" spans="1:5" ht="15.6" x14ac:dyDescent="0.3">
      <c r="A1788" s="1" t="s">
        <v>583</v>
      </c>
      <c r="B1788" t="s">
        <v>4401</v>
      </c>
      <c r="C1788" s="1" t="s">
        <v>3955</v>
      </c>
      <c r="D1788" t="s">
        <v>5682</v>
      </c>
    </row>
    <row r="1789" spans="1:5" ht="15.6" x14ac:dyDescent="0.3">
      <c r="A1789" s="1" t="s">
        <v>582</v>
      </c>
      <c r="B1789" t="s">
        <v>4401</v>
      </c>
      <c r="C1789" s="1" t="s">
        <v>3438</v>
      </c>
      <c r="D1789" t="s">
        <v>5683</v>
      </c>
    </row>
    <row r="1790" spans="1:5" ht="15.6" x14ac:dyDescent="0.3">
      <c r="A1790" s="1" t="s">
        <v>581</v>
      </c>
      <c r="B1790" t="s">
        <v>4401</v>
      </c>
      <c r="C1790" s="1" t="s">
        <v>3956</v>
      </c>
      <c r="D1790" t="s">
        <v>4407</v>
      </c>
    </row>
    <row r="1791" spans="1:5" ht="15.6" x14ac:dyDescent="0.3">
      <c r="A1791" s="1" t="s">
        <v>580</v>
      </c>
      <c r="B1791" t="s">
        <v>4401</v>
      </c>
      <c r="C1791" s="1" t="s">
        <v>3957</v>
      </c>
      <c r="D1791" t="s">
        <v>5684</v>
      </c>
    </row>
    <row r="1792" spans="1:5" ht="15.6" x14ac:dyDescent="0.3">
      <c r="A1792" s="1" t="s">
        <v>579</v>
      </c>
      <c r="B1792" t="s">
        <v>4401</v>
      </c>
      <c r="C1792" s="1" t="s">
        <v>2708</v>
      </c>
      <c r="D1792" t="s">
        <v>5685</v>
      </c>
      <c r="E1792" t="s">
        <v>4995</v>
      </c>
    </row>
    <row r="1793" spans="1:4" ht="15.6" x14ac:dyDescent="0.3">
      <c r="A1793" s="1" t="s">
        <v>578</v>
      </c>
      <c r="B1793" t="s">
        <v>4399</v>
      </c>
      <c r="C1793" s="1" t="s">
        <v>3958</v>
      </c>
      <c r="D1793" t="s">
        <v>4581</v>
      </c>
    </row>
    <row r="1794" spans="1:4" ht="15.6" x14ac:dyDescent="0.3">
      <c r="A1794" s="1" t="s">
        <v>577</v>
      </c>
      <c r="B1794" t="s">
        <v>4401</v>
      </c>
      <c r="C1794" s="1" t="s">
        <v>3959</v>
      </c>
      <c r="D1794" t="s">
        <v>4545</v>
      </c>
    </row>
    <row r="1795" spans="1:4" ht="15.6" x14ac:dyDescent="0.3">
      <c r="A1795" s="1" t="s">
        <v>576</v>
      </c>
      <c r="B1795" t="s">
        <v>4399</v>
      </c>
      <c r="C1795" s="1" t="s">
        <v>3960</v>
      </c>
      <c r="D1795" t="s">
        <v>4942</v>
      </c>
    </row>
    <row r="1796" spans="1:4" ht="15.6" x14ac:dyDescent="0.3">
      <c r="A1796" s="1" t="s">
        <v>575</v>
      </c>
      <c r="B1796" t="s">
        <v>4401</v>
      </c>
      <c r="C1796" s="1" t="s">
        <v>3695</v>
      </c>
      <c r="D1796" t="s">
        <v>4436</v>
      </c>
    </row>
    <row r="1797" spans="1:4" ht="15.6" x14ac:dyDescent="0.3">
      <c r="A1797" s="1" t="s">
        <v>574</v>
      </c>
      <c r="B1797" t="s">
        <v>4399</v>
      </c>
      <c r="C1797" s="1" t="s">
        <v>3086</v>
      </c>
      <c r="D1797" t="s">
        <v>5268</v>
      </c>
    </row>
    <row r="1798" spans="1:4" ht="15.6" x14ac:dyDescent="0.3">
      <c r="A1798" s="1" t="s">
        <v>573</v>
      </c>
      <c r="B1798" t="s">
        <v>4401</v>
      </c>
      <c r="C1798" s="1" t="s">
        <v>3961</v>
      </c>
      <c r="D1798" t="s">
        <v>5686</v>
      </c>
    </row>
    <row r="1799" spans="1:4" ht="15.6" x14ac:dyDescent="0.3">
      <c r="A1799" s="1" t="s">
        <v>572</v>
      </c>
      <c r="B1799" t="s">
        <v>4399</v>
      </c>
      <c r="C1799" s="1" t="s">
        <v>3962</v>
      </c>
      <c r="D1799" t="s">
        <v>4987</v>
      </c>
    </row>
    <row r="1800" spans="1:4" ht="15.6" x14ac:dyDescent="0.3">
      <c r="A1800" s="1" t="s">
        <v>571</v>
      </c>
      <c r="B1800" t="s">
        <v>4399</v>
      </c>
      <c r="C1800" s="1" t="s">
        <v>2941</v>
      </c>
      <c r="D1800" t="s">
        <v>5313</v>
      </c>
    </row>
    <row r="1801" spans="1:4" ht="15.6" x14ac:dyDescent="0.3">
      <c r="A1801" s="1" t="s">
        <v>570</v>
      </c>
      <c r="B1801" t="s">
        <v>4401</v>
      </c>
      <c r="C1801" s="1" t="s">
        <v>4387</v>
      </c>
      <c r="D1801" t="s">
        <v>5687</v>
      </c>
    </row>
    <row r="1802" spans="1:4" ht="15.6" x14ac:dyDescent="0.3">
      <c r="A1802" s="1" t="s">
        <v>569</v>
      </c>
      <c r="B1802" t="s">
        <v>4399</v>
      </c>
      <c r="C1802" s="1" t="s">
        <v>3963</v>
      </c>
      <c r="D1802" t="s">
        <v>5631</v>
      </c>
    </row>
    <row r="1803" spans="1:4" ht="15.6" x14ac:dyDescent="0.3">
      <c r="A1803" s="1" t="s">
        <v>568</v>
      </c>
      <c r="B1803" t="s">
        <v>4401</v>
      </c>
      <c r="C1803" s="1" t="s">
        <v>3964</v>
      </c>
      <c r="D1803" t="s">
        <v>4463</v>
      </c>
    </row>
    <row r="1804" spans="1:4" ht="15.6" x14ac:dyDescent="0.3">
      <c r="A1804" s="1" t="s">
        <v>567</v>
      </c>
      <c r="B1804" t="s">
        <v>4401</v>
      </c>
      <c r="C1804" s="1" t="s">
        <v>2610</v>
      </c>
      <c r="D1804" t="s">
        <v>4882</v>
      </c>
    </row>
    <row r="1805" spans="1:4" ht="15.6" x14ac:dyDescent="0.3">
      <c r="A1805" s="1" t="s">
        <v>566</v>
      </c>
      <c r="B1805" t="s">
        <v>4401</v>
      </c>
      <c r="C1805" s="1" t="s">
        <v>2424</v>
      </c>
      <c r="D1805" t="s">
        <v>5688</v>
      </c>
    </row>
    <row r="1806" spans="1:4" ht="15.6" x14ac:dyDescent="0.3">
      <c r="A1806" s="1" t="s">
        <v>565</v>
      </c>
      <c r="B1806" t="s">
        <v>4401</v>
      </c>
      <c r="C1806" s="1" t="s">
        <v>3965</v>
      </c>
      <c r="D1806" t="s">
        <v>5460</v>
      </c>
    </row>
    <row r="1807" spans="1:4" ht="15.6" x14ac:dyDescent="0.3">
      <c r="A1807" s="1" t="s">
        <v>564</v>
      </c>
      <c r="B1807" t="s">
        <v>4399</v>
      </c>
      <c r="C1807" s="1" t="s">
        <v>3966</v>
      </c>
      <c r="D1807" t="s">
        <v>4789</v>
      </c>
    </row>
    <row r="1808" spans="1:4" ht="15.6" x14ac:dyDescent="0.3">
      <c r="A1808" s="1" t="s">
        <v>563</v>
      </c>
      <c r="B1808" t="s">
        <v>4399</v>
      </c>
      <c r="C1808" s="1" t="s">
        <v>3967</v>
      </c>
      <c r="D1808" t="s">
        <v>5689</v>
      </c>
    </row>
    <row r="1809" spans="1:5" ht="15.6" x14ac:dyDescent="0.3">
      <c r="A1809" s="1" t="s">
        <v>562</v>
      </c>
      <c r="B1809" t="s">
        <v>4399</v>
      </c>
      <c r="C1809" s="1" t="s">
        <v>3968</v>
      </c>
      <c r="D1809" t="s">
        <v>5690</v>
      </c>
    </row>
    <row r="1810" spans="1:5" ht="15.6" x14ac:dyDescent="0.3">
      <c r="A1810" s="1" t="s">
        <v>561</v>
      </c>
      <c r="B1810" t="s">
        <v>4399</v>
      </c>
      <c r="C1810" s="1" t="s">
        <v>3969</v>
      </c>
      <c r="D1810" t="s">
        <v>4628</v>
      </c>
    </row>
    <row r="1811" spans="1:5" ht="15.6" x14ac:dyDescent="0.3">
      <c r="A1811" s="1" t="s">
        <v>560</v>
      </c>
      <c r="B1811" t="s">
        <v>4399</v>
      </c>
      <c r="C1811" s="1" t="s">
        <v>3970</v>
      </c>
      <c r="D1811" t="s">
        <v>5653</v>
      </c>
    </row>
    <row r="1812" spans="1:5" ht="15.6" x14ac:dyDescent="0.3">
      <c r="A1812" s="1" t="s">
        <v>559</v>
      </c>
      <c r="B1812" t="s">
        <v>4399</v>
      </c>
      <c r="C1812" s="1" t="s">
        <v>3971</v>
      </c>
      <c r="D1812" t="s">
        <v>5691</v>
      </c>
    </row>
    <row r="1813" spans="1:5" ht="15.6" x14ac:dyDescent="0.3">
      <c r="A1813" s="1" t="s">
        <v>558</v>
      </c>
      <c r="B1813" t="s">
        <v>4399</v>
      </c>
      <c r="C1813" s="1" t="s">
        <v>3972</v>
      </c>
      <c r="D1813" t="s">
        <v>5692</v>
      </c>
    </row>
    <row r="1814" spans="1:5" ht="15.6" x14ac:dyDescent="0.3">
      <c r="A1814" s="1" t="s">
        <v>557</v>
      </c>
      <c r="B1814" t="s">
        <v>4401</v>
      </c>
      <c r="C1814" s="1" t="s">
        <v>3973</v>
      </c>
      <c r="D1814" t="s">
        <v>5693</v>
      </c>
    </row>
    <row r="1815" spans="1:5" ht="15.6" x14ac:dyDescent="0.3">
      <c r="A1815" s="1" t="s">
        <v>556</v>
      </c>
      <c r="B1815" t="s">
        <v>4399</v>
      </c>
      <c r="C1815" s="1" t="s">
        <v>3974</v>
      </c>
      <c r="D1815" t="s">
        <v>4789</v>
      </c>
    </row>
    <row r="1816" spans="1:5" ht="15.6" x14ac:dyDescent="0.3">
      <c r="A1816" s="1" t="s">
        <v>555</v>
      </c>
      <c r="B1816" t="s">
        <v>4401</v>
      </c>
      <c r="C1816" s="1" t="s">
        <v>3975</v>
      </c>
      <c r="D1816" t="s">
        <v>4999</v>
      </c>
    </row>
    <row r="1817" spans="1:5" ht="15.6" x14ac:dyDescent="0.3">
      <c r="A1817" s="1" t="s">
        <v>554</v>
      </c>
      <c r="B1817" t="s">
        <v>4401</v>
      </c>
      <c r="C1817" s="1" t="s">
        <v>3976</v>
      </c>
      <c r="D1817" t="s">
        <v>5694</v>
      </c>
    </row>
    <row r="1818" spans="1:5" ht="15.6" x14ac:dyDescent="0.3">
      <c r="A1818" s="1" t="s">
        <v>553</v>
      </c>
      <c r="B1818" t="s">
        <v>4401</v>
      </c>
      <c r="C1818" s="1" t="s">
        <v>3977</v>
      </c>
      <c r="D1818" t="s">
        <v>5176</v>
      </c>
      <c r="E1818" t="s">
        <v>4995</v>
      </c>
    </row>
    <row r="1819" spans="1:5" ht="15.6" x14ac:dyDescent="0.3">
      <c r="A1819" s="1" t="s">
        <v>552</v>
      </c>
      <c r="B1819" t="s">
        <v>4401</v>
      </c>
      <c r="C1819" s="1" t="s">
        <v>3978</v>
      </c>
      <c r="D1819" t="s">
        <v>5494</v>
      </c>
    </row>
    <row r="1820" spans="1:5" ht="15.6" x14ac:dyDescent="0.3">
      <c r="A1820" s="1" t="s">
        <v>551</v>
      </c>
      <c r="B1820" t="s">
        <v>4401</v>
      </c>
      <c r="C1820" s="1" t="s">
        <v>3357</v>
      </c>
      <c r="D1820" t="s">
        <v>4711</v>
      </c>
    </row>
    <row r="1821" spans="1:5" ht="15.6" x14ac:dyDescent="0.3">
      <c r="A1821" s="1" t="s">
        <v>550</v>
      </c>
      <c r="B1821" t="s">
        <v>4401</v>
      </c>
      <c r="C1821" s="1" t="s">
        <v>3979</v>
      </c>
      <c r="D1821" t="s">
        <v>5695</v>
      </c>
    </row>
    <row r="1822" spans="1:5" ht="15.6" x14ac:dyDescent="0.3">
      <c r="A1822" s="1" t="s">
        <v>549</v>
      </c>
      <c r="B1822" t="s">
        <v>4401</v>
      </c>
      <c r="C1822" s="1" t="s">
        <v>3980</v>
      </c>
      <c r="D1822" t="s">
        <v>4479</v>
      </c>
    </row>
    <row r="1823" spans="1:5" ht="15.6" x14ac:dyDescent="0.3">
      <c r="A1823" s="1" t="s">
        <v>548</v>
      </c>
      <c r="B1823" t="s">
        <v>4401</v>
      </c>
      <c r="C1823" s="1" t="s">
        <v>3981</v>
      </c>
      <c r="D1823" t="s">
        <v>5696</v>
      </c>
    </row>
    <row r="1824" spans="1:5" ht="15.6" x14ac:dyDescent="0.3">
      <c r="A1824" s="1" t="s">
        <v>547</v>
      </c>
      <c r="B1824" t="s">
        <v>4399</v>
      </c>
      <c r="C1824" s="1" t="s">
        <v>4388</v>
      </c>
      <c r="D1824" t="s">
        <v>5697</v>
      </c>
    </row>
    <row r="1825" spans="1:4" ht="15.6" x14ac:dyDescent="0.3">
      <c r="A1825" s="1" t="s">
        <v>546</v>
      </c>
      <c r="B1825" t="s">
        <v>4401</v>
      </c>
      <c r="C1825" s="1" t="s">
        <v>3119</v>
      </c>
      <c r="D1825" t="s">
        <v>4801</v>
      </c>
    </row>
    <row r="1826" spans="1:4" ht="15.6" x14ac:dyDescent="0.3">
      <c r="A1826" s="1" t="s">
        <v>545</v>
      </c>
      <c r="B1826" t="s">
        <v>4399</v>
      </c>
      <c r="C1826" s="1" t="s">
        <v>3982</v>
      </c>
      <c r="D1826" t="s">
        <v>5698</v>
      </c>
    </row>
    <row r="1827" spans="1:4" ht="15.6" x14ac:dyDescent="0.3">
      <c r="A1827" s="1" t="s">
        <v>544</v>
      </c>
      <c r="B1827" t="s">
        <v>4399</v>
      </c>
      <c r="C1827" s="1" t="s">
        <v>3983</v>
      </c>
      <c r="D1827" t="s">
        <v>5699</v>
      </c>
    </row>
    <row r="1828" spans="1:4" ht="15.6" x14ac:dyDescent="0.3">
      <c r="A1828" s="1" t="s">
        <v>543</v>
      </c>
      <c r="B1828" t="s">
        <v>4399</v>
      </c>
      <c r="C1828" s="1" t="s">
        <v>3984</v>
      </c>
      <c r="D1828" t="s">
        <v>5700</v>
      </c>
    </row>
    <row r="1829" spans="1:4" ht="15.6" x14ac:dyDescent="0.3">
      <c r="A1829" s="1" t="s">
        <v>542</v>
      </c>
      <c r="B1829" t="s">
        <v>4399</v>
      </c>
      <c r="C1829" s="1" t="s">
        <v>3985</v>
      </c>
      <c r="D1829" t="s">
        <v>5638</v>
      </c>
    </row>
    <row r="1830" spans="1:4" ht="15.6" x14ac:dyDescent="0.3">
      <c r="A1830" s="1" t="s">
        <v>541</v>
      </c>
      <c r="B1830" t="s">
        <v>4399</v>
      </c>
      <c r="C1830" s="1" t="s">
        <v>3986</v>
      </c>
      <c r="D1830" t="s">
        <v>4784</v>
      </c>
    </row>
    <row r="1831" spans="1:4" ht="15.6" x14ac:dyDescent="0.3">
      <c r="A1831" s="1" t="s">
        <v>540</v>
      </c>
      <c r="B1831" t="s">
        <v>4401</v>
      </c>
      <c r="C1831" s="1" t="s">
        <v>2598</v>
      </c>
      <c r="D1831" t="s">
        <v>5701</v>
      </c>
    </row>
    <row r="1832" spans="1:4" ht="15.6" x14ac:dyDescent="0.3">
      <c r="A1832" s="1" t="s">
        <v>539</v>
      </c>
      <c r="B1832" t="s">
        <v>4399</v>
      </c>
      <c r="C1832" s="1" t="s">
        <v>3358</v>
      </c>
      <c r="D1832" t="s">
        <v>4593</v>
      </c>
    </row>
    <row r="1833" spans="1:4" ht="15.6" x14ac:dyDescent="0.3">
      <c r="A1833" s="1" t="s">
        <v>538</v>
      </c>
      <c r="B1833" t="s">
        <v>4399</v>
      </c>
      <c r="C1833" s="1" t="s">
        <v>2793</v>
      </c>
      <c r="D1833" t="s">
        <v>5602</v>
      </c>
    </row>
    <row r="1834" spans="1:4" ht="15.6" x14ac:dyDescent="0.3">
      <c r="A1834" s="1" t="s">
        <v>537</v>
      </c>
      <c r="B1834" t="s">
        <v>4401</v>
      </c>
      <c r="C1834" s="1" t="s">
        <v>3987</v>
      </c>
      <c r="D1834" t="s">
        <v>5702</v>
      </c>
    </row>
    <row r="1835" spans="1:4" ht="15.6" x14ac:dyDescent="0.3">
      <c r="A1835" s="1" t="s">
        <v>536</v>
      </c>
      <c r="B1835" t="s">
        <v>4399</v>
      </c>
      <c r="C1835" s="1" t="s">
        <v>3988</v>
      </c>
      <c r="D1835" t="s">
        <v>5703</v>
      </c>
    </row>
    <row r="1836" spans="1:4" ht="15.6" x14ac:dyDescent="0.3">
      <c r="A1836" s="1" t="s">
        <v>534</v>
      </c>
      <c r="B1836" t="s">
        <v>4817</v>
      </c>
      <c r="C1836" s="1" t="s">
        <v>3989</v>
      </c>
      <c r="D1836" t="s">
        <v>5372</v>
      </c>
    </row>
    <row r="1837" spans="1:4" ht="15.6" x14ac:dyDescent="0.3">
      <c r="A1837" s="1" t="s">
        <v>533</v>
      </c>
      <c r="B1837" t="s">
        <v>4401</v>
      </c>
      <c r="C1837" s="1" t="s">
        <v>3990</v>
      </c>
      <c r="D1837" t="s">
        <v>4999</v>
      </c>
    </row>
    <row r="1838" spans="1:4" ht="15.6" x14ac:dyDescent="0.3">
      <c r="A1838" s="1" t="s">
        <v>532</v>
      </c>
      <c r="B1838" t="s">
        <v>4401</v>
      </c>
      <c r="C1838" s="1" t="s">
        <v>3991</v>
      </c>
      <c r="D1838" t="s">
        <v>5704</v>
      </c>
    </row>
    <row r="1839" spans="1:4" ht="15.6" x14ac:dyDescent="0.3">
      <c r="A1839" s="1" t="s">
        <v>531</v>
      </c>
      <c r="B1839" t="s">
        <v>4401</v>
      </c>
      <c r="C1839" s="1" t="s">
        <v>3992</v>
      </c>
      <c r="D1839" t="s">
        <v>5705</v>
      </c>
    </row>
    <row r="1840" spans="1:4" ht="15.6" x14ac:dyDescent="0.3">
      <c r="A1840" s="1" t="s">
        <v>530</v>
      </c>
      <c r="B1840" t="s">
        <v>4401</v>
      </c>
      <c r="C1840" s="1" t="s">
        <v>3484</v>
      </c>
      <c r="D1840" t="s">
        <v>5706</v>
      </c>
    </row>
    <row r="1841" spans="1:4" ht="15.6" x14ac:dyDescent="0.3">
      <c r="A1841" s="1" t="s">
        <v>529</v>
      </c>
      <c r="B1841" t="s">
        <v>4401</v>
      </c>
      <c r="C1841" s="1" t="s">
        <v>3527</v>
      </c>
      <c r="D1841" t="s">
        <v>5707</v>
      </c>
    </row>
    <row r="1842" spans="1:4" ht="15.6" x14ac:dyDescent="0.3">
      <c r="A1842" s="1" t="s">
        <v>528</v>
      </c>
      <c r="B1842" t="s">
        <v>4399</v>
      </c>
      <c r="C1842" s="1" t="s">
        <v>3993</v>
      </c>
      <c r="D1842" t="s">
        <v>4462</v>
      </c>
    </row>
    <row r="1843" spans="1:4" ht="15.6" x14ac:dyDescent="0.3">
      <c r="A1843" s="1" t="s">
        <v>527</v>
      </c>
      <c r="B1843" t="s">
        <v>4399</v>
      </c>
      <c r="C1843" s="1" t="s">
        <v>3994</v>
      </c>
      <c r="D1843" t="s">
        <v>5708</v>
      </c>
    </row>
    <row r="1844" spans="1:4" ht="15.6" x14ac:dyDescent="0.3">
      <c r="A1844" s="1" t="s">
        <v>526</v>
      </c>
      <c r="B1844" t="s">
        <v>4401</v>
      </c>
      <c r="C1844" s="1" t="s">
        <v>2469</v>
      </c>
      <c r="D1844" t="s">
        <v>5709</v>
      </c>
    </row>
    <row r="1845" spans="1:4" ht="15.6" x14ac:dyDescent="0.3">
      <c r="A1845" s="1" t="s">
        <v>525</v>
      </c>
      <c r="B1845" t="s">
        <v>4401</v>
      </c>
      <c r="C1845" s="1" t="s">
        <v>3995</v>
      </c>
      <c r="D1845" t="s">
        <v>5710</v>
      </c>
    </row>
    <row r="1846" spans="1:4" ht="15.6" x14ac:dyDescent="0.3">
      <c r="A1846" s="1" t="s">
        <v>524</v>
      </c>
      <c r="B1846" t="s">
        <v>4401</v>
      </c>
      <c r="C1846" s="1" t="s">
        <v>3996</v>
      </c>
      <c r="D1846" t="s">
        <v>4426</v>
      </c>
    </row>
    <row r="1847" spans="1:4" ht="15.6" x14ac:dyDescent="0.3">
      <c r="A1847" s="1" t="s">
        <v>523</v>
      </c>
      <c r="B1847" t="s">
        <v>4401</v>
      </c>
      <c r="C1847" s="1" t="s">
        <v>3997</v>
      </c>
      <c r="D1847" t="s">
        <v>5711</v>
      </c>
    </row>
    <row r="1848" spans="1:4" ht="15.6" x14ac:dyDescent="0.3">
      <c r="A1848" s="1" t="s">
        <v>522</v>
      </c>
      <c r="B1848" t="s">
        <v>4401</v>
      </c>
      <c r="C1848" s="1" t="s">
        <v>3998</v>
      </c>
      <c r="D1848" t="s">
        <v>5712</v>
      </c>
    </row>
    <row r="1849" spans="1:4" ht="15.6" x14ac:dyDescent="0.3">
      <c r="A1849" s="1" t="s">
        <v>521</v>
      </c>
      <c r="B1849" t="s">
        <v>4401</v>
      </c>
      <c r="C1849" s="1" t="s">
        <v>3999</v>
      </c>
      <c r="D1849" t="s">
        <v>5713</v>
      </c>
    </row>
    <row r="1850" spans="1:4" ht="15.6" x14ac:dyDescent="0.3">
      <c r="A1850" s="1" t="s">
        <v>520</v>
      </c>
      <c r="B1850" t="s">
        <v>4401</v>
      </c>
      <c r="C1850" s="1" t="s">
        <v>4000</v>
      </c>
      <c r="D1850" t="s">
        <v>5714</v>
      </c>
    </row>
    <row r="1851" spans="1:4" ht="15.6" x14ac:dyDescent="0.3">
      <c r="A1851" s="1" t="s">
        <v>519</v>
      </c>
      <c r="B1851" t="s">
        <v>4401</v>
      </c>
      <c r="C1851" s="1" t="s">
        <v>4001</v>
      </c>
      <c r="D1851" t="s">
        <v>4671</v>
      </c>
    </row>
    <row r="1852" spans="1:4" ht="15.6" x14ac:dyDescent="0.3">
      <c r="A1852" s="1" t="s">
        <v>518</v>
      </c>
      <c r="B1852" t="s">
        <v>4401</v>
      </c>
      <c r="C1852" s="1" t="s">
        <v>4002</v>
      </c>
      <c r="D1852" t="s">
        <v>4448</v>
      </c>
    </row>
    <row r="1853" spans="1:4" ht="15.6" x14ac:dyDescent="0.3">
      <c r="A1853" s="1" t="s">
        <v>517</v>
      </c>
      <c r="B1853" t="s">
        <v>4401</v>
      </c>
      <c r="C1853" s="1" t="s">
        <v>4003</v>
      </c>
      <c r="D1853" t="s">
        <v>5715</v>
      </c>
    </row>
    <row r="1854" spans="1:4" ht="15.6" x14ac:dyDescent="0.3">
      <c r="A1854" s="1" t="s">
        <v>515</v>
      </c>
      <c r="B1854" t="s">
        <v>4401</v>
      </c>
      <c r="C1854" s="1" t="s">
        <v>4004</v>
      </c>
      <c r="D1854" t="s">
        <v>4448</v>
      </c>
    </row>
    <row r="1855" spans="1:4" ht="15.6" x14ac:dyDescent="0.3">
      <c r="A1855" s="1" t="s">
        <v>514</v>
      </c>
      <c r="B1855" t="s">
        <v>4399</v>
      </c>
      <c r="C1855" s="1" t="s">
        <v>3848</v>
      </c>
      <c r="D1855" t="s">
        <v>5716</v>
      </c>
    </row>
    <row r="1856" spans="1:4" ht="15.6" x14ac:dyDescent="0.3">
      <c r="A1856" s="1" t="s">
        <v>513</v>
      </c>
      <c r="B1856" t="s">
        <v>4401</v>
      </c>
      <c r="C1856" s="1" t="s">
        <v>3057</v>
      </c>
      <c r="D1856" t="s">
        <v>4873</v>
      </c>
    </row>
    <row r="1857" spans="1:4" ht="15.6" x14ac:dyDescent="0.3">
      <c r="A1857" s="1" t="s">
        <v>512</v>
      </c>
      <c r="B1857" t="s">
        <v>4401</v>
      </c>
      <c r="C1857" s="1" t="s">
        <v>4005</v>
      </c>
      <c r="D1857" t="s">
        <v>4760</v>
      </c>
    </row>
    <row r="1858" spans="1:4" ht="15.6" x14ac:dyDescent="0.3">
      <c r="A1858" s="1" t="s">
        <v>511</v>
      </c>
      <c r="B1858" t="s">
        <v>4399</v>
      </c>
      <c r="C1858" s="1" t="s">
        <v>4006</v>
      </c>
      <c r="D1858" t="s">
        <v>5717</v>
      </c>
    </row>
    <row r="1859" spans="1:4" ht="15.6" x14ac:dyDescent="0.3">
      <c r="A1859" s="1" t="s">
        <v>510</v>
      </c>
      <c r="B1859" t="s">
        <v>4401</v>
      </c>
      <c r="C1859" s="1" t="s">
        <v>4007</v>
      </c>
      <c r="D1859" t="s">
        <v>5718</v>
      </c>
    </row>
    <row r="1860" spans="1:4" ht="15.6" x14ac:dyDescent="0.3">
      <c r="A1860" s="1" t="s">
        <v>509</v>
      </c>
      <c r="B1860" t="s">
        <v>4399</v>
      </c>
      <c r="C1860" s="1" t="s">
        <v>3406</v>
      </c>
      <c r="D1860" t="s">
        <v>5392</v>
      </c>
    </row>
    <row r="1861" spans="1:4" ht="15.6" x14ac:dyDescent="0.3">
      <c r="A1861" s="1" t="s">
        <v>508</v>
      </c>
      <c r="B1861" t="s">
        <v>4399</v>
      </c>
      <c r="C1861" s="1" t="s">
        <v>2445</v>
      </c>
      <c r="D1861" t="s">
        <v>5719</v>
      </c>
    </row>
    <row r="1862" spans="1:4" ht="15.6" x14ac:dyDescent="0.3">
      <c r="A1862" s="1" t="s">
        <v>507</v>
      </c>
      <c r="B1862" t="s">
        <v>4399</v>
      </c>
      <c r="C1862" s="1" t="s">
        <v>4008</v>
      </c>
      <c r="D1862" t="s">
        <v>5720</v>
      </c>
    </row>
    <row r="1863" spans="1:4" ht="15.6" x14ac:dyDescent="0.3">
      <c r="A1863" s="1" t="s">
        <v>506</v>
      </c>
      <c r="B1863" t="s">
        <v>4399</v>
      </c>
      <c r="C1863" s="1" t="s">
        <v>2797</v>
      </c>
      <c r="D1863" t="s">
        <v>4845</v>
      </c>
    </row>
    <row r="1864" spans="1:4" ht="15.6" x14ac:dyDescent="0.3">
      <c r="A1864" s="1" t="s">
        <v>505</v>
      </c>
      <c r="B1864" t="s">
        <v>4399</v>
      </c>
      <c r="C1864" s="1" t="s">
        <v>4009</v>
      </c>
      <c r="D1864" t="s">
        <v>5721</v>
      </c>
    </row>
    <row r="1865" spans="1:4" ht="15.6" x14ac:dyDescent="0.3">
      <c r="A1865" s="1" t="s">
        <v>504</v>
      </c>
      <c r="B1865" t="s">
        <v>4399</v>
      </c>
      <c r="C1865" s="1" t="s">
        <v>4010</v>
      </c>
      <c r="D1865" t="s">
        <v>4453</v>
      </c>
    </row>
    <row r="1866" spans="1:4" ht="15.6" x14ac:dyDescent="0.3">
      <c r="A1866" s="1" t="s">
        <v>503</v>
      </c>
      <c r="B1866" t="s">
        <v>4399</v>
      </c>
      <c r="C1866" s="1" t="s">
        <v>2395</v>
      </c>
      <c r="D1866" t="s">
        <v>5722</v>
      </c>
    </row>
    <row r="1867" spans="1:4" ht="15.6" x14ac:dyDescent="0.3">
      <c r="A1867" s="1" t="s">
        <v>502</v>
      </c>
      <c r="B1867" t="s">
        <v>4401</v>
      </c>
      <c r="C1867" s="1" t="s">
        <v>4011</v>
      </c>
      <c r="D1867" t="s">
        <v>5723</v>
      </c>
    </row>
    <row r="1868" spans="1:4" ht="15.6" x14ac:dyDescent="0.3">
      <c r="A1868" s="1" t="s">
        <v>501</v>
      </c>
      <c r="B1868" t="s">
        <v>4399</v>
      </c>
      <c r="C1868" s="1" t="s">
        <v>3172</v>
      </c>
      <c r="D1868" t="s">
        <v>5025</v>
      </c>
    </row>
    <row r="1869" spans="1:4" ht="15.6" x14ac:dyDescent="0.3">
      <c r="A1869" s="1" t="s">
        <v>500</v>
      </c>
      <c r="B1869" t="s">
        <v>4401</v>
      </c>
      <c r="C1869" s="1" t="s">
        <v>3080</v>
      </c>
      <c r="D1869" t="s">
        <v>5724</v>
      </c>
    </row>
    <row r="1870" spans="1:4" ht="15.6" x14ac:dyDescent="0.3">
      <c r="A1870" s="1" t="s">
        <v>499</v>
      </c>
      <c r="B1870" t="s">
        <v>4401</v>
      </c>
      <c r="C1870" s="1" t="s">
        <v>4012</v>
      </c>
      <c r="D1870" t="s">
        <v>4732</v>
      </c>
    </row>
    <row r="1871" spans="1:4" ht="15.6" x14ac:dyDescent="0.3">
      <c r="A1871" s="1" t="s">
        <v>498</v>
      </c>
      <c r="B1871" t="s">
        <v>4401</v>
      </c>
      <c r="C1871" s="1" t="s">
        <v>2614</v>
      </c>
      <c r="D1871" t="s">
        <v>4521</v>
      </c>
    </row>
    <row r="1872" spans="1:4" ht="15.6" x14ac:dyDescent="0.3">
      <c r="A1872" s="1" t="s">
        <v>497</v>
      </c>
      <c r="B1872" t="s">
        <v>4401</v>
      </c>
      <c r="C1872" s="1" t="s">
        <v>4013</v>
      </c>
      <c r="D1872" t="s">
        <v>5725</v>
      </c>
    </row>
    <row r="1873" spans="1:4" ht="15.6" x14ac:dyDescent="0.3">
      <c r="A1873" s="1" t="s">
        <v>496</v>
      </c>
      <c r="B1873" t="s">
        <v>4401</v>
      </c>
      <c r="C1873" s="1" t="s">
        <v>4014</v>
      </c>
      <c r="D1873" t="s">
        <v>5726</v>
      </c>
    </row>
    <row r="1874" spans="1:4" ht="15.6" x14ac:dyDescent="0.3">
      <c r="A1874" s="1" t="s">
        <v>495</v>
      </c>
      <c r="B1874" t="s">
        <v>4401</v>
      </c>
      <c r="C1874" s="1" t="s">
        <v>3243</v>
      </c>
      <c r="D1874" t="s">
        <v>5727</v>
      </c>
    </row>
    <row r="1875" spans="1:4" ht="15.6" x14ac:dyDescent="0.3">
      <c r="A1875" s="1" t="s">
        <v>494</v>
      </c>
      <c r="B1875" t="s">
        <v>4401</v>
      </c>
      <c r="C1875" s="1" t="s">
        <v>4015</v>
      </c>
      <c r="D1875" t="s">
        <v>5728</v>
      </c>
    </row>
    <row r="1876" spans="1:4" ht="15.6" x14ac:dyDescent="0.3">
      <c r="A1876" s="1" t="s">
        <v>493</v>
      </c>
      <c r="B1876" t="s">
        <v>4401</v>
      </c>
      <c r="C1876" s="1" t="s">
        <v>4016</v>
      </c>
      <c r="D1876" t="s">
        <v>5729</v>
      </c>
    </row>
    <row r="1877" spans="1:4" ht="15.6" x14ac:dyDescent="0.3">
      <c r="A1877" s="1" t="s">
        <v>492</v>
      </c>
      <c r="B1877" t="s">
        <v>4399</v>
      </c>
      <c r="C1877" s="1" t="s">
        <v>3438</v>
      </c>
      <c r="D1877" t="s">
        <v>5730</v>
      </c>
    </row>
    <row r="1878" spans="1:4" ht="15.6" x14ac:dyDescent="0.3">
      <c r="A1878" s="1" t="s">
        <v>491</v>
      </c>
      <c r="B1878" t="s">
        <v>4399</v>
      </c>
      <c r="C1878" s="1" t="s">
        <v>4017</v>
      </c>
      <c r="D1878" t="s">
        <v>4966</v>
      </c>
    </row>
    <row r="1879" spans="1:4" ht="15.6" x14ac:dyDescent="0.3">
      <c r="A1879" s="1" t="s">
        <v>490</v>
      </c>
      <c r="B1879" t="s">
        <v>4817</v>
      </c>
      <c r="C1879" s="1" t="s">
        <v>3063</v>
      </c>
      <c r="D1879" t="s">
        <v>5731</v>
      </c>
    </row>
    <row r="1880" spans="1:4" ht="15.6" x14ac:dyDescent="0.3">
      <c r="A1880" s="1" t="s">
        <v>489</v>
      </c>
      <c r="B1880" t="s">
        <v>4399</v>
      </c>
      <c r="C1880" s="1" t="s">
        <v>4018</v>
      </c>
      <c r="D1880" t="s">
        <v>5732</v>
      </c>
    </row>
    <row r="1881" spans="1:4" ht="15.6" x14ac:dyDescent="0.3">
      <c r="A1881" s="1" t="s">
        <v>488</v>
      </c>
      <c r="B1881" t="s">
        <v>4399</v>
      </c>
      <c r="C1881" s="1" t="s">
        <v>4019</v>
      </c>
      <c r="D1881" t="s">
        <v>5733</v>
      </c>
    </row>
    <row r="1882" spans="1:4" ht="15.6" x14ac:dyDescent="0.3">
      <c r="A1882" s="1" t="s">
        <v>487</v>
      </c>
      <c r="B1882" t="s">
        <v>4401</v>
      </c>
      <c r="C1882" s="1" t="s">
        <v>2951</v>
      </c>
      <c r="D1882" t="s">
        <v>5734</v>
      </c>
    </row>
    <row r="1883" spans="1:4" ht="15.6" x14ac:dyDescent="0.3">
      <c r="A1883" s="1" t="s">
        <v>486</v>
      </c>
      <c r="B1883" t="s">
        <v>4399</v>
      </c>
      <c r="C1883" s="1" t="s">
        <v>4020</v>
      </c>
      <c r="D1883" t="s">
        <v>5730</v>
      </c>
    </row>
    <row r="1884" spans="1:4" ht="15.6" x14ac:dyDescent="0.3">
      <c r="A1884" s="1" t="s">
        <v>485</v>
      </c>
      <c r="B1884" t="s">
        <v>4399</v>
      </c>
      <c r="C1884" s="1" t="s">
        <v>4021</v>
      </c>
      <c r="D1884" t="s">
        <v>5735</v>
      </c>
    </row>
    <row r="1885" spans="1:4" ht="15.6" x14ac:dyDescent="0.3">
      <c r="A1885" s="1" t="s">
        <v>484</v>
      </c>
      <c r="B1885" t="s">
        <v>4399</v>
      </c>
      <c r="C1885" s="1" t="s">
        <v>4022</v>
      </c>
      <c r="D1885" t="s">
        <v>5736</v>
      </c>
    </row>
    <row r="1886" spans="1:4" ht="15.6" x14ac:dyDescent="0.3">
      <c r="A1886" s="1" t="s">
        <v>483</v>
      </c>
      <c r="B1886" t="s">
        <v>4399</v>
      </c>
      <c r="C1886" s="1" t="s">
        <v>4023</v>
      </c>
      <c r="D1886" t="s">
        <v>5737</v>
      </c>
    </row>
    <row r="1887" spans="1:4" ht="15.6" x14ac:dyDescent="0.3">
      <c r="A1887" s="1" t="s">
        <v>482</v>
      </c>
      <c r="B1887" t="s">
        <v>4399</v>
      </c>
      <c r="C1887" s="1" t="s">
        <v>4024</v>
      </c>
      <c r="D1887" t="s">
        <v>5738</v>
      </c>
    </row>
    <row r="1888" spans="1:4" ht="15.6" x14ac:dyDescent="0.3">
      <c r="A1888" s="1" t="s">
        <v>481</v>
      </c>
      <c r="B1888" t="s">
        <v>4401</v>
      </c>
      <c r="C1888" s="1" t="s">
        <v>4389</v>
      </c>
      <c r="D1888" t="s">
        <v>5739</v>
      </c>
    </row>
    <row r="1889" spans="1:5" ht="15.6" x14ac:dyDescent="0.3">
      <c r="A1889" s="1" t="s">
        <v>480</v>
      </c>
      <c r="B1889" t="s">
        <v>4401</v>
      </c>
      <c r="C1889" s="1" t="s">
        <v>4025</v>
      </c>
      <c r="D1889" t="s">
        <v>4747</v>
      </c>
    </row>
    <row r="1890" spans="1:5" ht="15.6" x14ac:dyDescent="0.3">
      <c r="A1890" s="1" t="s">
        <v>479</v>
      </c>
      <c r="B1890" t="s">
        <v>4401</v>
      </c>
      <c r="C1890" s="1" t="s">
        <v>2966</v>
      </c>
      <c r="D1890" t="s">
        <v>5740</v>
      </c>
    </row>
    <row r="1891" spans="1:5" ht="15.6" x14ac:dyDescent="0.3">
      <c r="A1891" s="1" t="s">
        <v>478</v>
      </c>
      <c r="B1891" t="s">
        <v>4399</v>
      </c>
      <c r="C1891" s="1" t="s">
        <v>4026</v>
      </c>
      <c r="D1891" t="s">
        <v>5293</v>
      </c>
    </row>
    <row r="1892" spans="1:5" ht="15.6" x14ac:dyDescent="0.3">
      <c r="A1892" s="1" t="s">
        <v>477</v>
      </c>
      <c r="B1892" t="s">
        <v>4401</v>
      </c>
      <c r="C1892" s="1" t="s">
        <v>4027</v>
      </c>
      <c r="D1892" t="s">
        <v>4420</v>
      </c>
    </row>
    <row r="1893" spans="1:5" ht="15.6" x14ac:dyDescent="0.3">
      <c r="A1893" s="1" t="s">
        <v>476</v>
      </c>
      <c r="B1893" t="s">
        <v>4401</v>
      </c>
      <c r="C1893" s="1" t="s">
        <v>4028</v>
      </c>
      <c r="D1893" t="s">
        <v>5741</v>
      </c>
    </row>
    <row r="1894" spans="1:5" ht="15.6" x14ac:dyDescent="0.3">
      <c r="A1894" s="1" t="s">
        <v>475</v>
      </c>
      <c r="B1894" t="s">
        <v>4399</v>
      </c>
      <c r="C1894" s="1" t="s">
        <v>4029</v>
      </c>
      <c r="D1894" t="s">
        <v>5742</v>
      </c>
    </row>
    <row r="1895" spans="1:5" ht="15.6" x14ac:dyDescent="0.3">
      <c r="A1895" s="1" t="s">
        <v>474</v>
      </c>
      <c r="B1895" t="s">
        <v>4401</v>
      </c>
      <c r="C1895" s="1" t="s">
        <v>4030</v>
      </c>
      <c r="D1895" t="s">
        <v>4511</v>
      </c>
    </row>
    <row r="1896" spans="1:5" ht="15.6" x14ac:dyDescent="0.3">
      <c r="A1896" s="1" t="s">
        <v>473</v>
      </c>
      <c r="B1896" t="s">
        <v>4399</v>
      </c>
      <c r="C1896" s="1" t="s">
        <v>4031</v>
      </c>
      <c r="D1896" t="s">
        <v>5743</v>
      </c>
    </row>
    <row r="1897" spans="1:5" ht="15.6" x14ac:dyDescent="0.3">
      <c r="A1897" s="1" t="s">
        <v>472</v>
      </c>
      <c r="B1897" t="s">
        <v>4401</v>
      </c>
      <c r="C1897" s="1" t="s">
        <v>2646</v>
      </c>
      <c r="D1897" t="s">
        <v>5744</v>
      </c>
      <c r="E1897" t="s">
        <v>4995</v>
      </c>
    </row>
    <row r="1898" spans="1:5" ht="15.6" x14ac:dyDescent="0.3">
      <c r="A1898" s="1" t="s">
        <v>471</v>
      </c>
      <c r="B1898" t="s">
        <v>4401</v>
      </c>
      <c r="C1898" s="1" t="s">
        <v>4032</v>
      </c>
      <c r="D1898" t="s">
        <v>4547</v>
      </c>
    </row>
    <row r="1899" spans="1:5" ht="15.6" x14ac:dyDescent="0.3">
      <c r="A1899" s="1" t="s">
        <v>470</v>
      </c>
      <c r="B1899" t="s">
        <v>4401</v>
      </c>
      <c r="C1899" s="1" t="s">
        <v>2473</v>
      </c>
      <c r="D1899" t="s">
        <v>5745</v>
      </c>
    </row>
    <row r="1900" spans="1:5" ht="15.6" x14ac:dyDescent="0.3">
      <c r="A1900" s="1" t="s">
        <v>469</v>
      </c>
      <c r="B1900" t="s">
        <v>4401</v>
      </c>
      <c r="C1900" s="1" t="s">
        <v>2504</v>
      </c>
      <c r="D1900" t="s">
        <v>4760</v>
      </c>
    </row>
    <row r="1901" spans="1:5" ht="15.6" x14ac:dyDescent="0.3">
      <c r="A1901" s="1" t="s">
        <v>468</v>
      </c>
      <c r="B1901" t="s">
        <v>4399</v>
      </c>
      <c r="C1901" s="1" t="s">
        <v>4033</v>
      </c>
      <c r="D1901" t="s">
        <v>4493</v>
      </c>
    </row>
    <row r="1902" spans="1:5" ht="15.6" x14ac:dyDescent="0.3">
      <c r="A1902" s="1" t="s">
        <v>467</v>
      </c>
      <c r="B1902" t="s">
        <v>4399</v>
      </c>
      <c r="C1902" s="1" t="s">
        <v>3949</v>
      </c>
      <c r="D1902" t="s">
        <v>5746</v>
      </c>
    </row>
    <row r="1903" spans="1:5" ht="15.6" x14ac:dyDescent="0.3">
      <c r="A1903" s="1" t="s">
        <v>466</v>
      </c>
      <c r="B1903" t="s">
        <v>4399</v>
      </c>
      <c r="C1903" s="1" t="s">
        <v>4034</v>
      </c>
      <c r="D1903" t="s">
        <v>5268</v>
      </c>
    </row>
    <row r="1904" spans="1:5" ht="15.6" x14ac:dyDescent="0.3">
      <c r="A1904" s="1" t="s">
        <v>465</v>
      </c>
      <c r="B1904" t="s">
        <v>4399</v>
      </c>
      <c r="C1904" s="1" t="s">
        <v>4035</v>
      </c>
      <c r="D1904" t="s">
        <v>4610</v>
      </c>
    </row>
    <row r="1905" spans="1:4" ht="15.6" x14ac:dyDescent="0.3">
      <c r="A1905" s="1" t="s">
        <v>464</v>
      </c>
      <c r="B1905" t="s">
        <v>4399</v>
      </c>
      <c r="C1905" s="1" t="s">
        <v>4036</v>
      </c>
      <c r="D1905" t="s">
        <v>5747</v>
      </c>
    </row>
    <row r="1906" spans="1:4" ht="15.6" x14ac:dyDescent="0.3">
      <c r="A1906" s="1" t="s">
        <v>463</v>
      </c>
      <c r="B1906" t="s">
        <v>4399</v>
      </c>
      <c r="C1906" s="1" t="s">
        <v>4037</v>
      </c>
      <c r="D1906" t="s">
        <v>5748</v>
      </c>
    </row>
    <row r="1907" spans="1:4" ht="15.6" x14ac:dyDescent="0.3">
      <c r="A1907" s="1" t="s">
        <v>462</v>
      </c>
      <c r="B1907" t="s">
        <v>4401</v>
      </c>
      <c r="C1907" s="1" t="s">
        <v>4038</v>
      </c>
      <c r="D1907" t="s">
        <v>5749</v>
      </c>
    </row>
    <row r="1908" spans="1:4" ht="15.6" x14ac:dyDescent="0.3">
      <c r="A1908" s="1" t="s">
        <v>461</v>
      </c>
      <c r="B1908" t="s">
        <v>4399</v>
      </c>
      <c r="C1908" s="1" t="s">
        <v>2699</v>
      </c>
      <c r="D1908" t="s">
        <v>5750</v>
      </c>
    </row>
    <row r="1909" spans="1:4" ht="15.6" x14ac:dyDescent="0.3">
      <c r="A1909" s="1" t="s">
        <v>460</v>
      </c>
      <c r="B1909" t="s">
        <v>4399</v>
      </c>
      <c r="C1909" s="1" t="s">
        <v>4039</v>
      </c>
      <c r="D1909" t="s">
        <v>5751</v>
      </c>
    </row>
    <row r="1910" spans="1:4" ht="15.6" x14ac:dyDescent="0.3">
      <c r="A1910" s="1" t="s">
        <v>459</v>
      </c>
      <c r="B1910" t="s">
        <v>4401</v>
      </c>
      <c r="C1910" s="1" t="s">
        <v>4040</v>
      </c>
      <c r="D1910" t="s">
        <v>5752</v>
      </c>
    </row>
    <row r="1911" spans="1:4" ht="15.6" x14ac:dyDescent="0.3">
      <c r="A1911" s="1" t="s">
        <v>458</v>
      </c>
      <c r="B1911" t="s">
        <v>4401</v>
      </c>
      <c r="C1911" s="1" t="s">
        <v>2395</v>
      </c>
      <c r="D1911" t="s">
        <v>5753</v>
      </c>
    </row>
    <row r="1912" spans="1:4" ht="15.6" x14ac:dyDescent="0.3">
      <c r="A1912" s="1" t="s">
        <v>457</v>
      </c>
      <c r="B1912" t="s">
        <v>4399</v>
      </c>
      <c r="C1912" s="1" t="s">
        <v>4041</v>
      </c>
      <c r="D1912" t="s">
        <v>5754</v>
      </c>
    </row>
    <row r="1913" spans="1:4" ht="15.6" x14ac:dyDescent="0.3">
      <c r="A1913" s="1" t="s">
        <v>456</v>
      </c>
      <c r="B1913" t="s">
        <v>4401</v>
      </c>
      <c r="C1913" s="1" t="s">
        <v>2786</v>
      </c>
      <c r="D1913" t="s">
        <v>5755</v>
      </c>
    </row>
    <row r="1914" spans="1:4" ht="15.6" x14ac:dyDescent="0.3">
      <c r="A1914" s="1" t="s">
        <v>455</v>
      </c>
      <c r="B1914" t="s">
        <v>4401</v>
      </c>
      <c r="C1914" s="1" t="s">
        <v>4042</v>
      </c>
      <c r="D1914" t="s">
        <v>5756</v>
      </c>
    </row>
    <row r="1915" spans="1:4" ht="15.6" x14ac:dyDescent="0.3">
      <c r="A1915" s="1" t="s">
        <v>454</v>
      </c>
      <c r="B1915" t="s">
        <v>4401</v>
      </c>
      <c r="C1915" s="1" t="s">
        <v>2971</v>
      </c>
      <c r="D1915" t="s">
        <v>5757</v>
      </c>
    </row>
    <row r="1916" spans="1:4" ht="15.6" x14ac:dyDescent="0.3">
      <c r="A1916" s="1" t="s">
        <v>453</v>
      </c>
      <c r="B1916" t="s">
        <v>4399</v>
      </c>
      <c r="C1916" s="1" t="s">
        <v>4043</v>
      </c>
      <c r="D1916" t="s">
        <v>5758</v>
      </c>
    </row>
    <row r="1917" spans="1:4" ht="15.6" x14ac:dyDescent="0.3">
      <c r="A1917" s="1" t="s">
        <v>452</v>
      </c>
      <c r="B1917" t="s">
        <v>4401</v>
      </c>
      <c r="C1917" s="1" t="s">
        <v>4044</v>
      </c>
      <c r="D1917" t="s">
        <v>5759</v>
      </c>
    </row>
    <row r="1918" spans="1:4" ht="15.6" x14ac:dyDescent="0.3">
      <c r="A1918" s="1" t="s">
        <v>451</v>
      </c>
      <c r="B1918" t="s">
        <v>4401</v>
      </c>
      <c r="C1918" s="1" t="s">
        <v>4045</v>
      </c>
      <c r="D1918" t="s">
        <v>4545</v>
      </c>
    </row>
    <row r="1919" spans="1:4" ht="15.6" x14ac:dyDescent="0.3">
      <c r="A1919" s="1" t="s">
        <v>450</v>
      </c>
      <c r="B1919" t="s">
        <v>4401</v>
      </c>
      <c r="C1919" s="1" t="s">
        <v>4046</v>
      </c>
      <c r="D1919" t="s">
        <v>5402</v>
      </c>
    </row>
    <row r="1920" spans="1:4" ht="15.6" x14ac:dyDescent="0.3">
      <c r="A1920" s="1" t="s">
        <v>449</v>
      </c>
      <c r="B1920" t="s">
        <v>4401</v>
      </c>
      <c r="C1920" s="1" t="s">
        <v>4047</v>
      </c>
      <c r="D1920" t="s">
        <v>5760</v>
      </c>
    </row>
    <row r="1921" spans="1:4" ht="15.6" x14ac:dyDescent="0.3">
      <c r="A1921" s="1" t="s">
        <v>448</v>
      </c>
      <c r="B1921" t="s">
        <v>4401</v>
      </c>
      <c r="C1921" s="1" t="s">
        <v>4048</v>
      </c>
      <c r="D1921" t="s">
        <v>4508</v>
      </c>
    </row>
    <row r="1922" spans="1:4" ht="15.6" x14ac:dyDescent="0.3">
      <c r="A1922" s="1" t="s">
        <v>447</v>
      </c>
      <c r="B1922" t="s">
        <v>4817</v>
      </c>
      <c r="C1922" s="1" t="s">
        <v>4049</v>
      </c>
      <c r="D1922" t="s">
        <v>5761</v>
      </c>
    </row>
    <row r="1923" spans="1:4" ht="15.6" x14ac:dyDescent="0.3">
      <c r="A1923" s="1" t="s">
        <v>446</v>
      </c>
      <c r="B1923" t="s">
        <v>4401</v>
      </c>
      <c r="C1923" s="1" t="s">
        <v>4050</v>
      </c>
      <c r="D1923" t="s">
        <v>4545</v>
      </c>
    </row>
    <row r="1924" spans="1:4" ht="15.6" x14ac:dyDescent="0.3">
      <c r="A1924" s="1" t="s">
        <v>445</v>
      </c>
      <c r="B1924" t="s">
        <v>4401</v>
      </c>
      <c r="C1924" s="1" t="s">
        <v>4051</v>
      </c>
      <c r="D1924" t="s">
        <v>4999</v>
      </c>
    </row>
    <row r="1925" spans="1:4" ht="15.6" x14ac:dyDescent="0.3">
      <c r="A1925" s="1" t="s">
        <v>444</v>
      </c>
      <c r="B1925" t="s">
        <v>4401</v>
      </c>
      <c r="C1925" s="1" t="s">
        <v>4052</v>
      </c>
      <c r="D1925" t="s">
        <v>5762</v>
      </c>
    </row>
    <row r="1926" spans="1:4" ht="15.6" x14ac:dyDescent="0.3">
      <c r="A1926" s="1" t="s">
        <v>443</v>
      </c>
      <c r="B1926" t="s">
        <v>4401</v>
      </c>
      <c r="C1926" s="1" t="s">
        <v>4053</v>
      </c>
      <c r="D1926" t="s">
        <v>4531</v>
      </c>
    </row>
    <row r="1927" spans="1:4" ht="15.6" x14ac:dyDescent="0.3">
      <c r="A1927" s="1" t="s">
        <v>442</v>
      </c>
      <c r="B1927" t="s">
        <v>4399</v>
      </c>
      <c r="C1927" s="1" t="s">
        <v>3211</v>
      </c>
      <c r="D1927" t="s">
        <v>5763</v>
      </c>
    </row>
    <row r="1928" spans="1:4" ht="15.6" x14ac:dyDescent="0.3">
      <c r="A1928" s="1" t="s">
        <v>441</v>
      </c>
      <c r="B1928" t="s">
        <v>4399</v>
      </c>
      <c r="C1928" s="1" t="s">
        <v>4054</v>
      </c>
      <c r="D1928" t="s">
        <v>5764</v>
      </c>
    </row>
    <row r="1929" spans="1:4" ht="15.6" x14ac:dyDescent="0.3">
      <c r="A1929" s="1" t="s">
        <v>440</v>
      </c>
      <c r="B1929" t="s">
        <v>4401</v>
      </c>
      <c r="C1929" s="1" t="s">
        <v>4055</v>
      </c>
      <c r="D1929" t="s">
        <v>4463</v>
      </c>
    </row>
    <row r="1930" spans="1:4" ht="15.6" x14ac:dyDescent="0.3">
      <c r="A1930" s="1" t="s">
        <v>439</v>
      </c>
      <c r="B1930" t="s">
        <v>4399</v>
      </c>
      <c r="C1930" s="1" t="s">
        <v>3411</v>
      </c>
      <c r="D1930" t="s">
        <v>5765</v>
      </c>
    </row>
    <row r="1931" spans="1:4" ht="15.6" x14ac:dyDescent="0.3">
      <c r="A1931" s="1" t="s">
        <v>438</v>
      </c>
      <c r="B1931" t="s">
        <v>4399</v>
      </c>
      <c r="C1931" s="1" t="s">
        <v>2433</v>
      </c>
      <c r="D1931" t="s">
        <v>5266</v>
      </c>
    </row>
    <row r="1932" spans="1:4" ht="15.6" x14ac:dyDescent="0.3">
      <c r="A1932" s="1" t="s">
        <v>437</v>
      </c>
      <c r="B1932" t="s">
        <v>4399</v>
      </c>
      <c r="C1932" s="1" t="s">
        <v>4056</v>
      </c>
      <c r="D1932" t="s">
        <v>5766</v>
      </c>
    </row>
    <row r="1933" spans="1:4" ht="15.6" x14ac:dyDescent="0.3">
      <c r="A1933" s="1" t="s">
        <v>436</v>
      </c>
      <c r="B1933" t="s">
        <v>4399</v>
      </c>
      <c r="C1933" s="1" t="s">
        <v>4057</v>
      </c>
      <c r="D1933" t="s">
        <v>5767</v>
      </c>
    </row>
    <row r="1934" spans="1:4" ht="15.6" x14ac:dyDescent="0.3">
      <c r="A1934" s="1" t="s">
        <v>435</v>
      </c>
      <c r="B1934" t="s">
        <v>4401</v>
      </c>
      <c r="C1934" s="1" t="s">
        <v>4058</v>
      </c>
      <c r="D1934" t="s">
        <v>4481</v>
      </c>
    </row>
    <row r="1935" spans="1:4" ht="15.6" x14ac:dyDescent="0.3">
      <c r="A1935" s="1" t="s">
        <v>434</v>
      </c>
      <c r="B1935" t="s">
        <v>4399</v>
      </c>
      <c r="C1935" s="1" t="s">
        <v>4059</v>
      </c>
      <c r="D1935" t="s">
        <v>4493</v>
      </c>
    </row>
    <row r="1936" spans="1:4" ht="15.6" x14ac:dyDescent="0.3">
      <c r="A1936" s="1" t="s">
        <v>433</v>
      </c>
      <c r="B1936" t="s">
        <v>4399</v>
      </c>
      <c r="C1936" s="1" t="s">
        <v>3497</v>
      </c>
      <c r="D1936" t="s">
        <v>5768</v>
      </c>
    </row>
    <row r="1937" spans="1:4" ht="15.6" x14ac:dyDescent="0.3">
      <c r="A1937" s="1" t="s">
        <v>432</v>
      </c>
      <c r="B1937" t="s">
        <v>4401</v>
      </c>
      <c r="C1937" s="1" t="s">
        <v>4060</v>
      </c>
      <c r="D1937" t="s">
        <v>5769</v>
      </c>
    </row>
    <row r="1938" spans="1:4" ht="15.6" x14ac:dyDescent="0.3">
      <c r="A1938" s="1" t="s">
        <v>431</v>
      </c>
      <c r="B1938" t="s">
        <v>4817</v>
      </c>
      <c r="C1938" s="1" t="s">
        <v>4061</v>
      </c>
      <c r="D1938" t="s">
        <v>5770</v>
      </c>
    </row>
    <row r="1939" spans="1:4" ht="15.6" x14ac:dyDescent="0.3">
      <c r="A1939" s="1" t="s">
        <v>430</v>
      </c>
      <c r="B1939" t="s">
        <v>4401</v>
      </c>
      <c r="C1939" s="1" t="s">
        <v>3897</v>
      </c>
      <c r="D1939" t="s">
        <v>4412</v>
      </c>
    </row>
    <row r="1940" spans="1:4" ht="15.6" x14ac:dyDescent="0.3">
      <c r="A1940" s="1" t="s">
        <v>429</v>
      </c>
      <c r="B1940" t="s">
        <v>4401</v>
      </c>
      <c r="C1940" s="1" t="s">
        <v>4062</v>
      </c>
      <c r="D1940" t="s">
        <v>5771</v>
      </c>
    </row>
    <row r="1941" spans="1:4" ht="15.6" x14ac:dyDescent="0.3">
      <c r="A1941" s="1" t="s">
        <v>428</v>
      </c>
      <c r="B1941" t="s">
        <v>4401</v>
      </c>
      <c r="C1941" s="1" t="s">
        <v>4063</v>
      </c>
      <c r="D1941" t="s">
        <v>4539</v>
      </c>
    </row>
    <row r="1942" spans="1:4" ht="15.6" x14ac:dyDescent="0.3">
      <c r="A1942" s="1" t="s">
        <v>427</v>
      </c>
      <c r="B1942" t="s">
        <v>4401</v>
      </c>
      <c r="C1942" s="1" t="s">
        <v>3176</v>
      </c>
      <c r="D1942" t="s">
        <v>5772</v>
      </c>
    </row>
    <row r="1943" spans="1:4" ht="15.6" x14ac:dyDescent="0.3">
      <c r="A1943" s="1" t="s">
        <v>426</v>
      </c>
      <c r="B1943" t="s">
        <v>4401</v>
      </c>
      <c r="C1943" s="1" t="s">
        <v>4064</v>
      </c>
      <c r="D1943" t="s">
        <v>5773</v>
      </c>
    </row>
    <row r="1944" spans="1:4" ht="15.6" x14ac:dyDescent="0.3">
      <c r="A1944" s="1" t="s">
        <v>425</v>
      </c>
      <c r="B1944" t="s">
        <v>4401</v>
      </c>
      <c r="C1944" s="1" t="s">
        <v>4065</v>
      </c>
      <c r="D1944" t="s">
        <v>4545</v>
      </c>
    </row>
    <row r="1945" spans="1:4" ht="15.6" x14ac:dyDescent="0.3">
      <c r="A1945" s="1" t="s">
        <v>424</v>
      </c>
      <c r="B1945" t="s">
        <v>4401</v>
      </c>
      <c r="C1945" s="1" t="s">
        <v>3101</v>
      </c>
      <c r="D1945" t="s">
        <v>5774</v>
      </c>
    </row>
    <row r="1946" spans="1:4" ht="15.6" x14ac:dyDescent="0.3">
      <c r="A1946" s="1" t="s">
        <v>423</v>
      </c>
      <c r="B1946" t="s">
        <v>4399</v>
      </c>
      <c r="C1946" s="1" t="s">
        <v>4066</v>
      </c>
      <c r="D1946" t="s">
        <v>4503</v>
      </c>
    </row>
    <row r="1947" spans="1:4" ht="15.6" x14ac:dyDescent="0.3">
      <c r="A1947" s="1" t="s">
        <v>422</v>
      </c>
      <c r="B1947" t="s">
        <v>4401</v>
      </c>
      <c r="C1947" s="1" t="s">
        <v>4067</v>
      </c>
      <c r="D1947" t="s">
        <v>5729</v>
      </c>
    </row>
    <row r="1948" spans="1:4" ht="15.6" x14ac:dyDescent="0.3">
      <c r="A1948" s="1" t="s">
        <v>421</v>
      </c>
      <c r="B1948" t="s">
        <v>4401</v>
      </c>
      <c r="C1948" s="1" t="s">
        <v>4068</v>
      </c>
      <c r="D1948" t="s">
        <v>5775</v>
      </c>
    </row>
    <row r="1949" spans="1:4" ht="15.6" x14ac:dyDescent="0.3">
      <c r="A1949" s="1" t="s">
        <v>420</v>
      </c>
      <c r="B1949" t="s">
        <v>4401</v>
      </c>
      <c r="C1949" s="1" t="s">
        <v>4069</v>
      </c>
      <c r="D1949" t="s">
        <v>5776</v>
      </c>
    </row>
    <row r="1950" spans="1:4" ht="15.6" x14ac:dyDescent="0.3">
      <c r="A1950" s="1" t="s">
        <v>419</v>
      </c>
      <c r="B1950" t="s">
        <v>4399</v>
      </c>
      <c r="C1950" s="1" t="s">
        <v>4070</v>
      </c>
      <c r="D1950" t="s">
        <v>5777</v>
      </c>
    </row>
    <row r="1951" spans="1:4" ht="15.6" x14ac:dyDescent="0.3">
      <c r="A1951" s="1" t="s">
        <v>418</v>
      </c>
      <c r="B1951" t="s">
        <v>4401</v>
      </c>
      <c r="C1951" s="1" t="s">
        <v>2977</v>
      </c>
      <c r="D1951" t="s">
        <v>4531</v>
      </c>
    </row>
    <row r="1952" spans="1:4" ht="15.6" x14ac:dyDescent="0.3">
      <c r="A1952" s="1" t="s">
        <v>417</v>
      </c>
      <c r="B1952" t="s">
        <v>4399</v>
      </c>
      <c r="C1952" s="1" t="s">
        <v>4071</v>
      </c>
      <c r="D1952" t="s">
        <v>5778</v>
      </c>
    </row>
    <row r="1953" spans="1:4" ht="15.6" x14ac:dyDescent="0.3">
      <c r="A1953" s="1" t="s">
        <v>416</v>
      </c>
      <c r="B1953" t="s">
        <v>4401</v>
      </c>
      <c r="C1953" s="1" t="s">
        <v>4390</v>
      </c>
      <c r="D1953" t="s">
        <v>5779</v>
      </c>
    </row>
    <row r="1954" spans="1:4" ht="15.6" x14ac:dyDescent="0.3">
      <c r="A1954" s="1" t="s">
        <v>415</v>
      </c>
      <c r="B1954" t="s">
        <v>4401</v>
      </c>
      <c r="C1954" s="1" t="s">
        <v>4072</v>
      </c>
      <c r="D1954" t="s">
        <v>5780</v>
      </c>
    </row>
    <row r="1955" spans="1:4" ht="15.6" x14ac:dyDescent="0.3">
      <c r="A1955" s="1" t="s">
        <v>414</v>
      </c>
      <c r="B1955" t="s">
        <v>4399</v>
      </c>
      <c r="C1955" s="1" t="s">
        <v>4073</v>
      </c>
      <c r="D1955" t="s">
        <v>5781</v>
      </c>
    </row>
    <row r="1956" spans="1:4" ht="15.6" x14ac:dyDescent="0.3">
      <c r="A1956" s="1" t="s">
        <v>413</v>
      </c>
      <c r="B1956" t="s">
        <v>4399</v>
      </c>
      <c r="C1956" s="1" t="s">
        <v>4074</v>
      </c>
      <c r="D1956" t="s">
        <v>5782</v>
      </c>
    </row>
    <row r="1957" spans="1:4" ht="15.6" x14ac:dyDescent="0.3">
      <c r="A1957" s="1" t="s">
        <v>412</v>
      </c>
      <c r="B1957" t="s">
        <v>4399</v>
      </c>
      <c r="C1957" s="1" t="s">
        <v>4075</v>
      </c>
      <c r="D1957" t="s">
        <v>5783</v>
      </c>
    </row>
    <row r="1958" spans="1:4" ht="15.6" x14ac:dyDescent="0.3">
      <c r="A1958" s="1" t="s">
        <v>411</v>
      </c>
      <c r="B1958" t="s">
        <v>4401</v>
      </c>
      <c r="C1958" s="1" t="s">
        <v>4076</v>
      </c>
      <c r="D1958" t="s">
        <v>5784</v>
      </c>
    </row>
    <row r="1959" spans="1:4" ht="15.6" x14ac:dyDescent="0.3">
      <c r="A1959" s="1" t="s">
        <v>410</v>
      </c>
      <c r="B1959" t="s">
        <v>4399</v>
      </c>
      <c r="C1959" s="1" t="s">
        <v>2741</v>
      </c>
      <c r="D1959" t="s">
        <v>4789</v>
      </c>
    </row>
    <row r="1960" spans="1:4" ht="15.6" x14ac:dyDescent="0.3">
      <c r="A1960" s="1" t="s">
        <v>409</v>
      </c>
      <c r="B1960" t="s">
        <v>4399</v>
      </c>
      <c r="C1960" s="1" t="s">
        <v>4077</v>
      </c>
      <c r="D1960" t="s">
        <v>4433</v>
      </c>
    </row>
    <row r="1961" spans="1:4" ht="15.6" x14ac:dyDescent="0.3">
      <c r="A1961" s="1" t="s">
        <v>408</v>
      </c>
      <c r="B1961" t="s">
        <v>4399</v>
      </c>
      <c r="C1961" s="1" t="s">
        <v>2433</v>
      </c>
      <c r="D1961" t="s">
        <v>4610</v>
      </c>
    </row>
    <row r="1962" spans="1:4" ht="15.6" x14ac:dyDescent="0.3">
      <c r="A1962" s="1" t="s">
        <v>407</v>
      </c>
      <c r="B1962" t="s">
        <v>4399</v>
      </c>
      <c r="C1962" s="1" t="s">
        <v>4078</v>
      </c>
      <c r="D1962" t="s">
        <v>5785</v>
      </c>
    </row>
    <row r="1963" spans="1:4" ht="15.6" x14ac:dyDescent="0.3">
      <c r="A1963" s="1" t="s">
        <v>406</v>
      </c>
      <c r="B1963" t="s">
        <v>4401</v>
      </c>
      <c r="C1963" s="1" t="s">
        <v>3949</v>
      </c>
      <c r="D1963" t="s">
        <v>4402</v>
      </c>
    </row>
    <row r="1964" spans="1:4" ht="15.6" x14ac:dyDescent="0.3">
      <c r="A1964" s="1" t="s">
        <v>405</v>
      </c>
      <c r="B1964" t="s">
        <v>4401</v>
      </c>
      <c r="C1964" s="1" t="s">
        <v>4079</v>
      </c>
      <c r="D1964" t="s">
        <v>5786</v>
      </c>
    </row>
    <row r="1965" spans="1:4" ht="15.6" x14ac:dyDescent="0.3">
      <c r="A1965" s="1" t="s">
        <v>404</v>
      </c>
      <c r="B1965" t="s">
        <v>4401</v>
      </c>
      <c r="C1965" s="1" t="s">
        <v>2713</v>
      </c>
      <c r="D1965" t="s">
        <v>5787</v>
      </c>
    </row>
    <row r="1966" spans="1:4" ht="15.6" x14ac:dyDescent="0.3">
      <c r="A1966" s="1" t="s">
        <v>403</v>
      </c>
      <c r="B1966" t="s">
        <v>4399</v>
      </c>
      <c r="C1966" s="1" t="s">
        <v>4080</v>
      </c>
      <c r="D1966" t="s">
        <v>5788</v>
      </c>
    </row>
    <row r="1967" spans="1:4" ht="15.6" x14ac:dyDescent="0.3">
      <c r="A1967" s="1" t="s">
        <v>402</v>
      </c>
      <c r="B1967" t="s">
        <v>4401</v>
      </c>
      <c r="C1967" s="1" t="s">
        <v>2452</v>
      </c>
      <c r="D1967" t="s">
        <v>5789</v>
      </c>
    </row>
    <row r="1968" spans="1:4" ht="15.6" x14ac:dyDescent="0.3">
      <c r="A1968" s="1" t="s">
        <v>401</v>
      </c>
      <c r="B1968" t="s">
        <v>4401</v>
      </c>
      <c r="C1968" s="1" t="s">
        <v>4081</v>
      </c>
      <c r="D1968" t="s">
        <v>5790</v>
      </c>
    </row>
    <row r="1969" spans="1:4" ht="15.6" x14ac:dyDescent="0.3">
      <c r="A1969" s="1" t="s">
        <v>400</v>
      </c>
      <c r="B1969" t="s">
        <v>4401</v>
      </c>
      <c r="C1969" s="1" t="s">
        <v>3642</v>
      </c>
      <c r="D1969" t="s">
        <v>5791</v>
      </c>
    </row>
    <row r="1970" spans="1:4" ht="15.6" x14ac:dyDescent="0.3">
      <c r="A1970" s="1" t="s">
        <v>399</v>
      </c>
      <c r="B1970" t="s">
        <v>4401</v>
      </c>
      <c r="C1970" s="1" t="s">
        <v>3434</v>
      </c>
      <c r="D1970" t="s">
        <v>5792</v>
      </c>
    </row>
    <row r="1971" spans="1:4" ht="15.6" x14ac:dyDescent="0.3">
      <c r="A1971" s="1" t="s">
        <v>398</v>
      </c>
      <c r="B1971" t="s">
        <v>4817</v>
      </c>
      <c r="C1971" s="1" t="s">
        <v>4082</v>
      </c>
      <c r="D1971" t="s">
        <v>5793</v>
      </c>
    </row>
    <row r="1972" spans="1:4" ht="15.6" x14ac:dyDescent="0.3">
      <c r="A1972" s="1" t="s">
        <v>397</v>
      </c>
      <c r="B1972" t="s">
        <v>4399</v>
      </c>
      <c r="C1972" s="1" t="s">
        <v>4083</v>
      </c>
      <c r="D1972" t="s">
        <v>5794</v>
      </c>
    </row>
    <row r="1973" spans="1:4" ht="15.6" x14ac:dyDescent="0.3">
      <c r="A1973" s="1" t="s">
        <v>396</v>
      </c>
      <c r="B1973" t="s">
        <v>4401</v>
      </c>
      <c r="C1973" s="1" t="s">
        <v>4084</v>
      </c>
      <c r="D1973" t="s">
        <v>4476</v>
      </c>
    </row>
    <row r="1974" spans="1:4" ht="15.6" x14ac:dyDescent="0.3">
      <c r="A1974" s="1" t="s">
        <v>395</v>
      </c>
      <c r="B1974" t="s">
        <v>4401</v>
      </c>
      <c r="C1974" s="1" t="s">
        <v>4085</v>
      </c>
      <c r="D1974" t="s">
        <v>5795</v>
      </c>
    </row>
    <row r="1975" spans="1:4" ht="15.6" x14ac:dyDescent="0.3">
      <c r="A1975" s="1" t="s">
        <v>394</v>
      </c>
      <c r="B1975" t="s">
        <v>4399</v>
      </c>
      <c r="C1975" s="1" t="s">
        <v>4086</v>
      </c>
      <c r="D1975" t="s">
        <v>5796</v>
      </c>
    </row>
    <row r="1976" spans="1:4" ht="15.6" x14ac:dyDescent="0.3">
      <c r="A1976" s="1" t="s">
        <v>393</v>
      </c>
      <c r="B1976" t="s">
        <v>4399</v>
      </c>
      <c r="C1976" s="1" t="s">
        <v>4087</v>
      </c>
      <c r="D1976" t="s">
        <v>5797</v>
      </c>
    </row>
    <row r="1977" spans="1:4" ht="15.6" x14ac:dyDescent="0.3">
      <c r="A1977" s="1" t="s">
        <v>392</v>
      </c>
      <c r="B1977" t="s">
        <v>4399</v>
      </c>
      <c r="C1977" s="1" t="s">
        <v>4088</v>
      </c>
      <c r="D1977" t="s">
        <v>5798</v>
      </c>
    </row>
    <row r="1978" spans="1:4" ht="15.6" x14ac:dyDescent="0.3">
      <c r="A1978" s="1" t="s">
        <v>391</v>
      </c>
      <c r="B1978" t="s">
        <v>4399</v>
      </c>
      <c r="C1978" s="1" t="s">
        <v>4089</v>
      </c>
      <c r="D1978" t="s">
        <v>4455</v>
      </c>
    </row>
    <row r="1979" spans="1:4" ht="15.6" x14ac:dyDescent="0.3">
      <c r="A1979" s="1" t="s">
        <v>390</v>
      </c>
      <c r="B1979" t="s">
        <v>4399</v>
      </c>
      <c r="C1979" s="1" t="s">
        <v>2624</v>
      </c>
      <c r="D1979" t="s">
        <v>5799</v>
      </c>
    </row>
    <row r="1980" spans="1:4" ht="15.6" x14ac:dyDescent="0.3">
      <c r="A1980" s="1" t="s">
        <v>389</v>
      </c>
      <c r="B1980" t="s">
        <v>4399</v>
      </c>
      <c r="C1980" s="1" t="s">
        <v>4090</v>
      </c>
      <c r="D1980" t="s">
        <v>5800</v>
      </c>
    </row>
    <row r="1981" spans="1:4" ht="15.6" x14ac:dyDescent="0.3">
      <c r="A1981" s="1" t="s">
        <v>388</v>
      </c>
      <c r="B1981" t="s">
        <v>4399</v>
      </c>
      <c r="C1981" s="1" t="s">
        <v>4091</v>
      </c>
      <c r="D1981" t="s">
        <v>5801</v>
      </c>
    </row>
    <row r="1982" spans="1:4" ht="15.6" x14ac:dyDescent="0.3">
      <c r="A1982" s="1" t="s">
        <v>387</v>
      </c>
      <c r="B1982" t="s">
        <v>4399</v>
      </c>
      <c r="C1982" s="1" t="s">
        <v>4092</v>
      </c>
      <c r="D1982" t="s">
        <v>5802</v>
      </c>
    </row>
    <row r="1983" spans="1:4" ht="15.6" x14ac:dyDescent="0.3">
      <c r="A1983" s="1" t="s">
        <v>386</v>
      </c>
      <c r="B1983" t="s">
        <v>4399</v>
      </c>
      <c r="C1983" s="1" t="s">
        <v>4093</v>
      </c>
      <c r="D1983" t="s">
        <v>5803</v>
      </c>
    </row>
    <row r="1984" spans="1:4" ht="15.6" x14ac:dyDescent="0.3">
      <c r="A1984" s="1" t="s">
        <v>385</v>
      </c>
      <c r="B1984" t="s">
        <v>4399</v>
      </c>
      <c r="C1984" s="1" t="s">
        <v>4094</v>
      </c>
      <c r="D1984" t="s">
        <v>5804</v>
      </c>
    </row>
    <row r="1985" spans="1:4" ht="15.6" x14ac:dyDescent="0.3">
      <c r="A1985" s="1" t="s">
        <v>384</v>
      </c>
      <c r="B1985" t="s">
        <v>4401</v>
      </c>
      <c r="C1985" s="1" t="s">
        <v>4095</v>
      </c>
      <c r="D1985" t="s">
        <v>5805</v>
      </c>
    </row>
    <row r="1986" spans="1:4" ht="15.6" x14ac:dyDescent="0.3">
      <c r="A1986" s="1" t="s">
        <v>383</v>
      </c>
      <c r="B1986" t="s">
        <v>4401</v>
      </c>
      <c r="C1986" s="1" t="s">
        <v>4096</v>
      </c>
      <c r="D1986" t="s">
        <v>5196</v>
      </c>
    </row>
    <row r="1987" spans="1:4" ht="15.6" x14ac:dyDescent="0.3">
      <c r="A1987" s="1" t="s">
        <v>382</v>
      </c>
      <c r="B1987" t="s">
        <v>4401</v>
      </c>
      <c r="C1987" s="1" t="s">
        <v>4097</v>
      </c>
      <c r="D1987" t="s">
        <v>4420</v>
      </c>
    </row>
    <row r="1988" spans="1:4" ht="15.6" x14ac:dyDescent="0.3">
      <c r="A1988" s="1" t="s">
        <v>381</v>
      </c>
      <c r="B1988" t="s">
        <v>4817</v>
      </c>
      <c r="C1988" s="1" t="s">
        <v>4098</v>
      </c>
      <c r="D1988" t="s">
        <v>4702</v>
      </c>
    </row>
    <row r="1989" spans="1:4" ht="15.6" x14ac:dyDescent="0.3">
      <c r="A1989" s="1" t="s">
        <v>380</v>
      </c>
      <c r="B1989" t="s">
        <v>4401</v>
      </c>
      <c r="C1989" s="1" t="s">
        <v>4099</v>
      </c>
      <c r="D1989" t="s">
        <v>5806</v>
      </c>
    </row>
    <row r="1990" spans="1:4" ht="15.6" x14ac:dyDescent="0.3">
      <c r="A1990" s="1" t="s">
        <v>379</v>
      </c>
      <c r="B1990" t="s">
        <v>4399</v>
      </c>
      <c r="C1990" s="1" t="s">
        <v>4100</v>
      </c>
      <c r="D1990" t="s">
        <v>4480</v>
      </c>
    </row>
    <row r="1991" spans="1:4" ht="15.6" x14ac:dyDescent="0.3">
      <c r="A1991" s="1" t="s">
        <v>378</v>
      </c>
      <c r="B1991" t="s">
        <v>4401</v>
      </c>
      <c r="C1991" s="1" t="s">
        <v>4101</v>
      </c>
      <c r="D1991" t="s">
        <v>5807</v>
      </c>
    </row>
    <row r="1992" spans="1:4" ht="15.6" x14ac:dyDescent="0.3">
      <c r="A1992" s="1" t="s">
        <v>377</v>
      </c>
      <c r="B1992" t="s">
        <v>4401</v>
      </c>
      <c r="C1992" s="1" t="s">
        <v>4102</v>
      </c>
      <c r="D1992" t="s">
        <v>4948</v>
      </c>
    </row>
    <row r="1993" spans="1:4" ht="15.6" x14ac:dyDescent="0.3">
      <c r="A1993" s="1" t="s">
        <v>376</v>
      </c>
      <c r="B1993" t="s">
        <v>4401</v>
      </c>
      <c r="C1993" s="1" t="s">
        <v>4103</v>
      </c>
      <c r="D1993" t="s">
        <v>5808</v>
      </c>
    </row>
    <row r="1994" spans="1:4" ht="15.6" x14ac:dyDescent="0.3">
      <c r="A1994" s="1" t="s">
        <v>375</v>
      </c>
      <c r="B1994" t="s">
        <v>4401</v>
      </c>
      <c r="C1994" s="1" t="s">
        <v>4104</v>
      </c>
      <c r="D1994" t="s">
        <v>5809</v>
      </c>
    </row>
    <row r="1995" spans="1:4" ht="15.6" x14ac:dyDescent="0.3">
      <c r="A1995" s="1" t="s">
        <v>374</v>
      </c>
      <c r="B1995" t="s">
        <v>4399</v>
      </c>
      <c r="C1995" s="1" t="s">
        <v>4105</v>
      </c>
      <c r="D1995" t="s">
        <v>5523</v>
      </c>
    </row>
    <row r="1996" spans="1:4" ht="15.6" x14ac:dyDescent="0.3">
      <c r="A1996" s="1" t="s">
        <v>373</v>
      </c>
      <c r="B1996" t="s">
        <v>4399</v>
      </c>
      <c r="C1996" s="1" t="s">
        <v>4106</v>
      </c>
      <c r="D1996" t="s">
        <v>5810</v>
      </c>
    </row>
    <row r="1997" spans="1:4" ht="15.6" x14ac:dyDescent="0.3">
      <c r="A1997" s="1" t="s">
        <v>372</v>
      </c>
      <c r="B1997" t="s">
        <v>4399</v>
      </c>
      <c r="C1997" s="1" t="s">
        <v>2782</v>
      </c>
      <c r="D1997" t="s">
        <v>5811</v>
      </c>
    </row>
    <row r="1998" spans="1:4" ht="15.6" x14ac:dyDescent="0.3">
      <c r="A1998" s="1" t="s">
        <v>371</v>
      </c>
      <c r="B1998" t="s">
        <v>4399</v>
      </c>
      <c r="C1998" s="1" t="s">
        <v>2500</v>
      </c>
      <c r="D1998" t="s">
        <v>4631</v>
      </c>
    </row>
    <row r="1999" spans="1:4" ht="15.6" x14ac:dyDescent="0.3">
      <c r="A1999" s="1" t="s">
        <v>370</v>
      </c>
      <c r="B1999" t="s">
        <v>4399</v>
      </c>
      <c r="C1999" s="1" t="s">
        <v>4107</v>
      </c>
      <c r="D1999" t="s">
        <v>5812</v>
      </c>
    </row>
    <row r="2000" spans="1:4" ht="15.6" x14ac:dyDescent="0.3">
      <c r="A2000" s="1" t="s">
        <v>369</v>
      </c>
      <c r="B2000" t="s">
        <v>4399</v>
      </c>
      <c r="C2000" s="1" t="s">
        <v>2699</v>
      </c>
      <c r="D2000" t="s">
        <v>4797</v>
      </c>
    </row>
    <row r="2001" spans="1:4" ht="15.6" x14ac:dyDescent="0.3">
      <c r="A2001" s="1" t="s">
        <v>368</v>
      </c>
      <c r="B2001" t="s">
        <v>4399</v>
      </c>
      <c r="C2001" s="1" t="s">
        <v>4108</v>
      </c>
      <c r="D2001" t="s">
        <v>5813</v>
      </c>
    </row>
    <row r="2002" spans="1:4" ht="15.6" x14ac:dyDescent="0.3">
      <c r="A2002" s="1" t="s">
        <v>367</v>
      </c>
      <c r="B2002" t="s">
        <v>4401</v>
      </c>
      <c r="C2002" s="1" t="s">
        <v>4109</v>
      </c>
      <c r="D2002" t="s">
        <v>5814</v>
      </c>
    </row>
    <row r="2003" spans="1:4" ht="15.6" x14ac:dyDescent="0.3">
      <c r="A2003" s="1" t="s">
        <v>366</v>
      </c>
      <c r="B2003" t="s">
        <v>4399</v>
      </c>
      <c r="C2003" s="1" t="s">
        <v>4110</v>
      </c>
      <c r="D2003" t="s">
        <v>5815</v>
      </c>
    </row>
    <row r="2004" spans="1:4" ht="15.6" x14ac:dyDescent="0.3">
      <c r="A2004" s="1" t="s">
        <v>365</v>
      </c>
      <c r="B2004" t="s">
        <v>4399</v>
      </c>
      <c r="C2004" s="1" t="s">
        <v>4111</v>
      </c>
      <c r="D2004" t="s">
        <v>4821</v>
      </c>
    </row>
    <row r="2005" spans="1:4" ht="15.6" x14ac:dyDescent="0.3">
      <c r="A2005" s="1" t="s">
        <v>364</v>
      </c>
      <c r="B2005" t="s">
        <v>4399</v>
      </c>
      <c r="C2005" s="1" t="s">
        <v>4112</v>
      </c>
      <c r="D2005" t="s">
        <v>5816</v>
      </c>
    </row>
    <row r="2006" spans="1:4" ht="15.6" x14ac:dyDescent="0.3">
      <c r="A2006" s="1" t="s">
        <v>363</v>
      </c>
      <c r="B2006" t="s">
        <v>4399</v>
      </c>
      <c r="C2006" s="1" t="s">
        <v>3576</v>
      </c>
      <c r="D2006" t="s">
        <v>5817</v>
      </c>
    </row>
    <row r="2007" spans="1:4" ht="15.6" x14ac:dyDescent="0.3">
      <c r="A2007" s="1" t="s">
        <v>362</v>
      </c>
      <c r="B2007" t="s">
        <v>4399</v>
      </c>
      <c r="C2007" s="1" t="s">
        <v>4113</v>
      </c>
      <c r="D2007" t="s">
        <v>4462</v>
      </c>
    </row>
    <row r="2008" spans="1:4" ht="15.6" x14ac:dyDescent="0.3">
      <c r="A2008" s="1" t="s">
        <v>361</v>
      </c>
      <c r="B2008" t="s">
        <v>4817</v>
      </c>
      <c r="C2008" s="1" t="s">
        <v>2708</v>
      </c>
      <c r="D2008" t="s">
        <v>5818</v>
      </c>
    </row>
    <row r="2009" spans="1:4" ht="15.6" x14ac:dyDescent="0.3">
      <c r="A2009" s="1" t="s">
        <v>360</v>
      </c>
      <c r="B2009" t="s">
        <v>4399</v>
      </c>
      <c r="C2009" s="1" t="s">
        <v>4114</v>
      </c>
      <c r="D2009" t="s">
        <v>5819</v>
      </c>
    </row>
    <row r="2010" spans="1:4" ht="15.6" x14ac:dyDescent="0.3">
      <c r="A2010" s="1" t="s">
        <v>359</v>
      </c>
      <c r="B2010" t="s">
        <v>4401</v>
      </c>
      <c r="C2010" s="1" t="s">
        <v>4115</v>
      </c>
      <c r="D2010" t="s">
        <v>5820</v>
      </c>
    </row>
    <row r="2011" spans="1:4" ht="15.6" x14ac:dyDescent="0.3">
      <c r="A2011" s="1" t="s">
        <v>358</v>
      </c>
      <c r="B2011" t="s">
        <v>4401</v>
      </c>
      <c r="C2011" s="1" t="s">
        <v>4116</v>
      </c>
      <c r="D2011" t="s">
        <v>4739</v>
      </c>
    </row>
    <row r="2012" spans="1:4" ht="15.6" x14ac:dyDescent="0.3">
      <c r="A2012" s="1" t="s">
        <v>357</v>
      </c>
      <c r="B2012" t="s">
        <v>4401</v>
      </c>
      <c r="C2012" s="1" t="s">
        <v>4117</v>
      </c>
      <c r="D2012" t="s">
        <v>4657</v>
      </c>
    </row>
    <row r="2013" spans="1:4" ht="15.6" x14ac:dyDescent="0.3">
      <c r="A2013" s="1" t="s">
        <v>355</v>
      </c>
      <c r="B2013" t="s">
        <v>4401</v>
      </c>
      <c r="C2013" s="1" t="s">
        <v>4118</v>
      </c>
      <c r="D2013" t="s">
        <v>4590</v>
      </c>
    </row>
    <row r="2014" spans="1:4" ht="15.6" x14ac:dyDescent="0.3">
      <c r="A2014" s="1" t="s">
        <v>354</v>
      </c>
      <c r="B2014" t="s">
        <v>4399</v>
      </c>
      <c r="C2014" s="1" t="s">
        <v>3357</v>
      </c>
      <c r="D2014" t="s">
        <v>5821</v>
      </c>
    </row>
    <row r="2015" spans="1:4" ht="15.6" x14ac:dyDescent="0.3">
      <c r="A2015" s="1" t="s">
        <v>353</v>
      </c>
      <c r="B2015" t="s">
        <v>4401</v>
      </c>
      <c r="C2015" s="1" t="s">
        <v>4119</v>
      </c>
      <c r="D2015" t="s">
        <v>5822</v>
      </c>
    </row>
    <row r="2016" spans="1:4" ht="15.6" x14ac:dyDescent="0.3">
      <c r="A2016" s="1" t="s">
        <v>352</v>
      </c>
      <c r="B2016" t="s">
        <v>4399</v>
      </c>
      <c r="C2016" s="1" t="s">
        <v>4120</v>
      </c>
      <c r="D2016" t="s">
        <v>5823</v>
      </c>
    </row>
    <row r="2017" spans="1:5" ht="15.6" x14ac:dyDescent="0.3">
      <c r="A2017" s="1" t="s">
        <v>351</v>
      </c>
      <c r="B2017" t="s">
        <v>4401</v>
      </c>
      <c r="C2017" s="1" t="s">
        <v>4121</v>
      </c>
      <c r="D2017" t="s">
        <v>5776</v>
      </c>
    </row>
    <row r="2018" spans="1:5" ht="15.6" x14ac:dyDescent="0.3">
      <c r="A2018" s="1" t="s">
        <v>350</v>
      </c>
      <c r="B2018" t="s">
        <v>4399</v>
      </c>
      <c r="C2018" s="1" t="s">
        <v>4122</v>
      </c>
      <c r="D2018" t="s">
        <v>5824</v>
      </c>
    </row>
    <row r="2019" spans="1:5" ht="15.6" x14ac:dyDescent="0.3">
      <c r="A2019" s="1" t="s">
        <v>349</v>
      </c>
      <c r="B2019" t="s">
        <v>4399</v>
      </c>
      <c r="C2019" s="1" t="s">
        <v>4123</v>
      </c>
      <c r="D2019" t="s">
        <v>4462</v>
      </c>
    </row>
    <row r="2020" spans="1:5" ht="15.6" x14ac:dyDescent="0.3">
      <c r="A2020" s="1" t="s">
        <v>348</v>
      </c>
      <c r="B2020" t="s">
        <v>4399</v>
      </c>
      <c r="C2020" s="1" t="s">
        <v>2463</v>
      </c>
      <c r="D2020" t="s">
        <v>5825</v>
      </c>
    </row>
    <row r="2021" spans="1:5" ht="15.6" x14ac:dyDescent="0.3">
      <c r="A2021" s="1" t="s">
        <v>347</v>
      </c>
      <c r="B2021" t="s">
        <v>4401</v>
      </c>
      <c r="C2021" s="1" t="s">
        <v>4124</v>
      </c>
      <c r="D2021" t="s">
        <v>5826</v>
      </c>
    </row>
    <row r="2022" spans="1:5" ht="15.6" x14ac:dyDescent="0.3">
      <c r="A2022" s="1" t="s">
        <v>346</v>
      </c>
      <c r="B2022" t="s">
        <v>4401</v>
      </c>
      <c r="C2022" s="1" t="s">
        <v>2632</v>
      </c>
      <c r="D2022" t="s">
        <v>5683</v>
      </c>
    </row>
    <row r="2023" spans="1:5" ht="15.6" x14ac:dyDescent="0.3">
      <c r="A2023" s="1" t="s">
        <v>345</v>
      </c>
      <c r="B2023" t="s">
        <v>4399</v>
      </c>
      <c r="C2023" s="1" t="s">
        <v>4125</v>
      </c>
      <c r="D2023" t="s">
        <v>5827</v>
      </c>
    </row>
    <row r="2024" spans="1:5" ht="15.6" x14ac:dyDescent="0.3">
      <c r="A2024" s="1" t="s">
        <v>344</v>
      </c>
      <c r="B2024" t="s">
        <v>4401</v>
      </c>
      <c r="C2024" s="1" t="s">
        <v>4126</v>
      </c>
      <c r="D2024" t="s">
        <v>5828</v>
      </c>
    </row>
    <row r="2025" spans="1:5" ht="15.6" x14ac:dyDescent="0.3">
      <c r="A2025" s="1" t="s">
        <v>343</v>
      </c>
      <c r="B2025" t="s">
        <v>4399</v>
      </c>
      <c r="C2025" s="1" t="s">
        <v>4127</v>
      </c>
      <c r="D2025" t="s">
        <v>5829</v>
      </c>
    </row>
    <row r="2026" spans="1:5" ht="15.6" x14ac:dyDescent="0.3">
      <c r="A2026" s="1" t="s">
        <v>342</v>
      </c>
      <c r="B2026" t="s">
        <v>4399</v>
      </c>
      <c r="C2026" s="1" t="s">
        <v>4128</v>
      </c>
      <c r="D2026" t="s">
        <v>5830</v>
      </c>
    </row>
    <row r="2027" spans="1:5" ht="15.6" x14ac:dyDescent="0.3">
      <c r="A2027" s="1" t="s">
        <v>341</v>
      </c>
      <c r="B2027" t="s">
        <v>4401</v>
      </c>
      <c r="C2027" s="1" t="s">
        <v>4129</v>
      </c>
      <c r="D2027" t="s">
        <v>5831</v>
      </c>
    </row>
    <row r="2028" spans="1:5" ht="15.6" x14ac:dyDescent="0.3">
      <c r="A2028" s="1" t="s">
        <v>340</v>
      </c>
      <c r="B2028" t="s">
        <v>4399</v>
      </c>
      <c r="C2028" s="1" t="s">
        <v>3798</v>
      </c>
      <c r="D2028" t="s">
        <v>5832</v>
      </c>
    </row>
    <row r="2029" spans="1:5" ht="15.6" x14ac:dyDescent="0.3">
      <c r="A2029" s="1" t="s">
        <v>339</v>
      </c>
      <c r="B2029" t="s">
        <v>4401</v>
      </c>
      <c r="C2029" s="1" t="s">
        <v>4130</v>
      </c>
      <c r="D2029" t="s">
        <v>5833</v>
      </c>
      <c r="E2029" t="s">
        <v>4995</v>
      </c>
    </row>
    <row r="2030" spans="1:5" ht="15.6" x14ac:dyDescent="0.3">
      <c r="A2030" s="1" t="s">
        <v>338</v>
      </c>
      <c r="B2030" t="s">
        <v>4401</v>
      </c>
      <c r="C2030" s="1" t="s">
        <v>4131</v>
      </c>
      <c r="D2030" t="s">
        <v>4463</v>
      </c>
    </row>
    <row r="2031" spans="1:5" ht="15.6" x14ac:dyDescent="0.3">
      <c r="A2031" s="1" t="s">
        <v>337</v>
      </c>
      <c r="B2031" t="s">
        <v>4399</v>
      </c>
      <c r="C2031" s="1" t="s">
        <v>4132</v>
      </c>
      <c r="D2031" t="s">
        <v>5834</v>
      </c>
    </row>
    <row r="2032" spans="1:5" ht="15.6" x14ac:dyDescent="0.3">
      <c r="A2032" s="1" t="s">
        <v>336</v>
      </c>
      <c r="B2032" t="s">
        <v>4399</v>
      </c>
      <c r="C2032" s="1" t="s">
        <v>4133</v>
      </c>
      <c r="D2032" t="s">
        <v>5835</v>
      </c>
    </row>
    <row r="2033" spans="1:4" ht="15.6" x14ac:dyDescent="0.3">
      <c r="A2033" s="1" t="s">
        <v>335</v>
      </c>
      <c r="B2033" t="s">
        <v>4401</v>
      </c>
      <c r="C2033" s="1" t="s">
        <v>3091</v>
      </c>
      <c r="D2033" t="s">
        <v>5836</v>
      </c>
    </row>
    <row r="2034" spans="1:4" ht="15.6" x14ac:dyDescent="0.3">
      <c r="A2034" s="1" t="s">
        <v>334</v>
      </c>
      <c r="B2034" t="s">
        <v>4401</v>
      </c>
      <c r="C2034" s="1" t="s">
        <v>4134</v>
      </c>
      <c r="D2034" t="s">
        <v>5837</v>
      </c>
    </row>
    <row r="2035" spans="1:4" ht="15.6" x14ac:dyDescent="0.3">
      <c r="A2035" s="1" t="s">
        <v>333</v>
      </c>
      <c r="B2035" t="s">
        <v>4401</v>
      </c>
      <c r="C2035" s="1" t="s">
        <v>4135</v>
      </c>
      <c r="D2035" t="s">
        <v>5176</v>
      </c>
    </row>
    <row r="2036" spans="1:4" ht="15.6" x14ac:dyDescent="0.3">
      <c r="A2036" s="1" t="s">
        <v>332</v>
      </c>
      <c r="B2036" t="s">
        <v>4399</v>
      </c>
      <c r="C2036" s="1" t="s">
        <v>4136</v>
      </c>
      <c r="D2036" t="s">
        <v>5838</v>
      </c>
    </row>
    <row r="2037" spans="1:4" ht="15.6" x14ac:dyDescent="0.3">
      <c r="A2037" s="1" t="s">
        <v>331</v>
      </c>
      <c r="B2037" t="s">
        <v>4399</v>
      </c>
      <c r="C2037" s="1" t="s">
        <v>4137</v>
      </c>
      <c r="D2037" t="s">
        <v>5839</v>
      </c>
    </row>
    <row r="2038" spans="1:4" ht="15.6" x14ac:dyDescent="0.3">
      <c r="A2038" s="1" t="s">
        <v>330</v>
      </c>
      <c r="B2038" t="s">
        <v>4399</v>
      </c>
      <c r="C2038" s="1" t="s">
        <v>4138</v>
      </c>
      <c r="D2038" t="s">
        <v>5022</v>
      </c>
    </row>
    <row r="2039" spans="1:4" ht="15.6" x14ac:dyDescent="0.3">
      <c r="A2039" s="1" t="s">
        <v>329</v>
      </c>
      <c r="B2039" t="s">
        <v>4399</v>
      </c>
      <c r="C2039" s="1" t="s">
        <v>4139</v>
      </c>
      <c r="D2039" t="s">
        <v>4626</v>
      </c>
    </row>
    <row r="2040" spans="1:4" ht="15.6" x14ac:dyDescent="0.3">
      <c r="A2040" s="1" t="s">
        <v>328</v>
      </c>
      <c r="B2040" t="s">
        <v>4401</v>
      </c>
      <c r="C2040" s="1" t="s">
        <v>2467</v>
      </c>
      <c r="D2040" t="s">
        <v>5683</v>
      </c>
    </row>
    <row r="2041" spans="1:4" ht="15.6" x14ac:dyDescent="0.3">
      <c r="A2041" s="1" t="s">
        <v>327</v>
      </c>
      <c r="B2041" t="s">
        <v>4399</v>
      </c>
      <c r="C2041" s="1" t="s">
        <v>4140</v>
      </c>
      <c r="D2041" t="s">
        <v>5840</v>
      </c>
    </row>
    <row r="2042" spans="1:4" ht="15.6" x14ac:dyDescent="0.3">
      <c r="A2042" s="1" t="s">
        <v>326</v>
      </c>
      <c r="B2042" t="s">
        <v>4401</v>
      </c>
      <c r="C2042" s="1" t="s">
        <v>2445</v>
      </c>
      <c r="D2042" t="s">
        <v>5126</v>
      </c>
    </row>
    <row r="2043" spans="1:4" ht="15.6" x14ac:dyDescent="0.3">
      <c r="A2043" s="1" t="s">
        <v>325</v>
      </c>
      <c r="B2043" t="s">
        <v>4401</v>
      </c>
      <c r="C2043" s="1" t="s">
        <v>4141</v>
      </c>
      <c r="D2043" t="s">
        <v>5841</v>
      </c>
    </row>
    <row r="2044" spans="1:4" ht="15.6" x14ac:dyDescent="0.3">
      <c r="A2044" s="1" t="s">
        <v>324</v>
      </c>
      <c r="B2044" t="s">
        <v>4401</v>
      </c>
      <c r="C2044" s="1" t="s">
        <v>4142</v>
      </c>
      <c r="D2044" t="s">
        <v>5842</v>
      </c>
    </row>
    <row r="2045" spans="1:4" ht="15.6" x14ac:dyDescent="0.3">
      <c r="A2045" s="1" t="s">
        <v>323</v>
      </c>
      <c r="B2045" t="s">
        <v>4399</v>
      </c>
      <c r="C2045" s="1" t="s">
        <v>4143</v>
      </c>
      <c r="D2045" t="s">
        <v>5843</v>
      </c>
    </row>
    <row r="2046" spans="1:4" ht="15.6" x14ac:dyDescent="0.3">
      <c r="A2046" s="1" t="s">
        <v>322</v>
      </c>
      <c r="B2046" t="s">
        <v>4399</v>
      </c>
      <c r="C2046" s="1" t="s">
        <v>4144</v>
      </c>
      <c r="D2046" t="s">
        <v>5844</v>
      </c>
    </row>
    <row r="2047" spans="1:4" ht="15.6" x14ac:dyDescent="0.3">
      <c r="A2047" s="1" t="s">
        <v>321</v>
      </c>
      <c r="B2047" t="s">
        <v>4399</v>
      </c>
      <c r="C2047" s="1" t="s">
        <v>4145</v>
      </c>
      <c r="D2047" t="s">
        <v>5845</v>
      </c>
    </row>
    <row r="2048" spans="1:4" ht="15.6" x14ac:dyDescent="0.3">
      <c r="A2048" s="1" t="s">
        <v>320</v>
      </c>
      <c r="B2048" t="s">
        <v>4399</v>
      </c>
      <c r="C2048" s="1" t="s">
        <v>2471</v>
      </c>
      <c r="D2048" t="s">
        <v>4477</v>
      </c>
    </row>
    <row r="2049" spans="1:4" ht="15.6" x14ac:dyDescent="0.3">
      <c r="A2049" s="1" t="s">
        <v>319</v>
      </c>
      <c r="B2049" t="s">
        <v>4399</v>
      </c>
      <c r="C2049" s="1" t="s">
        <v>4146</v>
      </c>
      <c r="D2049" t="s">
        <v>5846</v>
      </c>
    </row>
    <row r="2050" spans="1:4" ht="15.6" x14ac:dyDescent="0.3">
      <c r="A2050" s="1" t="s">
        <v>318</v>
      </c>
      <c r="B2050" t="s">
        <v>4401</v>
      </c>
      <c r="C2050" s="1" t="s">
        <v>3438</v>
      </c>
      <c r="D2050" t="s">
        <v>5847</v>
      </c>
    </row>
    <row r="2051" spans="1:4" ht="15.6" x14ac:dyDescent="0.3">
      <c r="A2051" s="1" t="s">
        <v>317</v>
      </c>
      <c r="B2051" t="s">
        <v>4401</v>
      </c>
      <c r="C2051" s="1" t="s">
        <v>3738</v>
      </c>
      <c r="D2051" t="s">
        <v>4874</v>
      </c>
    </row>
    <row r="2052" spans="1:4" ht="15.6" x14ac:dyDescent="0.3">
      <c r="A2052" s="1" t="s">
        <v>316</v>
      </c>
      <c r="B2052" t="s">
        <v>4401</v>
      </c>
      <c r="C2052" s="1" t="s">
        <v>4147</v>
      </c>
      <c r="D2052" t="s">
        <v>5848</v>
      </c>
    </row>
    <row r="2053" spans="1:4" ht="15.6" x14ac:dyDescent="0.3">
      <c r="A2053" s="1" t="s">
        <v>315</v>
      </c>
      <c r="B2053" t="s">
        <v>4399</v>
      </c>
      <c r="C2053" s="1" t="s">
        <v>3045</v>
      </c>
      <c r="D2053" t="s">
        <v>5849</v>
      </c>
    </row>
    <row r="2054" spans="1:4" ht="15.6" x14ac:dyDescent="0.3">
      <c r="A2054" s="1" t="s">
        <v>314</v>
      </c>
      <c r="B2054" t="s">
        <v>4399</v>
      </c>
      <c r="C2054" s="1" t="s">
        <v>4148</v>
      </c>
      <c r="D2054" t="s">
        <v>5850</v>
      </c>
    </row>
    <row r="2055" spans="1:4" ht="15.6" x14ac:dyDescent="0.3">
      <c r="A2055" s="1" t="s">
        <v>313</v>
      </c>
      <c r="B2055" t="s">
        <v>4399</v>
      </c>
      <c r="C2055" s="1" t="s">
        <v>4149</v>
      </c>
      <c r="D2055" t="s">
        <v>4567</v>
      </c>
    </row>
    <row r="2056" spans="1:4" ht="15.6" x14ac:dyDescent="0.3">
      <c r="A2056" s="1" t="s">
        <v>312</v>
      </c>
      <c r="B2056" t="s">
        <v>4399</v>
      </c>
      <c r="C2056" s="1" t="s">
        <v>2877</v>
      </c>
      <c r="D2056" t="s">
        <v>5851</v>
      </c>
    </row>
    <row r="2057" spans="1:4" ht="15.6" x14ac:dyDescent="0.3">
      <c r="A2057" s="1" t="s">
        <v>311</v>
      </c>
      <c r="B2057" t="s">
        <v>4401</v>
      </c>
      <c r="C2057" s="1" t="s">
        <v>4150</v>
      </c>
      <c r="D2057" t="s">
        <v>5852</v>
      </c>
    </row>
    <row r="2058" spans="1:4" ht="15.6" x14ac:dyDescent="0.3">
      <c r="A2058" s="1" t="s">
        <v>310</v>
      </c>
      <c r="B2058" t="s">
        <v>4399</v>
      </c>
      <c r="C2058" s="1" t="s">
        <v>4151</v>
      </c>
      <c r="D2058" t="s">
        <v>5853</v>
      </c>
    </row>
    <row r="2059" spans="1:4" ht="15.6" x14ac:dyDescent="0.3">
      <c r="A2059" s="1" t="s">
        <v>309</v>
      </c>
      <c r="B2059" t="s">
        <v>4401</v>
      </c>
      <c r="C2059" s="1" t="s">
        <v>4152</v>
      </c>
      <c r="D2059" t="s">
        <v>4858</v>
      </c>
    </row>
    <row r="2060" spans="1:4" ht="15.6" x14ac:dyDescent="0.3">
      <c r="A2060" s="1" t="s">
        <v>308</v>
      </c>
      <c r="B2060" t="s">
        <v>4399</v>
      </c>
      <c r="C2060" s="1" t="s">
        <v>4153</v>
      </c>
      <c r="D2060" t="s">
        <v>5854</v>
      </c>
    </row>
    <row r="2061" spans="1:4" ht="15.6" x14ac:dyDescent="0.3">
      <c r="A2061" s="1" t="s">
        <v>307</v>
      </c>
      <c r="B2061" t="s">
        <v>4401</v>
      </c>
      <c r="C2061" s="1" t="s">
        <v>4154</v>
      </c>
      <c r="D2061" t="s">
        <v>5123</v>
      </c>
    </row>
    <row r="2062" spans="1:4" ht="15.6" x14ac:dyDescent="0.3">
      <c r="A2062" s="1" t="s">
        <v>306</v>
      </c>
      <c r="B2062" t="s">
        <v>4401</v>
      </c>
      <c r="C2062" s="1" t="s">
        <v>4155</v>
      </c>
      <c r="D2062" t="s">
        <v>5855</v>
      </c>
    </row>
    <row r="2063" spans="1:4" ht="15.6" x14ac:dyDescent="0.3">
      <c r="A2063" s="1" t="s">
        <v>305</v>
      </c>
      <c r="B2063" t="s">
        <v>4401</v>
      </c>
      <c r="C2063" s="1" t="s">
        <v>4156</v>
      </c>
      <c r="D2063" t="s">
        <v>5856</v>
      </c>
    </row>
    <row r="2064" spans="1:4" ht="15.6" x14ac:dyDescent="0.3">
      <c r="A2064" s="1" t="s">
        <v>304</v>
      </c>
      <c r="B2064" t="s">
        <v>4399</v>
      </c>
      <c r="C2064" s="1" t="s">
        <v>3634</v>
      </c>
      <c r="D2064" t="s">
        <v>5857</v>
      </c>
    </row>
    <row r="2065" spans="1:4" ht="15.6" x14ac:dyDescent="0.3">
      <c r="A2065" s="1" t="s">
        <v>303</v>
      </c>
      <c r="B2065" t="s">
        <v>4399</v>
      </c>
      <c r="C2065" s="1" t="s">
        <v>2911</v>
      </c>
      <c r="D2065" t="s">
        <v>4626</v>
      </c>
    </row>
    <row r="2066" spans="1:4" ht="15.6" x14ac:dyDescent="0.3">
      <c r="A2066" s="1" t="s">
        <v>302</v>
      </c>
      <c r="B2066" t="s">
        <v>4399</v>
      </c>
      <c r="C2066" s="1" t="s">
        <v>4157</v>
      </c>
      <c r="D2066" t="s">
        <v>5858</v>
      </c>
    </row>
    <row r="2067" spans="1:4" ht="15.6" x14ac:dyDescent="0.3">
      <c r="A2067" s="1" t="s">
        <v>301</v>
      </c>
      <c r="B2067" t="s">
        <v>4399</v>
      </c>
      <c r="C2067" s="1" t="s">
        <v>2445</v>
      </c>
      <c r="D2067" t="s">
        <v>5859</v>
      </c>
    </row>
    <row r="2068" spans="1:4" ht="15.6" x14ac:dyDescent="0.3">
      <c r="A2068" s="1" t="s">
        <v>299</v>
      </c>
      <c r="B2068" t="s">
        <v>4401</v>
      </c>
      <c r="C2068" s="1" t="s">
        <v>4158</v>
      </c>
      <c r="D2068" t="s">
        <v>5527</v>
      </c>
    </row>
    <row r="2069" spans="1:4" ht="15.6" x14ac:dyDescent="0.3">
      <c r="A2069" s="1" t="s">
        <v>298</v>
      </c>
      <c r="B2069" t="s">
        <v>4401</v>
      </c>
      <c r="C2069" s="1" t="s">
        <v>4159</v>
      </c>
      <c r="D2069" t="s">
        <v>5860</v>
      </c>
    </row>
    <row r="2070" spans="1:4" ht="15.6" x14ac:dyDescent="0.3">
      <c r="A2070" s="1" t="s">
        <v>297</v>
      </c>
      <c r="B2070" t="s">
        <v>4401</v>
      </c>
      <c r="C2070" s="1" t="s">
        <v>4160</v>
      </c>
      <c r="D2070" t="s">
        <v>5861</v>
      </c>
    </row>
    <row r="2071" spans="1:4" ht="15.6" x14ac:dyDescent="0.3">
      <c r="A2071" s="1" t="s">
        <v>296</v>
      </c>
      <c r="B2071" t="s">
        <v>4399</v>
      </c>
      <c r="C2071" s="1" t="s">
        <v>4161</v>
      </c>
      <c r="D2071" t="s">
        <v>4577</v>
      </c>
    </row>
    <row r="2072" spans="1:4" ht="15.6" x14ac:dyDescent="0.3">
      <c r="A2072" s="1" t="s">
        <v>295</v>
      </c>
      <c r="B2072" t="s">
        <v>4401</v>
      </c>
      <c r="C2072" s="1" t="s">
        <v>2607</v>
      </c>
      <c r="D2072" t="s">
        <v>4603</v>
      </c>
    </row>
    <row r="2073" spans="1:4" ht="15.6" x14ac:dyDescent="0.3">
      <c r="A2073" s="1" t="s">
        <v>294</v>
      </c>
      <c r="B2073" t="s">
        <v>4399</v>
      </c>
      <c r="C2073" s="1" t="s">
        <v>4162</v>
      </c>
      <c r="D2073" t="s">
        <v>5862</v>
      </c>
    </row>
    <row r="2074" spans="1:4" ht="15.6" x14ac:dyDescent="0.3">
      <c r="A2074" s="1" t="s">
        <v>293</v>
      </c>
      <c r="B2074" t="s">
        <v>4401</v>
      </c>
      <c r="C2074" s="1" t="s">
        <v>4163</v>
      </c>
      <c r="D2074" t="s">
        <v>5863</v>
      </c>
    </row>
    <row r="2075" spans="1:4" ht="15.6" x14ac:dyDescent="0.3">
      <c r="A2075" s="1" t="s">
        <v>292</v>
      </c>
      <c r="B2075" t="s">
        <v>4399</v>
      </c>
      <c r="C2075" s="1" t="s">
        <v>4164</v>
      </c>
      <c r="D2075" t="s">
        <v>5864</v>
      </c>
    </row>
    <row r="2076" spans="1:4" ht="15.6" x14ac:dyDescent="0.3">
      <c r="A2076" s="1" t="s">
        <v>291</v>
      </c>
      <c r="B2076" t="s">
        <v>4399</v>
      </c>
      <c r="C2076" s="1" t="s">
        <v>4061</v>
      </c>
      <c r="D2076" t="s">
        <v>5865</v>
      </c>
    </row>
    <row r="2077" spans="1:4" ht="15.6" x14ac:dyDescent="0.3">
      <c r="A2077" s="1" t="s">
        <v>290</v>
      </c>
      <c r="B2077" t="s">
        <v>4401</v>
      </c>
      <c r="C2077" s="1" t="s">
        <v>4165</v>
      </c>
      <c r="D2077" t="s">
        <v>5644</v>
      </c>
    </row>
    <row r="2078" spans="1:4" ht="15.6" x14ac:dyDescent="0.3">
      <c r="A2078" s="1" t="s">
        <v>289</v>
      </c>
      <c r="B2078" t="s">
        <v>4401</v>
      </c>
      <c r="C2078" s="1" t="s">
        <v>4166</v>
      </c>
      <c r="D2078" t="s">
        <v>4490</v>
      </c>
    </row>
    <row r="2079" spans="1:4" ht="15.6" x14ac:dyDescent="0.3">
      <c r="A2079" s="1" t="s">
        <v>288</v>
      </c>
      <c r="B2079" t="s">
        <v>4401</v>
      </c>
      <c r="C2079" s="1" t="s">
        <v>4167</v>
      </c>
      <c r="D2079" t="s">
        <v>4933</v>
      </c>
    </row>
    <row r="2080" spans="1:4" ht="15.6" x14ac:dyDescent="0.3">
      <c r="A2080" s="1" t="s">
        <v>287</v>
      </c>
      <c r="B2080" t="s">
        <v>4401</v>
      </c>
      <c r="C2080" s="1" t="s">
        <v>4168</v>
      </c>
      <c r="D2080" t="s">
        <v>4858</v>
      </c>
    </row>
    <row r="2081" spans="1:4" ht="15.6" x14ac:dyDescent="0.3">
      <c r="A2081" s="1" t="s">
        <v>286</v>
      </c>
      <c r="B2081" t="s">
        <v>4399</v>
      </c>
      <c r="C2081" s="1" t="s">
        <v>3212</v>
      </c>
      <c r="D2081" t="s">
        <v>5866</v>
      </c>
    </row>
    <row r="2082" spans="1:4" ht="15.6" x14ac:dyDescent="0.3">
      <c r="A2082" s="1" t="s">
        <v>285</v>
      </c>
      <c r="B2082" t="s">
        <v>4399</v>
      </c>
      <c r="C2082" s="1" t="s">
        <v>4169</v>
      </c>
      <c r="D2082" t="s">
        <v>5304</v>
      </c>
    </row>
    <row r="2083" spans="1:4" ht="15.6" x14ac:dyDescent="0.3">
      <c r="A2083" s="1" t="s">
        <v>284</v>
      </c>
      <c r="B2083" t="s">
        <v>4399</v>
      </c>
      <c r="C2083" s="1" t="s">
        <v>4170</v>
      </c>
      <c r="D2083" t="s">
        <v>5239</v>
      </c>
    </row>
    <row r="2084" spans="1:4" ht="15.6" x14ac:dyDescent="0.3">
      <c r="A2084" s="1" t="s">
        <v>283</v>
      </c>
      <c r="B2084" t="s">
        <v>4399</v>
      </c>
      <c r="C2084" s="1" t="s">
        <v>4171</v>
      </c>
      <c r="D2084" t="s">
        <v>5867</v>
      </c>
    </row>
    <row r="2085" spans="1:4" ht="15.6" x14ac:dyDescent="0.3">
      <c r="A2085" s="1" t="s">
        <v>282</v>
      </c>
      <c r="B2085" t="s">
        <v>4399</v>
      </c>
      <c r="C2085" s="1" t="s">
        <v>4172</v>
      </c>
      <c r="D2085" t="s">
        <v>5868</v>
      </c>
    </row>
    <row r="2086" spans="1:4" ht="15.6" x14ac:dyDescent="0.3">
      <c r="A2086" s="1" t="s">
        <v>281</v>
      </c>
      <c r="B2086" t="s">
        <v>4399</v>
      </c>
      <c r="C2086" s="1" t="s">
        <v>4173</v>
      </c>
      <c r="D2086" t="s">
        <v>5869</v>
      </c>
    </row>
    <row r="2087" spans="1:4" ht="15.6" x14ac:dyDescent="0.3">
      <c r="A2087" s="1" t="s">
        <v>280</v>
      </c>
      <c r="B2087" t="s">
        <v>4401</v>
      </c>
      <c r="C2087" s="1" t="s">
        <v>4174</v>
      </c>
      <c r="D2087" t="s">
        <v>5870</v>
      </c>
    </row>
    <row r="2088" spans="1:4" ht="15.6" x14ac:dyDescent="0.3">
      <c r="A2088" s="1" t="s">
        <v>279</v>
      </c>
      <c r="B2088" t="s">
        <v>4401</v>
      </c>
      <c r="C2088" s="1" t="s">
        <v>2607</v>
      </c>
      <c r="D2088" t="s">
        <v>4608</v>
      </c>
    </row>
    <row r="2089" spans="1:4" ht="15.6" x14ac:dyDescent="0.3">
      <c r="A2089" s="1" t="s">
        <v>278</v>
      </c>
      <c r="B2089" t="s">
        <v>4399</v>
      </c>
      <c r="C2089" s="1" t="s">
        <v>4175</v>
      </c>
      <c r="D2089" t="s">
        <v>5871</v>
      </c>
    </row>
    <row r="2090" spans="1:4" ht="15.6" x14ac:dyDescent="0.3">
      <c r="A2090" s="1" t="s">
        <v>277</v>
      </c>
      <c r="B2090" t="s">
        <v>4401</v>
      </c>
      <c r="C2090" s="1" t="s">
        <v>4176</v>
      </c>
      <c r="D2090" t="s">
        <v>5762</v>
      </c>
    </row>
    <row r="2091" spans="1:4" ht="15.6" x14ac:dyDescent="0.3">
      <c r="A2091" s="1" t="s">
        <v>275</v>
      </c>
      <c r="B2091" t="s">
        <v>4401</v>
      </c>
      <c r="C2091" s="1" t="s">
        <v>4177</v>
      </c>
      <c r="D2091" t="s">
        <v>5872</v>
      </c>
    </row>
    <row r="2092" spans="1:4" ht="15.6" x14ac:dyDescent="0.3">
      <c r="A2092" s="1" t="s">
        <v>274</v>
      </c>
      <c r="B2092" t="s">
        <v>4401</v>
      </c>
      <c r="C2092" s="1" t="s">
        <v>4178</v>
      </c>
      <c r="D2092" t="s">
        <v>5873</v>
      </c>
    </row>
    <row r="2093" spans="1:4" ht="15.6" x14ac:dyDescent="0.3">
      <c r="A2093" s="1" t="s">
        <v>273</v>
      </c>
      <c r="B2093" t="s">
        <v>4401</v>
      </c>
      <c r="C2093" s="1" t="s">
        <v>4179</v>
      </c>
      <c r="D2093" t="s">
        <v>4534</v>
      </c>
    </row>
    <row r="2094" spans="1:4" ht="15.6" x14ac:dyDescent="0.3">
      <c r="A2094" s="1" t="s">
        <v>272</v>
      </c>
      <c r="B2094" t="s">
        <v>4401</v>
      </c>
      <c r="C2094" s="1" t="s">
        <v>4180</v>
      </c>
      <c r="D2094" t="s">
        <v>4500</v>
      </c>
    </row>
    <row r="2095" spans="1:4" ht="15.6" x14ac:dyDescent="0.3">
      <c r="A2095" s="1" t="s">
        <v>271</v>
      </c>
      <c r="B2095" t="s">
        <v>4399</v>
      </c>
      <c r="C2095" s="1" t="s">
        <v>4181</v>
      </c>
      <c r="D2095" t="s">
        <v>4789</v>
      </c>
    </row>
    <row r="2096" spans="1:4" ht="15.6" x14ac:dyDescent="0.3">
      <c r="A2096" s="1" t="s">
        <v>270</v>
      </c>
      <c r="B2096" t="s">
        <v>4401</v>
      </c>
      <c r="C2096" s="1" t="s">
        <v>4182</v>
      </c>
      <c r="D2096" t="s">
        <v>5874</v>
      </c>
    </row>
    <row r="2097" spans="1:4" ht="15.6" x14ac:dyDescent="0.3">
      <c r="A2097" s="1" t="s">
        <v>269</v>
      </c>
      <c r="B2097" t="s">
        <v>4401</v>
      </c>
      <c r="C2097" s="1" t="s">
        <v>4183</v>
      </c>
      <c r="D2097" t="s">
        <v>4991</v>
      </c>
    </row>
    <row r="2098" spans="1:4" ht="15.6" x14ac:dyDescent="0.3">
      <c r="A2098" s="1" t="s">
        <v>268</v>
      </c>
      <c r="B2098" t="s">
        <v>4401</v>
      </c>
      <c r="C2098" s="1" t="s">
        <v>4184</v>
      </c>
      <c r="D2098" t="s">
        <v>5875</v>
      </c>
    </row>
    <row r="2099" spans="1:4" ht="15.6" x14ac:dyDescent="0.3">
      <c r="A2099" s="1" t="s">
        <v>267</v>
      </c>
      <c r="B2099" t="s">
        <v>4399</v>
      </c>
      <c r="C2099" s="1" t="s">
        <v>4185</v>
      </c>
      <c r="D2099" t="s">
        <v>5097</v>
      </c>
    </row>
    <row r="2100" spans="1:4" ht="15.6" x14ac:dyDescent="0.3">
      <c r="A2100" s="1" t="s">
        <v>266</v>
      </c>
      <c r="B2100" t="s">
        <v>4401</v>
      </c>
      <c r="C2100" s="1" t="s">
        <v>4186</v>
      </c>
      <c r="D2100" t="s">
        <v>4547</v>
      </c>
    </row>
    <row r="2101" spans="1:4" ht="15.6" x14ac:dyDescent="0.3">
      <c r="A2101" s="1" t="s">
        <v>265</v>
      </c>
      <c r="B2101" t="s">
        <v>4399</v>
      </c>
      <c r="C2101" s="1" t="s">
        <v>4187</v>
      </c>
      <c r="D2101" t="s">
        <v>5876</v>
      </c>
    </row>
    <row r="2102" spans="1:4" ht="15.6" x14ac:dyDescent="0.3">
      <c r="A2102" s="1" t="s">
        <v>264</v>
      </c>
      <c r="B2102" t="s">
        <v>4399</v>
      </c>
      <c r="C2102" s="1" t="s">
        <v>4188</v>
      </c>
      <c r="D2102" t="s">
        <v>5877</v>
      </c>
    </row>
    <row r="2103" spans="1:4" ht="15.6" x14ac:dyDescent="0.3">
      <c r="A2103" s="1" t="s">
        <v>263</v>
      </c>
      <c r="B2103" t="s">
        <v>4401</v>
      </c>
      <c r="C2103" s="1" t="s">
        <v>3861</v>
      </c>
      <c r="D2103" t="s">
        <v>4906</v>
      </c>
    </row>
    <row r="2104" spans="1:4" ht="15.6" x14ac:dyDescent="0.3">
      <c r="A2104" s="1" t="s">
        <v>262</v>
      </c>
      <c r="B2104" t="s">
        <v>4401</v>
      </c>
      <c r="C2104" s="1" t="s">
        <v>2897</v>
      </c>
      <c r="D2104" t="s">
        <v>5878</v>
      </c>
    </row>
    <row r="2105" spans="1:4" ht="15.6" x14ac:dyDescent="0.3">
      <c r="A2105" s="1" t="s">
        <v>261</v>
      </c>
      <c r="B2105" t="s">
        <v>4401</v>
      </c>
      <c r="C2105" s="1" t="s">
        <v>2404</v>
      </c>
      <c r="D2105" t="s">
        <v>4717</v>
      </c>
    </row>
    <row r="2106" spans="1:4" ht="15.6" x14ac:dyDescent="0.3">
      <c r="A2106" s="1" t="s">
        <v>260</v>
      </c>
      <c r="B2106" t="s">
        <v>4399</v>
      </c>
      <c r="C2106" s="1" t="s">
        <v>4189</v>
      </c>
      <c r="D2106" t="s">
        <v>5879</v>
      </c>
    </row>
    <row r="2107" spans="1:4" ht="15.6" x14ac:dyDescent="0.3">
      <c r="A2107" s="1" t="s">
        <v>259</v>
      </c>
      <c r="B2107" t="s">
        <v>4399</v>
      </c>
      <c r="C2107" s="1" t="s">
        <v>2446</v>
      </c>
      <c r="D2107" t="s">
        <v>5880</v>
      </c>
    </row>
    <row r="2108" spans="1:4" ht="15.6" x14ac:dyDescent="0.3">
      <c r="A2108" s="1" t="s">
        <v>258</v>
      </c>
      <c r="B2108" t="s">
        <v>4399</v>
      </c>
      <c r="C2108" s="1" t="s">
        <v>4391</v>
      </c>
      <c r="D2108" t="s">
        <v>5881</v>
      </c>
    </row>
    <row r="2109" spans="1:4" ht="15.6" x14ac:dyDescent="0.3">
      <c r="A2109" s="1" t="s">
        <v>257</v>
      </c>
      <c r="B2109" t="s">
        <v>4399</v>
      </c>
      <c r="C2109" s="1" t="s">
        <v>4190</v>
      </c>
      <c r="D2109" t="s">
        <v>5882</v>
      </c>
    </row>
    <row r="2110" spans="1:4" ht="15.6" x14ac:dyDescent="0.3">
      <c r="A2110" s="1" t="s">
        <v>256</v>
      </c>
      <c r="B2110" t="s">
        <v>4399</v>
      </c>
      <c r="C2110" s="1" t="s">
        <v>2859</v>
      </c>
      <c r="D2110" t="s">
        <v>5883</v>
      </c>
    </row>
    <row r="2111" spans="1:4" ht="15.6" x14ac:dyDescent="0.3">
      <c r="A2111" s="1" t="s">
        <v>255</v>
      </c>
      <c r="B2111" t="s">
        <v>4399</v>
      </c>
      <c r="C2111" s="1" t="s">
        <v>4191</v>
      </c>
      <c r="D2111" t="s">
        <v>5884</v>
      </c>
    </row>
    <row r="2112" spans="1:4" ht="15.6" x14ac:dyDescent="0.3">
      <c r="A2112" s="1" t="s">
        <v>254</v>
      </c>
      <c r="B2112" t="s">
        <v>4399</v>
      </c>
      <c r="C2112" s="1" t="s">
        <v>4192</v>
      </c>
      <c r="D2112" t="s">
        <v>5885</v>
      </c>
    </row>
    <row r="2113" spans="1:4" ht="15.6" x14ac:dyDescent="0.3">
      <c r="A2113" s="1" t="s">
        <v>253</v>
      </c>
      <c r="B2113" t="s">
        <v>4399</v>
      </c>
      <c r="C2113" s="1" t="s">
        <v>4193</v>
      </c>
      <c r="D2113" t="s">
        <v>5886</v>
      </c>
    </row>
    <row r="2114" spans="1:4" ht="15.6" x14ac:dyDescent="0.3">
      <c r="A2114" s="1" t="s">
        <v>252</v>
      </c>
      <c r="B2114" t="s">
        <v>4399</v>
      </c>
      <c r="C2114" s="1" t="s">
        <v>4194</v>
      </c>
      <c r="D2114" t="s">
        <v>5080</v>
      </c>
    </row>
    <row r="2115" spans="1:4" ht="15.6" x14ac:dyDescent="0.3">
      <c r="A2115" s="1" t="s">
        <v>251</v>
      </c>
      <c r="B2115" t="s">
        <v>4399</v>
      </c>
      <c r="C2115" s="1" t="s">
        <v>4195</v>
      </c>
      <c r="D2115" t="s">
        <v>4704</v>
      </c>
    </row>
    <row r="2116" spans="1:4" ht="15.6" x14ac:dyDescent="0.3">
      <c r="A2116" s="1" t="s">
        <v>250</v>
      </c>
      <c r="B2116" t="s">
        <v>4399</v>
      </c>
      <c r="C2116" s="1" t="s">
        <v>4196</v>
      </c>
      <c r="D2116" t="s">
        <v>4843</v>
      </c>
    </row>
    <row r="2117" spans="1:4" ht="15.6" x14ac:dyDescent="0.3">
      <c r="A2117" s="1" t="s">
        <v>248</v>
      </c>
      <c r="B2117" t="s">
        <v>4399</v>
      </c>
      <c r="C2117" s="1" t="s">
        <v>4197</v>
      </c>
      <c r="D2117" t="s">
        <v>5887</v>
      </c>
    </row>
    <row r="2118" spans="1:4" ht="15.6" x14ac:dyDescent="0.3">
      <c r="A2118" s="1" t="s">
        <v>246</v>
      </c>
      <c r="B2118" t="s">
        <v>4399</v>
      </c>
      <c r="C2118" s="1" t="s">
        <v>4198</v>
      </c>
      <c r="D2118" t="s">
        <v>5888</v>
      </c>
    </row>
    <row r="2119" spans="1:4" ht="15.6" x14ac:dyDescent="0.3">
      <c r="A2119" s="1" t="s">
        <v>245</v>
      </c>
      <c r="B2119" t="s">
        <v>4401</v>
      </c>
      <c r="C2119" s="1" t="s">
        <v>4199</v>
      </c>
      <c r="D2119" t="s">
        <v>5889</v>
      </c>
    </row>
    <row r="2120" spans="1:4" ht="15.6" x14ac:dyDescent="0.3">
      <c r="A2120" s="1" t="s">
        <v>244</v>
      </c>
      <c r="B2120" t="s">
        <v>4401</v>
      </c>
      <c r="C2120" s="1" t="s">
        <v>4200</v>
      </c>
      <c r="D2120" t="s">
        <v>4547</v>
      </c>
    </row>
    <row r="2121" spans="1:4" ht="15.6" x14ac:dyDescent="0.3">
      <c r="A2121" s="1" t="s">
        <v>243</v>
      </c>
      <c r="B2121" t="s">
        <v>4399</v>
      </c>
      <c r="C2121" s="1" t="s">
        <v>4201</v>
      </c>
      <c r="D2121" t="s">
        <v>4830</v>
      </c>
    </row>
    <row r="2122" spans="1:4" ht="15.6" x14ac:dyDescent="0.3">
      <c r="A2122" s="1" t="s">
        <v>242</v>
      </c>
      <c r="B2122" t="s">
        <v>4399</v>
      </c>
      <c r="C2122" s="1" t="s">
        <v>4202</v>
      </c>
      <c r="D2122" t="s">
        <v>5890</v>
      </c>
    </row>
    <row r="2123" spans="1:4" ht="15.6" x14ac:dyDescent="0.3">
      <c r="A2123" s="1" t="s">
        <v>241</v>
      </c>
      <c r="B2123" t="s">
        <v>4399</v>
      </c>
      <c r="C2123" s="1" t="s">
        <v>4203</v>
      </c>
      <c r="D2123" t="s">
        <v>5891</v>
      </c>
    </row>
    <row r="2124" spans="1:4" ht="15.6" x14ac:dyDescent="0.3">
      <c r="A2124" s="1" t="s">
        <v>240</v>
      </c>
      <c r="B2124" t="s">
        <v>4399</v>
      </c>
      <c r="C2124" s="1" t="s">
        <v>4204</v>
      </c>
      <c r="D2124" t="s">
        <v>5892</v>
      </c>
    </row>
    <row r="2125" spans="1:4" ht="15.6" x14ac:dyDescent="0.3">
      <c r="A2125" s="1" t="s">
        <v>239</v>
      </c>
      <c r="B2125" t="s">
        <v>4399</v>
      </c>
      <c r="C2125" s="1" t="s">
        <v>3108</v>
      </c>
      <c r="D2125" t="s">
        <v>5893</v>
      </c>
    </row>
    <row r="2126" spans="1:4" ht="15.6" x14ac:dyDescent="0.3">
      <c r="A2126" s="1" t="s">
        <v>238</v>
      </c>
      <c r="B2126" t="s">
        <v>4399</v>
      </c>
      <c r="C2126" s="1" t="s">
        <v>4205</v>
      </c>
      <c r="D2126" t="s">
        <v>5894</v>
      </c>
    </row>
    <row r="2127" spans="1:4" ht="15.6" x14ac:dyDescent="0.3">
      <c r="A2127" s="1" t="s">
        <v>237</v>
      </c>
      <c r="B2127" t="s">
        <v>4399</v>
      </c>
      <c r="C2127" s="1" t="s">
        <v>4206</v>
      </c>
      <c r="D2127" t="s">
        <v>4567</v>
      </c>
    </row>
    <row r="2128" spans="1:4" ht="15.6" x14ac:dyDescent="0.3">
      <c r="A2128" s="1" t="s">
        <v>236</v>
      </c>
      <c r="B2128" t="s">
        <v>4401</v>
      </c>
      <c r="C2128" s="1" t="s">
        <v>4207</v>
      </c>
      <c r="D2128" t="s">
        <v>5895</v>
      </c>
    </row>
    <row r="2129" spans="1:4" ht="15.6" x14ac:dyDescent="0.3">
      <c r="A2129" s="1" t="s">
        <v>235</v>
      </c>
      <c r="B2129" t="s">
        <v>4399</v>
      </c>
      <c r="C2129" s="1" t="s">
        <v>4208</v>
      </c>
      <c r="D2129" t="s">
        <v>5631</v>
      </c>
    </row>
    <row r="2130" spans="1:4" ht="15.6" x14ac:dyDescent="0.3">
      <c r="A2130" s="1" t="s">
        <v>234</v>
      </c>
      <c r="B2130" t="s">
        <v>4399</v>
      </c>
      <c r="C2130" s="1" t="s">
        <v>4209</v>
      </c>
      <c r="D2130" t="s">
        <v>5896</v>
      </c>
    </row>
    <row r="2131" spans="1:4" ht="15.6" x14ac:dyDescent="0.3">
      <c r="A2131" s="1" t="s">
        <v>233</v>
      </c>
      <c r="B2131" t="s">
        <v>4399</v>
      </c>
      <c r="C2131" s="1" t="s">
        <v>3167</v>
      </c>
      <c r="D2131" t="s">
        <v>5561</v>
      </c>
    </row>
    <row r="2132" spans="1:4" ht="15.6" x14ac:dyDescent="0.3">
      <c r="A2132" s="1" t="s">
        <v>232</v>
      </c>
      <c r="B2132" t="s">
        <v>4399</v>
      </c>
      <c r="C2132" s="1" t="s">
        <v>2436</v>
      </c>
      <c r="D2132" t="s">
        <v>5897</v>
      </c>
    </row>
    <row r="2133" spans="1:4" ht="15.6" x14ac:dyDescent="0.3">
      <c r="A2133" s="1" t="s">
        <v>231</v>
      </c>
      <c r="B2133" t="s">
        <v>4401</v>
      </c>
      <c r="C2133" s="1" t="s">
        <v>4210</v>
      </c>
      <c r="D2133" t="s">
        <v>5898</v>
      </c>
    </row>
    <row r="2134" spans="1:4" ht="15.6" x14ac:dyDescent="0.3">
      <c r="A2134" s="1" t="s">
        <v>230</v>
      </c>
      <c r="B2134" t="s">
        <v>4399</v>
      </c>
      <c r="C2134" s="1" t="s">
        <v>4211</v>
      </c>
      <c r="D2134" t="s">
        <v>5022</v>
      </c>
    </row>
    <row r="2135" spans="1:4" ht="15.6" x14ac:dyDescent="0.3">
      <c r="A2135" s="1" t="s">
        <v>229</v>
      </c>
      <c r="B2135" t="s">
        <v>4401</v>
      </c>
      <c r="C2135" s="1" t="s">
        <v>4212</v>
      </c>
      <c r="D2135" t="s">
        <v>4636</v>
      </c>
    </row>
    <row r="2136" spans="1:4" ht="15.6" x14ac:dyDescent="0.3">
      <c r="A2136" s="1" t="s">
        <v>228</v>
      </c>
      <c r="B2136" t="s">
        <v>4401</v>
      </c>
      <c r="C2136" s="1" t="s">
        <v>4213</v>
      </c>
      <c r="D2136" t="s">
        <v>5899</v>
      </c>
    </row>
    <row r="2137" spans="1:4" ht="15.6" x14ac:dyDescent="0.3">
      <c r="A2137" s="1" t="s">
        <v>227</v>
      </c>
      <c r="B2137" t="s">
        <v>4401</v>
      </c>
      <c r="C2137" s="1" t="s">
        <v>4121</v>
      </c>
      <c r="D2137" t="s">
        <v>5900</v>
      </c>
    </row>
    <row r="2138" spans="1:4" ht="15.6" x14ac:dyDescent="0.3">
      <c r="A2138" s="1" t="s">
        <v>226</v>
      </c>
      <c r="B2138" t="s">
        <v>4401</v>
      </c>
      <c r="C2138" s="1" t="s">
        <v>3806</v>
      </c>
      <c r="D2138" t="s">
        <v>5901</v>
      </c>
    </row>
    <row r="2139" spans="1:4" ht="15.6" x14ac:dyDescent="0.3">
      <c r="A2139" s="1" t="s">
        <v>225</v>
      </c>
      <c r="B2139" t="s">
        <v>4817</v>
      </c>
      <c r="C2139" s="1" t="s">
        <v>4214</v>
      </c>
      <c r="D2139" t="s">
        <v>4789</v>
      </c>
    </row>
    <row r="2140" spans="1:4" ht="15.6" x14ac:dyDescent="0.3">
      <c r="A2140" s="1" t="s">
        <v>224</v>
      </c>
      <c r="B2140" t="s">
        <v>4401</v>
      </c>
      <c r="C2140" s="1" t="s">
        <v>4215</v>
      </c>
      <c r="D2140" t="s">
        <v>5902</v>
      </c>
    </row>
    <row r="2141" spans="1:4" ht="15.6" x14ac:dyDescent="0.3">
      <c r="A2141" s="1" t="s">
        <v>223</v>
      </c>
      <c r="B2141" t="s">
        <v>4401</v>
      </c>
      <c r="C2141" s="1" t="s">
        <v>4216</v>
      </c>
      <c r="D2141" t="s">
        <v>4491</v>
      </c>
    </row>
    <row r="2142" spans="1:4" ht="15.6" x14ac:dyDescent="0.3">
      <c r="A2142" s="1" t="s">
        <v>222</v>
      </c>
      <c r="B2142" t="s">
        <v>4399</v>
      </c>
      <c r="C2142" s="1" t="s">
        <v>4392</v>
      </c>
      <c r="D2142" t="s">
        <v>4477</v>
      </c>
    </row>
    <row r="2143" spans="1:4" ht="15.6" x14ac:dyDescent="0.3">
      <c r="A2143" s="1" t="s">
        <v>221</v>
      </c>
      <c r="B2143" t="s">
        <v>4399</v>
      </c>
      <c r="C2143" s="1" t="s">
        <v>4217</v>
      </c>
      <c r="D2143" t="s">
        <v>5903</v>
      </c>
    </row>
    <row r="2144" spans="1:4" ht="15.6" x14ac:dyDescent="0.3">
      <c r="A2144" s="1" t="s">
        <v>220</v>
      </c>
      <c r="B2144" t="s">
        <v>4399</v>
      </c>
      <c r="C2144" s="1" t="s">
        <v>4218</v>
      </c>
      <c r="D2144" t="s">
        <v>5904</v>
      </c>
    </row>
    <row r="2145" spans="1:4" ht="15.6" x14ac:dyDescent="0.3">
      <c r="A2145" s="1" t="s">
        <v>219</v>
      </c>
      <c r="B2145" t="s">
        <v>4399</v>
      </c>
      <c r="C2145" s="1" t="s">
        <v>4219</v>
      </c>
      <c r="D2145" t="s">
        <v>5905</v>
      </c>
    </row>
    <row r="2146" spans="1:4" ht="15.6" x14ac:dyDescent="0.3">
      <c r="A2146" s="1" t="s">
        <v>218</v>
      </c>
      <c r="B2146" t="s">
        <v>4401</v>
      </c>
      <c r="C2146" s="1" t="s">
        <v>4220</v>
      </c>
      <c r="D2146" t="s">
        <v>5906</v>
      </c>
    </row>
    <row r="2147" spans="1:4" ht="15.6" x14ac:dyDescent="0.3">
      <c r="A2147" s="1" t="s">
        <v>217</v>
      </c>
      <c r="B2147" t="s">
        <v>4401</v>
      </c>
      <c r="C2147" s="1" t="s">
        <v>4221</v>
      </c>
      <c r="D2147" t="s">
        <v>5907</v>
      </c>
    </row>
    <row r="2148" spans="1:4" ht="15.6" x14ac:dyDescent="0.3">
      <c r="A2148" s="1" t="s">
        <v>216</v>
      </c>
      <c r="B2148" t="s">
        <v>4401</v>
      </c>
      <c r="C2148" s="1" t="s">
        <v>4222</v>
      </c>
      <c r="D2148" t="s">
        <v>5908</v>
      </c>
    </row>
    <row r="2149" spans="1:4" ht="15.6" x14ac:dyDescent="0.3">
      <c r="A2149" s="1" t="s">
        <v>215</v>
      </c>
      <c r="B2149" t="s">
        <v>4401</v>
      </c>
      <c r="C2149" s="1" t="s">
        <v>4223</v>
      </c>
      <c r="D2149" t="s">
        <v>5909</v>
      </c>
    </row>
    <row r="2150" spans="1:4" ht="15.6" x14ac:dyDescent="0.3">
      <c r="A2150" s="1" t="s">
        <v>214</v>
      </c>
      <c r="B2150" t="s">
        <v>4401</v>
      </c>
      <c r="C2150" s="1" t="s">
        <v>4224</v>
      </c>
      <c r="D2150" t="s">
        <v>4426</v>
      </c>
    </row>
    <row r="2151" spans="1:4" ht="15.6" x14ac:dyDescent="0.3">
      <c r="A2151" s="1" t="s">
        <v>213</v>
      </c>
      <c r="B2151" t="s">
        <v>4401</v>
      </c>
      <c r="C2151" s="1" t="s">
        <v>3681</v>
      </c>
      <c r="D2151" t="s">
        <v>5910</v>
      </c>
    </row>
    <row r="2152" spans="1:4" ht="15.6" x14ac:dyDescent="0.3">
      <c r="A2152" s="1" t="s">
        <v>212</v>
      </c>
      <c r="B2152" t="s">
        <v>4401</v>
      </c>
      <c r="C2152" s="1" t="s">
        <v>4225</v>
      </c>
      <c r="D2152" t="s">
        <v>5911</v>
      </c>
    </row>
    <row r="2153" spans="1:4" ht="15.6" x14ac:dyDescent="0.3">
      <c r="A2153" s="1" t="s">
        <v>211</v>
      </c>
      <c r="B2153" t="s">
        <v>4401</v>
      </c>
      <c r="C2153" s="1" t="s">
        <v>4226</v>
      </c>
      <c r="D2153" t="s">
        <v>5912</v>
      </c>
    </row>
    <row r="2154" spans="1:4" ht="15.6" x14ac:dyDescent="0.3">
      <c r="A2154" s="1" t="s">
        <v>210</v>
      </c>
      <c r="B2154" t="s">
        <v>4401</v>
      </c>
      <c r="C2154" s="1" t="s">
        <v>4227</v>
      </c>
      <c r="D2154" t="s">
        <v>5913</v>
      </c>
    </row>
    <row r="2155" spans="1:4" ht="15.6" x14ac:dyDescent="0.3">
      <c r="A2155" s="1" t="s">
        <v>209</v>
      </c>
      <c r="B2155" t="s">
        <v>4401</v>
      </c>
      <c r="C2155" s="1" t="s">
        <v>4228</v>
      </c>
      <c r="D2155" t="s">
        <v>5914</v>
      </c>
    </row>
    <row r="2156" spans="1:4" ht="15.6" x14ac:dyDescent="0.3">
      <c r="A2156" s="1" t="s">
        <v>208</v>
      </c>
      <c r="B2156" t="s">
        <v>4401</v>
      </c>
      <c r="C2156" s="1" t="s">
        <v>4201</v>
      </c>
      <c r="D2156" t="s">
        <v>5915</v>
      </c>
    </row>
    <row r="2157" spans="1:4" ht="15.6" x14ac:dyDescent="0.3">
      <c r="A2157" s="1" t="s">
        <v>207</v>
      </c>
      <c r="B2157" t="s">
        <v>4401</v>
      </c>
      <c r="C2157" s="1" t="s">
        <v>4229</v>
      </c>
      <c r="D2157" t="s">
        <v>5753</v>
      </c>
    </row>
    <row r="2158" spans="1:4" ht="15.6" x14ac:dyDescent="0.3">
      <c r="A2158" s="1" t="s">
        <v>206</v>
      </c>
      <c r="B2158" t="s">
        <v>4401</v>
      </c>
      <c r="C2158" s="1" t="s">
        <v>4230</v>
      </c>
      <c r="D2158" t="s">
        <v>4408</v>
      </c>
    </row>
    <row r="2159" spans="1:4" ht="15.6" x14ac:dyDescent="0.3">
      <c r="A2159" s="1" t="s">
        <v>205</v>
      </c>
      <c r="B2159" t="s">
        <v>4399</v>
      </c>
      <c r="C2159" s="1" t="s">
        <v>4231</v>
      </c>
      <c r="D2159" t="s">
        <v>5916</v>
      </c>
    </row>
    <row r="2160" spans="1:4" ht="15.6" x14ac:dyDescent="0.3">
      <c r="A2160" s="1" t="s">
        <v>204</v>
      </c>
      <c r="B2160" t="s">
        <v>4399</v>
      </c>
      <c r="C2160" s="1" t="s">
        <v>4232</v>
      </c>
      <c r="D2160" t="s">
        <v>5653</v>
      </c>
    </row>
    <row r="2161" spans="1:4" ht="15.6" x14ac:dyDescent="0.3">
      <c r="A2161" s="1" t="s">
        <v>203</v>
      </c>
      <c r="B2161" t="s">
        <v>4399</v>
      </c>
      <c r="C2161" s="1" t="s">
        <v>4233</v>
      </c>
      <c r="D2161" t="s">
        <v>5917</v>
      </c>
    </row>
    <row r="2162" spans="1:4" ht="15.6" x14ac:dyDescent="0.3">
      <c r="A2162" s="1" t="s">
        <v>202</v>
      </c>
      <c r="B2162" t="s">
        <v>4399</v>
      </c>
      <c r="C2162" s="1" t="s">
        <v>4234</v>
      </c>
      <c r="D2162" t="s">
        <v>5027</v>
      </c>
    </row>
    <row r="2163" spans="1:4" ht="15.6" x14ac:dyDescent="0.3">
      <c r="A2163" s="1" t="s">
        <v>201</v>
      </c>
      <c r="B2163" t="s">
        <v>4399</v>
      </c>
      <c r="C2163" s="1" t="s">
        <v>4235</v>
      </c>
      <c r="D2163" t="s">
        <v>4573</v>
      </c>
    </row>
    <row r="2164" spans="1:4" ht="15.6" x14ac:dyDescent="0.3">
      <c r="A2164" s="1" t="s">
        <v>199</v>
      </c>
      <c r="B2164" t="s">
        <v>4817</v>
      </c>
      <c r="C2164" s="1" t="s">
        <v>4236</v>
      </c>
      <c r="D2164" t="s">
        <v>5918</v>
      </c>
    </row>
    <row r="2165" spans="1:4" ht="15.6" x14ac:dyDescent="0.3">
      <c r="A2165" s="1" t="s">
        <v>198</v>
      </c>
      <c r="B2165" t="s">
        <v>4399</v>
      </c>
      <c r="C2165" s="1" t="s">
        <v>2484</v>
      </c>
      <c r="D2165" t="s">
        <v>5919</v>
      </c>
    </row>
    <row r="2166" spans="1:4" ht="15.6" x14ac:dyDescent="0.3">
      <c r="A2166" s="1" t="s">
        <v>197</v>
      </c>
      <c r="B2166" t="s">
        <v>4401</v>
      </c>
      <c r="C2166" s="1" t="s">
        <v>4237</v>
      </c>
      <c r="D2166" t="s">
        <v>4999</v>
      </c>
    </row>
    <row r="2167" spans="1:4" ht="15.6" x14ac:dyDescent="0.3">
      <c r="A2167" s="1" t="s">
        <v>196</v>
      </c>
      <c r="B2167" t="s">
        <v>4401</v>
      </c>
      <c r="C2167" s="1" t="s">
        <v>4238</v>
      </c>
      <c r="D2167" t="s">
        <v>5920</v>
      </c>
    </row>
    <row r="2168" spans="1:4" ht="15.6" x14ac:dyDescent="0.3">
      <c r="A2168" s="1" t="s">
        <v>195</v>
      </c>
      <c r="B2168" t="s">
        <v>4401</v>
      </c>
      <c r="C2168" s="1" t="s">
        <v>4239</v>
      </c>
      <c r="D2168" t="s">
        <v>5921</v>
      </c>
    </row>
    <row r="2169" spans="1:4" ht="15.6" x14ac:dyDescent="0.3">
      <c r="A2169" s="1" t="s">
        <v>194</v>
      </c>
      <c r="B2169" t="s">
        <v>4401</v>
      </c>
      <c r="C2169" s="1" t="s">
        <v>4240</v>
      </c>
      <c r="D2169" t="s">
        <v>4882</v>
      </c>
    </row>
    <row r="2170" spans="1:4" ht="15.6" x14ac:dyDescent="0.3">
      <c r="A2170" s="1" t="s">
        <v>193</v>
      </c>
      <c r="B2170" t="s">
        <v>4401</v>
      </c>
      <c r="C2170" s="1" t="s">
        <v>4241</v>
      </c>
      <c r="D2170" t="s">
        <v>5922</v>
      </c>
    </row>
    <row r="2171" spans="1:4" ht="15.6" x14ac:dyDescent="0.3">
      <c r="A2171" s="1" t="s">
        <v>192</v>
      </c>
      <c r="B2171" t="s">
        <v>4401</v>
      </c>
      <c r="C2171" s="1" t="s">
        <v>4242</v>
      </c>
      <c r="D2171" t="s">
        <v>4537</v>
      </c>
    </row>
    <row r="2172" spans="1:4" ht="15.6" x14ac:dyDescent="0.3">
      <c r="A2172" s="1" t="s">
        <v>191</v>
      </c>
      <c r="B2172" t="s">
        <v>4399</v>
      </c>
      <c r="C2172" s="1" t="s">
        <v>4243</v>
      </c>
      <c r="D2172" t="s">
        <v>4966</v>
      </c>
    </row>
    <row r="2173" spans="1:4" ht="15.6" x14ac:dyDescent="0.3">
      <c r="A2173" s="1" t="s">
        <v>190</v>
      </c>
      <c r="B2173" t="s">
        <v>4401</v>
      </c>
      <c r="C2173" s="1" t="s">
        <v>3872</v>
      </c>
      <c r="D2173" t="s">
        <v>4544</v>
      </c>
    </row>
    <row r="2174" spans="1:4" ht="15.6" x14ac:dyDescent="0.3">
      <c r="A2174" s="1" t="s">
        <v>189</v>
      </c>
      <c r="B2174" t="s">
        <v>4401</v>
      </c>
      <c r="C2174" s="1" t="s">
        <v>4244</v>
      </c>
      <c r="D2174" t="s">
        <v>5923</v>
      </c>
    </row>
    <row r="2175" spans="1:4" ht="15.6" x14ac:dyDescent="0.3">
      <c r="A2175" s="1" t="s">
        <v>188</v>
      </c>
      <c r="B2175" t="s">
        <v>4399</v>
      </c>
      <c r="C2175" s="1" t="s">
        <v>3440</v>
      </c>
      <c r="D2175" t="s">
        <v>5924</v>
      </c>
    </row>
    <row r="2176" spans="1:4" ht="15.6" x14ac:dyDescent="0.3">
      <c r="A2176" s="1" t="s">
        <v>187</v>
      </c>
      <c r="B2176" t="s">
        <v>4401</v>
      </c>
      <c r="C2176" s="1" t="s">
        <v>4245</v>
      </c>
      <c r="D2176" t="s">
        <v>5925</v>
      </c>
    </row>
    <row r="2177" spans="1:4" ht="15.6" x14ac:dyDescent="0.3">
      <c r="A2177" s="1" t="s">
        <v>186</v>
      </c>
      <c r="B2177" t="s">
        <v>4399</v>
      </c>
      <c r="C2177" s="1" t="s">
        <v>2632</v>
      </c>
      <c r="D2177" t="s">
        <v>5926</v>
      </c>
    </row>
    <row r="2178" spans="1:4" ht="15.6" x14ac:dyDescent="0.3">
      <c r="A2178" s="1" t="s">
        <v>185</v>
      </c>
      <c r="B2178" t="s">
        <v>4399</v>
      </c>
      <c r="C2178" s="1" t="s">
        <v>2624</v>
      </c>
      <c r="D2178" t="s">
        <v>5927</v>
      </c>
    </row>
    <row r="2179" spans="1:4" ht="15.6" x14ac:dyDescent="0.3">
      <c r="A2179" s="1" t="s">
        <v>184</v>
      </c>
      <c r="B2179" t="s">
        <v>4399</v>
      </c>
      <c r="C2179" s="1" t="s">
        <v>3039</v>
      </c>
      <c r="D2179" t="s">
        <v>4714</v>
      </c>
    </row>
    <row r="2180" spans="1:4" ht="15.6" x14ac:dyDescent="0.3">
      <c r="A2180" s="1" t="s">
        <v>183</v>
      </c>
      <c r="B2180" t="s">
        <v>4399</v>
      </c>
      <c r="C2180" s="1" t="s">
        <v>4246</v>
      </c>
      <c r="D2180" t="s">
        <v>5928</v>
      </c>
    </row>
    <row r="2181" spans="1:4" ht="15.6" x14ac:dyDescent="0.3">
      <c r="A2181" s="1" t="s">
        <v>182</v>
      </c>
      <c r="B2181" t="s">
        <v>4399</v>
      </c>
      <c r="C2181" s="1" t="s">
        <v>3473</v>
      </c>
      <c r="D2181" t="s">
        <v>4697</v>
      </c>
    </row>
    <row r="2182" spans="1:4" ht="15.6" x14ac:dyDescent="0.3">
      <c r="A2182" s="1" t="s">
        <v>181</v>
      </c>
      <c r="B2182" t="s">
        <v>4399</v>
      </c>
      <c r="C2182" s="1" t="s">
        <v>4247</v>
      </c>
      <c r="D2182" t="s">
        <v>5929</v>
      </c>
    </row>
    <row r="2183" spans="1:4" ht="15.6" x14ac:dyDescent="0.3">
      <c r="A2183" s="1" t="s">
        <v>180</v>
      </c>
      <c r="B2183" t="s">
        <v>4399</v>
      </c>
      <c r="C2183" s="1" t="s">
        <v>4248</v>
      </c>
      <c r="D2183" t="s">
        <v>4712</v>
      </c>
    </row>
    <row r="2184" spans="1:4" ht="15.6" x14ac:dyDescent="0.3">
      <c r="A2184" s="1" t="s">
        <v>179</v>
      </c>
      <c r="B2184" t="s">
        <v>4401</v>
      </c>
      <c r="C2184" s="1" t="s">
        <v>2786</v>
      </c>
      <c r="D2184" t="s">
        <v>5693</v>
      </c>
    </row>
    <row r="2185" spans="1:4" ht="15.6" x14ac:dyDescent="0.3">
      <c r="A2185" s="1" t="s">
        <v>178</v>
      </c>
      <c r="B2185" t="s">
        <v>4401</v>
      </c>
      <c r="C2185" s="1" t="s">
        <v>4249</v>
      </c>
      <c r="D2185" t="s">
        <v>5930</v>
      </c>
    </row>
    <row r="2186" spans="1:4" ht="15.6" x14ac:dyDescent="0.3">
      <c r="A2186" s="1" t="s">
        <v>177</v>
      </c>
      <c r="B2186" t="s">
        <v>4401</v>
      </c>
      <c r="C2186" s="1" t="s">
        <v>4250</v>
      </c>
      <c r="D2186" t="s">
        <v>4634</v>
      </c>
    </row>
    <row r="2187" spans="1:4" ht="15.6" x14ac:dyDescent="0.3">
      <c r="A2187" s="1" t="s">
        <v>176</v>
      </c>
      <c r="B2187" t="s">
        <v>4401</v>
      </c>
      <c r="C2187" s="1" t="s">
        <v>2933</v>
      </c>
      <c r="D2187" t="s">
        <v>5931</v>
      </c>
    </row>
    <row r="2188" spans="1:4" ht="15.6" x14ac:dyDescent="0.3">
      <c r="A2188" s="1" t="s">
        <v>175</v>
      </c>
      <c r="B2188" t="s">
        <v>4401</v>
      </c>
      <c r="C2188" s="1" t="s">
        <v>4251</v>
      </c>
      <c r="D2188" t="s">
        <v>4407</v>
      </c>
    </row>
    <row r="2189" spans="1:4" ht="15.6" x14ac:dyDescent="0.3">
      <c r="A2189" s="1" t="s">
        <v>174</v>
      </c>
      <c r="B2189" t="s">
        <v>4401</v>
      </c>
      <c r="C2189" s="1" t="s">
        <v>4252</v>
      </c>
      <c r="D2189" t="s">
        <v>4481</v>
      </c>
    </row>
    <row r="2190" spans="1:4" ht="15.6" x14ac:dyDescent="0.3">
      <c r="A2190" s="1" t="s">
        <v>173</v>
      </c>
      <c r="B2190" t="s">
        <v>4401</v>
      </c>
      <c r="C2190" s="1" t="s">
        <v>3619</v>
      </c>
      <c r="D2190" t="s">
        <v>5932</v>
      </c>
    </row>
    <row r="2191" spans="1:4" ht="15.6" x14ac:dyDescent="0.3">
      <c r="A2191" s="1" t="s">
        <v>172</v>
      </c>
      <c r="B2191" t="s">
        <v>4401</v>
      </c>
      <c r="C2191" s="1" t="s">
        <v>4253</v>
      </c>
      <c r="D2191" t="s">
        <v>5933</v>
      </c>
    </row>
    <row r="2192" spans="1:4" ht="15.6" x14ac:dyDescent="0.3">
      <c r="A2192" s="1" t="s">
        <v>171</v>
      </c>
      <c r="B2192" t="s">
        <v>4401</v>
      </c>
      <c r="C2192" s="1" t="s">
        <v>2622</v>
      </c>
      <c r="D2192" t="s">
        <v>5934</v>
      </c>
    </row>
    <row r="2193" spans="1:5" ht="15.6" x14ac:dyDescent="0.3">
      <c r="A2193" s="1" t="s">
        <v>169</v>
      </c>
      <c r="B2193" t="s">
        <v>4401</v>
      </c>
      <c r="C2193" s="1" t="s">
        <v>4254</v>
      </c>
      <c r="D2193" t="s">
        <v>5935</v>
      </c>
      <c r="E2193" t="s">
        <v>4995</v>
      </c>
    </row>
    <row r="2194" spans="1:5" ht="15.6" x14ac:dyDescent="0.3">
      <c r="A2194" s="1" t="s">
        <v>167</v>
      </c>
      <c r="B2194" t="s">
        <v>4401</v>
      </c>
      <c r="C2194" s="1" t="s">
        <v>3925</v>
      </c>
      <c r="D2194" t="s">
        <v>5218</v>
      </c>
    </row>
    <row r="2195" spans="1:5" ht="15.6" x14ac:dyDescent="0.3">
      <c r="A2195" s="1" t="s">
        <v>165</v>
      </c>
      <c r="B2195" t="s">
        <v>4401</v>
      </c>
      <c r="C2195" s="1" t="s">
        <v>2995</v>
      </c>
      <c r="D2195" t="s">
        <v>5936</v>
      </c>
    </row>
    <row r="2196" spans="1:5" ht="15.6" x14ac:dyDescent="0.3">
      <c r="A2196" s="1" t="s">
        <v>163</v>
      </c>
      <c r="B2196" t="s">
        <v>4401</v>
      </c>
      <c r="C2196" s="1" t="s">
        <v>4255</v>
      </c>
      <c r="D2196" t="s">
        <v>5937</v>
      </c>
    </row>
    <row r="2197" spans="1:5" ht="15.6" x14ac:dyDescent="0.3">
      <c r="A2197" s="1" t="s">
        <v>162</v>
      </c>
      <c r="B2197" t="s">
        <v>4401</v>
      </c>
      <c r="C2197" s="1" t="s">
        <v>2900</v>
      </c>
      <c r="D2197" t="s">
        <v>5938</v>
      </c>
    </row>
    <row r="2198" spans="1:5" ht="15.6" x14ac:dyDescent="0.3">
      <c r="A2198" s="1" t="s">
        <v>161</v>
      </c>
      <c r="B2198" t="s">
        <v>4401</v>
      </c>
      <c r="C2198" s="1" t="s">
        <v>4256</v>
      </c>
      <c r="D2198" t="s">
        <v>5939</v>
      </c>
    </row>
    <row r="2199" spans="1:5" ht="15.6" x14ac:dyDescent="0.3">
      <c r="A2199" s="1" t="s">
        <v>160</v>
      </c>
      <c r="B2199" t="s">
        <v>4401</v>
      </c>
      <c r="C2199" s="1" t="s">
        <v>4257</v>
      </c>
      <c r="D2199" t="s">
        <v>4448</v>
      </c>
    </row>
    <row r="2200" spans="1:5" ht="15.6" x14ac:dyDescent="0.3">
      <c r="A2200" s="1" t="s">
        <v>159</v>
      </c>
      <c r="B2200" t="s">
        <v>4401</v>
      </c>
      <c r="C2200" s="1" t="s">
        <v>4258</v>
      </c>
      <c r="D2200" t="s">
        <v>5940</v>
      </c>
    </row>
    <row r="2201" spans="1:5" ht="15.6" x14ac:dyDescent="0.3">
      <c r="A2201" s="1" t="s">
        <v>158</v>
      </c>
      <c r="B2201" t="s">
        <v>4401</v>
      </c>
      <c r="C2201" s="1" t="s">
        <v>4259</v>
      </c>
      <c r="D2201" t="s">
        <v>5941</v>
      </c>
    </row>
    <row r="2202" spans="1:5" ht="15.6" x14ac:dyDescent="0.3">
      <c r="A2202" s="1" t="s">
        <v>157</v>
      </c>
      <c r="B2202" t="s">
        <v>4401</v>
      </c>
      <c r="C2202" s="1" t="s">
        <v>4260</v>
      </c>
      <c r="D2202" t="s">
        <v>5942</v>
      </c>
    </row>
    <row r="2203" spans="1:5" ht="15.6" x14ac:dyDescent="0.3">
      <c r="A2203" s="1" t="s">
        <v>156</v>
      </c>
      <c r="B2203" t="s">
        <v>4401</v>
      </c>
      <c r="C2203" s="1" t="s">
        <v>4261</v>
      </c>
      <c r="D2203" t="s">
        <v>4569</v>
      </c>
    </row>
    <row r="2204" spans="1:5" ht="15.6" x14ac:dyDescent="0.3">
      <c r="A2204" s="1" t="s">
        <v>155</v>
      </c>
      <c r="B2204" t="s">
        <v>4399</v>
      </c>
      <c r="C2204" s="1" t="s">
        <v>4262</v>
      </c>
      <c r="D2204" t="s">
        <v>5943</v>
      </c>
    </row>
    <row r="2205" spans="1:5" ht="15.6" x14ac:dyDescent="0.3">
      <c r="A2205" s="1" t="s">
        <v>154</v>
      </c>
      <c r="B2205" t="s">
        <v>4399</v>
      </c>
      <c r="C2205" s="1" t="s">
        <v>4263</v>
      </c>
      <c r="D2205" t="s">
        <v>5588</v>
      </c>
    </row>
    <row r="2206" spans="1:5" ht="15.6" x14ac:dyDescent="0.3">
      <c r="A2206" s="1" t="s">
        <v>153</v>
      </c>
      <c r="B2206" t="s">
        <v>4399</v>
      </c>
      <c r="C2206" s="1" t="s">
        <v>4264</v>
      </c>
      <c r="D2206" t="s">
        <v>5944</v>
      </c>
    </row>
    <row r="2207" spans="1:5" ht="15.6" x14ac:dyDescent="0.3">
      <c r="A2207" s="1" t="s">
        <v>152</v>
      </c>
      <c r="B2207" t="s">
        <v>4401</v>
      </c>
      <c r="C2207" s="1" t="s">
        <v>4265</v>
      </c>
      <c r="D2207" t="s">
        <v>5945</v>
      </c>
    </row>
    <row r="2208" spans="1:5" ht="15.6" x14ac:dyDescent="0.3">
      <c r="A2208" s="1" t="s">
        <v>151</v>
      </c>
      <c r="B2208" t="s">
        <v>4401</v>
      </c>
      <c r="C2208" s="1" t="s">
        <v>4266</v>
      </c>
      <c r="D2208" t="s">
        <v>5468</v>
      </c>
    </row>
    <row r="2209" spans="1:4" ht="15.6" x14ac:dyDescent="0.3">
      <c r="A2209" s="1" t="s">
        <v>150</v>
      </c>
      <c r="B2209" t="s">
        <v>4399</v>
      </c>
      <c r="C2209" s="1" t="s">
        <v>4267</v>
      </c>
      <c r="D2209" t="s">
        <v>5946</v>
      </c>
    </row>
    <row r="2210" spans="1:4" ht="15.6" x14ac:dyDescent="0.3">
      <c r="A2210" s="1" t="s">
        <v>149</v>
      </c>
      <c r="B2210" t="s">
        <v>4399</v>
      </c>
      <c r="C2210" s="1" t="s">
        <v>4268</v>
      </c>
      <c r="D2210" t="s">
        <v>5947</v>
      </c>
    </row>
    <row r="2211" spans="1:4" ht="15.6" x14ac:dyDescent="0.3">
      <c r="A2211" s="1" t="s">
        <v>148</v>
      </c>
      <c r="B2211" t="s">
        <v>4399</v>
      </c>
      <c r="C2211" s="1" t="s">
        <v>2472</v>
      </c>
      <c r="D2211" t="s">
        <v>4417</v>
      </c>
    </row>
    <row r="2212" spans="1:4" ht="15.6" x14ac:dyDescent="0.3">
      <c r="A2212" s="1" t="s">
        <v>147</v>
      </c>
      <c r="B2212" t="s">
        <v>4401</v>
      </c>
      <c r="C2212" s="1" t="s">
        <v>4269</v>
      </c>
      <c r="D2212" t="s">
        <v>5773</v>
      </c>
    </row>
    <row r="2213" spans="1:4" ht="15.6" x14ac:dyDescent="0.3">
      <c r="A2213" s="1" t="s">
        <v>146</v>
      </c>
      <c r="B2213" t="s">
        <v>4401</v>
      </c>
      <c r="C2213" s="1" t="s">
        <v>3967</v>
      </c>
      <c r="D2213" t="s">
        <v>5468</v>
      </c>
    </row>
    <row r="2214" spans="1:4" ht="15.6" x14ac:dyDescent="0.3">
      <c r="A2214" s="1" t="s">
        <v>145</v>
      </c>
      <c r="B2214" t="s">
        <v>4401</v>
      </c>
      <c r="C2214" s="1" t="s">
        <v>4270</v>
      </c>
      <c r="D2214" t="s">
        <v>4760</v>
      </c>
    </row>
    <row r="2215" spans="1:4" ht="15.6" x14ac:dyDescent="0.3">
      <c r="A2215" s="1" t="s">
        <v>144</v>
      </c>
      <c r="B2215" t="s">
        <v>4399</v>
      </c>
      <c r="C2215" s="1" t="s">
        <v>4393</v>
      </c>
      <c r="D2215" t="s">
        <v>5948</v>
      </c>
    </row>
    <row r="2216" spans="1:4" ht="15.6" x14ac:dyDescent="0.3">
      <c r="A2216" s="1" t="s">
        <v>143</v>
      </c>
      <c r="B2216" t="s">
        <v>4399</v>
      </c>
      <c r="C2216" s="1" t="s">
        <v>4271</v>
      </c>
      <c r="D2216" t="s">
        <v>4769</v>
      </c>
    </row>
    <row r="2217" spans="1:4" ht="15.6" x14ac:dyDescent="0.3">
      <c r="A2217" s="1" t="s">
        <v>142</v>
      </c>
      <c r="B2217" t="s">
        <v>4401</v>
      </c>
      <c r="C2217" s="1" t="s">
        <v>2545</v>
      </c>
      <c r="D2217" t="s">
        <v>5949</v>
      </c>
    </row>
    <row r="2218" spans="1:4" ht="15.6" x14ac:dyDescent="0.3">
      <c r="A2218" s="1" t="s">
        <v>141</v>
      </c>
      <c r="B2218" t="s">
        <v>4399</v>
      </c>
      <c r="C2218" s="1" t="s">
        <v>2466</v>
      </c>
      <c r="D2218" t="s">
        <v>5950</v>
      </c>
    </row>
    <row r="2219" spans="1:4" ht="15.6" x14ac:dyDescent="0.3">
      <c r="A2219" s="1" t="s">
        <v>140</v>
      </c>
      <c r="B2219" t="s">
        <v>4399</v>
      </c>
      <c r="C2219" s="1" t="s">
        <v>4272</v>
      </c>
      <c r="D2219" t="s">
        <v>5009</v>
      </c>
    </row>
    <row r="2220" spans="1:4" ht="15.6" x14ac:dyDescent="0.3">
      <c r="A2220" s="1" t="s">
        <v>139</v>
      </c>
      <c r="B2220" t="s">
        <v>4399</v>
      </c>
      <c r="C2220" s="1" t="s">
        <v>4273</v>
      </c>
      <c r="D2220" t="s">
        <v>4610</v>
      </c>
    </row>
    <row r="2221" spans="1:4" ht="15.6" x14ac:dyDescent="0.3">
      <c r="A2221" s="1" t="s">
        <v>138</v>
      </c>
      <c r="B2221" t="s">
        <v>4399</v>
      </c>
      <c r="C2221" s="1" t="s">
        <v>4274</v>
      </c>
      <c r="D2221" t="s">
        <v>5513</v>
      </c>
    </row>
    <row r="2222" spans="1:4" ht="15.6" x14ac:dyDescent="0.3">
      <c r="A2222" s="1" t="s">
        <v>137</v>
      </c>
      <c r="B2222" t="s">
        <v>4401</v>
      </c>
      <c r="C2222" s="1" t="s">
        <v>4275</v>
      </c>
      <c r="D2222" t="s">
        <v>4533</v>
      </c>
    </row>
    <row r="2223" spans="1:4" ht="15.6" x14ac:dyDescent="0.3">
      <c r="A2223" s="1" t="s">
        <v>136</v>
      </c>
      <c r="B2223" t="s">
        <v>4401</v>
      </c>
      <c r="C2223" s="1" t="s">
        <v>4276</v>
      </c>
      <c r="D2223" t="s">
        <v>4801</v>
      </c>
    </row>
    <row r="2224" spans="1:4" ht="15.6" x14ac:dyDescent="0.3">
      <c r="A2224" s="1" t="s">
        <v>135</v>
      </c>
      <c r="B2224" t="s">
        <v>4401</v>
      </c>
      <c r="C2224" s="1" t="s">
        <v>2870</v>
      </c>
      <c r="D2224" t="s">
        <v>4732</v>
      </c>
    </row>
    <row r="2225" spans="1:4" ht="15.6" x14ac:dyDescent="0.3">
      <c r="A2225" s="1" t="s">
        <v>134</v>
      </c>
      <c r="B2225" t="s">
        <v>4401</v>
      </c>
      <c r="C2225" s="1" t="s">
        <v>4277</v>
      </c>
      <c r="D2225" t="s">
        <v>4801</v>
      </c>
    </row>
    <row r="2226" spans="1:4" ht="15.6" x14ac:dyDescent="0.3">
      <c r="A2226" s="1" t="s">
        <v>133</v>
      </c>
      <c r="B2226" t="s">
        <v>4401</v>
      </c>
      <c r="C2226" s="1" t="s">
        <v>3969</v>
      </c>
      <c r="D2226" t="s">
        <v>5951</v>
      </c>
    </row>
    <row r="2227" spans="1:4" ht="15.6" x14ac:dyDescent="0.3">
      <c r="A2227" s="1" t="s">
        <v>132</v>
      </c>
      <c r="B2227" t="s">
        <v>4399</v>
      </c>
      <c r="C2227" s="1" t="s">
        <v>3114</v>
      </c>
      <c r="D2227" t="s">
        <v>4628</v>
      </c>
    </row>
    <row r="2228" spans="1:4" ht="15.6" x14ac:dyDescent="0.3">
      <c r="A2228" s="1" t="s">
        <v>131</v>
      </c>
      <c r="B2228" t="s">
        <v>4399</v>
      </c>
      <c r="C2228" s="1" t="s">
        <v>3640</v>
      </c>
      <c r="D2228" t="s">
        <v>5372</v>
      </c>
    </row>
    <row r="2229" spans="1:4" ht="15.6" x14ac:dyDescent="0.3">
      <c r="A2229" s="1" t="s">
        <v>130</v>
      </c>
      <c r="B2229" t="s">
        <v>4399</v>
      </c>
      <c r="C2229" s="1" t="s">
        <v>4278</v>
      </c>
      <c r="D2229" t="s">
        <v>5952</v>
      </c>
    </row>
    <row r="2230" spans="1:4" ht="15.6" x14ac:dyDescent="0.3">
      <c r="A2230" s="1" t="s">
        <v>129</v>
      </c>
      <c r="B2230" t="s">
        <v>4399</v>
      </c>
      <c r="C2230" s="1" t="s">
        <v>4279</v>
      </c>
      <c r="D2230" t="s">
        <v>5953</v>
      </c>
    </row>
    <row r="2231" spans="1:4" ht="15.6" x14ac:dyDescent="0.3">
      <c r="A2231" s="1" t="s">
        <v>128</v>
      </c>
      <c r="B2231" t="s">
        <v>4401</v>
      </c>
      <c r="C2231" s="1" t="s">
        <v>2706</v>
      </c>
      <c r="D2231" t="s">
        <v>5954</v>
      </c>
    </row>
    <row r="2232" spans="1:4" ht="15.6" x14ac:dyDescent="0.3">
      <c r="A2232" s="1" t="s">
        <v>127</v>
      </c>
      <c r="B2232" t="s">
        <v>4399</v>
      </c>
      <c r="C2232" s="1" t="s">
        <v>4280</v>
      </c>
      <c r="D2232" t="s">
        <v>5955</v>
      </c>
    </row>
    <row r="2233" spans="1:4" ht="15.6" x14ac:dyDescent="0.3">
      <c r="A2233" s="1" t="s">
        <v>126</v>
      </c>
      <c r="B2233" t="s">
        <v>4399</v>
      </c>
      <c r="C2233" s="1" t="s">
        <v>4281</v>
      </c>
      <c r="D2233" t="s">
        <v>5956</v>
      </c>
    </row>
    <row r="2234" spans="1:4" ht="15.6" x14ac:dyDescent="0.3">
      <c r="A2234" s="1" t="s">
        <v>125</v>
      </c>
      <c r="B2234" t="s">
        <v>4399</v>
      </c>
      <c r="C2234" s="1" t="s">
        <v>4282</v>
      </c>
      <c r="D2234" t="s">
        <v>5957</v>
      </c>
    </row>
    <row r="2235" spans="1:4" ht="15.6" x14ac:dyDescent="0.3">
      <c r="A2235" s="1" t="s">
        <v>124</v>
      </c>
      <c r="B2235" t="s">
        <v>4401</v>
      </c>
      <c r="C2235" s="1" t="s">
        <v>3411</v>
      </c>
      <c r="D2235" t="s">
        <v>4407</v>
      </c>
    </row>
    <row r="2236" spans="1:4" ht="15.6" x14ac:dyDescent="0.3">
      <c r="A2236" s="1" t="s">
        <v>123</v>
      </c>
      <c r="B2236" t="s">
        <v>4401</v>
      </c>
      <c r="C2236" s="1" t="s">
        <v>4283</v>
      </c>
      <c r="D2236" t="s">
        <v>4420</v>
      </c>
    </row>
    <row r="2237" spans="1:4" ht="15.6" x14ac:dyDescent="0.3">
      <c r="A2237" s="1" t="s">
        <v>122</v>
      </c>
      <c r="B2237" t="s">
        <v>4401</v>
      </c>
      <c r="C2237" s="1" t="s">
        <v>4284</v>
      </c>
      <c r="D2237" t="s">
        <v>5958</v>
      </c>
    </row>
    <row r="2238" spans="1:4" ht="15.6" x14ac:dyDescent="0.3">
      <c r="A2238" s="1" t="s">
        <v>121</v>
      </c>
      <c r="B2238" t="s">
        <v>4401</v>
      </c>
      <c r="C2238" s="1" t="s">
        <v>4285</v>
      </c>
      <c r="D2238" t="s">
        <v>5460</v>
      </c>
    </row>
    <row r="2239" spans="1:4" ht="15.6" x14ac:dyDescent="0.3">
      <c r="A2239" s="1" t="s">
        <v>120</v>
      </c>
      <c r="B2239" t="s">
        <v>4401</v>
      </c>
      <c r="C2239" s="1" t="s">
        <v>4286</v>
      </c>
      <c r="D2239" t="s">
        <v>5959</v>
      </c>
    </row>
    <row r="2240" spans="1:4" ht="15.6" x14ac:dyDescent="0.3">
      <c r="A2240" s="1" t="s">
        <v>119</v>
      </c>
      <c r="B2240" t="s">
        <v>4401</v>
      </c>
      <c r="C2240" s="1" t="s">
        <v>2469</v>
      </c>
      <c r="D2240" t="s">
        <v>5314</v>
      </c>
    </row>
    <row r="2241" spans="1:4" ht="15.6" x14ac:dyDescent="0.3">
      <c r="A2241" s="1" t="s">
        <v>118</v>
      </c>
      <c r="B2241" t="s">
        <v>4399</v>
      </c>
      <c r="C2241" s="1" t="s">
        <v>4287</v>
      </c>
      <c r="D2241" t="s">
        <v>5960</v>
      </c>
    </row>
    <row r="2242" spans="1:4" ht="15.6" x14ac:dyDescent="0.3">
      <c r="A2242" s="1" t="s">
        <v>117</v>
      </c>
      <c r="B2242" t="s">
        <v>4399</v>
      </c>
      <c r="C2242" s="1" t="s">
        <v>4288</v>
      </c>
      <c r="D2242" t="s">
        <v>4493</v>
      </c>
    </row>
    <row r="2243" spans="1:4" ht="15.6" x14ac:dyDescent="0.3">
      <c r="A2243" s="1" t="s">
        <v>116</v>
      </c>
      <c r="B2243" t="s">
        <v>4399</v>
      </c>
      <c r="C2243" s="1" t="s">
        <v>4289</v>
      </c>
      <c r="D2243" t="s">
        <v>5961</v>
      </c>
    </row>
    <row r="2244" spans="1:4" ht="15.6" x14ac:dyDescent="0.3">
      <c r="A2244" s="1" t="s">
        <v>115</v>
      </c>
      <c r="B2244" t="s">
        <v>4401</v>
      </c>
      <c r="C2244" s="1" t="s">
        <v>3263</v>
      </c>
      <c r="D2244" t="s">
        <v>4762</v>
      </c>
    </row>
    <row r="2245" spans="1:4" ht="15.6" x14ac:dyDescent="0.3">
      <c r="A2245" s="1" t="s">
        <v>114</v>
      </c>
      <c r="B2245" t="s">
        <v>4401</v>
      </c>
      <c r="C2245" s="1" t="s">
        <v>4290</v>
      </c>
      <c r="D2245" t="s">
        <v>4495</v>
      </c>
    </row>
    <row r="2246" spans="1:4" ht="15.6" x14ac:dyDescent="0.3">
      <c r="A2246" s="1" t="s">
        <v>113</v>
      </c>
      <c r="B2246" t="s">
        <v>4399</v>
      </c>
      <c r="C2246" s="1" t="s">
        <v>3039</v>
      </c>
      <c r="D2246" t="s">
        <v>5467</v>
      </c>
    </row>
    <row r="2247" spans="1:4" ht="15.6" x14ac:dyDescent="0.3">
      <c r="A2247" s="1" t="s">
        <v>112</v>
      </c>
      <c r="B2247" t="s">
        <v>4399</v>
      </c>
      <c r="C2247" s="1" t="s">
        <v>4291</v>
      </c>
      <c r="D2247" t="s">
        <v>5033</v>
      </c>
    </row>
    <row r="2248" spans="1:4" ht="15.6" x14ac:dyDescent="0.3">
      <c r="A2248" s="1" t="s">
        <v>111</v>
      </c>
      <c r="B2248" t="s">
        <v>4399</v>
      </c>
      <c r="C2248" s="1" t="s">
        <v>4292</v>
      </c>
      <c r="D2248" t="s">
        <v>4493</v>
      </c>
    </row>
    <row r="2249" spans="1:4" ht="15.6" x14ac:dyDescent="0.3">
      <c r="A2249" s="1" t="s">
        <v>110</v>
      </c>
      <c r="B2249" t="s">
        <v>4401</v>
      </c>
      <c r="C2249" s="1" t="s">
        <v>4293</v>
      </c>
      <c r="D2249" t="s">
        <v>5962</v>
      </c>
    </row>
    <row r="2250" spans="1:4" ht="15.6" x14ac:dyDescent="0.3">
      <c r="A2250" s="1" t="s">
        <v>109</v>
      </c>
      <c r="B2250" t="s">
        <v>4401</v>
      </c>
      <c r="C2250" s="1" t="s">
        <v>4294</v>
      </c>
      <c r="D2250" t="s">
        <v>4839</v>
      </c>
    </row>
    <row r="2251" spans="1:4" ht="15.6" x14ac:dyDescent="0.3">
      <c r="A2251" s="1" t="s">
        <v>108</v>
      </c>
      <c r="B2251" t="s">
        <v>4399</v>
      </c>
      <c r="C2251" s="1" t="s">
        <v>4295</v>
      </c>
      <c r="D2251" t="s">
        <v>4889</v>
      </c>
    </row>
    <row r="2252" spans="1:4" ht="15.6" x14ac:dyDescent="0.3">
      <c r="A2252" s="1" t="s">
        <v>107</v>
      </c>
      <c r="B2252" t="s">
        <v>4399</v>
      </c>
      <c r="C2252" s="1" t="s">
        <v>4296</v>
      </c>
      <c r="D2252" t="s">
        <v>4429</v>
      </c>
    </row>
    <row r="2253" spans="1:4" ht="15.6" x14ac:dyDescent="0.3">
      <c r="A2253" s="1" t="s">
        <v>106</v>
      </c>
      <c r="B2253" t="s">
        <v>4401</v>
      </c>
      <c r="C2253" s="1" t="s">
        <v>4297</v>
      </c>
      <c r="D2253" t="s">
        <v>4760</v>
      </c>
    </row>
    <row r="2254" spans="1:4" ht="15.6" x14ac:dyDescent="0.3">
      <c r="A2254" s="1" t="s">
        <v>105</v>
      </c>
      <c r="B2254" t="s">
        <v>4399</v>
      </c>
      <c r="C2254" s="1" t="s">
        <v>4298</v>
      </c>
      <c r="D2254" t="s">
        <v>5963</v>
      </c>
    </row>
    <row r="2255" spans="1:4" ht="15.6" x14ac:dyDescent="0.3">
      <c r="A2255" s="1" t="s">
        <v>104</v>
      </c>
      <c r="B2255" t="s">
        <v>4399</v>
      </c>
      <c r="C2255" s="1" t="s">
        <v>4299</v>
      </c>
      <c r="D2255" t="s">
        <v>5211</v>
      </c>
    </row>
    <row r="2256" spans="1:4" ht="15.6" x14ac:dyDescent="0.3">
      <c r="A2256" s="1" t="s">
        <v>103</v>
      </c>
      <c r="B2256" t="s">
        <v>4399</v>
      </c>
      <c r="C2256" s="1" t="s">
        <v>4300</v>
      </c>
      <c r="D2256" t="s">
        <v>5964</v>
      </c>
    </row>
    <row r="2257" spans="1:4" ht="15.6" x14ac:dyDescent="0.3">
      <c r="A2257" s="1" t="s">
        <v>102</v>
      </c>
      <c r="B2257" t="s">
        <v>4401</v>
      </c>
      <c r="C2257" s="1" t="s">
        <v>2469</v>
      </c>
      <c r="D2257" t="s">
        <v>4520</v>
      </c>
    </row>
    <row r="2258" spans="1:4" ht="15.6" x14ac:dyDescent="0.3">
      <c r="A2258" s="1" t="s">
        <v>101</v>
      </c>
      <c r="B2258" t="s">
        <v>4401</v>
      </c>
      <c r="C2258" s="1" t="s">
        <v>4301</v>
      </c>
      <c r="D2258" t="s">
        <v>5965</v>
      </c>
    </row>
    <row r="2259" spans="1:4" ht="15.6" x14ac:dyDescent="0.3">
      <c r="A2259" s="1" t="s">
        <v>100</v>
      </c>
      <c r="B2259" t="s">
        <v>4401</v>
      </c>
      <c r="C2259" s="1" t="s">
        <v>4302</v>
      </c>
      <c r="D2259" t="s">
        <v>5966</v>
      </c>
    </row>
    <row r="2260" spans="1:4" ht="15.6" x14ac:dyDescent="0.3">
      <c r="A2260" s="1" t="s">
        <v>99</v>
      </c>
      <c r="B2260" t="s">
        <v>4401</v>
      </c>
      <c r="C2260" s="1" t="s">
        <v>4303</v>
      </c>
      <c r="D2260" t="s">
        <v>5967</v>
      </c>
    </row>
    <row r="2261" spans="1:4" ht="15.6" x14ac:dyDescent="0.3">
      <c r="A2261" s="1" t="s">
        <v>98</v>
      </c>
      <c r="B2261" t="s">
        <v>4401</v>
      </c>
      <c r="C2261" s="1" t="s">
        <v>4304</v>
      </c>
      <c r="D2261" t="s">
        <v>4611</v>
      </c>
    </row>
    <row r="2262" spans="1:4" ht="15.6" x14ac:dyDescent="0.3">
      <c r="A2262" s="1" t="s">
        <v>97</v>
      </c>
      <c r="B2262" t="s">
        <v>4399</v>
      </c>
      <c r="C2262" s="1" t="s">
        <v>4305</v>
      </c>
      <c r="D2262" t="s">
        <v>4475</v>
      </c>
    </row>
    <row r="2263" spans="1:4" ht="15.6" x14ac:dyDescent="0.3">
      <c r="A2263" s="1" t="s">
        <v>96</v>
      </c>
      <c r="B2263" t="s">
        <v>4401</v>
      </c>
      <c r="C2263" s="1" t="s">
        <v>4306</v>
      </c>
      <c r="D2263" t="s">
        <v>4463</v>
      </c>
    </row>
    <row r="2264" spans="1:4" ht="15.6" x14ac:dyDescent="0.3">
      <c r="A2264" s="1" t="s">
        <v>95</v>
      </c>
      <c r="B2264" t="s">
        <v>4401</v>
      </c>
      <c r="C2264" s="1" t="s">
        <v>4394</v>
      </c>
      <c r="D2264" t="s">
        <v>4593</v>
      </c>
    </row>
    <row r="2265" spans="1:4" ht="15.6" x14ac:dyDescent="0.3">
      <c r="A2265" s="1" t="s">
        <v>94</v>
      </c>
      <c r="B2265" t="s">
        <v>4401</v>
      </c>
      <c r="C2265" s="1" t="s">
        <v>4395</v>
      </c>
      <c r="D2265" t="s">
        <v>5968</v>
      </c>
    </row>
    <row r="2266" spans="1:4" ht="15.6" x14ac:dyDescent="0.3">
      <c r="A2266" s="1" t="s">
        <v>93</v>
      </c>
      <c r="B2266" t="s">
        <v>4401</v>
      </c>
      <c r="C2266" s="1" t="s">
        <v>3854</v>
      </c>
      <c r="D2266" t="s">
        <v>4547</v>
      </c>
    </row>
    <row r="2267" spans="1:4" ht="15.6" x14ac:dyDescent="0.3">
      <c r="A2267" s="1" t="s">
        <v>92</v>
      </c>
      <c r="B2267" t="s">
        <v>4399</v>
      </c>
      <c r="C2267" s="1" t="s">
        <v>4307</v>
      </c>
      <c r="D2267" t="s">
        <v>5270</v>
      </c>
    </row>
    <row r="2268" spans="1:4" ht="15.6" x14ac:dyDescent="0.3">
      <c r="A2268" s="1" t="s">
        <v>91</v>
      </c>
      <c r="B2268" t="s">
        <v>4399</v>
      </c>
      <c r="C2268" s="1" t="s">
        <v>4308</v>
      </c>
      <c r="D2268" t="s">
        <v>4845</v>
      </c>
    </row>
    <row r="2269" spans="1:4" ht="15.6" x14ac:dyDescent="0.3">
      <c r="A2269" s="1" t="s">
        <v>90</v>
      </c>
      <c r="B2269" t="s">
        <v>4399</v>
      </c>
      <c r="C2269" s="1" t="s">
        <v>4309</v>
      </c>
      <c r="D2269" t="s">
        <v>5969</v>
      </c>
    </row>
    <row r="2270" spans="1:4" ht="15.6" x14ac:dyDescent="0.3">
      <c r="A2270" s="1" t="s">
        <v>89</v>
      </c>
      <c r="B2270" t="s">
        <v>4399</v>
      </c>
      <c r="C2270" s="1" t="s">
        <v>2540</v>
      </c>
      <c r="D2270" t="s">
        <v>5970</v>
      </c>
    </row>
    <row r="2271" spans="1:4" ht="15.6" x14ac:dyDescent="0.3">
      <c r="A2271" s="1" t="s">
        <v>88</v>
      </c>
      <c r="B2271" t="s">
        <v>4399</v>
      </c>
      <c r="C2271" s="1" t="s">
        <v>2971</v>
      </c>
      <c r="D2271" t="s">
        <v>5469</v>
      </c>
    </row>
    <row r="2272" spans="1:4" ht="15.6" x14ac:dyDescent="0.3">
      <c r="A2272" s="1" t="s">
        <v>87</v>
      </c>
      <c r="B2272" t="s">
        <v>4401</v>
      </c>
      <c r="C2272" s="1" t="s">
        <v>4310</v>
      </c>
      <c r="D2272" t="s">
        <v>5971</v>
      </c>
    </row>
    <row r="2273" spans="1:4" ht="15.6" x14ac:dyDescent="0.3">
      <c r="A2273" s="1" t="s">
        <v>86</v>
      </c>
      <c r="B2273" t="s">
        <v>4399</v>
      </c>
      <c r="C2273" s="1" t="s">
        <v>4311</v>
      </c>
      <c r="D2273" t="s">
        <v>5972</v>
      </c>
    </row>
    <row r="2274" spans="1:4" ht="15.6" x14ac:dyDescent="0.3">
      <c r="A2274" s="1" t="s">
        <v>85</v>
      </c>
      <c r="B2274" t="s">
        <v>4401</v>
      </c>
      <c r="C2274" s="1" t="s">
        <v>2471</v>
      </c>
      <c r="D2274" t="s">
        <v>5973</v>
      </c>
    </row>
    <row r="2275" spans="1:4" ht="15.6" x14ac:dyDescent="0.3">
      <c r="A2275" s="1" t="s">
        <v>84</v>
      </c>
      <c r="B2275" t="s">
        <v>4399</v>
      </c>
      <c r="C2275" s="1" t="s">
        <v>4312</v>
      </c>
      <c r="D2275" t="s">
        <v>5928</v>
      </c>
    </row>
    <row r="2276" spans="1:4" ht="15.6" x14ac:dyDescent="0.3">
      <c r="A2276" s="1" t="s">
        <v>83</v>
      </c>
      <c r="B2276" t="s">
        <v>4401</v>
      </c>
      <c r="C2276" s="1" t="s">
        <v>4313</v>
      </c>
      <c r="D2276" t="s">
        <v>4800</v>
      </c>
    </row>
    <row r="2277" spans="1:4" ht="15.6" x14ac:dyDescent="0.3">
      <c r="A2277" s="1" t="s">
        <v>82</v>
      </c>
      <c r="B2277" t="s">
        <v>4401</v>
      </c>
      <c r="C2277" s="1" t="s">
        <v>4314</v>
      </c>
      <c r="D2277" t="s">
        <v>5196</v>
      </c>
    </row>
    <row r="2278" spans="1:4" ht="15.6" x14ac:dyDescent="0.3">
      <c r="A2278" s="1" t="s">
        <v>81</v>
      </c>
      <c r="B2278" t="s">
        <v>4399</v>
      </c>
      <c r="C2278" s="1" t="s">
        <v>4315</v>
      </c>
      <c r="D2278" t="s">
        <v>5974</v>
      </c>
    </row>
    <row r="2279" spans="1:4" ht="15.6" x14ac:dyDescent="0.3">
      <c r="A2279" s="1" t="s">
        <v>80</v>
      </c>
      <c r="B2279" t="s">
        <v>4401</v>
      </c>
      <c r="C2279" s="1" t="s">
        <v>4316</v>
      </c>
      <c r="D2279" t="s">
        <v>4500</v>
      </c>
    </row>
    <row r="2280" spans="1:4" ht="15.6" x14ac:dyDescent="0.3">
      <c r="A2280" s="1" t="s">
        <v>79</v>
      </c>
      <c r="B2280" t="s">
        <v>4401</v>
      </c>
      <c r="C2280" s="1" t="s">
        <v>2588</v>
      </c>
      <c r="D2280" t="s">
        <v>5975</v>
      </c>
    </row>
    <row r="2281" spans="1:4" ht="15.6" x14ac:dyDescent="0.3">
      <c r="A2281" s="1" t="s">
        <v>78</v>
      </c>
      <c r="B2281" t="s">
        <v>4401</v>
      </c>
      <c r="C2281" s="1" t="s">
        <v>4317</v>
      </c>
      <c r="D2281" t="s">
        <v>4476</v>
      </c>
    </row>
    <row r="2282" spans="1:4" ht="15.6" x14ac:dyDescent="0.3">
      <c r="A2282" s="1" t="s">
        <v>77</v>
      </c>
      <c r="B2282" t="s">
        <v>4401</v>
      </c>
      <c r="C2282" s="1" t="s">
        <v>4318</v>
      </c>
      <c r="D2282" t="s">
        <v>5976</v>
      </c>
    </row>
    <row r="2283" spans="1:4" ht="15.6" x14ac:dyDescent="0.3">
      <c r="A2283" s="1" t="s">
        <v>76</v>
      </c>
      <c r="B2283" t="s">
        <v>4399</v>
      </c>
      <c r="C2283" s="1" t="s">
        <v>2438</v>
      </c>
      <c r="D2283" t="s">
        <v>4480</v>
      </c>
    </row>
    <row r="2284" spans="1:4" ht="15.6" x14ac:dyDescent="0.3">
      <c r="A2284" s="1" t="s">
        <v>75</v>
      </c>
      <c r="B2284" t="s">
        <v>4401</v>
      </c>
      <c r="C2284" s="1" t="s">
        <v>4319</v>
      </c>
      <c r="D2284" t="s">
        <v>4412</v>
      </c>
    </row>
    <row r="2285" spans="1:4" ht="15.6" x14ac:dyDescent="0.3">
      <c r="A2285" s="1" t="s">
        <v>74</v>
      </c>
      <c r="B2285" t="s">
        <v>4399</v>
      </c>
      <c r="C2285" s="1" t="s">
        <v>4320</v>
      </c>
      <c r="D2285" t="s">
        <v>5133</v>
      </c>
    </row>
    <row r="2286" spans="1:4" ht="15.6" x14ac:dyDescent="0.3">
      <c r="A2286" s="1" t="s">
        <v>73</v>
      </c>
      <c r="B2286" t="s">
        <v>4401</v>
      </c>
      <c r="C2286" s="1" t="s">
        <v>4321</v>
      </c>
      <c r="D2286" t="s">
        <v>5977</v>
      </c>
    </row>
    <row r="2287" spans="1:4" ht="15.6" x14ac:dyDescent="0.3">
      <c r="A2287" s="1" t="s">
        <v>72</v>
      </c>
      <c r="B2287" t="s">
        <v>4399</v>
      </c>
      <c r="C2287" s="1" t="s">
        <v>4297</v>
      </c>
      <c r="D2287" t="s">
        <v>4488</v>
      </c>
    </row>
    <row r="2288" spans="1:4" ht="15.6" x14ac:dyDescent="0.3">
      <c r="A2288" s="1" t="s">
        <v>71</v>
      </c>
      <c r="B2288" t="s">
        <v>4401</v>
      </c>
      <c r="C2288" s="1" t="s">
        <v>4322</v>
      </c>
      <c r="D2288" t="s">
        <v>5978</v>
      </c>
    </row>
    <row r="2289" spans="1:4" ht="15.6" x14ac:dyDescent="0.3">
      <c r="A2289" s="1" t="s">
        <v>70</v>
      </c>
      <c r="B2289" t="s">
        <v>4399</v>
      </c>
      <c r="C2289" s="1" t="s">
        <v>4323</v>
      </c>
      <c r="D2289" t="s">
        <v>5471</v>
      </c>
    </row>
    <row r="2290" spans="1:4" ht="15.6" x14ac:dyDescent="0.3">
      <c r="A2290" s="1" t="s">
        <v>69</v>
      </c>
      <c r="B2290" t="s">
        <v>4401</v>
      </c>
      <c r="C2290" s="1" t="s">
        <v>4324</v>
      </c>
      <c r="D2290" t="s">
        <v>5979</v>
      </c>
    </row>
    <row r="2291" spans="1:4" ht="15.6" x14ac:dyDescent="0.3">
      <c r="A2291" s="1" t="s">
        <v>68</v>
      </c>
      <c r="B2291" t="s">
        <v>4401</v>
      </c>
      <c r="C2291" s="1" t="s">
        <v>3246</v>
      </c>
      <c r="D2291" t="s">
        <v>5980</v>
      </c>
    </row>
    <row r="2292" spans="1:4" ht="15.6" x14ac:dyDescent="0.3">
      <c r="A2292" s="1" t="s">
        <v>67</v>
      </c>
      <c r="B2292" t="s">
        <v>4399</v>
      </c>
      <c r="C2292" s="1" t="s">
        <v>2588</v>
      </c>
      <c r="D2292" t="s">
        <v>4643</v>
      </c>
    </row>
    <row r="2293" spans="1:4" ht="15.6" x14ac:dyDescent="0.3">
      <c r="A2293" s="1" t="s">
        <v>66</v>
      </c>
      <c r="B2293" t="s">
        <v>4401</v>
      </c>
      <c r="C2293" s="1" t="s">
        <v>4325</v>
      </c>
      <c r="D2293" t="s">
        <v>5981</v>
      </c>
    </row>
    <row r="2294" spans="1:4" ht="15.6" x14ac:dyDescent="0.3">
      <c r="A2294" s="1" t="s">
        <v>65</v>
      </c>
      <c r="B2294" t="s">
        <v>4401</v>
      </c>
      <c r="C2294" s="1" t="s">
        <v>2489</v>
      </c>
      <c r="D2294" t="s">
        <v>4448</v>
      </c>
    </row>
    <row r="2295" spans="1:4" ht="15.6" x14ac:dyDescent="0.3">
      <c r="A2295" s="1" t="s">
        <v>64</v>
      </c>
      <c r="B2295" t="s">
        <v>4399</v>
      </c>
      <c r="C2295" s="1" t="s">
        <v>4326</v>
      </c>
      <c r="D2295" t="s">
        <v>4488</v>
      </c>
    </row>
    <row r="2296" spans="1:4" ht="15.6" x14ac:dyDescent="0.3">
      <c r="A2296" s="1" t="s">
        <v>63</v>
      </c>
      <c r="B2296" t="s">
        <v>4401</v>
      </c>
      <c r="C2296" s="1" t="s">
        <v>4327</v>
      </c>
      <c r="D2296" t="s">
        <v>4991</v>
      </c>
    </row>
    <row r="2297" spans="1:4" ht="15.6" x14ac:dyDescent="0.3">
      <c r="A2297" s="1" t="s">
        <v>62</v>
      </c>
      <c r="B2297" t="s">
        <v>4401</v>
      </c>
      <c r="C2297" s="1" t="s">
        <v>4328</v>
      </c>
      <c r="D2297" t="s">
        <v>5982</v>
      </c>
    </row>
    <row r="2298" spans="1:4" ht="15.6" x14ac:dyDescent="0.3">
      <c r="A2298" s="1" t="s">
        <v>61</v>
      </c>
      <c r="B2298" t="s">
        <v>4401</v>
      </c>
      <c r="C2298" s="1" t="s">
        <v>4396</v>
      </c>
      <c r="D2298" t="s">
        <v>5983</v>
      </c>
    </row>
    <row r="2299" spans="1:4" ht="15.6" x14ac:dyDescent="0.3">
      <c r="A2299" s="1" t="s">
        <v>60</v>
      </c>
      <c r="B2299" t="s">
        <v>4399</v>
      </c>
      <c r="C2299" s="1" t="s">
        <v>4329</v>
      </c>
      <c r="D2299" t="s">
        <v>5984</v>
      </c>
    </row>
    <row r="2300" spans="1:4" ht="15.6" x14ac:dyDescent="0.3">
      <c r="A2300" s="1" t="s">
        <v>59</v>
      </c>
      <c r="B2300" t="s">
        <v>4401</v>
      </c>
      <c r="C2300" s="1" t="s">
        <v>4330</v>
      </c>
      <c r="D2300" t="s">
        <v>5985</v>
      </c>
    </row>
    <row r="2301" spans="1:4" ht="15.6" x14ac:dyDescent="0.3">
      <c r="A2301" s="1" t="s">
        <v>58</v>
      </c>
      <c r="B2301" t="s">
        <v>4401</v>
      </c>
      <c r="C2301" s="1" t="s">
        <v>4331</v>
      </c>
      <c r="D2301" t="s">
        <v>4479</v>
      </c>
    </row>
    <row r="2302" spans="1:4" ht="15.6" x14ac:dyDescent="0.3">
      <c r="A2302" s="1" t="s">
        <v>57</v>
      </c>
      <c r="B2302" t="s">
        <v>4401</v>
      </c>
      <c r="C2302" s="1" t="s">
        <v>4332</v>
      </c>
      <c r="D2302" t="s">
        <v>5986</v>
      </c>
    </row>
    <row r="2303" spans="1:4" ht="15.6" x14ac:dyDescent="0.3">
      <c r="A2303" s="1" t="s">
        <v>56</v>
      </c>
      <c r="B2303" t="s">
        <v>4401</v>
      </c>
      <c r="C2303" s="1" t="s">
        <v>2683</v>
      </c>
      <c r="D2303" t="s">
        <v>4412</v>
      </c>
    </row>
    <row r="2304" spans="1:4" ht="15.6" x14ac:dyDescent="0.3">
      <c r="A2304" s="1" t="s">
        <v>55</v>
      </c>
      <c r="B2304" t="s">
        <v>4399</v>
      </c>
      <c r="C2304" s="1" t="s">
        <v>4333</v>
      </c>
      <c r="D2304" t="s">
        <v>5987</v>
      </c>
    </row>
    <row r="2305" spans="1:4" ht="15.6" x14ac:dyDescent="0.3">
      <c r="A2305" s="1" t="s">
        <v>54</v>
      </c>
      <c r="B2305" t="s">
        <v>4401</v>
      </c>
      <c r="C2305" s="1" t="s">
        <v>4334</v>
      </c>
      <c r="D2305" t="s">
        <v>4800</v>
      </c>
    </row>
    <row r="2306" spans="1:4" ht="15.6" x14ac:dyDescent="0.3">
      <c r="A2306" s="1" t="s">
        <v>53</v>
      </c>
      <c r="B2306" t="s">
        <v>4401</v>
      </c>
      <c r="C2306" s="1" t="s">
        <v>4335</v>
      </c>
      <c r="D2306" t="s">
        <v>4536</v>
      </c>
    </row>
    <row r="2307" spans="1:4" ht="15.6" x14ac:dyDescent="0.3">
      <c r="A2307" s="1" t="s">
        <v>52</v>
      </c>
      <c r="B2307" t="s">
        <v>4401</v>
      </c>
      <c r="C2307" s="1" t="s">
        <v>4336</v>
      </c>
      <c r="D2307" t="s">
        <v>5258</v>
      </c>
    </row>
    <row r="2308" spans="1:4" ht="15.6" x14ac:dyDescent="0.3">
      <c r="A2308" s="1" t="s">
        <v>51</v>
      </c>
      <c r="B2308" t="s">
        <v>4399</v>
      </c>
      <c r="C2308" s="1" t="s">
        <v>4337</v>
      </c>
      <c r="D2308" t="s">
        <v>4658</v>
      </c>
    </row>
    <row r="2309" spans="1:4" ht="15.6" x14ac:dyDescent="0.3">
      <c r="A2309" s="1" t="s">
        <v>50</v>
      </c>
      <c r="B2309" t="s">
        <v>4399</v>
      </c>
      <c r="C2309" s="1" t="s">
        <v>4338</v>
      </c>
      <c r="D2309" t="s">
        <v>5646</v>
      </c>
    </row>
    <row r="2310" spans="1:4" ht="15.6" x14ac:dyDescent="0.3">
      <c r="A2310" s="1" t="s">
        <v>49</v>
      </c>
      <c r="B2310" t="s">
        <v>4399</v>
      </c>
      <c r="C2310" s="1" t="s">
        <v>3990</v>
      </c>
      <c r="D2310" t="s">
        <v>5631</v>
      </c>
    </row>
    <row r="2311" spans="1:4" ht="15.6" x14ac:dyDescent="0.3">
      <c r="A2311" s="1" t="s">
        <v>48</v>
      </c>
      <c r="B2311" t="s">
        <v>4401</v>
      </c>
      <c r="C2311" s="1" t="s">
        <v>2540</v>
      </c>
      <c r="D2311" t="s">
        <v>4547</v>
      </c>
    </row>
    <row r="2312" spans="1:4" ht="15.6" x14ac:dyDescent="0.3">
      <c r="A2312" s="1" t="s">
        <v>47</v>
      </c>
      <c r="B2312" t="s">
        <v>4817</v>
      </c>
      <c r="C2312" s="1" t="s">
        <v>4339</v>
      </c>
      <c r="D2312" t="s">
        <v>4942</v>
      </c>
    </row>
    <row r="2313" spans="1:4" ht="15.6" x14ac:dyDescent="0.3">
      <c r="A2313" s="1" t="s">
        <v>46</v>
      </c>
      <c r="B2313" t="s">
        <v>4399</v>
      </c>
      <c r="C2313" s="1" t="s">
        <v>4340</v>
      </c>
      <c r="D2313" t="s">
        <v>4455</v>
      </c>
    </row>
    <row r="2314" spans="1:4" ht="15.6" x14ac:dyDescent="0.3">
      <c r="A2314" s="1" t="s">
        <v>45</v>
      </c>
      <c r="B2314" t="s">
        <v>4401</v>
      </c>
      <c r="C2314" s="1" t="s">
        <v>4341</v>
      </c>
      <c r="D2314" t="s">
        <v>4439</v>
      </c>
    </row>
    <row r="2315" spans="1:4" ht="15.6" x14ac:dyDescent="0.3">
      <c r="A2315" s="1" t="s">
        <v>44</v>
      </c>
      <c r="B2315" t="s">
        <v>4399</v>
      </c>
      <c r="C2315" s="1" t="s">
        <v>4342</v>
      </c>
      <c r="D2315" t="s">
        <v>4750</v>
      </c>
    </row>
    <row r="2316" spans="1:4" ht="15.6" x14ac:dyDescent="0.3">
      <c r="A2316" s="1" t="s">
        <v>43</v>
      </c>
      <c r="B2316" t="s">
        <v>4399</v>
      </c>
      <c r="C2316" s="1" t="s">
        <v>3220</v>
      </c>
      <c r="D2316" t="s">
        <v>5988</v>
      </c>
    </row>
    <row r="2317" spans="1:4" ht="15.6" x14ac:dyDescent="0.3">
      <c r="A2317" s="1" t="s">
        <v>41</v>
      </c>
      <c r="B2317" t="s">
        <v>4401</v>
      </c>
      <c r="C2317" s="1" t="s">
        <v>2700</v>
      </c>
      <c r="D2317" t="s">
        <v>5989</v>
      </c>
    </row>
    <row r="2318" spans="1:4" ht="15.6" x14ac:dyDescent="0.3">
      <c r="A2318" s="1" t="s">
        <v>40</v>
      </c>
      <c r="B2318" t="s">
        <v>4401</v>
      </c>
      <c r="C2318" s="1" t="s">
        <v>4343</v>
      </c>
      <c r="D2318" t="s">
        <v>5042</v>
      </c>
    </row>
    <row r="2319" spans="1:4" ht="15.6" x14ac:dyDescent="0.3">
      <c r="A2319" s="1" t="s">
        <v>39</v>
      </c>
      <c r="B2319" t="s">
        <v>4399</v>
      </c>
      <c r="C2319" s="1" t="s">
        <v>3928</v>
      </c>
      <c r="D2319" t="s">
        <v>5990</v>
      </c>
    </row>
    <row r="2320" spans="1:4" ht="15.6" x14ac:dyDescent="0.3">
      <c r="A2320" s="1" t="s">
        <v>38</v>
      </c>
      <c r="B2320" t="s">
        <v>4401</v>
      </c>
      <c r="C2320" s="1" t="s">
        <v>4344</v>
      </c>
      <c r="D2320" t="s">
        <v>5991</v>
      </c>
    </row>
    <row r="2321" spans="1:5" ht="15.6" x14ac:dyDescent="0.3">
      <c r="A2321" s="1" t="s">
        <v>36</v>
      </c>
      <c r="B2321" t="s">
        <v>4399</v>
      </c>
      <c r="C2321" s="1" t="s">
        <v>4397</v>
      </c>
      <c r="D2321" t="s">
        <v>5992</v>
      </c>
    </row>
    <row r="2322" spans="1:5" ht="15.6" x14ac:dyDescent="0.3">
      <c r="A2322" s="1" t="s">
        <v>34</v>
      </c>
      <c r="B2322" t="s">
        <v>4401</v>
      </c>
      <c r="C2322" s="1" t="s">
        <v>4345</v>
      </c>
      <c r="D2322" t="s">
        <v>4491</v>
      </c>
    </row>
    <row r="2323" spans="1:5" ht="15.6" x14ac:dyDescent="0.3">
      <c r="A2323" s="1" t="s">
        <v>33</v>
      </c>
      <c r="B2323" t="s">
        <v>4399</v>
      </c>
      <c r="C2323" s="1" t="s">
        <v>4346</v>
      </c>
      <c r="D2323" t="s">
        <v>5993</v>
      </c>
    </row>
    <row r="2324" spans="1:5" ht="15.6" x14ac:dyDescent="0.3">
      <c r="A2324" s="1" t="s">
        <v>32</v>
      </c>
      <c r="B2324" t="s">
        <v>4401</v>
      </c>
      <c r="C2324" s="1" t="s">
        <v>4347</v>
      </c>
      <c r="D2324" t="s">
        <v>4547</v>
      </c>
    </row>
    <row r="2325" spans="1:5" ht="15.6" x14ac:dyDescent="0.3">
      <c r="A2325" s="1" t="s">
        <v>29</v>
      </c>
      <c r="B2325" t="s">
        <v>4399</v>
      </c>
      <c r="C2325" s="1" t="s">
        <v>4348</v>
      </c>
      <c r="D2325" t="s">
        <v>5994</v>
      </c>
    </row>
    <row r="2326" spans="1:5" ht="15.6" x14ac:dyDescent="0.3">
      <c r="A2326" s="1" t="s">
        <v>28</v>
      </c>
      <c r="B2326" t="s">
        <v>4401</v>
      </c>
      <c r="C2326" s="1" t="s">
        <v>3118</v>
      </c>
      <c r="D2326" t="s">
        <v>5995</v>
      </c>
    </row>
    <row r="2327" spans="1:5" ht="15.6" x14ac:dyDescent="0.3">
      <c r="A2327" s="1" t="s">
        <v>27</v>
      </c>
      <c r="B2327" t="s">
        <v>4401</v>
      </c>
      <c r="C2327" s="1" t="s">
        <v>2532</v>
      </c>
      <c r="D2327" t="s">
        <v>5996</v>
      </c>
    </row>
    <row r="2328" spans="1:5" ht="15.6" x14ac:dyDescent="0.3">
      <c r="A2328" s="1" t="s">
        <v>26</v>
      </c>
      <c r="B2328" t="s">
        <v>4399</v>
      </c>
      <c r="C2328" s="1" t="s">
        <v>2749</v>
      </c>
      <c r="D2328" t="s">
        <v>5239</v>
      </c>
    </row>
    <row r="2329" spans="1:5" ht="15.6" x14ac:dyDescent="0.3">
      <c r="A2329" s="1" t="s">
        <v>25</v>
      </c>
      <c r="B2329" t="s">
        <v>4399</v>
      </c>
      <c r="C2329" s="1" t="s">
        <v>4349</v>
      </c>
      <c r="D2329" t="s">
        <v>4423</v>
      </c>
    </row>
    <row r="2330" spans="1:5" ht="15.6" x14ac:dyDescent="0.3">
      <c r="A2330" s="1" t="s">
        <v>24</v>
      </c>
      <c r="B2330" t="s">
        <v>4399</v>
      </c>
      <c r="C2330" s="1" t="s">
        <v>4350</v>
      </c>
      <c r="D2330" t="s">
        <v>5997</v>
      </c>
    </row>
    <row r="2331" spans="1:5" ht="15.6" x14ac:dyDescent="0.3">
      <c r="A2331" s="1" t="s">
        <v>22</v>
      </c>
      <c r="B2331" t="s">
        <v>4399</v>
      </c>
      <c r="C2331" s="1" t="s">
        <v>4351</v>
      </c>
      <c r="D2331" t="s">
        <v>5998</v>
      </c>
    </row>
    <row r="2332" spans="1:5" ht="15.6" x14ac:dyDescent="0.3">
      <c r="A2332" s="1" t="s">
        <v>21</v>
      </c>
      <c r="B2332" t="s">
        <v>4401</v>
      </c>
      <c r="C2332" s="1" t="s">
        <v>4352</v>
      </c>
      <c r="D2332" t="s">
        <v>4762</v>
      </c>
    </row>
    <row r="2333" spans="1:5" ht="15.6" x14ac:dyDescent="0.3">
      <c r="A2333" s="1" t="s">
        <v>19</v>
      </c>
      <c r="B2333" t="s">
        <v>4401</v>
      </c>
      <c r="C2333" s="1" t="s">
        <v>4398</v>
      </c>
      <c r="D2333" t="s">
        <v>5999</v>
      </c>
      <c r="E2333" t="s">
        <v>4469</v>
      </c>
    </row>
    <row r="2334" spans="1:5" ht="15.6" x14ac:dyDescent="0.3">
      <c r="A2334" s="1" t="s">
        <v>17</v>
      </c>
      <c r="B2334" t="s">
        <v>4399</v>
      </c>
      <c r="C2334" s="1" t="s">
        <v>4353</v>
      </c>
      <c r="D2334" t="s">
        <v>5638</v>
      </c>
    </row>
    <row r="2335" spans="1:5" ht="15.6" x14ac:dyDescent="0.3">
      <c r="A2335" s="1" t="s">
        <v>14</v>
      </c>
      <c r="B2335" t="s">
        <v>4401</v>
      </c>
      <c r="C2335" s="1" t="s">
        <v>4354</v>
      </c>
      <c r="D2335" t="s">
        <v>6000</v>
      </c>
    </row>
    <row r="2336" spans="1:5" ht="15.6" x14ac:dyDescent="0.3">
      <c r="A2336" s="1" t="s">
        <v>9</v>
      </c>
      <c r="B2336" t="s">
        <v>4401</v>
      </c>
      <c r="C2336" s="1" t="s">
        <v>4355</v>
      </c>
      <c r="D2336" t="s">
        <v>6001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8FF8-7D60-46C7-AC52-EAEF8B7F8A47}">
  <dimension ref="A3:B7"/>
  <sheetViews>
    <sheetView workbookViewId="0">
      <selection activeCell="A3" sqref="A3"/>
    </sheetView>
  </sheetViews>
  <sheetFormatPr defaultRowHeight="14.4" x14ac:dyDescent="0.3"/>
  <cols>
    <col min="1" max="1" width="12.5546875" bestFit="1" customWidth="1"/>
    <col min="2" max="2" width="11.5546875" bestFit="1" customWidth="1"/>
  </cols>
  <sheetData>
    <row r="3" spans="1:2" x14ac:dyDescent="0.3">
      <c r="A3" s="7" t="s">
        <v>2386</v>
      </c>
      <c r="B3" t="s">
        <v>2388</v>
      </c>
    </row>
    <row r="4" spans="1:2" x14ac:dyDescent="0.3">
      <c r="A4" s="8" t="s">
        <v>31</v>
      </c>
      <c r="B4">
        <v>2</v>
      </c>
    </row>
    <row r="5" spans="1:2" x14ac:dyDescent="0.3">
      <c r="A5" s="8" t="s">
        <v>2380</v>
      </c>
      <c r="B5">
        <v>1845</v>
      </c>
    </row>
    <row r="6" spans="1:2" x14ac:dyDescent="0.3">
      <c r="A6" s="8" t="s">
        <v>2381</v>
      </c>
      <c r="B6">
        <v>487</v>
      </c>
    </row>
    <row r="7" spans="1:2" x14ac:dyDescent="0.3">
      <c r="A7" s="8" t="s">
        <v>2387</v>
      </c>
      <c r="B7">
        <v>2334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I3" sqref="I3"/>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style="9" bestFit="1" customWidth="1"/>
    <col min="8" max="8" width="10" customWidth="1"/>
    <col min="9" max="9" width="12.5546875" bestFit="1" customWidth="1"/>
    <col min="10" max="10" width="15.109375" bestFit="1" customWidth="1"/>
  </cols>
  <sheetData>
    <row r="1" spans="1:10" ht="18.899999999999999" customHeight="1" x14ac:dyDescent="0.3">
      <c r="A1" s="4" t="s">
        <v>0</v>
      </c>
      <c r="B1" s="4" t="s">
        <v>2373</v>
      </c>
      <c r="C1" s="4" t="s">
        <v>2374</v>
      </c>
      <c r="D1" s="4" t="s">
        <v>2375</v>
      </c>
      <c r="E1" s="4" t="s">
        <v>2376</v>
      </c>
      <c r="F1" s="4" t="s">
        <v>2377</v>
      </c>
      <c r="G1" s="4" t="s">
        <v>2378</v>
      </c>
      <c r="H1" s="4" t="s">
        <v>2379</v>
      </c>
      <c r="I1" s="10" t="s">
        <v>6002</v>
      </c>
      <c r="J1" s="10" t="s">
        <v>6003</v>
      </c>
    </row>
    <row r="2" spans="1:10" x14ac:dyDescent="0.3">
      <c r="A2" t="s">
        <v>2372</v>
      </c>
      <c r="B2">
        <v>47.41</v>
      </c>
      <c r="C2">
        <v>7.47</v>
      </c>
      <c r="D2" t="s">
        <v>2380</v>
      </c>
      <c r="E2" t="s">
        <v>2380</v>
      </c>
      <c r="F2" t="s">
        <v>2380</v>
      </c>
      <c r="G2" s="9">
        <v>0</v>
      </c>
      <c r="H2" t="s">
        <v>2382</v>
      </c>
      <c r="I2" t="str">
        <f>IF(B2&lt;18.5,"underweight",IF(B2&lt;=24.9,"normal weight",IF(B2&lt;=29.9,"overweight",IF(B2&gt;30,"obesity"))))</f>
        <v>obesity</v>
      </c>
      <c r="J2" t="str">
        <f>IF(C2&lt;5.7,"normal",IF(C2&lt;=6.4, "prediabetes",IF(C2&gt;6.5,"diabetes")))</f>
        <v>diabetes</v>
      </c>
    </row>
    <row r="3" spans="1:10" x14ac:dyDescent="0.3">
      <c r="A3" t="s">
        <v>2371</v>
      </c>
      <c r="B3">
        <v>30.36</v>
      </c>
      <c r="C3">
        <v>5.77</v>
      </c>
      <c r="D3" t="s">
        <v>2380</v>
      </c>
      <c r="E3" t="s">
        <v>2380</v>
      </c>
      <c r="F3" t="s">
        <v>2380</v>
      </c>
      <c r="G3" s="9">
        <v>0</v>
      </c>
      <c r="H3" t="s">
        <v>2382</v>
      </c>
      <c r="I3" t="str">
        <f t="shared" ref="I3:I66" si="0">IF(B3&lt;18.5,"underweight",IF(B3&lt;=24.9,"normal weight",IF(B3&lt;=29.9,"overweight",IF(B3&gt;30,"obesity"))))</f>
        <v>obesity</v>
      </c>
      <c r="J3" t="str">
        <f t="shared" ref="J3:J66" si="1">IF(C3&lt;5.7,"normal",IF(C3&lt;=6.4, "prediabetes",IF(C3&gt;6.5,"diabetes")))</f>
        <v>prediabetes</v>
      </c>
    </row>
    <row r="4" spans="1:10" x14ac:dyDescent="0.3">
      <c r="A4" t="s">
        <v>2370</v>
      </c>
      <c r="B4">
        <v>34.484999999999999</v>
      </c>
      <c r="C4">
        <v>11.87</v>
      </c>
      <c r="D4" t="s">
        <v>2382</v>
      </c>
      <c r="E4" t="s">
        <v>2380</v>
      </c>
      <c r="F4" t="s">
        <v>2380</v>
      </c>
      <c r="G4" s="9">
        <v>2</v>
      </c>
      <c r="H4" t="s">
        <v>2382</v>
      </c>
      <c r="I4" t="str">
        <f t="shared" si="0"/>
        <v>obesity</v>
      </c>
      <c r="J4" t="str">
        <f t="shared" si="1"/>
        <v>diabetes</v>
      </c>
    </row>
    <row r="5" spans="1:10" x14ac:dyDescent="0.3">
      <c r="A5" t="s">
        <v>2369</v>
      </c>
      <c r="B5">
        <v>38.094999999999999</v>
      </c>
      <c r="C5">
        <v>6.05</v>
      </c>
      <c r="D5" t="s">
        <v>2380</v>
      </c>
      <c r="E5" t="s">
        <v>2380</v>
      </c>
      <c r="F5" t="s">
        <v>2380</v>
      </c>
      <c r="G5" s="9">
        <v>0</v>
      </c>
      <c r="H5" t="s">
        <v>2382</v>
      </c>
      <c r="I5" t="str">
        <f t="shared" si="0"/>
        <v>obesity</v>
      </c>
      <c r="J5" t="str">
        <f t="shared" si="1"/>
        <v>prediabetes</v>
      </c>
    </row>
    <row r="6" spans="1:10" x14ac:dyDescent="0.3">
      <c r="A6" t="s">
        <v>2368</v>
      </c>
      <c r="B6">
        <v>35.53</v>
      </c>
      <c r="C6">
        <v>5.45</v>
      </c>
      <c r="D6" t="s">
        <v>2380</v>
      </c>
      <c r="E6" t="s">
        <v>2380</v>
      </c>
      <c r="F6" t="s">
        <v>2380</v>
      </c>
      <c r="G6" s="9">
        <v>0</v>
      </c>
      <c r="H6" t="s">
        <v>2382</v>
      </c>
      <c r="I6" t="str">
        <f t="shared" si="0"/>
        <v>obesity</v>
      </c>
      <c r="J6" t="str">
        <f t="shared" si="1"/>
        <v>normal</v>
      </c>
    </row>
    <row r="7" spans="1:10" x14ac:dyDescent="0.3">
      <c r="A7" t="s">
        <v>2367</v>
      </c>
      <c r="B7">
        <v>32.799999999999997</v>
      </c>
      <c r="C7">
        <v>6.59</v>
      </c>
      <c r="D7" t="s">
        <v>2380</v>
      </c>
      <c r="E7" t="s">
        <v>2380</v>
      </c>
      <c r="F7" t="s">
        <v>2380</v>
      </c>
      <c r="G7" s="9">
        <v>0</v>
      </c>
      <c r="H7" t="s">
        <v>2382</v>
      </c>
      <c r="I7" t="str">
        <f t="shared" si="0"/>
        <v>obesity</v>
      </c>
      <c r="J7" t="str">
        <f t="shared" si="1"/>
        <v>diabetes</v>
      </c>
    </row>
    <row r="8" spans="1:10" x14ac:dyDescent="0.3">
      <c r="A8" t="s">
        <v>2366</v>
      </c>
      <c r="B8">
        <v>36.4</v>
      </c>
      <c r="C8">
        <v>6.07</v>
      </c>
      <c r="D8" t="s">
        <v>2380</v>
      </c>
      <c r="E8" t="s">
        <v>2380</v>
      </c>
      <c r="F8" t="s">
        <v>2380</v>
      </c>
      <c r="G8" s="9">
        <v>0</v>
      </c>
      <c r="H8" t="s">
        <v>2382</v>
      </c>
      <c r="I8" t="str">
        <f t="shared" si="0"/>
        <v>obesity</v>
      </c>
      <c r="J8" t="str">
        <f t="shared" si="1"/>
        <v>prediabetes</v>
      </c>
    </row>
    <row r="9" spans="1:10" x14ac:dyDescent="0.3">
      <c r="A9" t="s">
        <v>2365</v>
      </c>
      <c r="B9">
        <v>36.96</v>
      </c>
      <c r="C9">
        <v>7.93</v>
      </c>
      <c r="D9" t="s">
        <v>2380</v>
      </c>
      <c r="E9" t="s">
        <v>2380</v>
      </c>
      <c r="F9" t="s">
        <v>2380</v>
      </c>
      <c r="G9" s="9">
        <v>3</v>
      </c>
      <c r="H9" t="s">
        <v>2382</v>
      </c>
      <c r="I9" t="str">
        <f t="shared" si="0"/>
        <v>obesity</v>
      </c>
      <c r="J9" t="str">
        <f t="shared" si="1"/>
        <v>diabetes</v>
      </c>
    </row>
    <row r="10" spans="1:10" x14ac:dyDescent="0.3">
      <c r="A10" t="s">
        <v>2364</v>
      </c>
      <c r="B10">
        <v>41.14</v>
      </c>
      <c r="C10">
        <v>9.58</v>
      </c>
      <c r="D10" t="s">
        <v>2382</v>
      </c>
      <c r="E10" t="s">
        <v>2380</v>
      </c>
      <c r="F10" t="s">
        <v>2382</v>
      </c>
      <c r="G10" s="9">
        <v>1</v>
      </c>
      <c r="H10" t="s">
        <v>2382</v>
      </c>
      <c r="I10" t="str">
        <f t="shared" si="0"/>
        <v>obesity</v>
      </c>
      <c r="J10" t="str">
        <f t="shared" si="1"/>
        <v>diabetes</v>
      </c>
    </row>
    <row r="11" spans="1:10" x14ac:dyDescent="0.3">
      <c r="A11" t="s">
        <v>2363</v>
      </c>
      <c r="B11">
        <v>38.06</v>
      </c>
      <c r="C11">
        <v>10.79</v>
      </c>
      <c r="D11" t="s">
        <v>2380</v>
      </c>
      <c r="E11" t="s">
        <v>2380</v>
      </c>
      <c r="F11" t="s">
        <v>2380</v>
      </c>
      <c r="G11" s="9">
        <v>0</v>
      </c>
      <c r="H11" t="s">
        <v>2382</v>
      </c>
      <c r="I11" t="str">
        <f t="shared" si="0"/>
        <v>obesity</v>
      </c>
      <c r="J11" t="str">
        <f t="shared" si="1"/>
        <v>diabetes</v>
      </c>
    </row>
    <row r="12" spans="1:10" x14ac:dyDescent="0.3">
      <c r="A12" t="s">
        <v>2362</v>
      </c>
      <c r="B12">
        <v>37.700000000000003</v>
      </c>
      <c r="C12">
        <v>5.96</v>
      </c>
      <c r="D12" t="s">
        <v>2382</v>
      </c>
      <c r="E12" t="s">
        <v>2380</v>
      </c>
      <c r="F12" t="s">
        <v>2380</v>
      </c>
      <c r="G12" s="9">
        <v>2</v>
      </c>
      <c r="H12" t="s">
        <v>2382</v>
      </c>
      <c r="I12" t="str">
        <f t="shared" si="0"/>
        <v>obesity</v>
      </c>
      <c r="J12" t="str">
        <f t="shared" si="1"/>
        <v>prediabetes</v>
      </c>
    </row>
    <row r="13" spans="1:10" x14ac:dyDescent="0.3">
      <c r="A13" t="s">
        <v>2361</v>
      </c>
      <c r="B13">
        <v>42.13</v>
      </c>
      <c r="C13">
        <v>11.9</v>
      </c>
      <c r="D13" t="s">
        <v>2380</v>
      </c>
      <c r="E13" t="s">
        <v>2380</v>
      </c>
      <c r="F13" t="s">
        <v>2380</v>
      </c>
      <c r="G13" s="9">
        <v>0</v>
      </c>
      <c r="H13" t="s">
        <v>2382</v>
      </c>
      <c r="I13" t="str">
        <f t="shared" si="0"/>
        <v>obesity</v>
      </c>
      <c r="J13" t="str">
        <f t="shared" si="1"/>
        <v>diabetes</v>
      </c>
    </row>
    <row r="14" spans="1:10" x14ac:dyDescent="0.3">
      <c r="A14" t="s">
        <v>2360</v>
      </c>
      <c r="B14">
        <v>40.92</v>
      </c>
      <c r="C14">
        <v>8.41</v>
      </c>
      <c r="D14" t="s">
        <v>2380</v>
      </c>
      <c r="E14" t="s">
        <v>2380</v>
      </c>
      <c r="F14" t="s">
        <v>2380</v>
      </c>
      <c r="G14" s="9">
        <v>0</v>
      </c>
      <c r="H14" t="s">
        <v>2382</v>
      </c>
      <c r="I14" t="str">
        <f t="shared" si="0"/>
        <v>obesity</v>
      </c>
      <c r="J14" t="str">
        <f t="shared" si="1"/>
        <v>diabetes</v>
      </c>
    </row>
    <row r="15" spans="1:10" x14ac:dyDescent="0.3">
      <c r="A15" t="s">
        <v>2359</v>
      </c>
      <c r="B15">
        <v>40.564999999999998</v>
      </c>
      <c r="C15">
        <v>7.02</v>
      </c>
      <c r="D15" t="s">
        <v>2380</v>
      </c>
      <c r="E15" t="s">
        <v>2380</v>
      </c>
      <c r="F15" t="s">
        <v>2380</v>
      </c>
      <c r="G15" s="9">
        <v>0</v>
      </c>
      <c r="H15" t="s">
        <v>2382</v>
      </c>
      <c r="I15" t="str">
        <f t="shared" si="0"/>
        <v>obesity</v>
      </c>
      <c r="J15" t="str">
        <f t="shared" si="1"/>
        <v>diabetes</v>
      </c>
    </row>
    <row r="16" spans="1:10" x14ac:dyDescent="0.3">
      <c r="A16" t="s">
        <v>2358</v>
      </c>
      <c r="B16">
        <v>36.384999999999998</v>
      </c>
      <c r="C16">
        <v>7.59</v>
      </c>
      <c r="D16" t="s">
        <v>2382</v>
      </c>
      <c r="E16" t="s">
        <v>2380</v>
      </c>
      <c r="F16" t="s">
        <v>2380</v>
      </c>
      <c r="G16" s="9">
        <v>2</v>
      </c>
      <c r="H16" t="s">
        <v>2382</v>
      </c>
      <c r="I16" t="str">
        <f t="shared" si="0"/>
        <v>obesity</v>
      </c>
      <c r="J16" t="str">
        <f t="shared" si="1"/>
        <v>diabetes</v>
      </c>
    </row>
    <row r="17" spans="1:10" x14ac:dyDescent="0.3">
      <c r="A17" t="s">
        <v>2357</v>
      </c>
      <c r="B17">
        <v>39.9</v>
      </c>
      <c r="C17">
        <v>11.32</v>
      </c>
      <c r="D17" t="s">
        <v>2380</v>
      </c>
      <c r="E17" t="s">
        <v>2380</v>
      </c>
      <c r="F17" t="s">
        <v>2380</v>
      </c>
      <c r="G17" s="9">
        <v>0</v>
      </c>
      <c r="H17" t="s">
        <v>2382</v>
      </c>
      <c r="I17" t="str">
        <f t="shared" si="0"/>
        <v>obesity</v>
      </c>
      <c r="J17" t="str">
        <f t="shared" si="1"/>
        <v>diabetes</v>
      </c>
    </row>
    <row r="18" spans="1:10" x14ac:dyDescent="0.3">
      <c r="A18" t="s">
        <v>2356</v>
      </c>
      <c r="B18">
        <v>33.799999999999997</v>
      </c>
      <c r="C18">
        <v>7.67</v>
      </c>
      <c r="D18" t="s">
        <v>2380</v>
      </c>
      <c r="E18" t="s">
        <v>2380</v>
      </c>
      <c r="F18" t="s">
        <v>2380</v>
      </c>
      <c r="G18" s="9">
        <v>3</v>
      </c>
      <c r="H18" t="s">
        <v>2382</v>
      </c>
      <c r="I18" t="str">
        <f t="shared" si="0"/>
        <v>obesity</v>
      </c>
      <c r="J18" t="str">
        <f t="shared" si="1"/>
        <v>diabetes</v>
      </c>
    </row>
    <row r="19" spans="1:10" x14ac:dyDescent="0.3">
      <c r="A19" t="s">
        <v>2355</v>
      </c>
      <c r="B19">
        <v>36.765000000000001</v>
      </c>
      <c r="C19">
        <v>7.29</v>
      </c>
      <c r="D19" t="s">
        <v>2382</v>
      </c>
      <c r="E19" t="s">
        <v>2380</v>
      </c>
      <c r="F19" t="s">
        <v>2382</v>
      </c>
      <c r="G19" s="9">
        <v>1</v>
      </c>
      <c r="H19" t="s">
        <v>2382</v>
      </c>
      <c r="I19" t="str">
        <f t="shared" si="0"/>
        <v>obesity</v>
      </c>
      <c r="J19" t="str">
        <f t="shared" si="1"/>
        <v>diabetes</v>
      </c>
    </row>
    <row r="20" spans="1:10" x14ac:dyDescent="0.3">
      <c r="A20" t="s">
        <v>2354</v>
      </c>
      <c r="B20">
        <v>36.954999999999998</v>
      </c>
      <c r="C20">
        <v>4.72</v>
      </c>
      <c r="D20" t="s">
        <v>2382</v>
      </c>
      <c r="E20" t="s">
        <v>2380</v>
      </c>
      <c r="F20" t="s">
        <v>2380</v>
      </c>
      <c r="G20" s="9">
        <v>1</v>
      </c>
      <c r="H20" t="s">
        <v>2382</v>
      </c>
      <c r="I20" t="str">
        <f t="shared" si="0"/>
        <v>obesity</v>
      </c>
      <c r="J20" t="str">
        <f t="shared" si="1"/>
        <v>normal</v>
      </c>
    </row>
    <row r="21" spans="1:10" x14ac:dyDescent="0.3">
      <c r="A21" t="s">
        <v>2353</v>
      </c>
      <c r="B21">
        <v>42.9</v>
      </c>
      <c r="C21">
        <v>11.41</v>
      </c>
      <c r="D21" t="s">
        <v>2380</v>
      </c>
      <c r="E21" t="s">
        <v>2380</v>
      </c>
      <c r="F21" t="s">
        <v>2380</v>
      </c>
      <c r="G21" s="9">
        <v>0</v>
      </c>
      <c r="H21" t="s">
        <v>2382</v>
      </c>
      <c r="I21" t="str">
        <f t="shared" si="0"/>
        <v>obesity</v>
      </c>
      <c r="J21" t="str">
        <f t="shared" si="1"/>
        <v>diabetes</v>
      </c>
    </row>
    <row r="22" spans="1:10" x14ac:dyDescent="0.3">
      <c r="A22" t="s">
        <v>2352</v>
      </c>
      <c r="B22">
        <v>36.299999999999997</v>
      </c>
      <c r="C22">
        <v>11.5</v>
      </c>
      <c r="D22" t="s">
        <v>2382</v>
      </c>
      <c r="E22" t="s">
        <v>2380</v>
      </c>
      <c r="F22" t="s">
        <v>2380</v>
      </c>
      <c r="G22" s="9">
        <v>2</v>
      </c>
      <c r="H22" t="s">
        <v>2382</v>
      </c>
      <c r="I22" t="str">
        <f t="shared" si="0"/>
        <v>obesity</v>
      </c>
      <c r="J22" t="str">
        <f t="shared" si="1"/>
        <v>diabetes</v>
      </c>
    </row>
    <row r="23" spans="1:10" x14ac:dyDescent="0.3">
      <c r="A23" t="s">
        <v>2351</v>
      </c>
      <c r="B23">
        <v>32.200000000000003</v>
      </c>
      <c r="C23">
        <v>6.22</v>
      </c>
      <c r="D23" t="s">
        <v>2382</v>
      </c>
      <c r="E23" t="s">
        <v>2380</v>
      </c>
      <c r="F23" t="s">
        <v>2380</v>
      </c>
      <c r="G23" s="9">
        <v>2</v>
      </c>
      <c r="H23" t="s">
        <v>2382</v>
      </c>
      <c r="I23" t="str">
        <f t="shared" si="0"/>
        <v>obesity</v>
      </c>
      <c r="J23" t="str">
        <f t="shared" si="1"/>
        <v>prediabetes</v>
      </c>
    </row>
    <row r="24" spans="1:10" x14ac:dyDescent="0.3">
      <c r="A24" t="s">
        <v>2350</v>
      </c>
      <c r="B24">
        <v>31.3</v>
      </c>
      <c r="C24">
        <v>11.38</v>
      </c>
      <c r="D24" t="s">
        <v>2380</v>
      </c>
      <c r="E24" t="s">
        <v>2380</v>
      </c>
      <c r="F24" t="s">
        <v>2380</v>
      </c>
      <c r="G24" s="9">
        <v>3</v>
      </c>
      <c r="H24" t="s">
        <v>2382</v>
      </c>
      <c r="I24" t="str">
        <f t="shared" si="0"/>
        <v>obesity</v>
      </c>
      <c r="J24" t="str">
        <f t="shared" si="1"/>
        <v>diabetes</v>
      </c>
    </row>
    <row r="25" spans="1:10" x14ac:dyDescent="0.3">
      <c r="A25" t="s">
        <v>2349</v>
      </c>
      <c r="B25">
        <v>41.8</v>
      </c>
      <c r="C25">
        <v>7.89</v>
      </c>
      <c r="D25" t="s">
        <v>2382</v>
      </c>
      <c r="E25" t="s">
        <v>2380</v>
      </c>
      <c r="F25" t="s">
        <v>2380</v>
      </c>
      <c r="G25" s="9">
        <v>2</v>
      </c>
      <c r="H25" t="s">
        <v>2382</v>
      </c>
      <c r="I25" t="str">
        <f t="shared" si="0"/>
        <v>obesity</v>
      </c>
      <c r="J25" t="str">
        <f t="shared" si="1"/>
        <v>diabetes</v>
      </c>
    </row>
    <row r="26" spans="1:10" x14ac:dyDescent="0.3">
      <c r="A26" t="s">
        <v>2348</v>
      </c>
      <c r="B26">
        <v>35.090000000000003</v>
      </c>
      <c r="C26">
        <v>4.38</v>
      </c>
      <c r="D26" t="s">
        <v>2382</v>
      </c>
      <c r="E26" t="s">
        <v>2380</v>
      </c>
      <c r="F26" t="s">
        <v>2380</v>
      </c>
      <c r="G26" s="9">
        <v>2</v>
      </c>
      <c r="H26" t="s">
        <v>2382</v>
      </c>
      <c r="I26" t="str">
        <f t="shared" si="0"/>
        <v>obesity</v>
      </c>
      <c r="J26" t="str">
        <f t="shared" si="1"/>
        <v>normal</v>
      </c>
    </row>
    <row r="27" spans="1:10" x14ac:dyDescent="0.3">
      <c r="A27" t="s">
        <v>2347</v>
      </c>
      <c r="B27">
        <v>33.880000000000003</v>
      </c>
      <c r="C27">
        <v>7.01</v>
      </c>
      <c r="D27" t="s">
        <v>2380</v>
      </c>
      <c r="E27" t="s">
        <v>2380</v>
      </c>
      <c r="F27" t="s">
        <v>2380</v>
      </c>
      <c r="G27" s="9">
        <v>3</v>
      </c>
      <c r="H27" t="s">
        <v>2382</v>
      </c>
      <c r="I27" t="str">
        <f t="shared" si="0"/>
        <v>obesity</v>
      </c>
      <c r="J27" t="str">
        <f t="shared" si="1"/>
        <v>diabetes</v>
      </c>
    </row>
    <row r="28" spans="1:10" x14ac:dyDescent="0.3">
      <c r="A28" t="s">
        <v>2346</v>
      </c>
      <c r="B28">
        <v>30.875</v>
      </c>
      <c r="C28">
        <v>11.88</v>
      </c>
      <c r="D28" t="s">
        <v>2380</v>
      </c>
      <c r="E28" t="s">
        <v>2380</v>
      </c>
      <c r="F28" t="s">
        <v>2380</v>
      </c>
      <c r="G28" s="9">
        <v>0</v>
      </c>
      <c r="H28" t="s">
        <v>2382</v>
      </c>
      <c r="I28" t="str">
        <f t="shared" si="0"/>
        <v>obesity</v>
      </c>
      <c r="J28" t="str">
        <f t="shared" si="1"/>
        <v>diabetes</v>
      </c>
    </row>
    <row r="29" spans="1:10" x14ac:dyDescent="0.3">
      <c r="A29" t="s">
        <v>2345</v>
      </c>
      <c r="B29">
        <v>36.86</v>
      </c>
      <c r="C29">
        <v>5.19</v>
      </c>
      <c r="D29" t="s">
        <v>2382</v>
      </c>
      <c r="E29" t="s">
        <v>2380</v>
      </c>
      <c r="F29" t="s">
        <v>2382</v>
      </c>
      <c r="G29" s="9">
        <v>1</v>
      </c>
      <c r="H29" t="s">
        <v>2382</v>
      </c>
      <c r="I29" t="str">
        <f t="shared" si="0"/>
        <v>obesity</v>
      </c>
      <c r="J29" t="str">
        <f t="shared" si="1"/>
        <v>normal</v>
      </c>
    </row>
    <row r="30" spans="1:10" x14ac:dyDescent="0.3">
      <c r="A30" t="s">
        <v>2344</v>
      </c>
      <c r="B30">
        <v>35.86</v>
      </c>
      <c r="C30">
        <v>6.74</v>
      </c>
      <c r="D30" t="s">
        <v>2382</v>
      </c>
      <c r="E30" t="s">
        <v>2380</v>
      </c>
      <c r="F30" t="s">
        <v>2380</v>
      </c>
      <c r="G30" s="9">
        <v>2</v>
      </c>
      <c r="H30" t="s">
        <v>2382</v>
      </c>
      <c r="I30" t="str">
        <f t="shared" si="0"/>
        <v>obesity</v>
      </c>
      <c r="J30" t="str">
        <f t="shared" si="1"/>
        <v>diabetes</v>
      </c>
    </row>
    <row r="31" spans="1:10" x14ac:dyDescent="0.3">
      <c r="A31" t="s">
        <v>2343</v>
      </c>
      <c r="B31">
        <v>37.049999999999997</v>
      </c>
      <c r="C31">
        <v>8.44</v>
      </c>
      <c r="D31" t="s">
        <v>2380</v>
      </c>
      <c r="E31" t="s">
        <v>2380</v>
      </c>
      <c r="F31" t="s">
        <v>2380</v>
      </c>
      <c r="G31" s="9">
        <v>0</v>
      </c>
      <c r="H31" t="s">
        <v>2382</v>
      </c>
      <c r="I31" t="str">
        <f t="shared" si="0"/>
        <v>obesity</v>
      </c>
      <c r="J31" t="str">
        <f t="shared" si="1"/>
        <v>diabetes</v>
      </c>
    </row>
    <row r="32" spans="1:10" x14ac:dyDescent="0.3">
      <c r="A32" t="s">
        <v>2342</v>
      </c>
      <c r="B32">
        <v>43.89</v>
      </c>
      <c r="C32">
        <v>8.7100000000000009</v>
      </c>
      <c r="D32" t="s">
        <v>2380</v>
      </c>
      <c r="E32" t="s">
        <v>2380</v>
      </c>
      <c r="F32" t="s">
        <v>2380</v>
      </c>
      <c r="G32" s="9">
        <v>0</v>
      </c>
      <c r="H32" t="s">
        <v>2382</v>
      </c>
      <c r="I32" t="str">
        <f t="shared" si="0"/>
        <v>obesity</v>
      </c>
      <c r="J32" t="str">
        <f t="shared" si="1"/>
        <v>diabetes</v>
      </c>
    </row>
    <row r="33" spans="1:10" x14ac:dyDescent="0.3">
      <c r="A33" t="s">
        <v>2341</v>
      </c>
      <c r="B33">
        <v>42.35</v>
      </c>
      <c r="C33">
        <v>5.08</v>
      </c>
      <c r="D33" t="s">
        <v>2382</v>
      </c>
      <c r="E33" t="s">
        <v>2380</v>
      </c>
      <c r="F33" t="s">
        <v>2380</v>
      </c>
      <c r="G33" s="9">
        <v>0</v>
      </c>
      <c r="H33" t="s">
        <v>2382</v>
      </c>
      <c r="I33" t="str">
        <f t="shared" si="0"/>
        <v>obesity</v>
      </c>
      <c r="J33" t="str">
        <f t="shared" si="1"/>
        <v>normal</v>
      </c>
    </row>
    <row r="34" spans="1:10" x14ac:dyDescent="0.3">
      <c r="A34" t="s">
        <v>2340</v>
      </c>
      <c r="B34">
        <v>31.35</v>
      </c>
      <c r="C34">
        <v>6.86</v>
      </c>
      <c r="D34" t="s">
        <v>2380</v>
      </c>
      <c r="E34" t="s">
        <v>2380</v>
      </c>
      <c r="F34" t="s">
        <v>2380</v>
      </c>
      <c r="G34" s="9">
        <v>0</v>
      </c>
      <c r="H34" t="s">
        <v>2382</v>
      </c>
      <c r="I34" t="str">
        <f t="shared" si="0"/>
        <v>obesity</v>
      </c>
      <c r="J34" t="str">
        <f t="shared" si="1"/>
        <v>diabetes</v>
      </c>
    </row>
    <row r="35" spans="1:10" x14ac:dyDescent="0.3">
      <c r="A35" t="s">
        <v>2339</v>
      </c>
      <c r="B35">
        <v>47.6</v>
      </c>
      <c r="C35">
        <v>5.95</v>
      </c>
      <c r="D35" t="s">
        <v>2382</v>
      </c>
      <c r="E35" t="s">
        <v>2380</v>
      </c>
      <c r="F35" t="s">
        <v>2380</v>
      </c>
      <c r="G35" s="9">
        <v>0</v>
      </c>
      <c r="H35" t="s">
        <v>2382</v>
      </c>
      <c r="I35" t="str">
        <f t="shared" si="0"/>
        <v>obesity</v>
      </c>
      <c r="J35" t="str">
        <f t="shared" si="1"/>
        <v>prediabetes</v>
      </c>
    </row>
    <row r="36" spans="1:10" x14ac:dyDescent="0.3">
      <c r="A36" t="s">
        <v>2338</v>
      </c>
      <c r="B36">
        <v>46.2</v>
      </c>
      <c r="C36">
        <v>6.09</v>
      </c>
      <c r="D36" t="s">
        <v>2380</v>
      </c>
      <c r="E36" t="s">
        <v>2380</v>
      </c>
      <c r="F36" t="s">
        <v>2382</v>
      </c>
      <c r="G36" s="9">
        <v>1</v>
      </c>
      <c r="H36" t="s">
        <v>2382</v>
      </c>
      <c r="I36" t="str">
        <f t="shared" si="0"/>
        <v>obesity</v>
      </c>
      <c r="J36" t="str">
        <f t="shared" si="1"/>
        <v>prediabetes</v>
      </c>
    </row>
    <row r="37" spans="1:10" x14ac:dyDescent="0.3">
      <c r="A37" t="s">
        <v>2337</v>
      </c>
      <c r="B37">
        <v>32.015000000000001</v>
      </c>
      <c r="C37">
        <v>11.75</v>
      </c>
      <c r="D37" t="s">
        <v>2380</v>
      </c>
      <c r="E37" t="s">
        <v>2380</v>
      </c>
      <c r="F37" t="s">
        <v>2380</v>
      </c>
      <c r="G37" s="9">
        <v>0</v>
      </c>
      <c r="H37" t="s">
        <v>2382</v>
      </c>
      <c r="I37" t="str">
        <f t="shared" si="0"/>
        <v>obesity</v>
      </c>
      <c r="J37" t="str">
        <f t="shared" si="1"/>
        <v>diabetes</v>
      </c>
    </row>
    <row r="38" spans="1:10" x14ac:dyDescent="0.3">
      <c r="A38" t="s">
        <v>2336</v>
      </c>
      <c r="B38">
        <v>40.564999999999998</v>
      </c>
      <c r="C38">
        <v>7.37</v>
      </c>
      <c r="D38" t="s">
        <v>2380</v>
      </c>
      <c r="E38" t="s">
        <v>2380</v>
      </c>
      <c r="F38" t="s">
        <v>2380</v>
      </c>
      <c r="G38" s="9">
        <v>0</v>
      </c>
      <c r="H38" t="s">
        <v>2382</v>
      </c>
      <c r="I38" t="str">
        <f t="shared" si="0"/>
        <v>obesity</v>
      </c>
      <c r="J38" t="str">
        <f t="shared" si="1"/>
        <v>diabetes</v>
      </c>
    </row>
    <row r="39" spans="1:10" x14ac:dyDescent="0.3">
      <c r="A39" t="s">
        <v>2335</v>
      </c>
      <c r="B39">
        <v>32.450000000000003</v>
      </c>
      <c r="C39">
        <v>11.91</v>
      </c>
      <c r="D39" t="s">
        <v>2380</v>
      </c>
      <c r="E39" t="s">
        <v>2380</v>
      </c>
      <c r="F39" t="s">
        <v>2380</v>
      </c>
      <c r="G39" s="9">
        <v>0</v>
      </c>
      <c r="H39" t="s">
        <v>2382</v>
      </c>
      <c r="I39" t="str">
        <f t="shared" si="0"/>
        <v>obesity</v>
      </c>
      <c r="J39" t="str">
        <f t="shared" si="1"/>
        <v>diabetes</v>
      </c>
    </row>
    <row r="40" spans="1:10" x14ac:dyDescent="0.3">
      <c r="A40" t="s">
        <v>2334</v>
      </c>
      <c r="B40">
        <v>34.96</v>
      </c>
      <c r="C40">
        <v>6.52</v>
      </c>
      <c r="D40" t="s">
        <v>2380</v>
      </c>
      <c r="E40" t="s">
        <v>2380</v>
      </c>
      <c r="F40" t="s">
        <v>2380</v>
      </c>
      <c r="G40" s="9">
        <v>0</v>
      </c>
      <c r="H40" t="s">
        <v>2382</v>
      </c>
      <c r="I40" t="str">
        <f t="shared" si="0"/>
        <v>obesity</v>
      </c>
      <c r="J40" t="str">
        <f t="shared" si="1"/>
        <v>diabetes</v>
      </c>
    </row>
    <row r="41" spans="1:10" x14ac:dyDescent="0.3">
      <c r="A41" t="s">
        <v>2333</v>
      </c>
      <c r="B41">
        <v>35.5</v>
      </c>
      <c r="C41">
        <v>5.14</v>
      </c>
      <c r="D41" t="s">
        <v>2380</v>
      </c>
      <c r="E41" t="s">
        <v>2380</v>
      </c>
      <c r="F41" t="s">
        <v>2382</v>
      </c>
      <c r="G41" s="9">
        <v>1</v>
      </c>
      <c r="H41" t="s">
        <v>2382</v>
      </c>
      <c r="I41" t="str">
        <f t="shared" si="0"/>
        <v>obesity</v>
      </c>
      <c r="J41" t="str">
        <f t="shared" si="1"/>
        <v>normal</v>
      </c>
    </row>
    <row r="42" spans="1:10" x14ac:dyDescent="0.3">
      <c r="A42" t="s">
        <v>2332</v>
      </c>
      <c r="B42">
        <v>52.58</v>
      </c>
      <c r="C42">
        <v>4.1900000000000004</v>
      </c>
      <c r="D42" t="s">
        <v>2380</v>
      </c>
      <c r="E42" t="s">
        <v>2381</v>
      </c>
      <c r="F42" t="s">
        <v>2380</v>
      </c>
      <c r="G42" s="9">
        <v>1</v>
      </c>
      <c r="H42" t="s">
        <v>2382</v>
      </c>
      <c r="I42" t="str">
        <f t="shared" si="0"/>
        <v>obesity</v>
      </c>
      <c r="J42" t="str">
        <f t="shared" si="1"/>
        <v>normal</v>
      </c>
    </row>
    <row r="43" spans="1:10" x14ac:dyDescent="0.3">
      <c r="A43" t="s">
        <v>2331</v>
      </c>
      <c r="B43">
        <v>35.200000000000003</v>
      </c>
      <c r="C43">
        <v>11.68</v>
      </c>
      <c r="D43" t="s">
        <v>2382</v>
      </c>
      <c r="E43" t="s">
        <v>2380</v>
      </c>
      <c r="F43" t="s">
        <v>2380</v>
      </c>
      <c r="G43" s="9">
        <v>0</v>
      </c>
      <c r="H43" t="s">
        <v>2382</v>
      </c>
      <c r="I43" t="str">
        <f t="shared" si="0"/>
        <v>obesity</v>
      </c>
      <c r="J43" t="str">
        <f t="shared" si="1"/>
        <v>diabetes</v>
      </c>
    </row>
    <row r="44" spans="1:10" x14ac:dyDescent="0.3">
      <c r="A44" t="s">
        <v>2330</v>
      </c>
      <c r="B44">
        <v>38.06</v>
      </c>
      <c r="C44">
        <v>6.98</v>
      </c>
      <c r="D44" t="s">
        <v>2380</v>
      </c>
      <c r="E44" t="s">
        <v>2380</v>
      </c>
      <c r="F44" t="s">
        <v>2380</v>
      </c>
      <c r="G44" s="9">
        <v>0</v>
      </c>
      <c r="H44" t="s">
        <v>2382</v>
      </c>
      <c r="I44" t="str">
        <f t="shared" si="0"/>
        <v>obesity</v>
      </c>
      <c r="J44" t="str">
        <f t="shared" si="1"/>
        <v>diabetes</v>
      </c>
    </row>
    <row r="45" spans="1:10" x14ac:dyDescent="0.3">
      <c r="A45" t="s">
        <v>2329</v>
      </c>
      <c r="B45">
        <v>34.21</v>
      </c>
      <c r="C45">
        <v>8.34</v>
      </c>
      <c r="D45" t="s">
        <v>2380</v>
      </c>
      <c r="E45" t="s">
        <v>2380</v>
      </c>
      <c r="F45" t="s">
        <v>2380</v>
      </c>
      <c r="G45" s="9">
        <v>0</v>
      </c>
      <c r="H45" t="s">
        <v>2382</v>
      </c>
      <c r="I45" t="str">
        <f t="shared" si="0"/>
        <v>obesity</v>
      </c>
      <c r="J45" t="str">
        <f t="shared" si="1"/>
        <v>diabetes</v>
      </c>
    </row>
    <row r="46" spans="1:10" x14ac:dyDescent="0.3">
      <c r="A46" t="s">
        <v>2328</v>
      </c>
      <c r="B46">
        <v>38.94</v>
      </c>
      <c r="C46">
        <v>8.49</v>
      </c>
      <c r="D46" t="s">
        <v>2382</v>
      </c>
      <c r="E46" t="s">
        <v>2380</v>
      </c>
      <c r="F46" t="s">
        <v>2380</v>
      </c>
      <c r="G46" s="9">
        <v>1</v>
      </c>
      <c r="H46" t="s">
        <v>2382</v>
      </c>
      <c r="I46" t="str">
        <f t="shared" si="0"/>
        <v>obesity</v>
      </c>
      <c r="J46" t="str">
        <f t="shared" si="1"/>
        <v>diabetes</v>
      </c>
    </row>
    <row r="47" spans="1:10" x14ac:dyDescent="0.3">
      <c r="A47" t="s">
        <v>2327</v>
      </c>
      <c r="B47">
        <v>30.21</v>
      </c>
      <c r="C47">
        <v>5.34</v>
      </c>
      <c r="D47" t="s">
        <v>2382</v>
      </c>
      <c r="E47" t="s">
        <v>2380</v>
      </c>
      <c r="F47" t="s">
        <v>2380</v>
      </c>
      <c r="G47" s="9">
        <v>1</v>
      </c>
      <c r="H47" t="s">
        <v>2382</v>
      </c>
      <c r="I47" t="str">
        <f t="shared" si="0"/>
        <v>obesity</v>
      </c>
      <c r="J47" t="str">
        <f t="shared" si="1"/>
        <v>normal</v>
      </c>
    </row>
    <row r="48" spans="1:10" x14ac:dyDescent="0.3">
      <c r="A48" t="s">
        <v>2326</v>
      </c>
      <c r="B48">
        <v>33.630000000000003</v>
      </c>
      <c r="C48">
        <v>4.43</v>
      </c>
      <c r="D48" t="s">
        <v>2382</v>
      </c>
      <c r="E48" t="s">
        <v>2380</v>
      </c>
      <c r="F48" t="s">
        <v>2380</v>
      </c>
      <c r="G48" s="9">
        <v>2</v>
      </c>
      <c r="H48" t="s">
        <v>2382</v>
      </c>
      <c r="I48" t="str">
        <f t="shared" si="0"/>
        <v>obesity</v>
      </c>
      <c r="J48" t="str">
        <f t="shared" si="1"/>
        <v>normal</v>
      </c>
    </row>
    <row r="49" spans="1:10" x14ac:dyDescent="0.3">
      <c r="A49" t="s">
        <v>2325</v>
      </c>
      <c r="B49">
        <v>40.369999999999997</v>
      </c>
      <c r="C49">
        <v>4.47</v>
      </c>
      <c r="D49" t="s">
        <v>2380</v>
      </c>
      <c r="E49" t="s">
        <v>2380</v>
      </c>
      <c r="F49" t="s">
        <v>2380</v>
      </c>
      <c r="G49" s="9">
        <v>0</v>
      </c>
      <c r="H49" t="s">
        <v>2382</v>
      </c>
      <c r="I49" t="str">
        <f t="shared" si="0"/>
        <v>obesity</v>
      </c>
      <c r="J49" t="str">
        <f t="shared" si="1"/>
        <v>normal</v>
      </c>
    </row>
    <row r="50" spans="1:10" x14ac:dyDescent="0.3">
      <c r="A50" t="s">
        <v>2324</v>
      </c>
      <c r="B50">
        <v>53.09</v>
      </c>
      <c r="C50">
        <v>4.82</v>
      </c>
      <c r="D50" t="s">
        <v>2382</v>
      </c>
      <c r="E50" t="s">
        <v>2380</v>
      </c>
      <c r="F50" t="s">
        <v>2380</v>
      </c>
      <c r="G50" s="9">
        <v>2</v>
      </c>
      <c r="H50" t="s">
        <v>2382</v>
      </c>
      <c r="I50" t="str">
        <f t="shared" si="0"/>
        <v>obesity</v>
      </c>
      <c r="J50" t="str">
        <f t="shared" si="1"/>
        <v>normal</v>
      </c>
    </row>
    <row r="51" spans="1:10" x14ac:dyDescent="0.3">
      <c r="A51" t="s">
        <v>2323</v>
      </c>
      <c r="B51">
        <v>31.79</v>
      </c>
      <c r="C51">
        <v>5.51</v>
      </c>
      <c r="D51" t="s">
        <v>2382</v>
      </c>
      <c r="E51" t="s">
        <v>2380</v>
      </c>
      <c r="F51" t="s">
        <v>2380</v>
      </c>
      <c r="G51" s="9">
        <v>2</v>
      </c>
      <c r="H51" t="s">
        <v>2382</v>
      </c>
      <c r="I51" t="str">
        <f t="shared" si="0"/>
        <v>obesity</v>
      </c>
      <c r="J51" t="str">
        <f t="shared" si="1"/>
        <v>normal</v>
      </c>
    </row>
    <row r="52" spans="1:10" x14ac:dyDescent="0.3">
      <c r="A52" t="s">
        <v>2322</v>
      </c>
      <c r="B52">
        <v>41.895000000000003</v>
      </c>
      <c r="C52">
        <v>10.87</v>
      </c>
      <c r="D52" t="s">
        <v>2382</v>
      </c>
      <c r="E52" t="s">
        <v>2380</v>
      </c>
      <c r="F52" t="s">
        <v>2380</v>
      </c>
      <c r="G52" s="9">
        <v>1</v>
      </c>
      <c r="H52" t="s">
        <v>2382</v>
      </c>
      <c r="I52" t="str">
        <f t="shared" si="0"/>
        <v>obesity</v>
      </c>
      <c r="J52" t="str">
        <f t="shared" si="1"/>
        <v>diabetes</v>
      </c>
    </row>
    <row r="53" spans="1:10" x14ac:dyDescent="0.3">
      <c r="A53" t="s">
        <v>2321</v>
      </c>
      <c r="B53">
        <v>31.16</v>
      </c>
      <c r="C53">
        <v>9.34</v>
      </c>
      <c r="D53" t="s">
        <v>2380</v>
      </c>
      <c r="E53" t="s">
        <v>2380</v>
      </c>
      <c r="F53" t="s">
        <v>2380</v>
      </c>
      <c r="G53" s="9">
        <v>0</v>
      </c>
      <c r="H53" t="s">
        <v>2382</v>
      </c>
      <c r="I53" t="str">
        <f t="shared" si="0"/>
        <v>obesity</v>
      </c>
      <c r="J53" t="str">
        <f t="shared" si="1"/>
        <v>diabetes</v>
      </c>
    </row>
    <row r="54" spans="1:10" x14ac:dyDescent="0.3">
      <c r="A54" t="s">
        <v>2320</v>
      </c>
      <c r="B54">
        <v>34.104999999999997</v>
      </c>
      <c r="C54">
        <v>5.03</v>
      </c>
      <c r="D54" t="s">
        <v>2382</v>
      </c>
      <c r="E54" t="s">
        <v>2380</v>
      </c>
      <c r="F54" t="s">
        <v>2382</v>
      </c>
      <c r="G54" s="9">
        <v>1</v>
      </c>
      <c r="H54" t="s">
        <v>2382</v>
      </c>
      <c r="I54" t="str">
        <f t="shared" si="0"/>
        <v>obesity</v>
      </c>
      <c r="J54" t="str">
        <f t="shared" si="1"/>
        <v>normal</v>
      </c>
    </row>
    <row r="55" spans="1:10" x14ac:dyDescent="0.3">
      <c r="A55" t="s">
        <v>2319</v>
      </c>
      <c r="B55">
        <v>51.93</v>
      </c>
      <c r="C55">
        <v>11.05</v>
      </c>
      <c r="D55" t="s">
        <v>2380</v>
      </c>
      <c r="E55" t="s">
        <v>2380</v>
      </c>
      <c r="F55" t="s">
        <v>2380</v>
      </c>
      <c r="G55" s="9">
        <v>0</v>
      </c>
      <c r="H55" t="s">
        <v>2382</v>
      </c>
      <c r="I55" t="str">
        <f t="shared" si="0"/>
        <v>obesity</v>
      </c>
      <c r="J55" t="str">
        <f t="shared" si="1"/>
        <v>diabetes</v>
      </c>
    </row>
    <row r="56" spans="1:10" x14ac:dyDescent="0.3">
      <c r="A56" t="s">
        <v>2318</v>
      </c>
      <c r="B56">
        <v>38.950000000000003</v>
      </c>
      <c r="C56">
        <v>11.95</v>
      </c>
      <c r="D56" t="s">
        <v>2380</v>
      </c>
      <c r="E56" t="s">
        <v>2380</v>
      </c>
      <c r="F56" t="s">
        <v>2380</v>
      </c>
      <c r="G56" s="9">
        <v>0</v>
      </c>
      <c r="H56" t="s">
        <v>2382</v>
      </c>
      <c r="I56" t="str">
        <f t="shared" si="0"/>
        <v>obesity</v>
      </c>
      <c r="J56" t="str">
        <f t="shared" si="1"/>
        <v>diabetes</v>
      </c>
    </row>
    <row r="57" spans="1:10" x14ac:dyDescent="0.3">
      <c r="A57" t="s">
        <v>2317</v>
      </c>
      <c r="B57">
        <v>36.630000000000003</v>
      </c>
      <c r="C57">
        <v>7.72</v>
      </c>
      <c r="D57" t="s">
        <v>2382</v>
      </c>
      <c r="E57" t="s">
        <v>2380</v>
      </c>
      <c r="F57" t="s">
        <v>2380</v>
      </c>
      <c r="G57" s="9">
        <v>1</v>
      </c>
      <c r="H57" t="s">
        <v>2382</v>
      </c>
      <c r="I57" t="str">
        <f t="shared" si="0"/>
        <v>obesity</v>
      </c>
      <c r="J57" t="str">
        <f t="shared" si="1"/>
        <v>diabetes</v>
      </c>
    </row>
    <row r="58" spans="1:10" x14ac:dyDescent="0.3">
      <c r="A58" t="s">
        <v>2316</v>
      </c>
      <c r="B58">
        <v>34.200000000000003</v>
      </c>
      <c r="C58">
        <v>5.75</v>
      </c>
      <c r="D58" t="s">
        <v>2380</v>
      </c>
      <c r="E58" t="s">
        <v>2380</v>
      </c>
      <c r="F58" t="s">
        <v>2380</v>
      </c>
      <c r="G58" s="9">
        <v>2</v>
      </c>
      <c r="H58" t="s">
        <v>2382</v>
      </c>
      <c r="I58" t="str">
        <f t="shared" si="0"/>
        <v>obesity</v>
      </c>
      <c r="J58" t="str">
        <f t="shared" si="1"/>
        <v>prediabetes</v>
      </c>
    </row>
    <row r="59" spans="1:10" x14ac:dyDescent="0.3">
      <c r="A59" t="s">
        <v>2315</v>
      </c>
      <c r="B59">
        <v>50.63</v>
      </c>
      <c r="C59">
        <v>11.89</v>
      </c>
      <c r="D59" t="s">
        <v>2380</v>
      </c>
      <c r="E59" t="s">
        <v>2380</v>
      </c>
      <c r="F59" t="s">
        <v>2380</v>
      </c>
      <c r="G59" s="9">
        <v>0</v>
      </c>
      <c r="H59" t="s">
        <v>2382</v>
      </c>
      <c r="I59" t="str">
        <f t="shared" si="0"/>
        <v>obesity</v>
      </c>
      <c r="J59" t="str">
        <f t="shared" si="1"/>
        <v>diabetes</v>
      </c>
    </row>
    <row r="60" spans="1:10" x14ac:dyDescent="0.3">
      <c r="A60" t="s">
        <v>2314</v>
      </c>
      <c r="B60">
        <v>36.479999999999997</v>
      </c>
      <c r="C60">
        <v>6.2</v>
      </c>
      <c r="D60" t="s">
        <v>2380</v>
      </c>
      <c r="E60" t="s">
        <v>2380</v>
      </c>
      <c r="F60" t="s">
        <v>2380</v>
      </c>
      <c r="G60" s="9">
        <v>0</v>
      </c>
      <c r="H60" t="s">
        <v>2382</v>
      </c>
      <c r="I60" t="str">
        <f t="shared" si="0"/>
        <v>obesity</v>
      </c>
      <c r="J60" t="str">
        <f t="shared" si="1"/>
        <v>prediabetes</v>
      </c>
    </row>
    <row r="61" spans="1:10" x14ac:dyDescent="0.3">
      <c r="A61" t="s">
        <v>2313</v>
      </c>
      <c r="B61">
        <v>54.82</v>
      </c>
      <c r="C61">
        <v>10.61</v>
      </c>
      <c r="D61" t="s">
        <v>2380</v>
      </c>
      <c r="E61" t="s">
        <v>2380</v>
      </c>
      <c r="F61" t="s">
        <v>2380</v>
      </c>
      <c r="G61" s="9">
        <v>0</v>
      </c>
      <c r="H61" t="s">
        <v>2382</v>
      </c>
      <c r="I61" t="str">
        <f t="shared" si="0"/>
        <v>obesity</v>
      </c>
      <c r="J61" t="str">
        <f t="shared" si="1"/>
        <v>diabetes</v>
      </c>
    </row>
    <row r="62" spans="1:10" x14ac:dyDescent="0.3">
      <c r="A62" t="s">
        <v>2312</v>
      </c>
      <c r="B62">
        <v>38.06</v>
      </c>
      <c r="C62">
        <v>6.04</v>
      </c>
      <c r="D62" t="s">
        <v>2380</v>
      </c>
      <c r="E62" t="s">
        <v>2380</v>
      </c>
      <c r="F62" t="s">
        <v>2382</v>
      </c>
      <c r="G62" s="9">
        <v>1</v>
      </c>
      <c r="H62" t="s">
        <v>2382</v>
      </c>
      <c r="I62" t="str">
        <f t="shared" si="0"/>
        <v>obesity</v>
      </c>
      <c r="J62" t="str">
        <f t="shared" si="1"/>
        <v>prediabetes</v>
      </c>
    </row>
    <row r="63" spans="1:10" x14ac:dyDescent="0.3">
      <c r="A63" t="s">
        <v>2311</v>
      </c>
      <c r="B63">
        <v>51.48</v>
      </c>
      <c r="C63">
        <v>9.33</v>
      </c>
      <c r="D63" t="s">
        <v>2382</v>
      </c>
      <c r="E63" t="s">
        <v>2380</v>
      </c>
      <c r="F63" t="s">
        <v>2380</v>
      </c>
      <c r="G63" s="9">
        <v>0</v>
      </c>
      <c r="H63" t="s">
        <v>2382</v>
      </c>
      <c r="I63" t="str">
        <f t="shared" si="0"/>
        <v>obesity</v>
      </c>
      <c r="J63" t="str">
        <f t="shared" si="1"/>
        <v>diabetes</v>
      </c>
    </row>
    <row r="64" spans="1:10" x14ac:dyDescent="0.3">
      <c r="A64" t="s">
        <v>2310</v>
      </c>
      <c r="B64">
        <v>52.06</v>
      </c>
      <c r="C64">
        <v>11.47</v>
      </c>
      <c r="D64" t="s">
        <v>2380</v>
      </c>
      <c r="E64" t="s">
        <v>2380</v>
      </c>
      <c r="F64" t="s">
        <v>2380</v>
      </c>
      <c r="G64" s="9">
        <v>0</v>
      </c>
      <c r="H64" t="s">
        <v>2382</v>
      </c>
      <c r="I64" t="str">
        <f t="shared" si="0"/>
        <v>obesity</v>
      </c>
      <c r="J64" t="str">
        <f t="shared" si="1"/>
        <v>diabetes</v>
      </c>
    </row>
    <row r="65" spans="1:10" x14ac:dyDescent="0.3">
      <c r="A65" t="s">
        <v>2309</v>
      </c>
      <c r="B65">
        <v>30.684999999999999</v>
      </c>
      <c r="C65">
        <v>7.02</v>
      </c>
      <c r="D65" t="s">
        <v>2382</v>
      </c>
      <c r="E65" t="s">
        <v>2380</v>
      </c>
      <c r="F65" t="s">
        <v>2380</v>
      </c>
      <c r="G65" s="9">
        <v>0</v>
      </c>
      <c r="H65" t="s">
        <v>2382</v>
      </c>
      <c r="I65" t="str">
        <f t="shared" si="0"/>
        <v>obesity</v>
      </c>
      <c r="J65" t="str">
        <f t="shared" si="1"/>
        <v>diabetes</v>
      </c>
    </row>
    <row r="66" spans="1:10" x14ac:dyDescent="0.3">
      <c r="A66" t="s">
        <v>2308</v>
      </c>
      <c r="B66">
        <v>36.08</v>
      </c>
      <c r="C66">
        <v>8.8000000000000007</v>
      </c>
      <c r="D66" t="s">
        <v>2382</v>
      </c>
      <c r="E66" t="s">
        <v>2380</v>
      </c>
      <c r="F66" t="s">
        <v>2380</v>
      </c>
      <c r="G66" s="9">
        <v>1</v>
      </c>
      <c r="H66" t="s">
        <v>2382</v>
      </c>
      <c r="I66" t="str">
        <f t="shared" si="0"/>
        <v>obesity</v>
      </c>
      <c r="J66" t="str">
        <f t="shared" si="1"/>
        <v>diabetes</v>
      </c>
    </row>
    <row r="67" spans="1:10" x14ac:dyDescent="0.3">
      <c r="A67" t="s">
        <v>2307</v>
      </c>
      <c r="B67">
        <v>54.99</v>
      </c>
      <c r="C67">
        <v>8.68</v>
      </c>
      <c r="D67" t="s">
        <v>2380</v>
      </c>
      <c r="E67" t="s">
        <v>2380</v>
      </c>
      <c r="F67" t="s">
        <v>2380</v>
      </c>
      <c r="G67" s="9">
        <v>2</v>
      </c>
      <c r="H67" t="s">
        <v>2382</v>
      </c>
      <c r="I67" t="str">
        <f t="shared" ref="I67:I130" si="2">IF(B67&lt;18.5,"underweight",IF(B67&lt;=24.9,"normal weight",IF(B67&lt;=29.9,"overweight",IF(B67&gt;30,"obesity"))))</f>
        <v>obesity</v>
      </c>
      <c r="J67" t="str">
        <f t="shared" ref="J67:J130" si="3">IF(C67&lt;5.7,"normal",IF(C67&lt;=6.4, "prediabetes",IF(C67&gt;6.5,"diabetes")))</f>
        <v>diabetes</v>
      </c>
    </row>
    <row r="68" spans="1:10" x14ac:dyDescent="0.3">
      <c r="A68" t="s">
        <v>2306</v>
      </c>
      <c r="B68">
        <v>35.97</v>
      </c>
      <c r="C68">
        <v>6.12</v>
      </c>
      <c r="D68" t="s">
        <v>2380</v>
      </c>
      <c r="E68" t="s">
        <v>2380</v>
      </c>
      <c r="F68" t="s">
        <v>2382</v>
      </c>
      <c r="G68" s="9">
        <v>1</v>
      </c>
      <c r="H68" t="s">
        <v>2382</v>
      </c>
      <c r="I68" t="str">
        <f t="shared" si="2"/>
        <v>obesity</v>
      </c>
      <c r="J68" t="str">
        <f t="shared" si="3"/>
        <v>prediabetes</v>
      </c>
    </row>
    <row r="69" spans="1:10" x14ac:dyDescent="0.3">
      <c r="A69" t="s">
        <v>2305</v>
      </c>
      <c r="B69">
        <v>45.54</v>
      </c>
      <c r="C69">
        <v>5.4</v>
      </c>
      <c r="D69" t="s">
        <v>2382</v>
      </c>
      <c r="E69" t="s">
        <v>2380</v>
      </c>
      <c r="F69" t="s">
        <v>2382</v>
      </c>
      <c r="G69" s="9">
        <v>1</v>
      </c>
      <c r="H69" t="s">
        <v>2382</v>
      </c>
      <c r="I69" t="str">
        <f t="shared" si="2"/>
        <v>obesity</v>
      </c>
      <c r="J69" t="str">
        <f t="shared" si="3"/>
        <v>normal</v>
      </c>
    </row>
    <row r="70" spans="1:10" x14ac:dyDescent="0.3">
      <c r="A70" t="s">
        <v>2304</v>
      </c>
      <c r="B70">
        <v>35.53</v>
      </c>
      <c r="C70">
        <v>4.3600000000000003</v>
      </c>
      <c r="D70" t="s">
        <v>2382</v>
      </c>
      <c r="E70" t="s">
        <v>2380</v>
      </c>
      <c r="F70" t="s">
        <v>2380</v>
      </c>
      <c r="G70" s="9">
        <v>0</v>
      </c>
      <c r="H70" t="s">
        <v>2382</v>
      </c>
      <c r="I70" t="str">
        <f t="shared" si="2"/>
        <v>obesity</v>
      </c>
      <c r="J70" t="str">
        <f t="shared" si="3"/>
        <v>normal</v>
      </c>
    </row>
    <row r="71" spans="1:10" x14ac:dyDescent="0.3">
      <c r="A71" t="s">
        <v>2303</v>
      </c>
      <c r="B71">
        <v>30.8</v>
      </c>
      <c r="C71">
        <v>9.77</v>
      </c>
      <c r="D71" t="s">
        <v>2380</v>
      </c>
      <c r="E71" t="s">
        <v>2380</v>
      </c>
      <c r="F71" t="s">
        <v>2380</v>
      </c>
      <c r="G71" s="9">
        <v>0</v>
      </c>
      <c r="H71" t="s">
        <v>2382</v>
      </c>
      <c r="I71" t="str">
        <f t="shared" si="2"/>
        <v>obesity</v>
      </c>
      <c r="J71" t="str">
        <f t="shared" si="3"/>
        <v>diabetes</v>
      </c>
    </row>
    <row r="72" spans="1:10" x14ac:dyDescent="0.3">
      <c r="A72" t="s">
        <v>2302</v>
      </c>
      <c r="B72">
        <v>38.39</v>
      </c>
      <c r="C72">
        <v>4.25</v>
      </c>
      <c r="D72" t="s">
        <v>2380</v>
      </c>
      <c r="E72" t="s">
        <v>2380</v>
      </c>
      <c r="F72" t="s">
        <v>2380</v>
      </c>
      <c r="G72" s="9">
        <v>1</v>
      </c>
      <c r="H72" t="s">
        <v>2382</v>
      </c>
      <c r="I72" t="str">
        <f t="shared" si="2"/>
        <v>obesity</v>
      </c>
      <c r="J72" t="str">
        <f t="shared" si="3"/>
        <v>normal</v>
      </c>
    </row>
    <row r="73" spans="1:10" x14ac:dyDescent="0.3">
      <c r="A73" t="s">
        <v>2301</v>
      </c>
      <c r="B73">
        <v>32.299999999999997</v>
      </c>
      <c r="C73">
        <v>4.76</v>
      </c>
      <c r="D73" t="s">
        <v>2380</v>
      </c>
      <c r="E73" t="s">
        <v>2380</v>
      </c>
      <c r="F73" t="s">
        <v>2380</v>
      </c>
      <c r="G73" s="9">
        <v>2</v>
      </c>
      <c r="H73" t="s">
        <v>2382</v>
      </c>
      <c r="I73" t="str">
        <f t="shared" si="2"/>
        <v>obesity</v>
      </c>
      <c r="J73" t="str">
        <f t="shared" si="3"/>
        <v>normal</v>
      </c>
    </row>
    <row r="74" spans="1:10" x14ac:dyDescent="0.3">
      <c r="A74" t="s">
        <v>2300</v>
      </c>
      <c r="B74">
        <v>48.8</v>
      </c>
      <c r="C74">
        <v>6.22</v>
      </c>
      <c r="D74" t="s">
        <v>2382</v>
      </c>
      <c r="E74" t="s">
        <v>2380</v>
      </c>
      <c r="F74" t="s">
        <v>2380</v>
      </c>
      <c r="G74" s="9">
        <v>2</v>
      </c>
      <c r="H74" t="s">
        <v>2382</v>
      </c>
      <c r="I74" t="str">
        <f t="shared" si="2"/>
        <v>obesity</v>
      </c>
      <c r="J74" t="str">
        <f t="shared" si="3"/>
        <v>prediabetes</v>
      </c>
    </row>
    <row r="75" spans="1:10" x14ac:dyDescent="0.3">
      <c r="A75" t="s">
        <v>2299</v>
      </c>
      <c r="B75">
        <v>45.5</v>
      </c>
      <c r="C75">
        <v>7.96</v>
      </c>
      <c r="D75" t="s">
        <v>2380</v>
      </c>
      <c r="E75" t="s">
        <v>2380</v>
      </c>
      <c r="F75" t="s">
        <v>2380</v>
      </c>
      <c r="G75" s="9">
        <v>0</v>
      </c>
      <c r="H75" t="s">
        <v>2382</v>
      </c>
      <c r="I75" t="str">
        <f t="shared" si="2"/>
        <v>obesity</v>
      </c>
      <c r="J75" t="str">
        <f t="shared" si="3"/>
        <v>diabetes</v>
      </c>
    </row>
    <row r="76" spans="1:10" x14ac:dyDescent="0.3">
      <c r="A76" t="s">
        <v>2298</v>
      </c>
      <c r="B76">
        <v>53.61</v>
      </c>
      <c r="C76">
        <v>10.92</v>
      </c>
      <c r="D76" t="s">
        <v>2382</v>
      </c>
      <c r="E76" t="s">
        <v>2380</v>
      </c>
      <c r="F76" t="s">
        <v>2380</v>
      </c>
      <c r="G76" s="9">
        <v>1</v>
      </c>
      <c r="H76" t="s">
        <v>2382</v>
      </c>
      <c r="I76" t="str">
        <f t="shared" si="2"/>
        <v>obesity</v>
      </c>
      <c r="J76" t="str">
        <f t="shared" si="3"/>
        <v>diabetes</v>
      </c>
    </row>
    <row r="77" spans="1:10" x14ac:dyDescent="0.3">
      <c r="A77" t="s">
        <v>2297</v>
      </c>
      <c r="B77">
        <v>36.19</v>
      </c>
      <c r="C77">
        <v>11.51</v>
      </c>
      <c r="D77" t="s">
        <v>2382</v>
      </c>
      <c r="E77" t="s">
        <v>2380</v>
      </c>
      <c r="F77" t="s">
        <v>2380</v>
      </c>
      <c r="G77" s="9">
        <v>1</v>
      </c>
      <c r="H77" t="s">
        <v>2382</v>
      </c>
      <c r="I77" t="str">
        <f t="shared" si="2"/>
        <v>obesity</v>
      </c>
      <c r="J77" t="str">
        <f t="shared" si="3"/>
        <v>diabetes</v>
      </c>
    </row>
    <row r="78" spans="1:10" x14ac:dyDescent="0.3">
      <c r="A78" t="s">
        <v>2296</v>
      </c>
      <c r="B78">
        <v>34.6</v>
      </c>
      <c r="C78">
        <v>5.99</v>
      </c>
      <c r="D78" t="s">
        <v>2382</v>
      </c>
      <c r="E78" t="s">
        <v>2380</v>
      </c>
      <c r="F78" t="s">
        <v>2380</v>
      </c>
      <c r="G78" s="9">
        <v>0</v>
      </c>
      <c r="H78" t="s">
        <v>2382</v>
      </c>
      <c r="I78" t="str">
        <f t="shared" si="2"/>
        <v>obesity</v>
      </c>
      <c r="J78" t="str">
        <f t="shared" si="3"/>
        <v>prediabetes</v>
      </c>
    </row>
    <row r="79" spans="1:10" x14ac:dyDescent="0.3">
      <c r="A79" t="s">
        <v>2295</v>
      </c>
      <c r="B79">
        <v>54.12</v>
      </c>
      <c r="C79">
        <v>11.57</v>
      </c>
      <c r="D79" t="s">
        <v>2380</v>
      </c>
      <c r="E79" t="s">
        <v>2380</v>
      </c>
      <c r="F79" t="s">
        <v>2380</v>
      </c>
      <c r="G79" s="9">
        <v>0</v>
      </c>
      <c r="H79" t="s">
        <v>2382</v>
      </c>
      <c r="I79" t="str">
        <f t="shared" si="2"/>
        <v>obesity</v>
      </c>
      <c r="J79" t="str">
        <f t="shared" si="3"/>
        <v>diabetes</v>
      </c>
    </row>
    <row r="80" spans="1:10" x14ac:dyDescent="0.3">
      <c r="A80" t="s">
        <v>2294</v>
      </c>
      <c r="B80">
        <v>48.82</v>
      </c>
      <c r="C80">
        <v>6.67</v>
      </c>
      <c r="D80" t="s">
        <v>2382</v>
      </c>
      <c r="E80" t="s">
        <v>2380</v>
      </c>
      <c r="F80" t="s">
        <v>2380</v>
      </c>
      <c r="G80" s="9">
        <v>0</v>
      </c>
      <c r="H80" t="s">
        <v>2382</v>
      </c>
      <c r="I80" t="str">
        <f t="shared" si="2"/>
        <v>obesity</v>
      </c>
      <c r="J80" t="str">
        <f t="shared" si="3"/>
        <v>diabetes</v>
      </c>
    </row>
    <row r="81" spans="1:10" x14ac:dyDescent="0.3">
      <c r="A81" t="s">
        <v>2293</v>
      </c>
      <c r="B81">
        <v>51.01</v>
      </c>
      <c r="C81">
        <v>9.1999999999999993</v>
      </c>
      <c r="D81" t="s">
        <v>2380</v>
      </c>
      <c r="E81" t="s">
        <v>2380</v>
      </c>
      <c r="F81" t="s">
        <v>2380</v>
      </c>
      <c r="G81" s="9">
        <v>0</v>
      </c>
      <c r="H81" t="s">
        <v>2382</v>
      </c>
      <c r="I81" t="str">
        <f t="shared" si="2"/>
        <v>obesity</v>
      </c>
      <c r="J81" t="str">
        <f t="shared" si="3"/>
        <v>diabetes</v>
      </c>
    </row>
    <row r="82" spans="1:10" x14ac:dyDescent="0.3">
      <c r="A82" t="s">
        <v>2292</v>
      </c>
      <c r="B82">
        <v>45.65</v>
      </c>
      <c r="C82">
        <v>5.1100000000000003</v>
      </c>
      <c r="D82" t="s">
        <v>2382</v>
      </c>
      <c r="E82" t="s">
        <v>2380</v>
      </c>
      <c r="F82" t="s">
        <v>2380</v>
      </c>
      <c r="G82" s="9">
        <v>1</v>
      </c>
      <c r="H82" t="s">
        <v>2382</v>
      </c>
      <c r="I82" t="str">
        <f t="shared" si="2"/>
        <v>obesity</v>
      </c>
      <c r="J82" t="str">
        <f t="shared" si="3"/>
        <v>normal</v>
      </c>
    </row>
    <row r="83" spans="1:10" x14ac:dyDescent="0.3">
      <c r="A83" t="s">
        <v>2291</v>
      </c>
      <c r="B83">
        <v>52.9</v>
      </c>
      <c r="C83">
        <v>5.34</v>
      </c>
      <c r="D83" t="s">
        <v>2380</v>
      </c>
      <c r="E83" t="s">
        <v>2380</v>
      </c>
      <c r="F83" t="s">
        <v>2380</v>
      </c>
      <c r="G83" s="9">
        <v>0</v>
      </c>
      <c r="H83" t="s">
        <v>2382</v>
      </c>
      <c r="I83" t="str">
        <f t="shared" si="2"/>
        <v>obesity</v>
      </c>
      <c r="J83" t="str">
        <f t="shared" si="3"/>
        <v>normal</v>
      </c>
    </row>
    <row r="84" spans="1:10" x14ac:dyDescent="0.3">
      <c r="A84" t="s">
        <v>2290</v>
      </c>
      <c r="B84">
        <v>45.41</v>
      </c>
      <c r="C84">
        <v>4.03</v>
      </c>
      <c r="D84" t="s">
        <v>2382</v>
      </c>
      <c r="E84" t="s">
        <v>2380</v>
      </c>
      <c r="F84" t="s">
        <v>2380</v>
      </c>
      <c r="G84" s="9">
        <v>1</v>
      </c>
      <c r="H84" t="s">
        <v>2382</v>
      </c>
      <c r="I84" t="str">
        <f t="shared" si="2"/>
        <v>obesity</v>
      </c>
      <c r="J84" t="str">
        <f t="shared" si="3"/>
        <v>normal</v>
      </c>
    </row>
    <row r="85" spans="1:10" x14ac:dyDescent="0.3">
      <c r="A85" t="s">
        <v>2289</v>
      </c>
      <c r="B85">
        <v>49.41</v>
      </c>
      <c r="C85">
        <v>4.2300000000000004</v>
      </c>
      <c r="D85" t="s">
        <v>2382</v>
      </c>
      <c r="E85" t="s">
        <v>2380</v>
      </c>
      <c r="F85" t="s">
        <v>2382</v>
      </c>
      <c r="G85" s="9">
        <v>1</v>
      </c>
      <c r="H85" t="s">
        <v>2382</v>
      </c>
      <c r="I85" t="str">
        <f t="shared" si="2"/>
        <v>obesity</v>
      </c>
      <c r="J85" t="str">
        <f t="shared" si="3"/>
        <v>normal</v>
      </c>
    </row>
    <row r="86" spans="1:10" x14ac:dyDescent="0.3">
      <c r="A86" t="s">
        <v>2288</v>
      </c>
      <c r="B86">
        <v>31.824999999999999</v>
      </c>
      <c r="C86">
        <v>4.0599999999999996</v>
      </c>
      <c r="D86" t="s">
        <v>2380</v>
      </c>
      <c r="E86" t="s">
        <v>2380</v>
      </c>
      <c r="F86" t="s">
        <v>2380</v>
      </c>
      <c r="G86" s="9">
        <v>2</v>
      </c>
      <c r="H86" t="s">
        <v>2382</v>
      </c>
      <c r="I86" t="str">
        <f t="shared" si="2"/>
        <v>obesity</v>
      </c>
      <c r="J86" t="str">
        <f t="shared" si="3"/>
        <v>normal</v>
      </c>
    </row>
    <row r="87" spans="1:10" x14ac:dyDescent="0.3">
      <c r="A87" t="s">
        <v>2287</v>
      </c>
      <c r="B87">
        <v>51.28</v>
      </c>
      <c r="C87">
        <v>4.68</v>
      </c>
      <c r="D87" t="s">
        <v>2380</v>
      </c>
      <c r="E87" t="s">
        <v>2380</v>
      </c>
      <c r="F87" t="s">
        <v>2380</v>
      </c>
      <c r="G87" s="9">
        <v>2</v>
      </c>
      <c r="H87" t="s">
        <v>2382</v>
      </c>
      <c r="I87" t="str">
        <f t="shared" si="2"/>
        <v>obesity</v>
      </c>
      <c r="J87" t="str">
        <f t="shared" si="3"/>
        <v>normal</v>
      </c>
    </row>
    <row r="88" spans="1:10" x14ac:dyDescent="0.3">
      <c r="A88" t="s">
        <v>2286</v>
      </c>
      <c r="B88">
        <v>34.96</v>
      </c>
      <c r="C88">
        <v>4.34</v>
      </c>
      <c r="D88" t="s">
        <v>2380</v>
      </c>
      <c r="E88" t="s">
        <v>2380</v>
      </c>
      <c r="F88" t="s">
        <v>2382</v>
      </c>
      <c r="G88" s="9">
        <v>1</v>
      </c>
      <c r="H88" t="s">
        <v>2382</v>
      </c>
      <c r="I88" t="str">
        <f t="shared" si="2"/>
        <v>obesity</v>
      </c>
      <c r="J88" t="str">
        <f t="shared" si="3"/>
        <v>normal</v>
      </c>
    </row>
    <row r="89" spans="1:10" x14ac:dyDescent="0.3">
      <c r="A89" t="s">
        <v>2285</v>
      </c>
      <c r="B89">
        <v>33.11</v>
      </c>
      <c r="C89">
        <v>10.51</v>
      </c>
      <c r="D89" t="s">
        <v>2380</v>
      </c>
      <c r="E89" t="s">
        <v>2380</v>
      </c>
      <c r="F89" t="s">
        <v>2380</v>
      </c>
      <c r="G89" s="9">
        <v>0</v>
      </c>
      <c r="H89" t="s">
        <v>2382</v>
      </c>
      <c r="I89" t="str">
        <f t="shared" si="2"/>
        <v>obesity</v>
      </c>
      <c r="J89" t="str">
        <f t="shared" si="3"/>
        <v>diabetes</v>
      </c>
    </row>
    <row r="90" spans="1:10" x14ac:dyDescent="0.3">
      <c r="A90" t="s">
        <v>2284</v>
      </c>
      <c r="B90">
        <v>54.74</v>
      </c>
      <c r="C90">
        <v>5.84</v>
      </c>
      <c r="D90" t="s">
        <v>2382</v>
      </c>
      <c r="E90" t="s">
        <v>2380</v>
      </c>
      <c r="F90" t="s">
        <v>2382</v>
      </c>
      <c r="G90" s="9">
        <v>1</v>
      </c>
      <c r="H90" t="s">
        <v>2382</v>
      </c>
      <c r="I90" t="str">
        <f t="shared" si="2"/>
        <v>obesity</v>
      </c>
      <c r="J90" t="str">
        <f t="shared" si="3"/>
        <v>prediabetes</v>
      </c>
    </row>
    <row r="91" spans="1:10" x14ac:dyDescent="0.3">
      <c r="A91" t="s">
        <v>2283</v>
      </c>
      <c r="B91">
        <v>32.56</v>
      </c>
      <c r="C91">
        <v>5.41</v>
      </c>
      <c r="D91" t="s">
        <v>2380</v>
      </c>
      <c r="E91" t="s">
        <v>2380</v>
      </c>
      <c r="F91" t="s">
        <v>2382</v>
      </c>
      <c r="G91" s="9">
        <v>1</v>
      </c>
      <c r="H91" t="s">
        <v>2382</v>
      </c>
      <c r="I91" t="str">
        <f t="shared" si="2"/>
        <v>obesity</v>
      </c>
      <c r="J91" t="str">
        <f t="shared" si="3"/>
        <v>normal</v>
      </c>
    </row>
    <row r="92" spans="1:10" x14ac:dyDescent="0.3">
      <c r="A92" t="s">
        <v>2282</v>
      </c>
      <c r="B92">
        <v>39.049999999999997</v>
      </c>
      <c r="C92">
        <v>6.06</v>
      </c>
      <c r="D92" t="s">
        <v>2380</v>
      </c>
      <c r="E92" t="s">
        <v>2380</v>
      </c>
      <c r="F92" t="s">
        <v>2380</v>
      </c>
      <c r="G92" s="9">
        <v>1</v>
      </c>
      <c r="H92" t="s">
        <v>2382</v>
      </c>
      <c r="I92" t="str">
        <f t="shared" si="2"/>
        <v>obesity</v>
      </c>
      <c r="J92" t="str">
        <f t="shared" si="3"/>
        <v>prediabetes</v>
      </c>
    </row>
    <row r="93" spans="1:10" x14ac:dyDescent="0.3">
      <c r="A93" t="s">
        <v>2281</v>
      </c>
      <c r="B93">
        <v>42.75</v>
      </c>
      <c r="C93">
        <v>4.22</v>
      </c>
      <c r="D93" t="s">
        <v>2380</v>
      </c>
      <c r="E93" t="s">
        <v>2380</v>
      </c>
      <c r="F93" t="s">
        <v>2380</v>
      </c>
      <c r="G93" s="9">
        <v>0</v>
      </c>
      <c r="H93" t="s">
        <v>2382</v>
      </c>
      <c r="I93" t="str">
        <f t="shared" si="2"/>
        <v>obesity</v>
      </c>
      <c r="J93" t="str">
        <f t="shared" si="3"/>
        <v>normal</v>
      </c>
    </row>
    <row r="94" spans="1:10" x14ac:dyDescent="0.3">
      <c r="A94" t="s">
        <v>2280</v>
      </c>
      <c r="B94">
        <v>50.58</v>
      </c>
      <c r="C94">
        <v>5.12</v>
      </c>
      <c r="D94" t="s">
        <v>2380</v>
      </c>
      <c r="E94" t="s">
        <v>2380</v>
      </c>
      <c r="F94" t="s">
        <v>2380</v>
      </c>
      <c r="G94" s="9">
        <v>2</v>
      </c>
      <c r="H94" t="s">
        <v>2382</v>
      </c>
      <c r="I94" t="str">
        <f t="shared" si="2"/>
        <v>obesity</v>
      </c>
      <c r="J94" t="str">
        <f t="shared" si="3"/>
        <v>normal</v>
      </c>
    </row>
    <row r="95" spans="1:10" x14ac:dyDescent="0.3">
      <c r="A95" t="s">
        <v>2279</v>
      </c>
      <c r="B95">
        <v>30.495000000000001</v>
      </c>
      <c r="C95">
        <v>4.57</v>
      </c>
      <c r="D95" t="s">
        <v>2382</v>
      </c>
      <c r="E95" t="s">
        <v>2380</v>
      </c>
      <c r="F95" t="s">
        <v>2380</v>
      </c>
      <c r="G95" s="9">
        <v>0</v>
      </c>
      <c r="H95" t="s">
        <v>2382</v>
      </c>
      <c r="I95" t="str">
        <f t="shared" si="2"/>
        <v>obesity</v>
      </c>
      <c r="J95" t="str">
        <f t="shared" si="3"/>
        <v>normal</v>
      </c>
    </row>
    <row r="96" spans="1:10" x14ac:dyDescent="0.3">
      <c r="A96" t="s">
        <v>2278</v>
      </c>
      <c r="B96">
        <v>48.31</v>
      </c>
      <c r="C96">
        <v>9.58</v>
      </c>
      <c r="D96" t="s">
        <v>2382</v>
      </c>
      <c r="E96" t="s">
        <v>2380</v>
      </c>
      <c r="F96" t="s">
        <v>2380</v>
      </c>
      <c r="G96" s="9">
        <v>2</v>
      </c>
      <c r="H96" t="s">
        <v>2382</v>
      </c>
      <c r="I96" t="str">
        <f t="shared" si="2"/>
        <v>obesity</v>
      </c>
      <c r="J96" t="str">
        <f t="shared" si="3"/>
        <v>diabetes</v>
      </c>
    </row>
    <row r="97" spans="1:10" x14ac:dyDescent="0.3">
      <c r="A97" t="s">
        <v>2277</v>
      </c>
      <c r="B97">
        <v>48.99</v>
      </c>
      <c r="C97">
        <v>9.7799999999999994</v>
      </c>
      <c r="D97" t="s">
        <v>2382</v>
      </c>
      <c r="E97" t="s">
        <v>2380</v>
      </c>
      <c r="F97" t="s">
        <v>2380</v>
      </c>
      <c r="G97" s="9">
        <v>1</v>
      </c>
      <c r="H97" t="s">
        <v>2382</v>
      </c>
      <c r="I97" t="str">
        <f t="shared" si="2"/>
        <v>obesity</v>
      </c>
      <c r="J97" t="str">
        <f t="shared" si="3"/>
        <v>diabetes</v>
      </c>
    </row>
    <row r="98" spans="1:10" x14ac:dyDescent="0.3">
      <c r="A98" t="s">
        <v>2276</v>
      </c>
      <c r="B98">
        <v>38.39</v>
      </c>
      <c r="C98">
        <v>4.1100000000000003</v>
      </c>
      <c r="D98" t="s">
        <v>2382</v>
      </c>
      <c r="E98" t="s">
        <v>2380</v>
      </c>
      <c r="F98" t="s">
        <v>2380</v>
      </c>
      <c r="G98" s="9">
        <v>0</v>
      </c>
      <c r="H98" t="s">
        <v>2382</v>
      </c>
      <c r="I98" t="str">
        <f t="shared" si="2"/>
        <v>obesity</v>
      </c>
      <c r="J98" t="str">
        <f t="shared" si="3"/>
        <v>normal</v>
      </c>
    </row>
    <row r="99" spans="1:10" x14ac:dyDescent="0.3">
      <c r="A99" t="s">
        <v>2275</v>
      </c>
      <c r="B99">
        <v>44.34</v>
      </c>
      <c r="C99">
        <v>4.0199999999999996</v>
      </c>
      <c r="D99" t="s">
        <v>2382</v>
      </c>
      <c r="E99" t="s">
        <v>2380</v>
      </c>
      <c r="F99" t="s">
        <v>2380</v>
      </c>
      <c r="G99" s="9">
        <v>2</v>
      </c>
      <c r="H99" t="s">
        <v>2382</v>
      </c>
      <c r="I99" t="str">
        <f t="shared" si="2"/>
        <v>obesity</v>
      </c>
      <c r="J99" t="str">
        <f t="shared" si="3"/>
        <v>normal</v>
      </c>
    </row>
    <row r="100" spans="1:10" x14ac:dyDescent="0.3">
      <c r="A100" t="s">
        <v>2274</v>
      </c>
      <c r="B100">
        <v>41.51</v>
      </c>
      <c r="C100">
        <v>6.92</v>
      </c>
      <c r="D100" t="s">
        <v>2380</v>
      </c>
      <c r="E100" t="s">
        <v>2380</v>
      </c>
      <c r="F100" t="s">
        <v>2380</v>
      </c>
      <c r="G100" s="9">
        <v>0</v>
      </c>
      <c r="H100" t="s">
        <v>2382</v>
      </c>
      <c r="I100" t="str">
        <f t="shared" si="2"/>
        <v>obesity</v>
      </c>
      <c r="J100" t="str">
        <f t="shared" si="3"/>
        <v>diabetes</v>
      </c>
    </row>
    <row r="101" spans="1:10" x14ac:dyDescent="0.3">
      <c r="A101" t="s">
        <v>2273</v>
      </c>
      <c r="B101">
        <v>48.2</v>
      </c>
      <c r="C101">
        <v>4.84</v>
      </c>
      <c r="D101" t="s">
        <v>2380</v>
      </c>
      <c r="E101" t="s">
        <v>2380</v>
      </c>
      <c r="F101" t="s">
        <v>2380</v>
      </c>
      <c r="G101" s="9">
        <v>0</v>
      </c>
      <c r="H101" t="s">
        <v>2382</v>
      </c>
      <c r="I101" t="str">
        <f t="shared" si="2"/>
        <v>obesity</v>
      </c>
      <c r="J101" t="str">
        <f t="shared" si="3"/>
        <v>normal</v>
      </c>
    </row>
    <row r="102" spans="1:10" x14ac:dyDescent="0.3">
      <c r="A102" t="s">
        <v>2272</v>
      </c>
      <c r="B102">
        <v>35.75</v>
      </c>
      <c r="C102">
        <v>8</v>
      </c>
      <c r="D102" t="s">
        <v>2382</v>
      </c>
      <c r="E102" t="s">
        <v>2380</v>
      </c>
      <c r="F102" t="s">
        <v>2380</v>
      </c>
      <c r="G102" s="9">
        <v>0</v>
      </c>
      <c r="H102" t="s">
        <v>2382</v>
      </c>
      <c r="I102" t="str">
        <f t="shared" si="2"/>
        <v>obesity</v>
      </c>
      <c r="J102" t="str">
        <f t="shared" si="3"/>
        <v>diabetes</v>
      </c>
    </row>
    <row r="103" spans="1:10" x14ac:dyDescent="0.3">
      <c r="A103" t="s">
        <v>2271</v>
      </c>
      <c r="B103">
        <v>53.81</v>
      </c>
      <c r="C103">
        <v>8.77</v>
      </c>
      <c r="D103" t="s">
        <v>2382</v>
      </c>
      <c r="E103" t="s">
        <v>2380</v>
      </c>
      <c r="F103" t="s">
        <v>2380</v>
      </c>
      <c r="G103" s="9">
        <v>0</v>
      </c>
      <c r="H103" t="s">
        <v>2382</v>
      </c>
      <c r="I103" t="str">
        <f t="shared" si="2"/>
        <v>obesity</v>
      </c>
      <c r="J103" t="str">
        <f t="shared" si="3"/>
        <v>diabetes</v>
      </c>
    </row>
    <row r="104" spans="1:10" x14ac:dyDescent="0.3">
      <c r="A104" t="s">
        <v>2270</v>
      </c>
      <c r="B104">
        <v>49.48</v>
      </c>
      <c r="C104">
        <v>4.96</v>
      </c>
      <c r="D104" t="s">
        <v>2380</v>
      </c>
      <c r="E104" t="s">
        <v>2380</v>
      </c>
      <c r="F104" t="s">
        <v>2382</v>
      </c>
      <c r="G104" s="9">
        <v>1</v>
      </c>
      <c r="H104" t="s">
        <v>2382</v>
      </c>
      <c r="I104" t="str">
        <f t="shared" si="2"/>
        <v>obesity</v>
      </c>
      <c r="J104" t="str">
        <f t="shared" si="3"/>
        <v>normal</v>
      </c>
    </row>
    <row r="105" spans="1:10" x14ac:dyDescent="0.3">
      <c r="A105" t="s">
        <v>2269</v>
      </c>
      <c r="B105">
        <v>34.1</v>
      </c>
      <c r="C105">
        <v>4.43</v>
      </c>
      <c r="D105" t="s">
        <v>2382</v>
      </c>
      <c r="E105" t="s">
        <v>2380</v>
      </c>
      <c r="F105" t="s">
        <v>2380</v>
      </c>
      <c r="G105" s="9">
        <v>0</v>
      </c>
      <c r="H105" t="s">
        <v>2382</v>
      </c>
      <c r="I105" t="str">
        <f t="shared" si="2"/>
        <v>obesity</v>
      </c>
      <c r="J105" t="str">
        <f t="shared" si="3"/>
        <v>normal</v>
      </c>
    </row>
    <row r="106" spans="1:10" x14ac:dyDescent="0.3">
      <c r="A106" t="s">
        <v>2268</v>
      </c>
      <c r="B106">
        <v>35.299999999999997</v>
      </c>
      <c r="C106">
        <v>5.82</v>
      </c>
      <c r="D106" t="s">
        <v>2382</v>
      </c>
      <c r="E106" t="s">
        <v>2380</v>
      </c>
      <c r="F106" t="s">
        <v>2382</v>
      </c>
      <c r="G106" s="9">
        <v>1</v>
      </c>
      <c r="H106" t="s">
        <v>2382</v>
      </c>
      <c r="I106" t="str">
        <f t="shared" si="2"/>
        <v>obesity</v>
      </c>
      <c r="J106" t="str">
        <f t="shared" si="3"/>
        <v>prediabetes</v>
      </c>
    </row>
    <row r="107" spans="1:10" x14ac:dyDescent="0.3">
      <c r="A107" t="s">
        <v>2267</v>
      </c>
      <c r="B107">
        <v>43.83</v>
      </c>
      <c r="C107">
        <v>6.03</v>
      </c>
      <c r="D107" t="s">
        <v>2382</v>
      </c>
      <c r="E107" t="s">
        <v>2380</v>
      </c>
      <c r="F107" t="s">
        <v>2380</v>
      </c>
      <c r="G107" s="9">
        <v>2</v>
      </c>
      <c r="H107" t="s">
        <v>2382</v>
      </c>
      <c r="I107" t="str">
        <f t="shared" si="2"/>
        <v>obesity</v>
      </c>
      <c r="J107" t="str">
        <f t="shared" si="3"/>
        <v>prediabetes</v>
      </c>
    </row>
    <row r="108" spans="1:10" x14ac:dyDescent="0.3">
      <c r="A108" t="s">
        <v>2266</v>
      </c>
      <c r="B108">
        <v>50.07</v>
      </c>
      <c r="C108">
        <v>9.27</v>
      </c>
      <c r="D108" t="s">
        <v>2380</v>
      </c>
      <c r="E108" t="s">
        <v>2380</v>
      </c>
      <c r="F108" t="s">
        <v>2380</v>
      </c>
      <c r="G108" s="9">
        <v>0</v>
      </c>
      <c r="H108" t="s">
        <v>2382</v>
      </c>
      <c r="I108" t="str">
        <f t="shared" si="2"/>
        <v>obesity</v>
      </c>
      <c r="J108" t="str">
        <f t="shared" si="3"/>
        <v>diabetes</v>
      </c>
    </row>
    <row r="109" spans="1:10" x14ac:dyDescent="0.3">
      <c r="A109" t="s">
        <v>2265</v>
      </c>
      <c r="B109">
        <v>32.774999999999999</v>
      </c>
      <c r="C109">
        <v>5.53</v>
      </c>
      <c r="D109" t="s">
        <v>2380</v>
      </c>
      <c r="E109" t="s">
        <v>2380</v>
      </c>
      <c r="F109" t="s">
        <v>2380</v>
      </c>
      <c r="G109" s="9">
        <v>0</v>
      </c>
      <c r="H109" t="s">
        <v>2382</v>
      </c>
      <c r="I109" t="str">
        <f t="shared" si="2"/>
        <v>obesity</v>
      </c>
      <c r="J109" t="str">
        <f t="shared" si="3"/>
        <v>normal</v>
      </c>
    </row>
    <row r="110" spans="1:10" x14ac:dyDescent="0.3">
      <c r="A110" t="s">
        <v>2264</v>
      </c>
      <c r="B110">
        <v>34.104999999999997</v>
      </c>
      <c r="C110">
        <v>5.07</v>
      </c>
      <c r="D110" t="s">
        <v>2380</v>
      </c>
      <c r="E110" t="s">
        <v>2380</v>
      </c>
      <c r="F110" t="s">
        <v>2380</v>
      </c>
      <c r="G110" s="9">
        <v>1</v>
      </c>
      <c r="H110" t="s">
        <v>2382</v>
      </c>
      <c r="I110" t="str">
        <f t="shared" si="2"/>
        <v>obesity</v>
      </c>
      <c r="J110" t="str">
        <f t="shared" si="3"/>
        <v>normal</v>
      </c>
    </row>
    <row r="111" spans="1:10" x14ac:dyDescent="0.3">
      <c r="A111" t="s">
        <v>2263</v>
      </c>
      <c r="B111">
        <v>48.93</v>
      </c>
      <c r="C111">
        <v>11.17</v>
      </c>
      <c r="D111" t="s">
        <v>2382</v>
      </c>
      <c r="E111" t="s">
        <v>2380</v>
      </c>
      <c r="F111" t="s">
        <v>2380</v>
      </c>
      <c r="G111" s="9">
        <v>1</v>
      </c>
      <c r="H111" t="s">
        <v>2382</v>
      </c>
      <c r="I111" t="str">
        <f t="shared" si="2"/>
        <v>obesity</v>
      </c>
      <c r="J111" t="str">
        <f t="shared" si="3"/>
        <v>diabetes</v>
      </c>
    </row>
    <row r="112" spans="1:10" x14ac:dyDescent="0.3">
      <c r="A112" t="s">
        <v>2262</v>
      </c>
      <c r="B112">
        <v>37.07</v>
      </c>
      <c r="C112">
        <v>6.14</v>
      </c>
      <c r="D112" t="s">
        <v>2382</v>
      </c>
      <c r="E112" t="s">
        <v>2380</v>
      </c>
      <c r="F112" t="s">
        <v>2380</v>
      </c>
      <c r="G112" s="9">
        <v>0</v>
      </c>
      <c r="H112" t="s">
        <v>2382</v>
      </c>
      <c r="I112" t="str">
        <f t="shared" si="2"/>
        <v>obesity</v>
      </c>
      <c r="J112" t="str">
        <f t="shared" si="3"/>
        <v>prediabetes</v>
      </c>
    </row>
    <row r="113" spans="1:10" x14ac:dyDescent="0.3">
      <c r="A113" t="s">
        <v>2261</v>
      </c>
      <c r="B113">
        <v>51.51</v>
      </c>
      <c r="C113">
        <v>6.26</v>
      </c>
      <c r="D113" t="s">
        <v>2382</v>
      </c>
      <c r="E113" t="s">
        <v>2380</v>
      </c>
      <c r="F113" t="s">
        <v>2382</v>
      </c>
      <c r="G113" s="9">
        <v>1</v>
      </c>
      <c r="H113" t="s">
        <v>2382</v>
      </c>
      <c r="I113" t="str">
        <f t="shared" si="2"/>
        <v>obesity</v>
      </c>
      <c r="J113" t="str">
        <f t="shared" si="3"/>
        <v>prediabetes</v>
      </c>
    </row>
    <row r="114" spans="1:10" x14ac:dyDescent="0.3">
      <c r="A114" t="s">
        <v>2260</v>
      </c>
      <c r="B114">
        <v>34.799999999999997</v>
      </c>
      <c r="C114">
        <v>4.72</v>
      </c>
      <c r="D114" t="s">
        <v>2382</v>
      </c>
      <c r="E114" t="s">
        <v>2380</v>
      </c>
      <c r="F114" t="s">
        <v>2380</v>
      </c>
      <c r="G114" s="9">
        <v>0</v>
      </c>
      <c r="H114" t="s">
        <v>2382</v>
      </c>
      <c r="I114" t="str">
        <f t="shared" si="2"/>
        <v>obesity</v>
      </c>
      <c r="J114" t="str">
        <f t="shared" si="3"/>
        <v>normal</v>
      </c>
    </row>
    <row r="115" spans="1:10" x14ac:dyDescent="0.3">
      <c r="A115" t="s">
        <v>2259</v>
      </c>
      <c r="B115">
        <v>36.67</v>
      </c>
      <c r="C115">
        <v>5.18</v>
      </c>
      <c r="D115" t="s">
        <v>2380</v>
      </c>
      <c r="E115" t="s">
        <v>2380</v>
      </c>
      <c r="F115" t="s">
        <v>2380</v>
      </c>
      <c r="G115" s="9">
        <v>1</v>
      </c>
      <c r="H115" t="s">
        <v>2382</v>
      </c>
      <c r="I115" t="str">
        <f t="shared" si="2"/>
        <v>obesity</v>
      </c>
      <c r="J115" t="str">
        <f t="shared" si="3"/>
        <v>normal</v>
      </c>
    </row>
    <row r="116" spans="1:10" x14ac:dyDescent="0.3">
      <c r="A116" t="s">
        <v>2258</v>
      </c>
      <c r="B116">
        <v>30.9</v>
      </c>
      <c r="C116">
        <v>9.4</v>
      </c>
      <c r="D116" t="s">
        <v>2380</v>
      </c>
      <c r="E116" t="s">
        <v>2380</v>
      </c>
      <c r="F116" t="s">
        <v>2380</v>
      </c>
      <c r="G116" s="9">
        <v>2</v>
      </c>
      <c r="H116" t="s">
        <v>2382</v>
      </c>
      <c r="I116" t="str">
        <f t="shared" si="2"/>
        <v>obesity</v>
      </c>
      <c r="J116" t="str">
        <f t="shared" si="3"/>
        <v>diabetes</v>
      </c>
    </row>
    <row r="117" spans="1:10" x14ac:dyDescent="0.3">
      <c r="A117" t="s">
        <v>2257</v>
      </c>
      <c r="B117">
        <v>30.495000000000001</v>
      </c>
      <c r="C117">
        <v>6.29</v>
      </c>
      <c r="D117" t="s">
        <v>2380</v>
      </c>
      <c r="E117" t="s">
        <v>2380</v>
      </c>
      <c r="F117" t="s">
        <v>2380</v>
      </c>
      <c r="G117" s="9">
        <v>0</v>
      </c>
      <c r="H117" t="s">
        <v>2382</v>
      </c>
      <c r="I117" t="str">
        <f t="shared" si="2"/>
        <v>obesity</v>
      </c>
      <c r="J117" t="str">
        <f t="shared" si="3"/>
        <v>prediabetes</v>
      </c>
    </row>
    <row r="118" spans="1:10" x14ac:dyDescent="0.3">
      <c r="A118" t="s">
        <v>2256</v>
      </c>
      <c r="B118">
        <v>44.88</v>
      </c>
      <c r="C118">
        <v>6.04</v>
      </c>
      <c r="D118" t="s">
        <v>2380</v>
      </c>
      <c r="E118" t="s">
        <v>2380</v>
      </c>
      <c r="F118" t="s">
        <v>2382</v>
      </c>
      <c r="G118" s="9">
        <v>1</v>
      </c>
      <c r="H118" t="s">
        <v>2382</v>
      </c>
      <c r="I118" t="str">
        <f t="shared" si="2"/>
        <v>obesity</v>
      </c>
      <c r="J118" t="str">
        <f t="shared" si="3"/>
        <v>prediabetes</v>
      </c>
    </row>
    <row r="119" spans="1:10" x14ac:dyDescent="0.3">
      <c r="A119" t="s">
        <v>2255</v>
      </c>
      <c r="B119">
        <v>44.32</v>
      </c>
      <c r="C119">
        <v>10.55</v>
      </c>
      <c r="D119" t="s">
        <v>2380</v>
      </c>
      <c r="E119" t="s">
        <v>2380</v>
      </c>
      <c r="F119" t="s">
        <v>2380</v>
      </c>
      <c r="G119" s="9">
        <v>0</v>
      </c>
      <c r="H119" t="s">
        <v>2382</v>
      </c>
      <c r="I119" t="str">
        <f t="shared" si="2"/>
        <v>obesity</v>
      </c>
      <c r="J119" t="str">
        <f t="shared" si="3"/>
        <v>diabetes</v>
      </c>
    </row>
    <row r="120" spans="1:10" x14ac:dyDescent="0.3">
      <c r="A120" t="s">
        <v>2254</v>
      </c>
      <c r="B120">
        <v>46.39</v>
      </c>
      <c r="C120">
        <v>5.09</v>
      </c>
      <c r="D120" t="s">
        <v>2380</v>
      </c>
      <c r="E120" t="s">
        <v>2380</v>
      </c>
      <c r="F120" t="s">
        <v>2380</v>
      </c>
      <c r="G120" s="9">
        <v>0</v>
      </c>
      <c r="H120" t="s">
        <v>2382</v>
      </c>
      <c r="I120" t="str">
        <f t="shared" si="2"/>
        <v>obesity</v>
      </c>
      <c r="J120" t="str">
        <f t="shared" si="3"/>
        <v>normal</v>
      </c>
    </row>
    <row r="121" spans="1:10" x14ac:dyDescent="0.3">
      <c r="A121" t="s">
        <v>2253</v>
      </c>
      <c r="B121">
        <v>42.13</v>
      </c>
      <c r="C121">
        <v>5.2</v>
      </c>
      <c r="D121" t="s">
        <v>2382</v>
      </c>
      <c r="E121" t="s">
        <v>2380</v>
      </c>
      <c r="F121" t="s">
        <v>2380</v>
      </c>
      <c r="G121" s="9">
        <v>1</v>
      </c>
      <c r="H121" t="s">
        <v>2382</v>
      </c>
      <c r="I121" t="str">
        <f t="shared" si="2"/>
        <v>obesity</v>
      </c>
      <c r="J121" t="str">
        <f t="shared" si="3"/>
        <v>normal</v>
      </c>
    </row>
    <row r="122" spans="1:10" x14ac:dyDescent="0.3">
      <c r="A122" t="s">
        <v>2252</v>
      </c>
      <c r="B122">
        <v>30.78</v>
      </c>
      <c r="C122">
        <v>8.4499999999999993</v>
      </c>
      <c r="D122" t="s">
        <v>2382</v>
      </c>
      <c r="E122" t="s">
        <v>2380</v>
      </c>
      <c r="F122" t="s">
        <v>2380</v>
      </c>
      <c r="G122" s="9">
        <v>0</v>
      </c>
      <c r="H122" t="s">
        <v>2382</v>
      </c>
      <c r="I122" t="str">
        <f t="shared" si="2"/>
        <v>obesity</v>
      </c>
      <c r="J122" t="str">
        <f t="shared" si="3"/>
        <v>diabetes</v>
      </c>
    </row>
    <row r="123" spans="1:10" x14ac:dyDescent="0.3">
      <c r="A123" t="s">
        <v>2251</v>
      </c>
      <c r="B123">
        <v>31.35</v>
      </c>
      <c r="C123">
        <v>9.5399999999999991</v>
      </c>
      <c r="D123" t="s">
        <v>2380</v>
      </c>
      <c r="E123" t="s">
        <v>2380</v>
      </c>
      <c r="F123" t="s">
        <v>2380</v>
      </c>
      <c r="G123" s="9">
        <v>0</v>
      </c>
      <c r="H123" t="s">
        <v>2382</v>
      </c>
      <c r="I123" t="str">
        <f t="shared" si="2"/>
        <v>obesity</v>
      </c>
      <c r="J123" t="str">
        <f t="shared" si="3"/>
        <v>diabetes</v>
      </c>
    </row>
    <row r="124" spans="1:10" x14ac:dyDescent="0.3">
      <c r="A124" t="s">
        <v>2250</v>
      </c>
      <c r="B124">
        <v>41.46</v>
      </c>
      <c r="C124">
        <v>4.99</v>
      </c>
      <c r="D124" t="s">
        <v>2382</v>
      </c>
      <c r="E124" t="s">
        <v>2380</v>
      </c>
      <c r="F124" t="s">
        <v>2380</v>
      </c>
      <c r="G124" s="9">
        <v>2</v>
      </c>
      <c r="H124" t="s">
        <v>2382</v>
      </c>
      <c r="I124" t="str">
        <f t="shared" si="2"/>
        <v>obesity</v>
      </c>
      <c r="J124" t="str">
        <f t="shared" si="3"/>
        <v>normal</v>
      </c>
    </row>
    <row r="125" spans="1:10" x14ac:dyDescent="0.3">
      <c r="A125" t="s">
        <v>2249</v>
      </c>
      <c r="B125">
        <v>48</v>
      </c>
      <c r="C125">
        <v>10.54</v>
      </c>
      <c r="D125" t="s">
        <v>2380</v>
      </c>
      <c r="E125" t="s">
        <v>2380</v>
      </c>
      <c r="F125" t="s">
        <v>2380</v>
      </c>
      <c r="G125" s="9">
        <v>0</v>
      </c>
      <c r="H125" t="s">
        <v>2382</v>
      </c>
      <c r="I125" t="str">
        <f t="shared" si="2"/>
        <v>obesity</v>
      </c>
      <c r="J125" t="str">
        <f t="shared" si="3"/>
        <v>diabetes</v>
      </c>
    </row>
    <row r="126" spans="1:10" x14ac:dyDescent="0.3">
      <c r="A126" t="s">
        <v>2248</v>
      </c>
      <c r="B126">
        <v>49.13</v>
      </c>
      <c r="C126">
        <v>4.54</v>
      </c>
      <c r="D126" t="s">
        <v>2380</v>
      </c>
      <c r="E126" t="s">
        <v>2380</v>
      </c>
      <c r="F126" t="s">
        <v>2380</v>
      </c>
      <c r="G126" s="9">
        <v>0</v>
      </c>
      <c r="H126" t="s">
        <v>2382</v>
      </c>
      <c r="I126" t="str">
        <f t="shared" si="2"/>
        <v>obesity</v>
      </c>
      <c r="J126" t="str">
        <f t="shared" si="3"/>
        <v>normal</v>
      </c>
    </row>
    <row r="127" spans="1:10" x14ac:dyDescent="0.3">
      <c r="A127" t="s">
        <v>2247</v>
      </c>
      <c r="B127">
        <v>37.799999999999997</v>
      </c>
      <c r="C127">
        <v>6.29</v>
      </c>
      <c r="D127" t="s">
        <v>2380</v>
      </c>
      <c r="E127" t="s">
        <v>2380</v>
      </c>
      <c r="F127" t="s">
        <v>2380</v>
      </c>
      <c r="G127" s="9">
        <v>1</v>
      </c>
      <c r="H127" t="s">
        <v>2382</v>
      </c>
      <c r="I127" t="str">
        <f t="shared" si="2"/>
        <v>obesity</v>
      </c>
      <c r="J127" t="str">
        <f t="shared" si="3"/>
        <v>prediabetes</v>
      </c>
    </row>
    <row r="128" spans="1:10" x14ac:dyDescent="0.3">
      <c r="A128" t="s">
        <v>2246</v>
      </c>
      <c r="B128">
        <v>38.299999999999997</v>
      </c>
      <c r="C128">
        <v>9.51</v>
      </c>
      <c r="D128" t="s">
        <v>2380</v>
      </c>
      <c r="E128" t="s">
        <v>2380</v>
      </c>
      <c r="F128" t="s">
        <v>2380</v>
      </c>
      <c r="G128" s="9">
        <v>0</v>
      </c>
      <c r="H128" t="s">
        <v>2382</v>
      </c>
      <c r="I128" t="str">
        <f t="shared" si="2"/>
        <v>obesity</v>
      </c>
      <c r="J128" t="str">
        <f t="shared" si="3"/>
        <v>diabetes</v>
      </c>
    </row>
    <row r="129" spans="1:10" x14ac:dyDescent="0.3">
      <c r="A129" t="s">
        <v>2245</v>
      </c>
      <c r="B129">
        <v>32.774999999999999</v>
      </c>
      <c r="C129">
        <v>4.72</v>
      </c>
      <c r="D129" t="s">
        <v>2380</v>
      </c>
      <c r="E129" t="s">
        <v>2380</v>
      </c>
      <c r="F129" t="s">
        <v>2380</v>
      </c>
      <c r="G129" s="9">
        <v>0</v>
      </c>
      <c r="H129" t="s">
        <v>2382</v>
      </c>
      <c r="I129" t="str">
        <f t="shared" si="2"/>
        <v>obesity</v>
      </c>
      <c r="J129" t="str">
        <f t="shared" si="3"/>
        <v>normal</v>
      </c>
    </row>
    <row r="130" spans="1:10" x14ac:dyDescent="0.3">
      <c r="A130" t="s">
        <v>2244</v>
      </c>
      <c r="B130">
        <v>34.200000000000003</v>
      </c>
      <c r="C130">
        <v>5.91</v>
      </c>
      <c r="D130" t="s">
        <v>2382</v>
      </c>
      <c r="E130" t="s">
        <v>2380</v>
      </c>
      <c r="F130" t="s">
        <v>2380</v>
      </c>
      <c r="G130" s="9">
        <v>0</v>
      </c>
      <c r="H130" t="s">
        <v>2382</v>
      </c>
      <c r="I130" t="str">
        <f t="shared" si="2"/>
        <v>obesity</v>
      </c>
      <c r="J130" t="str">
        <f t="shared" si="3"/>
        <v>prediabetes</v>
      </c>
    </row>
    <row r="131" spans="1:10" x14ac:dyDescent="0.3">
      <c r="A131" t="s">
        <v>2243</v>
      </c>
      <c r="B131">
        <v>30.2</v>
      </c>
      <c r="C131">
        <v>9.58</v>
      </c>
      <c r="D131" t="s">
        <v>2380</v>
      </c>
      <c r="E131" t="s">
        <v>2380</v>
      </c>
      <c r="F131" t="s">
        <v>2380</v>
      </c>
      <c r="G131" s="9">
        <v>0</v>
      </c>
      <c r="H131" t="s">
        <v>2382</v>
      </c>
      <c r="I131" t="str">
        <f t="shared" ref="I131:I194" si="4">IF(B131&lt;18.5,"underweight",IF(B131&lt;=24.9,"normal weight",IF(B131&lt;=29.9,"overweight",IF(B131&gt;30,"obesity"))))</f>
        <v>obesity</v>
      </c>
      <c r="J131" t="str">
        <f t="shared" ref="J131:J194" si="5">IF(C131&lt;5.7,"normal",IF(C131&lt;=6.4, "prediabetes",IF(C131&gt;6.5,"diabetes")))</f>
        <v>diabetes</v>
      </c>
    </row>
    <row r="132" spans="1:10" x14ac:dyDescent="0.3">
      <c r="A132" t="s">
        <v>2242</v>
      </c>
      <c r="B132">
        <v>48.32</v>
      </c>
      <c r="C132">
        <v>5.77</v>
      </c>
      <c r="D132" t="s">
        <v>2380</v>
      </c>
      <c r="E132" t="s">
        <v>2380</v>
      </c>
      <c r="F132" t="s">
        <v>2380</v>
      </c>
      <c r="G132" s="9">
        <v>0</v>
      </c>
      <c r="H132" t="s">
        <v>2382</v>
      </c>
      <c r="I132" t="str">
        <f t="shared" si="4"/>
        <v>obesity</v>
      </c>
      <c r="J132" t="str">
        <f t="shared" si="5"/>
        <v>prediabetes</v>
      </c>
    </row>
    <row r="133" spans="1:10" x14ac:dyDescent="0.3">
      <c r="A133" t="s">
        <v>2241</v>
      </c>
      <c r="B133">
        <v>44.86</v>
      </c>
      <c r="C133">
        <v>4.38</v>
      </c>
      <c r="D133" t="s">
        <v>2382</v>
      </c>
      <c r="E133" t="s">
        <v>2380</v>
      </c>
      <c r="F133" t="s">
        <v>2380</v>
      </c>
      <c r="G133" s="9">
        <v>0</v>
      </c>
      <c r="H133" t="s">
        <v>2382</v>
      </c>
      <c r="I133" t="str">
        <f t="shared" si="4"/>
        <v>obesity</v>
      </c>
      <c r="J133" t="str">
        <f t="shared" si="5"/>
        <v>normal</v>
      </c>
    </row>
    <row r="134" spans="1:10" x14ac:dyDescent="0.3">
      <c r="A134" t="s">
        <v>2240</v>
      </c>
      <c r="B134">
        <v>52.15</v>
      </c>
      <c r="C134">
        <v>5.65</v>
      </c>
      <c r="D134" t="s">
        <v>2380</v>
      </c>
      <c r="E134" t="s">
        <v>2380</v>
      </c>
      <c r="F134" t="s">
        <v>2380</v>
      </c>
      <c r="G134" s="9">
        <v>1</v>
      </c>
      <c r="H134" t="s">
        <v>2382</v>
      </c>
      <c r="I134" t="str">
        <f t="shared" si="4"/>
        <v>obesity</v>
      </c>
      <c r="J134" t="str">
        <f t="shared" si="5"/>
        <v>normal</v>
      </c>
    </row>
    <row r="135" spans="1:10" x14ac:dyDescent="0.3">
      <c r="A135" t="s">
        <v>2239</v>
      </c>
      <c r="B135">
        <v>41.12</v>
      </c>
      <c r="C135">
        <v>7.54</v>
      </c>
      <c r="D135" t="s">
        <v>2382</v>
      </c>
      <c r="E135" t="s">
        <v>2380</v>
      </c>
      <c r="F135" t="s">
        <v>2380</v>
      </c>
      <c r="G135" s="9">
        <v>0</v>
      </c>
      <c r="H135" t="s">
        <v>2382</v>
      </c>
      <c r="I135" t="str">
        <f t="shared" si="4"/>
        <v>obesity</v>
      </c>
      <c r="J135" t="str">
        <f t="shared" si="5"/>
        <v>diabetes</v>
      </c>
    </row>
    <row r="136" spans="1:10" x14ac:dyDescent="0.3">
      <c r="A136" t="s">
        <v>2238</v>
      </c>
      <c r="B136">
        <v>38.39</v>
      </c>
      <c r="C136">
        <v>5.1100000000000003</v>
      </c>
      <c r="D136" t="s">
        <v>2382</v>
      </c>
      <c r="E136" t="s">
        <v>2380</v>
      </c>
      <c r="F136" t="s">
        <v>2380</v>
      </c>
      <c r="G136" s="9">
        <v>1</v>
      </c>
      <c r="H136" t="s">
        <v>2382</v>
      </c>
      <c r="I136" t="str">
        <f t="shared" si="4"/>
        <v>obesity</v>
      </c>
      <c r="J136" t="str">
        <f t="shared" si="5"/>
        <v>normal</v>
      </c>
    </row>
    <row r="137" spans="1:10" x14ac:dyDescent="0.3">
      <c r="A137" t="s">
        <v>2237</v>
      </c>
      <c r="B137">
        <v>46.85</v>
      </c>
      <c r="C137">
        <v>4.25</v>
      </c>
      <c r="D137" t="s">
        <v>2380</v>
      </c>
      <c r="E137" t="s">
        <v>2380</v>
      </c>
      <c r="F137" t="s">
        <v>2382</v>
      </c>
      <c r="G137" s="9">
        <v>1</v>
      </c>
      <c r="H137" t="s">
        <v>2382</v>
      </c>
      <c r="I137" t="str">
        <f t="shared" si="4"/>
        <v>obesity</v>
      </c>
      <c r="J137" t="str">
        <f t="shared" si="5"/>
        <v>normal</v>
      </c>
    </row>
    <row r="138" spans="1:10" x14ac:dyDescent="0.3">
      <c r="A138" t="s">
        <v>2236</v>
      </c>
      <c r="B138">
        <v>42.24</v>
      </c>
      <c r="C138">
        <v>5.55</v>
      </c>
      <c r="D138" t="s">
        <v>2380</v>
      </c>
      <c r="E138" t="s">
        <v>2381</v>
      </c>
      <c r="F138" t="s">
        <v>2380</v>
      </c>
      <c r="G138" s="9">
        <v>1</v>
      </c>
      <c r="H138" t="s">
        <v>2382</v>
      </c>
      <c r="I138" t="str">
        <f t="shared" si="4"/>
        <v>obesity</v>
      </c>
      <c r="J138" t="str">
        <f t="shared" si="5"/>
        <v>normal</v>
      </c>
    </row>
    <row r="139" spans="1:10" x14ac:dyDescent="0.3">
      <c r="A139" t="s">
        <v>2235</v>
      </c>
      <c r="B139">
        <v>34.39</v>
      </c>
      <c r="C139">
        <v>5.78</v>
      </c>
      <c r="D139" t="s">
        <v>2380</v>
      </c>
      <c r="E139" t="s">
        <v>2380</v>
      </c>
      <c r="F139" t="s">
        <v>2380</v>
      </c>
      <c r="G139" s="9">
        <v>0</v>
      </c>
      <c r="H139" t="s">
        <v>2382</v>
      </c>
      <c r="I139" t="str">
        <f t="shared" si="4"/>
        <v>obesity</v>
      </c>
      <c r="J139" t="str">
        <f t="shared" si="5"/>
        <v>prediabetes</v>
      </c>
    </row>
    <row r="140" spans="1:10" x14ac:dyDescent="0.3">
      <c r="A140" t="s">
        <v>2234</v>
      </c>
      <c r="B140">
        <v>42.89</v>
      </c>
      <c r="C140">
        <v>5.28</v>
      </c>
      <c r="D140" t="s">
        <v>2382</v>
      </c>
      <c r="E140" t="s">
        <v>2380</v>
      </c>
      <c r="F140" t="s">
        <v>2380</v>
      </c>
      <c r="G140" s="9">
        <v>0</v>
      </c>
      <c r="H140" t="s">
        <v>2382</v>
      </c>
      <c r="I140" t="str">
        <f t="shared" si="4"/>
        <v>obesity</v>
      </c>
      <c r="J140" t="str">
        <f t="shared" si="5"/>
        <v>normal</v>
      </c>
    </row>
    <row r="141" spans="1:10" x14ac:dyDescent="0.3">
      <c r="A141" t="s">
        <v>2233</v>
      </c>
      <c r="B141">
        <v>36.299999999999997</v>
      </c>
      <c r="C141">
        <v>5.39</v>
      </c>
      <c r="D141" t="s">
        <v>2380</v>
      </c>
      <c r="E141" t="s">
        <v>2380</v>
      </c>
      <c r="F141" t="s">
        <v>2380</v>
      </c>
      <c r="G141" s="9">
        <v>0</v>
      </c>
      <c r="H141" t="s">
        <v>2382</v>
      </c>
      <c r="I141" t="str">
        <f t="shared" si="4"/>
        <v>obesity</v>
      </c>
      <c r="J141" t="str">
        <f t="shared" si="5"/>
        <v>normal</v>
      </c>
    </row>
    <row r="142" spans="1:10" x14ac:dyDescent="0.3">
      <c r="A142" t="s">
        <v>2232</v>
      </c>
      <c r="B142">
        <v>35.200000000000003</v>
      </c>
      <c r="C142">
        <v>8.01</v>
      </c>
      <c r="D142" t="s">
        <v>2382</v>
      </c>
      <c r="E142" t="s">
        <v>2380</v>
      </c>
      <c r="F142" t="s">
        <v>2380</v>
      </c>
      <c r="G142" s="9">
        <v>1</v>
      </c>
      <c r="H142" t="s">
        <v>2382</v>
      </c>
      <c r="I142" t="str">
        <f t="shared" si="4"/>
        <v>obesity</v>
      </c>
      <c r="J142" t="str">
        <f t="shared" si="5"/>
        <v>diabetes</v>
      </c>
    </row>
    <row r="143" spans="1:10" x14ac:dyDescent="0.3">
      <c r="A143" t="s">
        <v>2231</v>
      </c>
      <c r="B143">
        <v>53.62</v>
      </c>
      <c r="C143">
        <v>5.21</v>
      </c>
      <c r="D143" t="s">
        <v>2380</v>
      </c>
      <c r="E143" t="s">
        <v>2380</v>
      </c>
      <c r="F143" t="s">
        <v>2380</v>
      </c>
      <c r="G143" s="9">
        <v>0</v>
      </c>
      <c r="H143" t="s">
        <v>2382</v>
      </c>
      <c r="I143" t="str">
        <f t="shared" si="4"/>
        <v>obesity</v>
      </c>
      <c r="J143" t="str">
        <f t="shared" si="5"/>
        <v>normal</v>
      </c>
    </row>
    <row r="144" spans="1:10" x14ac:dyDescent="0.3">
      <c r="A144" t="s">
        <v>2230</v>
      </c>
      <c r="B144">
        <v>36.67</v>
      </c>
      <c r="C144">
        <v>6.27</v>
      </c>
      <c r="D144" t="s">
        <v>2380</v>
      </c>
      <c r="E144" t="s">
        <v>2380</v>
      </c>
      <c r="F144" t="s">
        <v>2380</v>
      </c>
      <c r="G144" s="9">
        <v>0</v>
      </c>
      <c r="H144" t="s">
        <v>2382</v>
      </c>
      <c r="I144" t="str">
        <f t="shared" si="4"/>
        <v>obesity</v>
      </c>
      <c r="J144" t="str">
        <f t="shared" si="5"/>
        <v>prediabetes</v>
      </c>
    </row>
    <row r="145" spans="1:10" x14ac:dyDescent="0.3">
      <c r="A145" t="s">
        <v>2229</v>
      </c>
      <c r="B145">
        <v>33.4</v>
      </c>
      <c r="C145">
        <v>10.73</v>
      </c>
      <c r="D145" t="s">
        <v>2382</v>
      </c>
      <c r="E145" t="s">
        <v>2380</v>
      </c>
      <c r="F145" t="s">
        <v>2380</v>
      </c>
      <c r="G145" s="9">
        <v>1</v>
      </c>
      <c r="H145" t="s">
        <v>2382</v>
      </c>
      <c r="I145" t="str">
        <f t="shared" si="4"/>
        <v>obesity</v>
      </c>
      <c r="J145" t="str">
        <f t="shared" si="5"/>
        <v>diabetes</v>
      </c>
    </row>
    <row r="146" spans="1:10" x14ac:dyDescent="0.3">
      <c r="A146" t="s">
        <v>2228</v>
      </c>
      <c r="B146">
        <v>42.71</v>
      </c>
      <c r="C146">
        <v>10.52</v>
      </c>
      <c r="D146" t="s">
        <v>2380</v>
      </c>
      <c r="E146" t="s">
        <v>2380</v>
      </c>
      <c r="F146" t="s">
        <v>2380</v>
      </c>
      <c r="G146" s="9">
        <v>0</v>
      </c>
      <c r="H146" t="s">
        <v>2382</v>
      </c>
      <c r="I146" t="str">
        <f t="shared" si="4"/>
        <v>obesity</v>
      </c>
      <c r="J146" t="str">
        <f t="shared" si="5"/>
        <v>diabetes</v>
      </c>
    </row>
    <row r="147" spans="1:10" x14ac:dyDescent="0.3">
      <c r="A147" t="s">
        <v>2227</v>
      </c>
      <c r="B147">
        <v>41.52</v>
      </c>
      <c r="C147">
        <v>11.82</v>
      </c>
      <c r="D147" t="s">
        <v>2382</v>
      </c>
      <c r="E147" t="s">
        <v>2380</v>
      </c>
      <c r="F147" t="s">
        <v>2380</v>
      </c>
      <c r="G147" s="9">
        <v>2</v>
      </c>
      <c r="H147" t="s">
        <v>2382</v>
      </c>
      <c r="I147" t="str">
        <f t="shared" si="4"/>
        <v>obesity</v>
      </c>
      <c r="J147" t="str">
        <f t="shared" si="5"/>
        <v>diabetes</v>
      </c>
    </row>
    <row r="148" spans="1:10" x14ac:dyDescent="0.3">
      <c r="A148" t="s">
        <v>2226</v>
      </c>
      <c r="B148">
        <v>39.4</v>
      </c>
      <c r="C148">
        <v>6.76</v>
      </c>
      <c r="D148" t="s">
        <v>2380</v>
      </c>
      <c r="E148" t="s">
        <v>2380</v>
      </c>
      <c r="F148" t="s">
        <v>2380</v>
      </c>
      <c r="G148" s="9">
        <v>0</v>
      </c>
      <c r="H148" t="s">
        <v>2382</v>
      </c>
      <c r="I148" t="str">
        <f t="shared" si="4"/>
        <v>obesity</v>
      </c>
      <c r="J148" t="str">
        <f t="shared" si="5"/>
        <v>diabetes</v>
      </c>
    </row>
    <row r="149" spans="1:10" x14ac:dyDescent="0.3">
      <c r="A149" t="s">
        <v>2225</v>
      </c>
      <c r="B149">
        <v>46.45</v>
      </c>
      <c r="C149">
        <v>5.62</v>
      </c>
      <c r="D149" t="s">
        <v>2380</v>
      </c>
      <c r="E149" t="s">
        <v>2380</v>
      </c>
      <c r="F149" t="s">
        <v>2380</v>
      </c>
      <c r="G149" s="9">
        <v>0</v>
      </c>
      <c r="H149" t="s">
        <v>2382</v>
      </c>
      <c r="I149" t="str">
        <f t="shared" si="4"/>
        <v>obesity</v>
      </c>
      <c r="J149" t="str">
        <f t="shared" si="5"/>
        <v>normal</v>
      </c>
    </row>
    <row r="150" spans="1:10" x14ac:dyDescent="0.3">
      <c r="A150" t="s">
        <v>2224</v>
      </c>
      <c r="B150">
        <v>35.75</v>
      </c>
      <c r="C150">
        <v>4.1900000000000004</v>
      </c>
      <c r="D150" t="s">
        <v>2380</v>
      </c>
      <c r="E150" t="s">
        <v>2380</v>
      </c>
      <c r="F150" t="s">
        <v>2380</v>
      </c>
      <c r="G150" s="9">
        <v>0</v>
      </c>
      <c r="H150" t="s">
        <v>2382</v>
      </c>
      <c r="I150" t="str">
        <f t="shared" si="4"/>
        <v>obesity</v>
      </c>
      <c r="J150" t="str">
        <f t="shared" si="5"/>
        <v>normal</v>
      </c>
    </row>
    <row r="151" spans="1:10" x14ac:dyDescent="0.3">
      <c r="A151" t="s">
        <v>2223</v>
      </c>
      <c r="B151">
        <v>26.07</v>
      </c>
      <c r="C151">
        <v>5.32</v>
      </c>
      <c r="D151" t="s">
        <v>2380</v>
      </c>
      <c r="E151" t="s">
        <v>2380</v>
      </c>
      <c r="F151" t="s">
        <v>2380</v>
      </c>
      <c r="G151" s="9">
        <v>0</v>
      </c>
      <c r="H151" t="s">
        <v>2382</v>
      </c>
      <c r="I151" t="str">
        <f t="shared" si="4"/>
        <v>overweight</v>
      </c>
      <c r="J151" t="str">
        <f t="shared" si="5"/>
        <v>normal</v>
      </c>
    </row>
    <row r="152" spans="1:10" x14ac:dyDescent="0.3">
      <c r="A152" t="s">
        <v>2222</v>
      </c>
      <c r="B152">
        <v>36.54</v>
      </c>
      <c r="C152">
        <v>4.46</v>
      </c>
      <c r="D152" t="s">
        <v>2382</v>
      </c>
      <c r="E152" t="s">
        <v>2380</v>
      </c>
      <c r="F152" t="s">
        <v>2380</v>
      </c>
      <c r="G152" s="9">
        <v>1</v>
      </c>
      <c r="H152" t="s">
        <v>2382</v>
      </c>
      <c r="I152" t="str">
        <f t="shared" si="4"/>
        <v>obesity</v>
      </c>
      <c r="J152" t="str">
        <f t="shared" si="5"/>
        <v>normal</v>
      </c>
    </row>
    <row r="153" spans="1:10" x14ac:dyDescent="0.3">
      <c r="A153" t="s">
        <v>2221</v>
      </c>
      <c r="B153">
        <v>51.64</v>
      </c>
      <c r="C153">
        <v>5.65</v>
      </c>
      <c r="D153" t="s">
        <v>2380</v>
      </c>
      <c r="E153" t="s">
        <v>2380</v>
      </c>
      <c r="F153" t="s">
        <v>2380</v>
      </c>
      <c r="G153" s="9">
        <v>0</v>
      </c>
      <c r="H153" t="s">
        <v>2382</v>
      </c>
      <c r="I153" t="str">
        <f t="shared" si="4"/>
        <v>obesity</v>
      </c>
      <c r="J153" t="str">
        <f t="shared" si="5"/>
        <v>normal</v>
      </c>
    </row>
    <row r="154" spans="1:10" x14ac:dyDescent="0.3">
      <c r="A154" t="s">
        <v>2220</v>
      </c>
      <c r="B154">
        <v>42.83</v>
      </c>
      <c r="C154">
        <v>6.04</v>
      </c>
      <c r="D154" t="s">
        <v>2380</v>
      </c>
      <c r="E154" t="s">
        <v>2380</v>
      </c>
      <c r="F154" t="s">
        <v>2380</v>
      </c>
      <c r="G154" s="9">
        <v>2</v>
      </c>
      <c r="H154" t="s">
        <v>2382</v>
      </c>
      <c r="I154" t="str">
        <f t="shared" si="4"/>
        <v>obesity</v>
      </c>
      <c r="J154" t="str">
        <f t="shared" si="5"/>
        <v>prediabetes</v>
      </c>
    </row>
    <row r="155" spans="1:10" x14ac:dyDescent="0.3">
      <c r="A155" t="s">
        <v>2219</v>
      </c>
      <c r="B155">
        <v>40.15</v>
      </c>
      <c r="C155">
        <v>5.76</v>
      </c>
      <c r="D155" t="s">
        <v>2380</v>
      </c>
      <c r="E155" t="s">
        <v>2380</v>
      </c>
      <c r="F155" t="s">
        <v>2380</v>
      </c>
      <c r="G155" s="9">
        <v>1</v>
      </c>
      <c r="H155" t="s">
        <v>2382</v>
      </c>
      <c r="I155" t="str">
        <f t="shared" si="4"/>
        <v>obesity</v>
      </c>
      <c r="J155" t="str">
        <f t="shared" si="5"/>
        <v>prediabetes</v>
      </c>
    </row>
    <row r="156" spans="1:10" x14ac:dyDescent="0.3">
      <c r="A156" t="s">
        <v>2218</v>
      </c>
      <c r="B156">
        <v>27.8</v>
      </c>
      <c r="C156">
        <v>4.3600000000000003</v>
      </c>
      <c r="D156" t="s">
        <v>2380</v>
      </c>
      <c r="E156" t="s">
        <v>2380</v>
      </c>
      <c r="F156" t="s">
        <v>2382</v>
      </c>
      <c r="G156" s="9">
        <v>1</v>
      </c>
      <c r="H156" t="s">
        <v>2382</v>
      </c>
      <c r="I156" t="str">
        <f t="shared" si="4"/>
        <v>overweight</v>
      </c>
      <c r="J156" t="str">
        <f t="shared" si="5"/>
        <v>normal</v>
      </c>
    </row>
    <row r="157" spans="1:10" x14ac:dyDescent="0.3">
      <c r="A157" t="s">
        <v>2217</v>
      </c>
      <c r="B157">
        <v>45.81</v>
      </c>
      <c r="C157">
        <v>4.76</v>
      </c>
      <c r="D157" t="s">
        <v>2382</v>
      </c>
      <c r="E157" t="s">
        <v>2380</v>
      </c>
      <c r="F157" t="s">
        <v>2382</v>
      </c>
      <c r="G157" s="9">
        <v>1</v>
      </c>
      <c r="H157" t="s">
        <v>2382</v>
      </c>
      <c r="I157" t="str">
        <f t="shared" si="4"/>
        <v>obesity</v>
      </c>
      <c r="J157" t="str">
        <f t="shared" si="5"/>
        <v>normal</v>
      </c>
    </row>
    <row r="158" spans="1:10" x14ac:dyDescent="0.3">
      <c r="A158" t="s">
        <v>2216</v>
      </c>
      <c r="B158">
        <v>34.43</v>
      </c>
      <c r="C158">
        <v>10.82</v>
      </c>
      <c r="D158" t="s">
        <v>2382</v>
      </c>
      <c r="E158" t="s">
        <v>2380</v>
      </c>
      <c r="F158" t="s">
        <v>2380</v>
      </c>
      <c r="G158" s="9">
        <v>1</v>
      </c>
      <c r="H158" t="s">
        <v>2382</v>
      </c>
      <c r="I158" t="str">
        <f t="shared" si="4"/>
        <v>obesity</v>
      </c>
      <c r="J158" t="str">
        <f t="shared" si="5"/>
        <v>diabetes</v>
      </c>
    </row>
    <row r="159" spans="1:10" x14ac:dyDescent="0.3">
      <c r="A159" t="s">
        <v>2215</v>
      </c>
      <c r="B159">
        <v>41.33</v>
      </c>
      <c r="C159">
        <v>4.01</v>
      </c>
      <c r="D159" t="s">
        <v>2382</v>
      </c>
      <c r="E159" t="s">
        <v>2380</v>
      </c>
      <c r="F159" t="s">
        <v>2380</v>
      </c>
      <c r="G159" s="9">
        <v>0</v>
      </c>
      <c r="H159" t="s">
        <v>2382</v>
      </c>
      <c r="I159" t="str">
        <f t="shared" si="4"/>
        <v>obesity</v>
      </c>
      <c r="J159" t="str">
        <f t="shared" si="5"/>
        <v>normal</v>
      </c>
    </row>
    <row r="160" spans="1:10" x14ac:dyDescent="0.3">
      <c r="A160" t="s">
        <v>2214</v>
      </c>
      <c r="B160">
        <v>31.92</v>
      </c>
      <c r="C160">
        <v>5.12</v>
      </c>
      <c r="D160" t="s">
        <v>2382</v>
      </c>
      <c r="E160" t="s">
        <v>2380</v>
      </c>
      <c r="F160" t="s">
        <v>2380</v>
      </c>
      <c r="G160" s="9">
        <v>1</v>
      </c>
      <c r="H160" t="s">
        <v>2382</v>
      </c>
      <c r="I160" t="str">
        <f t="shared" si="4"/>
        <v>obesity</v>
      </c>
      <c r="J160" t="str">
        <f t="shared" si="5"/>
        <v>normal</v>
      </c>
    </row>
    <row r="161" spans="1:10" x14ac:dyDescent="0.3">
      <c r="A161" t="s">
        <v>2213</v>
      </c>
      <c r="B161">
        <v>39.799999999999997</v>
      </c>
      <c r="C161">
        <v>10.54</v>
      </c>
      <c r="D161" t="s">
        <v>2382</v>
      </c>
      <c r="E161" t="s">
        <v>2380</v>
      </c>
      <c r="F161" t="s">
        <v>2380</v>
      </c>
      <c r="G161" s="9">
        <v>2</v>
      </c>
      <c r="H161" t="s">
        <v>2382</v>
      </c>
      <c r="I161" t="str">
        <f t="shared" si="4"/>
        <v>obesity</v>
      </c>
      <c r="J161" t="str">
        <f t="shared" si="5"/>
        <v>diabetes</v>
      </c>
    </row>
    <row r="162" spans="1:10" x14ac:dyDescent="0.3">
      <c r="A162" t="s">
        <v>2212</v>
      </c>
      <c r="B162">
        <v>42.82</v>
      </c>
      <c r="C162">
        <v>4.21</v>
      </c>
      <c r="D162" t="s">
        <v>2380</v>
      </c>
      <c r="E162" t="s">
        <v>2380</v>
      </c>
      <c r="F162" t="s">
        <v>2380</v>
      </c>
      <c r="G162" s="9">
        <v>0</v>
      </c>
      <c r="H162" t="s">
        <v>2382</v>
      </c>
      <c r="I162" t="str">
        <f t="shared" si="4"/>
        <v>obesity</v>
      </c>
      <c r="J162" t="str">
        <f t="shared" si="5"/>
        <v>normal</v>
      </c>
    </row>
    <row r="163" spans="1:10" x14ac:dyDescent="0.3">
      <c r="A163" t="s">
        <v>2211</v>
      </c>
      <c r="B163">
        <v>33.630000000000003</v>
      </c>
      <c r="C163">
        <v>5.42</v>
      </c>
      <c r="D163" t="s">
        <v>2380</v>
      </c>
      <c r="E163" t="s">
        <v>2380</v>
      </c>
      <c r="F163" t="s">
        <v>2380</v>
      </c>
      <c r="G163" s="9">
        <v>0</v>
      </c>
      <c r="H163" t="s">
        <v>2382</v>
      </c>
      <c r="I163" t="str">
        <f t="shared" si="4"/>
        <v>obesity</v>
      </c>
      <c r="J163" t="str">
        <f t="shared" si="5"/>
        <v>normal</v>
      </c>
    </row>
    <row r="164" spans="1:10" x14ac:dyDescent="0.3">
      <c r="A164" t="s">
        <v>2210</v>
      </c>
      <c r="B164">
        <v>37.07</v>
      </c>
      <c r="C164">
        <v>4.28</v>
      </c>
      <c r="D164" t="s">
        <v>2380</v>
      </c>
      <c r="E164" t="s">
        <v>2381</v>
      </c>
      <c r="F164" t="s">
        <v>2380</v>
      </c>
      <c r="G164" s="9">
        <v>1</v>
      </c>
      <c r="H164" t="s">
        <v>2382</v>
      </c>
      <c r="I164" t="str">
        <f t="shared" si="4"/>
        <v>obesity</v>
      </c>
      <c r="J164" t="str">
        <f t="shared" si="5"/>
        <v>normal</v>
      </c>
    </row>
    <row r="165" spans="1:10" x14ac:dyDescent="0.3">
      <c r="A165" t="s">
        <v>2209</v>
      </c>
      <c r="B165">
        <v>35.625</v>
      </c>
      <c r="C165">
        <v>8.9</v>
      </c>
      <c r="D165" t="s">
        <v>2380</v>
      </c>
      <c r="E165" t="s">
        <v>2380</v>
      </c>
      <c r="F165" t="s">
        <v>2380</v>
      </c>
      <c r="G165" s="9">
        <v>0</v>
      </c>
      <c r="H165" t="s">
        <v>2382</v>
      </c>
      <c r="I165" t="str">
        <f t="shared" si="4"/>
        <v>obesity</v>
      </c>
      <c r="J165" t="str">
        <f t="shared" si="5"/>
        <v>diabetes</v>
      </c>
    </row>
    <row r="166" spans="1:10" x14ac:dyDescent="0.3">
      <c r="A166" t="s">
        <v>2208</v>
      </c>
      <c r="B166">
        <v>42.69</v>
      </c>
      <c r="C166">
        <v>4.8899999999999997</v>
      </c>
      <c r="D166" t="s">
        <v>2380</v>
      </c>
      <c r="E166" t="s">
        <v>2380</v>
      </c>
      <c r="F166" t="s">
        <v>2382</v>
      </c>
      <c r="G166" s="9">
        <v>1</v>
      </c>
      <c r="H166" t="s">
        <v>2382</v>
      </c>
      <c r="I166" t="str">
        <f t="shared" si="4"/>
        <v>obesity</v>
      </c>
      <c r="J166" t="str">
        <f t="shared" si="5"/>
        <v>normal</v>
      </c>
    </row>
    <row r="167" spans="1:10" x14ac:dyDescent="0.3">
      <c r="A167" t="s">
        <v>2207</v>
      </c>
      <c r="B167">
        <v>37.869999999999997</v>
      </c>
      <c r="C167">
        <v>4.29</v>
      </c>
      <c r="D167" t="s">
        <v>2382</v>
      </c>
      <c r="E167" t="s">
        <v>2380</v>
      </c>
      <c r="F167" t="s">
        <v>2382</v>
      </c>
      <c r="G167" s="9">
        <v>1</v>
      </c>
      <c r="H167" t="s">
        <v>2382</v>
      </c>
      <c r="I167" t="str">
        <f t="shared" si="4"/>
        <v>obesity</v>
      </c>
      <c r="J167" t="str">
        <f t="shared" si="5"/>
        <v>normal</v>
      </c>
    </row>
    <row r="168" spans="1:10" x14ac:dyDescent="0.3">
      <c r="A168" t="s">
        <v>2206</v>
      </c>
      <c r="B168">
        <v>40.61</v>
      </c>
      <c r="C168">
        <v>8</v>
      </c>
      <c r="D168" t="s">
        <v>2382</v>
      </c>
      <c r="E168" t="s">
        <v>2380</v>
      </c>
      <c r="F168" t="s">
        <v>2380</v>
      </c>
      <c r="G168" s="9">
        <v>1</v>
      </c>
      <c r="H168" t="s">
        <v>2382</v>
      </c>
      <c r="I168" t="str">
        <f t="shared" si="4"/>
        <v>obesity</v>
      </c>
      <c r="J168" t="str">
        <f t="shared" si="5"/>
        <v>diabetes</v>
      </c>
    </row>
    <row r="169" spans="1:10" x14ac:dyDescent="0.3">
      <c r="A169" t="s">
        <v>2205</v>
      </c>
      <c r="B169">
        <v>30.78</v>
      </c>
      <c r="C169">
        <v>4.67</v>
      </c>
      <c r="D169" t="s">
        <v>2382</v>
      </c>
      <c r="E169" t="s">
        <v>2380</v>
      </c>
      <c r="F169" t="s">
        <v>2380</v>
      </c>
      <c r="G169" s="9">
        <v>0</v>
      </c>
      <c r="H169" t="s">
        <v>2382</v>
      </c>
      <c r="I169" t="str">
        <f t="shared" si="4"/>
        <v>obesity</v>
      </c>
      <c r="J169" t="str">
        <f t="shared" si="5"/>
        <v>normal</v>
      </c>
    </row>
    <row r="170" spans="1:10" x14ac:dyDescent="0.3">
      <c r="A170" t="s">
        <v>2204</v>
      </c>
      <c r="B170">
        <v>49.49</v>
      </c>
      <c r="C170">
        <v>4.5</v>
      </c>
      <c r="D170" t="s">
        <v>2380</v>
      </c>
      <c r="E170" t="s">
        <v>2380</v>
      </c>
      <c r="F170" t="s">
        <v>2380</v>
      </c>
      <c r="G170" s="9">
        <v>0</v>
      </c>
      <c r="H170" t="s">
        <v>2382</v>
      </c>
      <c r="I170" t="str">
        <f t="shared" si="4"/>
        <v>obesity</v>
      </c>
      <c r="J170" t="str">
        <f t="shared" si="5"/>
        <v>normal</v>
      </c>
    </row>
    <row r="171" spans="1:10" x14ac:dyDescent="0.3">
      <c r="A171" t="s">
        <v>2203</v>
      </c>
      <c r="B171">
        <v>37.619999999999997</v>
      </c>
      <c r="C171">
        <v>6.32</v>
      </c>
      <c r="D171" t="s">
        <v>2382</v>
      </c>
      <c r="E171" t="s">
        <v>2381</v>
      </c>
      <c r="F171" t="s">
        <v>2380</v>
      </c>
      <c r="G171" s="9">
        <v>2</v>
      </c>
      <c r="H171" t="s">
        <v>2382</v>
      </c>
      <c r="I171" t="str">
        <f t="shared" si="4"/>
        <v>obesity</v>
      </c>
      <c r="J171" t="str">
        <f t="shared" si="5"/>
        <v>prediabetes</v>
      </c>
    </row>
    <row r="172" spans="1:10" x14ac:dyDescent="0.3">
      <c r="A172" t="s">
        <v>2202</v>
      </c>
      <c r="B172">
        <v>36.08</v>
      </c>
      <c r="C172">
        <v>6.1</v>
      </c>
      <c r="D172" t="s">
        <v>2382</v>
      </c>
      <c r="E172" t="s">
        <v>2380</v>
      </c>
      <c r="F172" t="s">
        <v>2380</v>
      </c>
      <c r="G172" s="9">
        <v>1</v>
      </c>
      <c r="H172" t="s">
        <v>2382</v>
      </c>
      <c r="I172" t="str">
        <f t="shared" si="4"/>
        <v>obesity</v>
      </c>
      <c r="J172" t="str">
        <f t="shared" si="5"/>
        <v>prediabetes</v>
      </c>
    </row>
    <row r="173" spans="1:10" x14ac:dyDescent="0.3">
      <c r="A173" t="s">
        <v>2201</v>
      </c>
      <c r="B173">
        <v>33.5</v>
      </c>
      <c r="C173">
        <v>5.4</v>
      </c>
      <c r="D173" t="s">
        <v>2380</v>
      </c>
      <c r="E173" t="s">
        <v>2380</v>
      </c>
      <c r="F173" t="s">
        <v>2380</v>
      </c>
      <c r="G173" s="9">
        <v>0</v>
      </c>
      <c r="H173" t="s">
        <v>2382</v>
      </c>
      <c r="I173" t="str">
        <f t="shared" si="4"/>
        <v>obesity</v>
      </c>
      <c r="J173" t="str">
        <f t="shared" si="5"/>
        <v>normal</v>
      </c>
    </row>
    <row r="174" spans="1:10" x14ac:dyDescent="0.3">
      <c r="A174" t="s">
        <v>2200</v>
      </c>
      <c r="B174">
        <v>47.46</v>
      </c>
      <c r="C174">
        <v>6.24</v>
      </c>
      <c r="D174" t="s">
        <v>2382</v>
      </c>
      <c r="E174" t="s">
        <v>2380</v>
      </c>
      <c r="F174" t="s">
        <v>2380</v>
      </c>
      <c r="G174" s="9">
        <v>1</v>
      </c>
      <c r="H174" t="s">
        <v>2382</v>
      </c>
      <c r="I174" t="str">
        <f t="shared" si="4"/>
        <v>obesity</v>
      </c>
      <c r="J174" t="str">
        <f t="shared" si="5"/>
        <v>prediabetes</v>
      </c>
    </row>
    <row r="175" spans="1:10" x14ac:dyDescent="0.3">
      <c r="A175" t="s">
        <v>2199</v>
      </c>
      <c r="B175">
        <v>49.24</v>
      </c>
      <c r="C175">
        <v>4.45</v>
      </c>
      <c r="D175" t="s">
        <v>2380</v>
      </c>
      <c r="E175" t="s">
        <v>2380</v>
      </c>
      <c r="F175" t="s">
        <v>2380</v>
      </c>
      <c r="G175" s="9">
        <v>0</v>
      </c>
      <c r="H175" t="s">
        <v>2382</v>
      </c>
      <c r="I175" t="str">
        <f t="shared" si="4"/>
        <v>obesity</v>
      </c>
      <c r="J175" t="str">
        <f t="shared" si="5"/>
        <v>normal</v>
      </c>
    </row>
    <row r="176" spans="1:10" x14ac:dyDescent="0.3">
      <c r="A176" t="s">
        <v>2198</v>
      </c>
      <c r="B176">
        <v>54.4</v>
      </c>
      <c r="C176">
        <v>5.22</v>
      </c>
      <c r="D176" t="s">
        <v>2380</v>
      </c>
      <c r="E176" t="s">
        <v>2380</v>
      </c>
      <c r="F176" t="s">
        <v>2380</v>
      </c>
      <c r="G176" s="9">
        <v>1</v>
      </c>
      <c r="H176" t="s">
        <v>2382</v>
      </c>
      <c r="I176" t="str">
        <f t="shared" si="4"/>
        <v>obesity</v>
      </c>
      <c r="J176" t="str">
        <f t="shared" si="5"/>
        <v>normal</v>
      </c>
    </row>
    <row r="177" spans="1:10" x14ac:dyDescent="0.3">
      <c r="A177" t="s">
        <v>2197</v>
      </c>
      <c r="B177">
        <v>35.53</v>
      </c>
      <c r="C177">
        <v>4.6100000000000003</v>
      </c>
      <c r="D177" t="s">
        <v>2380</v>
      </c>
      <c r="E177" t="s">
        <v>2380</v>
      </c>
      <c r="F177" t="s">
        <v>2380</v>
      </c>
      <c r="G177" s="9">
        <v>1</v>
      </c>
      <c r="H177" t="s">
        <v>2382</v>
      </c>
      <c r="I177" t="str">
        <f t="shared" si="4"/>
        <v>obesity</v>
      </c>
      <c r="J177" t="str">
        <f t="shared" si="5"/>
        <v>normal</v>
      </c>
    </row>
    <row r="178" spans="1:10" x14ac:dyDescent="0.3">
      <c r="A178" t="s">
        <v>2196</v>
      </c>
      <c r="B178">
        <v>39.729999999999997</v>
      </c>
      <c r="C178">
        <v>6.24</v>
      </c>
      <c r="D178" t="s">
        <v>2380</v>
      </c>
      <c r="E178" t="s">
        <v>2380</v>
      </c>
      <c r="F178" t="s">
        <v>2380</v>
      </c>
      <c r="G178" s="9">
        <v>0</v>
      </c>
      <c r="H178" t="s">
        <v>2382</v>
      </c>
      <c r="I178" t="str">
        <f t="shared" si="4"/>
        <v>obesity</v>
      </c>
      <c r="J178" t="str">
        <f t="shared" si="5"/>
        <v>prediabetes</v>
      </c>
    </row>
    <row r="179" spans="1:10" x14ac:dyDescent="0.3">
      <c r="A179" t="s">
        <v>2195</v>
      </c>
      <c r="B179">
        <v>35.68</v>
      </c>
      <c r="C179">
        <v>10.039999999999999</v>
      </c>
      <c r="D179" t="s">
        <v>2380</v>
      </c>
      <c r="E179" t="s">
        <v>2380</v>
      </c>
      <c r="F179" t="s">
        <v>2380</v>
      </c>
      <c r="G179" s="9">
        <v>0</v>
      </c>
      <c r="H179" t="s">
        <v>2382</v>
      </c>
      <c r="I179" t="str">
        <f t="shared" si="4"/>
        <v>obesity</v>
      </c>
      <c r="J179" t="str">
        <f t="shared" si="5"/>
        <v>diabetes</v>
      </c>
    </row>
    <row r="180" spans="1:10" x14ac:dyDescent="0.3">
      <c r="A180" t="s">
        <v>2194</v>
      </c>
      <c r="B180">
        <v>48.86</v>
      </c>
      <c r="C180">
        <v>6.09</v>
      </c>
      <c r="D180" t="s">
        <v>2380</v>
      </c>
      <c r="E180" t="s">
        <v>2380</v>
      </c>
      <c r="F180" t="s">
        <v>2380</v>
      </c>
      <c r="G180" s="9">
        <v>0</v>
      </c>
      <c r="H180" t="s">
        <v>2382</v>
      </c>
      <c r="I180" t="str">
        <f t="shared" si="4"/>
        <v>obesity</v>
      </c>
      <c r="J180" t="str">
        <f t="shared" si="5"/>
        <v>prediabetes</v>
      </c>
    </row>
    <row r="181" spans="1:10" x14ac:dyDescent="0.3">
      <c r="A181" t="s">
        <v>2193</v>
      </c>
      <c r="B181">
        <v>34.799999999999997</v>
      </c>
      <c r="C181">
        <v>11.4</v>
      </c>
      <c r="D181" t="s">
        <v>2382</v>
      </c>
      <c r="E181" t="s">
        <v>2380</v>
      </c>
      <c r="F181" t="s">
        <v>2382</v>
      </c>
      <c r="G181" s="9">
        <v>1</v>
      </c>
      <c r="H181" t="s">
        <v>2380</v>
      </c>
      <c r="I181" t="str">
        <f t="shared" si="4"/>
        <v>obesity</v>
      </c>
      <c r="J181" t="str">
        <f t="shared" si="5"/>
        <v>diabetes</v>
      </c>
    </row>
    <row r="182" spans="1:10" x14ac:dyDescent="0.3">
      <c r="A182" t="s">
        <v>2192</v>
      </c>
      <c r="B182">
        <v>32.49</v>
      </c>
      <c r="C182">
        <v>4.29</v>
      </c>
      <c r="D182" t="s">
        <v>2380</v>
      </c>
      <c r="E182" t="s">
        <v>2380</v>
      </c>
      <c r="F182" t="s">
        <v>2382</v>
      </c>
      <c r="G182" s="9">
        <v>1</v>
      </c>
      <c r="H182" t="s">
        <v>2382</v>
      </c>
      <c r="I182" t="str">
        <f t="shared" si="4"/>
        <v>obesity</v>
      </c>
      <c r="J182" t="str">
        <f t="shared" si="5"/>
        <v>normal</v>
      </c>
    </row>
    <row r="183" spans="1:10" x14ac:dyDescent="0.3">
      <c r="A183" t="s">
        <v>2191</v>
      </c>
      <c r="B183">
        <v>39</v>
      </c>
      <c r="C183">
        <v>5.7</v>
      </c>
      <c r="D183" t="s">
        <v>2380</v>
      </c>
      <c r="E183" t="s">
        <v>2380</v>
      </c>
      <c r="F183" t="s">
        <v>2380</v>
      </c>
      <c r="G183" s="9">
        <v>2</v>
      </c>
      <c r="H183" t="s">
        <v>2382</v>
      </c>
      <c r="I183" t="str">
        <f t="shared" si="4"/>
        <v>obesity</v>
      </c>
      <c r="J183" t="str">
        <f t="shared" si="5"/>
        <v>prediabetes</v>
      </c>
    </row>
    <row r="184" spans="1:10" x14ac:dyDescent="0.3">
      <c r="A184" t="s">
        <v>2190</v>
      </c>
      <c r="B184">
        <v>35.299999999999997</v>
      </c>
      <c r="C184">
        <v>6.09</v>
      </c>
      <c r="D184" t="s">
        <v>2380</v>
      </c>
      <c r="E184" t="s">
        <v>2380</v>
      </c>
      <c r="F184" t="s">
        <v>2380</v>
      </c>
      <c r="G184" s="9">
        <v>1</v>
      </c>
      <c r="H184" t="s">
        <v>2382</v>
      </c>
      <c r="I184" t="str">
        <f t="shared" si="4"/>
        <v>obesity</v>
      </c>
      <c r="J184" t="str">
        <f t="shared" si="5"/>
        <v>prediabetes</v>
      </c>
    </row>
    <row r="185" spans="1:10" x14ac:dyDescent="0.3">
      <c r="A185" t="s">
        <v>2189</v>
      </c>
      <c r="B185">
        <v>33.42</v>
      </c>
      <c r="C185">
        <v>10.67</v>
      </c>
      <c r="D185" t="s">
        <v>2380</v>
      </c>
      <c r="E185" t="s">
        <v>2380</v>
      </c>
      <c r="F185" t="s">
        <v>2380</v>
      </c>
      <c r="G185" s="9">
        <v>0</v>
      </c>
      <c r="H185" t="s">
        <v>2382</v>
      </c>
      <c r="I185" t="str">
        <f t="shared" si="4"/>
        <v>obesity</v>
      </c>
      <c r="J185" t="str">
        <f t="shared" si="5"/>
        <v>diabetes</v>
      </c>
    </row>
    <row r="186" spans="1:10" x14ac:dyDescent="0.3">
      <c r="A186" t="s">
        <v>2188</v>
      </c>
      <c r="B186">
        <v>37.18</v>
      </c>
      <c r="C186">
        <v>6.75</v>
      </c>
      <c r="D186" t="s">
        <v>2382</v>
      </c>
      <c r="E186" t="s">
        <v>2380</v>
      </c>
      <c r="F186" t="s">
        <v>2380</v>
      </c>
      <c r="G186" s="9">
        <v>2</v>
      </c>
      <c r="H186" t="s">
        <v>2382</v>
      </c>
      <c r="I186" t="str">
        <f t="shared" si="4"/>
        <v>obesity</v>
      </c>
      <c r="J186" t="str">
        <f t="shared" si="5"/>
        <v>diabetes</v>
      </c>
    </row>
    <row r="187" spans="1:10" x14ac:dyDescent="0.3">
      <c r="A187" t="s">
        <v>2187</v>
      </c>
      <c r="B187">
        <v>33.33</v>
      </c>
      <c r="C187">
        <v>9.26</v>
      </c>
      <c r="D187" t="s">
        <v>2382</v>
      </c>
      <c r="E187" t="s">
        <v>2380</v>
      </c>
      <c r="F187" t="s">
        <v>2380</v>
      </c>
      <c r="G187" s="9">
        <v>2</v>
      </c>
      <c r="H187" t="s">
        <v>2380</v>
      </c>
      <c r="I187" t="str">
        <f t="shared" si="4"/>
        <v>obesity</v>
      </c>
      <c r="J187" t="str">
        <f t="shared" si="5"/>
        <v>diabetes</v>
      </c>
    </row>
    <row r="188" spans="1:10" x14ac:dyDescent="0.3">
      <c r="A188" t="s">
        <v>2186</v>
      </c>
      <c r="B188">
        <v>53.21</v>
      </c>
      <c r="C188">
        <v>4.2699999999999996</v>
      </c>
      <c r="D188" t="s">
        <v>2380</v>
      </c>
      <c r="E188" t="s">
        <v>2380</v>
      </c>
      <c r="F188" t="s">
        <v>2380</v>
      </c>
      <c r="G188" s="9">
        <v>1</v>
      </c>
      <c r="H188" t="s">
        <v>2382</v>
      </c>
      <c r="I188" t="str">
        <f t="shared" si="4"/>
        <v>obesity</v>
      </c>
      <c r="J188" t="str">
        <f t="shared" si="5"/>
        <v>normal</v>
      </c>
    </row>
    <row r="189" spans="1:10" x14ac:dyDescent="0.3">
      <c r="A189" t="s">
        <v>2185</v>
      </c>
      <c r="B189">
        <v>38.729999999999997</v>
      </c>
      <c r="C189">
        <v>11.51</v>
      </c>
      <c r="D189" t="s">
        <v>2380</v>
      </c>
      <c r="E189" t="s">
        <v>2380</v>
      </c>
      <c r="F189" t="s">
        <v>2380</v>
      </c>
      <c r="G189" s="9">
        <v>2</v>
      </c>
      <c r="H189" t="s">
        <v>2382</v>
      </c>
      <c r="I189" t="str">
        <f t="shared" si="4"/>
        <v>obesity</v>
      </c>
      <c r="J189" t="str">
        <f t="shared" si="5"/>
        <v>diabetes</v>
      </c>
    </row>
    <row r="190" spans="1:10" x14ac:dyDescent="0.3">
      <c r="A190" t="s">
        <v>2184</v>
      </c>
      <c r="B190">
        <v>29.73</v>
      </c>
      <c r="C190">
        <v>7.22</v>
      </c>
      <c r="D190" t="s">
        <v>2380</v>
      </c>
      <c r="E190" t="s">
        <v>2380</v>
      </c>
      <c r="F190" t="s">
        <v>2380</v>
      </c>
      <c r="G190" s="9">
        <v>0</v>
      </c>
      <c r="H190" t="s">
        <v>2382</v>
      </c>
      <c r="I190" t="str">
        <f t="shared" si="4"/>
        <v>overweight</v>
      </c>
      <c r="J190" t="str">
        <f t="shared" si="5"/>
        <v>diabetes</v>
      </c>
    </row>
    <row r="191" spans="1:10" x14ac:dyDescent="0.3">
      <c r="A191" t="s">
        <v>2183</v>
      </c>
      <c r="B191">
        <v>34.700000000000003</v>
      </c>
      <c r="C191">
        <v>4.37</v>
      </c>
      <c r="D191" t="s">
        <v>2380</v>
      </c>
      <c r="E191" t="s">
        <v>2380</v>
      </c>
      <c r="F191" t="s">
        <v>2382</v>
      </c>
      <c r="G191" s="9">
        <v>1</v>
      </c>
      <c r="H191" t="s">
        <v>2382</v>
      </c>
      <c r="I191" t="str">
        <f t="shared" si="4"/>
        <v>obesity</v>
      </c>
      <c r="J191" t="str">
        <f t="shared" si="5"/>
        <v>normal</v>
      </c>
    </row>
    <row r="192" spans="1:10" x14ac:dyDescent="0.3">
      <c r="A192" t="s">
        <v>2182</v>
      </c>
      <c r="B192">
        <v>38.28</v>
      </c>
      <c r="C192">
        <v>11.56</v>
      </c>
      <c r="D192" t="s">
        <v>2382</v>
      </c>
      <c r="E192" t="s">
        <v>2380</v>
      </c>
      <c r="F192" t="s">
        <v>2380</v>
      </c>
      <c r="G192" s="9">
        <v>1</v>
      </c>
      <c r="H192" t="s">
        <v>2382</v>
      </c>
      <c r="I192" t="str">
        <f t="shared" si="4"/>
        <v>obesity</v>
      </c>
      <c r="J192" t="str">
        <f t="shared" si="5"/>
        <v>diabetes</v>
      </c>
    </row>
    <row r="193" spans="1:10" x14ac:dyDescent="0.3">
      <c r="A193" t="s">
        <v>2181</v>
      </c>
      <c r="B193">
        <v>33.57</v>
      </c>
      <c r="C193">
        <v>8.82</v>
      </c>
      <c r="D193" t="s">
        <v>2382</v>
      </c>
      <c r="E193" t="s">
        <v>2380</v>
      </c>
      <c r="F193" t="s">
        <v>2380</v>
      </c>
      <c r="G193" s="9">
        <v>0</v>
      </c>
      <c r="H193" t="s">
        <v>2382</v>
      </c>
      <c r="I193" t="str">
        <f t="shared" si="4"/>
        <v>obesity</v>
      </c>
      <c r="J193" t="str">
        <f t="shared" si="5"/>
        <v>diabetes</v>
      </c>
    </row>
    <row r="194" spans="1:10" x14ac:dyDescent="0.3">
      <c r="A194" t="s">
        <v>2180</v>
      </c>
      <c r="B194">
        <v>52.06</v>
      </c>
      <c r="C194">
        <v>4.6900000000000004</v>
      </c>
      <c r="D194" t="s">
        <v>2380</v>
      </c>
      <c r="E194" t="s">
        <v>2380</v>
      </c>
      <c r="F194" t="s">
        <v>2380</v>
      </c>
      <c r="G194" s="9">
        <v>1</v>
      </c>
      <c r="H194" t="s">
        <v>2382</v>
      </c>
      <c r="I194" t="str">
        <f t="shared" si="4"/>
        <v>obesity</v>
      </c>
      <c r="J194" t="str">
        <f t="shared" si="5"/>
        <v>normal</v>
      </c>
    </row>
    <row r="195" spans="1:10" x14ac:dyDescent="0.3">
      <c r="A195" t="s">
        <v>2179</v>
      </c>
      <c r="B195">
        <v>38.17</v>
      </c>
      <c r="C195">
        <v>4.53</v>
      </c>
      <c r="D195" t="s">
        <v>2380</v>
      </c>
      <c r="E195" t="s">
        <v>2381</v>
      </c>
      <c r="F195" t="s">
        <v>2380</v>
      </c>
      <c r="G195" s="9">
        <v>1</v>
      </c>
      <c r="H195" t="s">
        <v>2382</v>
      </c>
      <c r="I195" t="str">
        <f t="shared" ref="I195:I258" si="6">IF(B195&lt;18.5,"underweight",IF(B195&lt;=24.9,"normal weight",IF(B195&lt;=29.9,"overweight",IF(B195&gt;30,"obesity"))))</f>
        <v>obesity</v>
      </c>
      <c r="J195" t="str">
        <f t="shared" ref="J195:J258" si="7">IF(C195&lt;5.7,"normal",IF(C195&lt;=6.4, "prediabetes",IF(C195&gt;6.5,"diabetes")))</f>
        <v>normal</v>
      </c>
    </row>
    <row r="196" spans="1:10" x14ac:dyDescent="0.3">
      <c r="A196" t="s">
        <v>2178</v>
      </c>
      <c r="B196">
        <v>36.954999999999998</v>
      </c>
      <c r="C196">
        <v>5.84</v>
      </c>
      <c r="D196" t="s">
        <v>2380</v>
      </c>
      <c r="E196" t="s">
        <v>2380</v>
      </c>
      <c r="F196" t="s">
        <v>2382</v>
      </c>
      <c r="G196" s="9">
        <v>1</v>
      </c>
      <c r="H196" t="s">
        <v>2382</v>
      </c>
      <c r="I196" t="str">
        <f t="shared" si="6"/>
        <v>obesity</v>
      </c>
      <c r="J196" t="str">
        <f t="shared" si="7"/>
        <v>prediabetes</v>
      </c>
    </row>
    <row r="197" spans="1:10" x14ac:dyDescent="0.3">
      <c r="A197" t="s">
        <v>2177</v>
      </c>
      <c r="B197">
        <v>34.4</v>
      </c>
      <c r="C197">
        <v>4.9000000000000004</v>
      </c>
      <c r="D197" t="s">
        <v>2380</v>
      </c>
      <c r="E197" t="s">
        <v>2380</v>
      </c>
      <c r="F197" t="s">
        <v>2382</v>
      </c>
      <c r="G197" s="9">
        <v>1</v>
      </c>
      <c r="H197" t="s">
        <v>2382</v>
      </c>
      <c r="I197" t="str">
        <f t="shared" si="6"/>
        <v>obesity</v>
      </c>
      <c r="J197" t="str">
        <f t="shared" si="7"/>
        <v>normal</v>
      </c>
    </row>
    <row r="198" spans="1:10" x14ac:dyDescent="0.3">
      <c r="A198" t="s">
        <v>2176</v>
      </c>
      <c r="B198">
        <v>31.73</v>
      </c>
      <c r="C198">
        <v>4.3</v>
      </c>
      <c r="D198" t="s">
        <v>2380</v>
      </c>
      <c r="E198" t="s">
        <v>2380</v>
      </c>
      <c r="F198" t="s">
        <v>2380</v>
      </c>
      <c r="G198" s="9">
        <v>0</v>
      </c>
      <c r="H198" t="s">
        <v>2382</v>
      </c>
      <c r="I198" t="str">
        <f t="shared" si="6"/>
        <v>obesity</v>
      </c>
      <c r="J198" t="str">
        <f t="shared" si="7"/>
        <v>normal</v>
      </c>
    </row>
    <row r="199" spans="1:10" x14ac:dyDescent="0.3">
      <c r="A199" t="s">
        <v>2175</v>
      </c>
      <c r="B199">
        <v>36.64</v>
      </c>
      <c r="C199">
        <v>11.34</v>
      </c>
      <c r="D199" t="s">
        <v>2380</v>
      </c>
      <c r="E199" t="s">
        <v>2380</v>
      </c>
      <c r="F199" t="s">
        <v>2380</v>
      </c>
      <c r="G199" s="9">
        <v>0</v>
      </c>
      <c r="H199" t="s">
        <v>2382</v>
      </c>
      <c r="I199" t="str">
        <f t="shared" si="6"/>
        <v>obesity</v>
      </c>
      <c r="J199" t="str">
        <f t="shared" si="7"/>
        <v>diabetes</v>
      </c>
    </row>
    <row r="200" spans="1:10" x14ac:dyDescent="0.3">
      <c r="A200" t="s">
        <v>2174</v>
      </c>
      <c r="B200">
        <v>36.85</v>
      </c>
      <c r="C200">
        <v>5.88</v>
      </c>
      <c r="D200" t="s">
        <v>2380</v>
      </c>
      <c r="E200" t="s">
        <v>2381</v>
      </c>
      <c r="F200" t="s">
        <v>2380</v>
      </c>
      <c r="G200" s="9">
        <v>1</v>
      </c>
      <c r="H200" t="s">
        <v>2382</v>
      </c>
      <c r="I200" t="str">
        <f t="shared" si="6"/>
        <v>obesity</v>
      </c>
      <c r="J200" t="str">
        <f t="shared" si="7"/>
        <v>prediabetes</v>
      </c>
    </row>
    <row r="201" spans="1:10" x14ac:dyDescent="0.3">
      <c r="A201" t="s">
        <v>2173</v>
      </c>
      <c r="B201">
        <v>33.33</v>
      </c>
      <c r="C201">
        <v>5.01</v>
      </c>
      <c r="D201" t="s">
        <v>2382</v>
      </c>
      <c r="E201" t="s">
        <v>2380</v>
      </c>
      <c r="F201" t="s">
        <v>2382</v>
      </c>
      <c r="G201" s="9">
        <v>1</v>
      </c>
      <c r="H201" t="s">
        <v>2382</v>
      </c>
      <c r="I201" t="str">
        <f t="shared" si="6"/>
        <v>obesity</v>
      </c>
      <c r="J201" t="str">
        <f t="shared" si="7"/>
        <v>normal</v>
      </c>
    </row>
    <row r="202" spans="1:10" x14ac:dyDescent="0.3">
      <c r="A202" t="s">
        <v>2172</v>
      </c>
      <c r="B202">
        <v>39.14</v>
      </c>
      <c r="C202">
        <v>4.4000000000000004</v>
      </c>
      <c r="D202" t="s">
        <v>2380</v>
      </c>
      <c r="E202" t="s">
        <v>2380</v>
      </c>
      <c r="F202" t="s">
        <v>2382</v>
      </c>
      <c r="G202" s="9">
        <v>1</v>
      </c>
      <c r="H202" t="s">
        <v>2382</v>
      </c>
      <c r="I202" t="str">
        <f t="shared" si="6"/>
        <v>obesity</v>
      </c>
      <c r="J202" t="str">
        <f t="shared" si="7"/>
        <v>normal</v>
      </c>
    </row>
    <row r="203" spans="1:10" x14ac:dyDescent="0.3">
      <c r="A203" t="s">
        <v>2171</v>
      </c>
      <c r="B203">
        <v>32.9</v>
      </c>
      <c r="C203">
        <v>6.26</v>
      </c>
      <c r="D203" t="s">
        <v>2382</v>
      </c>
      <c r="E203" t="s">
        <v>2380</v>
      </c>
      <c r="F203" t="s">
        <v>2380</v>
      </c>
      <c r="G203" s="9">
        <v>0</v>
      </c>
      <c r="H203" t="s">
        <v>2382</v>
      </c>
      <c r="I203" t="str">
        <f t="shared" si="6"/>
        <v>obesity</v>
      </c>
      <c r="J203" t="str">
        <f t="shared" si="7"/>
        <v>prediabetes</v>
      </c>
    </row>
    <row r="204" spans="1:10" x14ac:dyDescent="0.3">
      <c r="A204" t="s">
        <v>2170</v>
      </c>
      <c r="B204">
        <v>29.78</v>
      </c>
      <c r="C204">
        <v>10.27</v>
      </c>
      <c r="D204" t="s">
        <v>2382</v>
      </c>
      <c r="E204" t="s">
        <v>2380</v>
      </c>
      <c r="F204" t="s">
        <v>2382</v>
      </c>
      <c r="G204" s="9">
        <v>1</v>
      </c>
      <c r="H204" t="s">
        <v>2382</v>
      </c>
      <c r="I204" t="str">
        <f t="shared" si="6"/>
        <v>overweight</v>
      </c>
      <c r="J204" t="str">
        <f t="shared" si="7"/>
        <v>diabetes</v>
      </c>
    </row>
    <row r="205" spans="1:10" x14ac:dyDescent="0.3">
      <c r="A205" t="s">
        <v>2169</v>
      </c>
      <c r="B205">
        <v>32.78</v>
      </c>
      <c r="C205">
        <v>5.27</v>
      </c>
      <c r="D205" t="s">
        <v>2380</v>
      </c>
      <c r="E205" t="s">
        <v>2380</v>
      </c>
      <c r="F205" t="s">
        <v>2380</v>
      </c>
      <c r="G205" s="9">
        <v>0</v>
      </c>
      <c r="H205" t="s">
        <v>2382</v>
      </c>
      <c r="I205" t="str">
        <f t="shared" si="6"/>
        <v>obesity</v>
      </c>
      <c r="J205" t="str">
        <f t="shared" si="7"/>
        <v>normal</v>
      </c>
    </row>
    <row r="206" spans="1:10" x14ac:dyDescent="0.3">
      <c r="A206" t="s">
        <v>2168</v>
      </c>
      <c r="B206">
        <v>41.65</v>
      </c>
      <c r="C206">
        <v>10.73</v>
      </c>
      <c r="D206" t="s">
        <v>2382</v>
      </c>
      <c r="E206" t="s">
        <v>2380</v>
      </c>
      <c r="F206" t="s">
        <v>2380</v>
      </c>
      <c r="G206" s="9">
        <v>0</v>
      </c>
      <c r="H206" t="s">
        <v>2382</v>
      </c>
      <c r="I206" t="str">
        <f t="shared" si="6"/>
        <v>obesity</v>
      </c>
      <c r="J206" t="str">
        <f t="shared" si="7"/>
        <v>diabetes</v>
      </c>
    </row>
    <row r="207" spans="1:10" x14ac:dyDescent="0.3">
      <c r="A207" t="s">
        <v>2167</v>
      </c>
      <c r="B207">
        <v>50.79</v>
      </c>
      <c r="C207">
        <v>4.45</v>
      </c>
      <c r="D207" t="s">
        <v>2380</v>
      </c>
      <c r="E207" t="s">
        <v>2380</v>
      </c>
      <c r="F207" t="s">
        <v>2380</v>
      </c>
      <c r="G207" s="9">
        <v>1</v>
      </c>
      <c r="H207" t="s">
        <v>2382</v>
      </c>
      <c r="I207" t="str">
        <f t="shared" si="6"/>
        <v>obesity</v>
      </c>
      <c r="J207" t="str">
        <f t="shared" si="7"/>
        <v>normal</v>
      </c>
    </row>
    <row r="208" spans="1:10" x14ac:dyDescent="0.3">
      <c r="A208" t="s">
        <v>2166</v>
      </c>
      <c r="B208">
        <v>35.43</v>
      </c>
      <c r="C208">
        <v>5.25</v>
      </c>
      <c r="D208" t="s">
        <v>2382</v>
      </c>
      <c r="E208" t="s">
        <v>2380</v>
      </c>
      <c r="F208" t="s">
        <v>2380</v>
      </c>
      <c r="G208" s="9">
        <v>0</v>
      </c>
      <c r="H208" t="s">
        <v>2382</v>
      </c>
      <c r="I208" t="str">
        <f t="shared" si="6"/>
        <v>obesity</v>
      </c>
      <c r="J208" t="str">
        <f t="shared" si="7"/>
        <v>normal</v>
      </c>
    </row>
    <row r="209" spans="1:10" x14ac:dyDescent="0.3">
      <c r="A209" t="s">
        <v>2165</v>
      </c>
      <c r="B209">
        <v>35.25</v>
      </c>
      <c r="C209">
        <v>9.51</v>
      </c>
      <c r="D209" t="s">
        <v>2380</v>
      </c>
      <c r="E209" t="s">
        <v>2380</v>
      </c>
      <c r="F209" t="s">
        <v>2380</v>
      </c>
      <c r="G209" s="9">
        <v>0</v>
      </c>
      <c r="H209" t="s">
        <v>2382</v>
      </c>
      <c r="I209" t="str">
        <f t="shared" si="6"/>
        <v>obesity</v>
      </c>
      <c r="J209" t="str">
        <f t="shared" si="7"/>
        <v>diabetes</v>
      </c>
    </row>
    <row r="210" spans="1:10" x14ac:dyDescent="0.3">
      <c r="A210" t="s">
        <v>2164</v>
      </c>
      <c r="B210">
        <v>36.85</v>
      </c>
      <c r="C210">
        <v>11.12</v>
      </c>
      <c r="D210" t="s">
        <v>2380</v>
      </c>
      <c r="E210" t="s">
        <v>2380</v>
      </c>
      <c r="F210" t="s">
        <v>2380</v>
      </c>
      <c r="G210" s="9">
        <v>0</v>
      </c>
      <c r="H210" t="s">
        <v>2382</v>
      </c>
      <c r="I210" t="str">
        <f t="shared" si="6"/>
        <v>obesity</v>
      </c>
      <c r="J210" t="str">
        <f t="shared" si="7"/>
        <v>diabetes</v>
      </c>
    </row>
    <row r="211" spans="1:10" x14ac:dyDescent="0.3">
      <c r="A211" t="s">
        <v>2163</v>
      </c>
      <c r="B211">
        <v>31.02</v>
      </c>
      <c r="C211">
        <v>4.5599999999999996</v>
      </c>
      <c r="D211" t="s">
        <v>2380</v>
      </c>
      <c r="E211" t="s">
        <v>2381</v>
      </c>
      <c r="F211" t="s">
        <v>2380</v>
      </c>
      <c r="G211" s="9">
        <v>1</v>
      </c>
      <c r="H211" t="s">
        <v>2382</v>
      </c>
      <c r="I211" t="str">
        <f t="shared" si="6"/>
        <v>obesity</v>
      </c>
      <c r="J211" t="str">
        <f t="shared" si="7"/>
        <v>normal</v>
      </c>
    </row>
    <row r="212" spans="1:10" x14ac:dyDescent="0.3">
      <c r="A212" t="s">
        <v>2162</v>
      </c>
      <c r="B212">
        <v>35.6</v>
      </c>
      <c r="C212">
        <v>4.0199999999999996</v>
      </c>
      <c r="D212" t="s">
        <v>2382</v>
      </c>
      <c r="E212" t="s">
        <v>2381</v>
      </c>
      <c r="F212" t="s">
        <v>2380</v>
      </c>
      <c r="G212" s="9">
        <v>2</v>
      </c>
      <c r="H212" t="s">
        <v>2382</v>
      </c>
      <c r="I212" t="str">
        <f t="shared" si="6"/>
        <v>obesity</v>
      </c>
      <c r="J212" t="str">
        <f t="shared" si="7"/>
        <v>normal</v>
      </c>
    </row>
    <row r="213" spans="1:10" x14ac:dyDescent="0.3">
      <c r="A213" t="s">
        <v>2161</v>
      </c>
      <c r="B213">
        <v>34.39</v>
      </c>
      <c r="C213">
        <v>8.7200000000000006</v>
      </c>
      <c r="D213" t="s">
        <v>2380</v>
      </c>
      <c r="E213" t="s">
        <v>2380</v>
      </c>
      <c r="F213" t="s">
        <v>2380</v>
      </c>
      <c r="G213" s="9">
        <v>0</v>
      </c>
      <c r="H213" t="s">
        <v>2382</v>
      </c>
      <c r="I213" t="str">
        <f t="shared" si="6"/>
        <v>obesity</v>
      </c>
      <c r="J213" t="str">
        <f t="shared" si="7"/>
        <v>diabetes</v>
      </c>
    </row>
    <row r="214" spans="1:10" x14ac:dyDescent="0.3">
      <c r="A214" t="s">
        <v>2160</v>
      </c>
      <c r="B214">
        <v>29.06</v>
      </c>
      <c r="C214">
        <v>6.25</v>
      </c>
      <c r="D214" t="s">
        <v>2382</v>
      </c>
      <c r="E214" t="s">
        <v>2380</v>
      </c>
      <c r="F214" t="s">
        <v>2380</v>
      </c>
      <c r="G214" s="9">
        <v>1</v>
      </c>
      <c r="H214" t="s">
        <v>2382</v>
      </c>
      <c r="I214" t="str">
        <f t="shared" si="6"/>
        <v>overweight</v>
      </c>
      <c r="J214" t="str">
        <f t="shared" si="7"/>
        <v>prediabetes</v>
      </c>
    </row>
    <row r="215" spans="1:10" x14ac:dyDescent="0.3">
      <c r="A215" t="s">
        <v>2159</v>
      </c>
      <c r="B215">
        <v>35.799999999999997</v>
      </c>
      <c r="C215">
        <v>7.32</v>
      </c>
      <c r="D215" t="s">
        <v>2380</v>
      </c>
      <c r="E215" t="s">
        <v>2380</v>
      </c>
      <c r="F215" t="s">
        <v>2380</v>
      </c>
      <c r="G215" s="9">
        <v>2</v>
      </c>
      <c r="H215" t="s">
        <v>2382</v>
      </c>
      <c r="I215" t="str">
        <f t="shared" si="6"/>
        <v>obesity</v>
      </c>
      <c r="J215" t="str">
        <f t="shared" si="7"/>
        <v>diabetes</v>
      </c>
    </row>
    <row r="216" spans="1:10" x14ac:dyDescent="0.3">
      <c r="A216" t="s">
        <v>2158</v>
      </c>
      <c r="B216">
        <v>49.8</v>
      </c>
      <c r="C216">
        <v>4.24</v>
      </c>
      <c r="D216" t="s">
        <v>2380</v>
      </c>
      <c r="E216" t="s">
        <v>2380</v>
      </c>
      <c r="F216" t="s">
        <v>2380</v>
      </c>
      <c r="G216" s="9">
        <v>1</v>
      </c>
      <c r="H216" t="s">
        <v>2382</v>
      </c>
      <c r="I216" t="str">
        <f t="shared" si="6"/>
        <v>obesity</v>
      </c>
      <c r="J216" t="str">
        <f t="shared" si="7"/>
        <v>normal</v>
      </c>
    </row>
    <row r="217" spans="1:10" x14ac:dyDescent="0.3">
      <c r="A217" t="s">
        <v>2157</v>
      </c>
      <c r="B217">
        <v>35.71</v>
      </c>
      <c r="C217">
        <v>6.84</v>
      </c>
      <c r="D217" t="s">
        <v>2380</v>
      </c>
      <c r="E217" t="s">
        <v>2380</v>
      </c>
      <c r="F217" t="s">
        <v>2380</v>
      </c>
      <c r="G217" s="9">
        <v>2</v>
      </c>
      <c r="H217" t="s">
        <v>2382</v>
      </c>
      <c r="I217" t="str">
        <f t="shared" si="6"/>
        <v>obesity</v>
      </c>
      <c r="J217" t="str">
        <f t="shared" si="7"/>
        <v>diabetes</v>
      </c>
    </row>
    <row r="218" spans="1:10" x14ac:dyDescent="0.3">
      <c r="A218" t="s">
        <v>2156</v>
      </c>
      <c r="B218">
        <v>30.8</v>
      </c>
      <c r="C218">
        <v>5.23</v>
      </c>
      <c r="D218" t="s">
        <v>2382</v>
      </c>
      <c r="E218" t="s">
        <v>2380</v>
      </c>
      <c r="F218" t="s">
        <v>2380</v>
      </c>
      <c r="G218" s="9">
        <v>1</v>
      </c>
      <c r="H218" t="s">
        <v>2382</v>
      </c>
      <c r="I218" t="str">
        <f t="shared" si="6"/>
        <v>obesity</v>
      </c>
      <c r="J218" t="str">
        <f t="shared" si="7"/>
        <v>normal</v>
      </c>
    </row>
    <row r="219" spans="1:10" x14ac:dyDescent="0.3">
      <c r="A219" t="s">
        <v>2155</v>
      </c>
      <c r="B219">
        <v>33.69</v>
      </c>
      <c r="C219">
        <v>9.68</v>
      </c>
      <c r="D219" t="s">
        <v>2380</v>
      </c>
      <c r="E219" t="s">
        <v>2380</v>
      </c>
      <c r="F219" t="s">
        <v>2380</v>
      </c>
      <c r="G219" s="9">
        <v>0</v>
      </c>
      <c r="H219" t="s">
        <v>2382</v>
      </c>
      <c r="I219" t="str">
        <f t="shared" si="6"/>
        <v>obesity</v>
      </c>
      <c r="J219" t="str">
        <f t="shared" si="7"/>
        <v>diabetes</v>
      </c>
    </row>
    <row r="220" spans="1:10" x14ac:dyDescent="0.3">
      <c r="A220" t="s">
        <v>2154</v>
      </c>
      <c r="B220">
        <v>42.27</v>
      </c>
      <c r="C220">
        <v>6.05</v>
      </c>
      <c r="D220" t="s">
        <v>2382</v>
      </c>
      <c r="E220" t="s">
        <v>2380</v>
      </c>
      <c r="F220" t="s">
        <v>2380</v>
      </c>
      <c r="G220" s="9">
        <v>1</v>
      </c>
      <c r="H220" t="s">
        <v>2382</v>
      </c>
      <c r="I220" t="str">
        <f t="shared" si="6"/>
        <v>obesity</v>
      </c>
      <c r="J220" t="str">
        <f t="shared" si="7"/>
        <v>prediabetes</v>
      </c>
    </row>
    <row r="221" spans="1:10" x14ac:dyDescent="0.3">
      <c r="A221" t="s">
        <v>2153</v>
      </c>
      <c r="B221">
        <v>53.25</v>
      </c>
      <c r="C221">
        <v>6.11</v>
      </c>
      <c r="D221" t="s">
        <v>2382</v>
      </c>
      <c r="E221" t="s">
        <v>2380</v>
      </c>
      <c r="F221" t="s">
        <v>2382</v>
      </c>
      <c r="G221" s="9">
        <v>1</v>
      </c>
      <c r="H221" t="s">
        <v>2382</v>
      </c>
      <c r="I221" t="str">
        <f t="shared" si="6"/>
        <v>obesity</v>
      </c>
      <c r="J221" t="str">
        <f t="shared" si="7"/>
        <v>prediabetes</v>
      </c>
    </row>
    <row r="222" spans="1:10" x14ac:dyDescent="0.3">
      <c r="A222" t="s">
        <v>2152</v>
      </c>
      <c r="B222">
        <v>26.8</v>
      </c>
      <c r="C222">
        <v>10.93</v>
      </c>
      <c r="D222" t="s">
        <v>2382</v>
      </c>
      <c r="E222" t="s">
        <v>2380</v>
      </c>
      <c r="F222" t="s">
        <v>2380</v>
      </c>
      <c r="G222" s="9">
        <v>0</v>
      </c>
      <c r="H222" t="s">
        <v>2380</v>
      </c>
      <c r="I222" t="str">
        <f t="shared" si="6"/>
        <v>overweight</v>
      </c>
      <c r="J222" t="str">
        <f t="shared" si="7"/>
        <v>diabetes</v>
      </c>
    </row>
    <row r="223" spans="1:10" x14ac:dyDescent="0.3">
      <c r="A223" t="s">
        <v>2151</v>
      </c>
      <c r="B223">
        <v>28.5</v>
      </c>
      <c r="C223">
        <v>5.12</v>
      </c>
      <c r="D223" t="s">
        <v>2380</v>
      </c>
      <c r="E223" t="s">
        <v>2380</v>
      </c>
      <c r="F223" t="s">
        <v>2380</v>
      </c>
      <c r="G223" s="9">
        <v>1</v>
      </c>
      <c r="H223" t="s">
        <v>2382</v>
      </c>
      <c r="I223" t="str">
        <f t="shared" si="6"/>
        <v>overweight</v>
      </c>
      <c r="J223" t="str">
        <f t="shared" si="7"/>
        <v>normal</v>
      </c>
    </row>
    <row r="224" spans="1:10" x14ac:dyDescent="0.3">
      <c r="A224" t="s">
        <v>2150</v>
      </c>
      <c r="B224">
        <v>22.895</v>
      </c>
      <c r="C224">
        <v>5.72</v>
      </c>
      <c r="D224" t="s">
        <v>2380</v>
      </c>
      <c r="E224" t="s">
        <v>2380</v>
      </c>
      <c r="F224" t="s">
        <v>2380</v>
      </c>
      <c r="G224" s="9">
        <v>0</v>
      </c>
      <c r="H224" t="s">
        <v>2382</v>
      </c>
      <c r="I224" t="str">
        <f t="shared" si="6"/>
        <v>normal weight</v>
      </c>
      <c r="J224" t="str">
        <f t="shared" si="7"/>
        <v>prediabetes</v>
      </c>
    </row>
    <row r="225" spans="1:10" x14ac:dyDescent="0.3">
      <c r="A225" t="s">
        <v>2149</v>
      </c>
      <c r="B225">
        <v>34.06</v>
      </c>
      <c r="C225">
        <v>11.83</v>
      </c>
      <c r="D225" t="s">
        <v>2382</v>
      </c>
      <c r="E225" t="s">
        <v>2380</v>
      </c>
      <c r="F225" t="s">
        <v>2380</v>
      </c>
      <c r="G225" s="9">
        <v>1</v>
      </c>
      <c r="H225" t="s">
        <v>2382</v>
      </c>
      <c r="I225" t="str">
        <f t="shared" si="6"/>
        <v>obesity</v>
      </c>
      <c r="J225" t="str">
        <f t="shared" si="7"/>
        <v>diabetes</v>
      </c>
    </row>
    <row r="226" spans="1:10" x14ac:dyDescent="0.3">
      <c r="A226" t="s">
        <v>2148</v>
      </c>
      <c r="B226">
        <v>36.409999999999997</v>
      </c>
      <c r="C226">
        <v>4.55</v>
      </c>
      <c r="D226" t="s">
        <v>2380</v>
      </c>
      <c r="E226" t="s">
        <v>2380</v>
      </c>
      <c r="F226" t="s">
        <v>2380</v>
      </c>
      <c r="G226" s="9">
        <v>0</v>
      </c>
      <c r="H226" t="s">
        <v>2382</v>
      </c>
      <c r="I226" t="str">
        <f t="shared" si="6"/>
        <v>obesity</v>
      </c>
      <c r="J226" t="str">
        <f t="shared" si="7"/>
        <v>normal</v>
      </c>
    </row>
    <row r="227" spans="1:10" x14ac:dyDescent="0.3">
      <c r="A227" t="s">
        <v>2147</v>
      </c>
      <c r="B227">
        <v>52.3</v>
      </c>
      <c r="C227">
        <v>4.87</v>
      </c>
      <c r="D227" t="s">
        <v>2382</v>
      </c>
      <c r="E227" t="s">
        <v>2380</v>
      </c>
      <c r="F227" t="s">
        <v>2382</v>
      </c>
      <c r="G227" s="9">
        <v>1</v>
      </c>
      <c r="H227" t="s">
        <v>2382</v>
      </c>
      <c r="I227" t="str">
        <f t="shared" si="6"/>
        <v>obesity</v>
      </c>
      <c r="J227" t="str">
        <f t="shared" si="7"/>
        <v>normal</v>
      </c>
    </row>
    <row r="228" spans="1:10" x14ac:dyDescent="0.3">
      <c r="A228" t="s">
        <v>2146</v>
      </c>
      <c r="B228">
        <v>52.66</v>
      </c>
      <c r="C228">
        <v>4.45</v>
      </c>
      <c r="D228" t="s">
        <v>2380</v>
      </c>
      <c r="E228" t="s">
        <v>2380</v>
      </c>
      <c r="F228" t="s">
        <v>2380</v>
      </c>
      <c r="G228" s="9">
        <v>1</v>
      </c>
      <c r="H228" t="s">
        <v>2382</v>
      </c>
      <c r="I228" t="str">
        <f t="shared" si="6"/>
        <v>obesity</v>
      </c>
      <c r="J228" t="str">
        <f t="shared" si="7"/>
        <v>normal</v>
      </c>
    </row>
    <row r="229" spans="1:10" x14ac:dyDescent="0.3">
      <c r="A229" t="s">
        <v>2145</v>
      </c>
      <c r="B229">
        <v>29.57</v>
      </c>
      <c r="C229">
        <v>9.42</v>
      </c>
      <c r="D229" t="s">
        <v>2382</v>
      </c>
      <c r="E229" t="s">
        <v>2380</v>
      </c>
      <c r="F229" t="s">
        <v>2380</v>
      </c>
      <c r="G229" s="9">
        <v>0</v>
      </c>
      <c r="H229" t="s">
        <v>2382</v>
      </c>
      <c r="I229" t="str">
        <f t="shared" si="6"/>
        <v>overweight</v>
      </c>
      <c r="J229" t="str">
        <f t="shared" si="7"/>
        <v>diabetes</v>
      </c>
    </row>
    <row r="230" spans="1:10" x14ac:dyDescent="0.3">
      <c r="A230" t="s">
        <v>2144</v>
      </c>
      <c r="B230">
        <v>36.99</v>
      </c>
      <c r="C230">
        <v>5.37</v>
      </c>
      <c r="D230" t="s">
        <v>2382</v>
      </c>
      <c r="E230" t="s">
        <v>2380</v>
      </c>
      <c r="F230" t="s">
        <v>2382</v>
      </c>
      <c r="G230" s="9">
        <v>1</v>
      </c>
      <c r="H230" t="s">
        <v>2382</v>
      </c>
      <c r="I230" t="str">
        <f t="shared" si="6"/>
        <v>obesity</v>
      </c>
      <c r="J230" t="str">
        <f t="shared" si="7"/>
        <v>normal</v>
      </c>
    </row>
    <row r="231" spans="1:10" x14ac:dyDescent="0.3">
      <c r="A231" t="s">
        <v>2143</v>
      </c>
      <c r="B231">
        <v>31.4</v>
      </c>
      <c r="C231">
        <v>4.5999999999999996</v>
      </c>
      <c r="D231" t="s">
        <v>2382</v>
      </c>
      <c r="E231" t="s">
        <v>2380</v>
      </c>
      <c r="F231" t="s">
        <v>2380</v>
      </c>
      <c r="G231" s="9">
        <v>1</v>
      </c>
      <c r="H231" t="s">
        <v>2382</v>
      </c>
      <c r="I231" t="str">
        <f t="shared" si="6"/>
        <v>obesity</v>
      </c>
      <c r="J231" t="str">
        <f t="shared" si="7"/>
        <v>normal</v>
      </c>
    </row>
    <row r="232" spans="1:10" x14ac:dyDescent="0.3">
      <c r="A232" t="s">
        <v>2142</v>
      </c>
      <c r="B232">
        <v>34.9</v>
      </c>
      <c r="C232">
        <v>6.22</v>
      </c>
      <c r="D232" t="s">
        <v>2380</v>
      </c>
      <c r="E232" t="s">
        <v>2380</v>
      </c>
      <c r="F232" t="s">
        <v>2382</v>
      </c>
      <c r="G232" s="9">
        <v>1</v>
      </c>
      <c r="H232" t="s">
        <v>2382</v>
      </c>
      <c r="I232" t="str">
        <f t="shared" si="6"/>
        <v>obesity</v>
      </c>
      <c r="J232" t="str">
        <f t="shared" si="7"/>
        <v>prediabetes</v>
      </c>
    </row>
    <row r="233" spans="1:10" x14ac:dyDescent="0.3">
      <c r="A233" t="s">
        <v>2141</v>
      </c>
      <c r="B233">
        <v>31.13</v>
      </c>
      <c r="C233">
        <v>4.5199999999999996</v>
      </c>
      <c r="D233" t="s">
        <v>2382</v>
      </c>
      <c r="E233" t="s">
        <v>2380</v>
      </c>
      <c r="F233" t="s">
        <v>2380</v>
      </c>
      <c r="G233" s="9">
        <v>1</v>
      </c>
      <c r="H233" t="s">
        <v>2382</v>
      </c>
      <c r="I233" t="str">
        <f t="shared" si="6"/>
        <v>obesity</v>
      </c>
      <c r="J233" t="str">
        <f t="shared" si="7"/>
        <v>normal</v>
      </c>
    </row>
    <row r="234" spans="1:10" x14ac:dyDescent="0.3">
      <c r="A234" t="s">
        <v>2140</v>
      </c>
      <c r="B234">
        <v>34.799999999999997</v>
      </c>
      <c r="C234">
        <v>6.18</v>
      </c>
      <c r="D234" t="s">
        <v>2380</v>
      </c>
      <c r="E234" t="s">
        <v>2380</v>
      </c>
      <c r="F234" t="s">
        <v>2382</v>
      </c>
      <c r="G234" s="9">
        <v>1</v>
      </c>
      <c r="H234" t="s">
        <v>2382</v>
      </c>
      <c r="I234" t="str">
        <f t="shared" si="6"/>
        <v>obesity</v>
      </c>
      <c r="J234" t="str">
        <f t="shared" si="7"/>
        <v>prediabetes</v>
      </c>
    </row>
    <row r="235" spans="1:10" x14ac:dyDescent="0.3">
      <c r="A235" t="s">
        <v>2139</v>
      </c>
      <c r="B235">
        <v>31.68</v>
      </c>
      <c r="C235">
        <v>4.4000000000000004</v>
      </c>
      <c r="D235" t="s">
        <v>2380</v>
      </c>
      <c r="E235" t="s">
        <v>2380</v>
      </c>
      <c r="F235" t="s">
        <v>2380</v>
      </c>
      <c r="G235" s="9">
        <v>0</v>
      </c>
      <c r="H235" t="s">
        <v>2382</v>
      </c>
      <c r="I235" t="str">
        <f t="shared" si="6"/>
        <v>obesity</v>
      </c>
      <c r="J235" t="str">
        <f t="shared" si="7"/>
        <v>normal</v>
      </c>
    </row>
    <row r="236" spans="1:10" x14ac:dyDescent="0.3">
      <c r="A236" t="s">
        <v>2138</v>
      </c>
      <c r="B236">
        <v>33.534999999999997</v>
      </c>
      <c r="C236">
        <v>6.23</v>
      </c>
      <c r="D236" t="s">
        <v>2380</v>
      </c>
      <c r="E236" t="s">
        <v>2381</v>
      </c>
      <c r="F236" t="s">
        <v>2380</v>
      </c>
      <c r="G236" s="9">
        <v>1</v>
      </c>
      <c r="H236" t="s">
        <v>2382</v>
      </c>
      <c r="I236" t="str">
        <f t="shared" si="6"/>
        <v>obesity</v>
      </c>
      <c r="J236" t="str">
        <f t="shared" si="7"/>
        <v>prediabetes</v>
      </c>
    </row>
    <row r="237" spans="1:10" x14ac:dyDescent="0.3">
      <c r="A237" t="s">
        <v>2137</v>
      </c>
      <c r="B237">
        <v>31.92</v>
      </c>
      <c r="C237">
        <v>5.33</v>
      </c>
      <c r="D237" t="s">
        <v>2382</v>
      </c>
      <c r="E237" t="s">
        <v>2380</v>
      </c>
      <c r="F237" t="s">
        <v>2380</v>
      </c>
      <c r="G237" s="9">
        <v>0</v>
      </c>
      <c r="H237" t="s">
        <v>2382</v>
      </c>
      <c r="I237" t="str">
        <f t="shared" si="6"/>
        <v>obesity</v>
      </c>
      <c r="J237" t="str">
        <f t="shared" si="7"/>
        <v>normal</v>
      </c>
    </row>
    <row r="238" spans="1:10" x14ac:dyDescent="0.3">
      <c r="A238" t="s">
        <v>2136</v>
      </c>
      <c r="B238">
        <v>32.700000000000003</v>
      </c>
      <c r="C238">
        <v>4.09</v>
      </c>
      <c r="D238" t="s">
        <v>2380</v>
      </c>
      <c r="E238" t="s">
        <v>2380</v>
      </c>
      <c r="F238" t="s">
        <v>2380</v>
      </c>
      <c r="G238" s="9">
        <v>1</v>
      </c>
      <c r="H238" t="s">
        <v>2382</v>
      </c>
      <c r="I238" t="str">
        <f t="shared" si="6"/>
        <v>obesity</v>
      </c>
      <c r="J238" t="str">
        <f t="shared" si="7"/>
        <v>normal</v>
      </c>
    </row>
    <row r="239" spans="1:10" x14ac:dyDescent="0.3">
      <c r="A239" t="s">
        <v>2135</v>
      </c>
      <c r="B239">
        <v>41.25</v>
      </c>
      <c r="C239">
        <v>5.19</v>
      </c>
      <c r="D239" t="s">
        <v>2380</v>
      </c>
      <c r="E239" t="s">
        <v>2380</v>
      </c>
      <c r="F239" t="s">
        <v>2380</v>
      </c>
      <c r="G239" s="9">
        <v>0</v>
      </c>
      <c r="H239" t="s">
        <v>2382</v>
      </c>
      <c r="I239" t="str">
        <f t="shared" si="6"/>
        <v>obesity</v>
      </c>
      <c r="J239" t="str">
        <f t="shared" si="7"/>
        <v>normal</v>
      </c>
    </row>
    <row r="240" spans="1:10" x14ac:dyDescent="0.3">
      <c r="A240" t="s">
        <v>2134</v>
      </c>
      <c r="B240">
        <v>33.11</v>
      </c>
      <c r="C240">
        <v>4.12</v>
      </c>
      <c r="D240" t="s">
        <v>2380</v>
      </c>
      <c r="E240" t="s">
        <v>2380</v>
      </c>
      <c r="F240" t="s">
        <v>2382</v>
      </c>
      <c r="G240" s="9">
        <v>1</v>
      </c>
      <c r="H240" t="s">
        <v>2382</v>
      </c>
      <c r="I240" t="str">
        <f t="shared" si="6"/>
        <v>obesity</v>
      </c>
      <c r="J240" t="str">
        <f t="shared" si="7"/>
        <v>normal</v>
      </c>
    </row>
    <row r="241" spans="1:10" x14ac:dyDescent="0.3">
      <c r="A241" t="s">
        <v>2133</v>
      </c>
      <c r="B241">
        <v>36.159999999999997</v>
      </c>
      <c r="C241">
        <v>5.0999999999999996</v>
      </c>
      <c r="D241" t="s">
        <v>2380</v>
      </c>
      <c r="E241" t="s">
        <v>2380</v>
      </c>
      <c r="F241" t="s">
        <v>2380</v>
      </c>
      <c r="G241" s="9">
        <v>1</v>
      </c>
      <c r="H241" t="s">
        <v>2382</v>
      </c>
      <c r="I241" t="str">
        <f t="shared" si="6"/>
        <v>obesity</v>
      </c>
      <c r="J241" t="str">
        <f t="shared" si="7"/>
        <v>normal</v>
      </c>
    </row>
    <row r="242" spans="1:10" x14ac:dyDescent="0.3">
      <c r="A242" t="s">
        <v>2132</v>
      </c>
      <c r="B242">
        <v>33.72</v>
      </c>
      <c r="C242">
        <v>6.21</v>
      </c>
      <c r="D242" t="s">
        <v>2382</v>
      </c>
      <c r="E242" t="s">
        <v>2380</v>
      </c>
      <c r="F242" t="s">
        <v>2382</v>
      </c>
      <c r="G242" s="9">
        <v>1</v>
      </c>
      <c r="H242" t="s">
        <v>2382</v>
      </c>
      <c r="I242" t="str">
        <f t="shared" si="6"/>
        <v>obesity</v>
      </c>
      <c r="J242" t="str">
        <f t="shared" si="7"/>
        <v>prediabetes</v>
      </c>
    </row>
    <row r="243" spans="1:10" x14ac:dyDescent="0.3">
      <c r="A243" t="s">
        <v>2130</v>
      </c>
      <c r="B243">
        <v>37.74</v>
      </c>
      <c r="C243">
        <v>9.5299999999999994</v>
      </c>
      <c r="D243" t="s">
        <v>2382</v>
      </c>
      <c r="E243" t="s">
        <v>2380</v>
      </c>
      <c r="F243" t="s">
        <v>2380</v>
      </c>
      <c r="G243" s="9">
        <v>1</v>
      </c>
      <c r="H243" t="s">
        <v>2382</v>
      </c>
      <c r="I243" t="str">
        <f t="shared" si="6"/>
        <v>obesity</v>
      </c>
      <c r="J243" t="str">
        <f t="shared" si="7"/>
        <v>diabetes</v>
      </c>
    </row>
    <row r="244" spans="1:10" x14ac:dyDescent="0.3">
      <c r="A244" t="s">
        <v>2129</v>
      </c>
      <c r="B244">
        <v>48.75</v>
      </c>
      <c r="C244">
        <v>4.6399999999999997</v>
      </c>
      <c r="D244" t="s">
        <v>2382</v>
      </c>
      <c r="E244" t="s">
        <v>2380</v>
      </c>
      <c r="F244" t="s">
        <v>2380</v>
      </c>
      <c r="G244" s="9">
        <v>1</v>
      </c>
      <c r="H244" t="s">
        <v>2382</v>
      </c>
      <c r="I244" t="str">
        <f t="shared" si="6"/>
        <v>obesity</v>
      </c>
      <c r="J244" t="str">
        <f t="shared" si="7"/>
        <v>normal</v>
      </c>
    </row>
    <row r="245" spans="1:10" x14ac:dyDescent="0.3">
      <c r="A245" t="s">
        <v>2128</v>
      </c>
      <c r="B245">
        <v>31.065000000000001</v>
      </c>
      <c r="C245">
        <v>5.05</v>
      </c>
      <c r="D245" t="s">
        <v>2380</v>
      </c>
      <c r="E245" t="s">
        <v>2380</v>
      </c>
      <c r="F245" t="s">
        <v>2380</v>
      </c>
      <c r="G245" s="9">
        <v>1</v>
      </c>
      <c r="H245" t="s">
        <v>2382</v>
      </c>
      <c r="I245" t="str">
        <f t="shared" si="6"/>
        <v>obesity</v>
      </c>
      <c r="J245" t="str">
        <f t="shared" si="7"/>
        <v>normal</v>
      </c>
    </row>
    <row r="246" spans="1:10" x14ac:dyDescent="0.3">
      <c r="A246" t="s">
        <v>2127</v>
      </c>
      <c r="B246">
        <v>23.55</v>
      </c>
      <c r="C246">
        <v>10.38</v>
      </c>
      <c r="D246" t="s">
        <v>2380</v>
      </c>
      <c r="E246" t="s">
        <v>2380</v>
      </c>
      <c r="F246" t="s">
        <v>2380</v>
      </c>
      <c r="G246" s="9">
        <v>0</v>
      </c>
      <c r="H246" t="s">
        <v>2382</v>
      </c>
      <c r="I246" t="str">
        <f t="shared" si="6"/>
        <v>normal weight</v>
      </c>
      <c r="J246" t="str">
        <f t="shared" si="7"/>
        <v>diabetes</v>
      </c>
    </row>
    <row r="247" spans="1:10" x14ac:dyDescent="0.3">
      <c r="A247" t="s">
        <v>2126</v>
      </c>
      <c r="B247">
        <v>30.18</v>
      </c>
      <c r="C247">
        <v>8.31</v>
      </c>
      <c r="D247" t="s">
        <v>2382</v>
      </c>
      <c r="E247" t="s">
        <v>2380</v>
      </c>
      <c r="F247" t="s">
        <v>2380</v>
      </c>
      <c r="G247" s="9">
        <v>1</v>
      </c>
      <c r="H247" t="s">
        <v>2382</v>
      </c>
      <c r="I247" t="str">
        <f t="shared" si="6"/>
        <v>obesity</v>
      </c>
      <c r="J247" t="str">
        <f t="shared" si="7"/>
        <v>diabetes</v>
      </c>
    </row>
    <row r="248" spans="1:10" x14ac:dyDescent="0.3">
      <c r="A248" t="s">
        <v>2125</v>
      </c>
      <c r="B248">
        <v>29.94</v>
      </c>
      <c r="C248">
        <v>7.59</v>
      </c>
      <c r="D248" t="s">
        <v>2380</v>
      </c>
      <c r="E248" t="s">
        <v>2380</v>
      </c>
      <c r="F248" t="s">
        <v>2380</v>
      </c>
      <c r="G248" s="9">
        <v>0</v>
      </c>
      <c r="H248" t="s">
        <v>2382</v>
      </c>
      <c r="I248" t="b">
        <f t="shared" si="6"/>
        <v>0</v>
      </c>
      <c r="J248" t="str">
        <f t="shared" si="7"/>
        <v>diabetes</v>
      </c>
    </row>
    <row r="249" spans="1:10" x14ac:dyDescent="0.3">
      <c r="A249" t="s">
        <v>2124</v>
      </c>
      <c r="B249">
        <v>31.4</v>
      </c>
      <c r="C249">
        <v>5.49</v>
      </c>
      <c r="D249" t="s">
        <v>2380</v>
      </c>
      <c r="E249" t="s">
        <v>2380</v>
      </c>
      <c r="F249" t="s">
        <v>2380</v>
      </c>
      <c r="G249" s="9">
        <v>0</v>
      </c>
      <c r="H249" t="s">
        <v>2382</v>
      </c>
      <c r="I249" t="str">
        <f t="shared" si="6"/>
        <v>obesity</v>
      </c>
      <c r="J249" t="str">
        <f t="shared" si="7"/>
        <v>normal</v>
      </c>
    </row>
    <row r="250" spans="1:10" x14ac:dyDescent="0.3">
      <c r="A250" t="s">
        <v>2123</v>
      </c>
      <c r="B250">
        <v>53.06</v>
      </c>
      <c r="C250">
        <v>11.68</v>
      </c>
      <c r="D250" t="s">
        <v>2380</v>
      </c>
      <c r="E250" t="s">
        <v>2380</v>
      </c>
      <c r="F250" t="s">
        <v>2380</v>
      </c>
      <c r="G250" s="9">
        <v>0</v>
      </c>
      <c r="H250" t="s">
        <v>2382</v>
      </c>
      <c r="I250" t="str">
        <f t="shared" si="6"/>
        <v>obesity</v>
      </c>
      <c r="J250" t="str">
        <f t="shared" si="7"/>
        <v>diabetes</v>
      </c>
    </row>
    <row r="251" spans="1:10" x14ac:dyDescent="0.3">
      <c r="A251" t="s">
        <v>2122</v>
      </c>
      <c r="B251">
        <v>30.25</v>
      </c>
      <c r="C251">
        <v>4.1900000000000004</v>
      </c>
      <c r="D251" t="s">
        <v>2380</v>
      </c>
      <c r="E251" t="s">
        <v>2380</v>
      </c>
      <c r="F251" t="s">
        <v>2380</v>
      </c>
      <c r="G251" s="9">
        <v>2</v>
      </c>
      <c r="H251" t="s">
        <v>2382</v>
      </c>
      <c r="I251" t="str">
        <f t="shared" si="6"/>
        <v>obesity</v>
      </c>
      <c r="J251" t="str">
        <f t="shared" si="7"/>
        <v>normal</v>
      </c>
    </row>
    <row r="252" spans="1:10" x14ac:dyDescent="0.3">
      <c r="A252" t="s">
        <v>2121</v>
      </c>
      <c r="B252">
        <v>46.68</v>
      </c>
      <c r="C252">
        <v>4.01</v>
      </c>
      <c r="D252" t="s">
        <v>2380</v>
      </c>
      <c r="E252" t="s">
        <v>2380</v>
      </c>
      <c r="F252" t="s">
        <v>2380</v>
      </c>
      <c r="G252" s="9">
        <v>0</v>
      </c>
      <c r="H252" t="s">
        <v>2382</v>
      </c>
      <c r="I252" t="str">
        <f t="shared" si="6"/>
        <v>obesity</v>
      </c>
      <c r="J252" t="str">
        <f t="shared" si="7"/>
        <v>normal</v>
      </c>
    </row>
    <row r="253" spans="1:10" x14ac:dyDescent="0.3">
      <c r="A253" t="s">
        <v>2120</v>
      </c>
      <c r="B253">
        <v>30.4</v>
      </c>
      <c r="C253">
        <v>5.91</v>
      </c>
      <c r="D253" t="s">
        <v>2380</v>
      </c>
      <c r="E253" t="s">
        <v>2381</v>
      </c>
      <c r="F253" t="s">
        <v>2380</v>
      </c>
      <c r="G253" s="9">
        <v>2</v>
      </c>
      <c r="H253" t="s">
        <v>2382</v>
      </c>
      <c r="I253" t="str">
        <f t="shared" si="6"/>
        <v>obesity</v>
      </c>
      <c r="J253" t="str">
        <f t="shared" si="7"/>
        <v>prediabetes</v>
      </c>
    </row>
    <row r="254" spans="1:10" x14ac:dyDescent="0.3">
      <c r="A254" t="s">
        <v>2119</v>
      </c>
      <c r="B254">
        <v>30.2</v>
      </c>
      <c r="C254">
        <v>4.47</v>
      </c>
      <c r="D254" t="s">
        <v>2382</v>
      </c>
      <c r="E254" t="s">
        <v>2380</v>
      </c>
      <c r="F254" t="s">
        <v>2382</v>
      </c>
      <c r="G254" s="9">
        <v>1</v>
      </c>
      <c r="H254" t="s">
        <v>2382</v>
      </c>
      <c r="I254" t="str">
        <f t="shared" si="6"/>
        <v>obesity</v>
      </c>
      <c r="J254" t="str">
        <f t="shared" si="7"/>
        <v>normal</v>
      </c>
    </row>
    <row r="255" spans="1:10" x14ac:dyDescent="0.3">
      <c r="A255" t="s">
        <v>2118</v>
      </c>
      <c r="B255">
        <v>51.18</v>
      </c>
      <c r="C255">
        <v>4.5599999999999996</v>
      </c>
      <c r="D255" t="s">
        <v>2382</v>
      </c>
      <c r="E255" t="s">
        <v>2381</v>
      </c>
      <c r="F255" t="s">
        <v>2380</v>
      </c>
      <c r="G255" s="9">
        <v>2</v>
      </c>
      <c r="H255" t="s">
        <v>2382</v>
      </c>
      <c r="I255" t="str">
        <f t="shared" si="6"/>
        <v>obesity</v>
      </c>
      <c r="J255" t="str">
        <f t="shared" si="7"/>
        <v>normal</v>
      </c>
    </row>
    <row r="256" spans="1:10" x14ac:dyDescent="0.3">
      <c r="A256" t="s">
        <v>2117</v>
      </c>
      <c r="B256">
        <v>22.18</v>
      </c>
      <c r="C256">
        <v>9.9</v>
      </c>
      <c r="D256" t="s">
        <v>2380</v>
      </c>
      <c r="E256" t="s">
        <v>2380</v>
      </c>
      <c r="F256" t="s">
        <v>2380</v>
      </c>
      <c r="G256" s="9">
        <v>0</v>
      </c>
      <c r="H256" t="s">
        <v>2382</v>
      </c>
      <c r="I256" t="str">
        <f t="shared" si="6"/>
        <v>normal weight</v>
      </c>
      <c r="J256" t="str">
        <f t="shared" si="7"/>
        <v>diabetes</v>
      </c>
    </row>
    <row r="257" spans="1:10" x14ac:dyDescent="0.3">
      <c r="A257" t="s">
        <v>2116</v>
      </c>
      <c r="B257">
        <v>31.92</v>
      </c>
      <c r="C257">
        <v>5.1100000000000003</v>
      </c>
      <c r="D257" t="s">
        <v>2380</v>
      </c>
      <c r="E257" t="s">
        <v>2380</v>
      </c>
      <c r="F257" t="s">
        <v>2382</v>
      </c>
      <c r="G257" s="9">
        <v>1</v>
      </c>
      <c r="H257" t="s">
        <v>2382</v>
      </c>
      <c r="I257" t="str">
        <f t="shared" si="6"/>
        <v>obesity</v>
      </c>
      <c r="J257" t="str">
        <f t="shared" si="7"/>
        <v>normal</v>
      </c>
    </row>
    <row r="258" spans="1:10" x14ac:dyDescent="0.3">
      <c r="A258" t="s">
        <v>2115</v>
      </c>
      <c r="B258">
        <v>31.73</v>
      </c>
      <c r="C258">
        <v>5.73</v>
      </c>
      <c r="D258" t="s">
        <v>2380</v>
      </c>
      <c r="E258" t="s">
        <v>2381</v>
      </c>
      <c r="F258" t="s">
        <v>2380</v>
      </c>
      <c r="G258" s="9">
        <v>1</v>
      </c>
      <c r="H258" t="s">
        <v>2382</v>
      </c>
      <c r="I258" t="str">
        <f t="shared" si="6"/>
        <v>obesity</v>
      </c>
      <c r="J258" t="str">
        <f t="shared" si="7"/>
        <v>prediabetes</v>
      </c>
    </row>
    <row r="259" spans="1:10" x14ac:dyDescent="0.3">
      <c r="A259" t="s">
        <v>2114</v>
      </c>
      <c r="B259">
        <v>45.52</v>
      </c>
      <c r="C259">
        <v>6.04</v>
      </c>
      <c r="D259" t="s">
        <v>2380</v>
      </c>
      <c r="E259" t="s">
        <v>2380</v>
      </c>
      <c r="F259" t="s">
        <v>2382</v>
      </c>
      <c r="G259" s="9">
        <v>1</v>
      </c>
      <c r="H259" t="s">
        <v>2382</v>
      </c>
      <c r="I259" t="str">
        <f t="shared" ref="I259:I322" si="8">IF(B259&lt;18.5,"underweight",IF(B259&lt;=24.9,"normal weight",IF(B259&lt;=29.9,"overweight",IF(B259&gt;30,"obesity"))))</f>
        <v>obesity</v>
      </c>
      <c r="J259" t="str">
        <f t="shared" ref="J259:J322" si="9">IF(C259&lt;5.7,"normal",IF(C259&lt;=6.4, "prediabetes",IF(C259&gt;6.5,"diabetes")))</f>
        <v>prediabetes</v>
      </c>
    </row>
    <row r="260" spans="1:10" x14ac:dyDescent="0.3">
      <c r="A260" t="s">
        <v>2113</v>
      </c>
      <c r="B260">
        <v>52.81</v>
      </c>
      <c r="C260">
        <v>5.19</v>
      </c>
      <c r="D260" t="s">
        <v>2380</v>
      </c>
      <c r="E260" t="s">
        <v>2380</v>
      </c>
      <c r="F260" t="s">
        <v>2382</v>
      </c>
      <c r="G260" s="9">
        <v>1</v>
      </c>
      <c r="H260" t="s">
        <v>2382</v>
      </c>
      <c r="I260" t="str">
        <f t="shared" si="8"/>
        <v>obesity</v>
      </c>
      <c r="J260" t="str">
        <f t="shared" si="9"/>
        <v>normal</v>
      </c>
    </row>
    <row r="261" spans="1:10" x14ac:dyDescent="0.3">
      <c r="A261" t="s">
        <v>2112</v>
      </c>
      <c r="B261">
        <v>33.58</v>
      </c>
      <c r="C261">
        <v>5.56</v>
      </c>
      <c r="D261" t="s">
        <v>2380</v>
      </c>
      <c r="E261" t="s">
        <v>2380</v>
      </c>
      <c r="F261" t="s">
        <v>2380</v>
      </c>
      <c r="G261" s="9">
        <v>1</v>
      </c>
      <c r="H261" t="s">
        <v>2382</v>
      </c>
      <c r="I261" t="str">
        <f t="shared" si="8"/>
        <v>obesity</v>
      </c>
      <c r="J261" t="str">
        <f t="shared" si="9"/>
        <v>normal</v>
      </c>
    </row>
    <row r="262" spans="1:10" x14ac:dyDescent="0.3">
      <c r="A262" t="s">
        <v>2111</v>
      </c>
      <c r="B262">
        <v>30.684999999999999</v>
      </c>
      <c r="C262">
        <v>8.23</v>
      </c>
      <c r="D262" t="s">
        <v>2380</v>
      </c>
      <c r="E262" t="s">
        <v>2380</v>
      </c>
      <c r="F262" t="s">
        <v>2380</v>
      </c>
      <c r="G262" s="9">
        <v>0</v>
      </c>
      <c r="H262" t="s">
        <v>2382</v>
      </c>
      <c r="I262" t="str">
        <f t="shared" si="8"/>
        <v>obesity</v>
      </c>
      <c r="J262" t="str">
        <f t="shared" si="9"/>
        <v>diabetes</v>
      </c>
    </row>
    <row r="263" spans="1:10" x14ac:dyDescent="0.3">
      <c r="A263" t="s">
        <v>2110</v>
      </c>
      <c r="B263">
        <v>37.524999999999999</v>
      </c>
      <c r="C263">
        <v>9.0299999999999994</v>
      </c>
      <c r="D263" t="s">
        <v>2382</v>
      </c>
      <c r="E263" t="s">
        <v>2380</v>
      </c>
      <c r="F263" t="s">
        <v>2380</v>
      </c>
      <c r="G263" s="9">
        <v>2</v>
      </c>
      <c r="H263" t="s">
        <v>2380</v>
      </c>
      <c r="I263" t="str">
        <f t="shared" si="8"/>
        <v>obesity</v>
      </c>
      <c r="J263" t="str">
        <f t="shared" si="9"/>
        <v>diabetes</v>
      </c>
    </row>
    <row r="264" spans="1:10" x14ac:dyDescent="0.3">
      <c r="A264" t="s">
        <v>2109</v>
      </c>
      <c r="B264">
        <v>34.5</v>
      </c>
      <c r="C264">
        <v>4.07</v>
      </c>
      <c r="D264" t="s">
        <v>2382</v>
      </c>
      <c r="E264" t="s">
        <v>2380</v>
      </c>
      <c r="F264" t="s">
        <v>2380</v>
      </c>
      <c r="G264" s="9">
        <v>0</v>
      </c>
      <c r="H264" t="s">
        <v>2382</v>
      </c>
      <c r="I264" t="str">
        <f t="shared" si="8"/>
        <v>obesity</v>
      </c>
      <c r="J264" t="str">
        <f t="shared" si="9"/>
        <v>normal</v>
      </c>
    </row>
    <row r="265" spans="1:10" x14ac:dyDescent="0.3">
      <c r="A265" t="s">
        <v>2108</v>
      </c>
      <c r="B265">
        <v>28.16</v>
      </c>
      <c r="C265">
        <v>5.77</v>
      </c>
      <c r="D265" t="s">
        <v>2380</v>
      </c>
      <c r="E265" t="s">
        <v>2380</v>
      </c>
      <c r="F265" t="s">
        <v>2380</v>
      </c>
      <c r="G265" s="9">
        <v>2</v>
      </c>
      <c r="H265" t="s">
        <v>2382</v>
      </c>
      <c r="I265" t="str">
        <f t="shared" si="8"/>
        <v>overweight</v>
      </c>
      <c r="J265" t="str">
        <f t="shared" si="9"/>
        <v>prediabetes</v>
      </c>
    </row>
    <row r="266" spans="1:10" x14ac:dyDescent="0.3">
      <c r="A266" t="s">
        <v>2107</v>
      </c>
      <c r="B266">
        <v>30.02</v>
      </c>
      <c r="C266">
        <v>5.98</v>
      </c>
      <c r="D266" t="s">
        <v>2380</v>
      </c>
      <c r="E266" t="s">
        <v>2380</v>
      </c>
      <c r="F266" t="s">
        <v>2382</v>
      </c>
      <c r="G266" s="9">
        <v>1</v>
      </c>
      <c r="H266" t="s">
        <v>2382</v>
      </c>
      <c r="I266" t="str">
        <f t="shared" si="8"/>
        <v>obesity</v>
      </c>
      <c r="J266" t="str">
        <f t="shared" si="9"/>
        <v>prediabetes</v>
      </c>
    </row>
    <row r="267" spans="1:10" x14ac:dyDescent="0.3">
      <c r="A267" t="s">
        <v>2106</v>
      </c>
      <c r="B267">
        <v>37.82</v>
      </c>
      <c r="C267">
        <v>6.01</v>
      </c>
      <c r="D267" t="s">
        <v>2380</v>
      </c>
      <c r="E267" t="s">
        <v>2380</v>
      </c>
      <c r="F267" t="s">
        <v>2380</v>
      </c>
      <c r="G267" s="9">
        <v>0</v>
      </c>
      <c r="H267" t="s">
        <v>2382</v>
      </c>
      <c r="I267" t="str">
        <f t="shared" si="8"/>
        <v>obesity</v>
      </c>
      <c r="J267" t="str">
        <f t="shared" si="9"/>
        <v>prediabetes</v>
      </c>
    </row>
    <row r="268" spans="1:10" x14ac:dyDescent="0.3">
      <c r="A268" t="s">
        <v>2105</v>
      </c>
      <c r="B268">
        <v>33.14</v>
      </c>
      <c r="C268">
        <v>5.67</v>
      </c>
      <c r="D268" t="s">
        <v>2382</v>
      </c>
      <c r="E268" t="s">
        <v>2380</v>
      </c>
      <c r="F268" t="s">
        <v>2380</v>
      </c>
      <c r="G268" s="9">
        <v>0</v>
      </c>
      <c r="H268" t="s">
        <v>2382</v>
      </c>
      <c r="I268" t="str">
        <f t="shared" si="8"/>
        <v>obesity</v>
      </c>
      <c r="J268" t="str">
        <f t="shared" si="9"/>
        <v>normal</v>
      </c>
    </row>
    <row r="269" spans="1:10" x14ac:dyDescent="0.3">
      <c r="A269" t="s">
        <v>2104</v>
      </c>
      <c r="B269">
        <v>25.14</v>
      </c>
      <c r="C269">
        <v>6.02</v>
      </c>
      <c r="D269" t="s">
        <v>2382</v>
      </c>
      <c r="E269" t="s">
        <v>2380</v>
      </c>
      <c r="F269" t="s">
        <v>2382</v>
      </c>
      <c r="G269" s="9">
        <v>1</v>
      </c>
      <c r="H269" t="s">
        <v>2382</v>
      </c>
      <c r="I269" t="str">
        <f t="shared" si="8"/>
        <v>overweight</v>
      </c>
      <c r="J269" t="str">
        <f t="shared" si="9"/>
        <v>prediabetes</v>
      </c>
    </row>
    <row r="270" spans="1:10" x14ac:dyDescent="0.3">
      <c r="A270" t="s">
        <v>2103</v>
      </c>
      <c r="B270">
        <v>20.18</v>
      </c>
      <c r="C270">
        <v>11.19</v>
      </c>
      <c r="D270" t="s">
        <v>2380</v>
      </c>
      <c r="E270" t="s">
        <v>2380</v>
      </c>
      <c r="F270" t="s">
        <v>2380</v>
      </c>
      <c r="G270" s="9">
        <v>0</v>
      </c>
      <c r="H270" t="s">
        <v>2382</v>
      </c>
      <c r="I270" t="str">
        <f t="shared" si="8"/>
        <v>normal weight</v>
      </c>
      <c r="J270" t="str">
        <f t="shared" si="9"/>
        <v>diabetes</v>
      </c>
    </row>
    <row r="271" spans="1:10" x14ac:dyDescent="0.3">
      <c r="A271" t="s">
        <v>2102</v>
      </c>
      <c r="B271">
        <v>44.36</v>
      </c>
      <c r="C271">
        <v>5.1100000000000003</v>
      </c>
      <c r="D271" t="s">
        <v>2380</v>
      </c>
      <c r="E271" t="s">
        <v>2380</v>
      </c>
      <c r="F271" t="s">
        <v>2380</v>
      </c>
      <c r="G271" s="9">
        <v>0</v>
      </c>
      <c r="H271" t="s">
        <v>2382</v>
      </c>
      <c r="I271" t="str">
        <f t="shared" si="8"/>
        <v>obesity</v>
      </c>
      <c r="J271" t="str">
        <f t="shared" si="9"/>
        <v>normal</v>
      </c>
    </row>
    <row r="272" spans="1:10" x14ac:dyDescent="0.3">
      <c r="A272" t="s">
        <v>2101</v>
      </c>
      <c r="B272">
        <v>23.82</v>
      </c>
      <c r="C272">
        <v>10.85</v>
      </c>
      <c r="D272" t="s">
        <v>2382</v>
      </c>
      <c r="E272" t="s">
        <v>2380</v>
      </c>
      <c r="F272" t="s">
        <v>2380</v>
      </c>
      <c r="G272" s="9">
        <v>0</v>
      </c>
      <c r="H272" t="s">
        <v>2382</v>
      </c>
      <c r="I272" t="str">
        <f t="shared" si="8"/>
        <v>normal weight</v>
      </c>
      <c r="J272" t="str">
        <f t="shared" si="9"/>
        <v>diabetes</v>
      </c>
    </row>
    <row r="273" spans="1:10" x14ac:dyDescent="0.3">
      <c r="A273" t="s">
        <v>2100</v>
      </c>
      <c r="B273">
        <v>45</v>
      </c>
      <c r="C273">
        <v>5.24</v>
      </c>
      <c r="D273" t="s">
        <v>2382</v>
      </c>
      <c r="E273" t="s">
        <v>2380</v>
      </c>
      <c r="F273" t="s">
        <v>2380</v>
      </c>
      <c r="G273" s="9">
        <v>1</v>
      </c>
      <c r="H273" t="s">
        <v>2382</v>
      </c>
      <c r="I273" t="str">
        <f t="shared" si="8"/>
        <v>obesity</v>
      </c>
      <c r="J273" t="str">
        <f t="shared" si="9"/>
        <v>normal</v>
      </c>
    </row>
    <row r="274" spans="1:10" x14ac:dyDescent="0.3">
      <c r="A274" t="s">
        <v>2099</v>
      </c>
      <c r="B274">
        <v>26.62</v>
      </c>
      <c r="C274">
        <v>10.08</v>
      </c>
      <c r="D274" t="s">
        <v>2380</v>
      </c>
      <c r="E274" t="s">
        <v>2380</v>
      </c>
      <c r="F274" t="s">
        <v>2380</v>
      </c>
      <c r="G274" s="9">
        <v>0</v>
      </c>
      <c r="H274" t="s">
        <v>2382</v>
      </c>
      <c r="I274" t="str">
        <f t="shared" si="8"/>
        <v>overweight</v>
      </c>
      <c r="J274" t="str">
        <f t="shared" si="9"/>
        <v>diabetes</v>
      </c>
    </row>
    <row r="275" spans="1:10" x14ac:dyDescent="0.3">
      <c r="A275" t="s">
        <v>2098</v>
      </c>
      <c r="B275">
        <v>32.67</v>
      </c>
      <c r="C275">
        <v>10.97</v>
      </c>
      <c r="D275" t="s">
        <v>2382</v>
      </c>
      <c r="E275" t="s">
        <v>2380</v>
      </c>
      <c r="F275" t="s">
        <v>2380</v>
      </c>
      <c r="G275" s="9">
        <v>0</v>
      </c>
      <c r="H275" t="s">
        <v>2382</v>
      </c>
      <c r="I275" t="str">
        <f t="shared" si="8"/>
        <v>obesity</v>
      </c>
      <c r="J275" t="str">
        <f t="shared" si="9"/>
        <v>diabetes</v>
      </c>
    </row>
    <row r="276" spans="1:10" x14ac:dyDescent="0.3">
      <c r="A276" t="s">
        <v>2097</v>
      </c>
      <c r="B276">
        <v>44.44</v>
      </c>
      <c r="C276">
        <v>4.9000000000000004</v>
      </c>
      <c r="D276" t="s">
        <v>2382</v>
      </c>
      <c r="E276" t="s">
        <v>2380</v>
      </c>
      <c r="F276" t="s">
        <v>2380</v>
      </c>
      <c r="G276" s="9">
        <v>1</v>
      </c>
      <c r="H276" t="s">
        <v>2382</v>
      </c>
      <c r="I276" t="str">
        <f t="shared" si="8"/>
        <v>obesity</v>
      </c>
      <c r="J276" t="str">
        <f t="shared" si="9"/>
        <v>normal</v>
      </c>
    </row>
    <row r="277" spans="1:10" x14ac:dyDescent="0.3">
      <c r="A277" t="s">
        <v>2096</v>
      </c>
      <c r="B277">
        <v>28.31</v>
      </c>
      <c r="C277">
        <v>5.33</v>
      </c>
      <c r="D277" t="s">
        <v>2380</v>
      </c>
      <c r="E277" t="s">
        <v>2380</v>
      </c>
      <c r="F277" t="s">
        <v>2380</v>
      </c>
      <c r="G277" s="9">
        <v>0</v>
      </c>
      <c r="H277" t="s">
        <v>2382</v>
      </c>
      <c r="I277" t="str">
        <f t="shared" si="8"/>
        <v>overweight</v>
      </c>
      <c r="J277" t="str">
        <f t="shared" si="9"/>
        <v>normal</v>
      </c>
    </row>
    <row r="278" spans="1:10" x14ac:dyDescent="0.3">
      <c r="A278" t="s">
        <v>2095</v>
      </c>
      <c r="B278">
        <v>25.05</v>
      </c>
      <c r="C278">
        <v>4.6100000000000003</v>
      </c>
      <c r="D278" t="s">
        <v>2380</v>
      </c>
      <c r="E278" t="s">
        <v>2380</v>
      </c>
      <c r="F278" t="s">
        <v>2380</v>
      </c>
      <c r="G278" s="9">
        <v>2</v>
      </c>
      <c r="H278" t="s">
        <v>2382</v>
      </c>
      <c r="I278" t="str">
        <f t="shared" si="8"/>
        <v>overweight</v>
      </c>
      <c r="J278" t="str">
        <f t="shared" si="9"/>
        <v>normal</v>
      </c>
    </row>
    <row r="279" spans="1:10" x14ac:dyDescent="0.3">
      <c r="A279" t="s">
        <v>2094</v>
      </c>
      <c r="B279">
        <v>28.34</v>
      </c>
      <c r="C279">
        <v>8.18</v>
      </c>
      <c r="D279" t="s">
        <v>2380</v>
      </c>
      <c r="E279" t="s">
        <v>2380</v>
      </c>
      <c r="F279" t="s">
        <v>2380</v>
      </c>
      <c r="G279" s="9">
        <v>0</v>
      </c>
      <c r="H279" t="s">
        <v>2382</v>
      </c>
      <c r="I279" t="str">
        <f t="shared" si="8"/>
        <v>overweight</v>
      </c>
      <c r="J279" t="str">
        <f t="shared" si="9"/>
        <v>diabetes</v>
      </c>
    </row>
    <row r="280" spans="1:10" x14ac:dyDescent="0.3">
      <c r="A280" t="s">
        <v>2093</v>
      </c>
      <c r="B280">
        <v>17.765000000000001</v>
      </c>
      <c r="C280">
        <v>5.62</v>
      </c>
      <c r="D280" t="s">
        <v>2380</v>
      </c>
      <c r="E280" t="s">
        <v>2380</v>
      </c>
      <c r="F280" t="s">
        <v>2380</v>
      </c>
      <c r="G280" s="9">
        <v>0</v>
      </c>
      <c r="H280" t="s">
        <v>2382</v>
      </c>
      <c r="I280" t="str">
        <f t="shared" si="8"/>
        <v>underweight</v>
      </c>
      <c r="J280" t="str">
        <f t="shared" si="9"/>
        <v>normal</v>
      </c>
    </row>
    <row r="281" spans="1:10" x14ac:dyDescent="0.3">
      <c r="A281" t="s">
        <v>2092</v>
      </c>
      <c r="B281">
        <v>36.119999999999997</v>
      </c>
      <c r="C281">
        <v>5.82</v>
      </c>
      <c r="D281" t="s">
        <v>2380</v>
      </c>
      <c r="E281" t="s">
        <v>2380</v>
      </c>
      <c r="F281" t="s">
        <v>2380</v>
      </c>
      <c r="G281" s="9">
        <v>0</v>
      </c>
      <c r="H281" t="s">
        <v>2382</v>
      </c>
      <c r="I281" t="str">
        <f t="shared" si="8"/>
        <v>obesity</v>
      </c>
      <c r="J281" t="str">
        <f t="shared" si="9"/>
        <v>prediabetes</v>
      </c>
    </row>
    <row r="282" spans="1:10" x14ac:dyDescent="0.3">
      <c r="A282" t="s">
        <v>2091</v>
      </c>
      <c r="B282">
        <v>23.19</v>
      </c>
      <c r="C282">
        <v>7.66</v>
      </c>
      <c r="D282" t="s">
        <v>2380</v>
      </c>
      <c r="E282" t="s">
        <v>2380</v>
      </c>
      <c r="F282" t="s">
        <v>2380</v>
      </c>
      <c r="G282" s="9">
        <v>0</v>
      </c>
      <c r="H282" t="s">
        <v>2382</v>
      </c>
      <c r="I282" t="str">
        <f t="shared" si="8"/>
        <v>normal weight</v>
      </c>
      <c r="J282" t="str">
        <f t="shared" si="9"/>
        <v>diabetes</v>
      </c>
    </row>
    <row r="283" spans="1:10" x14ac:dyDescent="0.3">
      <c r="A283" t="s">
        <v>2090</v>
      </c>
      <c r="B283">
        <v>35.99</v>
      </c>
      <c r="C283">
        <v>4.2300000000000004</v>
      </c>
      <c r="D283" t="s">
        <v>2380</v>
      </c>
      <c r="E283" t="s">
        <v>2380</v>
      </c>
      <c r="F283" t="s">
        <v>2380</v>
      </c>
      <c r="G283" s="9">
        <v>0</v>
      </c>
      <c r="H283" t="s">
        <v>2382</v>
      </c>
      <c r="I283" t="str">
        <f t="shared" si="8"/>
        <v>obesity</v>
      </c>
      <c r="J283" t="str">
        <f t="shared" si="9"/>
        <v>normal</v>
      </c>
    </row>
    <row r="284" spans="1:10" x14ac:dyDescent="0.3">
      <c r="A284" t="s">
        <v>2089</v>
      </c>
      <c r="B284">
        <v>30.25</v>
      </c>
      <c r="C284">
        <v>5.58</v>
      </c>
      <c r="D284" t="s">
        <v>2380</v>
      </c>
      <c r="E284" t="s">
        <v>2380</v>
      </c>
      <c r="F284" t="s">
        <v>2382</v>
      </c>
      <c r="G284" s="9">
        <v>1</v>
      </c>
      <c r="H284" t="s">
        <v>2382</v>
      </c>
      <c r="I284" t="str">
        <f t="shared" si="8"/>
        <v>obesity</v>
      </c>
      <c r="J284" t="str">
        <f t="shared" si="9"/>
        <v>normal</v>
      </c>
    </row>
    <row r="285" spans="1:10" x14ac:dyDescent="0.3">
      <c r="A285" t="s">
        <v>2088</v>
      </c>
      <c r="B285">
        <v>26.24</v>
      </c>
      <c r="C285">
        <v>6.26</v>
      </c>
      <c r="D285" t="s">
        <v>2382</v>
      </c>
      <c r="E285" t="s">
        <v>2380</v>
      </c>
      <c r="F285" t="s">
        <v>2380</v>
      </c>
      <c r="G285" s="9">
        <v>0</v>
      </c>
      <c r="H285" t="s">
        <v>2382</v>
      </c>
      <c r="I285" t="str">
        <f t="shared" si="8"/>
        <v>overweight</v>
      </c>
      <c r="J285" t="str">
        <f t="shared" si="9"/>
        <v>prediabetes</v>
      </c>
    </row>
    <row r="286" spans="1:10" x14ac:dyDescent="0.3">
      <c r="A286" t="s">
        <v>2087</v>
      </c>
      <c r="B286">
        <v>31.36</v>
      </c>
      <c r="C286">
        <v>10.6</v>
      </c>
      <c r="D286" t="s">
        <v>2382</v>
      </c>
      <c r="E286" t="s">
        <v>2380</v>
      </c>
      <c r="F286" t="s">
        <v>2380</v>
      </c>
      <c r="G286" s="9">
        <v>0</v>
      </c>
      <c r="H286" t="s">
        <v>2382</v>
      </c>
      <c r="I286" t="str">
        <f t="shared" si="8"/>
        <v>obesity</v>
      </c>
      <c r="J286" t="str">
        <f t="shared" si="9"/>
        <v>diabetes</v>
      </c>
    </row>
    <row r="287" spans="1:10" x14ac:dyDescent="0.3">
      <c r="A287" t="s">
        <v>2086</v>
      </c>
      <c r="B287">
        <v>25.69</v>
      </c>
      <c r="C287">
        <v>4.78</v>
      </c>
      <c r="D287" t="s">
        <v>2382</v>
      </c>
      <c r="E287" t="s">
        <v>2380</v>
      </c>
      <c r="F287" t="s">
        <v>2380</v>
      </c>
      <c r="G287" s="9">
        <v>0</v>
      </c>
      <c r="H287" t="s">
        <v>2382</v>
      </c>
      <c r="I287" t="str">
        <f t="shared" si="8"/>
        <v>overweight</v>
      </c>
      <c r="J287" t="str">
        <f t="shared" si="9"/>
        <v>normal</v>
      </c>
    </row>
    <row r="288" spans="1:10" x14ac:dyDescent="0.3">
      <c r="A288" t="s">
        <v>2085</v>
      </c>
      <c r="B288">
        <v>25.46</v>
      </c>
      <c r="C288">
        <v>6.03</v>
      </c>
      <c r="D288" t="s">
        <v>2380</v>
      </c>
      <c r="E288" t="s">
        <v>2380</v>
      </c>
      <c r="F288" t="s">
        <v>2380</v>
      </c>
      <c r="G288" s="9">
        <v>2</v>
      </c>
      <c r="H288" t="s">
        <v>2382</v>
      </c>
      <c r="I288" t="str">
        <f t="shared" si="8"/>
        <v>overweight</v>
      </c>
      <c r="J288" t="str">
        <f t="shared" si="9"/>
        <v>prediabetes</v>
      </c>
    </row>
    <row r="289" spans="1:10" x14ac:dyDescent="0.3">
      <c r="A289" t="s">
        <v>2084</v>
      </c>
      <c r="B289">
        <v>31.83</v>
      </c>
      <c r="C289">
        <v>11.55</v>
      </c>
      <c r="D289" t="s">
        <v>2382</v>
      </c>
      <c r="E289" t="s">
        <v>2380</v>
      </c>
      <c r="F289" t="s">
        <v>2380</v>
      </c>
      <c r="G289" s="9">
        <v>1</v>
      </c>
      <c r="H289" t="s">
        <v>2382</v>
      </c>
      <c r="I289" t="str">
        <f t="shared" si="8"/>
        <v>obesity</v>
      </c>
      <c r="J289" t="str">
        <f t="shared" si="9"/>
        <v>diabetes</v>
      </c>
    </row>
    <row r="290" spans="1:10" x14ac:dyDescent="0.3">
      <c r="A290" t="s">
        <v>2083</v>
      </c>
      <c r="B290">
        <v>24.43</v>
      </c>
      <c r="C290">
        <v>7.59</v>
      </c>
      <c r="D290" t="s">
        <v>2382</v>
      </c>
      <c r="E290" t="s">
        <v>2380</v>
      </c>
      <c r="F290" t="s">
        <v>2380</v>
      </c>
      <c r="G290" s="9">
        <v>1</v>
      </c>
      <c r="H290" t="s">
        <v>2382</v>
      </c>
      <c r="I290" t="str">
        <f t="shared" si="8"/>
        <v>normal weight</v>
      </c>
      <c r="J290" t="str">
        <f t="shared" si="9"/>
        <v>diabetes</v>
      </c>
    </row>
    <row r="291" spans="1:10" x14ac:dyDescent="0.3">
      <c r="A291" t="s">
        <v>2082</v>
      </c>
      <c r="B291">
        <v>41.9</v>
      </c>
      <c r="C291">
        <v>4.26</v>
      </c>
      <c r="D291" t="s">
        <v>2380</v>
      </c>
      <c r="E291" t="s">
        <v>2380</v>
      </c>
      <c r="F291" t="s">
        <v>2380</v>
      </c>
      <c r="G291" s="9">
        <v>0</v>
      </c>
      <c r="H291" t="s">
        <v>2382</v>
      </c>
      <c r="I291" t="str">
        <f t="shared" si="8"/>
        <v>obesity</v>
      </c>
      <c r="J291" t="str">
        <f t="shared" si="9"/>
        <v>normal</v>
      </c>
    </row>
    <row r="292" spans="1:10" x14ac:dyDescent="0.3">
      <c r="A292" t="s">
        <v>2081</v>
      </c>
      <c r="B292">
        <v>22.88</v>
      </c>
      <c r="C292">
        <v>5.9</v>
      </c>
      <c r="D292" t="s">
        <v>2382</v>
      </c>
      <c r="E292" t="s">
        <v>2380</v>
      </c>
      <c r="F292" t="s">
        <v>2382</v>
      </c>
      <c r="G292" s="9">
        <v>1</v>
      </c>
      <c r="H292" t="s">
        <v>2382</v>
      </c>
      <c r="I292" t="str">
        <f t="shared" si="8"/>
        <v>normal weight</v>
      </c>
      <c r="J292" t="str">
        <f t="shared" si="9"/>
        <v>prediabetes</v>
      </c>
    </row>
    <row r="293" spans="1:10" x14ac:dyDescent="0.3">
      <c r="A293" t="s">
        <v>2080</v>
      </c>
      <c r="B293">
        <v>29.734999999999999</v>
      </c>
      <c r="C293">
        <v>7.79</v>
      </c>
      <c r="D293" t="s">
        <v>2380</v>
      </c>
      <c r="E293" t="s">
        <v>2380</v>
      </c>
      <c r="F293" t="s">
        <v>2380</v>
      </c>
      <c r="G293" s="9">
        <v>0</v>
      </c>
      <c r="H293" t="s">
        <v>2380</v>
      </c>
      <c r="I293" t="str">
        <f t="shared" si="8"/>
        <v>overweight</v>
      </c>
      <c r="J293" t="str">
        <f t="shared" si="9"/>
        <v>diabetes</v>
      </c>
    </row>
    <row r="294" spans="1:10" x14ac:dyDescent="0.3">
      <c r="A294" t="s">
        <v>2079</v>
      </c>
      <c r="B294">
        <v>40.74</v>
      </c>
      <c r="C294">
        <v>5.28</v>
      </c>
      <c r="D294" t="s">
        <v>2380</v>
      </c>
      <c r="E294" t="s">
        <v>2380</v>
      </c>
      <c r="F294" t="s">
        <v>2382</v>
      </c>
      <c r="G294" s="9">
        <v>1</v>
      </c>
      <c r="H294" t="s">
        <v>2382</v>
      </c>
      <c r="I294" t="str">
        <f t="shared" si="8"/>
        <v>obesity</v>
      </c>
      <c r="J294" t="str">
        <f t="shared" si="9"/>
        <v>normal</v>
      </c>
    </row>
    <row r="295" spans="1:10" x14ac:dyDescent="0.3">
      <c r="A295" t="s">
        <v>2078</v>
      </c>
      <c r="B295">
        <v>24.14</v>
      </c>
      <c r="C295">
        <v>5.87</v>
      </c>
      <c r="D295" t="s">
        <v>2380</v>
      </c>
      <c r="E295" t="s">
        <v>2380</v>
      </c>
      <c r="F295" t="s">
        <v>2380</v>
      </c>
      <c r="G295" s="9">
        <v>2</v>
      </c>
      <c r="H295" t="s">
        <v>2382</v>
      </c>
      <c r="I295" t="str">
        <f t="shared" si="8"/>
        <v>normal weight</v>
      </c>
      <c r="J295" t="str">
        <f t="shared" si="9"/>
        <v>prediabetes</v>
      </c>
    </row>
    <row r="296" spans="1:10" x14ac:dyDescent="0.3">
      <c r="A296" t="s">
        <v>2077</v>
      </c>
      <c r="B296">
        <v>25.15</v>
      </c>
      <c r="C296">
        <v>9.08</v>
      </c>
      <c r="D296" t="s">
        <v>2382</v>
      </c>
      <c r="E296" t="s">
        <v>2380</v>
      </c>
      <c r="F296" t="s">
        <v>2380</v>
      </c>
      <c r="G296" s="9">
        <v>1</v>
      </c>
      <c r="H296" t="s">
        <v>2382</v>
      </c>
      <c r="I296" t="str">
        <f t="shared" si="8"/>
        <v>overweight</v>
      </c>
      <c r="J296" t="str">
        <f t="shared" si="9"/>
        <v>diabetes</v>
      </c>
    </row>
    <row r="297" spans="1:10" x14ac:dyDescent="0.3">
      <c r="A297" t="s">
        <v>2076</v>
      </c>
      <c r="B297">
        <v>28.71</v>
      </c>
      <c r="C297">
        <v>5.2</v>
      </c>
      <c r="D297" t="s">
        <v>2380</v>
      </c>
      <c r="E297" t="s">
        <v>2380</v>
      </c>
      <c r="F297" t="s">
        <v>2380</v>
      </c>
      <c r="G297" s="9">
        <v>1</v>
      </c>
      <c r="H297" t="s">
        <v>2382</v>
      </c>
      <c r="I297" t="str">
        <f t="shared" si="8"/>
        <v>overweight</v>
      </c>
      <c r="J297" t="str">
        <f t="shared" si="9"/>
        <v>normal</v>
      </c>
    </row>
    <row r="298" spans="1:10" x14ac:dyDescent="0.3">
      <c r="A298" t="s">
        <v>2075</v>
      </c>
      <c r="B298">
        <v>23</v>
      </c>
      <c r="C298">
        <v>5.48</v>
      </c>
      <c r="D298" t="s">
        <v>2380</v>
      </c>
      <c r="E298" t="s">
        <v>2380</v>
      </c>
      <c r="F298" t="s">
        <v>2380</v>
      </c>
      <c r="G298" s="9">
        <v>0</v>
      </c>
      <c r="H298" t="s">
        <v>2382</v>
      </c>
      <c r="I298" t="str">
        <f t="shared" si="8"/>
        <v>normal weight</v>
      </c>
      <c r="J298" t="str">
        <f t="shared" si="9"/>
        <v>normal</v>
      </c>
    </row>
    <row r="299" spans="1:10" x14ac:dyDescent="0.3">
      <c r="A299" t="s">
        <v>2074</v>
      </c>
      <c r="B299">
        <v>36.86</v>
      </c>
      <c r="C299">
        <v>11.95</v>
      </c>
      <c r="D299" t="s">
        <v>2380</v>
      </c>
      <c r="E299" t="s">
        <v>2380</v>
      </c>
      <c r="F299" t="s">
        <v>2380</v>
      </c>
      <c r="G299" s="9">
        <v>0</v>
      </c>
      <c r="H299" t="s">
        <v>2380</v>
      </c>
      <c r="I299" t="str">
        <f t="shared" si="8"/>
        <v>obesity</v>
      </c>
      <c r="J299" t="str">
        <f t="shared" si="9"/>
        <v>diabetes</v>
      </c>
    </row>
    <row r="300" spans="1:10" x14ac:dyDescent="0.3">
      <c r="A300" t="s">
        <v>2073</v>
      </c>
      <c r="B300">
        <v>24.25</v>
      </c>
      <c r="C300">
        <v>8.6999999999999993</v>
      </c>
      <c r="D300" t="s">
        <v>2382</v>
      </c>
      <c r="E300" t="s">
        <v>2380</v>
      </c>
      <c r="F300" t="s">
        <v>2380</v>
      </c>
      <c r="G300" s="9">
        <v>1</v>
      </c>
      <c r="H300" t="s">
        <v>2382</v>
      </c>
      <c r="I300" t="str">
        <f t="shared" si="8"/>
        <v>normal weight</v>
      </c>
      <c r="J300" t="str">
        <f t="shared" si="9"/>
        <v>diabetes</v>
      </c>
    </row>
    <row r="301" spans="1:10" x14ac:dyDescent="0.3">
      <c r="A301" t="s">
        <v>2072</v>
      </c>
      <c r="B301">
        <v>23.85</v>
      </c>
      <c r="C301">
        <v>7.84</v>
      </c>
      <c r="D301" t="s">
        <v>2380</v>
      </c>
      <c r="E301" t="s">
        <v>2380</v>
      </c>
      <c r="F301" t="s">
        <v>2380</v>
      </c>
      <c r="G301" s="9">
        <v>0</v>
      </c>
      <c r="H301" t="s">
        <v>2382</v>
      </c>
      <c r="I301" t="str">
        <f t="shared" si="8"/>
        <v>normal weight</v>
      </c>
      <c r="J301" t="str">
        <f t="shared" si="9"/>
        <v>diabetes</v>
      </c>
    </row>
    <row r="302" spans="1:10" x14ac:dyDescent="0.3">
      <c r="A302" t="s">
        <v>2071</v>
      </c>
      <c r="B302">
        <v>40.020000000000003</v>
      </c>
      <c r="C302">
        <v>5.19</v>
      </c>
      <c r="D302" t="s">
        <v>2382</v>
      </c>
      <c r="E302" t="s">
        <v>2380</v>
      </c>
      <c r="F302" t="s">
        <v>2380</v>
      </c>
      <c r="G302" s="9">
        <v>1</v>
      </c>
      <c r="H302" t="s">
        <v>2382</v>
      </c>
      <c r="I302" t="str">
        <f t="shared" si="8"/>
        <v>obesity</v>
      </c>
      <c r="J302" t="str">
        <f t="shared" si="9"/>
        <v>normal</v>
      </c>
    </row>
    <row r="303" spans="1:10" x14ac:dyDescent="0.3">
      <c r="A303" t="s">
        <v>2070</v>
      </c>
      <c r="B303">
        <v>19.170000000000002</v>
      </c>
      <c r="C303">
        <v>8.41</v>
      </c>
      <c r="D303" t="s">
        <v>2380</v>
      </c>
      <c r="E303" t="s">
        <v>2380</v>
      </c>
      <c r="F303" t="s">
        <v>2380</v>
      </c>
      <c r="G303" s="9">
        <v>0</v>
      </c>
      <c r="H303" t="s">
        <v>2382</v>
      </c>
      <c r="I303" t="str">
        <f t="shared" si="8"/>
        <v>normal weight</v>
      </c>
      <c r="J303" t="str">
        <f t="shared" si="9"/>
        <v>diabetes</v>
      </c>
    </row>
    <row r="304" spans="1:10" x14ac:dyDescent="0.3">
      <c r="A304" t="s">
        <v>2069</v>
      </c>
      <c r="B304">
        <v>43.53</v>
      </c>
      <c r="C304">
        <v>5.86</v>
      </c>
      <c r="D304" t="s">
        <v>2382</v>
      </c>
      <c r="E304" t="s">
        <v>2381</v>
      </c>
      <c r="F304" t="s">
        <v>2380</v>
      </c>
      <c r="G304" s="9">
        <v>2</v>
      </c>
      <c r="H304" t="s">
        <v>2382</v>
      </c>
      <c r="I304" t="str">
        <f t="shared" si="8"/>
        <v>obesity</v>
      </c>
      <c r="J304" t="str">
        <f t="shared" si="9"/>
        <v>prediabetes</v>
      </c>
    </row>
    <row r="305" spans="1:10" x14ac:dyDescent="0.3">
      <c r="A305" t="s">
        <v>2068</v>
      </c>
      <c r="B305">
        <v>46.06</v>
      </c>
      <c r="C305">
        <v>4.18</v>
      </c>
      <c r="D305" t="s">
        <v>2380</v>
      </c>
      <c r="E305" t="s">
        <v>2381</v>
      </c>
      <c r="F305" t="s">
        <v>2380</v>
      </c>
      <c r="G305" s="9">
        <v>1</v>
      </c>
      <c r="H305" t="s">
        <v>2382</v>
      </c>
      <c r="I305" t="str">
        <f t="shared" si="8"/>
        <v>obesity</v>
      </c>
      <c r="J305" t="str">
        <f t="shared" si="9"/>
        <v>normal</v>
      </c>
    </row>
    <row r="306" spans="1:10" x14ac:dyDescent="0.3">
      <c r="A306" t="s">
        <v>2067</v>
      </c>
      <c r="B306">
        <v>29.92</v>
      </c>
      <c r="C306">
        <v>11.99</v>
      </c>
      <c r="D306" t="s">
        <v>2382</v>
      </c>
      <c r="E306" t="s">
        <v>2380</v>
      </c>
      <c r="F306" t="s">
        <v>2380</v>
      </c>
      <c r="G306" s="9">
        <v>2</v>
      </c>
      <c r="H306" t="s">
        <v>2382</v>
      </c>
      <c r="I306" t="b">
        <f t="shared" si="8"/>
        <v>0</v>
      </c>
      <c r="J306" t="str">
        <f t="shared" si="9"/>
        <v>diabetes</v>
      </c>
    </row>
    <row r="307" spans="1:10" x14ac:dyDescent="0.3">
      <c r="A307" t="s">
        <v>2066</v>
      </c>
      <c r="B307">
        <v>28.46</v>
      </c>
      <c r="C307">
        <v>4.8499999999999996</v>
      </c>
      <c r="D307" t="s">
        <v>2382</v>
      </c>
      <c r="E307" t="s">
        <v>2380</v>
      </c>
      <c r="F307" t="s">
        <v>2380</v>
      </c>
      <c r="G307" s="9">
        <v>1</v>
      </c>
      <c r="H307" t="s">
        <v>2382</v>
      </c>
      <c r="I307" t="str">
        <f t="shared" si="8"/>
        <v>overweight</v>
      </c>
      <c r="J307" t="str">
        <f t="shared" si="9"/>
        <v>normal</v>
      </c>
    </row>
    <row r="308" spans="1:10" x14ac:dyDescent="0.3">
      <c r="A308" t="s">
        <v>2065</v>
      </c>
      <c r="B308">
        <v>24.56</v>
      </c>
      <c r="C308">
        <v>6.18</v>
      </c>
      <c r="D308" t="s">
        <v>2382</v>
      </c>
      <c r="E308" t="s">
        <v>2380</v>
      </c>
      <c r="F308" t="s">
        <v>2382</v>
      </c>
      <c r="G308" s="9">
        <v>1</v>
      </c>
      <c r="H308" t="s">
        <v>2382</v>
      </c>
      <c r="I308" t="str">
        <f t="shared" si="8"/>
        <v>normal weight</v>
      </c>
      <c r="J308" t="str">
        <f t="shared" si="9"/>
        <v>prediabetes</v>
      </c>
    </row>
    <row r="309" spans="1:10" x14ac:dyDescent="0.3">
      <c r="A309" t="s">
        <v>2064</v>
      </c>
      <c r="B309">
        <v>41.19</v>
      </c>
      <c r="C309">
        <v>6.37</v>
      </c>
      <c r="D309" t="s">
        <v>2380</v>
      </c>
      <c r="E309" t="s">
        <v>2380</v>
      </c>
      <c r="F309" t="s">
        <v>2380</v>
      </c>
      <c r="G309" s="9">
        <v>0</v>
      </c>
      <c r="H309" t="s">
        <v>2382</v>
      </c>
      <c r="I309" t="str">
        <f t="shared" si="8"/>
        <v>obesity</v>
      </c>
      <c r="J309" t="str">
        <f t="shared" si="9"/>
        <v>prediabetes</v>
      </c>
    </row>
    <row r="310" spans="1:10" x14ac:dyDescent="0.3">
      <c r="A310" t="s">
        <v>2063</v>
      </c>
      <c r="B310">
        <v>18.63</v>
      </c>
      <c r="C310">
        <v>9.81</v>
      </c>
      <c r="D310" t="s">
        <v>2382</v>
      </c>
      <c r="E310" t="s">
        <v>2380</v>
      </c>
      <c r="F310" t="s">
        <v>2380</v>
      </c>
      <c r="G310" s="9">
        <v>2</v>
      </c>
      <c r="H310" t="s">
        <v>2382</v>
      </c>
      <c r="I310" t="str">
        <f t="shared" si="8"/>
        <v>normal weight</v>
      </c>
      <c r="J310" t="str">
        <f t="shared" si="9"/>
        <v>diabetes</v>
      </c>
    </row>
    <row r="311" spans="1:10" x14ac:dyDescent="0.3">
      <c r="A311" t="s">
        <v>2062</v>
      </c>
      <c r="B311">
        <v>26.26</v>
      </c>
      <c r="C311">
        <v>11.8</v>
      </c>
      <c r="D311" t="s">
        <v>2382</v>
      </c>
      <c r="E311" t="s">
        <v>2380</v>
      </c>
      <c r="F311" t="s">
        <v>2380</v>
      </c>
      <c r="G311" s="9">
        <v>1</v>
      </c>
      <c r="H311" t="s">
        <v>2382</v>
      </c>
      <c r="I311" t="str">
        <f t="shared" si="8"/>
        <v>overweight</v>
      </c>
      <c r="J311" t="str">
        <f t="shared" si="9"/>
        <v>diabetes</v>
      </c>
    </row>
    <row r="312" spans="1:10" x14ac:dyDescent="0.3">
      <c r="A312" t="s">
        <v>2061</v>
      </c>
      <c r="B312">
        <v>22.37</v>
      </c>
      <c r="C312">
        <v>5.86</v>
      </c>
      <c r="D312" t="s">
        <v>2382</v>
      </c>
      <c r="E312" t="s">
        <v>2380</v>
      </c>
      <c r="F312" t="s">
        <v>2382</v>
      </c>
      <c r="G312" s="9">
        <v>1</v>
      </c>
      <c r="H312" t="s">
        <v>2382</v>
      </c>
      <c r="I312" t="str">
        <f t="shared" si="8"/>
        <v>normal weight</v>
      </c>
      <c r="J312" t="str">
        <f t="shared" si="9"/>
        <v>prediabetes</v>
      </c>
    </row>
    <row r="313" spans="1:10" x14ac:dyDescent="0.3">
      <c r="A313" t="s">
        <v>2060</v>
      </c>
      <c r="B313">
        <v>39.619999999999997</v>
      </c>
      <c r="C313">
        <v>4.28</v>
      </c>
      <c r="D313" t="s">
        <v>2380</v>
      </c>
      <c r="E313" t="s">
        <v>2380</v>
      </c>
      <c r="F313" t="s">
        <v>2380</v>
      </c>
      <c r="G313" s="9">
        <v>1</v>
      </c>
      <c r="H313" t="s">
        <v>2382</v>
      </c>
      <c r="I313" t="str">
        <f t="shared" si="8"/>
        <v>obesity</v>
      </c>
      <c r="J313" t="str">
        <f t="shared" si="9"/>
        <v>normal</v>
      </c>
    </row>
    <row r="314" spans="1:10" x14ac:dyDescent="0.3">
      <c r="A314" t="s">
        <v>2059</v>
      </c>
      <c r="B314">
        <v>18.329999999999998</v>
      </c>
      <c r="C314">
        <v>4.16</v>
      </c>
      <c r="D314" t="s">
        <v>2382</v>
      </c>
      <c r="E314" t="s">
        <v>2380</v>
      </c>
      <c r="F314" t="s">
        <v>2380</v>
      </c>
      <c r="G314" s="9">
        <v>0</v>
      </c>
      <c r="H314" t="s">
        <v>2382</v>
      </c>
      <c r="I314" t="str">
        <f t="shared" si="8"/>
        <v>underweight</v>
      </c>
      <c r="J314" t="str">
        <f t="shared" si="9"/>
        <v>normal</v>
      </c>
    </row>
    <row r="315" spans="1:10" x14ac:dyDescent="0.3">
      <c r="A315" t="s">
        <v>2058</v>
      </c>
      <c r="B315">
        <v>17.11</v>
      </c>
      <c r="C315">
        <v>4.9800000000000004</v>
      </c>
      <c r="D315" t="s">
        <v>2382</v>
      </c>
      <c r="E315" t="s">
        <v>2380</v>
      </c>
      <c r="F315" t="s">
        <v>2382</v>
      </c>
      <c r="G315" s="9">
        <v>1</v>
      </c>
      <c r="H315" t="s">
        <v>2382</v>
      </c>
      <c r="I315" t="str">
        <f t="shared" si="8"/>
        <v>underweight</v>
      </c>
      <c r="J315" t="str">
        <f t="shared" si="9"/>
        <v>normal</v>
      </c>
    </row>
    <row r="316" spans="1:10" x14ac:dyDescent="0.3">
      <c r="A316" t="s">
        <v>2057</v>
      </c>
      <c r="B316">
        <v>43.5</v>
      </c>
      <c r="C316">
        <v>6.38</v>
      </c>
      <c r="D316" t="s">
        <v>2380</v>
      </c>
      <c r="E316" t="s">
        <v>2381</v>
      </c>
      <c r="F316" t="s">
        <v>2380</v>
      </c>
      <c r="G316" s="9">
        <v>1</v>
      </c>
      <c r="H316" t="s">
        <v>2382</v>
      </c>
      <c r="I316" t="str">
        <f t="shared" si="8"/>
        <v>obesity</v>
      </c>
      <c r="J316" t="str">
        <f t="shared" si="9"/>
        <v>prediabetes</v>
      </c>
    </row>
    <row r="317" spans="1:10" x14ac:dyDescent="0.3">
      <c r="A317" t="s">
        <v>2056</v>
      </c>
      <c r="B317">
        <v>25.364999999999998</v>
      </c>
      <c r="C317">
        <v>5.19</v>
      </c>
      <c r="D317" t="s">
        <v>2380</v>
      </c>
      <c r="E317" t="s">
        <v>2380</v>
      </c>
      <c r="F317" t="s">
        <v>2380</v>
      </c>
      <c r="G317" s="9">
        <v>2</v>
      </c>
      <c r="H317" t="s">
        <v>2380</v>
      </c>
      <c r="I317" t="str">
        <f t="shared" si="8"/>
        <v>overweight</v>
      </c>
      <c r="J317" t="str">
        <f t="shared" si="9"/>
        <v>normal</v>
      </c>
    </row>
    <row r="318" spans="1:10" x14ac:dyDescent="0.3">
      <c r="A318" t="s">
        <v>2055</v>
      </c>
      <c r="B318">
        <v>28.594999999999999</v>
      </c>
      <c r="C318">
        <v>10.210000000000001</v>
      </c>
      <c r="D318" t="s">
        <v>2380</v>
      </c>
      <c r="E318" t="s">
        <v>2380</v>
      </c>
      <c r="F318" t="s">
        <v>2380</v>
      </c>
      <c r="G318" s="9">
        <v>0</v>
      </c>
      <c r="H318" t="s">
        <v>2380</v>
      </c>
      <c r="I318" t="str">
        <f t="shared" si="8"/>
        <v>overweight</v>
      </c>
      <c r="J318" t="str">
        <f t="shared" si="9"/>
        <v>diabetes</v>
      </c>
    </row>
    <row r="319" spans="1:10" x14ac:dyDescent="0.3">
      <c r="A319" t="s">
        <v>2054</v>
      </c>
      <c r="B319">
        <v>29.83</v>
      </c>
      <c r="C319">
        <v>9.6999999999999993</v>
      </c>
      <c r="D319" t="s">
        <v>2382</v>
      </c>
      <c r="E319" t="s">
        <v>2380</v>
      </c>
      <c r="F319" t="s">
        <v>2382</v>
      </c>
      <c r="G319" s="9">
        <v>1</v>
      </c>
      <c r="H319" t="s">
        <v>2382</v>
      </c>
      <c r="I319" t="str">
        <f t="shared" si="8"/>
        <v>overweight</v>
      </c>
      <c r="J319" t="str">
        <f t="shared" si="9"/>
        <v>diabetes</v>
      </c>
    </row>
    <row r="320" spans="1:10" x14ac:dyDescent="0.3">
      <c r="A320" t="s">
        <v>2053</v>
      </c>
      <c r="B320">
        <v>24.7</v>
      </c>
      <c r="C320">
        <v>10.25</v>
      </c>
      <c r="D320" t="s">
        <v>2380</v>
      </c>
      <c r="E320" t="s">
        <v>2380</v>
      </c>
      <c r="F320" t="s">
        <v>2380</v>
      </c>
      <c r="G320" s="9">
        <v>3</v>
      </c>
      <c r="H320" t="s">
        <v>2380</v>
      </c>
      <c r="I320" t="str">
        <f t="shared" si="8"/>
        <v>normal weight</v>
      </c>
      <c r="J320" t="str">
        <f t="shared" si="9"/>
        <v>diabetes</v>
      </c>
    </row>
    <row r="321" spans="1:10" x14ac:dyDescent="0.3">
      <c r="A321" t="s">
        <v>2052</v>
      </c>
      <c r="B321">
        <v>17.940000000000001</v>
      </c>
      <c r="C321">
        <v>9.77</v>
      </c>
      <c r="D321" t="s">
        <v>2380</v>
      </c>
      <c r="E321" t="s">
        <v>2380</v>
      </c>
      <c r="F321" t="s">
        <v>2380</v>
      </c>
      <c r="G321" s="9">
        <v>0</v>
      </c>
      <c r="H321" t="s">
        <v>2382</v>
      </c>
      <c r="I321" t="str">
        <f t="shared" si="8"/>
        <v>underweight</v>
      </c>
      <c r="J321" t="str">
        <f t="shared" si="9"/>
        <v>diabetes</v>
      </c>
    </row>
    <row r="322" spans="1:10" x14ac:dyDescent="0.3">
      <c r="A322" t="s">
        <v>2051</v>
      </c>
      <c r="B322">
        <v>21.08</v>
      </c>
      <c r="C322">
        <v>4.83</v>
      </c>
      <c r="D322" t="s">
        <v>2380</v>
      </c>
      <c r="E322" t="s">
        <v>2380</v>
      </c>
      <c r="F322" t="s">
        <v>2382</v>
      </c>
      <c r="G322" s="9">
        <v>1</v>
      </c>
      <c r="H322" t="s">
        <v>2382</v>
      </c>
      <c r="I322" t="str">
        <f t="shared" si="8"/>
        <v>normal weight</v>
      </c>
      <c r="J322" t="str">
        <f t="shared" si="9"/>
        <v>normal</v>
      </c>
    </row>
    <row r="323" spans="1:10" x14ac:dyDescent="0.3">
      <c r="A323" t="s">
        <v>2050</v>
      </c>
      <c r="B323">
        <v>37.715000000000003</v>
      </c>
      <c r="C323">
        <v>10.86</v>
      </c>
      <c r="D323" t="s">
        <v>2382</v>
      </c>
      <c r="E323" t="s">
        <v>2380</v>
      </c>
      <c r="F323" t="s">
        <v>2380</v>
      </c>
      <c r="G323" s="9">
        <v>0</v>
      </c>
      <c r="H323" t="s">
        <v>2380</v>
      </c>
      <c r="I323" t="str">
        <f t="shared" ref="I323:I386" si="10">IF(B323&lt;18.5,"underweight",IF(B323&lt;=24.9,"normal weight",IF(B323&lt;=29.9,"overweight",IF(B323&gt;30,"obesity"))))</f>
        <v>obesity</v>
      </c>
      <c r="J323" t="str">
        <f t="shared" ref="J323:J386" si="11">IF(C323&lt;5.7,"normal",IF(C323&lt;=6.4, "prediabetes",IF(C323&gt;6.5,"diabetes")))</f>
        <v>diabetes</v>
      </c>
    </row>
    <row r="324" spans="1:10" x14ac:dyDescent="0.3">
      <c r="A324" t="s">
        <v>2049</v>
      </c>
      <c r="B324">
        <v>22.39</v>
      </c>
      <c r="C324">
        <v>9.5299999999999994</v>
      </c>
      <c r="D324" t="s">
        <v>2382</v>
      </c>
      <c r="E324" t="s">
        <v>2380</v>
      </c>
      <c r="F324" t="s">
        <v>2380</v>
      </c>
      <c r="G324" s="9">
        <v>0</v>
      </c>
      <c r="H324" t="s">
        <v>2382</v>
      </c>
      <c r="I324" t="str">
        <f t="shared" si="10"/>
        <v>normal weight</v>
      </c>
      <c r="J324" t="str">
        <f t="shared" si="11"/>
        <v>diabetes</v>
      </c>
    </row>
    <row r="325" spans="1:10" x14ac:dyDescent="0.3">
      <c r="A325" t="s">
        <v>2048</v>
      </c>
      <c r="B325">
        <v>28.78</v>
      </c>
      <c r="C325">
        <v>5.68</v>
      </c>
      <c r="D325" t="s">
        <v>2380</v>
      </c>
      <c r="E325" t="s">
        <v>2380</v>
      </c>
      <c r="F325" t="s">
        <v>2380</v>
      </c>
      <c r="G325" s="9">
        <v>0</v>
      </c>
      <c r="H325" t="s">
        <v>2382</v>
      </c>
      <c r="I325" t="str">
        <f t="shared" si="10"/>
        <v>overweight</v>
      </c>
      <c r="J325" t="str">
        <f t="shared" si="11"/>
        <v>normal</v>
      </c>
    </row>
    <row r="326" spans="1:10" x14ac:dyDescent="0.3">
      <c r="A326" t="s">
        <v>2047</v>
      </c>
      <c r="B326">
        <v>18.329999999999998</v>
      </c>
      <c r="C326">
        <v>5.57</v>
      </c>
      <c r="D326" t="s">
        <v>2382</v>
      </c>
      <c r="E326" t="s">
        <v>2380</v>
      </c>
      <c r="F326" t="s">
        <v>2380</v>
      </c>
      <c r="G326" s="9">
        <v>0</v>
      </c>
      <c r="H326" t="s">
        <v>2382</v>
      </c>
      <c r="I326" t="str">
        <f t="shared" si="10"/>
        <v>underweight</v>
      </c>
      <c r="J326" t="str">
        <f t="shared" si="11"/>
        <v>normal</v>
      </c>
    </row>
    <row r="327" spans="1:10" x14ac:dyDescent="0.3">
      <c r="A327" t="s">
        <v>2046</v>
      </c>
      <c r="B327">
        <v>26.39</v>
      </c>
      <c r="C327">
        <v>4.58</v>
      </c>
      <c r="D327" t="s">
        <v>2382</v>
      </c>
      <c r="E327" t="s">
        <v>2380</v>
      </c>
      <c r="F327" t="s">
        <v>2380</v>
      </c>
      <c r="G327" s="9">
        <v>1</v>
      </c>
      <c r="H327" t="s">
        <v>2382</v>
      </c>
      <c r="I327" t="str">
        <f t="shared" si="10"/>
        <v>overweight</v>
      </c>
      <c r="J327" t="str">
        <f t="shared" si="11"/>
        <v>normal</v>
      </c>
    </row>
    <row r="328" spans="1:10" x14ac:dyDescent="0.3">
      <c r="A328" t="s">
        <v>2045</v>
      </c>
      <c r="B328">
        <v>19.260000000000002</v>
      </c>
      <c r="C328">
        <v>8.9600000000000009</v>
      </c>
      <c r="D328" t="s">
        <v>2382</v>
      </c>
      <c r="E328" t="s">
        <v>2380</v>
      </c>
      <c r="F328" t="s">
        <v>2380</v>
      </c>
      <c r="G328" s="9">
        <v>1</v>
      </c>
      <c r="H328" t="s">
        <v>2382</v>
      </c>
      <c r="I328" t="str">
        <f t="shared" si="10"/>
        <v>normal weight</v>
      </c>
      <c r="J328" t="str">
        <f t="shared" si="11"/>
        <v>diabetes</v>
      </c>
    </row>
    <row r="329" spans="1:10" x14ac:dyDescent="0.3">
      <c r="A329" t="s">
        <v>2044</v>
      </c>
      <c r="B329">
        <v>26.92</v>
      </c>
      <c r="C329">
        <v>6.09</v>
      </c>
      <c r="D329" t="s">
        <v>2380</v>
      </c>
      <c r="E329" t="s">
        <v>2380</v>
      </c>
      <c r="F329" t="s">
        <v>2380</v>
      </c>
      <c r="G329" s="9">
        <v>0</v>
      </c>
      <c r="H329" t="s">
        <v>2382</v>
      </c>
      <c r="I329" t="str">
        <f t="shared" si="10"/>
        <v>overweight</v>
      </c>
      <c r="J329" t="str">
        <f t="shared" si="11"/>
        <v>prediabetes</v>
      </c>
    </row>
    <row r="330" spans="1:10" x14ac:dyDescent="0.3">
      <c r="A330" t="s">
        <v>2043</v>
      </c>
      <c r="B330">
        <v>19.73</v>
      </c>
      <c r="C330">
        <v>4.3600000000000003</v>
      </c>
      <c r="D330" t="s">
        <v>2380</v>
      </c>
      <c r="E330" t="s">
        <v>2380</v>
      </c>
      <c r="F330" t="s">
        <v>2380</v>
      </c>
      <c r="G330" s="9">
        <v>0</v>
      </c>
      <c r="H330" t="s">
        <v>2382</v>
      </c>
      <c r="I330" t="str">
        <f t="shared" si="10"/>
        <v>normal weight</v>
      </c>
      <c r="J330" t="str">
        <f t="shared" si="11"/>
        <v>normal</v>
      </c>
    </row>
    <row r="331" spans="1:10" x14ac:dyDescent="0.3">
      <c r="A331" t="s">
        <v>2042</v>
      </c>
      <c r="B331">
        <v>23.56</v>
      </c>
      <c r="C331">
        <v>11.74</v>
      </c>
      <c r="D331" t="s">
        <v>2382</v>
      </c>
      <c r="E331" t="s">
        <v>2380</v>
      </c>
      <c r="F331" t="s">
        <v>2380</v>
      </c>
      <c r="G331" s="9">
        <v>0</v>
      </c>
      <c r="H331" t="s">
        <v>2382</v>
      </c>
      <c r="I331" t="str">
        <f t="shared" si="10"/>
        <v>normal weight</v>
      </c>
      <c r="J331" t="str">
        <f t="shared" si="11"/>
        <v>diabetes</v>
      </c>
    </row>
    <row r="332" spans="1:10" x14ac:dyDescent="0.3">
      <c r="A332" t="s">
        <v>2041</v>
      </c>
      <c r="B332">
        <v>37.67</v>
      </c>
      <c r="C332">
        <v>5.89</v>
      </c>
      <c r="D332" t="s">
        <v>2380</v>
      </c>
      <c r="E332" t="s">
        <v>2380</v>
      </c>
      <c r="F332" t="s">
        <v>2380</v>
      </c>
      <c r="G332" s="9">
        <v>1</v>
      </c>
      <c r="H332" t="s">
        <v>2382</v>
      </c>
      <c r="I332" t="str">
        <f t="shared" si="10"/>
        <v>obesity</v>
      </c>
      <c r="J332" t="str">
        <f t="shared" si="11"/>
        <v>prediabetes</v>
      </c>
    </row>
    <row r="333" spans="1:10" x14ac:dyDescent="0.3">
      <c r="A333" t="s">
        <v>2040</v>
      </c>
      <c r="B333">
        <v>18.73</v>
      </c>
      <c r="C333">
        <v>10.64</v>
      </c>
      <c r="D333" t="s">
        <v>2380</v>
      </c>
      <c r="E333" t="s">
        <v>2380</v>
      </c>
      <c r="F333" t="s">
        <v>2380</v>
      </c>
      <c r="G333" s="9">
        <v>2</v>
      </c>
      <c r="H333" t="s">
        <v>2382</v>
      </c>
      <c r="I333" t="str">
        <f t="shared" si="10"/>
        <v>normal weight</v>
      </c>
      <c r="J333" t="str">
        <f t="shared" si="11"/>
        <v>diabetes</v>
      </c>
    </row>
    <row r="334" spans="1:10" x14ac:dyDescent="0.3">
      <c r="A334" t="s">
        <v>2039</v>
      </c>
      <c r="B334">
        <v>33.090000000000003</v>
      </c>
      <c r="C334">
        <v>6.06</v>
      </c>
      <c r="D334" t="s">
        <v>2380</v>
      </c>
      <c r="E334" t="s">
        <v>2380</v>
      </c>
      <c r="F334" t="s">
        <v>2382</v>
      </c>
      <c r="G334" s="9">
        <v>1</v>
      </c>
      <c r="H334" t="s">
        <v>2382</v>
      </c>
      <c r="I334" t="str">
        <f t="shared" si="10"/>
        <v>obesity</v>
      </c>
      <c r="J334" t="str">
        <f t="shared" si="11"/>
        <v>prediabetes</v>
      </c>
    </row>
    <row r="335" spans="1:10" x14ac:dyDescent="0.3">
      <c r="A335" t="s">
        <v>2038</v>
      </c>
      <c r="B335">
        <v>18.329999999999998</v>
      </c>
      <c r="C335">
        <v>7.46</v>
      </c>
      <c r="D335" t="s">
        <v>2382</v>
      </c>
      <c r="E335" t="s">
        <v>2380</v>
      </c>
      <c r="F335" t="s">
        <v>2380</v>
      </c>
      <c r="G335" s="9">
        <v>1</v>
      </c>
      <c r="H335" t="s">
        <v>2382</v>
      </c>
      <c r="I335" t="str">
        <f t="shared" si="10"/>
        <v>underweight</v>
      </c>
      <c r="J335" t="str">
        <f t="shared" si="11"/>
        <v>diabetes</v>
      </c>
    </row>
    <row r="336" spans="1:10" x14ac:dyDescent="0.3">
      <c r="A336" t="s">
        <v>2037</v>
      </c>
      <c r="B336">
        <v>27.74</v>
      </c>
      <c r="C336">
        <v>4.68</v>
      </c>
      <c r="D336" t="s">
        <v>2382</v>
      </c>
      <c r="E336" t="s">
        <v>2380</v>
      </c>
      <c r="F336" t="s">
        <v>2380</v>
      </c>
      <c r="G336" s="9">
        <v>2</v>
      </c>
      <c r="H336" t="s">
        <v>2382</v>
      </c>
      <c r="I336" t="str">
        <f t="shared" si="10"/>
        <v>overweight</v>
      </c>
      <c r="J336" t="str">
        <f t="shared" si="11"/>
        <v>normal</v>
      </c>
    </row>
    <row r="337" spans="1:10" x14ac:dyDescent="0.3">
      <c r="A337" t="s">
        <v>2036</v>
      </c>
      <c r="B337">
        <v>24.2</v>
      </c>
      <c r="C337">
        <v>6.15</v>
      </c>
      <c r="D337" t="s">
        <v>2380</v>
      </c>
      <c r="E337" t="s">
        <v>2380</v>
      </c>
      <c r="F337" t="s">
        <v>2380</v>
      </c>
      <c r="G337" s="9">
        <v>1</v>
      </c>
      <c r="H337" t="s">
        <v>2382</v>
      </c>
      <c r="I337" t="str">
        <f t="shared" si="10"/>
        <v>normal weight</v>
      </c>
      <c r="J337" t="str">
        <f t="shared" si="11"/>
        <v>prediabetes</v>
      </c>
    </row>
    <row r="338" spans="1:10" x14ac:dyDescent="0.3">
      <c r="A338" t="s">
        <v>2035</v>
      </c>
      <c r="B338">
        <v>22.03</v>
      </c>
      <c r="C338">
        <v>4.28</v>
      </c>
      <c r="D338" t="s">
        <v>2382</v>
      </c>
      <c r="E338" t="s">
        <v>2380</v>
      </c>
      <c r="F338" t="s">
        <v>2380</v>
      </c>
      <c r="G338" s="9">
        <v>0</v>
      </c>
      <c r="H338" t="s">
        <v>2382</v>
      </c>
      <c r="I338" t="str">
        <f t="shared" si="10"/>
        <v>normal weight</v>
      </c>
      <c r="J338" t="str">
        <f t="shared" si="11"/>
        <v>normal</v>
      </c>
    </row>
    <row r="339" spans="1:10" x14ac:dyDescent="0.3">
      <c r="A339" t="s">
        <v>2034</v>
      </c>
      <c r="B339">
        <v>26.885000000000002</v>
      </c>
      <c r="C339">
        <v>9.86</v>
      </c>
      <c r="D339" t="s">
        <v>2380</v>
      </c>
      <c r="E339" t="s">
        <v>2380</v>
      </c>
      <c r="F339" t="s">
        <v>2380</v>
      </c>
      <c r="G339" s="9">
        <v>3</v>
      </c>
      <c r="H339" t="s">
        <v>2382</v>
      </c>
      <c r="I339" t="str">
        <f t="shared" si="10"/>
        <v>overweight</v>
      </c>
      <c r="J339" t="str">
        <f t="shared" si="11"/>
        <v>diabetes</v>
      </c>
    </row>
    <row r="340" spans="1:10" x14ac:dyDescent="0.3">
      <c r="A340" t="s">
        <v>2033</v>
      </c>
      <c r="B340">
        <v>16.36</v>
      </c>
      <c r="C340">
        <v>11.19</v>
      </c>
      <c r="D340" t="s">
        <v>2380</v>
      </c>
      <c r="E340" t="s">
        <v>2380</v>
      </c>
      <c r="F340" t="s">
        <v>2380</v>
      </c>
      <c r="G340" s="9">
        <v>0</v>
      </c>
      <c r="H340" t="s">
        <v>2382</v>
      </c>
      <c r="I340" t="str">
        <f t="shared" si="10"/>
        <v>underweight</v>
      </c>
      <c r="J340" t="str">
        <f t="shared" si="11"/>
        <v>diabetes</v>
      </c>
    </row>
    <row r="341" spans="1:10" x14ac:dyDescent="0.3">
      <c r="A341" t="s">
        <v>2032</v>
      </c>
      <c r="B341">
        <v>32.299999999999997</v>
      </c>
      <c r="C341">
        <v>4.8899999999999997</v>
      </c>
      <c r="D341" t="s">
        <v>2382</v>
      </c>
      <c r="E341" t="s">
        <v>2380</v>
      </c>
      <c r="F341" t="s">
        <v>2382</v>
      </c>
      <c r="G341" s="9">
        <v>1</v>
      </c>
      <c r="H341" t="s">
        <v>2380</v>
      </c>
      <c r="I341" t="str">
        <f t="shared" si="10"/>
        <v>obesity</v>
      </c>
      <c r="J341" t="str">
        <f t="shared" si="11"/>
        <v>normal</v>
      </c>
    </row>
    <row r="342" spans="1:10" x14ac:dyDescent="0.3">
      <c r="A342" t="s">
        <v>2031</v>
      </c>
      <c r="B342">
        <v>16.05</v>
      </c>
      <c r="C342">
        <v>4.3499999999999996</v>
      </c>
      <c r="D342" t="s">
        <v>2382</v>
      </c>
      <c r="E342" t="s">
        <v>2380</v>
      </c>
      <c r="F342" t="s">
        <v>2380</v>
      </c>
      <c r="G342" s="9">
        <v>0</v>
      </c>
      <c r="H342" t="s">
        <v>2382</v>
      </c>
      <c r="I342" t="str">
        <f t="shared" si="10"/>
        <v>underweight</v>
      </c>
      <c r="J342" t="str">
        <f t="shared" si="11"/>
        <v>normal</v>
      </c>
    </row>
    <row r="343" spans="1:10" x14ac:dyDescent="0.3">
      <c r="A343" t="s">
        <v>2030</v>
      </c>
      <c r="B343">
        <v>29.07</v>
      </c>
      <c r="C343">
        <v>8.66</v>
      </c>
      <c r="D343" t="s">
        <v>2382</v>
      </c>
      <c r="E343" t="s">
        <v>2380</v>
      </c>
      <c r="F343" t="s">
        <v>2380</v>
      </c>
      <c r="G343" s="9">
        <v>2</v>
      </c>
      <c r="H343" t="s">
        <v>2382</v>
      </c>
      <c r="I343" t="str">
        <f t="shared" si="10"/>
        <v>overweight</v>
      </c>
      <c r="J343" t="str">
        <f t="shared" si="11"/>
        <v>diabetes</v>
      </c>
    </row>
    <row r="344" spans="1:10" x14ac:dyDescent="0.3">
      <c r="A344" t="s">
        <v>2029</v>
      </c>
      <c r="B344">
        <v>17.43</v>
      </c>
      <c r="C344">
        <v>8.64</v>
      </c>
      <c r="D344" t="s">
        <v>2380</v>
      </c>
      <c r="E344" t="s">
        <v>2380</v>
      </c>
      <c r="F344" t="s">
        <v>2380</v>
      </c>
      <c r="G344" s="9">
        <v>0</v>
      </c>
      <c r="H344" t="s">
        <v>2382</v>
      </c>
      <c r="I344" t="str">
        <f t="shared" si="10"/>
        <v>underweight</v>
      </c>
      <c r="J344" t="str">
        <f t="shared" si="11"/>
        <v>diabetes</v>
      </c>
    </row>
    <row r="345" spans="1:10" x14ac:dyDescent="0.3">
      <c r="A345" t="s">
        <v>2028</v>
      </c>
      <c r="B345">
        <v>19.329999999999998</v>
      </c>
      <c r="C345">
        <v>4.2699999999999996</v>
      </c>
      <c r="D345" t="s">
        <v>2380</v>
      </c>
      <c r="E345" t="s">
        <v>2380</v>
      </c>
      <c r="F345" t="s">
        <v>2380</v>
      </c>
      <c r="G345" s="9">
        <v>0</v>
      </c>
      <c r="H345" t="s">
        <v>2382</v>
      </c>
      <c r="I345" t="str">
        <f t="shared" si="10"/>
        <v>normal weight</v>
      </c>
      <c r="J345" t="str">
        <f t="shared" si="11"/>
        <v>normal</v>
      </c>
    </row>
    <row r="346" spans="1:10" x14ac:dyDescent="0.3">
      <c r="A346" t="s">
        <v>2027</v>
      </c>
      <c r="B346">
        <v>30.52</v>
      </c>
      <c r="C346">
        <v>4.21</v>
      </c>
      <c r="D346" t="s">
        <v>2380</v>
      </c>
      <c r="E346" t="s">
        <v>2380</v>
      </c>
      <c r="F346" t="s">
        <v>2380</v>
      </c>
      <c r="G346" s="9">
        <v>1</v>
      </c>
      <c r="H346" t="s">
        <v>2382</v>
      </c>
      <c r="I346" t="str">
        <f t="shared" si="10"/>
        <v>obesity</v>
      </c>
      <c r="J346" t="str">
        <f t="shared" si="11"/>
        <v>normal</v>
      </c>
    </row>
    <row r="347" spans="1:10" x14ac:dyDescent="0.3">
      <c r="A347" t="s">
        <v>2026</v>
      </c>
      <c r="B347">
        <v>39.21</v>
      </c>
      <c r="C347">
        <v>5.04</v>
      </c>
      <c r="D347" t="s">
        <v>2380</v>
      </c>
      <c r="E347" t="s">
        <v>2380</v>
      </c>
      <c r="F347" t="s">
        <v>2382</v>
      </c>
      <c r="G347" s="9">
        <v>1</v>
      </c>
      <c r="H347" t="s">
        <v>2382</v>
      </c>
      <c r="I347" t="str">
        <f t="shared" si="10"/>
        <v>obesity</v>
      </c>
      <c r="J347" t="str">
        <f t="shared" si="11"/>
        <v>normal</v>
      </c>
    </row>
    <row r="348" spans="1:10" x14ac:dyDescent="0.3">
      <c r="A348" t="s">
        <v>2025</v>
      </c>
      <c r="B348">
        <v>26.98</v>
      </c>
      <c r="C348">
        <v>5.21</v>
      </c>
      <c r="D348" t="s">
        <v>2382</v>
      </c>
      <c r="E348" t="s">
        <v>2380</v>
      </c>
      <c r="F348" t="s">
        <v>2380</v>
      </c>
      <c r="G348" s="9">
        <v>2</v>
      </c>
      <c r="H348" t="s">
        <v>2382</v>
      </c>
      <c r="I348" t="str">
        <f t="shared" si="10"/>
        <v>overweight</v>
      </c>
      <c r="J348" t="str">
        <f t="shared" si="11"/>
        <v>normal</v>
      </c>
    </row>
    <row r="349" spans="1:10" x14ac:dyDescent="0.3">
      <c r="A349" t="s">
        <v>2024</v>
      </c>
      <c r="B349">
        <v>25.84</v>
      </c>
      <c r="C349">
        <v>8.83</v>
      </c>
      <c r="D349" t="s">
        <v>2380</v>
      </c>
      <c r="E349" t="s">
        <v>2380</v>
      </c>
      <c r="F349" t="s">
        <v>2380</v>
      </c>
      <c r="G349" s="9">
        <v>0</v>
      </c>
      <c r="H349" t="s">
        <v>2380</v>
      </c>
      <c r="I349" t="str">
        <f t="shared" si="10"/>
        <v>overweight</v>
      </c>
      <c r="J349" t="str">
        <f t="shared" si="11"/>
        <v>diabetes</v>
      </c>
    </row>
    <row r="350" spans="1:10" x14ac:dyDescent="0.3">
      <c r="A350" t="s">
        <v>2023</v>
      </c>
      <c r="B350">
        <v>28.31</v>
      </c>
      <c r="C350">
        <v>8.4700000000000006</v>
      </c>
      <c r="D350" t="s">
        <v>2382</v>
      </c>
      <c r="E350" t="s">
        <v>2380</v>
      </c>
      <c r="F350" t="s">
        <v>2380</v>
      </c>
      <c r="G350" s="9">
        <v>2</v>
      </c>
      <c r="H350" t="s">
        <v>2382</v>
      </c>
      <c r="I350" t="str">
        <f t="shared" si="10"/>
        <v>overweight</v>
      </c>
      <c r="J350" t="str">
        <f t="shared" si="11"/>
        <v>diabetes</v>
      </c>
    </row>
    <row r="351" spans="1:10" x14ac:dyDescent="0.3">
      <c r="A351" t="s">
        <v>2022</v>
      </c>
      <c r="B351">
        <v>23.94</v>
      </c>
      <c r="C351">
        <v>4.2</v>
      </c>
      <c r="D351" t="s">
        <v>2380</v>
      </c>
      <c r="E351" t="s">
        <v>2380</v>
      </c>
      <c r="F351" t="s">
        <v>2380</v>
      </c>
      <c r="G351" s="9">
        <v>0</v>
      </c>
      <c r="H351" t="s">
        <v>2382</v>
      </c>
      <c r="I351" t="str">
        <f t="shared" si="10"/>
        <v>normal weight</v>
      </c>
      <c r="J351" t="str">
        <f t="shared" si="11"/>
        <v>normal</v>
      </c>
    </row>
    <row r="352" spans="1:10" x14ac:dyDescent="0.3">
      <c r="A352" t="s">
        <v>2021</v>
      </c>
      <c r="B352">
        <v>20.03</v>
      </c>
      <c r="C352">
        <v>6.14</v>
      </c>
      <c r="D352" t="s">
        <v>2382</v>
      </c>
      <c r="E352" t="s">
        <v>2380</v>
      </c>
      <c r="F352" t="s">
        <v>2380</v>
      </c>
      <c r="G352" s="9">
        <v>0</v>
      </c>
      <c r="H352" t="s">
        <v>2382</v>
      </c>
      <c r="I352" t="str">
        <f t="shared" si="10"/>
        <v>normal weight</v>
      </c>
      <c r="J352" t="str">
        <f t="shared" si="11"/>
        <v>prediabetes</v>
      </c>
    </row>
    <row r="353" spans="1:10" x14ac:dyDescent="0.3">
      <c r="A353" t="s">
        <v>2020</v>
      </c>
      <c r="B353">
        <v>41.42</v>
      </c>
      <c r="C353">
        <v>6.07</v>
      </c>
      <c r="D353" t="s">
        <v>2380</v>
      </c>
      <c r="E353" t="s">
        <v>2380</v>
      </c>
      <c r="F353" t="s">
        <v>2380</v>
      </c>
      <c r="G353" s="9">
        <v>0</v>
      </c>
      <c r="H353" t="s">
        <v>2380</v>
      </c>
      <c r="I353" t="str">
        <f t="shared" si="10"/>
        <v>obesity</v>
      </c>
      <c r="J353" t="str">
        <f t="shared" si="11"/>
        <v>prediabetes</v>
      </c>
    </row>
    <row r="354" spans="1:10" x14ac:dyDescent="0.3">
      <c r="A354" t="s">
        <v>2019</v>
      </c>
      <c r="B354">
        <v>36.67</v>
      </c>
      <c r="C354">
        <v>10.210000000000001</v>
      </c>
      <c r="D354" t="s">
        <v>2380</v>
      </c>
      <c r="E354" t="s">
        <v>2380</v>
      </c>
      <c r="F354" t="s">
        <v>2380</v>
      </c>
      <c r="G354" s="9">
        <v>0</v>
      </c>
      <c r="H354" t="s">
        <v>2380</v>
      </c>
      <c r="I354" t="str">
        <f t="shared" si="10"/>
        <v>obesity</v>
      </c>
      <c r="J354" t="str">
        <f t="shared" si="11"/>
        <v>diabetes</v>
      </c>
    </row>
    <row r="355" spans="1:10" x14ac:dyDescent="0.3">
      <c r="A355" t="s">
        <v>2018</v>
      </c>
      <c r="B355">
        <v>27.645</v>
      </c>
      <c r="C355">
        <v>4.6900000000000004</v>
      </c>
      <c r="D355" t="s">
        <v>2380</v>
      </c>
      <c r="E355" t="s">
        <v>2380</v>
      </c>
      <c r="F355" t="s">
        <v>2380</v>
      </c>
      <c r="G355" s="9">
        <v>0</v>
      </c>
      <c r="H355" t="s">
        <v>2380</v>
      </c>
      <c r="I355" t="str">
        <f t="shared" si="10"/>
        <v>overweight</v>
      </c>
      <c r="J355" t="str">
        <f t="shared" si="11"/>
        <v>normal</v>
      </c>
    </row>
    <row r="356" spans="1:10" x14ac:dyDescent="0.3">
      <c r="A356" t="s">
        <v>2017</v>
      </c>
      <c r="B356">
        <v>22.72</v>
      </c>
      <c r="C356">
        <v>5.71</v>
      </c>
      <c r="D356" t="s">
        <v>2380</v>
      </c>
      <c r="E356" t="s">
        <v>2380</v>
      </c>
      <c r="F356" t="s">
        <v>2380</v>
      </c>
      <c r="G356" s="9">
        <v>0</v>
      </c>
      <c r="H356" t="s">
        <v>2382</v>
      </c>
      <c r="I356" t="str">
        <f t="shared" si="10"/>
        <v>normal weight</v>
      </c>
      <c r="J356" t="str">
        <f t="shared" si="11"/>
        <v>prediabetes</v>
      </c>
    </row>
    <row r="357" spans="1:10" x14ac:dyDescent="0.3">
      <c r="A357" t="s">
        <v>2016</v>
      </c>
      <c r="B357">
        <v>36.520000000000003</v>
      </c>
      <c r="C357">
        <v>9.07</v>
      </c>
      <c r="D357" t="s">
        <v>2382</v>
      </c>
      <c r="E357" t="s">
        <v>2380</v>
      </c>
      <c r="F357" t="s">
        <v>2382</v>
      </c>
      <c r="G357" s="9">
        <v>1</v>
      </c>
      <c r="H357" t="s">
        <v>2380</v>
      </c>
      <c r="I357" t="str">
        <f t="shared" si="10"/>
        <v>obesity</v>
      </c>
      <c r="J357" t="str">
        <f t="shared" si="11"/>
        <v>diabetes</v>
      </c>
    </row>
    <row r="358" spans="1:10" x14ac:dyDescent="0.3">
      <c r="A358" t="s">
        <v>2015</v>
      </c>
      <c r="B358">
        <v>33.96</v>
      </c>
      <c r="C358">
        <v>4.99</v>
      </c>
      <c r="D358" t="s">
        <v>2380</v>
      </c>
      <c r="E358" t="s">
        <v>2380</v>
      </c>
      <c r="F358" t="s">
        <v>2380</v>
      </c>
      <c r="G358" s="9">
        <v>0</v>
      </c>
      <c r="H358" t="s">
        <v>2382</v>
      </c>
      <c r="I358" t="str">
        <f t="shared" si="10"/>
        <v>obesity</v>
      </c>
      <c r="J358" t="str">
        <f t="shared" si="11"/>
        <v>normal</v>
      </c>
    </row>
    <row r="359" spans="1:10" x14ac:dyDescent="0.3">
      <c r="A359" t="s">
        <v>2014</v>
      </c>
      <c r="B359">
        <v>26.695</v>
      </c>
      <c r="C359">
        <v>8.31</v>
      </c>
      <c r="D359" t="s">
        <v>2380</v>
      </c>
      <c r="E359" t="s">
        <v>2380</v>
      </c>
      <c r="F359" t="s">
        <v>2380</v>
      </c>
      <c r="G359" s="9">
        <v>0</v>
      </c>
      <c r="H359" t="s">
        <v>2382</v>
      </c>
      <c r="I359" t="str">
        <f t="shared" si="10"/>
        <v>overweight</v>
      </c>
      <c r="J359" t="str">
        <f t="shared" si="11"/>
        <v>diabetes</v>
      </c>
    </row>
    <row r="360" spans="1:10" x14ac:dyDescent="0.3">
      <c r="A360" t="s">
        <v>2013</v>
      </c>
      <c r="B360">
        <v>18.45</v>
      </c>
      <c r="C360">
        <v>5.07</v>
      </c>
      <c r="D360" t="s">
        <v>2382</v>
      </c>
      <c r="E360" t="s">
        <v>2380</v>
      </c>
      <c r="F360" t="s">
        <v>2380</v>
      </c>
      <c r="G360" s="9">
        <v>0</v>
      </c>
      <c r="H360" t="s">
        <v>2382</v>
      </c>
      <c r="I360" t="str">
        <f t="shared" si="10"/>
        <v>underweight</v>
      </c>
      <c r="J360" t="str">
        <f t="shared" si="11"/>
        <v>normal</v>
      </c>
    </row>
    <row r="361" spans="1:10" x14ac:dyDescent="0.3">
      <c r="A361" t="s">
        <v>2012</v>
      </c>
      <c r="B361">
        <v>33.18</v>
      </c>
      <c r="C361">
        <v>4.79</v>
      </c>
      <c r="D361" t="s">
        <v>2380</v>
      </c>
      <c r="E361" t="s">
        <v>2380</v>
      </c>
      <c r="F361" t="s">
        <v>2380</v>
      </c>
      <c r="G361" s="9">
        <v>0</v>
      </c>
      <c r="H361" t="s">
        <v>2382</v>
      </c>
      <c r="I361" t="str">
        <f t="shared" si="10"/>
        <v>obesity</v>
      </c>
      <c r="J361" t="str">
        <f t="shared" si="11"/>
        <v>normal</v>
      </c>
    </row>
    <row r="362" spans="1:10" x14ac:dyDescent="0.3">
      <c r="A362" t="s">
        <v>2011</v>
      </c>
      <c r="B362">
        <v>36.1</v>
      </c>
      <c r="C362">
        <v>11.39</v>
      </c>
      <c r="D362" t="s">
        <v>2382</v>
      </c>
      <c r="E362" t="s">
        <v>2380</v>
      </c>
      <c r="F362" t="s">
        <v>2380</v>
      </c>
      <c r="G362" s="9">
        <v>2</v>
      </c>
      <c r="H362" t="s">
        <v>2380</v>
      </c>
      <c r="I362" t="str">
        <f t="shared" si="10"/>
        <v>obesity</v>
      </c>
      <c r="J362" t="str">
        <f t="shared" si="11"/>
        <v>diabetes</v>
      </c>
    </row>
    <row r="363" spans="1:10" x14ac:dyDescent="0.3">
      <c r="A363" t="s">
        <v>2010</v>
      </c>
      <c r="B363">
        <v>22.77</v>
      </c>
      <c r="C363">
        <v>6</v>
      </c>
      <c r="D363" t="s">
        <v>2380</v>
      </c>
      <c r="E363" t="s">
        <v>2380</v>
      </c>
      <c r="F363" t="s">
        <v>2380</v>
      </c>
      <c r="G363" s="9">
        <v>0</v>
      </c>
      <c r="H363" t="s">
        <v>2382</v>
      </c>
      <c r="I363" t="str">
        <f t="shared" si="10"/>
        <v>normal weight</v>
      </c>
      <c r="J363" t="str">
        <f t="shared" si="11"/>
        <v>prediabetes</v>
      </c>
    </row>
    <row r="364" spans="1:10" x14ac:dyDescent="0.3">
      <c r="A364" t="s">
        <v>2009</v>
      </c>
      <c r="B364">
        <v>21.24</v>
      </c>
      <c r="C364">
        <v>5.13</v>
      </c>
      <c r="D364" t="s">
        <v>2380</v>
      </c>
      <c r="E364" t="s">
        <v>2380</v>
      </c>
      <c r="F364" t="s">
        <v>2380</v>
      </c>
      <c r="G364" s="9">
        <v>0</v>
      </c>
      <c r="H364" t="s">
        <v>2382</v>
      </c>
      <c r="I364" t="str">
        <f t="shared" si="10"/>
        <v>normal weight</v>
      </c>
      <c r="J364" t="str">
        <f t="shared" si="11"/>
        <v>normal</v>
      </c>
    </row>
    <row r="365" spans="1:10" x14ac:dyDescent="0.3">
      <c r="A365" t="s">
        <v>2008</v>
      </c>
      <c r="B365">
        <v>17.600000000000001</v>
      </c>
      <c r="C365">
        <v>5.26</v>
      </c>
      <c r="D365" t="s">
        <v>2382</v>
      </c>
      <c r="E365" t="s">
        <v>2380</v>
      </c>
      <c r="F365" t="s">
        <v>2380</v>
      </c>
      <c r="G365" s="9">
        <v>0</v>
      </c>
      <c r="H365" t="s">
        <v>2382</v>
      </c>
      <c r="I365" t="str">
        <f t="shared" si="10"/>
        <v>underweight</v>
      </c>
      <c r="J365" t="str">
        <f t="shared" si="11"/>
        <v>normal</v>
      </c>
    </row>
    <row r="366" spans="1:10" x14ac:dyDescent="0.3">
      <c r="A366" t="s">
        <v>2007</v>
      </c>
      <c r="B366">
        <v>26.29</v>
      </c>
      <c r="C366">
        <v>6.84</v>
      </c>
      <c r="D366" t="s">
        <v>2380</v>
      </c>
      <c r="E366" t="s">
        <v>2380</v>
      </c>
      <c r="F366" t="s">
        <v>2380</v>
      </c>
      <c r="G366" s="9">
        <v>0</v>
      </c>
      <c r="H366" t="s">
        <v>2382</v>
      </c>
      <c r="I366" t="str">
        <f t="shared" si="10"/>
        <v>overweight</v>
      </c>
      <c r="J366" t="str">
        <f t="shared" si="11"/>
        <v>diabetes</v>
      </c>
    </row>
    <row r="367" spans="1:10" x14ac:dyDescent="0.3">
      <c r="A367" t="s">
        <v>2006</v>
      </c>
      <c r="B367">
        <v>35.31</v>
      </c>
      <c r="C367">
        <v>9.0399999999999991</v>
      </c>
      <c r="D367" t="s">
        <v>2380</v>
      </c>
      <c r="E367" t="s">
        <v>2380</v>
      </c>
      <c r="F367" t="s">
        <v>2380</v>
      </c>
      <c r="G367" s="9">
        <v>0</v>
      </c>
      <c r="H367" t="s">
        <v>2380</v>
      </c>
      <c r="I367" t="str">
        <f t="shared" si="10"/>
        <v>obesity</v>
      </c>
      <c r="J367" t="str">
        <f t="shared" si="11"/>
        <v>diabetes</v>
      </c>
    </row>
    <row r="368" spans="1:10" x14ac:dyDescent="0.3">
      <c r="A368" t="s">
        <v>2005</v>
      </c>
      <c r="B368">
        <v>27.04</v>
      </c>
      <c r="C368">
        <v>4.0999999999999996</v>
      </c>
      <c r="D368" t="s">
        <v>2380</v>
      </c>
      <c r="E368" t="s">
        <v>2380</v>
      </c>
      <c r="F368" t="s">
        <v>2380</v>
      </c>
      <c r="G368" s="9">
        <v>1</v>
      </c>
      <c r="H368" t="s">
        <v>2382</v>
      </c>
      <c r="I368" t="str">
        <f t="shared" si="10"/>
        <v>overweight</v>
      </c>
      <c r="J368" t="str">
        <f t="shared" si="11"/>
        <v>normal</v>
      </c>
    </row>
    <row r="369" spans="1:10" x14ac:dyDescent="0.3">
      <c r="A369" t="s">
        <v>2004</v>
      </c>
      <c r="B369">
        <v>30.23</v>
      </c>
      <c r="C369">
        <v>4.2300000000000004</v>
      </c>
      <c r="D369" t="s">
        <v>2382</v>
      </c>
      <c r="E369" t="s">
        <v>2380</v>
      </c>
      <c r="F369" t="s">
        <v>2382</v>
      </c>
      <c r="G369" s="9">
        <v>1</v>
      </c>
      <c r="H369" t="s">
        <v>2382</v>
      </c>
      <c r="I369" t="str">
        <f t="shared" si="10"/>
        <v>obesity</v>
      </c>
      <c r="J369" t="str">
        <f t="shared" si="11"/>
        <v>normal</v>
      </c>
    </row>
    <row r="370" spans="1:10" x14ac:dyDescent="0.3">
      <c r="A370" t="s">
        <v>2003</v>
      </c>
      <c r="B370">
        <v>30.6</v>
      </c>
      <c r="C370">
        <v>6.48</v>
      </c>
      <c r="D370" t="s">
        <v>2382</v>
      </c>
      <c r="E370" t="s">
        <v>2380</v>
      </c>
      <c r="F370" t="s">
        <v>2382</v>
      </c>
      <c r="G370" s="9">
        <v>1</v>
      </c>
      <c r="H370" t="s">
        <v>2382</v>
      </c>
      <c r="I370" t="str">
        <f t="shared" si="10"/>
        <v>obesity</v>
      </c>
      <c r="J370" t="b">
        <f t="shared" si="11"/>
        <v>0</v>
      </c>
    </row>
    <row r="371" spans="1:10" x14ac:dyDescent="0.3">
      <c r="A371" t="s">
        <v>2002</v>
      </c>
      <c r="B371">
        <v>26.8</v>
      </c>
      <c r="C371">
        <v>5.53</v>
      </c>
      <c r="D371" t="s">
        <v>2380</v>
      </c>
      <c r="E371" t="s">
        <v>2380</v>
      </c>
      <c r="F371" t="s">
        <v>2380</v>
      </c>
      <c r="G371" s="9">
        <v>1</v>
      </c>
      <c r="H371" t="s">
        <v>2382</v>
      </c>
      <c r="I371" t="str">
        <f t="shared" si="10"/>
        <v>overweight</v>
      </c>
      <c r="J371" t="str">
        <f t="shared" si="11"/>
        <v>normal</v>
      </c>
    </row>
    <row r="372" spans="1:10" x14ac:dyDescent="0.3">
      <c r="A372" t="s">
        <v>2001</v>
      </c>
      <c r="B372">
        <v>16.86</v>
      </c>
      <c r="C372">
        <v>4.07</v>
      </c>
      <c r="D372" t="s">
        <v>2382</v>
      </c>
      <c r="E372" t="s">
        <v>2380</v>
      </c>
      <c r="F372" t="s">
        <v>2380</v>
      </c>
      <c r="G372" s="9">
        <v>0</v>
      </c>
      <c r="H372" t="s">
        <v>2382</v>
      </c>
      <c r="I372" t="str">
        <f t="shared" si="10"/>
        <v>underweight</v>
      </c>
      <c r="J372" t="str">
        <f t="shared" si="11"/>
        <v>normal</v>
      </c>
    </row>
    <row r="373" spans="1:10" x14ac:dyDescent="0.3">
      <c r="A373" t="s">
        <v>2000</v>
      </c>
      <c r="B373">
        <v>16.3</v>
      </c>
      <c r="C373">
        <v>5.51</v>
      </c>
      <c r="D373" t="s">
        <v>2380</v>
      </c>
      <c r="E373" t="s">
        <v>2380</v>
      </c>
      <c r="F373" t="s">
        <v>2380</v>
      </c>
      <c r="G373" s="9">
        <v>1</v>
      </c>
      <c r="H373" t="s">
        <v>2382</v>
      </c>
      <c r="I373" t="str">
        <f t="shared" si="10"/>
        <v>underweight</v>
      </c>
      <c r="J373" t="str">
        <f t="shared" si="11"/>
        <v>normal</v>
      </c>
    </row>
    <row r="374" spans="1:10" x14ac:dyDescent="0.3">
      <c r="A374" t="s">
        <v>1999</v>
      </c>
      <c r="B374">
        <v>29.81</v>
      </c>
      <c r="C374">
        <v>11.66</v>
      </c>
      <c r="D374" t="s">
        <v>2380</v>
      </c>
      <c r="E374" t="s">
        <v>2380</v>
      </c>
      <c r="F374" t="s">
        <v>2380</v>
      </c>
      <c r="G374" s="9">
        <v>0</v>
      </c>
      <c r="H374" t="s">
        <v>2382</v>
      </c>
      <c r="I374" t="str">
        <f t="shared" si="10"/>
        <v>overweight</v>
      </c>
      <c r="J374" t="str">
        <f t="shared" si="11"/>
        <v>diabetes</v>
      </c>
    </row>
    <row r="375" spans="1:10" x14ac:dyDescent="0.3">
      <c r="A375" t="s">
        <v>1998</v>
      </c>
      <c r="B375">
        <v>16.329999999999998</v>
      </c>
      <c r="C375">
        <v>7.26</v>
      </c>
      <c r="D375" t="s">
        <v>2382</v>
      </c>
      <c r="E375" t="s">
        <v>2380</v>
      </c>
      <c r="F375" t="s">
        <v>2380</v>
      </c>
      <c r="G375" s="9">
        <v>0</v>
      </c>
      <c r="H375" t="s">
        <v>2382</v>
      </c>
      <c r="I375" t="str">
        <f t="shared" si="10"/>
        <v>underweight</v>
      </c>
      <c r="J375" t="str">
        <f t="shared" si="11"/>
        <v>diabetes</v>
      </c>
    </row>
    <row r="376" spans="1:10" x14ac:dyDescent="0.3">
      <c r="A376" t="s">
        <v>1997</v>
      </c>
      <c r="B376">
        <v>16.37</v>
      </c>
      <c r="C376">
        <v>4.79</v>
      </c>
      <c r="D376" t="s">
        <v>2382</v>
      </c>
      <c r="E376" t="s">
        <v>2380</v>
      </c>
      <c r="F376" t="s">
        <v>2380</v>
      </c>
      <c r="G376" s="9">
        <v>0</v>
      </c>
      <c r="H376" t="s">
        <v>2382</v>
      </c>
      <c r="I376" t="str">
        <f t="shared" si="10"/>
        <v>underweight</v>
      </c>
      <c r="J376" t="str">
        <f t="shared" si="11"/>
        <v>normal</v>
      </c>
    </row>
    <row r="377" spans="1:10" x14ac:dyDescent="0.3">
      <c r="A377" t="s">
        <v>1996</v>
      </c>
      <c r="B377">
        <v>22.42</v>
      </c>
      <c r="C377">
        <v>4.68</v>
      </c>
      <c r="D377" t="s">
        <v>2382</v>
      </c>
      <c r="E377" t="s">
        <v>2380</v>
      </c>
      <c r="F377" t="s">
        <v>2380</v>
      </c>
      <c r="G377" s="9">
        <v>1</v>
      </c>
      <c r="H377" t="s">
        <v>2380</v>
      </c>
      <c r="I377" t="str">
        <f t="shared" si="10"/>
        <v>normal weight</v>
      </c>
      <c r="J377" t="str">
        <f t="shared" si="11"/>
        <v>normal</v>
      </c>
    </row>
    <row r="378" spans="1:10" x14ac:dyDescent="0.3">
      <c r="A378" t="s">
        <v>1995</v>
      </c>
      <c r="B378">
        <v>31.35</v>
      </c>
      <c r="C378">
        <v>4.33</v>
      </c>
      <c r="D378" t="s">
        <v>2382</v>
      </c>
      <c r="E378" t="s">
        <v>2380</v>
      </c>
      <c r="F378" t="s">
        <v>2382</v>
      </c>
      <c r="G378" s="9">
        <v>1</v>
      </c>
      <c r="H378" t="s">
        <v>2380</v>
      </c>
      <c r="I378" t="str">
        <f t="shared" si="10"/>
        <v>obesity</v>
      </c>
      <c r="J378" t="str">
        <f t="shared" si="11"/>
        <v>normal</v>
      </c>
    </row>
    <row r="379" spans="1:10" x14ac:dyDescent="0.3">
      <c r="A379" t="s">
        <v>1994</v>
      </c>
      <c r="B379">
        <v>31.9</v>
      </c>
      <c r="C379">
        <v>11.89</v>
      </c>
      <c r="D379" t="s">
        <v>2380</v>
      </c>
      <c r="E379" t="s">
        <v>2380</v>
      </c>
      <c r="F379" t="s">
        <v>2380</v>
      </c>
      <c r="G379" s="9">
        <v>0</v>
      </c>
      <c r="H379" t="s">
        <v>2380</v>
      </c>
      <c r="I379" t="str">
        <f t="shared" si="10"/>
        <v>obesity</v>
      </c>
      <c r="J379" t="str">
        <f t="shared" si="11"/>
        <v>diabetes</v>
      </c>
    </row>
    <row r="380" spans="1:10" x14ac:dyDescent="0.3">
      <c r="A380" t="s">
        <v>1993</v>
      </c>
      <c r="B380">
        <v>30.6</v>
      </c>
      <c r="C380">
        <v>5.24</v>
      </c>
      <c r="D380" t="s">
        <v>2380</v>
      </c>
      <c r="E380" t="s">
        <v>2380</v>
      </c>
      <c r="F380" t="s">
        <v>2380</v>
      </c>
      <c r="G380" s="9">
        <v>0</v>
      </c>
      <c r="H380" t="s">
        <v>2382</v>
      </c>
      <c r="I380" t="str">
        <f t="shared" si="10"/>
        <v>obesity</v>
      </c>
      <c r="J380" t="str">
        <f t="shared" si="11"/>
        <v>normal</v>
      </c>
    </row>
    <row r="381" spans="1:10" x14ac:dyDescent="0.3">
      <c r="A381" t="s">
        <v>1992</v>
      </c>
      <c r="B381">
        <v>28.975000000000001</v>
      </c>
      <c r="C381">
        <v>7.63</v>
      </c>
      <c r="D381" t="s">
        <v>2380</v>
      </c>
      <c r="E381" t="s">
        <v>2380</v>
      </c>
      <c r="F381" t="s">
        <v>2380</v>
      </c>
      <c r="G381" s="9">
        <v>0</v>
      </c>
      <c r="H381" t="s">
        <v>2382</v>
      </c>
      <c r="I381" t="str">
        <f t="shared" si="10"/>
        <v>overweight</v>
      </c>
      <c r="J381" t="str">
        <f t="shared" si="11"/>
        <v>diabetes</v>
      </c>
    </row>
    <row r="382" spans="1:10" x14ac:dyDescent="0.3">
      <c r="A382" t="s">
        <v>1991</v>
      </c>
      <c r="B382">
        <v>24.86</v>
      </c>
      <c r="C382">
        <v>8.92</v>
      </c>
      <c r="D382" t="s">
        <v>2382</v>
      </c>
      <c r="E382" t="s">
        <v>2380</v>
      </c>
      <c r="F382" t="s">
        <v>2380</v>
      </c>
      <c r="G382" s="9">
        <v>2</v>
      </c>
      <c r="H382" t="s">
        <v>2380</v>
      </c>
      <c r="I382" t="str">
        <f t="shared" si="10"/>
        <v>normal weight</v>
      </c>
      <c r="J382" t="str">
        <f t="shared" si="11"/>
        <v>diabetes</v>
      </c>
    </row>
    <row r="383" spans="1:10" x14ac:dyDescent="0.3">
      <c r="A383" t="s">
        <v>1990</v>
      </c>
      <c r="B383">
        <v>19.54</v>
      </c>
      <c r="C383">
        <v>5.37</v>
      </c>
      <c r="D383" t="s">
        <v>2380</v>
      </c>
      <c r="E383" t="s">
        <v>2380</v>
      </c>
      <c r="F383" t="s">
        <v>2380</v>
      </c>
      <c r="G383" s="9">
        <v>0</v>
      </c>
      <c r="H383" t="s">
        <v>2382</v>
      </c>
      <c r="I383" t="str">
        <f t="shared" si="10"/>
        <v>normal weight</v>
      </c>
      <c r="J383" t="str">
        <f t="shared" si="11"/>
        <v>normal</v>
      </c>
    </row>
    <row r="384" spans="1:10" x14ac:dyDescent="0.3">
      <c r="A384" t="s">
        <v>1989</v>
      </c>
      <c r="B384">
        <v>26.74</v>
      </c>
      <c r="C384">
        <v>4.3099999999999996</v>
      </c>
      <c r="D384" t="s">
        <v>2380</v>
      </c>
      <c r="E384" t="s">
        <v>2380</v>
      </c>
      <c r="F384" t="s">
        <v>2380</v>
      </c>
      <c r="G384" s="9">
        <v>0</v>
      </c>
      <c r="H384" t="s">
        <v>2382</v>
      </c>
      <c r="I384" t="str">
        <f t="shared" si="10"/>
        <v>overweight</v>
      </c>
      <c r="J384" t="str">
        <f t="shared" si="11"/>
        <v>normal</v>
      </c>
    </row>
    <row r="385" spans="1:10" x14ac:dyDescent="0.3">
      <c r="A385" t="s">
        <v>1988</v>
      </c>
      <c r="B385">
        <v>22.99</v>
      </c>
      <c r="C385">
        <v>10.46</v>
      </c>
      <c r="D385" t="s">
        <v>2380</v>
      </c>
      <c r="E385" t="s">
        <v>2380</v>
      </c>
      <c r="F385" t="s">
        <v>2380</v>
      </c>
      <c r="G385" s="9">
        <v>3</v>
      </c>
      <c r="H385" t="s">
        <v>2382</v>
      </c>
      <c r="I385" t="str">
        <f t="shared" si="10"/>
        <v>normal weight</v>
      </c>
      <c r="J385" t="str">
        <f t="shared" si="11"/>
        <v>diabetes</v>
      </c>
    </row>
    <row r="386" spans="1:10" x14ac:dyDescent="0.3">
      <c r="A386" t="s">
        <v>1987</v>
      </c>
      <c r="B386">
        <v>31.46</v>
      </c>
      <c r="C386">
        <v>7.39</v>
      </c>
      <c r="D386" t="s">
        <v>2380</v>
      </c>
      <c r="E386" t="s">
        <v>2380</v>
      </c>
      <c r="F386" t="s">
        <v>2380</v>
      </c>
      <c r="G386" s="9">
        <v>0</v>
      </c>
      <c r="H386" t="s">
        <v>2380</v>
      </c>
      <c r="I386" t="str">
        <f t="shared" si="10"/>
        <v>obesity</v>
      </c>
      <c r="J386" t="str">
        <f t="shared" si="11"/>
        <v>diabetes</v>
      </c>
    </row>
    <row r="387" spans="1:10" x14ac:dyDescent="0.3">
      <c r="A387" t="s">
        <v>1986</v>
      </c>
      <c r="B387">
        <v>30.86</v>
      </c>
      <c r="C387">
        <v>6.18</v>
      </c>
      <c r="D387" t="s">
        <v>2380</v>
      </c>
      <c r="E387" t="s">
        <v>2381</v>
      </c>
      <c r="F387" t="s">
        <v>2380</v>
      </c>
      <c r="G387" s="9">
        <v>2</v>
      </c>
      <c r="H387" t="s">
        <v>2382</v>
      </c>
      <c r="I387" t="str">
        <f t="shared" ref="I387:I450" si="12">IF(B387&lt;18.5,"underweight",IF(B387&lt;=24.9,"normal weight",IF(B387&lt;=29.9,"overweight",IF(B387&gt;30,"obesity"))))</f>
        <v>obesity</v>
      </c>
      <c r="J387" t="str">
        <f t="shared" ref="J387:J450" si="13">IF(C387&lt;5.7,"normal",IF(C387&lt;=6.4, "prediabetes",IF(C387&gt;6.5,"diabetes")))</f>
        <v>prediabetes</v>
      </c>
    </row>
    <row r="388" spans="1:10" x14ac:dyDescent="0.3">
      <c r="A388" t="s">
        <v>1985</v>
      </c>
      <c r="B388">
        <v>31.96</v>
      </c>
      <c r="C388">
        <v>8.86</v>
      </c>
      <c r="D388" t="s">
        <v>2380</v>
      </c>
      <c r="E388" t="s">
        <v>2380</v>
      </c>
      <c r="F388" t="s">
        <v>2380</v>
      </c>
      <c r="G388" s="9">
        <v>0</v>
      </c>
      <c r="H388" t="s">
        <v>2382</v>
      </c>
      <c r="I388" t="str">
        <f t="shared" si="12"/>
        <v>obesity</v>
      </c>
      <c r="J388" t="str">
        <f t="shared" si="13"/>
        <v>diabetes</v>
      </c>
    </row>
    <row r="389" spans="1:10" x14ac:dyDescent="0.3">
      <c r="A389" t="s">
        <v>1984</v>
      </c>
      <c r="B389">
        <v>23.76</v>
      </c>
      <c r="C389">
        <v>10.96</v>
      </c>
      <c r="D389" t="s">
        <v>2380</v>
      </c>
      <c r="E389" t="s">
        <v>2380</v>
      </c>
      <c r="F389" t="s">
        <v>2380</v>
      </c>
      <c r="G389" s="9">
        <v>3</v>
      </c>
      <c r="H389" t="s">
        <v>2382</v>
      </c>
      <c r="I389" t="str">
        <f t="shared" si="12"/>
        <v>normal weight</v>
      </c>
      <c r="J389" t="str">
        <f t="shared" si="13"/>
        <v>diabetes</v>
      </c>
    </row>
    <row r="390" spans="1:10" x14ac:dyDescent="0.3">
      <c r="A390" t="s">
        <v>1983</v>
      </c>
      <c r="B390">
        <v>19.38</v>
      </c>
      <c r="C390">
        <v>6.28</v>
      </c>
      <c r="D390" t="s">
        <v>2380</v>
      </c>
      <c r="E390" t="s">
        <v>2380</v>
      </c>
      <c r="F390" t="s">
        <v>2380</v>
      </c>
      <c r="G390" s="9">
        <v>0</v>
      </c>
      <c r="H390" t="s">
        <v>2382</v>
      </c>
      <c r="I390" t="str">
        <f t="shared" si="12"/>
        <v>normal weight</v>
      </c>
      <c r="J390" t="str">
        <f t="shared" si="13"/>
        <v>prediabetes</v>
      </c>
    </row>
    <row r="391" spans="1:10" x14ac:dyDescent="0.3">
      <c r="A391" t="s">
        <v>1982</v>
      </c>
      <c r="B391">
        <v>16.21</v>
      </c>
      <c r="C391">
        <v>6.29</v>
      </c>
      <c r="D391" t="s">
        <v>2382</v>
      </c>
      <c r="E391" t="s">
        <v>2380</v>
      </c>
      <c r="F391" t="s">
        <v>2380</v>
      </c>
      <c r="G391" s="9">
        <v>1</v>
      </c>
      <c r="H391" t="s">
        <v>2382</v>
      </c>
      <c r="I391" t="str">
        <f t="shared" si="12"/>
        <v>underweight</v>
      </c>
      <c r="J391" t="str">
        <f t="shared" si="13"/>
        <v>prediabetes</v>
      </c>
    </row>
    <row r="392" spans="1:10" x14ac:dyDescent="0.3">
      <c r="A392" t="s">
        <v>1981</v>
      </c>
      <c r="B392">
        <v>32.54</v>
      </c>
      <c r="C392">
        <v>4.0199999999999996</v>
      </c>
      <c r="D392" t="s">
        <v>2380</v>
      </c>
      <c r="E392" t="s">
        <v>2381</v>
      </c>
      <c r="F392" t="s">
        <v>2380</v>
      </c>
      <c r="G392" s="9">
        <v>1</v>
      </c>
      <c r="H392" t="s">
        <v>2382</v>
      </c>
      <c r="I392" t="str">
        <f t="shared" si="12"/>
        <v>obesity</v>
      </c>
      <c r="J392" t="str">
        <f t="shared" si="13"/>
        <v>normal</v>
      </c>
    </row>
    <row r="393" spans="1:10" x14ac:dyDescent="0.3">
      <c r="A393" t="s">
        <v>1980</v>
      </c>
      <c r="B393">
        <v>36.765000000000001</v>
      </c>
      <c r="C393">
        <v>11.95</v>
      </c>
      <c r="D393" t="s">
        <v>2382</v>
      </c>
      <c r="E393" t="s">
        <v>2380</v>
      </c>
      <c r="F393" t="s">
        <v>2380</v>
      </c>
      <c r="G393" s="9">
        <v>2</v>
      </c>
      <c r="H393" t="s">
        <v>2380</v>
      </c>
      <c r="I393" t="str">
        <f t="shared" si="12"/>
        <v>obesity</v>
      </c>
      <c r="J393" t="str">
        <f t="shared" si="13"/>
        <v>diabetes</v>
      </c>
    </row>
    <row r="394" spans="1:10" x14ac:dyDescent="0.3">
      <c r="A394" t="s">
        <v>1979</v>
      </c>
      <c r="B394">
        <v>35.909999999999997</v>
      </c>
      <c r="C394">
        <v>8.7100000000000009</v>
      </c>
      <c r="D394" t="s">
        <v>2380</v>
      </c>
      <c r="E394" t="s">
        <v>2380</v>
      </c>
      <c r="F394" t="s">
        <v>2380</v>
      </c>
      <c r="G394" s="9">
        <v>0</v>
      </c>
      <c r="H394" t="s">
        <v>2380</v>
      </c>
      <c r="I394" t="str">
        <f t="shared" si="12"/>
        <v>obesity</v>
      </c>
      <c r="J394" t="str">
        <f t="shared" si="13"/>
        <v>diabetes</v>
      </c>
    </row>
    <row r="395" spans="1:10" x14ac:dyDescent="0.3">
      <c r="A395" t="s">
        <v>1978</v>
      </c>
      <c r="B395">
        <v>32.06</v>
      </c>
      <c r="C395">
        <v>4.67</v>
      </c>
      <c r="D395" t="s">
        <v>2380</v>
      </c>
      <c r="E395" t="s">
        <v>2381</v>
      </c>
      <c r="F395" t="s">
        <v>2380</v>
      </c>
      <c r="G395" s="9">
        <v>1</v>
      </c>
      <c r="H395" t="s">
        <v>2382</v>
      </c>
      <c r="I395" t="str">
        <f t="shared" si="12"/>
        <v>obesity</v>
      </c>
      <c r="J395" t="str">
        <f t="shared" si="13"/>
        <v>normal</v>
      </c>
    </row>
    <row r="396" spans="1:10" x14ac:dyDescent="0.3">
      <c r="A396" t="s">
        <v>1977</v>
      </c>
      <c r="B396">
        <v>24.1</v>
      </c>
      <c r="C396">
        <v>11.14</v>
      </c>
      <c r="D396" t="s">
        <v>2382</v>
      </c>
      <c r="E396" t="s">
        <v>2380</v>
      </c>
      <c r="F396" t="s">
        <v>2380</v>
      </c>
      <c r="G396" s="9">
        <v>1</v>
      </c>
      <c r="H396" t="s">
        <v>2380</v>
      </c>
      <c r="I396" t="str">
        <f t="shared" si="12"/>
        <v>normal weight</v>
      </c>
      <c r="J396" t="str">
        <f t="shared" si="13"/>
        <v>diabetes</v>
      </c>
    </row>
    <row r="397" spans="1:10" x14ac:dyDescent="0.3">
      <c r="A397" t="s">
        <v>1976</v>
      </c>
      <c r="B397">
        <v>27.1</v>
      </c>
      <c r="C397">
        <v>9.0500000000000007</v>
      </c>
      <c r="D397" t="s">
        <v>2380</v>
      </c>
      <c r="E397" t="s">
        <v>2380</v>
      </c>
      <c r="F397" t="s">
        <v>2380</v>
      </c>
      <c r="G397" s="9">
        <v>2</v>
      </c>
      <c r="H397" t="s">
        <v>2380</v>
      </c>
      <c r="I397" t="str">
        <f t="shared" si="12"/>
        <v>overweight</v>
      </c>
      <c r="J397" t="str">
        <f t="shared" si="13"/>
        <v>diabetes</v>
      </c>
    </row>
    <row r="398" spans="1:10" x14ac:dyDescent="0.3">
      <c r="A398" t="s">
        <v>1975</v>
      </c>
      <c r="B398">
        <v>24.42</v>
      </c>
      <c r="C398">
        <v>11.31</v>
      </c>
      <c r="D398" t="s">
        <v>2380</v>
      </c>
      <c r="E398" t="s">
        <v>2380</v>
      </c>
      <c r="F398" t="s">
        <v>2380</v>
      </c>
      <c r="G398" s="9">
        <v>0</v>
      </c>
      <c r="H398" t="s">
        <v>2382</v>
      </c>
      <c r="I398" t="str">
        <f t="shared" si="12"/>
        <v>normal weight</v>
      </c>
      <c r="J398" t="str">
        <f t="shared" si="13"/>
        <v>diabetes</v>
      </c>
    </row>
    <row r="399" spans="1:10" x14ac:dyDescent="0.3">
      <c r="A399" t="s">
        <v>1974</v>
      </c>
      <c r="B399">
        <v>26.695</v>
      </c>
      <c r="C399">
        <v>4.68</v>
      </c>
      <c r="D399" t="s">
        <v>2382</v>
      </c>
      <c r="E399" t="s">
        <v>2380</v>
      </c>
      <c r="F399" t="s">
        <v>2380</v>
      </c>
      <c r="G399" s="9">
        <v>2</v>
      </c>
      <c r="H399" t="s">
        <v>2382</v>
      </c>
      <c r="I399" t="str">
        <f t="shared" si="12"/>
        <v>overweight</v>
      </c>
      <c r="J399" t="str">
        <f t="shared" si="13"/>
        <v>normal</v>
      </c>
    </row>
    <row r="400" spans="1:10" x14ac:dyDescent="0.3">
      <c r="A400" t="s">
        <v>1973</v>
      </c>
      <c r="B400">
        <v>27.79</v>
      </c>
      <c r="C400">
        <v>6.05</v>
      </c>
      <c r="D400" t="s">
        <v>2382</v>
      </c>
      <c r="E400" t="s">
        <v>2381</v>
      </c>
      <c r="F400" t="s">
        <v>2380</v>
      </c>
      <c r="G400" s="9">
        <v>1</v>
      </c>
      <c r="H400" t="s">
        <v>2382</v>
      </c>
      <c r="I400" t="str">
        <f t="shared" si="12"/>
        <v>overweight</v>
      </c>
      <c r="J400" t="str">
        <f t="shared" si="13"/>
        <v>prediabetes</v>
      </c>
    </row>
    <row r="401" spans="1:10" x14ac:dyDescent="0.3">
      <c r="A401" t="s">
        <v>1972</v>
      </c>
      <c r="B401">
        <v>32.68</v>
      </c>
      <c r="C401">
        <v>4.68</v>
      </c>
      <c r="D401" t="s">
        <v>2382</v>
      </c>
      <c r="E401" t="s">
        <v>2380</v>
      </c>
      <c r="F401" t="s">
        <v>2380</v>
      </c>
      <c r="G401" s="9">
        <v>0</v>
      </c>
      <c r="H401" t="s">
        <v>2380</v>
      </c>
      <c r="I401" t="str">
        <f t="shared" si="12"/>
        <v>obesity</v>
      </c>
      <c r="J401" t="str">
        <f t="shared" si="13"/>
        <v>normal</v>
      </c>
    </row>
    <row r="402" spans="1:10" x14ac:dyDescent="0.3">
      <c r="A402" t="s">
        <v>1971</v>
      </c>
      <c r="B402">
        <v>26.4</v>
      </c>
      <c r="C402">
        <v>9.5</v>
      </c>
      <c r="D402" t="s">
        <v>2382</v>
      </c>
      <c r="E402" t="s">
        <v>2380</v>
      </c>
      <c r="F402" t="s">
        <v>2380</v>
      </c>
      <c r="G402" s="9">
        <v>2</v>
      </c>
      <c r="H402" t="s">
        <v>2380</v>
      </c>
      <c r="I402" t="str">
        <f t="shared" si="12"/>
        <v>overweight</v>
      </c>
      <c r="J402" t="str">
        <f t="shared" si="13"/>
        <v>diabetes</v>
      </c>
    </row>
    <row r="403" spans="1:10" x14ac:dyDescent="0.3">
      <c r="A403" t="s">
        <v>1970</v>
      </c>
      <c r="B403">
        <v>23.655000000000001</v>
      </c>
      <c r="C403">
        <v>10.84</v>
      </c>
      <c r="D403" t="s">
        <v>2382</v>
      </c>
      <c r="E403" t="s">
        <v>2380</v>
      </c>
      <c r="F403" t="s">
        <v>2382</v>
      </c>
      <c r="G403" s="9">
        <v>1</v>
      </c>
      <c r="H403" t="s">
        <v>2382</v>
      </c>
      <c r="I403" t="str">
        <f t="shared" si="12"/>
        <v>normal weight</v>
      </c>
      <c r="J403" t="str">
        <f t="shared" si="13"/>
        <v>diabetes</v>
      </c>
    </row>
    <row r="404" spans="1:10" x14ac:dyDescent="0.3">
      <c r="A404" t="s">
        <v>1969</v>
      </c>
      <c r="B404">
        <v>27.36</v>
      </c>
      <c r="C404">
        <v>5.88</v>
      </c>
      <c r="D404" t="s">
        <v>2380</v>
      </c>
      <c r="E404" t="s">
        <v>2380</v>
      </c>
      <c r="F404" t="s">
        <v>2380</v>
      </c>
      <c r="G404" s="9">
        <v>2</v>
      </c>
      <c r="H404" t="s">
        <v>2380</v>
      </c>
      <c r="I404" t="str">
        <f t="shared" si="12"/>
        <v>overweight</v>
      </c>
      <c r="J404" t="str">
        <f t="shared" si="13"/>
        <v>prediabetes</v>
      </c>
    </row>
    <row r="405" spans="1:10" x14ac:dyDescent="0.3">
      <c r="A405" t="s">
        <v>1968</v>
      </c>
      <c r="B405">
        <v>27.82</v>
      </c>
      <c r="C405">
        <v>5.24</v>
      </c>
      <c r="D405" t="s">
        <v>2382</v>
      </c>
      <c r="E405" t="s">
        <v>2380</v>
      </c>
      <c r="F405" t="s">
        <v>2380</v>
      </c>
      <c r="G405" s="9">
        <v>0</v>
      </c>
      <c r="H405" t="s">
        <v>2382</v>
      </c>
      <c r="I405" t="str">
        <f t="shared" si="12"/>
        <v>overweight</v>
      </c>
      <c r="J405" t="str">
        <f t="shared" si="13"/>
        <v>normal</v>
      </c>
    </row>
    <row r="406" spans="1:10" x14ac:dyDescent="0.3">
      <c r="A406" t="s">
        <v>1967</v>
      </c>
      <c r="B406">
        <v>25.46</v>
      </c>
      <c r="C406">
        <v>11.75</v>
      </c>
      <c r="D406" t="s">
        <v>2380</v>
      </c>
      <c r="E406" t="s">
        <v>2380</v>
      </c>
      <c r="F406" t="s">
        <v>2380</v>
      </c>
      <c r="G406" s="9">
        <v>0</v>
      </c>
      <c r="H406" t="s">
        <v>2380</v>
      </c>
      <c r="I406" t="str">
        <f t="shared" si="12"/>
        <v>overweight</v>
      </c>
      <c r="J406" t="str">
        <f t="shared" si="13"/>
        <v>diabetes</v>
      </c>
    </row>
    <row r="407" spans="1:10" x14ac:dyDescent="0.3">
      <c r="A407" t="s">
        <v>1966</v>
      </c>
      <c r="B407">
        <v>25.1</v>
      </c>
      <c r="C407">
        <v>6.97</v>
      </c>
      <c r="D407" t="s">
        <v>2380</v>
      </c>
      <c r="E407" t="s">
        <v>2380</v>
      </c>
      <c r="F407" t="s">
        <v>2380</v>
      </c>
      <c r="G407" s="9">
        <v>0</v>
      </c>
      <c r="H407" t="s">
        <v>2382</v>
      </c>
      <c r="I407" t="str">
        <f t="shared" si="12"/>
        <v>overweight</v>
      </c>
      <c r="J407" t="str">
        <f t="shared" si="13"/>
        <v>diabetes</v>
      </c>
    </row>
    <row r="408" spans="1:10" x14ac:dyDescent="0.3">
      <c r="A408" t="s">
        <v>1965</v>
      </c>
      <c r="B408">
        <v>32.11</v>
      </c>
      <c r="C408">
        <v>4.76</v>
      </c>
      <c r="D408" t="s">
        <v>2380</v>
      </c>
      <c r="E408" t="s">
        <v>2380</v>
      </c>
      <c r="F408" t="s">
        <v>2380</v>
      </c>
      <c r="G408" s="9">
        <v>2</v>
      </c>
      <c r="H408" t="s">
        <v>2380</v>
      </c>
      <c r="I408" t="str">
        <f t="shared" si="12"/>
        <v>obesity</v>
      </c>
      <c r="J408" t="str">
        <f t="shared" si="13"/>
        <v>normal</v>
      </c>
    </row>
    <row r="409" spans="1:10" x14ac:dyDescent="0.3">
      <c r="A409" t="s">
        <v>1964</v>
      </c>
      <c r="B409">
        <v>29.8</v>
      </c>
      <c r="C409">
        <v>8.24</v>
      </c>
      <c r="D409" t="s">
        <v>2382</v>
      </c>
      <c r="E409" t="s">
        <v>2380</v>
      </c>
      <c r="F409" t="s">
        <v>2380</v>
      </c>
      <c r="G409" s="9">
        <v>1</v>
      </c>
      <c r="H409" t="s">
        <v>2382</v>
      </c>
      <c r="I409" t="str">
        <f t="shared" si="12"/>
        <v>overweight</v>
      </c>
      <c r="J409" t="str">
        <f t="shared" si="13"/>
        <v>diabetes</v>
      </c>
    </row>
    <row r="410" spans="1:10" x14ac:dyDescent="0.3">
      <c r="A410" t="s">
        <v>1963</v>
      </c>
      <c r="B410">
        <v>24.01</v>
      </c>
      <c r="C410">
        <v>4.76</v>
      </c>
      <c r="D410" t="s">
        <v>2380</v>
      </c>
      <c r="E410" t="s">
        <v>2380</v>
      </c>
      <c r="F410" t="s">
        <v>2380</v>
      </c>
      <c r="G410" s="9">
        <v>1</v>
      </c>
      <c r="H410" t="s">
        <v>2382</v>
      </c>
      <c r="I410" t="str">
        <f t="shared" si="12"/>
        <v>normal weight</v>
      </c>
      <c r="J410" t="str">
        <f t="shared" si="13"/>
        <v>normal</v>
      </c>
    </row>
    <row r="411" spans="1:10" x14ac:dyDescent="0.3">
      <c r="A411" t="s">
        <v>1962</v>
      </c>
      <c r="B411">
        <v>23.21</v>
      </c>
      <c r="C411">
        <v>6.03</v>
      </c>
      <c r="D411" t="s">
        <v>2380</v>
      </c>
      <c r="E411" t="s">
        <v>2380</v>
      </c>
      <c r="F411" t="s">
        <v>2380</v>
      </c>
      <c r="G411" s="9">
        <v>1</v>
      </c>
      <c r="H411" t="s">
        <v>2380</v>
      </c>
      <c r="I411" t="str">
        <f t="shared" si="12"/>
        <v>normal weight</v>
      </c>
      <c r="J411" t="str">
        <f t="shared" si="13"/>
        <v>prediabetes</v>
      </c>
    </row>
    <row r="412" spans="1:10" x14ac:dyDescent="0.3">
      <c r="A412" t="s">
        <v>1961</v>
      </c>
      <c r="B412">
        <v>21.2</v>
      </c>
      <c r="C412">
        <v>4.07</v>
      </c>
      <c r="D412" t="s">
        <v>2382</v>
      </c>
      <c r="E412" t="s">
        <v>2380</v>
      </c>
      <c r="F412" t="s">
        <v>2380</v>
      </c>
      <c r="G412" s="9">
        <v>1</v>
      </c>
      <c r="H412" t="s">
        <v>2382</v>
      </c>
      <c r="I412" t="str">
        <f t="shared" si="12"/>
        <v>normal weight</v>
      </c>
      <c r="J412" t="str">
        <f t="shared" si="13"/>
        <v>normal</v>
      </c>
    </row>
    <row r="413" spans="1:10" x14ac:dyDescent="0.3">
      <c r="A413" t="s">
        <v>1960</v>
      </c>
      <c r="B413">
        <v>28.215</v>
      </c>
      <c r="C413">
        <v>8.26</v>
      </c>
      <c r="D413" t="s">
        <v>2382</v>
      </c>
      <c r="E413" t="s">
        <v>2380</v>
      </c>
      <c r="F413" t="s">
        <v>2380</v>
      </c>
      <c r="G413" s="9">
        <v>1</v>
      </c>
      <c r="H413" t="s">
        <v>2382</v>
      </c>
      <c r="I413" t="str">
        <f t="shared" si="12"/>
        <v>overweight</v>
      </c>
      <c r="J413" t="str">
        <f t="shared" si="13"/>
        <v>diabetes</v>
      </c>
    </row>
    <row r="414" spans="1:10" x14ac:dyDescent="0.3">
      <c r="A414" t="s">
        <v>1959</v>
      </c>
      <c r="B414">
        <v>38.094999999999999</v>
      </c>
      <c r="C414">
        <v>4.76</v>
      </c>
      <c r="D414" t="s">
        <v>2380</v>
      </c>
      <c r="E414" t="s">
        <v>2380</v>
      </c>
      <c r="F414" t="s">
        <v>2380</v>
      </c>
      <c r="G414" s="9">
        <v>1</v>
      </c>
      <c r="H414" t="s">
        <v>2380</v>
      </c>
      <c r="I414" t="str">
        <f t="shared" si="12"/>
        <v>obesity</v>
      </c>
      <c r="J414" t="str">
        <f t="shared" si="13"/>
        <v>normal</v>
      </c>
    </row>
    <row r="415" spans="1:10" x14ac:dyDescent="0.3">
      <c r="A415" t="s">
        <v>1958</v>
      </c>
      <c r="B415">
        <v>22.61</v>
      </c>
      <c r="C415">
        <v>6.13</v>
      </c>
      <c r="D415" t="s">
        <v>2382</v>
      </c>
      <c r="E415" t="s">
        <v>2380</v>
      </c>
      <c r="F415" t="s">
        <v>2382</v>
      </c>
      <c r="G415" s="9">
        <v>1</v>
      </c>
      <c r="H415" t="s">
        <v>2382</v>
      </c>
      <c r="I415" t="str">
        <f t="shared" si="12"/>
        <v>normal weight</v>
      </c>
      <c r="J415" t="str">
        <f t="shared" si="13"/>
        <v>prediabetes</v>
      </c>
    </row>
    <row r="416" spans="1:10" x14ac:dyDescent="0.3">
      <c r="A416" t="s">
        <v>1957</v>
      </c>
      <c r="B416">
        <v>24.32</v>
      </c>
      <c r="C416">
        <v>10.47</v>
      </c>
      <c r="D416" t="s">
        <v>2382</v>
      </c>
      <c r="E416" t="s">
        <v>2380</v>
      </c>
      <c r="F416" t="s">
        <v>2380</v>
      </c>
      <c r="G416" s="9">
        <v>2</v>
      </c>
      <c r="H416" t="s">
        <v>2382</v>
      </c>
      <c r="I416" t="str">
        <f t="shared" si="12"/>
        <v>normal weight</v>
      </c>
      <c r="J416" t="str">
        <f t="shared" si="13"/>
        <v>diabetes</v>
      </c>
    </row>
    <row r="417" spans="1:10" x14ac:dyDescent="0.3">
      <c r="A417" t="s">
        <v>1956</v>
      </c>
      <c r="B417">
        <v>20.96</v>
      </c>
      <c r="C417">
        <v>4.04</v>
      </c>
      <c r="D417" t="s">
        <v>2382</v>
      </c>
      <c r="E417" t="s">
        <v>2380</v>
      </c>
      <c r="F417" t="s">
        <v>2380</v>
      </c>
      <c r="G417" s="9">
        <v>1</v>
      </c>
      <c r="H417" t="s">
        <v>2382</v>
      </c>
      <c r="I417" t="str">
        <f t="shared" si="12"/>
        <v>normal weight</v>
      </c>
      <c r="J417" t="str">
        <f t="shared" si="13"/>
        <v>normal</v>
      </c>
    </row>
    <row r="418" spans="1:10" x14ac:dyDescent="0.3">
      <c r="A418" t="s">
        <v>1955</v>
      </c>
      <c r="B418">
        <v>19.68</v>
      </c>
      <c r="C418">
        <v>5.74</v>
      </c>
      <c r="D418" t="s">
        <v>2380</v>
      </c>
      <c r="E418" t="s">
        <v>2380</v>
      </c>
      <c r="F418" t="s">
        <v>2380</v>
      </c>
      <c r="G418" s="9">
        <v>0</v>
      </c>
      <c r="H418" t="s">
        <v>2382</v>
      </c>
      <c r="I418" t="str">
        <f t="shared" si="12"/>
        <v>normal weight</v>
      </c>
      <c r="J418" t="str">
        <f t="shared" si="13"/>
        <v>prediabetes</v>
      </c>
    </row>
    <row r="419" spans="1:10" x14ac:dyDescent="0.3">
      <c r="A419" t="s">
        <v>1954</v>
      </c>
      <c r="B419">
        <v>18.100000000000001</v>
      </c>
      <c r="C419">
        <v>6.33</v>
      </c>
      <c r="D419" t="s">
        <v>2380</v>
      </c>
      <c r="E419" t="s">
        <v>2380</v>
      </c>
      <c r="F419" t="s">
        <v>2380</v>
      </c>
      <c r="G419" s="9">
        <v>1</v>
      </c>
      <c r="H419" t="s">
        <v>2382</v>
      </c>
      <c r="I419" t="str">
        <f t="shared" si="12"/>
        <v>underweight</v>
      </c>
      <c r="J419" t="str">
        <f t="shared" si="13"/>
        <v>prediabetes</v>
      </c>
    </row>
    <row r="420" spans="1:10" x14ac:dyDescent="0.3">
      <c r="A420" t="s">
        <v>1953</v>
      </c>
      <c r="B420">
        <v>29.64</v>
      </c>
      <c r="C420">
        <v>4.28</v>
      </c>
      <c r="D420" t="s">
        <v>2382</v>
      </c>
      <c r="E420" t="s">
        <v>2380</v>
      </c>
      <c r="F420" t="s">
        <v>2380</v>
      </c>
      <c r="G420" s="9">
        <v>0</v>
      </c>
      <c r="H420" t="s">
        <v>2380</v>
      </c>
      <c r="I420" t="str">
        <f t="shared" si="12"/>
        <v>overweight</v>
      </c>
      <c r="J420" t="str">
        <f t="shared" si="13"/>
        <v>normal</v>
      </c>
    </row>
    <row r="421" spans="1:10" x14ac:dyDescent="0.3">
      <c r="A421" t="s">
        <v>1952</v>
      </c>
      <c r="B421">
        <v>25.3</v>
      </c>
      <c r="C421">
        <v>9.4700000000000006</v>
      </c>
      <c r="D421" t="s">
        <v>2382</v>
      </c>
      <c r="E421" t="s">
        <v>2380</v>
      </c>
      <c r="F421" t="s">
        <v>2380</v>
      </c>
      <c r="G421" s="9">
        <v>2</v>
      </c>
      <c r="H421" t="s">
        <v>2382</v>
      </c>
      <c r="I421" t="str">
        <f t="shared" si="12"/>
        <v>overweight</v>
      </c>
      <c r="J421" t="str">
        <f t="shared" si="13"/>
        <v>diabetes</v>
      </c>
    </row>
    <row r="422" spans="1:10" x14ac:dyDescent="0.3">
      <c r="A422" t="s">
        <v>1951</v>
      </c>
      <c r="B422">
        <v>27.6</v>
      </c>
      <c r="C422">
        <v>4.8499999999999996</v>
      </c>
      <c r="D422" t="s">
        <v>2382</v>
      </c>
      <c r="E422" t="s">
        <v>2380</v>
      </c>
      <c r="F422" t="s">
        <v>2380</v>
      </c>
      <c r="G422" s="9">
        <v>0</v>
      </c>
      <c r="H422" t="s">
        <v>2380</v>
      </c>
      <c r="I422" t="str">
        <f t="shared" si="12"/>
        <v>overweight</v>
      </c>
      <c r="J422" t="str">
        <f t="shared" si="13"/>
        <v>normal</v>
      </c>
    </row>
    <row r="423" spans="1:10" x14ac:dyDescent="0.3">
      <c r="A423" t="s">
        <v>1950</v>
      </c>
      <c r="B423">
        <v>27.645</v>
      </c>
      <c r="C423">
        <v>11.03</v>
      </c>
      <c r="D423" t="s">
        <v>2382</v>
      </c>
      <c r="E423" t="s">
        <v>2380</v>
      </c>
      <c r="F423" t="s">
        <v>2380</v>
      </c>
      <c r="G423" s="9">
        <v>1</v>
      </c>
      <c r="H423" t="s">
        <v>2382</v>
      </c>
      <c r="I423" t="str">
        <f t="shared" si="12"/>
        <v>overweight</v>
      </c>
      <c r="J423" t="str">
        <f t="shared" si="13"/>
        <v>diabetes</v>
      </c>
    </row>
    <row r="424" spans="1:10" x14ac:dyDescent="0.3">
      <c r="A424" t="s">
        <v>1949</v>
      </c>
      <c r="B424">
        <v>27.6</v>
      </c>
      <c r="C424">
        <v>5.22</v>
      </c>
      <c r="D424" t="s">
        <v>2380</v>
      </c>
      <c r="E424" t="s">
        <v>2380</v>
      </c>
      <c r="F424" t="s">
        <v>2380</v>
      </c>
      <c r="G424" s="9">
        <v>2</v>
      </c>
      <c r="H424" t="s">
        <v>2382</v>
      </c>
      <c r="I424" t="str">
        <f t="shared" si="12"/>
        <v>overweight</v>
      </c>
      <c r="J424" t="str">
        <f t="shared" si="13"/>
        <v>normal</v>
      </c>
    </row>
    <row r="425" spans="1:10" x14ac:dyDescent="0.3">
      <c r="A425" t="s">
        <v>1948</v>
      </c>
      <c r="B425">
        <v>25.08</v>
      </c>
      <c r="C425">
        <v>9.52</v>
      </c>
      <c r="D425" t="s">
        <v>2382</v>
      </c>
      <c r="E425" t="s">
        <v>2380</v>
      </c>
      <c r="F425" t="s">
        <v>2380</v>
      </c>
      <c r="G425" s="9">
        <v>2</v>
      </c>
      <c r="H425" t="s">
        <v>2380</v>
      </c>
      <c r="I425" t="str">
        <f t="shared" si="12"/>
        <v>overweight</v>
      </c>
      <c r="J425" t="str">
        <f t="shared" si="13"/>
        <v>diabetes</v>
      </c>
    </row>
    <row r="426" spans="1:10" x14ac:dyDescent="0.3">
      <c r="A426" t="s">
        <v>1947</v>
      </c>
      <c r="B426">
        <v>30.02</v>
      </c>
      <c r="C426">
        <v>11.09</v>
      </c>
      <c r="D426" t="s">
        <v>2380</v>
      </c>
      <c r="E426" t="s">
        <v>2380</v>
      </c>
      <c r="F426" t="s">
        <v>2380</v>
      </c>
      <c r="G426" s="9">
        <v>0</v>
      </c>
      <c r="H426" t="s">
        <v>2380</v>
      </c>
      <c r="I426" t="str">
        <f t="shared" si="12"/>
        <v>obesity</v>
      </c>
      <c r="J426" t="str">
        <f t="shared" si="13"/>
        <v>diabetes</v>
      </c>
    </row>
    <row r="427" spans="1:10" x14ac:dyDescent="0.3">
      <c r="A427" t="s">
        <v>1946</v>
      </c>
      <c r="B427">
        <v>27.36</v>
      </c>
      <c r="C427">
        <v>9.4499999999999993</v>
      </c>
      <c r="D427" t="s">
        <v>2382</v>
      </c>
      <c r="E427" t="s">
        <v>2380</v>
      </c>
      <c r="F427" t="s">
        <v>2380</v>
      </c>
      <c r="G427" s="9">
        <v>2</v>
      </c>
      <c r="H427" t="s">
        <v>2382</v>
      </c>
      <c r="I427" t="str">
        <f t="shared" si="12"/>
        <v>overweight</v>
      </c>
      <c r="J427" t="str">
        <f t="shared" si="13"/>
        <v>diabetes</v>
      </c>
    </row>
    <row r="428" spans="1:10" x14ac:dyDescent="0.3">
      <c r="A428" t="s">
        <v>1945</v>
      </c>
      <c r="B428">
        <v>22.2</v>
      </c>
      <c r="C428">
        <v>5.51</v>
      </c>
      <c r="D428" t="s">
        <v>2380</v>
      </c>
      <c r="E428" t="s">
        <v>2380</v>
      </c>
      <c r="F428" t="s">
        <v>2380</v>
      </c>
      <c r="G428" s="9">
        <v>0</v>
      </c>
      <c r="H428" t="s">
        <v>2382</v>
      </c>
      <c r="I428" t="str">
        <f t="shared" si="12"/>
        <v>normal weight</v>
      </c>
      <c r="J428" t="str">
        <f t="shared" si="13"/>
        <v>normal</v>
      </c>
    </row>
    <row r="429" spans="1:10" x14ac:dyDescent="0.3">
      <c r="A429" t="s">
        <v>1944</v>
      </c>
      <c r="B429">
        <v>25.71</v>
      </c>
      <c r="C429">
        <v>4.18</v>
      </c>
      <c r="D429" t="s">
        <v>2380</v>
      </c>
      <c r="E429" t="s">
        <v>2381</v>
      </c>
      <c r="F429" t="s">
        <v>2380</v>
      </c>
      <c r="G429" s="9">
        <v>1</v>
      </c>
      <c r="H429" t="s">
        <v>2382</v>
      </c>
      <c r="I429" t="str">
        <f t="shared" si="12"/>
        <v>overweight</v>
      </c>
      <c r="J429" t="str">
        <f t="shared" si="13"/>
        <v>normal</v>
      </c>
    </row>
    <row r="430" spans="1:10" x14ac:dyDescent="0.3">
      <c r="A430" t="s">
        <v>1943</v>
      </c>
      <c r="B430">
        <v>41.91</v>
      </c>
      <c r="C430">
        <v>5.98</v>
      </c>
      <c r="D430" t="s">
        <v>2382</v>
      </c>
      <c r="E430" t="s">
        <v>2380</v>
      </c>
      <c r="F430" t="s">
        <v>2380</v>
      </c>
      <c r="G430" s="9">
        <v>1</v>
      </c>
      <c r="H430" t="s">
        <v>2380</v>
      </c>
      <c r="I430" t="str">
        <f t="shared" si="12"/>
        <v>obesity</v>
      </c>
      <c r="J430" t="str">
        <f t="shared" si="13"/>
        <v>prediabetes</v>
      </c>
    </row>
    <row r="431" spans="1:10" x14ac:dyDescent="0.3">
      <c r="A431" t="s">
        <v>1942</v>
      </c>
      <c r="B431">
        <v>25.85</v>
      </c>
      <c r="C431">
        <v>10.16</v>
      </c>
      <c r="D431" t="s">
        <v>2380</v>
      </c>
      <c r="E431" t="s">
        <v>2380</v>
      </c>
      <c r="F431" t="s">
        <v>2380</v>
      </c>
      <c r="G431" s="9">
        <v>0</v>
      </c>
      <c r="H431" t="s">
        <v>2382</v>
      </c>
      <c r="I431" t="str">
        <f t="shared" si="12"/>
        <v>overweight</v>
      </c>
      <c r="J431" t="str">
        <f t="shared" si="13"/>
        <v>diabetes</v>
      </c>
    </row>
    <row r="432" spans="1:10" x14ac:dyDescent="0.3">
      <c r="A432" t="s">
        <v>1941</v>
      </c>
      <c r="B432">
        <v>23.844999999999999</v>
      </c>
      <c r="C432">
        <v>11.71</v>
      </c>
      <c r="D432" t="s">
        <v>2380</v>
      </c>
      <c r="E432" t="s">
        <v>2380</v>
      </c>
      <c r="F432" t="s">
        <v>2380</v>
      </c>
      <c r="G432" s="9">
        <v>2</v>
      </c>
      <c r="H432" t="s">
        <v>2382</v>
      </c>
      <c r="I432" t="str">
        <f t="shared" si="12"/>
        <v>normal weight</v>
      </c>
      <c r="J432" t="str">
        <f t="shared" si="13"/>
        <v>diabetes</v>
      </c>
    </row>
    <row r="433" spans="1:10" x14ac:dyDescent="0.3">
      <c r="A433" t="s">
        <v>1940</v>
      </c>
      <c r="B433">
        <v>30.59</v>
      </c>
      <c r="C433">
        <v>5.23</v>
      </c>
      <c r="D433" t="s">
        <v>2380</v>
      </c>
      <c r="E433" t="s">
        <v>2380</v>
      </c>
      <c r="F433" t="s">
        <v>2382</v>
      </c>
      <c r="G433" s="9">
        <v>1</v>
      </c>
      <c r="H433" t="s">
        <v>2380</v>
      </c>
      <c r="I433" t="str">
        <f t="shared" si="12"/>
        <v>obesity</v>
      </c>
      <c r="J433" t="str">
        <f t="shared" si="13"/>
        <v>normal</v>
      </c>
    </row>
    <row r="434" spans="1:10" x14ac:dyDescent="0.3">
      <c r="A434" t="s">
        <v>1939</v>
      </c>
      <c r="B434">
        <v>24.795000000000002</v>
      </c>
      <c r="C434">
        <v>6.85</v>
      </c>
      <c r="D434" t="s">
        <v>2380</v>
      </c>
      <c r="E434" t="s">
        <v>2380</v>
      </c>
      <c r="F434" t="s">
        <v>2380</v>
      </c>
      <c r="G434" s="9">
        <v>0</v>
      </c>
      <c r="H434" t="s">
        <v>2382</v>
      </c>
      <c r="I434" t="str">
        <f t="shared" si="12"/>
        <v>normal weight</v>
      </c>
      <c r="J434" t="str">
        <f t="shared" si="13"/>
        <v>diabetes</v>
      </c>
    </row>
    <row r="435" spans="1:10" x14ac:dyDescent="0.3">
      <c r="A435" t="s">
        <v>1938</v>
      </c>
      <c r="B435">
        <v>24.13</v>
      </c>
      <c r="C435">
        <v>7.05</v>
      </c>
      <c r="D435" t="s">
        <v>2382</v>
      </c>
      <c r="E435" t="s">
        <v>2380</v>
      </c>
      <c r="F435" t="s">
        <v>2380</v>
      </c>
      <c r="G435" s="9">
        <v>2</v>
      </c>
      <c r="H435" t="s">
        <v>2382</v>
      </c>
      <c r="I435" t="str">
        <f t="shared" si="12"/>
        <v>normal weight</v>
      </c>
      <c r="J435" t="str">
        <f t="shared" si="13"/>
        <v>diabetes</v>
      </c>
    </row>
    <row r="436" spans="1:10" x14ac:dyDescent="0.3">
      <c r="A436" t="s">
        <v>1937</v>
      </c>
      <c r="B436">
        <v>25.84</v>
      </c>
      <c r="C436">
        <v>11.64</v>
      </c>
      <c r="D436" t="s">
        <v>2380</v>
      </c>
      <c r="E436" t="s">
        <v>2380</v>
      </c>
      <c r="F436" t="s">
        <v>2380</v>
      </c>
      <c r="G436" s="9">
        <v>2</v>
      </c>
      <c r="H436" t="s">
        <v>2382</v>
      </c>
      <c r="I436" t="str">
        <f t="shared" si="12"/>
        <v>overweight</v>
      </c>
      <c r="J436" t="str">
        <f t="shared" si="13"/>
        <v>diabetes</v>
      </c>
    </row>
    <row r="437" spans="1:10" x14ac:dyDescent="0.3">
      <c r="A437" t="s">
        <v>1936</v>
      </c>
      <c r="B437">
        <v>28</v>
      </c>
      <c r="C437">
        <v>10.52</v>
      </c>
      <c r="D437" t="s">
        <v>2380</v>
      </c>
      <c r="E437" t="s">
        <v>2380</v>
      </c>
      <c r="F437" t="s">
        <v>2380</v>
      </c>
      <c r="G437" s="9">
        <v>0</v>
      </c>
      <c r="H437" t="s">
        <v>2382</v>
      </c>
      <c r="I437" t="str">
        <f t="shared" si="12"/>
        <v>overweight</v>
      </c>
      <c r="J437" t="str">
        <f t="shared" si="13"/>
        <v>diabetes</v>
      </c>
    </row>
    <row r="438" spans="1:10" x14ac:dyDescent="0.3">
      <c r="A438" t="s">
        <v>1935</v>
      </c>
      <c r="B438">
        <v>34.1</v>
      </c>
      <c r="C438">
        <v>4.01</v>
      </c>
      <c r="D438" t="s">
        <v>2382</v>
      </c>
      <c r="E438" t="s">
        <v>2380</v>
      </c>
      <c r="F438" t="s">
        <v>2382</v>
      </c>
      <c r="G438" s="9">
        <v>1</v>
      </c>
      <c r="H438" t="s">
        <v>2380</v>
      </c>
      <c r="I438" t="str">
        <f t="shared" si="12"/>
        <v>obesity</v>
      </c>
      <c r="J438" t="str">
        <f t="shared" si="13"/>
        <v>normal</v>
      </c>
    </row>
    <row r="439" spans="1:10" x14ac:dyDescent="0.3">
      <c r="A439" t="s">
        <v>1934</v>
      </c>
      <c r="B439">
        <v>26.125</v>
      </c>
      <c r="C439">
        <v>8.56</v>
      </c>
      <c r="D439" t="s">
        <v>2382</v>
      </c>
      <c r="E439" t="s">
        <v>2380</v>
      </c>
      <c r="F439" t="s">
        <v>2380</v>
      </c>
      <c r="G439" s="9">
        <v>1</v>
      </c>
      <c r="H439" t="s">
        <v>2382</v>
      </c>
      <c r="I439" t="str">
        <f t="shared" si="12"/>
        <v>overweight</v>
      </c>
      <c r="J439" t="str">
        <f t="shared" si="13"/>
        <v>diabetes</v>
      </c>
    </row>
    <row r="440" spans="1:10" x14ac:dyDescent="0.3">
      <c r="A440" t="s">
        <v>1933</v>
      </c>
      <c r="B440">
        <v>25.6</v>
      </c>
      <c r="C440">
        <v>10.5</v>
      </c>
      <c r="D440" t="s">
        <v>2380</v>
      </c>
      <c r="E440" t="s">
        <v>2380</v>
      </c>
      <c r="F440" t="s">
        <v>2380</v>
      </c>
      <c r="G440" s="9">
        <v>2</v>
      </c>
      <c r="H440" t="s">
        <v>2382</v>
      </c>
      <c r="I440" t="str">
        <f t="shared" si="12"/>
        <v>overweight</v>
      </c>
      <c r="J440" t="str">
        <f t="shared" si="13"/>
        <v>diabetes</v>
      </c>
    </row>
    <row r="441" spans="1:10" x14ac:dyDescent="0.3">
      <c r="A441" t="s">
        <v>1932</v>
      </c>
      <c r="B441">
        <v>24.32</v>
      </c>
      <c r="C441">
        <v>6.39</v>
      </c>
      <c r="D441" t="s">
        <v>2380</v>
      </c>
      <c r="E441" t="s">
        <v>2380</v>
      </c>
      <c r="F441" t="s">
        <v>2380</v>
      </c>
      <c r="G441" s="9">
        <v>0</v>
      </c>
      <c r="H441" t="s">
        <v>2380</v>
      </c>
      <c r="I441" t="str">
        <f t="shared" si="12"/>
        <v>normal weight</v>
      </c>
      <c r="J441" t="str">
        <f t="shared" si="13"/>
        <v>prediabetes</v>
      </c>
    </row>
    <row r="442" spans="1:10" x14ac:dyDescent="0.3">
      <c r="A442" t="s">
        <v>1931</v>
      </c>
      <c r="B442">
        <v>22.88</v>
      </c>
      <c r="C442">
        <v>5.71</v>
      </c>
      <c r="D442" t="s">
        <v>2382</v>
      </c>
      <c r="E442" t="s">
        <v>2380</v>
      </c>
      <c r="F442" t="s">
        <v>2382</v>
      </c>
      <c r="G442" s="9">
        <v>1</v>
      </c>
      <c r="H442" t="s">
        <v>2382</v>
      </c>
      <c r="I442" t="str">
        <f t="shared" si="12"/>
        <v>normal weight</v>
      </c>
      <c r="J442" t="str">
        <f t="shared" si="13"/>
        <v>prediabetes</v>
      </c>
    </row>
    <row r="443" spans="1:10" x14ac:dyDescent="0.3">
      <c r="A443" t="s">
        <v>1930</v>
      </c>
      <c r="B443">
        <v>24.984999999999999</v>
      </c>
      <c r="C443">
        <v>4.43</v>
      </c>
      <c r="D443" t="s">
        <v>2382</v>
      </c>
      <c r="E443" t="s">
        <v>2380</v>
      </c>
      <c r="F443" t="s">
        <v>2382</v>
      </c>
      <c r="G443" s="9">
        <v>1</v>
      </c>
      <c r="H443" t="s">
        <v>2380</v>
      </c>
      <c r="I443" t="str">
        <f t="shared" si="12"/>
        <v>overweight</v>
      </c>
      <c r="J443" t="str">
        <f t="shared" si="13"/>
        <v>normal</v>
      </c>
    </row>
    <row r="444" spans="1:10" x14ac:dyDescent="0.3">
      <c r="A444" t="s">
        <v>1929</v>
      </c>
      <c r="B444">
        <v>33.1</v>
      </c>
      <c r="C444">
        <v>5.52</v>
      </c>
      <c r="D444" t="s">
        <v>2380</v>
      </c>
      <c r="E444" t="s">
        <v>2380</v>
      </c>
      <c r="F444" t="s">
        <v>2382</v>
      </c>
      <c r="G444" s="9">
        <v>1</v>
      </c>
      <c r="H444" t="s">
        <v>2380</v>
      </c>
      <c r="I444" t="str">
        <f t="shared" si="12"/>
        <v>obesity</v>
      </c>
      <c r="J444" t="str">
        <f t="shared" si="13"/>
        <v>normal</v>
      </c>
    </row>
    <row r="445" spans="1:10" x14ac:dyDescent="0.3">
      <c r="A445" t="s">
        <v>1928</v>
      </c>
      <c r="B445">
        <v>27.83</v>
      </c>
      <c r="C445">
        <v>9.1999999999999993</v>
      </c>
      <c r="D445" t="s">
        <v>2382</v>
      </c>
      <c r="E445" t="s">
        <v>2380</v>
      </c>
      <c r="F445" t="s">
        <v>2380</v>
      </c>
      <c r="G445" s="9">
        <v>1</v>
      </c>
      <c r="H445" t="s">
        <v>2382</v>
      </c>
      <c r="I445" t="str">
        <f t="shared" si="12"/>
        <v>overweight</v>
      </c>
      <c r="J445" t="str">
        <f t="shared" si="13"/>
        <v>diabetes</v>
      </c>
    </row>
    <row r="446" spans="1:10" x14ac:dyDescent="0.3">
      <c r="A446" t="s">
        <v>1927</v>
      </c>
      <c r="B446">
        <v>30.875</v>
      </c>
      <c r="C446">
        <v>10.97</v>
      </c>
      <c r="D446" t="s">
        <v>2382</v>
      </c>
      <c r="E446" t="s">
        <v>2380</v>
      </c>
      <c r="F446" t="s">
        <v>2380</v>
      </c>
      <c r="G446" s="9">
        <v>2</v>
      </c>
      <c r="H446" t="s">
        <v>2380</v>
      </c>
      <c r="I446" t="str">
        <f t="shared" si="12"/>
        <v>obesity</v>
      </c>
      <c r="J446" t="str">
        <f t="shared" si="13"/>
        <v>diabetes</v>
      </c>
    </row>
    <row r="447" spans="1:10" x14ac:dyDescent="0.3">
      <c r="A447" t="s">
        <v>1926</v>
      </c>
      <c r="B447">
        <v>27.265000000000001</v>
      </c>
      <c r="C447">
        <v>4.25</v>
      </c>
      <c r="D447" t="s">
        <v>2380</v>
      </c>
      <c r="E447" t="s">
        <v>2380</v>
      </c>
      <c r="F447" t="s">
        <v>2382</v>
      </c>
      <c r="G447" s="9">
        <v>1</v>
      </c>
      <c r="H447" t="s">
        <v>2380</v>
      </c>
      <c r="I447" t="str">
        <f t="shared" si="12"/>
        <v>overweight</v>
      </c>
      <c r="J447" t="str">
        <f t="shared" si="13"/>
        <v>normal</v>
      </c>
    </row>
    <row r="448" spans="1:10" x14ac:dyDescent="0.3">
      <c r="A448" t="s">
        <v>1925</v>
      </c>
      <c r="B448">
        <v>26.7</v>
      </c>
      <c r="C448">
        <v>5.23</v>
      </c>
      <c r="D448" t="s">
        <v>2380</v>
      </c>
      <c r="E448" t="s">
        <v>2380</v>
      </c>
      <c r="F448" t="s">
        <v>2382</v>
      </c>
      <c r="G448" s="9">
        <v>1</v>
      </c>
      <c r="H448" t="s">
        <v>2382</v>
      </c>
      <c r="I448" t="str">
        <f t="shared" si="12"/>
        <v>overweight</v>
      </c>
      <c r="J448" t="str">
        <f t="shared" si="13"/>
        <v>normal</v>
      </c>
    </row>
    <row r="449" spans="1:10" x14ac:dyDescent="0.3">
      <c r="A449" t="s">
        <v>1924</v>
      </c>
      <c r="B449">
        <v>29.925000000000001</v>
      </c>
      <c r="C449">
        <v>5.96</v>
      </c>
      <c r="D449" t="s">
        <v>2382</v>
      </c>
      <c r="E449" t="s">
        <v>2380</v>
      </c>
      <c r="F449" t="s">
        <v>2382</v>
      </c>
      <c r="G449" s="9">
        <v>1</v>
      </c>
      <c r="H449" t="s">
        <v>2382</v>
      </c>
      <c r="I449" t="b">
        <f t="shared" si="12"/>
        <v>0</v>
      </c>
      <c r="J449" t="str">
        <f t="shared" si="13"/>
        <v>prediabetes</v>
      </c>
    </row>
    <row r="450" spans="1:10" x14ac:dyDescent="0.3">
      <c r="A450" t="s">
        <v>1923</v>
      </c>
      <c r="B450">
        <v>19.95</v>
      </c>
      <c r="C450">
        <v>4.29</v>
      </c>
      <c r="D450" t="s">
        <v>2382</v>
      </c>
      <c r="E450" t="s">
        <v>2380</v>
      </c>
      <c r="F450" t="s">
        <v>2380</v>
      </c>
      <c r="G450" s="9">
        <v>2</v>
      </c>
      <c r="H450" t="s">
        <v>2382</v>
      </c>
      <c r="I450" t="str">
        <f t="shared" si="12"/>
        <v>normal weight</v>
      </c>
      <c r="J450" t="str">
        <f t="shared" si="13"/>
        <v>normal</v>
      </c>
    </row>
    <row r="451" spans="1:10" x14ac:dyDescent="0.3">
      <c r="A451" t="s">
        <v>1922</v>
      </c>
      <c r="B451">
        <v>24.225000000000001</v>
      </c>
      <c r="C451">
        <v>4.09</v>
      </c>
      <c r="D451" t="s">
        <v>2380</v>
      </c>
      <c r="E451" t="s">
        <v>2380</v>
      </c>
      <c r="F451" t="s">
        <v>2380</v>
      </c>
      <c r="G451" s="9">
        <v>0</v>
      </c>
      <c r="H451" t="s">
        <v>2380</v>
      </c>
      <c r="I451" t="str">
        <f t="shared" ref="I451:I514" si="14">IF(B451&lt;18.5,"underweight",IF(B451&lt;=24.9,"normal weight",IF(B451&lt;=29.9,"overweight",IF(B451&gt;30,"obesity"))))</f>
        <v>normal weight</v>
      </c>
      <c r="J451" t="str">
        <f t="shared" ref="J451:J514" si="15">IF(C451&lt;5.7,"normal",IF(C451&lt;=6.4, "prediabetes",IF(C451&gt;6.5,"diabetes")))</f>
        <v>normal</v>
      </c>
    </row>
    <row r="452" spans="1:10" x14ac:dyDescent="0.3">
      <c r="A452" t="s">
        <v>1921</v>
      </c>
      <c r="B452">
        <v>28.12</v>
      </c>
      <c r="C452">
        <v>4.88</v>
      </c>
      <c r="D452" t="s">
        <v>2380</v>
      </c>
      <c r="E452" t="s">
        <v>2380</v>
      </c>
      <c r="F452" t="s">
        <v>2380</v>
      </c>
      <c r="G452" s="9">
        <v>0</v>
      </c>
      <c r="H452" t="s">
        <v>2382</v>
      </c>
      <c r="I452" t="str">
        <f t="shared" si="14"/>
        <v>overweight</v>
      </c>
      <c r="J452" t="str">
        <f t="shared" si="15"/>
        <v>normal</v>
      </c>
    </row>
    <row r="453" spans="1:10" x14ac:dyDescent="0.3">
      <c r="A453" t="s">
        <v>1920</v>
      </c>
      <c r="B453">
        <v>23.21</v>
      </c>
      <c r="C453">
        <v>6.76</v>
      </c>
      <c r="D453" t="s">
        <v>2380</v>
      </c>
      <c r="E453" t="s">
        <v>2380</v>
      </c>
      <c r="F453" t="s">
        <v>2380</v>
      </c>
      <c r="G453" s="9">
        <v>0</v>
      </c>
      <c r="H453" t="s">
        <v>2382</v>
      </c>
      <c r="I453" t="str">
        <f t="shared" si="14"/>
        <v>normal weight</v>
      </c>
      <c r="J453" t="str">
        <f t="shared" si="15"/>
        <v>diabetes</v>
      </c>
    </row>
    <row r="454" spans="1:10" x14ac:dyDescent="0.3">
      <c r="A454" t="s">
        <v>1919</v>
      </c>
      <c r="B454">
        <v>23.98</v>
      </c>
      <c r="C454">
        <v>10.67</v>
      </c>
      <c r="D454" t="s">
        <v>2380</v>
      </c>
      <c r="E454" t="s">
        <v>2380</v>
      </c>
      <c r="F454" t="s">
        <v>2380</v>
      </c>
      <c r="G454" s="9">
        <v>0</v>
      </c>
      <c r="H454" t="s">
        <v>2380</v>
      </c>
      <c r="I454" t="str">
        <f t="shared" si="14"/>
        <v>normal weight</v>
      </c>
      <c r="J454" t="str">
        <f t="shared" si="15"/>
        <v>diabetes</v>
      </c>
    </row>
    <row r="455" spans="1:10" x14ac:dyDescent="0.3">
      <c r="A455" t="s">
        <v>1918</v>
      </c>
      <c r="B455">
        <v>30</v>
      </c>
      <c r="C455">
        <v>6.21</v>
      </c>
      <c r="D455" t="s">
        <v>2380</v>
      </c>
      <c r="E455" t="s">
        <v>2380</v>
      </c>
      <c r="F455" t="s">
        <v>2380</v>
      </c>
      <c r="G455" s="9">
        <v>0</v>
      </c>
      <c r="H455" t="s">
        <v>2382</v>
      </c>
      <c r="I455" t="b">
        <f t="shared" si="14"/>
        <v>0</v>
      </c>
      <c r="J455" t="str">
        <f t="shared" si="15"/>
        <v>prediabetes</v>
      </c>
    </row>
    <row r="456" spans="1:10" x14ac:dyDescent="0.3">
      <c r="A456" t="s">
        <v>1917</v>
      </c>
      <c r="B456">
        <v>17.350000000000001</v>
      </c>
      <c r="C456">
        <v>5.03</v>
      </c>
      <c r="D456" t="s">
        <v>2382</v>
      </c>
      <c r="E456" t="s">
        <v>2380</v>
      </c>
      <c r="F456" t="s">
        <v>2380</v>
      </c>
      <c r="G456" s="9">
        <v>0</v>
      </c>
      <c r="H456" t="s">
        <v>2382</v>
      </c>
      <c r="I456" t="str">
        <f t="shared" si="14"/>
        <v>underweight</v>
      </c>
      <c r="J456" t="str">
        <f t="shared" si="15"/>
        <v>normal</v>
      </c>
    </row>
    <row r="457" spans="1:10" x14ac:dyDescent="0.3">
      <c r="A457" t="s">
        <v>1916</v>
      </c>
      <c r="B457">
        <v>22.704999999999998</v>
      </c>
      <c r="C457">
        <v>5.27</v>
      </c>
      <c r="D457" t="s">
        <v>2380</v>
      </c>
      <c r="E457" t="s">
        <v>2380</v>
      </c>
      <c r="F457" t="s">
        <v>2380</v>
      </c>
      <c r="G457" s="9">
        <v>0</v>
      </c>
      <c r="H457" t="s">
        <v>2380</v>
      </c>
      <c r="I457" t="str">
        <f t="shared" si="14"/>
        <v>normal weight</v>
      </c>
      <c r="J457" t="str">
        <f t="shared" si="15"/>
        <v>normal</v>
      </c>
    </row>
    <row r="458" spans="1:10" x14ac:dyDescent="0.3">
      <c r="A458" t="s">
        <v>1915</v>
      </c>
      <c r="B458">
        <v>25.41</v>
      </c>
      <c r="C458">
        <v>10.53</v>
      </c>
      <c r="D458" t="s">
        <v>2382</v>
      </c>
      <c r="E458" t="s">
        <v>2380</v>
      </c>
      <c r="F458" t="s">
        <v>2380</v>
      </c>
      <c r="G458" s="9">
        <v>1</v>
      </c>
      <c r="H458" t="s">
        <v>2382</v>
      </c>
      <c r="I458" t="str">
        <f t="shared" si="14"/>
        <v>overweight</v>
      </c>
      <c r="J458" t="str">
        <f t="shared" si="15"/>
        <v>diabetes</v>
      </c>
    </row>
    <row r="459" spans="1:10" x14ac:dyDescent="0.3">
      <c r="A459" t="s">
        <v>1914</v>
      </c>
      <c r="B459">
        <v>18.23</v>
      </c>
      <c r="C459">
        <v>5.78</v>
      </c>
      <c r="D459" t="s">
        <v>2380</v>
      </c>
      <c r="E459" t="s">
        <v>2380</v>
      </c>
      <c r="F459" t="s">
        <v>2382</v>
      </c>
      <c r="G459" s="9">
        <v>1</v>
      </c>
      <c r="H459" t="s">
        <v>2382</v>
      </c>
      <c r="I459" t="str">
        <f t="shared" si="14"/>
        <v>underweight</v>
      </c>
      <c r="J459" t="str">
        <f t="shared" si="15"/>
        <v>prediabetes</v>
      </c>
    </row>
    <row r="460" spans="1:10" x14ac:dyDescent="0.3">
      <c r="A460" t="s">
        <v>1913</v>
      </c>
      <c r="B460">
        <v>24.7</v>
      </c>
      <c r="C460">
        <v>4.3600000000000003</v>
      </c>
      <c r="D460" t="s">
        <v>2380</v>
      </c>
      <c r="E460" t="s">
        <v>2380</v>
      </c>
      <c r="F460" t="s">
        <v>2382</v>
      </c>
      <c r="G460" s="9">
        <v>1</v>
      </c>
      <c r="H460" t="s">
        <v>2382</v>
      </c>
      <c r="I460" t="str">
        <f t="shared" si="14"/>
        <v>normal weight</v>
      </c>
      <c r="J460" t="str">
        <f t="shared" si="15"/>
        <v>normal</v>
      </c>
    </row>
    <row r="461" spans="1:10" x14ac:dyDescent="0.3">
      <c r="A461" t="s">
        <v>1912</v>
      </c>
      <c r="B461">
        <v>37.4</v>
      </c>
      <c r="C461">
        <v>9.7200000000000006</v>
      </c>
      <c r="D461" t="s">
        <v>2382</v>
      </c>
      <c r="E461" t="s">
        <v>2380</v>
      </c>
      <c r="F461" t="s">
        <v>2382</v>
      </c>
      <c r="G461" s="9">
        <v>1</v>
      </c>
      <c r="H461" t="s">
        <v>2380</v>
      </c>
      <c r="I461" t="str">
        <f t="shared" si="14"/>
        <v>obesity</v>
      </c>
      <c r="J461" t="str">
        <f t="shared" si="15"/>
        <v>diabetes</v>
      </c>
    </row>
    <row r="462" spans="1:10" x14ac:dyDescent="0.3">
      <c r="A462" t="s">
        <v>1911</v>
      </c>
      <c r="B462">
        <v>26.885000000000002</v>
      </c>
      <c r="C462">
        <v>5.18</v>
      </c>
      <c r="D462" t="s">
        <v>2380</v>
      </c>
      <c r="E462" t="s">
        <v>2380</v>
      </c>
      <c r="F462" t="s">
        <v>2382</v>
      </c>
      <c r="G462" s="9">
        <v>1</v>
      </c>
      <c r="H462" t="s">
        <v>2382</v>
      </c>
      <c r="I462" t="str">
        <f t="shared" si="14"/>
        <v>overweight</v>
      </c>
      <c r="J462" t="str">
        <f t="shared" si="15"/>
        <v>normal</v>
      </c>
    </row>
    <row r="463" spans="1:10" x14ac:dyDescent="0.3">
      <c r="A463" t="s">
        <v>1910</v>
      </c>
      <c r="B463">
        <v>25.27</v>
      </c>
      <c r="C463">
        <v>5.29</v>
      </c>
      <c r="D463" t="s">
        <v>2380</v>
      </c>
      <c r="E463" t="s">
        <v>2380</v>
      </c>
      <c r="F463" t="s">
        <v>2382</v>
      </c>
      <c r="G463" s="9">
        <v>1</v>
      </c>
      <c r="H463" t="s">
        <v>2382</v>
      </c>
      <c r="I463" t="str">
        <f t="shared" si="14"/>
        <v>overweight</v>
      </c>
      <c r="J463" t="str">
        <f t="shared" si="15"/>
        <v>normal</v>
      </c>
    </row>
    <row r="464" spans="1:10" x14ac:dyDescent="0.3">
      <c r="A464" t="s">
        <v>1909</v>
      </c>
      <c r="B464">
        <v>23.655000000000001</v>
      </c>
      <c r="C464">
        <v>4.8600000000000003</v>
      </c>
      <c r="D464" t="s">
        <v>2382</v>
      </c>
      <c r="E464" t="s">
        <v>2380</v>
      </c>
      <c r="F464" t="s">
        <v>2380</v>
      </c>
      <c r="G464" s="9">
        <v>0</v>
      </c>
      <c r="H464" t="s">
        <v>2382</v>
      </c>
      <c r="I464" t="str">
        <f t="shared" si="14"/>
        <v>normal weight</v>
      </c>
      <c r="J464" t="str">
        <f t="shared" si="15"/>
        <v>normal</v>
      </c>
    </row>
    <row r="465" spans="1:10" x14ac:dyDescent="0.3">
      <c r="A465" t="s">
        <v>1908</v>
      </c>
      <c r="B465">
        <v>55.05</v>
      </c>
      <c r="C465">
        <v>7.66</v>
      </c>
      <c r="D465" t="s">
        <v>2380</v>
      </c>
      <c r="E465" t="s">
        <v>2380</v>
      </c>
      <c r="F465" t="s">
        <v>2380</v>
      </c>
      <c r="G465" s="9">
        <v>0</v>
      </c>
      <c r="H465" t="s">
        <v>2380</v>
      </c>
      <c r="I465" t="str">
        <f t="shared" si="14"/>
        <v>obesity</v>
      </c>
      <c r="J465" t="str">
        <f t="shared" si="15"/>
        <v>diabetes</v>
      </c>
    </row>
    <row r="466" spans="1:10" x14ac:dyDescent="0.3">
      <c r="A466" t="s">
        <v>1907</v>
      </c>
      <c r="B466">
        <v>24.89</v>
      </c>
      <c r="C466">
        <v>6.1</v>
      </c>
      <c r="D466" t="s">
        <v>2382</v>
      </c>
      <c r="E466" t="s">
        <v>2380</v>
      </c>
      <c r="F466" t="s">
        <v>2382</v>
      </c>
      <c r="G466" s="9">
        <v>1</v>
      </c>
      <c r="H466" t="s">
        <v>2382</v>
      </c>
      <c r="I466" t="str">
        <f t="shared" si="14"/>
        <v>normal weight</v>
      </c>
      <c r="J466" t="str">
        <f t="shared" si="15"/>
        <v>prediabetes</v>
      </c>
    </row>
    <row r="467" spans="1:10" x14ac:dyDescent="0.3">
      <c r="A467" t="s">
        <v>1906</v>
      </c>
      <c r="B467">
        <v>18.715</v>
      </c>
      <c r="C467">
        <v>4.4400000000000004</v>
      </c>
      <c r="D467" t="s">
        <v>2380</v>
      </c>
      <c r="E467" t="s">
        <v>2380</v>
      </c>
      <c r="F467" t="s">
        <v>2380</v>
      </c>
      <c r="G467" s="9">
        <v>0</v>
      </c>
      <c r="H467" t="s">
        <v>2380</v>
      </c>
      <c r="I467" t="str">
        <f t="shared" si="14"/>
        <v>normal weight</v>
      </c>
      <c r="J467" t="str">
        <f t="shared" si="15"/>
        <v>normal</v>
      </c>
    </row>
    <row r="468" spans="1:10" x14ac:dyDescent="0.3">
      <c r="A468" t="s">
        <v>1905</v>
      </c>
      <c r="B468">
        <v>28.12</v>
      </c>
      <c r="C468">
        <v>6.15</v>
      </c>
      <c r="D468" t="s">
        <v>2380</v>
      </c>
      <c r="E468" t="s">
        <v>2380</v>
      </c>
      <c r="F468" t="s">
        <v>2380</v>
      </c>
      <c r="G468" s="9">
        <v>0</v>
      </c>
      <c r="H468" t="s">
        <v>2382</v>
      </c>
      <c r="I468" t="str">
        <f t="shared" si="14"/>
        <v>overweight</v>
      </c>
      <c r="J468" t="str">
        <f t="shared" si="15"/>
        <v>prediabetes</v>
      </c>
    </row>
    <row r="469" spans="1:10" x14ac:dyDescent="0.3">
      <c r="A469" t="s">
        <v>1904</v>
      </c>
      <c r="B469">
        <v>26.6</v>
      </c>
      <c r="C469">
        <v>4.53</v>
      </c>
      <c r="D469" t="s">
        <v>2380</v>
      </c>
      <c r="E469" t="s">
        <v>2380</v>
      </c>
      <c r="F469" t="s">
        <v>2380</v>
      </c>
      <c r="G469" s="9">
        <v>0</v>
      </c>
      <c r="H469" t="s">
        <v>2382</v>
      </c>
      <c r="I469" t="str">
        <f t="shared" si="14"/>
        <v>overweight</v>
      </c>
      <c r="J469" t="str">
        <f t="shared" si="15"/>
        <v>normal</v>
      </c>
    </row>
    <row r="470" spans="1:10" x14ac:dyDescent="0.3">
      <c r="A470" t="s">
        <v>1903</v>
      </c>
      <c r="B470">
        <v>30.114999999999998</v>
      </c>
      <c r="C470">
        <v>5.48</v>
      </c>
      <c r="D470" t="s">
        <v>2380</v>
      </c>
      <c r="E470" t="s">
        <v>2381</v>
      </c>
      <c r="F470" t="s">
        <v>2380</v>
      </c>
      <c r="G470" s="9">
        <v>1</v>
      </c>
      <c r="H470" t="s">
        <v>2380</v>
      </c>
      <c r="I470" t="str">
        <f t="shared" si="14"/>
        <v>obesity</v>
      </c>
      <c r="J470" t="str">
        <f t="shared" si="15"/>
        <v>normal</v>
      </c>
    </row>
    <row r="471" spans="1:10" x14ac:dyDescent="0.3">
      <c r="A471" t="s">
        <v>1902</v>
      </c>
      <c r="B471">
        <v>24.605</v>
      </c>
      <c r="C471">
        <v>5.48</v>
      </c>
      <c r="D471" t="s">
        <v>2380</v>
      </c>
      <c r="E471" t="s">
        <v>2380</v>
      </c>
      <c r="F471" t="s">
        <v>2380</v>
      </c>
      <c r="G471" s="9">
        <v>0</v>
      </c>
      <c r="H471" t="s">
        <v>2382</v>
      </c>
      <c r="I471" t="str">
        <f t="shared" si="14"/>
        <v>normal weight</v>
      </c>
      <c r="J471" t="str">
        <f t="shared" si="15"/>
        <v>normal</v>
      </c>
    </row>
    <row r="472" spans="1:10" x14ac:dyDescent="0.3">
      <c r="A472" t="s">
        <v>1901</v>
      </c>
      <c r="B472">
        <v>29.6</v>
      </c>
      <c r="C472">
        <v>8.1</v>
      </c>
      <c r="D472" t="s">
        <v>2380</v>
      </c>
      <c r="E472" t="s">
        <v>2380</v>
      </c>
      <c r="F472" t="s">
        <v>2380</v>
      </c>
      <c r="G472" s="9">
        <v>0</v>
      </c>
      <c r="H472" t="s">
        <v>2380</v>
      </c>
      <c r="I472" t="str">
        <f t="shared" si="14"/>
        <v>overweight</v>
      </c>
      <c r="J472" t="str">
        <f t="shared" si="15"/>
        <v>diabetes</v>
      </c>
    </row>
    <row r="473" spans="1:10" x14ac:dyDescent="0.3">
      <c r="A473" t="s">
        <v>1900</v>
      </c>
      <c r="B473">
        <v>24.42</v>
      </c>
      <c r="C473">
        <v>7.16</v>
      </c>
      <c r="D473" t="s">
        <v>2380</v>
      </c>
      <c r="E473" t="s">
        <v>2380</v>
      </c>
      <c r="F473" t="s">
        <v>2380</v>
      </c>
      <c r="G473" s="9">
        <v>0</v>
      </c>
      <c r="H473" t="s">
        <v>2382</v>
      </c>
      <c r="I473" t="str">
        <f t="shared" si="14"/>
        <v>normal weight</v>
      </c>
      <c r="J473" t="str">
        <f t="shared" si="15"/>
        <v>diabetes</v>
      </c>
    </row>
    <row r="474" spans="1:10" x14ac:dyDescent="0.3">
      <c r="A474" t="s">
        <v>1899</v>
      </c>
      <c r="B474">
        <v>20.9</v>
      </c>
      <c r="C474">
        <v>4.55</v>
      </c>
      <c r="D474" t="s">
        <v>2382</v>
      </c>
      <c r="E474" t="s">
        <v>2380</v>
      </c>
      <c r="F474" t="s">
        <v>2382</v>
      </c>
      <c r="G474" s="9">
        <v>1</v>
      </c>
      <c r="H474" t="s">
        <v>2382</v>
      </c>
      <c r="I474" t="str">
        <f t="shared" si="14"/>
        <v>normal weight</v>
      </c>
      <c r="J474" t="str">
        <f t="shared" si="15"/>
        <v>normal</v>
      </c>
    </row>
    <row r="475" spans="1:10" x14ac:dyDescent="0.3">
      <c r="A475" t="s">
        <v>1898</v>
      </c>
      <c r="B475">
        <v>22.895</v>
      </c>
      <c r="C475">
        <v>6.03</v>
      </c>
      <c r="D475" t="s">
        <v>2380</v>
      </c>
      <c r="E475" t="s">
        <v>2380</v>
      </c>
      <c r="F475" t="s">
        <v>2380</v>
      </c>
      <c r="G475" s="9">
        <v>0</v>
      </c>
      <c r="H475" t="s">
        <v>2382</v>
      </c>
      <c r="I475" t="str">
        <f t="shared" si="14"/>
        <v>normal weight</v>
      </c>
      <c r="J475" t="str">
        <f t="shared" si="15"/>
        <v>prediabetes</v>
      </c>
    </row>
    <row r="476" spans="1:10" x14ac:dyDescent="0.3">
      <c r="A476" t="s">
        <v>1897</v>
      </c>
      <c r="B476">
        <v>28.3</v>
      </c>
      <c r="C476">
        <v>5.47</v>
      </c>
      <c r="D476" t="s">
        <v>2382</v>
      </c>
      <c r="E476" t="s">
        <v>2380</v>
      </c>
      <c r="F476" t="s">
        <v>2382</v>
      </c>
      <c r="G476" s="9">
        <v>1</v>
      </c>
      <c r="H476" t="s">
        <v>2382</v>
      </c>
      <c r="I476" t="str">
        <f t="shared" si="14"/>
        <v>overweight</v>
      </c>
      <c r="J476" t="str">
        <f t="shared" si="15"/>
        <v>normal</v>
      </c>
    </row>
    <row r="477" spans="1:10" x14ac:dyDescent="0.3">
      <c r="A477" t="s">
        <v>1895</v>
      </c>
      <c r="B477">
        <v>54.3</v>
      </c>
      <c r="C477">
        <v>4.1500000000000004</v>
      </c>
      <c r="D477" t="s">
        <v>2382</v>
      </c>
      <c r="E477" t="s">
        <v>2380</v>
      </c>
      <c r="F477" t="s">
        <v>2380</v>
      </c>
      <c r="G477" s="9">
        <v>1</v>
      </c>
      <c r="H477" t="s">
        <v>2380</v>
      </c>
      <c r="I477" t="str">
        <f t="shared" si="14"/>
        <v>obesity</v>
      </c>
      <c r="J477" t="str">
        <f t="shared" si="15"/>
        <v>normal</v>
      </c>
    </row>
    <row r="478" spans="1:10" x14ac:dyDescent="0.3">
      <c r="A478" t="s">
        <v>1894</v>
      </c>
      <c r="B478">
        <v>33.344999999999999</v>
      </c>
      <c r="C478">
        <v>11.32</v>
      </c>
      <c r="D478" t="s">
        <v>2382</v>
      </c>
      <c r="E478" t="s">
        <v>2380</v>
      </c>
      <c r="F478" t="s">
        <v>2380</v>
      </c>
      <c r="G478" s="9">
        <v>1</v>
      </c>
      <c r="H478" t="s">
        <v>2380</v>
      </c>
      <c r="I478" t="str">
        <f t="shared" si="14"/>
        <v>obesity</v>
      </c>
      <c r="J478" t="str">
        <f t="shared" si="15"/>
        <v>diabetes</v>
      </c>
    </row>
    <row r="479" spans="1:10" x14ac:dyDescent="0.3">
      <c r="A479" t="s">
        <v>1893</v>
      </c>
      <c r="B479">
        <v>33</v>
      </c>
      <c r="C479">
        <v>9.51</v>
      </c>
      <c r="D479" t="s">
        <v>2382</v>
      </c>
      <c r="E479" t="s">
        <v>2380</v>
      </c>
      <c r="F479" t="s">
        <v>2380</v>
      </c>
      <c r="G479" s="9">
        <v>0</v>
      </c>
      <c r="H479" t="s">
        <v>2380</v>
      </c>
      <c r="I479" t="str">
        <f t="shared" si="14"/>
        <v>obesity</v>
      </c>
      <c r="J479" t="str">
        <f t="shared" si="15"/>
        <v>diabetes</v>
      </c>
    </row>
    <row r="480" spans="1:10" x14ac:dyDescent="0.3">
      <c r="A480" t="s">
        <v>1892</v>
      </c>
      <c r="B480">
        <v>28.024999999999999</v>
      </c>
      <c r="C480">
        <v>7.67</v>
      </c>
      <c r="D480" t="s">
        <v>2382</v>
      </c>
      <c r="E480" t="s">
        <v>2380</v>
      </c>
      <c r="F480" t="s">
        <v>2380</v>
      </c>
      <c r="G480" s="9">
        <v>1</v>
      </c>
      <c r="H480" t="s">
        <v>2382</v>
      </c>
      <c r="I480" t="str">
        <f t="shared" si="14"/>
        <v>overweight</v>
      </c>
      <c r="J480" t="str">
        <f t="shared" si="15"/>
        <v>diabetes</v>
      </c>
    </row>
    <row r="481" spans="1:10" x14ac:dyDescent="0.3">
      <c r="A481" t="s">
        <v>1891</v>
      </c>
      <c r="B481">
        <v>28.69</v>
      </c>
      <c r="C481">
        <v>6.23</v>
      </c>
      <c r="D481" t="s">
        <v>2380</v>
      </c>
      <c r="E481" t="s">
        <v>2380</v>
      </c>
      <c r="F481" t="s">
        <v>2380</v>
      </c>
      <c r="G481" s="9">
        <v>1</v>
      </c>
      <c r="H481" t="s">
        <v>2382</v>
      </c>
      <c r="I481" t="str">
        <f t="shared" si="14"/>
        <v>overweight</v>
      </c>
      <c r="J481" t="str">
        <f t="shared" si="15"/>
        <v>prediabetes</v>
      </c>
    </row>
    <row r="482" spans="1:10" x14ac:dyDescent="0.3">
      <c r="A482" t="s">
        <v>1890</v>
      </c>
      <c r="B482">
        <v>40.28</v>
      </c>
      <c r="C482">
        <v>8.9</v>
      </c>
      <c r="D482" t="s">
        <v>2380</v>
      </c>
      <c r="E482" t="s">
        <v>2380</v>
      </c>
      <c r="F482" t="s">
        <v>2380</v>
      </c>
      <c r="G482" s="9">
        <v>0</v>
      </c>
      <c r="H482" t="s">
        <v>2380</v>
      </c>
      <c r="I482" t="str">
        <f t="shared" si="14"/>
        <v>obesity</v>
      </c>
      <c r="J482" t="str">
        <f t="shared" si="15"/>
        <v>diabetes</v>
      </c>
    </row>
    <row r="483" spans="1:10" x14ac:dyDescent="0.3">
      <c r="A483" t="s">
        <v>1889</v>
      </c>
      <c r="B483">
        <v>37.299999999999997</v>
      </c>
      <c r="C483">
        <v>7.79</v>
      </c>
      <c r="D483" t="s">
        <v>2382</v>
      </c>
      <c r="E483" t="s">
        <v>2380</v>
      </c>
      <c r="F483" t="s">
        <v>2380</v>
      </c>
      <c r="G483" s="9">
        <v>0</v>
      </c>
      <c r="H483" t="s">
        <v>2380</v>
      </c>
      <c r="I483" t="str">
        <f t="shared" si="14"/>
        <v>obesity</v>
      </c>
      <c r="J483" t="str">
        <f t="shared" si="15"/>
        <v>diabetes</v>
      </c>
    </row>
    <row r="484" spans="1:10" x14ac:dyDescent="0.3">
      <c r="A484" t="s">
        <v>1888</v>
      </c>
      <c r="B484">
        <v>54.47</v>
      </c>
      <c r="C484">
        <v>4.49</v>
      </c>
      <c r="D484" t="s">
        <v>2382</v>
      </c>
      <c r="E484" t="s">
        <v>2380</v>
      </c>
      <c r="F484" t="s">
        <v>2380</v>
      </c>
      <c r="G484" s="9">
        <v>2</v>
      </c>
      <c r="H484" t="s">
        <v>2380</v>
      </c>
      <c r="I484" t="str">
        <f t="shared" si="14"/>
        <v>obesity</v>
      </c>
      <c r="J484" t="str">
        <f t="shared" si="15"/>
        <v>normal</v>
      </c>
    </row>
    <row r="485" spans="1:10" x14ac:dyDescent="0.3">
      <c r="A485" t="s">
        <v>1887</v>
      </c>
      <c r="B485">
        <v>38.06</v>
      </c>
      <c r="C485">
        <v>5.24</v>
      </c>
      <c r="D485" t="s">
        <v>2382</v>
      </c>
      <c r="E485" t="s">
        <v>2380</v>
      </c>
      <c r="F485" t="s">
        <v>2382</v>
      </c>
      <c r="G485" s="9">
        <v>1</v>
      </c>
      <c r="H485" t="s">
        <v>2380</v>
      </c>
      <c r="I485" t="str">
        <f t="shared" si="14"/>
        <v>obesity</v>
      </c>
      <c r="J485" t="str">
        <f t="shared" si="15"/>
        <v>normal</v>
      </c>
    </row>
    <row r="486" spans="1:10" x14ac:dyDescent="0.3">
      <c r="A486" t="s">
        <v>1886</v>
      </c>
      <c r="B486">
        <v>51.47</v>
      </c>
      <c r="C486">
        <v>9.6</v>
      </c>
      <c r="D486" t="s">
        <v>2380</v>
      </c>
      <c r="E486" t="s">
        <v>2380</v>
      </c>
      <c r="F486" t="s">
        <v>2380</v>
      </c>
      <c r="G486" s="9">
        <v>0</v>
      </c>
      <c r="H486" t="s">
        <v>2380</v>
      </c>
      <c r="I486" t="str">
        <f t="shared" si="14"/>
        <v>obesity</v>
      </c>
      <c r="J486" t="str">
        <f t="shared" si="15"/>
        <v>diabetes</v>
      </c>
    </row>
    <row r="487" spans="1:10" x14ac:dyDescent="0.3">
      <c r="A487" t="s">
        <v>1885</v>
      </c>
      <c r="B487">
        <v>29.8</v>
      </c>
      <c r="C487">
        <v>5.78</v>
      </c>
      <c r="D487" t="s">
        <v>2382</v>
      </c>
      <c r="E487" t="s">
        <v>2380</v>
      </c>
      <c r="F487" t="s">
        <v>2380</v>
      </c>
      <c r="G487" s="9">
        <v>0</v>
      </c>
      <c r="H487" t="s">
        <v>2380</v>
      </c>
      <c r="I487" t="str">
        <f t="shared" si="14"/>
        <v>overweight</v>
      </c>
      <c r="J487" t="str">
        <f t="shared" si="15"/>
        <v>prediabetes</v>
      </c>
    </row>
    <row r="488" spans="1:10" x14ac:dyDescent="0.3">
      <c r="A488" t="s">
        <v>1884</v>
      </c>
      <c r="B488">
        <v>49.77</v>
      </c>
      <c r="C488">
        <v>7.02</v>
      </c>
      <c r="D488" t="s">
        <v>2380</v>
      </c>
      <c r="E488" t="s">
        <v>2380</v>
      </c>
      <c r="F488" t="s">
        <v>2380</v>
      </c>
      <c r="G488" s="9">
        <v>0</v>
      </c>
      <c r="H488" t="s">
        <v>2380</v>
      </c>
      <c r="I488" t="str">
        <f t="shared" si="14"/>
        <v>obesity</v>
      </c>
      <c r="J488" t="str">
        <f t="shared" si="15"/>
        <v>diabetes</v>
      </c>
    </row>
    <row r="489" spans="1:10" x14ac:dyDescent="0.3">
      <c r="A489" t="s">
        <v>1883</v>
      </c>
      <c r="B489">
        <v>25.555</v>
      </c>
      <c r="C489">
        <v>4.09</v>
      </c>
      <c r="D489" t="s">
        <v>2382</v>
      </c>
      <c r="E489" t="s">
        <v>2380</v>
      </c>
      <c r="F489" t="s">
        <v>2380</v>
      </c>
      <c r="G489" s="9">
        <v>0</v>
      </c>
      <c r="H489" t="s">
        <v>2382</v>
      </c>
      <c r="I489" t="str">
        <f t="shared" si="14"/>
        <v>overweight</v>
      </c>
      <c r="J489" t="str">
        <f t="shared" si="15"/>
        <v>normal</v>
      </c>
    </row>
    <row r="490" spans="1:10" x14ac:dyDescent="0.3">
      <c r="A490" t="s">
        <v>1882</v>
      </c>
      <c r="B490">
        <v>29.64</v>
      </c>
      <c r="C490">
        <v>4.93</v>
      </c>
      <c r="D490" t="s">
        <v>2380</v>
      </c>
      <c r="E490" t="s">
        <v>2380</v>
      </c>
      <c r="F490" t="s">
        <v>2382</v>
      </c>
      <c r="G490" s="9">
        <v>1</v>
      </c>
      <c r="H490" t="s">
        <v>2380</v>
      </c>
      <c r="I490" t="str">
        <f t="shared" si="14"/>
        <v>overweight</v>
      </c>
      <c r="J490" t="str">
        <f t="shared" si="15"/>
        <v>normal</v>
      </c>
    </row>
    <row r="491" spans="1:10" x14ac:dyDescent="0.3">
      <c r="A491" t="s">
        <v>1881</v>
      </c>
      <c r="B491">
        <v>53.93</v>
      </c>
      <c r="C491">
        <v>5.34</v>
      </c>
      <c r="D491" t="s">
        <v>2382</v>
      </c>
      <c r="E491" t="s">
        <v>2380</v>
      </c>
      <c r="F491" t="s">
        <v>2380</v>
      </c>
      <c r="G491" s="9">
        <v>2</v>
      </c>
      <c r="H491" t="s">
        <v>2380</v>
      </c>
      <c r="I491" t="str">
        <f t="shared" si="14"/>
        <v>obesity</v>
      </c>
      <c r="J491" t="str">
        <f t="shared" si="15"/>
        <v>normal</v>
      </c>
    </row>
    <row r="492" spans="1:10" x14ac:dyDescent="0.3">
      <c r="A492" t="s">
        <v>1880</v>
      </c>
      <c r="B492">
        <v>28.024999999999999</v>
      </c>
      <c r="C492">
        <v>5.65</v>
      </c>
      <c r="D492" t="s">
        <v>2380</v>
      </c>
      <c r="E492" t="s">
        <v>2380</v>
      </c>
      <c r="F492" t="s">
        <v>2380</v>
      </c>
      <c r="G492" s="9">
        <v>1</v>
      </c>
      <c r="H492" t="s">
        <v>2382</v>
      </c>
      <c r="I492" t="str">
        <f t="shared" si="14"/>
        <v>overweight</v>
      </c>
      <c r="J492" t="str">
        <f t="shared" si="15"/>
        <v>normal</v>
      </c>
    </row>
    <row r="493" spans="1:10" x14ac:dyDescent="0.3">
      <c r="A493" t="s">
        <v>1879</v>
      </c>
      <c r="B493">
        <v>27.5</v>
      </c>
      <c r="C493">
        <v>4.49</v>
      </c>
      <c r="D493" t="s">
        <v>2380</v>
      </c>
      <c r="E493" t="s">
        <v>2380</v>
      </c>
      <c r="F493" t="s">
        <v>2380</v>
      </c>
      <c r="G493" s="9">
        <v>0</v>
      </c>
      <c r="H493" t="s">
        <v>2380</v>
      </c>
      <c r="I493" t="str">
        <f t="shared" si="14"/>
        <v>overweight</v>
      </c>
      <c r="J493" t="str">
        <f t="shared" si="15"/>
        <v>normal</v>
      </c>
    </row>
    <row r="494" spans="1:10" x14ac:dyDescent="0.3">
      <c r="A494" t="s">
        <v>1878</v>
      </c>
      <c r="B494">
        <v>21.8</v>
      </c>
      <c r="C494">
        <v>10.55</v>
      </c>
      <c r="D494" t="s">
        <v>2380</v>
      </c>
      <c r="E494" t="s">
        <v>2380</v>
      </c>
      <c r="F494" t="s">
        <v>2380</v>
      </c>
      <c r="G494" s="9">
        <v>0</v>
      </c>
      <c r="H494" t="s">
        <v>2382</v>
      </c>
      <c r="I494" t="str">
        <f t="shared" si="14"/>
        <v>normal weight</v>
      </c>
      <c r="J494" t="str">
        <f t="shared" si="15"/>
        <v>diabetes</v>
      </c>
    </row>
    <row r="495" spans="1:10" x14ac:dyDescent="0.3">
      <c r="A495" t="s">
        <v>1877</v>
      </c>
      <c r="B495">
        <v>26.41</v>
      </c>
      <c r="C495">
        <v>4.92</v>
      </c>
      <c r="D495" t="s">
        <v>2382</v>
      </c>
      <c r="E495" t="s">
        <v>2380</v>
      </c>
      <c r="F495" t="s">
        <v>2382</v>
      </c>
      <c r="G495" s="9">
        <v>1</v>
      </c>
      <c r="H495" t="s">
        <v>2382</v>
      </c>
      <c r="I495" t="str">
        <f t="shared" si="14"/>
        <v>overweight</v>
      </c>
      <c r="J495" t="str">
        <f t="shared" si="15"/>
        <v>normal</v>
      </c>
    </row>
    <row r="496" spans="1:10" x14ac:dyDescent="0.3">
      <c r="A496" t="s">
        <v>1876</v>
      </c>
      <c r="B496">
        <v>27.835000000000001</v>
      </c>
      <c r="C496">
        <v>5.9</v>
      </c>
      <c r="D496" t="s">
        <v>2382</v>
      </c>
      <c r="E496" t="s">
        <v>2380</v>
      </c>
      <c r="F496" t="s">
        <v>2380</v>
      </c>
      <c r="G496" s="9">
        <v>1</v>
      </c>
      <c r="H496" t="s">
        <v>2382</v>
      </c>
      <c r="I496" t="str">
        <f t="shared" si="14"/>
        <v>overweight</v>
      </c>
      <c r="J496" t="str">
        <f t="shared" si="15"/>
        <v>prediabetes</v>
      </c>
    </row>
    <row r="497" spans="1:10" x14ac:dyDescent="0.3">
      <c r="A497" t="s">
        <v>1875</v>
      </c>
      <c r="B497">
        <v>51.74</v>
      </c>
      <c r="C497">
        <v>4.9800000000000004</v>
      </c>
      <c r="D497" t="s">
        <v>2382</v>
      </c>
      <c r="E497" t="s">
        <v>2380</v>
      </c>
      <c r="F497" t="s">
        <v>2380</v>
      </c>
      <c r="G497" s="9">
        <v>2</v>
      </c>
      <c r="H497" t="s">
        <v>2380</v>
      </c>
      <c r="I497" t="str">
        <f t="shared" si="14"/>
        <v>obesity</v>
      </c>
      <c r="J497" t="str">
        <f t="shared" si="15"/>
        <v>normal</v>
      </c>
    </row>
    <row r="498" spans="1:10" x14ac:dyDescent="0.3">
      <c r="A498" t="s">
        <v>1874</v>
      </c>
      <c r="B498">
        <v>23.37</v>
      </c>
      <c r="C498">
        <v>5.8</v>
      </c>
      <c r="D498" t="s">
        <v>2380</v>
      </c>
      <c r="E498" t="s">
        <v>2380</v>
      </c>
      <c r="F498" t="s">
        <v>2380</v>
      </c>
      <c r="G498" s="9">
        <v>0</v>
      </c>
      <c r="H498" t="s">
        <v>2382</v>
      </c>
      <c r="I498" t="str">
        <f t="shared" si="14"/>
        <v>normal weight</v>
      </c>
      <c r="J498" t="str">
        <f t="shared" si="15"/>
        <v>prediabetes</v>
      </c>
    </row>
    <row r="499" spans="1:10" x14ac:dyDescent="0.3">
      <c r="A499" t="s">
        <v>1873</v>
      </c>
      <c r="B499">
        <v>29.7</v>
      </c>
      <c r="C499">
        <v>6.21</v>
      </c>
      <c r="D499" t="s">
        <v>2382</v>
      </c>
      <c r="E499" t="s">
        <v>2380</v>
      </c>
      <c r="F499" t="s">
        <v>2382</v>
      </c>
      <c r="G499" s="9">
        <v>1</v>
      </c>
      <c r="H499" t="s">
        <v>2382</v>
      </c>
      <c r="I499" t="str">
        <f t="shared" si="14"/>
        <v>overweight</v>
      </c>
      <c r="J499" t="str">
        <f t="shared" si="15"/>
        <v>prediabetes</v>
      </c>
    </row>
    <row r="500" spans="1:10" x14ac:dyDescent="0.3">
      <c r="A500" t="s">
        <v>1872</v>
      </c>
      <c r="B500">
        <v>20.045000000000002</v>
      </c>
      <c r="C500">
        <v>6.17</v>
      </c>
      <c r="D500" t="s">
        <v>2380</v>
      </c>
      <c r="E500" t="s">
        <v>2380</v>
      </c>
      <c r="F500" t="s">
        <v>2382</v>
      </c>
      <c r="G500" s="9">
        <v>1</v>
      </c>
      <c r="H500" t="s">
        <v>2382</v>
      </c>
      <c r="I500" t="str">
        <f t="shared" si="14"/>
        <v>normal weight</v>
      </c>
      <c r="J500" t="str">
        <f t="shared" si="15"/>
        <v>prediabetes</v>
      </c>
    </row>
    <row r="501" spans="1:10" x14ac:dyDescent="0.3">
      <c r="A501" t="s">
        <v>1871</v>
      </c>
      <c r="B501">
        <v>27.83</v>
      </c>
      <c r="C501">
        <v>5.36</v>
      </c>
      <c r="D501" t="s">
        <v>2380</v>
      </c>
      <c r="E501" t="s">
        <v>2380</v>
      </c>
      <c r="F501" t="s">
        <v>2380</v>
      </c>
      <c r="G501" s="9">
        <v>2</v>
      </c>
      <c r="H501" t="s">
        <v>2380</v>
      </c>
      <c r="I501" t="str">
        <f t="shared" si="14"/>
        <v>overweight</v>
      </c>
      <c r="J501" t="str">
        <f t="shared" si="15"/>
        <v>normal</v>
      </c>
    </row>
    <row r="502" spans="1:10" x14ac:dyDescent="0.3">
      <c r="A502" t="s">
        <v>1870</v>
      </c>
      <c r="B502">
        <v>28.93</v>
      </c>
      <c r="C502">
        <v>5.2</v>
      </c>
      <c r="D502" t="s">
        <v>2380</v>
      </c>
      <c r="E502" t="s">
        <v>2380</v>
      </c>
      <c r="F502" t="s">
        <v>2380</v>
      </c>
      <c r="G502" s="9">
        <v>0</v>
      </c>
      <c r="H502" t="s">
        <v>2382</v>
      </c>
      <c r="I502" t="str">
        <f t="shared" si="14"/>
        <v>overweight</v>
      </c>
      <c r="J502" t="str">
        <f t="shared" si="15"/>
        <v>normal</v>
      </c>
    </row>
    <row r="503" spans="1:10" x14ac:dyDescent="0.3">
      <c r="A503" t="s">
        <v>1869</v>
      </c>
      <c r="B503">
        <v>33.82</v>
      </c>
      <c r="C503">
        <v>5.42</v>
      </c>
      <c r="D503" t="s">
        <v>2380</v>
      </c>
      <c r="E503" t="s">
        <v>2380</v>
      </c>
      <c r="F503" t="s">
        <v>2380</v>
      </c>
      <c r="G503" s="9">
        <v>0</v>
      </c>
      <c r="H503" t="s">
        <v>2380</v>
      </c>
      <c r="I503" t="str">
        <f t="shared" si="14"/>
        <v>obesity</v>
      </c>
      <c r="J503" t="str">
        <f t="shared" si="15"/>
        <v>normal</v>
      </c>
    </row>
    <row r="504" spans="1:10" x14ac:dyDescent="0.3">
      <c r="A504" t="s">
        <v>1868</v>
      </c>
      <c r="B504">
        <v>20.234999999999999</v>
      </c>
      <c r="C504">
        <v>6.84</v>
      </c>
      <c r="D504" t="s">
        <v>2380</v>
      </c>
      <c r="E504" t="s">
        <v>2380</v>
      </c>
      <c r="F504" t="s">
        <v>2380</v>
      </c>
      <c r="G504" s="9">
        <v>0</v>
      </c>
      <c r="H504" t="s">
        <v>2382</v>
      </c>
      <c r="I504" t="str">
        <f t="shared" si="14"/>
        <v>normal weight</v>
      </c>
      <c r="J504" t="str">
        <f t="shared" si="15"/>
        <v>diabetes</v>
      </c>
    </row>
    <row r="505" spans="1:10" x14ac:dyDescent="0.3">
      <c r="A505" t="s">
        <v>1867</v>
      </c>
      <c r="B505">
        <v>49.2</v>
      </c>
      <c r="C505">
        <v>10.9</v>
      </c>
      <c r="D505" t="s">
        <v>2382</v>
      </c>
      <c r="E505" t="s">
        <v>2380</v>
      </c>
      <c r="F505" t="s">
        <v>2382</v>
      </c>
      <c r="G505" s="9">
        <v>1</v>
      </c>
      <c r="H505" t="s">
        <v>2380</v>
      </c>
      <c r="I505" t="str">
        <f t="shared" si="14"/>
        <v>obesity</v>
      </c>
      <c r="J505" t="str">
        <f t="shared" si="15"/>
        <v>diabetes</v>
      </c>
    </row>
    <row r="506" spans="1:10" x14ac:dyDescent="0.3">
      <c r="A506" t="s">
        <v>1866</v>
      </c>
      <c r="B506">
        <v>26.4</v>
      </c>
      <c r="C506">
        <v>4.87</v>
      </c>
      <c r="D506" t="s">
        <v>2382</v>
      </c>
      <c r="E506" t="s">
        <v>2380</v>
      </c>
      <c r="F506" t="s">
        <v>2380</v>
      </c>
      <c r="G506" s="9">
        <v>0</v>
      </c>
      <c r="H506" t="s">
        <v>2382</v>
      </c>
      <c r="I506" t="str">
        <f t="shared" si="14"/>
        <v>overweight</v>
      </c>
      <c r="J506" t="str">
        <f t="shared" si="15"/>
        <v>normal</v>
      </c>
    </row>
    <row r="507" spans="1:10" x14ac:dyDescent="0.3">
      <c r="A507" t="s">
        <v>1865</v>
      </c>
      <c r="B507">
        <v>28.38</v>
      </c>
      <c r="C507">
        <v>6.07</v>
      </c>
      <c r="D507" t="s">
        <v>2380</v>
      </c>
      <c r="E507" t="s">
        <v>2380</v>
      </c>
      <c r="F507" t="s">
        <v>2380</v>
      </c>
      <c r="G507" s="9">
        <v>1</v>
      </c>
      <c r="H507" t="s">
        <v>2382</v>
      </c>
      <c r="I507" t="str">
        <f t="shared" si="14"/>
        <v>overweight</v>
      </c>
      <c r="J507" t="str">
        <f t="shared" si="15"/>
        <v>prediabetes</v>
      </c>
    </row>
    <row r="508" spans="1:10" x14ac:dyDescent="0.3">
      <c r="A508" t="s">
        <v>1864</v>
      </c>
      <c r="B508">
        <v>24.64</v>
      </c>
      <c r="C508">
        <v>4.33</v>
      </c>
      <c r="D508" t="s">
        <v>2380</v>
      </c>
      <c r="E508" t="s">
        <v>2380</v>
      </c>
      <c r="F508" t="s">
        <v>2380</v>
      </c>
      <c r="G508" s="9">
        <v>0</v>
      </c>
      <c r="H508" t="s">
        <v>2382</v>
      </c>
      <c r="I508" t="str">
        <f t="shared" si="14"/>
        <v>normal weight</v>
      </c>
      <c r="J508" t="str">
        <f t="shared" si="15"/>
        <v>normal</v>
      </c>
    </row>
    <row r="509" spans="1:10" x14ac:dyDescent="0.3">
      <c r="A509" t="s">
        <v>1863</v>
      </c>
      <c r="B509">
        <v>39.71</v>
      </c>
      <c r="C509">
        <v>5.83</v>
      </c>
      <c r="D509" t="s">
        <v>2380</v>
      </c>
      <c r="E509" t="s">
        <v>2380</v>
      </c>
      <c r="F509" t="s">
        <v>2380</v>
      </c>
      <c r="G509" s="9">
        <v>1</v>
      </c>
      <c r="H509" t="s">
        <v>2380</v>
      </c>
      <c r="I509" t="str">
        <f t="shared" si="14"/>
        <v>obesity</v>
      </c>
      <c r="J509" t="str">
        <f t="shared" si="15"/>
        <v>prediabetes</v>
      </c>
    </row>
    <row r="510" spans="1:10" x14ac:dyDescent="0.3">
      <c r="A510" t="s">
        <v>1862</v>
      </c>
      <c r="B510">
        <v>22.22</v>
      </c>
      <c r="C510">
        <v>5.5</v>
      </c>
      <c r="D510" t="s">
        <v>2380</v>
      </c>
      <c r="E510" t="s">
        <v>2380</v>
      </c>
      <c r="F510" t="s">
        <v>2380</v>
      </c>
      <c r="G510" s="9">
        <v>0</v>
      </c>
      <c r="H510" t="s">
        <v>2382</v>
      </c>
      <c r="I510" t="str">
        <f t="shared" si="14"/>
        <v>normal weight</v>
      </c>
      <c r="J510" t="str">
        <f t="shared" si="15"/>
        <v>normal</v>
      </c>
    </row>
    <row r="511" spans="1:10" x14ac:dyDescent="0.3">
      <c r="A511" t="s">
        <v>1861</v>
      </c>
      <c r="B511">
        <v>33.344999999999999</v>
      </c>
      <c r="C511">
        <v>4.79</v>
      </c>
      <c r="D511" t="s">
        <v>2380</v>
      </c>
      <c r="E511" t="s">
        <v>2380</v>
      </c>
      <c r="F511" t="s">
        <v>2382</v>
      </c>
      <c r="G511" s="9">
        <v>1</v>
      </c>
      <c r="H511" t="s">
        <v>2380</v>
      </c>
      <c r="I511" t="str">
        <f t="shared" si="14"/>
        <v>obesity</v>
      </c>
      <c r="J511" t="str">
        <f t="shared" si="15"/>
        <v>normal</v>
      </c>
    </row>
    <row r="512" spans="1:10" x14ac:dyDescent="0.3">
      <c r="A512" t="s">
        <v>1860</v>
      </c>
      <c r="B512">
        <v>24.42</v>
      </c>
      <c r="C512">
        <v>5.81</v>
      </c>
      <c r="D512" t="s">
        <v>2380</v>
      </c>
      <c r="E512" t="s">
        <v>2380</v>
      </c>
      <c r="F512" t="s">
        <v>2380</v>
      </c>
      <c r="G512" s="9">
        <v>1</v>
      </c>
      <c r="H512" t="s">
        <v>2382</v>
      </c>
      <c r="I512" t="str">
        <f t="shared" si="14"/>
        <v>normal weight</v>
      </c>
      <c r="J512" t="str">
        <f t="shared" si="15"/>
        <v>prediabetes</v>
      </c>
    </row>
    <row r="513" spans="1:10" x14ac:dyDescent="0.3">
      <c r="A513" t="s">
        <v>1859</v>
      </c>
      <c r="B513">
        <v>29.81</v>
      </c>
      <c r="C513">
        <v>5.58</v>
      </c>
      <c r="D513" t="s">
        <v>2380</v>
      </c>
      <c r="E513" t="s">
        <v>2380</v>
      </c>
      <c r="F513" t="s">
        <v>2380</v>
      </c>
      <c r="G513" s="9">
        <v>0</v>
      </c>
      <c r="H513" t="s">
        <v>2382</v>
      </c>
      <c r="I513" t="str">
        <f t="shared" si="14"/>
        <v>overweight</v>
      </c>
      <c r="J513" t="str">
        <f t="shared" si="15"/>
        <v>normal</v>
      </c>
    </row>
    <row r="514" spans="1:10" x14ac:dyDescent="0.3">
      <c r="A514" t="s">
        <v>1858</v>
      </c>
      <c r="B514">
        <v>51.18</v>
      </c>
      <c r="C514">
        <v>4.4000000000000004</v>
      </c>
      <c r="D514" t="s">
        <v>2382</v>
      </c>
      <c r="E514" t="s">
        <v>2380</v>
      </c>
      <c r="F514" t="s">
        <v>2380</v>
      </c>
      <c r="G514" s="9">
        <v>2</v>
      </c>
      <c r="H514" t="s">
        <v>2380</v>
      </c>
      <c r="I514" t="str">
        <f t="shared" si="14"/>
        <v>obesity</v>
      </c>
      <c r="J514" t="str">
        <f t="shared" si="15"/>
        <v>normal</v>
      </c>
    </row>
    <row r="515" spans="1:10" x14ac:dyDescent="0.3">
      <c r="A515" t="s">
        <v>1857</v>
      </c>
      <c r="B515">
        <v>51.37</v>
      </c>
      <c r="C515">
        <v>8.18</v>
      </c>
      <c r="D515" t="s">
        <v>2382</v>
      </c>
      <c r="E515" t="s">
        <v>2380</v>
      </c>
      <c r="F515" t="s">
        <v>2380</v>
      </c>
      <c r="G515" s="9">
        <v>0</v>
      </c>
      <c r="H515" t="s">
        <v>2380</v>
      </c>
      <c r="I515" t="str">
        <f t="shared" ref="I515:I578" si="16">IF(B515&lt;18.5,"underweight",IF(B515&lt;=24.9,"normal weight",IF(B515&lt;=29.9,"overweight",IF(B515&gt;30,"obesity"))))</f>
        <v>obesity</v>
      </c>
      <c r="J515" t="str">
        <f t="shared" ref="J515:J578" si="17">IF(C515&lt;5.7,"normal",IF(C515&lt;=6.4, "prediabetes",IF(C515&gt;6.5,"diabetes")))</f>
        <v>diabetes</v>
      </c>
    </row>
    <row r="516" spans="1:10" x14ac:dyDescent="0.3">
      <c r="A516" t="s">
        <v>1856</v>
      </c>
      <c r="B516">
        <v>36.19</v>
      </c>
      <c r="C516">
        <v>5.52</v>
      </c>
      <c r="D516" t="s">
        <v>2382</v>
      </c>
      <c r="E516" t="s">
        <v>2380</v>
      </c>
      <c r="F516" t="s">
        <v>2380</v>
      </c>
      <c r="G516" s="9">
        <v>0</v>
      </c>
      <c r="H516" t="s">
        <v>2380</v>
      </c>
      <c r="I516" t="str">
        <f t="shared" si="16"/>
        <v>obesity</v>
      </c>
      <c r="J516" t="str">
        <f t="shared" si="17"/>
        <v>normal</v>
      </c>
    </row>
    <row r="517" spans="1:10" x14ac:dyDescent="0.3">
      <c r="A517" t="s">
        <v>1855</v>
      </c>
      <c r="B517">
        <v>25.9</v>
      </c>
      <c r="C517">
        <v>4.84</v>
      </c>
      <c r="D517" t="s">
        <v>2380</v>
      </c>
      <c r="E517" t="s">
        <v>2380</v>
      </c>
      <c r="F517" t="s">
        <v>2380</v>
      </c>
      <c r="G517" s="9">
        <v>0</v>
      </c>
      <c r="H517" t="s">
        <v>2382</v>
      </c>
      <c r="I517" t="str">
        <f t="shared" si="16"/>
        <v>overweight</v>
      </c>
      <c r="J517" t="str">
        <f t="shared" si="17"/>
        <v>normal</v>
      </c>
    </row>
    <row r="518" spans="1:10" x14ac:dyDescent="0.3">
      <c r="A518" t="s">
        <v>1854</v>
      </c>
      <c r="B518">
        <v>35.72</v>
      </c>
      <c r="C518">
        <v>4.08</v>
      </c>
      <c r="D518" t="s">
        <v>2380</v>
      </c>
      <c r="E518" t="s">
        <v>2380</v>
      </c>
      <c r="F518" t="s">
        <v>2382</v>
      </c>
      <c r="G518" s="9">
        <v>1</v>
      </c>
      <c r="H518" t="s">
        <v>2380</v>
      </c>
      <c r="I518" t="str">
        <f t="shared" si="16"/>
        <v>obesity</v>
      </c>
      <c r="J518" t="str">
        <f t="shared" si="17"/>
        <v>normal</v>
      </c>
    </row>
    <row r="519" spans="1:10" x14ac:dyDescent="0.3">
      <c r="A519" t="s">
        <v>1853</v>
      </c>
      <c r="B519">
        <v>27.94</v>
      </c>
      <c r="C519">
        <v>4.4800000000000004</v>
      </c>
      <c r="D519" t="s">
        <v>2380</v>
      </c>
      <c r="E519" t="s">
        <v>2380</v>
      </c>
      <c r="F519" t="s">
        <v>2382</v>
      </c>
      <c r="G519" s="9">
        <v>1</v>
      </c>
      <c r="H519" t="s">
        <v>2382</v>
      </c>
      <c r="I519" t="str">
        <f t="shared" si="16"/>
        <v>overweight</v>
      </c>
      <c r="J519" t="str">
        <f t="shared" si="17"/>
        <v>normal</v>
      </c>
    </row>
    <row r="520" spans="1:10" x14ac:dyDescent="0.3">
      <c r="A520" t="s">
        <v>1852</v>
      </c>
      <c r="B520">
        <v>27.1</v>
      </c>
      <c r="C520">
        <v>5.73</v>
      </c>
      <c r="D520" t="s">
        <v>2380</v>
      </c>
      <c r="E520" t="s">
        <v>2380</v>
      </c>
      <c r="F520" t="s">
        <v>2380</v>
      </c>
      <c r="G520" s="9">
        <v>0</v>
      </c>
      <c r="H520" t="s">
        <v>2382</v>
      </c>
      <c r="I520" t="str">
        <f t="shared" si="16"/>
        <v>overweight</v>
      </c>
      <c r="J520" t="str">
        <f t="shared" si="17"/>
        <v>prediabetes</v>
      </c>
    </row>
    <row r="521" spans="1:10" x14ac:dyDescent="0.3">
      <c r="A521" t="s">
        <v>1851</v>
      </c>
      <c r="B521">
        <v>18.3</v>
      </c>
      <c r="C521">
        <v>5.46</v>
      </c>
      <c r="D521" t="s">
        <v>2382</v>
      </c>
      <c r="E521" t="s">
        <v>2380</v>
      </c>
      <c r="F521" t="s">
        <v>2382</v>
      </c>
      <c r="G521" s="9">
        <v>1</v>
      </c>
      <c r="H521" t="s">
        <v>2382</v>
      </c>
      <c r="I521" t="str">
        <f t="shared" si="16"/>
        <v>underweight</v>
      </c>
      <c r="J521" t="str">
        <f t="shared" si="17"/>
        <v>normal</v>
      </c>
    </row>
    <row r="522" spans="1:10" x14ac:dyDescent="0.3">
      <c r="A522" t="s">
        <v>1850</v>
      </c>
      <c r="B522">
        <v>25.3</v>
      </c>
      <c r="C522">
        <v>5.0199999999999996</v>
      </c>
      <c r="D522" t="s">
        <v>2382</v>
      </c>
      <c r="E522" t="s">
        <v>2380</v>
      </c>
      <c r="F522" t="s">
        <v>2380</v>
      </c>
      <c r="G522" s="9">
        <v>1</v>
      </c>
      <c r="H522" t="s">
        <v>2382</v>
      </c>
      <c r="I522" t="str">
        <f t="shared" si="16"/>
        <v>overweight</v>
      </c>
      <c r="J522" t="str">
        <f t="shared" si="17"/>
        <v>normal</v>
      </c>
    </row>
    <row r="523" spans="1:10" x14ac:dyDescent="0.3">
      <c r="A523" t="s">
        <v>1849</v>
      </c>
      <c r="B523">
        <v>38.83</v>
      </c>
      <c r="C523">
        <v>6.36</v>
      </c>
      <c r="D523" t="s">
        <v>2380</v>
      </c>
      <c r="E523" t="s">
        <v>2380</v>
      </c>
      <c r="F523" t="s">
        <v>2380</v>
      </c>
      <c r="G523" s="9">
        <v>1</v>
      </c>
      <c r="H523" t="s">
        <v>2380</v>
      </c>
      <c r="I523" t="str">
        <f t="shared" si="16"/>
        <v>obesity</v>
      </c>
      <c r="J523" t="str">
        <f t="shared" si="17"/>
        <v>prediabetes</v>
      </c>
    </row>
    <row r="524" spans="1:10" x14ac:dyDescent="0.3">
      <c r="A524" t="s">
        <v>1848</v>
      </c>
      <c r="B524">
        <v>27.6</v>
      </c>
      <c r="C524">
        <v>5.36</v>
      </c>
      <c r="D524" t="s">
        <v>2380</v>
      </c>
      <c r="E524" t="s">
        <v>2380</v>
      </c>
      <c r="F524" t="s">
        <v>2380</v>
      </c>
      <c r="G524" s="9">
        <v>1</v>
      </c>
      <c r="H524" t="s">
        <v>2380</v>
      </c>
      <c r="I524" t="str">
        <f t="shared" si="16"/>
        <v>overweight</v>
      </c>
      <c r="J524" t="str">
        <f t="shared" si="17"/>
        <v>normal</v>
      </c>
    </row>
    <row r="525" spans="1:10" x14ac:dyDescent="0.3">
      <c r="A525" t="s">
        <v>1847</v>
      </c>
      <c r="B525">
        <v>46.4</v>
      </c>
      <c r="C525">
        <v>8.3699999999999992</v>
      </c>
      <c r="D525" t="s">
        <v>2382</v>
      </c>
      <c r="E525" t="s">
        <v>2380</v>
      </c>
      <c r="F525" t="s">
        <v>2382</v>
      </c>
      <c r="G525" s="9">
        <v>1</v>
      </c>
      <c r="H525" t="s">
        <v>2380</v>
      </c>
      <c r="I525" t="str">
        <f t="shared" si="16"/>
        <v>obesity</v>
      </c>
      <c r="J525" t="str">
        <f t="shared" si="17"/>
        <v>diabetes</v>
      </c>
    </row>
    <row r="526" spans="1:10" x14ac:dyDescent="0.3">
      <c r="A526" t="s">
        <v>1846</v>
      </c>
      <c r="B526">
        <v>51.92</v>
      </c>
      <c r="C526">
        <v>5.18</v>
      </c>
      <c r="D526" t="s">
        <v>2382</v>
      </c>
      <c r="E526" t="s">
        <v>2380</v>
      </c>
      <c r="F526" t="s">
        <v>2382</v>
      </c>
      <c r="G526" s="9">
        <v>1</v>
      </c>
      <c r="H526" t="s">
        <v>2380</v>
      </c>
      <c r="I526" t="str">
        <f t="shared" si="16"/>
        <v>obesity</v>
      </c>
      <c r="J526" t="str">
        <f t="shared" si="17"/>
        <v>normal</v>
      </c>
    </row>
    <row r="527" spans="1:10" x14ac:dyDescent="0.3">
      <c r="A527" t="s">
        <v>1845</v>
      </c>
      <c r="B527">
        <v>32.395000000000003</v>
      </c>
      <c r="C527">
        <v>5.68</v>
      </c>
      <c r="D527" t="s">
        <v>2382</v>
      </c>
      <c r="E527" t="s">
        <v>2380</v>
      </c>
      <c r="F527" t="s">
        <v>2380</v>
      </c>
      <c r="G527" s="9">
        <v>1</v>
      </c>
      <c r="H527" t="s">
        <v>2380</v>
      </c>
      <c r="I527" t="str">
        <f t="shared" si="16"/>
        <v>obesity</v>
      </c>
      <c r="J527" t="str">
        <f t="shared" si="17"/>
        <v>normal</v>
      </c>
    </row>
    <row r="528" spans="1:10" x14ac:dyDescent="0.3">
      <c r="A528" t="s">
        <v>1844</v>
      </c>
      <c r="B528">
        <v>46.19</v>
      </c>
      <c r="C528">
        <v>7.31</v>
      </c>
      <c r="D528" t="s">
        <v>2382</v>
      </c>
      <c r="E528" t="s">
        <v>2380</v>
      </c>
      <c r="F528" t="s">
        <v>2382</v>
      </c>
      <c r="G528" s="9">
        <v>1</v>
      </c>
      <c r="H528" t="s">
        <v>2380</v>
      </c>
      <c r="I528" t="str">
        <f t="shared" si="16"/>
        <v>obesity</v>
      </c>
      <c r="J528" t="str">
        <f t="shared" si="17"/>
        <v>diabetes</v>
      </c>
    </row>
    <row r="529" spans="1:10" x14ac:dyDescent="0.3">
      <c r="A529" t="s">
        <v>1843</v>
      </c>
      <c r="B529">
        <v>27.93</v>
      </c>
      <c r="C529">
        <v>4.67</v>
      </c>
      <c r="D529" t="s">
        <v>2380</v>
      </c>
      <c r="E529" t="s">
        <v>2380</v>
      </c>
      <c r="F529" t="s">
        <v>2382</v>
      </c>
      <c r="G529" s="9">
        <v>1</v>
      </c>
      <c r="H529" t="s">
        <v>2380</v>
      </c>
      <c r="I529" t="str">
        <f t="shared" si="16"/>
        <v>overweight</v>
      </c>
      <c r="J529" t="str">
        <f t="shared" si="17"/>
        <v>normal</v>
      </c>
    </row>
    <row r="530" spans="1:10" x14ac:dyDescent="0.3">
      <c r="A530" t="s">
        <v>1842</v>
      </c>
      <c r="B530">
        <v>45.62</v>
      </c>
      <c r="C530">
        <v>6.87</v>
      </c>
      <c r="D530" t="s">
        <v>2380</v>
      </c>
      <c r="E530" t="s">
        <v>2380</v>
      </c>
      <c r="F530" t="s">
        <v>2380</v>
      </c>
      <c r="G530" s="9">
        <v>0</v>
      </c>
      <c r="H530" t="s">
        <v>2380</v>
      </c>
      <c r="I530" t="str">
        <f t="shared" si="16"/>
        <v>obesity</v>
      </c>
      <c r="J530" t="str">
        <f t="shared" si="17"/>
        <v>diabetes</v>
      </c>
    </row>
    <row r="531" spans="1:10" x14ac:dyDescent="0.3">
      <c r="A531" t="s">
        <v>1841</v>
      </c>
      <c r="B531">
        <v>35.31</v>
      </c>
      <c r="C531">
        <v>5.87</v>
      </c>
      <c r="D531" t="s">
        <v>2380</v>
      </c>
      <c r="E531" t="s">
        <v>2380</v>
      </c>
      <c r="F531" t="s">
        <v>2382</v>
      </c>
      <c r="G531" s="9">
        <v>1</v>
      </c>
      <c r="H531" t="s">
        <v>2380</v>
      </c>
      <c r="I531" t="str">
        <f t="shared" si="16"/>
        <v>obesity</v>
      </c>
      <c r="J531" t="str">
        <f t="shared" si="17"/>
        <v>prediabetes</v>
      </c>
    </row>
    <row r="532" spans="1:10" x14ac:dyDescent="0.3">
      <c r="A532" t="s">
        <v>1840</v>
      </c>
      <c r="B532">
        <v>30.4</v>
      </c>
      <c r="C532">
        <v>4.07</v>
      </c>
      <c r="D532" t="s">
        <v>2382</v>
      </c>
      <c r="E532" t="s">
        <v>2380</v>
      </c>
      <c r="F532" t="s">
        <v>2380</v>
      </c>
      <c r="G532" s="9">
        <v>1</v>
      </c>
      <c r="H532" t="s">
        <v>2380</v>
      </c>
      <c r="I532" t="str">
        <f t="shared" si="16"/>
        <v>obesity</v>
      </c>
      <c r="J532" t="str">
        <f t="shared" si="17"/>
        <v>normal</v>
      </c>
    </row>
    <row r="533" spans="1:10" x14ac:dyDescent="0.3">
      <c r="A533" t="s">
        <v>1839</v>
      </c>
      <c r="B533">
        <v>20.13</v>
      </c>
      <c r="C533">
        <v>6.47</v>
      </c>
      <c r="D533" t="s">
        <v>2380</v>
      </c>
      <c r="E533" t="s">
        <v>2380</v>
      </c>
      <c r="F533" t="s">
        <v>2382</v>
      </c>
      <c r="G533" s="9">
        <v>1</v>
      </c>
      <c r="H533" t="s">
        <v>2382</v>
      </c>
      <c r="I533" t="str">
        <f t="shared" si="16"/>
        <v>normal weight</v>
      </c>
      <c r="J533" t="b">
        <f t="shared" si="17"/>
        <v>0</v>
      </c>
    </row>
    <row r="534" spans="1:10" x14ac:dyDescent="0.3">
      <c r="A534" t="s">
        <v>1838</v>
      </c>
      <c r="B534">
        <v>23.655000000000001</v>
      </c>
      <c r="C534">
        <v>5.14</v>
      </c>
      <c r="D534" t="s">
        <v>2380</v>
      </c>
      <c r="E534" t="s">
        <v>2380</v>
      </c>
      <c r="F534" t="s">
        <v>2380</v>
      </c>
      <c r="G534" s="9">
        <v>1</v>
      </c>
      <c r="H534" t="s">
        <v>2382</v>
      </c>
      <c r="I534" t="str">
        <f t="shared" si="16"/>
        <v>normal weight</v>
      </c>
      <c r="J534" t="str">
        <f t="shared" si="17"/>
        <v>normal</v>
      </c>
    </row>
    <row r="535" spans="1:10" x14ac:dyDescent="0.3">
      <c r="A535" t="s">
        <v>1837</v>
      </c>
      <c r="B535">
        <v>49.05</v>
      </c>
      <c r="C535">
        <v>9.77</v>
      </c>
      <c r="D535" t="s">
        <v>2382</v>
      </c>
      <c r="E535" t="s">
        <v>2380</v>
      </c>
      <c r="F535" t="s">
        <v>2380</v>
      </c>
      <c r="G535" s="9">
        <v>0</v>
      </c>
      <c r="H535" t="s">
        <v>2380</v>
      </c>
      <c r="I535" t="str">
        <f t="shared" si="16"/>
        <v>obesity</v>
      </c>
      <c r="J535" t="str">
        <f t="shared" si="17"/>
        <v>diabetes</v>
      </c>
    </row>
    <row r="536" spans="1:10" x14ac:dyDescent="0.3">
      <c r="A536" t="s">
        <v>1836</v>
      </c>
      <c r="B536">
        <v>51.94</v>
      </c>
      <c r="C536">
        <v>8.8000000000000007</v>
      </c>
      <c r="D536" t="s">
        <v>2382</v>
      </c>
      <c r="E536" t="s">
        <v>2380</v>
      </c>
      <c r="F536" t="s">
        <v>2380</v>
      </c>
      <c r="G536" s="9">
        <v>2</v>
      </c>
      <c r="H536" t="s">
        <v>2380</v>
      </c>
      <c r="I536" t="str">
        <f t="shared" si="16"/>
        <v>obesity</v>
      </c>
      <c r="J536" t="str">
        <f t="shared" si="17"/>
        <v>diabetes</v>
      </c>
    </row>
    <row r="537" spans="1:10" x14ac:dyDescent="0.3">
      <c r="A537" t="s">
        <v>1835</v>
      </c>
      <c r="B537">
        <v>29.83</v>
      </c>
      <c r="C537">
        <v>5.84</v>
      </c>
      <c r="D537" t="s">
        <v>2380</v>
      </c>
      <c r="E537" t="s">
        <v>2380</v>
      </c>
      <c r="F537" t="s">
        <v>2380</v>
      </c>
      <c r="G537" s="9">
        <v>1</v>
      </c>
      <c r="H537" t="s">
        <v>2382</v>
      </c>
      <c r="I537" t="str">
        <f t="shared" si="16"/>
        <v>overweight</v>
      </c>
      <c r="J537" t="str">
        <f t="shared" si="17"/>
        <v>prediabetes</v>
      </c>
    </row>
    <row r="538" spans="1:10" x14ac:dyDescent="0.3">
      <c r="A538" t="s">
        <v>1834</v>
      </c>
      <c r="B538">
        <v>22.6</v>
      </c>
      <c r="C538">
        <v>10.43</v>
      </c>
      <c r="D538" t="s">
        <v>2382</v>
      </c>
      <c r="E538" t="s">
        <v>2380</v>
      </c>
      <c r="F538" t="s">
        <v>2380</v>
      </c>
      <c r="G538" s="9">
        <v>1</v>
      </c>
      <c r="H538" t="s">
        <v>2382</v>
      </c>
      <c r="I538" t="str">
        <f t="shared" si="16"/>
        <v>normal weight</v>
      </c>
      <c r="J538" t="str">
        <f t="shared" si="17"/>
        <v>diabetes</v>
      </c>
    </row>
    <row r="539" spans="1:10" x14ac:dyDescent="0.3">
      <c r="A539" t="s">
        <v>1833</v>
      </c>
      <c r="B539">
        <v>46.69</v>
      </c>
      <c r="C539">
        <v>4.25</v>
      </c>
      <c r="D539" t="s">
        <v>2382</v>
      </c>
      <c r="E539" t="s">
        <v>2380</v>
      </c>
      <c r="F539" t="s">
        <v>2380</v>
      </c>
      <c r="G539" s="9">
        <v>1</v>
      </c>
      <c r="H539" t="s">
        <v>2380</v>
      </c>
      <c r="I539" t="str">
        <f t="shared" si="16"/>
        <v>obesity</v>
      </c>
      <c r="J539" t="str">
        <f t="shared" si="17"/>
        <v>normal</v>
      </c>
    </row>
    <row r="540" spans="1:10" x14ac:dyDescent="0.3">
      <c r="A540" t="s">
        <v>1832</v>
      </c>
      <c r="B540">
        <v>28.49</v>
      </c>
      <c r="C540">
        <v>4.8899999999999997</v>
      </c>
      <c r="D540" t="s">
        <v>2380</v>
      </c>
      <c r="E540" t="s">
        <v>2380</v>
      </c>
      <c r="F540" t="s">
        <v>2380</v>
      </c>
      <c r="G540" s="9">
        <v>0</v>
      </c>
      <c r="H540" t="s">
        <v>2382</v>
      </c>
      <c r="I540" t="str">
        <f t="shared" si="16"/>
        <v>overweight</v>
      </c>
      <c r="J540" t="str">
        <f t="shared" si="17"/>
        <v>normal</v>
      </c>
    </row>
    <row r="541" spans="1:10" x14ac:dyDescent="0.3">
      <c r="A541" t="s">
        <v>1831</v>
      </c>
      <c r="B541">
        <v>28.5</v>
      </c>
      <c r="C541">
        <v>5.55</v>
      </c>
      <c r="D541" t="s">
        <v>2382</v>
      </c>
      <c r="E541" t="s">
        <v>2380</v>
      </c>
      <c r="F541" t="s">
        <v>2380</v>
      </c>
      <c r="G541" s="9">
        <v>1</v>
      </c>
      <c r="H541" t="s">
        <v>2382</v>
      </c>
      <c r="I541" t="str">
        <f t="shared" si="16"/>
        <v>overweight</v>
      </c>
      <c r="J541" t="str">
        <f t="shared" si="17"/>
        <v>normal</v>
      </c>
    </row>
    <row r="542" spans="1:10" x14ac:dyDescent="0.3">
      <c r="A542" t="s">
        <v>1830</v>
      </c>
      <c r="B542">
        <v>24.4</v>
      </c>
      <c r="C542">
        <v>4.5199999999999996</v>
      </c>
      <c r="D542" t="s">
        <v>2380</v>
      </c>
      <c r="E542" t="s">
        <v>2380</v>
      </c>
      <c r="F542" t="s">
        <v>2380</v>
      </c>
      <c r="G542" s="9">
        <v>1</v>
      </c>
      <c r="H542" t="s">
        <v>2382</v>
      </c>
      <c r="I542" t="str">
        <f t="shared" si="16"/>
        <v>normal weight</v>
      </c>
      <c r="J542" t="str">
        <f t="shared" si="17"/>
        <v>normal</v>
      </c>
    </row>
    <row r="543" spans="1:10" x14ac:dyDescent="0.3">
      <c r="A543" t="s">
        <v>1829</v>
      </c>
      <c r="B543">
        <v>29.15</v>
      </c>
      <c r="C543">
        <v>4.45</v>
      </c>
      <c r="D543" t="s">
        <v>2382</v>
      </c>
      <c r="E543" t="s">
        <v>2380</v>
      </c>
      <c r="F543" t="s">
        <v>2380</v>
      </c>
      <c r="G543" s="9">
        <v>1</v>
      </c>
      <c r="H543" t="s">
        <v>2382</v>
      </c>
      <c r="I543" t="str">
        <f t="shared" si="16"/>
        <v>overweight</v>
      </c>
      <c r="J543" t="str">
        <f t="shared" si="17"/>
        <v>normal</v>
      </c>
    </row>
    <row r="544" spans="1:10" x14ac:dyDescent="0.3">
      <c r="A544" t="s">
        <v>1828</v>
      </c>
      <c r="B544">
        <v>27.28</v>
      </c>
      <c r="C544">
        <v>4.72</v>
      </c>
      <c r="D544" t="s">
        <v>2380</v>
      </c>
      <c r="E544" t="s">
        <v>2381</v>
      </c>
      <c r="F544" t="s">
        <v>2380</v>
      </c>
      <c r="G544" s="9">
        <v>1</v>
      </c>
      <c r="H544" t="s">
        <v>2382</v>
      </c>
      <c r="I544" t="str">
        <f t="shared" si="16"/>
        <v>overweight</v>
      </c>
      <c r="J544" t="str">
        <f t="shared" si="17"/>
        <v>normal</v>
      </c>
    </row>
    <row r="545" spans="1:10" x14ac:dyDescent="0.3">
      <c r="A545" t="s">
        <v>1827</v>
      </c>
      <c r="B545">
        <v>32.229999999999997</v>
      </c>
      <c r="C545">
        <v>4.6500000000000004</v>
      </c>
      <c r="D545" t="s">
        <v>2382</v>
      </c>
      <c r="E545" t="s">
        <v>2380</v>
      </c>
      <c r="F545" t="s">
        <v>2382</v>
      </c>
      <c r="G545" s="9">
        <v>1</v>
      </c>
      <c r="H545" t="s">
        <v>2380</v>
      </c>
      <c r="I545" t="str">
        <f t="shared" si="16"/>
        <v>obesity</v>
      </c>
      <c r="J545" t="str">
        <f t="shared" si="17"/>
        <v>normal</v>
      </c>
    </row>
    <row r="546" spans="1:10" x14ac:dyDescent="0.3">
      <c r="A546" t="s">
        <v>1826</v>
      </c>
      <c r="B546">
        <v>44.2</v>
      </c>
      <c r="C546">
        <v>11.34</v>
      </c>
      <c r="D546" t="s">
        <v>2382</v>
      </c>
      <c r="E546" t="s">
        <v>2380</v>
      </c>
      <c r="F546" t="s">
        <v>2382</v>
      </c>
      <c r="G546" s="9">
        <v>1</v>
      </c>
      <c r="H546" t="s">
        <v>2380</v>
      </c>
      <c r="I546" t="str">
        <f t="shared" si="16"/>
        <v>obesity</v>
      </c>
      <c r="J546" t="str">
        <f t="shared" si="17"/>
        <v>diabetes</v>
      </c>
    </row>
    <row r="547" spans="1:10" x14ac:dyDescent="0.3">
      <c r="A547" t="s">
        <v>1825</v>
      </c>
      <c r="B547">
        <v>29.734999999999999</v>
      </c>
      <c r="C547">
        <v>4.53</v>
      </c>
      <c r="D547" t="s">
        <v>2380</v>
      </c>
      <c r="E547" t="s">
        <v>2380</v>
      </c>
      <c r="F547" t="s">
        <v>2382</v>
      </c>
      <c r="G547" s="9">
        <v>1</v>
      </c>
      <c r="H547" t="s">
        <v>2380</v>
      </c>
      <c r="I547" t="str">
        <f t="shared" si="16"/>
        <v>overweight</v>
      </c>
      <c r="J547" t="str">
        <f t="shared" si="17"/>
        <v>normal</v>
      </c>
    </row>
    <row r="548" spans="1:10" x14ac:dyDescent="0.3">
      <c r="A548" t="s">
        <v>1824</v>
      </c>
      <c r="B548">
        <v>28.31</v>
      </c>
      <c r="C548">
        <v>6.35</v>
      </c>
      <c r="D548" t="s">
        <v>2380</v>
      </c>
      <c r="E548" t="s">
        <v>2380</v>
      </c>
      <c r="F548" t="s">
        <v>2380</v>
      </c>
      <c r="G548" s="9">
        <v>0</v>
      </c>
      <c r="H548" t="s">
        <v>2382</v>
      </c>
      <c r="I548" t="str">
        <f t="shared" si="16"/>
        <v>overweight</v>
      </c>
      <c r="J548" t="str">
        <f t="shared" si="17"/>
        <v>prediabetes</v>
      </c>
    </row>
    <row r="549" spans="1:10" x14ac:dyDescent="0.3">
      <c r="A549" t="s">
        <v>1823</v>
      </c>
      <c r="B549">
        <v>46.62</v>
      </c>
      <c r="C549">
        <v>8.51</v>
      </c>
      <c r="D549" t="s">
        <v>2380</v>
      </c>
      <c r="E549" t="s">
        <v>2380</v>
      </c>
      <c r="F549" t="s">
        <v>2380</v>
      </c>
      <c r="G549" s="9">
        <v>0</v>
      </c>
      <c r="H549" t="s">
        <v>2380</v>
      </c>
      <c r="I549" t="str">
        <f t="shared" si="16"/>
        <v>obesity</v>
      </c>
      <c r="J549" t="str">
        <f t="shared" si="17"/>
        <v>diabetes</v>
      </c>
    </row>
    <row r="550" spans="1:10" x14ac:dyDescent="0.3">
      <c r="A550" t="s">
        <v>1822</v>
      </c>
      <c r="B550">
        <v>51.75</v>
      </c>
      <c r="C550">
        <v>8.59</v>
      </c>
      <c r="D550" t="s">
        <v>2382</v>
      </c>
      <c r="E550" t="s">
        <v>2380</v>
      </c>
      <c r="F550" t="s">
        <v>2380</v>
      </c>
      <c r="G550" s="9">
        <v>1</v>
      </c>
      <c r="H550" t="s">
        <v>2380</v>
      </c>
      <c r="I550" t="str">
        <f t="shared" si="16"/>
        <v>obesity</v>
      </c>
      <c r="J550" t="str">
        <f t="shared" si="17"/>
        <v>diabetes</v>
      </c>
    </row>
    <row r="551" spans="1:10" x14ac:dyDescent="0.3">
      <c r="A551" t="s">
        <v>1821</v>
      </c>
      <c r="B551">
        <v>25.7</v>
      </c>
      <c r="C551">
        <v>4.13</v>
      </c>
      <c r="D551" t="s">
        <v>2382</v>
      </c>
      <c r="E551" t="s">
        <v>2380</v>
      </c>
      <c r="F551" t="s">
        <v>2380</v>
      </c>
      <c r="G551" s="9">
        <v>0</v>
      </c>
      <c r="H551" t="s">
        <v>2382</v>
      </c>
      <c r="I551" t="str">
        <f t="shared" si="16"/>
        <v>overweight</v>
      </c>
      <c r="J551" t="str">
        <f t="shared" si="17"/>
        <v>normal</v>
      </c>
    </row>
    <row r="552" spans="1:10" x14ac:dyDescent="0.3">
      <c r="A552" t="s">
        <v>1820</v>
      </c>
      <c r="B552">
        <v>31.79</v>
      </c>
      <c r="C552">
        <v>4.55</v>
      </c>
      <c r="D552" t="s">
        <v>2380</v>
      </c>
      <c r="E552" t="s">
        <v>2380</v>
      </c>
      <c r="F552" t="s">
        <v>2380</v>
      </c>
      <c r="G552" s="9">
        <v>0</v>
      </c>
      <c r="H552" t="s">
        <v>2380</v>
      </c>
      <c r="I552" t="str">
        <f t="shared" si="16"/>
        <v>obesity</v>
      </c>
      <c r="J552" t="str">
        <f t="shared" si="17"/>
        <v>normal</v>
      </c>
    </row>
    <row r="553" spans="1:10" x14ac:dyDescent="0.3">
      <c r="A553" t="s">
        <v>1819</v>
      </c>
      <c r="B553">
        <v>24.795000000000002</v>
      </c>
      <c r="C553">
        <v>4.5199999999999996</v>
      </c>
      <c r="D553" t="s">
        <v>2380</v>
      </c>
      <c r="E553" t="s">
        <v>2380</v>
      </c>
      <c r="F553" t="s">
        <v>2380</v>
      </c>
      <c r="G553" s="9">
        <v>0</v>
      </c>
      <c r="H553" t="s">
        <v>2382</v>
      </c>
      <c r="I553" t="str">
        <f t="shared" si="16"/>
        <v>normal weight</v>
      </c>
      <c r="J553" t="str">
        <f t="shared" si="17"/>
        <v>normal</v>
      </c>
    </row>
    <row r="554" spans="1:10" x14ac:dyDescent="0.3">
      <c r="A554" t="s">
        <v>1818</v>
      </c>
      <c r="B554">
        <v>53.98</v>
      </c>
      <c r="C554">
        <v>5.07</v>
      </c>
      <c r="D554" t="s">
        <v>2380</v>
      </c>
      <c r="E554" t="s">
        <v>2380</v>
      </c>
      <c r="F554" t="s">
        <v>2382</v>
      </c>
      <c r="G554" s="9">
        <v>1</v>
      </c>
      <c r="H554" t="s">
        <v>2380</v>
      </c>
      <c r="I554" t="str">
        <f t="shared" si="16"/>
        <v>obesity</v>
      </c>
      <c r="J554" t="str">
        <f t="shared" si="17"/>
        <v>normal</v>
      </c>
    </row>
    <row r="555" spans="1:10" x14ac:dyDescent="0.3">
      <c r="A555" t="s">
        <v>1817</v>
      </c>
      <c r="B555">
        <v>41.325000000000003</v>
      </c>
      <c r="C555">
        <v>4.04</v>
      </c>
      <c r="D555" t="s">
        <v>2382</v>
      </c>
      <c r="E555" t="s">
        <v>2380</v>
      </c>
      <c r="F555" t="s">
        <v>2382</v>
      </c>
      <c r="G555" s="9">
        <v>1</v>
      </c>
      <c r="H555" t="s">
        <v>2380</v>
      </c>
      <c r="I555" t="str">
        <f t="shared" si="16"/>
        <v>obesity</v>
      </c>
      <c r="J555" t="str">
        <f t="shared" si="17"/>
        <v>normal</v>
      </c>
    </row>
    <row r="556" spans="1:10" x14ac:dyDescent="0.3">
      <c r="A556" t="s">
        <v>1816</v>
      </c>
      <c r="B556">
        <v>51.65</v>
      </c>
      <c r="C556">
        <v>5.3</v>
      </c>
      <c r="D556" t="s">
        <v>2382</v>
      </c>
      <c r="E556" t="s">
        <v>2380</v>
      </c>
      <c r="F556" t="s">
        <v>2380</v>
      </c>
      <c r="G556" s="9">
        <v>0</v>
      </c>
      <c r="H556" t="s">
        <v>2380</v>
      </c>
      <c r="I556" t="str">
        <f t="shared" si="16"/>
        <v>obesity</v>
      </c>
      <c r="J556" t="str">
        <f t="shared" si="17"/>
        <v>normal</v>
      </c>
    </row>
    <row r="557" spans="1:10" x14ac:dyDescent="0.3">
      <c r="A557" t="s">
        <v>1815</v>
      </c>
      <c r="B557">
        <v>44.52</v>
      </c>
      <c r="C557">
        <v>8.64</v>
      </c>
      <c r="D557" t="s">
        <v>2382</v>
      </c>
      <c r="E557" t="s">
        <v>2380</v>
      </c>
      <c r="F557" t="s">
        <v>2382</v>
      </c>
      <c r="G557" s="9">
        <v>1</v>
      </c>
      <c r="H557" t="s">
        <v>2380</v>
      </c>
      <c r="I557" t="str">
        <f t="shared" si="16"/>
        <v>obesity</v>
      </c>
      <c r="J557" t="str">
        <f t="shared" si="17"/>
        <v>diabetes</v>
      </c>
    </row>
    <row r="558" spans="1:10" x14ac:dyDescent="0.3">
      <c r="A558" t="s">
        <v>1814</v>
      </c>
      <c r="B558">
        <v>53.29</v>
      </c>
      <c r="C558">
        <v>4.03</v>
      </c>
      <c r="D558" t="s">
        <v>2380</v>
      </c>
      <c r="E558" t="s">
        <v>2380</v>
      </c>
      <c r="F558" t="s">
        <v>2382</v>
      </c>
      <c r="G558" s="9">
        <v>1</v>
      </c>
      <c r="H558" t="s">
        <v>2380</v>
      </c>
      <c r="I558" t="str">
        <f t="shared" si="16"/>
        <v>obesity</v>
      </c>
      <c r="J558" t="str">
        <f t="shared" si="17"/>
        <v>normal</v>
      </c>
    </row>
    <row r="559" spans="1:10" x14ac:dyDescent="0.3">
      <c r="A559" t="s">
        <v>1813</v>
      </c>
      <c r="B559">
        <v>46.63</v>
      </c>
      <c r="C559">
        <v>4.26</v>
      </c>
      <c r="D559" t="s">
        <v>2382</v>
      </c>
      <c r="E559" t="s">
        <v>2380</v>
      </c>
      <c r="F559" t="s">
        <v>2380</v>
      </c>
      <c r="G559" s="9">
        <v>2</v>
      </c>
      <c r="H559" t="s">
        <v>2380</v>
      </c>
      <c r="I559" t="str">
        <f t="shared" si="16"/>
        <v>obesity</v>
      </c>
      <c r="J559" t="str">
        <f t="shared" si="17"/>
        <v>normal</v>
      </c>
    </row>
    <row r="560" spans="1:10" x14ac:dyDescent="0.3">
      <c r="A560" t="s">
        <v>1812</v>
      </c>
      <c r="B560">
        <v>28.88</v>
      </c>
      <c r="C560">
        <v>5.35</v>
      </c>
      <c r="D560" t="s">
        <v>2380</v>
      </c>
      <c r="E560" t="s">
        <v>2380</v>
      </c>
      <c r="F560" t="s">
        <v>2382</v>
      </c>
      <c r="G560" s="9">
        <v>1</v>
      </c>
      <c r="H560" t="s">
        <v>2382</v>
      </c>
      <c r="I560" t="str">
        <f t="shared" si="16"/>
        <v>overweight</v>
      </c>
      <c r="J560" t="str">
        <f t="shared" si="17"/>
        <v>normal</v>
      </c>
    </row>
    <row r="561" spans="1:10" x14ac:dyDescent="0.3">
      <c r="A561" t="s">
        <v>1811</v>
      </c>
      <c r="B561">
        <v>23.98</v>
      </c>
      <c r="C561">
        <v>4.9000000000000004</v>
      </c>
      <c r="D561" t="s">
        <v>2380</v>
      </c>
      <c r="E561" t="s">
        <v>2380</v>
      </c>
      <c r="F561" t="s">
        <v>2380</v>
      </c>
      <c r="G561" s="9">
        <v>0</v>
      </c>
      <c r="H561" t="s">
        <v>2389</v>
      </c>
      <c r="I561" t="str">
        <f t="shared" si="16"/>
        <v>normal weight</v>
      </c>
      <c r="J561" t="str">
        <f t="shared" si="17"/>
        <v>normal</v>
      </c>
    </row>
    <row r="562" spans="1:10" x14ac:dyDescent="0.3">
      <c r="A562" t="s">
        <v>1810</v>
      </c>
      <c r="B562">
        <v>23.65</v>
      </c>
      <c r="C562">
        <v>4.5</v>
      </c>
      <c r="D562" t="s">
        <v>2380</v>
      </c>
      <c r="E562" t="s">
        <v>2380</v>
      </c>
      <c r="F562" t="s">
        <v>2380</v>
      </c>
      <c r="G562" s="9">
        <v>0</v>
      </c>
      <c r="H562" t="s">
        <v>2380</v>
      </c>
      <c r="I562" t="str">
        <f t="shared" si="16"/>
        <v>normal weight</v>
      </c>
      <c r="J562" t="str">
        <f t="shared" si="17"/>
        <v>normal</v>
      </c>
    </row>
    <row r="563" spans="1:10" x14ac:dyDescent="0.3">
      <c r="A563" t="s">
        <v>1809</v>
      </c>
      <c r="B563">
        <v>49.09</v>
      </c>
      <c r="C563">
        <v>8.3800000000000008</v>
      </c>
      <c r="D563" t="s">
        <v>2382</v>
      </c>
      <c r="E563" t="s">
        <v>2380</v>
      </c>
      <c r="F563" t="s">
        <v>2380</v>
      </c>
      <c r="G563" s="9">
        <v>2</v>
      </c>
      <c r="H563" t="s">
        <v>2380</v>
      </c>
      <c r="I563" t="str">
        <f t="shared" si="16"/>
        <v>obesity</v>
      </c>
      <c r="J563" t="str">
        <f t="shared" si="17"/>
        <v>diabetes</v>
      </c>
    </row>
    <row r="564" spans="1:10" x14ac:dyDescent="0.3">
      <c r="A564" t="s">
        <v>1808</v>
      </c>
      <c r="B564">
        <v>28.024999999999999</v>
      </c>
      <c r="C564">
        <v>7.03</v>
      </c>
      <c r="D564" t="s">
        <v>2380</v>
      </c>
      <c r="E564" t="s">
        <v>2380</v>
      </c>
      <c r="F564" t="s">
        <v>2380</v>
      </c>
      <c r="G564" s="9">
        <v>0</v>
      </c>
      <c r="H564" t="s">
        <v>2382</v>
      </c>
      <c r="I564" t="str">
        <f t="shared" si="16"/>
        <v>overweight</v>
      </c>
      <c r="J564" t="str">
        <f t="shared" si="17"/>
        <v>diabetes</v>
      </c>
    </row>
    <row r="565" spans="1:10" x14ac:dyDescent="0.3">
      <c r="A565" t="s">
        <v>1807</v>
      </c>
      <c r="B565">
        <v>43.32</v>
      </c>
      <c r="C565">
        <v>8.75</v>
      </c>
      <c r="D565" t="s">
        <v>2382</v>
      </c>
      <c r="E565" t="s">
        <v>2380</v>
      </c>
      <c r="F565" t="s">
        <v>2382</v>
      </c>
      <c r="G565" s="9">
        <v>1</v>
      </c>
      <c r="H565" t="s">
        <v>2380</v>
      </c>
      <c r="I565" t="str">
        <f t="shared" si="16"/>
        <v>obesity</v>
      </c>
      <c r="J565" t="str">
        <f t="shared" si="17"/>
        <v>diabetes</v>
      </c>
    </row>
    <row r="566" spans="1:10" x14ac:dyDescent="0.3">
      <c r="A566" t="s">
        <v>1806</v>
      </c>
      <c r="B566">
        <v>45.92</v>
      </c>
      <c r="C566">
        <v>9.51</v>
      </c>
      <c r="D566" t="s">
        <v>2380</v>
      </c>
      <c r="E566" t="s">
        <v>2380</v>
      </c>
      <c r="F566" t="s">
        <v>2380</v>
      </c>
      <c r="G566" s="9">
        <v>0</v>
      </c>
      <c r="H566" t="s">
        <v>2380</v>
      </c>
      <c r="I566" t="str">
        <f t="shared" si="16"/>
        <v>obesity</v>
      </c>
      <c r="J566" t="str">
        <f t="shared" si="17"/>
        <v>diabetes</v>
      </c>
    </row>
    <row r="567" spans="1:10" x14ac:dyDescent="0.3">
      <c r="A567" t="s">
        <v>1805</v>
      </c>
      <c r="B567">
        <v>44.03</v>
      </c>
      <c r="C567">
        <v>9.36</v>
      </c>
      <c r="D567" t="s">
        <v>2380</v>
      </c>
      <c r="E567" t="s">
        <v>2380</v>
      </c>
      <c r="F567" t="s">
        <v>2380</v>
      </c>
      <c r="G567" s="9">
        <v>0</v>
      </c>
      <c r="H567" t="s">
        <v>2380</v>
      </c>
      <c r="I567" t="str">
        <f t="shared" si="16"/>
        <v>obesity</v>
      </c>
      <c r="J567" t="str">
        <f t="shared" si="17"/>
        <v>diabetes</v>
      </c>
    </row>
    <row r="568" spans="1:10" x14ac:dyDescent="0.3">
      <c r="A568" t="s">
        <v>1804</v>
      </c>
      <c r="B568">
        <v>24.6</v>
      </c>
      <c r="C568">
        <v>4.8099999999999996</v>
      </c>
      <c r="D568" t="s">
        <v>2380</v>
      </c>
      <c r="E568" t="s">
        <v>2380</v>
      </c>
      <c r="F568" t="s">
        <v>2380</v>
      </c>
      <c r="G568" s="9">
        <v>0</v>
      </c>
      <c r="H568" t="s">
        <v>2382</v>
      </c>
      <c r="I568" t="str">
        <f t="shared" si="16"/>
        <v>normal weight</v>
      </c>
      <c r="J568" t="str">
        <f t="shared" si="17"/>
        <v>normal</v>
      </c>
    </row>
    <row r="569" spans="1:10" x14ac:dyDescent="0.3">
      <c r="A569" t="s">
        <v>1803</v>
      </c>
      <c r="B569">
        <v>49.15</v>
      </c>
      <c r="C569">
        <v>8.08</v>
      </c>
      <c r="D569" t="s">
        <v>2380</v>
      </c>
      <c r="E569" t="s">
        <v>2380</v>
      </c>
      <c r="F569" t="s">
        <v>2380</v>
      </c>
      <c r="G569" s="9">
        <v>0</v>
      </c>
      <c r="H569" t="s">
        <v>2380</v>
      </c>
      <c r="I569" t="str">
        <f t="shared" si="16"/>
        <v>obesity</v>
      </c>
      <c r="J569" t="str">
        <f t="shared" si="17"/>
        <v>diabetes</v>
      </c>
    </row>
    <row r="570" spans="1:10" x14ac:dyDescent="0.3">
      <c r="A570" t="s">
        <v>1802</v>
      </c>
      <c r="B570">
        <v>28.31</v>
      </c>
      <c r="C570">
        <v>6.29</v>
      </c>
      <c r="D570" t="s">
        <v>2380</v>
      </c>
      <c r="E570" t="s">
        <v>2380</v>
      </c>
      <c r="F570" t="s">
        <v>2382</v>
      </c>
      <c r="G570" s="9">
        <v>1</v>
      </c>
      <c r="H570" t="s">
        <v>2382</v>
      </c>
      <c r="I570" t="str">
        <f t="shared" si="16"/>
        <v>overweight</v>
      </c>
      <c r="J570" t="str">
        <f t="shared" si="17"/>
        <v>prediabetes</v>
      </c>
    </row>
    <row r="571" spans="1:10" x14ac:dyDescent="0.3">
      <c r="A571" t="s">
        <v>1801</v>
      </c>
      <c r="B571">
        <v>22.99</v>
      </c>
      <c r="C571">
        <v>6.29</v>
      </c>
      <c r="D571" t="s">
        <v>2380</v>
      </c>
      <c r="E571" t="s">
        <v>2380</v>
      </c>
      <c r="F571" t="s">
        <v>2380</v>
      </c>
      <c r="G571" s="9">
        <v>1</v>
      </c>
      <c r="H571" t="s">
        <v>2382</v>
      </c>
      <c r="I571" t="str">
        <f t="shared" si="16"/>
        <v>normal weight</v>
      </c>
      <c r="J571" t="str">
        <f t="shared" si="17"/>
        <v>prediabetes</v>
      </c>
    </row>
    <row r="572" spans="1:10" x14ac:dyDescent="0.3">
      <c r="A572" t="s">
        <v>1800</v>
      </c>
      <c r="B572">
        <v>29.07</v>
      </c>
      <c r="C572">
        <v>5.12</v>
      </c>
      <c r="D572" t="s">
        <v>2380</v>
      </c>
      <c r="E572" t="s">
        <v>2380</v>
      </c>
      <c r="F572" t="s">
        <v>2382</v>
      </c>
      <c r="G572" s="9">
        <v>1</v>
      </c>
      <c r="H572" t="s">
        <v>2382</v>
      </c>
      <c r="I572" t="str">
        <f t="shared" si="16"/>
        <v>overweight</v>
      </c>
      <c r="J572" t="str">
        <f t="shared" si="17"/>
        <v>normal</v>
      </c>
    </row>
    <row r="573" spans="1:10" x14ac:dyDescent="0.3">
      <c r="A573" t="s">
        <v>1799</v>
      </c>
      <c r="B573">
        <v>42.02</v>
      </c>
      <c r="C573">
        <v>9.9499999999999993</v>
      </c>
      <c r="D573" t="s">
        <v>2382</v>
      </c>
      <c r="E573" t="s">
        <v>2380</v>
      </c>
      <c r="F573" t="s">
        <v>2382</v>
      </c>
      <c r="G573" s="9">
        <v>1</v>
      </c>
      <c r="H573" t="s">
        <v>2380</v>
      </c>
      <c r="I573" t="str">
        <f t="shared" si="16"/>
        <v>obesity</v>
      </c>
      <c r="J573" t="str">
        <f t="shared" si="17"/>
        <v>diabetes</v>
      </c>
    </row>
    <row r="574" spans="1:10" x14ac:dyDescent="0.3">
      <c r="A574" t="s">
        <v>1798</v>
      </c>
      <c r="B574">
        <v>49.07</v>
      </c>
      <c r="C574">
        <v>9.08</v>
      </c>
      <c r="D574" t="s">
        <v>2382</v>
      </c>
      <c r="E574" t="s">
        <v>2380</v>
      </c>
      <c r="F574" t="s">
        <v>2380</v>
      </c>
      <c r="G574" s="9">
        <v>1</v>
      </c>
      <c r="H574" t="s">
        <v>2380</v>
      </c>
      <c r="I574" t="str">
        <f t="shared" si="16"/>
        <v>obesity</v>
      </c>
      <c r="J574" t="str">
        <f t="shared" si="17"/>
        <v>diabetes</v>
      </c>
    </row>
    <row r="575" spans="1:10" x14ac:dyDescent="0.3">
      <c r="A575" t="s">
        <v>1797</v>
      </c>
      <c r="B575">
        <v>19.8</v>
      </c>
      <c r="C575">
        <v>4.82</v>
      </c>
      <c r="D575" t="s">
        <v>2380</v>
      </c>
      <c r="E575" t="s">
        <v>2380</v>
      </c>
      <c r="F575" t="s">
        <v>2380</v>
      </c>
      <c r="G575" s="9">
        <v>0</v>
      </c>
      <c r="H575" t="s">
        <v>2382</v>
      </c>
      <c r="I575" t="str">
        <f t="shared" si="16"/>
        <v>normal weight</v>
      </c>
      <c r="J575" t="str">
        <f t="shared" si="17"/>
        <v>normal</v>
      </c>
    </row>
    <row r="576" spans="1:10" x14ac:dyDescent="0.3">
      <c r="A576" t="s">
        <v>1796</v>
      </c>
      <c r="B576">
        <v>27.36</v>
      </c>
      <c r="C576">
        <v>4.6500000000000004</v>
      </c>
      <c r="D576" t="s">
        <v>2380</v>
      </c>
      <c r="E576" t="s">
        <v>2381</v>
      </c>
      <c r="F576" t="s">
        <v>2380</v>
      </c>
      <c r="G576" s="9">
        <v>1</v>
      </c>
      <c r="H576" t="s">
        <v>2382</v>
      </c>
      <c r="I576" t="str">
        <f t="shared" si="16"/>
        <v>overweight</v>
      </c>
      <c r="J576" t="str">
        <f t="shared" si="17"/>
        <v>normal</v>
      </c>
    </row>
    <row r="577" spans="1:10" x14ac:dyDescent="0.3">
      <c r="A577" t="s">
        <v>1795</v>
      </c>
      <c r="B577">
        <v>42.95</v>
      </c>
      <c r="C577">
        <v>5.16</v>
      </c>
      <c r="D577" t="s">
        <v>2382</v>
      </c>
      <c r="E577" t="s">
        <v>2380</v>
      </c>
      <c r="F577" t="s">
        <v>2380</v>
      </c>
      <c r="G577" s="9">
        <v>1</v>
      </c>
      <c r="H577" t="s">
        <v>2380</v>
      </c>
      <c r="I577" t="str">
        <f t="shared" si="16"/>
        <v>obesity</v>
      </c>
      <c r="J577" t="str">
        <f t="shared" si="17"/>
        <v>normal</v>
      </c>
    </row>
    <row r="578" spans="1:10" x14ac:dyDescent="0.3">
      <c r="A578" t="s">
        <v>1794</v>
      </c>
      <c r="B578">
        <v>42.66</v>
      </c>
      <c r="C578">
        <v>10.44</v>
      </c>
      <c r="D578" t="s">
        <v>2380</v>
      </c>
      <c r="E578" t="s">
        <v>2380</v>
      </c>
      <c r="F578" t="s">
        <v>2380</v>
      </c>
      <c r="G578" s="9">
        <v>0</v>
      </c>
      <c r="H578" t="s">
        <v>2380</v>
      </c>
      <c r="I578" t="str">
        <f t="shared" si="16"/>
        <v>obesity</v>
      </c>
      <c r="J578" t="str">
        <f t="shared" si="17"/>
        <v>diabetes</v>
      </c>
    </row>
    <row r="579" spans="1:10" x14ac:dyDescent="0.3">
      <c r="A579" t="s">
        <v>1793</v>
      </c>
      <c r="B579">
        <v>33.630000000000003</v>
      </c>
      <c r="C579">
        <v>5.69</v>
      </c>
      <c r="D579" t="s">
        <v>2380</v>
      </c>
      <c r="E579" t="s">
        <v>2380</v>
      </c>
      <c r="F579" t="s">
        <v>2380</v>
      </c>
      <c r="G579" s="9">
        <v>1</v>
      </c>
      <c r="H579" t="s">
        <v>2380</v>
      </c>
      <c r="I579" t="str">
        <f t="shared" ref="I579:I642" si="18">IF(B579&lt;18.5,"underweight",IF(B579&lt;=24.9,"normal weight",IF(B579&lt;=29.9,"overweight",IF(B579&gt;30,"obesity"))))</f>
        <v>obesity</v>
      </c>
      <c r="J579" t="str">
        <f t="shared" ref="J579:J642" si="19">IF(C579&lt;5.7,"normal",IF(C579&lt;=6.4, "prediabetes",IF(C579&gt;6.5,"diabetes")))</f>
        <v>normal</v>
      </c>
    </row>
    <row r="580" spans="1:10" x14ac:dyDescent="0.3">
      <c r="A580" t="s">
        <v>1792</v>
      </c>
      <c r="B580">
        <v>26.84</v>
      </c>
      <c r="C580">
        <v>6.5</v>
      </c>
      <c r="D580" t="s">
        <v>2380</v>
      </c>
      <c r="E580" t="s">
        <v>2380</v>
      </c>
      <c r="F580" t="s">
        <v>2380</v>
      </c>
      <c r="G580" s="9">
        <v>0</v>
      </c>
      <c r="H580" t="s">
        <v>2382</v>
      </c>
      <c r="I580" t="str">
        <f t="shared" si="18"/>
        <v>overweight</v>
      </c>
      <c r="J580" t="b">
        <f t="shared" si="19"/>
        <v>0</v>
      </c>
    </row>
    <row r="581" spans="1:10" x14ac:dyDescent="0.3">
      <c r="A581" t="s">
        <v>1791</v>
      </c>
      <c r="B581">
        <v>28.3</v>
      </c>
      <c r="C581">
        <v>5.73</v>
      </c>
      <c r="D581" t="s">
        <v>2380</v>
      </c>
      <c r="E581" t="s">
        <v>2380</v>
      </c>
      <c r="F581" t="s">
        <v>2382</v>
      </c>
      <c r="G581" s="9">
        <v>1</v>
      </c>
      <c r="H581" t="s">
        <v>2382</v>
      </c>
      <c r="I581" t="str">
        <f t="shared" si="18"/>
        <v>overweight</v>
      </c>
      <c r="J581" t="str">
        <f t="shared" si="19"/>
        <v>prediabetes</v>
      </c>
    </row>
    <row r="582" spans="1:10" x14ac:dyDescent="0.3">
      <c r="A582" t="s">
        <v>1790</v>
      </c>
      <c r="B582">
        <v>27.06</v>
      </c>
      <c r="C582">
        <v>5.74</v>
      </c>
      <c r="D582" t="s">
        <v>2382</v>
      </c>
      <c r="E582" t="s">
        <v>2380</v>
      </c>
      <c r="F582" t="s">
        <v>2380</v>
      </c>
      <c r="G582" s="9">
        <v>0</v>
      </c>
      <c r="H582" t="s">
        <v>2382</v>
      </c>
      <c r="I582" t="str">
        <f t="shared" si="18"/>
        <v>overweight</v>
      </c>
      <c r="J582" t="str">
        <f t="shared" si="19"/>
        <v>prediabetes</v>
      </c>
    </row>
    <row r="583" spans="1:10" x14ac:dyDescent="0.3">
      <c r="A583" t="s">
        <v>1789</v>
      </c>
      <c r="B583">
        <v>47.13</v>
      </c>
      <c r="C583">
        <v>8.6999999999999993</v>
      </c>
      <c r="D583" t="s">
        <v>2380</v>
      </c>
      <c r="E583" t="s">
        <v>2380</v>
      </c>
      <c r="F583" t="s">
        <v>2380</v>
      </c>
      <c r="G583" s="9">
        <v>0</v>
      </c>
      <c r="H583" t="s">
        <v>2380</v>
      </c>
      <c r="I583" t="str">
        <f t="shared" si="18"/>
        <v>obesity</v>
      </c>
      <c r="J583" t="str">
        <f t="shared" si="19"/>
        <v>diabetes</v>
      </c>
    </row>
    <row r="584" spans="1:10" x14ac:dyDescent="0.3">
      <c r="A584" t="s">
        <v>1788</v>
      </c>
      <c r="B584">
        <v>51.72</v>
      </c>
      <c r="C584">
        <v>5.09</v>
      </c>
      <c r="D584" t="s">
        <v>2380</v>
      </c>
      <c r="E584" t="s">
        <v>2380</v>
      </c>
      <c r="F584" t="s">
        <v>2380</v>
      </c>
      <c r="G584" s="9">
        <v>0</v>
      </c>
      <c r="H584" t="s">
        <v>2380</v>
      </c>
      <c r="I584" t="str">
        <f t="shared" si="18"/>
        <v>obesity</v>
      </c>
      <c r="J584" t="str">
        <f t="shared" si="19"/>
        <v>normal</v>
      </c>
    </row>
    <row r="585" spans="1:10" x14ac:dyDescent="0.3">
      <c r="A585" t="s">
        <v>1787</v>
      </c>
      <c r="B585">
        <v>48.59</v>
      </c>
      <c r="C585">
        <v>5.57</v>
      </c>
      <c r="D585" t="s">
        <v>2380</v>
      </c>
      <c r="E585" t="s">
        <v>2380</v>
      </c>
      <c r="F585" t="s">
        <v>2380</v>
      </c>
      <c r="G585" s="9">
        <v>0</v>
      </c>
      <c r="H585" t="s">
        <v>2380</v>
      </c>
      <c r="I585" t="str">
        <f t="shared" si="18"/>
        <v>obesity</v>
      </c>
      <c r="J585" t="str">
        <f t="shared" si="19"/>
        <v>normal</v>
      </c>
    </row>
    <row r="586" spans="1:10" x14ac:dyDescent="0.3">
      <c r="A586" t="s">
        <v>1786</v>
      </c>
      <c r="B586">
        <v>45.18</v>
      </c>
      <c r="C586">
        <v>10.87</v>
      </c>
      <c r="D586" t="s">
        <v>2380</v>
      </c>
      <c r="E586" t="s">
        <v>2380</v>
      </c>
      <c r="F586" t="s">
        <v>2380</v>
      </c>
      <c r="G586" s="9">
        <v>0</v>
      </c>
      <c r="H586" t="s">
        <v>2380</v>
      </c>
      <c r="I586" t="str">
        <f t="shared" si="18"/>
        <v>obesity</v>
      </c>
      <c r="J586" t="str">
        <f t="shared" si="19"/>
        <v>diabetes</v>
      </c>
    </row>
    <row r="587" spans="1:10" x14ac:dyDescent="0.3">
      <c r="A587" t="s">
        <v>1785</v>
      </c>
      <c r="B587">
        <v>27.9</v>
      </c>
      <c r="C587">
        <v>6.02</v>
      </c>
      <c r="D587" t="s">
        <v>2380</v>
      </c>
      <c r="E587" t="s">
        <v>2380</v>
      </c>
      <c r="F587" t="s">
        <v>2382</v>
      </c>
      <c r="G587" s="9">
        <v>1</v>
      </c>
      <c r="H587" t="s">
        <v>2382</v>
      </c>
      <c r="I587" t="str">
        <f t="shared" si="18"/>
        <v>overweight</v>
      </c>
      <c r="J587" t="str">
        <f t="shared" si="19"/>
        <v>prediabetes</v>
      </c>
    </row>
    <row r="588" spans="1:10" x14ac:dyDescent="0.3">
      <c r="A588" t="s">
        <v>1784</v>
      </c>
      <c r="B588">
        <v>51.33</v>
      </c>
      <c r="C588">
        <v>7</v>
      </c>
      <c r="D588" t="s">
        <v>2380</v>
      </c>
      <c r="E588" t="s">
        <v>2380</v>
      </c>
      <c r="F588" t="s">
        <v>2380</v>
      </c>
      <c r="G588" s="9">
        <v>0</v>
      </c>
      <c r="H588" t="s">
        <v>2380</v>
      </c>
      <c r="I588" t="str">
        <f t="shared" si="18"/>
        <v>obesity</v>
      </c>
      <c r="J588" t="str">
        <f t="shared" si="19"/>
        <v>diabetes</v>
      </c>
    </row>
    <row r="589" spans="1:10" x14ac:dyDescent="0.3">
      <c r="A589" t="s">
        <v>1783</v>
      </c>
      <c r="B589">
        <v>30.59</v>
      </c>
      <c r="C589">
        <v>5.56</v>
      </c>
      <c r="D589" t="s">
        <v>2382</v>
      </c>
      <c r="E589" t="s">
        <v>2380</v>
      </c>
      <c r="F589" t="s">
        <v>2380</v>
      </c>
      <c r="G589" s="9">
        <v>1</v>
      </c>
      <c r="H589" t="s">
        <v>2380</v>
      </c>
      <c r="I589" t="str">
        <f t="shared" si="18"/>
        <v>obesity</v>
      </c>
      <c r="J589" t="str">
        <f t="shared" si="19"/>
        <v>normal</v>
      </c>
    </row>
    <row r="590" spans="1:10" x14ac:dyDescent="0.3">
      <c r="A590" t="s">
        <v>1782</v>
      </c>
      <c r="B590">
        <v>39.229999999999997</v>
      </c>
      <c r="C590">
        <v>8.4499999999999993</v>
      </c>
      <c r="D590" t="s">
        <v>2380</v>
      </c>
      <c r="E590" t="s">
        <v>2380</v>
      </c>
      <c r="F590" t="s">
        <v>2380</v>
      </c>
      <c r="G590" s="9">
        <v>0</v>
      </c>
      <c r="H590" t="s">
        <v>2380</v>
      </c>
      <c r="I590" t="str">
        <f t="shared" si="18"/>
        <v>obesity</v>
      </c>
      <c r="J590" t="str">
        <f t="shared" si="19"/>
        <v>diabetes</v>
      </c>
    </row>
    <row r="591" spans="1:10" x14ac:dyDescent="0.3">
      <c r="A591" t="s">
        <v>1781</v>
      </c>
      <c r="B591">
        <v>19.094999999999999</v>
      </c>
      <c r="C591">
        <v>6.19</v>
      </c>
      <c r="D591" t="s">
        <v>2380</v>
      </c>
      <c r="E591" t="s">
        <v>2380</v>
      </c>
      <c r="F591" t="s">
        <v>2380</v>
      </c>
      <c r="G591" s="9">
        <v>0</v>
      </c>
      <c r="H591" t="s">
        <v>2382</v>
      </c>
      <c r="I591" t="str">
        <f t="shared" si="18"/>
        <v>normal weight</v>
      </c>
      <c r="J591" t="str">
        <f t="shared" si="19"/>
        <v>prediabetes</v>
      </c>
    </row>
    <row r="592" spans="1:10" x14ac:dyDescent="0.3">
      <c r="A592" t="s">
        <v>1780</v>
      </c>
      <c r="B592">
        <v>49.72</v>
      </c>
      <c r="C592">
        <v>7.71</v>
      </c>
      <c r="D592" t="s">
        <v>2380</v>
      </c>
      <c r="E592" t="s">
        <v>2380</v>
      </c>
      <c r="F592" t="s">
        <v>2380</v>
      </c>
      <c r="G592" s="9">
        <v>0</v>
      </c>
      <c r="H592" t="s">
        <v>2380</v>
      </c>
      <c r="I592" t="str">
        <f t="shared" si="18"/>
        <v>obesity</v>
      </c>
      <c r="J592" t="str">
        <f t="shared" si="19"/>
        <v>diabetes</v>
      </c>
    </row>
    <row r="593" spans="1:10" x14ac:dyDescent="0.3">
      <c r="A593" t="s">
        <v>1779</v>
      </c>
      <c r="B593">
        <v>21.754999999999999</v>
      </c>
      <c r="C593">
        <v>4.63</v>
      </c>
      <c r="D593" t="s">
        <v>2380</v>
      </c>
      <c r="E593" t="s">
        <v>2380</v>
      </c>
      <c r="F593" t="s">
        <v>2382</v>
      </c>
      <c r="G593" s="9">
        <v>1</v>
      </c>
      <c r="H593" t="s">
        <v>2382</v>
      </c>
      <c r="I593" t="str">
        <f t="shared" si="18"/>
        <v>normal weight</v>
      </c>
      <c r="J593" t="str">
        <f t="shared" si="19"/>
        <v>normal</v>
      </c>
    </row>
    <row r="594" spans="1:10" x14ac:dyDescent="0.3">
      <c r="A594" t="s">
        <v>1778</v>
      </c>
      <c r="B594">
        <v>48.39</v>
      </c>
      <c r="C594">
        <v>4.6100000000000003</v>
      </c>
      <c r="D594" t="s">
        <v>2380</v>
      </c>
      <c r="E594" t="s">
        <v>2380</v>
      </c>
      <c r="F594" t="s">
        <v>2380</v>
      </c>
      <c r="G594" s="9">
        <v>0</v>
      </c>
      <c r="H594" t="s">
        <v>2380</v>
      </c>
      <c r="I594" t="str">
        <f t="shared" si="18"/>
        <v>obesity</v>
      </c>
      <c r="J594" t="str">
        <f t="shared" si="19"/>
        <v>normal</v>
      </c>
    </row>
    <row r="595" spans="1:10" x14ac:dyDescent="0.3">
      <c r="A595" t="s">
        <v>1777</v>
      </c>
      <c r="B595">
        <v>47.15</v>
      </c>
      <c r="C595">
        <v>9.5299999999999994</v>
      </c>
      <c r="D595" t="s">
        <v>2382</v>
      </c>
      <c r="E595" t="s">
        <v>2380</v>
      </c>
      <c r="F595" t="s">
        <v>2380</v>
      </c>
      <c r="G595" s="9">
        <v>1</v>
      </c>
      <c r="H595" t="s">
        <v>2380</v>
      </c>
      <c r="I595" t="str">
        <f t="shared" si="18"/>
        <v>obesity</v>
      </c>
      <c r="J595" t="str">
        <f t="shared" si="19"/>
        <v>diabetes</v>
      </c>
    </row>
    <row r="596" spans="1:10" x14ac:dyDescent="0.3">
      <c r="A596" t="s">
        <v>1776</v>
      </c>
      <c r="B596">
        <v>47.59</v>
      </c>
      <c r="C596">
        <v>11.43</v>
      </c>
      <c r="D596" t="s">
        <v>2382</v>
      </c>
      <c r="E596" t="s">
        <v>2380</v>
      </c>
      <c r="F596" t="s">
        <v>2380</v>
      </c>
      <c r="G596" s="9">
        <v>2</v>
      </c>
      <c r="H596" t="s">
        <v>2380</v>
      </c>
      <c r="I596" t="str">
        <f t="shared" si="18"/>
        <v>obesity</v>
      </c>
      <c r="J596" t="str">
        <f t="shared" si="19"/>
        <v>diabetes</v>
      </c>
    </row>
    <row r="597" spans="1:10" x14ac:dyDescent="0.3">
      <c r="A597" t="s">
        <v>1775</v>
      </c>
      <c r="B597">
        <v>39.81</v>
      </c>
      <c r="C597">
        <v>7.65</v>
      </c>
      <c r="D597" t="s">
        <v>2382</v>
      </c>
      <c r="E597" t="s">
        <v>2380</v>
      </c>
      <c r="F597" t="s">
        <v>2382</v>
      </c>
      <c r="G597" s="9">
        <v>1</v>
      </c>
      <c r="H597" t="s">
        <v>2380</v>
      </c>
      <c r="I597" t="str">
        <f t="shared" si="18"/>
        <v>obesity</v>
      </c>
      <c r="J597" t="str">
        <f t="shared" si="19"/>
        <v>diabetes</v>
      </c>
    </row>
    <row r="598" spans="1:10" x14ac:dyDescent="0.3">
      <c r="A598" t="s">
        <v>1774</v>
      </c>
      <c r="B598">
        <v>31.02</v>
      </c>
      <c r="C598">
        <v>5.87</v>
      </c>
      <c r="D598" t="s">
        <v>2382</v>
      </c>
      <c r="E598" t="s">
        <v>2380</v>
      </c>
      <c r="F598" t="s">
        <v>2380</v>
      </c>
      <c r="G598" s="9">
        <v>0</v>
      </c>
      <c r="H598" t="s">
        <v>2380</v>
      </c>
      <c r="I598" t="str">
        <f t="shared" si="18"/>
        <v>obesity</v>
      </c>
      <c r="J598" t="str">
        <f t="shared" si="19"/>
        <v>prediabetes</v>
      </c>
    </row>
    <row r="599" spans="1:10" x14ac:dyDescent="0.3">
      <c r="A599" t="s">
        <v>1773</v>
      </c>
      <c r="B599">
        <v>24.75</v>
      </c>
      <c r="C599">
        <v>4.3600000000000003</v>
      </c>
      <c r="D599" t="s">
        <v>2382</v>
      </c>
      <c r="E599" t="s">
        <v>2380</v>
      </c>
      <c r="F599" t="s">
        <v>2380</v>
      </c>
      <c r="G599" s="9">
        <v>1</v>
      </c>
      <c r="H599" t="s">
        <v>2382</v>
      </c>
      <c r="I599" t="str">
        <f t="shared" si="18"/>
        <v>normal weight</v>
      </c>
      <c r="J599" t="str">
        <f t="shared" si="19"/>
        <v>normal</v>
      </c>
    </row>
    <row r="600" spans="1:10" x14ac:dyDescent="0.3">
      <c r="A600" t="s">
        <v>1772</v>
      </c>
      <c r="B600">
        <v>30.114999999999998</v>
      </c>
      <c r="C600">
        <v>10.119999999999999</v>
      </c>
      <c r="D600" t="s">
        <v>2380</v>
      </c>
      <c r="E600" t="s">
        <v>2380</v>
      </c>
      <c r="F600" t="s">
        <v>2380</v>
      </c>
      <c r="G600" s="9">
        <v>3</v>
      </c>
      <c r="H600" t="s">
        <v>2380</v>
      </c>
      <c r="I600" t="str">
        <f t="shared" si="18"/>
        <v>obesity</v>
      </c>
      <c r="J600" t="str">
        <f t="shared" si="19"/>
        <v>diabetes</v>
      </c>
    </row>
    <row r="601" spans="1:10" x14ac:dyDescent="0.3">
      <c r="A601" t="s">
        <v>1771</v>
      </c>
      <c r="B601">
        <v>26.03</v>
      </c>
      <c r="C601">
        <v>4.01</v>
      </c>
      <c r="D601" t="s">
        <v>2380</v>
      </c>
      <c r="E601" t="s">
        <v>2380</v>
      </c>
      <c r="F601" t="s">
        <v>2382</v>
      </c>
      <c r="G601" s="9">
        <v>1</v>
      </c>
      <c r="H601" t="s">
        <v>2382</v>
      </c>
      <c r="I601" t="str">
        <f t="shared" si="18"/>
        <v>overweight</v>
      </c>
      <c r="J601" t="str">
        <f t="shared" si="19"/>
        <v>normal</v>
      </c>
    </row>
    <row r="602" spans="1:10" x14ac:dyDescent="0.3">
      <c r="A602" t="s">
        <v>1770</v>
      </c>
      <c r="B602">
        <v>20.045000000000002</v>
      </c>
      <c r="C602">
        <v>4.7699999999999996</v>
      </c>
      <c r="D602" t="s">
        <v>2382</v>
      </c>
      <c r="E602" t="s">
        <v>2380</v>
      </c>
      <c r="F602" t="s">
        <v>2380</v>
      </c>
      <c r="G602" s="9">
        <v>1</v>
      </c>
      <c r="H602" t="s">
        <v>2382</v>
      </c>
      <c r="I602" t="str">
        <f t="shared" si="18"/>
        <v>normal weight</v>
      </c>
      <c r="J602" t="str">
        <f t="shared" si="19"/>
        <v>normal</v>
      </c>
    </row>
    <row r="603" spans="1:10" x14ac:dyDescent="0.3">
      <c r="A603" t="s">
        <v>1769</v>
      </c>
      <c r="B603">
        <v>40.24</v>
      </c>
      <c r="C603">
        <v>6.83</v>
      </c>
      <c r="D603" t="s">
        <v>2380</v>
      </c>
      <c r="E603" t="s">
        <v>2380</v>
      </c>
      <c r="F603" t="s">
        <v>2380</v>
      </c>
      <c r="G603" s="9">
        <v>0</v>
      </c>
      <c r="H603" t="s">
        <v>2380</v>
      </c>
      <c r="I603" t="str">
        <f t="shared" si="18"/>
        <v>obesity</v>
      </c>
      <c r="J603" t="str">
        <f t="shared" si="19"/>
        <v>diabetes</v>
      </c>
    </row>
    <row r="604" spans="1:10" x14ac:dyDescent="0.3">
      <c r="A604" t="s">
        <v>1768</v>
      </c>
      <c r="B604">
        <v>43.15</v>
      </c>
      <c r="C604">
        <v>6.14</v>
      </c>
      <c r="D604" t="s">
        <v>2382</v>
      </c>
      <c r="E604" t="s">
        <v>2380</v>
      </c>
      <c r="F604" t="s">
        <v>2382</v>
      </c>
      <c r="G604" s="9">
        <v>1</v>
      </c>
      <c r="H604" t="s">
        <v>2380</v>
      </c>
      <c r="I604" t="str">
        <f t="shared" si="18"/>
        <v>obesity</v>
      </c>
      <c r="J604" t="str">
        <f t="shared" si="19"/>
        <v>prediabetes</v>
      </c>
    </row>
    <row r="605" spans="1:10" x14ac:dyDescent="0.3">
      <c r="A605" t="s">
        <v>1767</v>
      </c>
      <c r="B605">
        <v>27.7</v>
      </c>
      <c r="C605">
        <v>5.6</v>
      </c>
      <c r="D605" t="s">
        <v>2380</v>
      </c>
      <c r="E605" t="s">
        <v>2380</v>
      </c>
      <c r="F605" t="s">
        <v>2382</v>
      </c>
      <c r="G605" s="9">
        <v>1</v>
      </c>
      <c r="H605" t="s">
        <v>2382</v>
      </c>
      <c r="I605" t="str">
        <f t="shared" si="18"/>
        <v>overweight</v>
      </c>
      <c r="J605" t="str">
        <f t="shared" si="19"/>
        <v>normal</v>
      </c>
    </row>
    <row r="606" spans="1:10" x14ac:dyDescent="0.3">
      <c r="A606" t="s">
        <v>1766</v>
      </c>
      <c r="B606">
        <v>45.68</v>
      </c>
      <c r="C606">
        <v>4.8</v>
      </c>
      <c r="D606" t="s">
        <v>2380</v>
      </c>
      <c r="E606" t="s">
        <v>2380</v>
      </c>
      <c r="F606" t="s">
        <v>2380</v>
      </c>
      <c r="G606" s="9">
        <v>2</v>
      </c>
      <c r="H606" t="s">
        <v>2380</v>
      </c>
      <c r="I606" t="str">
        <f t="shared" si="18"/>
        <v>obesity</v>
      </c>
      <c r="J606" t="str">
        <f t="shared" si="19"/>
        <v>normal</v>
      </c>
    </row>
    <row r="607" spans="1:10" x14ac:dyDescent="0.3">
      <c r="A607" t="s">
        <v>1765</v>
      </c>
      <c r="B607">
        <v>27.3</v>
      </c>
      <c r="C607">
        <v>11.89</v>
      </c>
      <c r="D607" t="s">
        <v>2380</v>
      </c>
      <c r="E607" t="s">
        <v>2380</v>
      </c>
      <c r="F607" t="s">
        <v>2380</v>
      </c>
      <c r="G607" s="9">
        <v>0</v>
      </c>
      <c r="H607" t="s">
        <v>2382</v>
      </c>
      <c r="I607" t="str">
        <f t="shared" si="18"/>
        <v>overweight</v>
      </c>
      <c r="J607" t="str">
        <f t="shared" si="19"/>
        <v>diabetes</v>
      </c>
    </row>
    <row r="608" spans="1:10" x14ac:dyDescent="0.3">
      <c r="A608" t="s">
        <v>1764</v>
      </c>
      <c r="B608">
        <v>54.45</v>
      </c>
      <c r="C608">
        <v>4.7300000000000004</v>
      </c>
      <c r="D608" t="s">
        <v>2382</v>
      </c>
      <c r="E608" t="s">
        <v>2380</v>
      </c>
      <c r="F608" t="s">
        <v>2380</v>
      </c>
      <c r="G608" s="9">
        <v>1</v>
      </c>
      <c r="H608" t="s">
        <v>2380</v>
      </c>
      <c r="I608" t="str">
        <f t="shared" si="18"/>
        <v>obesity</v>
      </c>
      <c r="J608" t="str">
        <f t="shared" si="19"/>
        <v>normal</v>
      </c>
    </row>
    <row r="609" spans="1:10" x14ac:dyDescent="0.3">
      <c r="A609" t="s">
        <v>1763</v>
      </c>
      <c r="B609">
        <v>54.43</v>
      </c>
      <c r="C609">
        <v>4.6100000000000003</v>
      </c>
      <c r="D609" t="s">
        <v>2382</v>
      </c>
      <c r="E609" t="s">
        <v>2380</v>
      </c>
      <c r="F609" t="s">
        <v>2380</v>
      </c>
      <c r="G609" s="9">
        <v>1</v>
      </c>
      <c r="H609" t="s">
        <v>2380</v>
      </c>
      <c r="I609" t="str">
        <f t="shared" si="18"/>
        <v>obesity</v>
      </c>
      <c r="J609" t="str">
        <f t="shared" si="19"/>
        <v>normal</v>
      </c>
    </row>
    <row r="610" spans="1:10" x14ac:dyDescent="0.3">
      <c r="A610" t="s">
        <v>1762</v>
      </c>
      <c r="B610">
        <v>48.01</v>
      </c>
      <c r="C610">
        <v>7.3</v>
      </c>
      <c r="D610" t="s">
        <v>2380</v>
      </c>
      <c r="E610" t="s">
        <v>2380</v>
      </c>
      <c r="F610" t="s">
        <v>2380</v>
      </c>
      <c r="G610" s="9">
        <v>0</v>
      </c>
      <c r="H610" t="s">
        <v>2380</v>
      </c>
      <c r="I610" t="str">
        <f t="shared" si="18"/>
        <v>obesity</v>
      </c>
      <c r="J610" t="str">
        <f t="shared" si="19"/>
        <v>diabetes</v>
      </c>
    </row>
    <row r="611" spans="1:10" x14ac:dyDescent="0.3">
      <c r="A611" t="s">
        <v>1761</v>
      </c>
      <c r="B611">
        <v>48.32</v>
      </c>
      <c r="C611">
        <v>5.88</v>
      </c>
      <c r="D611" t="s">
        <v>2380</v>
      </c>
      <c r="E611" t="s">
        <v>2380</v>
      </c>
      <c r="F611" t="s">
        <v>2380</v>
      </c>
      <c r="G611" s="9">
        <v>0</v>
      </c>
      <c r="H611" t="s">
        <v>2380</v>
      </c>
      <c r="I611" t="str">
        <f t="shared" si="18"/>
        <v>obesity</v>
      </c>
      <c r="J611" t="str">
        <f t="shared" si="19"/>
        <v>prediabetes</v>
      </c>
    </row>
    <row r="612" spans="1:10" x14ac:dyDescent="0.3">
      <c r="A612" t="s">
        <v>1760</v>
      </c>
      <c r="B612">
        <v>22.895</v>
      </c>
      <c r="C612">
        <v>4.0599999999999996</v>
      </c>
      <c r="D612" t="s">
        <v>2380</v>
      </c>
      <c r="E612" t="s">
        <v>2380</v>
      </c>
      <c r="F612" t="s">
        <v>2382</v>
      </c>
      <c r="G612" s="9">
        <v>1</v>
      </c>
      <c r="H612" t="s">
        <v>2382</v>
      </c>
      <c r="I612" t="str">
        <f t="shared" si="18"/>
        <v>normal weight</v>
      </c>
      <c r="J612" t="str">
        <f t="shared" si="19"/>
        <v>normal</v>
      </c>
    </row>
    <row r="613" spans="1:10" x14ac:dyDescent="0.3">
      <c r="A613" t="s">
        <v>1759</v>
      </c>
      <c r="B613">
        <v>54.85</v>
      </c>
      <c r="C613">
        <v>4.9000000000000004</v>
      </c>
      <c r="D613" t="s">
        <v>2380</v>
      </c>
      <c r="E613" t="s">
        <v>2380</v>
      </c>
      <c r="F613" t="s">
        <v>2380</v>
      </c>
      <c r="G613" s="9">
        <v>1</v>
      </c>
      <c r="H613" t="s">
        <v>2380</v>
      </c>
      <c r="I613" t="str">
        <f t="shared" si="18"/>
        <v>obesity</v>
      </c>
      <c r="J613" t="str">
        <f t="shared" si="19"/>
        <v>normal</v>
      </c>
    </row>
    <row r="614" spans="1:10" x14ac:dyDescent="0.3">
      <c r="A614" t="s">
        <v>1758</v>
      </c>
      <c r="B614">
        <v>21.85</v>
      </c>
      <c r="C614">
        <v>5.52</v>
      </c>
      <c r="D614" t="s">
        <v>2380</v>
      </c>
      <c r="E614" t="s">
        <v>2380</v>
      </c>
      <c r="F614" t="s">
        <v>2382</v>
      </c>
      <c r="G614" s="9">
        <v>1</v>
      </c>
      <c r="H614" t="s">
        <v>2382</v>
      </c>
      <c r="I614" t="str">
        <f t="shared" si="18"/>
        <v>normal weight</v>
      </c>
      <c r="J614" t="str">
        <f t="shared" si="19"/>
        <v>normal</v>
      </c>
    </row>
    <row r="615" spans="1:10" x14ac:dyDescent="0.3">
      <c r="A615" t="s">
        <v>1757</v>
      </c>
      <c r="B615">
        <v>51.86</v>
      </c>
      <c r="C615">
        <v>5.2</v>
      </c>
      <c r="D615" t="s">
        <v>2382</v>
      </c>
      <c r="E615" t="s">
        <v>2380</v>
      </c>
      <c r="F615" t="s">
        <v>2380</v>
      </c>
      <c r="G615" s="9">
        <v>0</v>
      </c>
      <c r="H615" t="s">
        <v>2380</v>
      </c>
      <c r="I615" t="str">
        <f t="shared" si="18"/>
        <v>obesity</v>
      </c>
      <c r="J615" t="str">
        <f t="shared" si="19"/>
        <v>normal</v>
      </c>
    </row>
    <row r="616" spans="1:10" x14ac:dyDescent="0.3">
      <c r="A616" t="s">
        <v>1756</v>
      </c>
      <c r="B616">
        <v>39.049999999999997</v>
      </c>
      <c r="C616">
        <v>7.59</v>
      </c>
      <c r="D616" t="s">
        <v>2380</v>
      </c>
      <c r="E616" t="s">
        <v>2380</v>
      </c>
      <c r="F616" t="s">
        <v>2380</v>
      </c>
      <c r="G616" s="9">
        <v>3</v>
      </c>
      <c r="H616" t="s">
        <v>2380</v>
      </c>
      <c r="I616" t="str">
        <f t="shared" si="18"/>
        <v>obesity</v>
      </c>
      <c r="J616" t="str">
        <f t="shared" si="19"/>
        <v>diabetes</v>
      </c>
    </row>
    <row r="617" spans="1:10" x14ac:dyDescent="0.3">
      <c r="A617" t="s">
        <v>1755</v>
      </c>
      <c r="B617">
        <v>31.824999999999999</v>
      </c>
      <c r="C617">
        <v>8.2799999999999994</v>
      </c>
      <c r="D617" t="s">
        <v>2380</v>
      </c>
      <c r="E617" t="s">
        <v>2380</v>
      </c>
      <c r="F617" t="s">
        <v>2380</v>
      </c>
      <c r="G617" s="9">
        <v>3</v>
      </c>
      <c r="H617" t="s">
        <v>2380</v>
      </c>
      <c r="I617" t="str">
        <f t="shared" si="18"/>
        <v>obesity</v>
      </c>
      <c r="J617" t="str">
        <f t="shared" si="19"/>
        <v>diabetes</v>
      </c>
    </row>
    <row r="618" spans="1:10" x14ac:dyDescent="0.3">
      <c r="A618" t="s">
        <v>1754</v>
      </c>
      <c r="B618">
        <v>46.43</v>
      </c>
      <c r="C618">
        <v>6.72</v>
      </c>
      <c r="D618" t="s">
        <v>2380</v>
      </c>
      <c r="E618" t="s">
        <v>2380</v>
      </c>
      <c r="F618" t="s">
        <v>2380</v>
      </c>
      <c r="G618" s="9">
        <v>0</v>
      </c>
      <c r="H618" t="s">
        <v>2380</v>
      </c>
      <c r="I618" t="str">
        <f t="shared" si="18"/>
        <v>obesity</v>
      </c>
      <c r="J618" t="str">
        <f t="shared" si="19"/>
        <v>diabetes</v>
      </c>
    </row>
    <row r="619" spans="1:10" x14ac:dyDescent="0.3">
      <c r="A619" t="s">
        <v>1753</v>
      </c>
      <c r="B619">
        <v>53.63</v>
      </c>
      <c r="C619">
        <v>5.47</v>
      </c>
      <c r="D619" t="s">
        <v>2382</v>
      </c>
      <c r="E619" t="s">
        <v>2380</v>
      </c>
      <c r="F619" t="s">
        <v>2380</v>
      </c>
      <c r="G619" s="9">
        <v>1</v>
      </c>
      <c r="H619" t="s">
        <v>2380</v>
      </c>
      <c r="I619" t="str">
        <f t="shared" si="18"/>
        <v>obesity</v>
      </c>
      <c r="J619" t="str">
        <f t="shared" si="19"/>
        <v>normal</v>
      </c>
    </row>
    <row r="620" spans="1:10" x14ac:dyDescent="0.3">
      <c r="A620" t="s">
        <v>1752</v>
      </c>
      <c r="B620">
        <v>48.7</v>
      </c>
      <c r="C620">
        <v>4.71</v>
      </c>
      <c r="D620" t="s">
        <v>2380</v>
      </c>
      <c r="E620" t="s">
        <v>2380</v>
      </c>
      <c r="F620" t="s">
        <v>2380</v>
      </c>
      <c r="G620" s="9">
        <v>0</v>
      </c>
      <c r="H620" t="s">
        <v>2380</v>
      </c>
      <c r="I620" t="str">
        <f t="shared" si="18"/>
        <v>obesity</v>
      </c>
      <c r="J620" t="str">
        <f t="shared" si="19"/>
        <v>normal</v>
      </c>
    </row>
    <row r="621" spans="1:10" x14ac:dyDescent="0.3">
      <c r="A621" t="s">
        <v>1751</v>
      </c>
      <c r="B621">
        <v>48.81</v>
      </c>
      <c r="C621">
        <v>5.49</v>
      </c>
      <c r="D621" t="s">
        <v>2380</v>
      </c>
      <c r="E621" t="s">
        <v>2380</v>
      </c>
      <c r="F621" t="s">
        <v>2380</v>
      </c>
      <c r="G621" s="9">
        <v>0</v>
      </c>
      <c r="H621" t="s">
        <v>2380</v>
      </c>
      <c r="I621" t="str">
        <f t="shared" si="18"/>
        <v>obesity</v>
      </c>
      <c r="J621" t="str">
        <f t="shared" si="19"/>
        <v>normal</v>
      </c>
    </row>
    <row r="622" spans="1:10" x14ac:dyDescent="0.3">
      <c r="A622" t="s">
        <v>1750</v>
      </c>
      <c r="B622">
        <v>47.53</v>
      </c>
      <c r="C622">
        <v>4.72</v>
      </c>
      <c r="D622" t="s">
        <v>2380</v>
      </c>
      <c r="E622" t="s">
        <v>2380</v>
      </c>
      <c r="F622" t="s">
        <v>2380</v>
      </c>
      <c r="G622" s="9">
        <v>0</v>
      </c>
      <c r="H622" t="s">
        <v>2380</v>
      </c>
      <c r="I622" t="str">
        <f t="shared" si="18"/>
        <v>obesity</v>
      </c>
      <c r="J622" t="str">
        <f t="shared" si="19"/>
        <v>normal</v>
      </c>
    </row>
    <row r="623" spans="1:10" x14ac:dyDescent="0.3">
      <c r="A623" t="s">
        <v>1749</v>
      </c>
      <c r="B623">
        <v>36.85</v>
      </c>
      <c r="C623">
        <v>6.7</v>
      </c>
      <c r="D623" t="s">
        <v>2380</v>
      </c>
      <c r="E623" t="s">
        <v>2380</v>
      </c>
      <c r="F623" t="s">
        <v>2380</v>
      </c>
      <c r="G623" s="9">
        <v>0</v>
      </c>
      <c r="H623" t="s">
        <v>2380</v>
      </c>
      <c r="I623" t="str">
        <f t="shared" si="18"/>
        <v>obesity</v>
      </c>
      <c r="J623" t="str">
        <f t="shared" si="19"/>
        <v>diabetes</v>
      </c>
    </row>
    <row r="624" spans="1:10" x14ac:dyDescent="0.3">
      <c r="A624" t="s">
        <v>1748</v>
      </c>
      <c r="B624">
        <v>29.3</v>
      </c>
      <c r="C624">
        <v>5.5</v>
      </c>
      <c r="D624" t="s">
        <v>2380</v>
      </c>
      <c r="E624" t="s">
        <v>2380</v>
      </c>
      <c r="F624" t="s">
        <v>2380</v>
      </c>
      <c r="G624" s="9">
        <v>0</v>
      </c>
      <c r="H624" t="s">
        <v>2380</v>
      </c>
      <c r="I624" t="str">
        <f t="shared" si="18"/>
        <v>overweight</v>
      </c>
      <c r="J624" t="str">
        <f t="shared" si="19"/>
        <v>normal</v>
      </c>
    </row>
    <row r="625" spans="1:10" x14ac:dyDescent="0.3">
      <c r="A625" t="s">
        <v>1747</v>
      </c>
      <c r="B625">
        <v>19.3</v>
      </c>
      <c r="C625">
        <v>4.46</v>
      </c>
      <c r="D625" t="s">
        <v>2380</v>
      </c>
      <c r="E625" t="s">
        <v>2380</v>
      </c>
      <c r="F625" t="s">
        <v>2380</v>
      </c>
      <c r="G625" s="9">
        <v>1</v>
      </c>
      <c r="H625" t="s">
        <v>2382</v>
      </c>
      <c r="I625" t="str">
        <f t="shared" si="18"/>
        <v>normal weight</v>
      </c>
      <c r="J625" t="str">
        <f t="shared" si="19"/>
        <v>normal</v>
      </c>
    </row>
    <row r="626" spans="1:10" x14ac:dyDescent="0.3">
      <c r="A626" t="s">
        <v>1746</v>
      </c>
      <c r="B626">
        <v>24.13</v>
      </c>
      <c r="C626">
        <v>5.29</v>
      </c>
      <c r="D626" t="s">
        <v>2382</v>
      </c>
      <c r="E626" t="s">
        <v>2380</v>
      </c>
      <c r="F626" t="s">
        <v>2382</v>
      </c>
      <c r="G626" s="9">
        <v>1</v>
      </c>
      <c r="H626" t="s">
        <v>2382</v>
      </c>
      <c r="I626" t="str">
        <f t="shared" si="18"/>
        <v>normal weight</v>
      </c>
      <c r="J626" t="str">
        <f t="shared" si="19"/>
        <v>normal</v>
      </c>
    </row>
    <row r="627" spans="1:10" x14ac:dyDescent="0.3">
      <c r="A627" t="s">
        <v>1745</v>
      </c>
      <c r="B627">
        <v>46.7</v>
      </c>
      <c r="C627">
        <v>10.99</v>
      </c>
      <c r="D627" t="s">
        <v>2380</v>
      </c>
      <c r="E627" t="s">
        <v>2380</v>
      </c>
      <c r="F627" t="s">
        <v>2380</v>
      </c>
      <c r="G627" s="9">
        <v>0</v>
      </c>
      <c r="H627" t="s">
        <v>2380</v>
      </c>
      <c r="I627" t="str">
        <f t="shared" si="18"/>
        <v>obesity</v>
      </c>
      <c r="J627" t="str">
        <f t="shared" si="19"/>
        <v>diabetes</v>
      </c>
    </row>
    <row r="628" spans="1:10" x14ac:dyDescent="0.3">
      <c r="A628" t="s">
        <v>1744</v>
      </c>
      <c r="B628">
        <v>45.27</v>
      </c>
      <c r="C628">
        <v>5.2</v>
      </c>
      <c r="D628" t="s">
        <v>2382</v>
      </c>
      <c r="E628" t="s">
        <v>2380</v>
      </c>
      <c r="F628" t="s">
        <v>2380</v>
      </c>
      <c r="G628" s="9">
        <v>0</v>
      </c>
      <c r="H628" t="s">
        <v>2380</v>
      </c>
      <c r="I628" t="str">
        <f t="shared" si="18"/>
        <v>obesity</v>
      </c>
      <c r="J628" t="str">
        <f t="shared" si="19"/>
        <v>normal</v>
      </c>
    </row>
    <row r="629" spans="1:10" x14ac:dyDescent="0.3">
      <c r="A629" t="s">
        <v>1743</v>
      </c>
      <c r="B629">
        <v>44.29</v>
      </c>
      <c r="C629">
        <v>9.66</v>
      </c>
      <c r="D629" t="s">
        <v>2380</v>
      </c>
      <c r="E629" t="s">
        <v>2380</v>
      </c>
      <c r="F629" t="s">
        <v>2380</v>
      </c>
      <c r="G629" s="9">
        <v>2</v>
      </c>
      <c r="H629" t="s">
        <v>2380</v>
      </c>
      <c r="I629" t="str">
        <f t="shared" si="18"/>
        <v>obesity</v>
      </c>
      <c r="J629" t="str">
        <f t="shared" si="19"/>
        <v>diabetes</v>
      </c>
    </row>
    <row r="630" spans="1:10" x14ac:dyDescent="0.3">
      <c r="A630" t="s">
        <v>1742</v>
      </c>
      <c r="B630">
        <v>54.59</v>
      </c>
      <c r="C630">
        <v>4.22</v>
      </c>
      <c r="D630" t="s">
        <v>2382</v>
      </c>
      <c r="E630" t="s">
        <v>2380</v>
      </c>
      <c r="F630" t="s">
        <v>2380</v>
      </c>
      <c r="G630" s="9">
        <v>1</v>
      </c>
      <c r="H630" t="s">
        <v>2380</v>
      </c>
      <c r="I630" t="str">
        <f t="shared" si="18"/>
        <v>obesity</v>
      </c>
      <c r="J630" t="str">
        <f t="shared" si="19"/>
        <v>normal</v>
      </c>
    </row>
    <row r="631" spans="1:10" x14ac:dyDescent="0.3">
      <c r="A631" t="s">
        <v>1741</v>
      </c>
      <c r="B631">
        <v>32.965000000000003</v>
      </c>
      <c r="C631">
        <v>11.78</v>
      </c>
      <c r="D631" t="s">
        <v>2380</v>
      </c>
      <c r="E631" t="s">
        <v>2380</v>
      </c>
      <c r="F631" t="s">
        <v>2380</v>
      </c>
      <c r="G631" s="9">
        <v>0</v>
      </c>
      <c r="H631" t="s">
        <v>2380</v>
      </c>
      <c r="I631" t="str">
        <f t="shared" si="18"/>
        <v>obesity</v>
      </c>
      <c r="J631" t="str">
        <f t="shared" si="19"/>
        <v>diabetes</v>
      </c>
    </row>
    <row r="632" spans="1:10" x14ac:dyDescent="0.3">
      <c r="A632" t="s">
        <v>1740</v>
      </c>
      <c r="B632">
        <v>38.049999999999997</v>
      </c>
      <c r="C632">
        <v>9.6199999999999992</v>
      </c>
      <c r="D632" t="s">
        <v>2380</v>
      </c>
      <c r="E632" t="s">
        <v>2380</v>
      </c>
      <c r="F632" t="s">
        <v>2380</v>
      </c>
      <c r="G632" s="9">
        <v>0</v>
      </c>
      <c r="H632" t="s">
        <v>2380</v>
      </c>
      <c r="I632" t="str">
        <f t="shared" si="18"/>
        <v>obesity</v>
      </c>
      <c r="J632" t="str">
        <f t="shared" si="19"/>
        <v>diabetes</v>
      </c>
    </row>
    <row r="633" spans="1:10" x14ac:dyDescent="0.3">
      <c r="A633" t="s">
        <v>1739</v>
      </c>
      <c r="B633">
        <v>46.14</v>
      </c>
      <c r="C633">
        <v>10.78</v>
      </c>
      <c r="D633" t="s">
        <v>2380</v>
      </c>
      <c r="E633" t="s">
        <v>2380</v>
      </c>
      <c r="F633" t="s">
        <v>2380</v>
      </c>
      <c r="G633" s="9">
        <v>0</v>
      </c>
      <c r="H633" t="s">
        <v>2380</v>
      </c>
      <c r="I633" t="str">
        <f t="shared" si="18"/>
        <v>obesity</v>
      </c>
      <c r="J633" t="str">
        <f t="shared" si="19"/>
        <v>diabetes</v>
      </c>
    </row>
    <row r="634" spans="1:10" x14ac:dyDescent="0.3">
      <c r="A634" t="s">
        <v>1738</v>
      </c>
      <c r="B634">
        <v>41.325000000000003</v>
      </c>
      <c r="C634">
        <v>5.1100000000000003</v>
      </c>
      <c r="D634" t="s">
        <v>2382</v>
      </c>
      <c r="E634" t="s">
        <v>2380</v>
      </c>
      <c r="F634" t="s">
        <v>2380</v>
      </c>
      <c r="G634" s="9">
        <v>2</v>
      </c>
      <c r="H634" t="s">
        <v>2380</v>
      </c>
      <c r="I634" t="str">
        <f t="shared" si="18"/>
        <v>obesity</v>
      </c>
      <c r="J634" t="str">
        <f t="shared" si="19"/>
        <v>normal</v>
      </c>
    </row>
    <row r="635" spans="1:10" x14ac:dyDescent="0.3">
      <c r="A635" t="s">
        <v>1737</v>
      </c>
      <c r="B635">
        <v>44.64</v>
      </c>
      <c r="C635">
        <v>7.18</v>
      </c>
      <c r="D635" t="s">
        <v>2380</v>
      </c>
      <c r="E635" t="s">
        <v>2380</v>
      </c>
      <c r="F635" t="s">
        <v>2380</v>
      </c>
      <c r="G635" s="9">
        <v>0</v>
      </c>
      <c r="H635" t="s">
        <v>2380</v>
      </c>
      <c r="I635" t="str">
        <f t="shared" si="18"/>
        <v>obesity</v>
      </c>
      <c r="J635" t="str">
        <f t="shared" si="19"/>
        <v>diabetes</v>
      </c>
    </row>
    <row r="636" spans="1:10" x14ac:dyDescent="0.3">
      <c r="A636" t="s">
        <v>1736</v>
      </c>
      <c r="B636">
        <v>25.175000000000001</v>
      </c>
      <c r="C636">
        <v>4.96</v>
      </c>
      <c r="D636" t="s">
        <v>2380</v>
      </c>
      <c r="E636" t="s">
        <v>2381</v>
      </c>
      <c r="F636" t="s">
        <v>2380</v>
      </c>
      <c r="G636" s="9">
        <v>1</v>
      </c>
      <c r="H636" t="s">
        <v>2389</v>
      </c>
      <c r="I636" t="str">
        <f t="shared" si="18"/>
        <v>overweight</v>
      </c>
      <c r="J636" t="str">
        <f t="shared" si="19"/>
        <v>normal</v>
      </c>
    </row>
    <row r="637" spans="1:10" x14ac:dyDescent="0.3">
      <c r="A637" t="s">
        <v>1735</v>
      </c>
      <c r="B637">
        <v>43.11</v>
      </c>
      <c r="C637">
        <v>4.67</v>
      </c>
      <c r="D637" t="s">
        <v>2382</v>
      </c>
      <c r="E637" t="s">
        <v>2380</v>
      </c>
      <c r="F637" t="s">
        <v>2380</v>
      </c>
      <c r="G637" s="9">
        <v>0</v>
      </c>
      <c r="H637" t="s">
        <v>2380</v>
      </c>
      <c r="I637" t="str">
        <f t="shared" si="18"/>
        <v>obesity</v>
      </c>
      <c r="J637" t="str">
        <f t="shared" si="19"/>
        <v>normal</v>
      </c>
    </row>
    <row r="638" spans="1:10" x14ac:dyDescent="0.3">
      <c r="A638" t="s">
        <v>1734</v>
      </c>
      <c r="B638">
        <v>53.32</v>
      </c>
      <c r="C638">
        <v>5.0599999999999996</v>
      </c>
      <c r="D638" t="s">
        <v>2380</v>
      </c>
      <c r="E638" t="s">
        <v>2380</v>
      </c>
      <c r="F638" t="s">
        <v>2380</v>
      </c>
      <c r="G638" s="9">
        <v>0</v>
      </c>
      <c r="H638" t="s">
        <v>2380</v>
      </c>
      <c r="I638" t="str">
        <f t="shared" si="18"/>
        <v>obesity</v>
      </c>
      <c r="J638" t="str">
        <f t="shared" si="19"/>
        <v>normal</v>
      </c>
    </row>
    <row r="639" spans="1:10" x14ac:dyDescent="0.3">
      <c r="A639" t="s">
        <v>1733</v>
      </c>
      <c r="B639">
        <v>38.04</v>
      </c>
      <c r="C639">
        <v>5.0199999999999996</v>
      </c>
      <c r="D639" t="s">
        <v>2382</v>
      </c>
      <c r="E639" t="s">
        <v>2380</v>
      </c>
      <c r="F639" t="s">
        <v>2380</v>
      </c>
      <c r="G639" s="9">
        <v>1</v>
      </c>
      <c r="H639" t="s">
        <v>2380</v>
      </c>
      <c r="I639" t="str">
        <f t="shared" si="18"/>
        <v>obesity</v>
      </c>
      <c r="J639" t="str">
        <f t="shared" si="19"/>
        <v>normal</v>
      </c>
    </row>
    <row r="640" spans="1:10" x14ac:dyDescent="0.3">
      <c r="A640" t="s">
        <v>1732</v>
      </c>
      <c r="B640">
        <v>37.9</v>
      </c>
      <c r="C640">
        <v>7.76</v>
      </c>
      <c r="D640" t="s">
        <v>2380</v>
      </c>
      <c r="E640" t="s">
        <v>2380</v>
      </c>
      <c r="F640" t="s">
        <v>2380</v>
      </c>
      <c r="G640" s="9">
        <v>0</v>
      </c>
      <c r="H640" t="s">
        <v>2380</v>
      </c>
      <c r="I640" t="str">
        <f t="shared" si="18"/>
        <v>obesity</v>
      </c>
      <c r="J640" t="str">
        <f t="shared" si="19"/>
        <v>diabetes</v>
      </c>
    </row>
    <row r="641" spans="1:10" x14ac:dyDescent="0.3">
      <c r="A641" t="s">
        <v>1731</v>
      </c>
      <c r="B641">
        <v>39.6</v>
      </c>
      <c r="C641">
        <v>9.32</v>
      </c>
      <c r="D641" t="s">
        <v>2380</v>
      </c>
      <c r="E641" t="s">
        <v>2380</v>
      </c>
      <c r="F641" t="s">
        <v>2380</v>
      </c>
      <c r="G641" s="9">
        <v>0</v>
      </c>
      <c r="H641" t="s">
        <v>2380</v>
      </c>
      <c r="I641" t="str">
        <f t="shared" si="18"/>
        <v>obesity</v>
      </c>
      <c r="J641" t="str">
        <f t="shared" si="19"/>
        <v>diabetes</v>
      </c>
    </row>
    <row r="642" spans="1:10" x14ac:dyDescent="0.3">
      <c r="A642" t="s">
        <v>1730</v>
      </c>
      <c r="B642">
        <v>50.92</v>
      </c>
      <c r="C642">
        <v>5.31</v>
      </c>
      <c r="D642" t="s">
        <v>2382</v>
      </c>
      <c r="E642" t="s">
        <v>2380</v>
      </c>
      <c r="F642" t="s">
        <v>2380</v>
      </c>
      <c r="G642" s="9">
        <v>1</v>
      </c>
      <c r="H642" t="s">
        <v>2380</v>
      </c>
      <c r="I642" t="str">
        <f t="shared" si="18"/>
        <v>obesity</v>
      </c>
      <c r="J642" t="str">
        <f t="shared" si="19"/>
        <v>normal</v>
      </c>
    </row>
    <row r="643" spans="1:10" x14ac:dyDescent="0.3">
      <c r="A643" t="s">
        <v>1729</v>
      </c>
      <c r="B643">
        <v>21.85</v>
      </c>
      <c r="C643">
        <v>5.56</v>
      </c>
      <c r="D643" t="s">
        <v>2382</v>
      </c>
      <c r="E643" t="s">
        <v>2380</v>
      </c>
      <c r="F643" t="s">
        <v>2380</v>
      </c>
      <c r="G643" s="9">
        <v>0</v>
      </c>
      <c r="H643" t="s">
        <v>2382</v>
      </c>
      <c r="I643" t="str">
        <f t="shared" ref="I643:I706" si="20">IF(B643&lt;18.5,"underweight",IF(B643&lt;=24.9,"normal weight",IF(B643&lt;=29.9,"overweight",IF(B643&gt;30,"obesity"))))</f>
        <v>normal weight</v>
      </c>
      <c r="J643" t="str">
        <f t="shared" ref="J643:J706" si="21">IF(C643&lt;5.7,"normal",IF(C643&lt;=6.4, "prediabetes",IF(C643&gt;6.5,"diabetes")))</f>
        <v>normal</v>
      </c>
    </row>
    <row r="644" spans="1:10" x14ac:dyDescent="0.3">
      <c r="A644" t="s">
        <v>1728</v>
      </c>
      <c r="B644">
        <v>36.08</v>
      </c>
      <c r="C644">
        <v>7.11</v>
      </c>
      <c r="D644" t="s">
        <v>2382</v>
      </c>
      <c r="E644" t="s">
        <v>2380</v>
      </c>
      <c r="F644" t="s">
        <v>2382</v>
      </c>
      <c r="G644" s="9">
        <v>1</v>
      </c>
      <c r="H644" t="s">
        <v>2380</v>
      </c>
      <c r="I644" t="str">
        <f t="shared" si="20"/>
        <v>obesity</v>
      </c>
      <c r="J644" t="str">
        <f t="shared" si="21"/>
        <v>diabetes</v>
      </c>
    </row>
    <row r="645" spans="1:10" x14ac:dyDescent="0.3">
      <c r="A645" t="s">
        <v>1727</v>
      </c>
      <c r="B645">
        <v>40.44</v>
      </c>
      <c r="C645">
        <v>5.13</v>
      </c>
      <c r="D645" t="s">
        <v>2382</v>
      </c>
      <c r="E645" t="s">
        <v>2380</v>
      </c>
      <c r="F645" t="s">
        <v>2382</v>
      </c>
      <c r="G645" s="9">
        <v>1</v>
      </c>
      <c r="H645" t="s">
        <v>2380</v>
      </c>
      <c r="I645" t="str">
        <f t="shared" si="20"/>
        <v>obesity</v>
      </c>
      <c r="J645" t="str">
        <f t="shared" si="21"/>
        <v>normal</v>
      </c>
    </row>
    <row r="646" spans="1:10" x14ac:dyDescent="0.3">
      <c r="A646" t="s">
        <v>1726</v>
      </c>
      <c r="B646">
        <v>38.094999999999999</v>
      </c>
      <c r="C646">
        <v>10.199999999999999</v>
      </c>
      <c r="D646" t="s">
        <v>2380</v>
      </c>
      <c r="E646" t="s">
        <v>2380</v>
      </c>
      <c r="F646" t="s">
        <v>2380</v>
      </c>
      <c r="G646" s="9">
        <v>0</v>
      </c>
      <c r="H646" t="s">
        <v>2380</v>
      </c>
      <c r="I646" t="str">
        <f t="shared" si="20"/>
        <v>obesity</v>
      </c>
      <c r="J646" t="str">
        <f t="shared" si="21"/>
        <v>diabetes</v>
      </c>
    </row>
    <row r="647" spans="1:10" x14ac:dyDescent="0.3">
      <c r="A647" t="s">
        <v>1725</v>
      </c>
      <c r="B647">
        <v>44.95</v>
      </c>
      <c r="C647">
        <v>10.4</v>
      </c>
      <c r="D647" t="s">
        <v>2380</v>
      </c>
      <c r="E647" t="s">
        <v>2380</v>
      </c>
      <c r="F647" t="s">
        <v>2380</v>
      </c>
      <c r="G647" s="9">
        <v>0</v>
      </c>
      <c r="H647" t="s">
        <v>2380</v>
      </c>
      <c r="I647" t="str">
        <f t="shared" si="20"/>
        <v>obesity</v>
      </c>
      <c r="J647" t="str">
        <f t="shared" si="21"/>
        <v>diabetes</v>
      </c>
    </row>
    <row r="648" spans="1:10" x14ac:dyDescent="0.3">
      <c r="A648" t="s">
        <v>1724</v>
      </c>
      <c r="B648">
        <v>35.54</v>
      </c>
      <c r="C648">
        <v>10.67</v>
      </c>
      <c r="D648" t="s">
        <v>2380</v>
      </c>
      <c r="E648" t="s">
        <v>2380</v>
      </c>
      <c r="F648" t="s">
        <v>2380</v>
      </c>
      <c r="G648" s="9">
        <v>0</v>
      </c>
      <c r="H648" t="s">
        <v>2380</v>
      </c>
      <c r="I648" t="str">
        <f t="shared" si="20"/>
        <v>obesity</v>
      </c>
      <c r="J648" t="str">
        <f t="shared" si="21"/>
        <v>diabetes</v>
      </c>
    </row>
    <row r="649" spans="1:10" x14ac:dyDescent="0.3">
      <c r="A649" t="s">
        <v>1723</v>
      </c>
      <c r="B649">
        <v>39.799999999999997</v>
      </c>
      <c r="C649">
        <v>4.6500000000000004</v>
      </c>
      <c r="D649" t="s">
        <v>2382</v>
      </c>
      <c r="E649" t="s">
        <v>2380</v>
      </c>
      <c r="F649" t="s">
        <v>2380</v>
      </c>
      <c r="G649" s="9">
        <v>2</v>
      </c>
      <c r="H649" t="s">
        <v>2380</v>
      </c>
      <c r="I649" t="str">
        <f t="shared" si="20"/>
        <v>obesity</v>
      </c>
      <c r="J649" t="str">
        <f t="shared" si="21"/>
        <v>normal</v>
      </c>
    </row>
    <row r="650" spans="1:10" x14ac:dyDescent="0.3">
      <c r="A650" t="s">
        <v>1722</v>
      </c>
      <c r="B650">
        <v>33.659999999999997</v>
      </c>
      <c r="C650">
        <v>5.65</v>
      </c>
      <c r="D650" t="s">
        <v>2382</v>
      </c>
      <c r="E650" t="s">
        <v>2380</v>
      </c>
      <c r="F650" t="s">
        <v>2380</v>
      </c>
      <c r="G650" s="9">
        <v>2</v>
      </c>
      <c r="H650" t="s">
        <v>2380</v>
      </c>
      <c r="I650" t="str">
        <f t="shared" si="20"/>
        <v>obesity</v>
      </c>
      <c r="J650" t="str">
        <f t="shared" si="21"/>
        <v>normal</v>
      </c>
    </row>
    <row r="651" spans="1:10" x14ac:dyDescent="0.3">
      <c r="A651" t="s">
        <v>1721</v>
      </c>
      <c r="B651">
        <v>35.5</v>
      </c>
      <c r="C651">
        <v>11.97</v>
      </c>
      <c r="D651" t="s">
        <v>2380</v>
      </c>
      <c r="E651" t="s">
        <v>2380</v>
      </c>
      <c r="F651" t="s">
        <v>2380</v>
      </c>
      <c r="G651" s="9">
        <v>0</v>
      </c>
      <c r="H651" t="s">
        <v>2380</v>
      </c>
      <c r="I651" t="str">
        <f t="shared" si="20"/>
        <v>obesity</v>
      </c>
      <c r="J651" t="str">
        <f t="shared" si="21"/>
        <v>diabetes</v>
      </c>
    </row>
    <row r="652" spans="1:10" x14ac:dyDescent="0.3">
      <c r="A652" t="s">
        <v>1720</v>
      </c>
      <c r="B652">
        <v>41.63</v>
      </c>
      <c r="C652">
        <v>6.71</v>
      </c>
      <c r="D652" t="s">
        <v>2380</v>
      </c>
      <c r="E652" t="s">
        <v>2380</v>
      </c>
      <c r="F652" t="s">
        <v>2380</v>
      </c>
      <c r="G652" s="9">
        <v>0</v>
      </c>
      <c r="H652" t="s">
        <v>2380</v>
      </c>
      <c r="I652" t="str">
        <f t="shared" si="20"/>
        <v>obesity</v>
      </c>
      <c r="J652" t="str">
        <f t="shared" si="21"/>
        <v>diabetes</v>
      </c>
    </row>
    <row r="653" spans="1:10" x14ac:dyDescent="0.3">
      <c r="A653" t="s">
        <v>1719</v>
      </c>
      <c r="B653">
        <v>46.49</v>
      </c>
      <c r="C653">
        <v>11.92</v>
      </c>
      <c r="D653" t="s">
        <v>2380</v>
      </c>
      <c r="E653" t="s">
        <v>2380</v>
      </c>
      <c r="F653" t="s">
        <v>2380</v>
      </c>
      <c r="G653" s="9">
        <v>0</v>
      </c>
      <c r="H653" t="s">
        <v>2380</v>
      </c>
      <c r="I653" t="str">
        <f t="shared" si="20"/>
        <v>obesity</v>
      </c>
      <c r="J653" t="str">
        <f t="shared" si="21"/>
        <v>diabetes</v>
      </c>
    </row>
    <row r="654" spans="1:10" x14ac:dyDescent="0.3">
      <c r="A654" t="s">
        <v>1718</v>
      </c>
      <c r="B654">
        <v>43.29</v>
      </c>
      <c r="C654">
        <v>5.35</v>
      </c>
      <c r="D654" t="s">
        <v>2380</v>
      </c>
      <c r="E654" t="s">
        <v>2380</v>
      </c>
      <c r="F654" t="s">
        <v>2380</v>
      </c>
      <c r="G654" s="9">
        <v>2</v>
      </c>
      <c r="H654" t="s">
        <v>2380</v>
      </c>
      <c r="I654" t="str">
        <f t="shared" si="20"/>
        <v>obesity</v>
      </c>
      <c r="J654" t="str">
        <f t="shared" si="21"/>
        <v>normal</v>
      </c>
    </row>
    <row r="655" spans="1:10" x14ac:dyDescent="0.3">
      <c r="A655" t="s">
        <v>1717</v>
      </c>
      <c r="B655">
        <v>43.08</v>
      </c>
      <c r="C655">
        <v>8.9600000000000009</v>
      </c>
      <c r="D655" t="s">
        <v>2382</v>
      </c>
      <c r="E655" t="s">
        <v>2380</v>
      </c>
      <c r="F655" t="s">
        <v>2380</v>
      </c>
      <c r="G655" s="9">
        <v>1</v>
      </c>
      <c r="H655" t="s">
        <v>2380</v>
      </c>
      <c r="I655" t="str">
        <f t="shared" si="20"/>
        <v>obesity</v>
      </c>
      <c r="J655" t="str">
        <f t="shared" si="21"/>
        <v>diabetes</v>
      </c>
    </row>
    <row r="656" spans="1:10" x14ac:dyDescent="0.3">
      <c r="A656" t="s">
        <v>1716</v>
      </c>
      <c r="B656">
        <v>39.07</v>
      </c>
      <c r="C656">
        <v>11.93</v>
      </c>
      <c r="D656" t="s">
        <v>2380</v>
      </c>
      <c r="E656" t="s">
        <v>2380</v>
      </c>
      <c r="F656" t="s">
        <v>2380</v>
      </c>
      <c r="G656" s="9">
        <v>0</v>
      </c>
      <c r="H656" t="s">
        <v>2380</v>
      </c>
      <c r="I656" t="str">
        <f t="shared" si="20"/>
        <v>obesity</v>
      </c>
      <c r="J656" t="str">
        <f t="shared" si="21"/>
        <v>diabetes</v>
      </c>
    </row>
    <row r="657" spans="1:10" x14ac:dyDescent="0.3">
      <c r="A657" t="s">
        <v>1715</v>
      </c>
      <c r="B657">
        <v>41.3</v>
      </c>
      <c r="C657">
        <v>9.59</v>
      </c>
      <c r="D657" t="s">
        <v>2380</v>
      </c>
      <c r="E657" t="s">
        <v>2380</v>
      </c>
      <c r="F657" t="s">
        <v>2380</v>
      </c>
      <c r="G657" s="9">
        <v>0</v>
      </c>
      <c r="H657" t="s">
        <v>2380</v>
      </c>
      <c r="I657" t="str">
        <f t="shared" si="20"/>
        <v>obesity</v>
      </c>
      <c r="J657" t="str">
        <f t="shared" si="21"/>
        <v>diabetes</v>
      </c>
    </row>
    <row r="658" spans="1:10" x14ac:dyDescent="0.3">
      <c r="A658" t="s">
        <v>1714</v>
      </c>
      <c r="B658">
        <v>42.95</v>
      </c>
      <c r="C658">
        <v>11.88</v>
      </c>
      <c r="D658" t="s">
        <v>2382</v>
      </c>
      <c r="E658" t="s">
        <v>2380</v>
      </c>
      <c r="F658" t="s">
        <v>2380</v>
      </c>
      <c r="G658" s="9">
        <v>2</v>
      </c>
      <c r="H658" t="s">
        <v>2380</v>
      </c>
      <c r="I658" t="str">
        <f t="shared" si="20"/>
        <v>obesity</v>
      </c>
      <c r="J658" t="str">
        <f t="shared" si="21"/>
        <v>diabetes</v>
      </c>
    </row>
    <row r="659" spans="1:10" x14ac:dyDescent="0.3">
      <c r="A659" t="s">
        <v>1713</v>
      </c>
      <c r="B659">
        <v>46.96</v>
      </c>
      <c r="C659">
        <v>4.6399999999999997</v>
      </c>
      <c r="D659" t="s">
        <v>2380</v>
      </c>
      <c r="E659" t="s">
        <v>2380</v>
      </c>
      <c r="F659" t="s">
        <v>2382</v>
      </c>
      <c r="G659" s="9">
        <v>1</v>
      </c>
      <c r="H659" t="s">
        <v>2380</v>
      </c>
      <c r="I659" t="str">
        <f t="shared" si="20"/>
        <v>obesity</v>
      </c>
      <c r="J659" t="str">
        <f t="shared" si="21"/>
        <v>normal</v>
      </c>
    </row>
    <row r="660" spans="1:10" x14ac:dyDescent="0.3">
      <c r="A660" t="s">
        <v>1712</v>
      </c>
      <c r="B660">
        <v>30.495000000000001</v>
      </c>
      <c r="C660">
        <v>9.5299999999999994</v>
      </c>
      <c r="D660" t="s">
        <v>2380</v>
      </c>
      <c r="E660" t="s">
        <v>2380</v>
      </c>
      <c r="F660" t="s">
        <v>2380</v>
      </c>
      <c r="G660" s="9">
        <v>0</v>
      </c>
      <c r="H660" t="s">
        <v>2380</v>
      </c>
      <c r="I660" t="str">
        <f t="shared" si="20"/>
        <v>obesity</v>
      </c>
      <c r="J660" t="str">
        <f t="shared" si="21"/>
        <v>diabetes</v>
      </c>
    </row>
    <row r="661" spans="1:10" x14ac:dyDescent="0.3">
      <c r="A661" t="s">
        <v>1711</v>
      </c>
      <c r="B661">
        <v>17.954999999999998</v>
      </c>
      <c r="C661">
        <v>5.29</v>
      </c>
      <c r="D661" t="s">
        <v>2382</v>
      </c>
      <c r="E661" t="s">
        <v>2380</v>
      </c>
      <c r="F661" t="s">
        <v>2380</v>
      </c>
      <c r="G661" s="9">
        <v>1</v>
      </c>
      <c r="H661" t="s">
        <v>2382</v>
      </c>
      <c r="I661" t="str">
        <f t="shared" si="20"/>
        <v>underweight</v>
      </c>
      <c r="J661" t="str">
        <f t="shared" si="21"/>
        <v>normal</v>
      </c>
    </row>
    <row r="662" spans="1:10" x14ac:dyDescent="0.3">
      <c r="A662" t="s">
        <v>1710</v>
      </c>
      <c r="B662">
        <v>25.6</v>
      </c>
      <c r="C662">
        <v>10.95</v>
      </c>
      <c r="D662" t="s">
        <v>2380</v>
      </c>
      <c r="E662" t="s">
        <v>2380</v>
      </c>
      <c r="F662" t="s">
        <v>2380</v>
      </c>
      <c r="G662" s="9">
        <v>3</v>
      </c>
      <c r="H662" t="s">
        <v>2380</v>
      </c>
      <c r="I662" t="str">
        <f t="shared" si="20"/>
        <v>overweight</v>
      </c>
      <c r="J662" t="str">
        <f t="shared" si="21"/>
        <v>diabetes</v>
      </c>
    </row>
    <row r="663" spans="1:10" x14ac:dyDescent="0.3">
      <c r="A663" t="s">
        <v>1709</v>
      </c>
      <c r="B663">
        <v>34.21</v>
      </c>
      <c r="C663">
        <v>9.17</v>
      </c>
      <c r="D663" t="s">
        <v>2380</v>
      </c>
      <c r="E663" t="s">
        <v>2380</v>
      </c>
      <c r="F663" t="s">
        <v>2380</v>
      </c>
      <c r="G663" s="9">
        <v>0</v>
      </c>
      <c r="H663" t="s">
        <v>2380</v>
      </c>
      <c r="I663" t="str">
        <f t="shared" si="20"/>
        <v>obesity</v>
      </c>
      <c r="J663" t="str">
        <f t="shared" si="21"/>
        <v>diabetes</v>
      </c>
    </row>
    <row r="664" spans="1:10" x14ac:dyDescent="0.3">
      <c r="A664" t="s">
        <v>1708</v>
      </c>
      <c r="B664">
        <v>39.74</v>
      </c>
      <c r="C664">
        <v>7.39</v>
      </c>
      <c r="D664" t="s">
        <v>2380</v>
      </c>
      <c r="E664" t="s">
        <v>2380</v>
      </c>
      <c r="F664" t="s">
        <v>2380</v>
      </c>
      <c r="G664" s="9">
        <v>0</v>
      </c>
      <c r="H664" t="s">
        <v>2380</v>
      </c>
      <c r="I664" t="str">
        <f t="shared" si="20"/>
        <v>obesity</v>
      </c>
      <c r="J664" t="str">
        <f t="shared" si="21"/>
        <v>diabetes</v>
      </c>
    </row>
    <row r="665" spans="1:10" x14ac:dyDescent="0.3">
      <c r="A665" t="s">
        <v>1707</v>
      </c>
      <c r="B665">
        <v>49.53</v>
      </c>
      <c r="C665">
        <v>9.1300000000000008</v>
      </c>
      <c r="D665" t="s">
        <v>2382</v>
      </c>
      <c r="E665" t="s">
        <v>2380</v>
      </c>
      <c r="F665" t="s">
        <v>2380</v>
      </c>
      <c r="G665" s="9">
        <v>0</v>
      </c>
      <c r="H665" t="s">
        <v>2380</v>
      </c>
      <c r="I665" t="str">
        <f t="shared" si="20"/>
        <v>obesity</v>
      </c>
      <c r="J665" t="str">
        <f t="shared" si="21"/>
        <v>diabetes</v>
      </c>
    </row>
    <row r="666" spans="1:10" x14ac:dyDescent="0.3">
      <c r="A666" t="s">
        <v>1706</v>
      </c>
      <c r="B666">
        <v>39.33</v>
      </c>
      <c r="C666">
        <v>10.4</v>
      </c>
      <c r="D666" t="s">
        <v>2380</v>
      </c>
      <c r="E666" t="s">
        <v>2380</v>
      </c>
      <c r="F666" t="s">
        <v>2380</v>
      </c>
      <c r="G666" s="9">
        <v>3</v>
      </c>
      <c r="H666" t="s">
        <v>2380</v>
      </c>
      <c r="I666" t="str">
        <f t="shared" si="20"/>
        <v>obesity</v>
      </c>
      <c r="J666" t="str">
        <f t="shared" si="21"/>
        <v>diabetes</v>
      </c>
    </row>
    <row r="667" spans="1:10" x14ac:dyDescent="0.3">
      <c r="A667" t="s">
        <v>1705</v>
      </c>
      <c r="B667">
        <v>39.979999999999997</v>
      </c>
      <c r="C667">
        <v>9.4600000000000009</v>
      </c>
      <c r="D667" t="s">
        <v>2382</v>
      </c>
      <c r="E667" t="s">
        <v>2380</v>
      </c>
      <c r="F667" t="s">
        <v>2380</v>
      </c>
      <c r="G667" s="9">
        <v>2</v>
      </c>
      <c r="H667" t="s">
        <v>2380</v>
      </c>
      <c r="I667" t="str">
        <f t="shared" si="20"/>
        <v>obesity</v>
      </c>
      <c r="J667" t="str">
        <f t="shared" si="21"/>
        <v>diabetes</v>
      </c>
    </row>
    <row r="668" spans="1:10" x14ac:dyDescent="0.3">
      <c r="A668" t="s">
        <v>1704</v>
      </c>
      <c r="B668">
        <v>46.51</v>
      </c>
      <c r="C668">
        <v>8.69</v>
      </c>
      <c r="D668" t="s">
        <v>2382</v>
      </c>
      <c r="E668" t="s">
        <v>2380</v>
      </c>
      <c r="F668" t="s">
        <v>2380</v>
      </c>
      <c r="G668" s="9">
        <v>0</v>
      </c>
      <c r="H668" t="s">
        <v>2380</v>
      </c>
      <c r="I668" t="str">
        <f t="shared" si="20"/>
        <v>obesity</v>
      </c>
      <c r="J668" t="str">
        <f t="shared" si="21"/>
        <v>diabetes</v>
      </c>
    </row>
    <row r="669" spans="1:10" x14ac:dyDescent="0.3">
      <c r="A669" t="s">
        <v>1703</v>
      </c>
      <c r="B669">
        <v>43.58</v>
      </c>
      <c r="C669">
        <v>4.2300000000000004</v>
      </c>
      <c r="D669" t="s">
        <v>2380</v>
      </c>
      <c r="E669" t="s">
        <v>2380</v>
      </c>
      <c r="F669" t="s">
        <v>2382</v>
      </c>
      <c r="G669" s="9">
        <v>1</v>
      </c>
      <c r="H669" t="s">
        <v>2380</v>
      </c>
      <c r="I669" t="str">
        <f t="shared" si="20"/>
        <v>obesity</v>
      </c>
      <c r="J669" t="str">
        <f t="shared" si="21"/>
        <v>normal</v>
      </c>
    </row>
    <row r="670" spans="1:10" x14ac:dyDescent="0.3">
      <c r="A670" t="s">
        <v>1702</v>
      </c>
      <c r="B670">
        <v>42.28</v>
      </c>
      <c r="C670">
        <v>9.16</v>
      </c>
      <c r="D670" t="s">
        <v>2382</v>
      </c>
      <c r="E670" t="s">
        <v>2380</v>
      </c>
      <c r="F670" t="s">
        <v>2380</v>
      </c>
      <c r="G670" s="9">
        <v>1</v>
      </c>
      <c r="H670" t="s">
        <v>2380</v>
      </c>
      <c r="I670" t="str">
        <f t="shared" si="20"/>
        <v>obesity</v>
      </c>
      <c r="J670" t="str">
        <f t="shared" si="21"/>
        <v>diabetes</v>
      </c>
    </row>
    <row r="671" spans="1:10" x14ac:dyDescent="0.3">
      <c r="A671" t="s">
        <v>1701</v>
      </c>
      <c r="B671">
        <v>35.520000000000003</v>
      </c>
      <c r="C671">
        <v>8.26</v>
      </c>
      <c r="D671" t="s">
        <v>2380</v>
      </c>
      <c r="E671" t="s">
        <v>2380</v>
      </c>
      <c r="F671" t="s">
        <v>2380</v>
      </c>
      <c r="G671" s="9">
        <v>0</v>
      </c>
      <c r="H671" t="s">
        <v>2380</v>
      </c>
      <c r="I671" t="str">
        <f t="shared" si="20"/>
        <v>obesity</v>
      </c>
      <c r="J671" t="str">
        <f t="shared" si="21"/>
        <v>diabetes</v>
      </c>
    </row>
    <row r="672" spans="1:10" x14ac:dyDescent="0.3">
      <c r="A672" t="s">
        <v>1700</v>
      </c>
      <c r="B672">
        <v>33.6</v>
      </c>
      <c r="C672">
        <v>11.25</v>
      </c>
      <c r="D672" t="s">
        <v>2380</v>
      </c>
      <c r="E672" t="s">
        <v>2380</v>
      </c>
      <c r="F672" t="s">
        <v>2380</v>
      </c>
      <c r="G672" s="9">
        <v>0</v>
      </c>
      <c r="H672" t="s">
        <v>2380</v>
      </c>
      <c r="I672" t="str">
        <f t="shared" si="20"/>
        <v>obesity</v>
      </c>
      <c r="J672" t="str">
        <f t="shared" si="21"/>
        <v>diabetes</v>
      </c>
    </row>
    <row r="673" spans="1:10" x14ac:dyDescent="0.3">
      <c r="A673" t="s">
        <v>1699</v>
      </c>
      <c r="B673">
        <v>22.42</v>
      </c>
      <c r="C673">
        <v>6.74</v>
      </c>
      <c r="D673" t="s">
        <v>2380</v>
      </c>
      <c r="E673" t="s">
        <v>2380</v>
      </c>
      <c r="F673" t="s">
        <v>2380</v>
      </c>
      <c r="G673" s="9">
        <v>0</v>
      </c>
      <c r="H673" t="s">
        <v>2382</v>
      </c>
      <c r="I673" t="str">
        <f t="shared" si="20"/>
        <v>normal weight</v>
      </c>
      <c r="J673" t="str">
        <f t="shared" si="21"/>
        <v>diabetes</v>
      </c>
    </row>
    <row r="674" spans="1:10" x14ac:dyDescent="0.3">
      <c r="A674" t="s">
        <v>1698</v>
      </c>
      <c r="B674">
        <v>46.86</v>
      </c>
      <c r="C674">
        <v>4.87</v>
      </c>
      <c r="D674" t="s">
        <v>2380</v>
      </c>
      <c r="E674" t="s">
        <v>2380</v>
      </c>
      <c r="F674" t="s">
        <v>2380</v>
      </c>
      <c r="G674" s="9">
        <v>0</v>
      </c>
      <c r="H674" t="s">
        <v>2380</v>
      </c>
      <c r="I674" t="str">
        <f t="shared" si="20"/>
        <v>obesity</v>
      </c>
      <c r="J674" t="str">
        <f t="shared" si="21"/>
        <v>normal</v>
      </c>
    </row>
    <row r="675" spans="1:10" x14ac:dyDescent="0.3">
      <c r="A675" t="s">
        <v>1697</v>
      </c>
      <c r="B675">
        <v>32.965000000000003</v>
      </c>
      <c r="C675">
        <v>6.68</v>
      </c>
      <c r="D675" t="s">
        <v>2380</v>
      </c>
      <c r="E675" t="s">
        <v>2380</v>
      </c>
      <c r="F675" t="s">
        <v>2380</v>
      </c>
      <c r="G675" s="9">
        <v>3</v>
      </c>
      <c r="H675" t="s">
        <v>2380</v>
      </c>
      <c r="I675" t="str">
        <f t="shared" si="20"/>
        <v>obesity</v>
      </c>
      <c r="J675" t="str">
        <f t="shared" si="21"/>
        <v>diabetes</v>
      </c>
    </row>
    <row r="676" spans="1:10" x14ac:dyDescent="0.3">
      <c r="A676" t="s">
        <v>1696</v>
      </c>
      <c r="B676">
        <v>39.340000000000003</v>
      </c>
      <c r="C676">
        <v>5.0199999999999996</v>
      </c>
      <c r="D676" t="s">
        <v>2382</v>
      </c>
      <c r="E676" t="s">
        <v>2380</v>
      </c>
      <c r="F676" t="s">
        <v>2382</v>
      </c>
      <c r="G676" s="9">
        <v>1</v>
      </c>
      <c r="H676" t="s">
        <v>2380</v>
      </c>
      <c r="I676" t="str">
        <f t="shared" si="20"/>
        <v>obesity</v>
      </c>
      <c r="J676" t="str">
        <f t="shared" si="21"/>
        <v>normal</v>
      </c>
    </row>
    <row r="677" spans="1:10" x14ac:dyDescent="0.3">
      <c r="A677" t="s">
        <v>1695</v>
      </c>
      <c r="B677">
        <v>47</v>
      </c>
      <c r="C677">
        <v>10.64</v>
      </c>
      <c r="D677" t="s">
        <v>2382</v>
      </c>
      <c r="E677" t="s">
        <v>2380</v>
      </c>
      <c r="F677" t="s">
        <v>2380</v>
      </c>
      <c r="G677" s="9">
        <v>0</v>
      </c>
      <c r="H677" t="s">
        <v>2380</v>
      </c>
      <c r="I677" t="str">
        <f t="shared" si="20"/>
        <v>obesity</v>
      </c>
      <c r="J677" t="str">
        <f t="shared" si="21"/>
        <v>diabetes</v>
      </c>
    </row>
    <row r="678" spans="1:10" x14ac:dyDescent="0.3">
      <c r="A678" t="s">
        <v>1694</v>
      </c>
      <c r="B678">
        <v>36.71</v>
      </c>
      <c r="C678">
        <v>8.74</v>
      </c>
      <c r="D678" t="s">
        <v>2382</v>
      </c>
      <c r="E678" t="s">
        <v>2380</v>
      </c>
      <c r="F678" t="s">
        <v>2380</v>
      </c>
      <c r="G678" s="9">
        <v>0</v>
      </c>
      <c r="H678" t="s">
        <v>2380</v>
      </c>
      <c r="I678" t="str">
        <f t="shared" si="20"/>
        <v>obesity</v>
      </c>
      <c r="J678" t="str">
        <f t="shared" si="21"/>
        <v>diabetes</v>
      </c>
    </row>
    <row r="679" spans="1:10" x14ac:dyDescent="0.3">
      <c r="A679" t="s">
        <v>1693</v>
      </c>
      <c r="B679">
        <v>53.48</v>
      </c>
      <c r="C679">
        <v>5.64</v>
      </c>
      <c r="D679" t="s">
        <v>2380</v>
      </c>
      <c r="E679" t="s">
        <v>2380</v>
      </c>
      <c r="F679" t="s">
        <v>2380</v>
      </c>
      <c r="G679" s="9">
        <v>0</v>
      </c>
      <c r="H679" t="s">
        <v>2380</v>
      </c>
      <c r="I679" t="str">
        <f t="shared" si="20"/>
        <v>obesity</v>
      </c>
      <c r="J679" t="str">
        <f t="shared" si="21"/>
        <v>normal</v>
      </c>
    </row>
    <row r="680" spans="1:10" x14ac:dyDescent="0.3">
      <c r="A680" t="s">
        <v>1692</v>
      </c>
      <c r="B680">
        <v>35.5</v>
      </c>
      <c r="C680">
        <v>10.37</v>
      </c>
      <c r="D680" t="s">
        <v>2380</v>
      </c>
      <c r="E680" t="s">
        <v>2380</v>
      </c>
      <c r="F680" t="s">
        <v>2380</v>
      </c>
      <c r="G680" s="9">
        <v>0</v>
      </c>
      <c r="H680" t="s">
        <v>2380</v>
      </c>
      <c r="I680" t="str">
        <f t="shared" si="20"/>
        <v>obesity</v>
      </c>
      <c r="J680" t="str">
        <f t="shared" si="21"/>
        <v>diabetes</v>
      </c>
    </row>
    <row r="681" spans="1:10" x14ac:dyDescent="0.3">
      <c r="A681" t="s">
        <v>1691</v>
      </c>
      <c r="B681">
        <v>36.979999999999997</v>
      </c>
      <c r="C681">
        <v>9.56</v>
      </c>
      <c r="D681" t="s">
        <v>2382</v>
      </c>
      <c r="E681" t="s">
        <v>2380</v>
      </c>
      <c r="F681" t="s">
        <v>2380</v>
      </c>
      <c r="G681" s="9">
        <v>0</v>
      </c>
      <c r="H681" t="s">
        <v>2380</v>
      </c>
      <c r="I681" t="str">
        <f t="shared" si="20"/>
        <v>obesity</v>
      </c>
      <c r="J681" t="str">
        <f t="shared" si="21"/>
        <v>diabetes</v>
      </c>
    </row>
    <row r="682" spans="1:10" x14ac:dyDescent="0.3">
      <c r="A682" t="s">
        <v>1690</v>
      </c>
      <c r="B682">
        <v>32.395000000000003</v>
      </c>
      <c r="C682">
        <v>8.23</v>
      </c>
      <c r="D682" t="s">
        <v>2382</v>
      </c>
      <c r="E682" t="s">
        <v>2380</v>
      </c>
      <c r="F682" t="s">
        <v>2382</v>
      </c>
      <c r="G682" s="9">
        <v>1</v>
      </c>
      <c r="H682" t="s">
        <v>2380</v>
      </c>
      <c r="I682" t="str">
        <f t="shared" si="20"/>
        <v>obesity</v>
      </c>
      <c r="J682" t="str">
        <f t="shared" si="21"/>
        <v>diabetes</v>
      </c>
    </row>
    <row r="683" spans="1:10" x14ac:dyDescent="0.3">
      <c r="A683" t="s">
        <v>1689</v>
      </c>
      <c r="B683">
        <v>32.729999999999997</v>
      </c>
      <c r="C683">
        <v>7.03</v>
      </c>
      <c r="D683" t="s">
        <v>2380</v>
      </c>
      <c r="E683" t="s">
        <v>2380</v>
      </c>
      <c r="F683" t="s">
        <v>2380</v>
      </c>
      <c r="G683" s="9">
        <v>0</v>
      </c>
      <c r="H683" t="s">
        <v>2380</v>
      </c>
      <c r="I683" t="str">
        <f t="shared" si="20"/>
        <v>obesity</v>
      </c>
      <c r="J683" t="str">
        <f t="shared" si="21"/>
        <v>diabetes</v>
      </c>
    </row>
    <row r="684" spans="1:10" x14ac:dyDescent="0.3">
      <c r="A684" t="s">
        <v>1688</v>
      </c>
      <c r="B684">
        <v>20.52</v>
      </c>
      <c r="C684">
        <v>5.45</v>
      </c>
      <c r="D684" t="s">
        <v>2380</v>
      </c>
      <c r="E684" t="s">
        <v>2380</v>
      </c>
      <c r="F684" t="s">
        <v>2380</v>
      </c>
      <c r="G684" s="9">
        <v>1</v>
      </c>
      <c r="H684" t="s">
        <v>2382</v>
      </c>
      <c r="I684" t="str">
        <f t="shared" si="20"/>
        <v>normal weight</v>
      </c>
      <c r="J684" t="str">
        <f t="shared" si="21"/>
        <v>normal</v>
      </c>
    </row>
    <row r="685" spans="1:10" x14ac:dyDescent="0.3">
      <c r="A685" t="s">
        <v>1687</v>
      </c>
      <c r="B685">
        <v>51.72</v>
      </c>
      <c r="C685">
        <v>5.76</v>
      </c>
      <c r="D685" t="s">
        <v>2380</v>
      </c>
      <c r="E685" t="s">
        <v>2380</v>
      </c>
      <c r="F685" t="s">
        <v>2380</v>
      </c>
      <c r="G685" s="9">
        <v>0</v>
      </c>
      <c r="H685" t="s">
        <v>2380</v>
      </c>
      <c r="I685" t="str">
        <f t="shared" si="20"/>
        <v>obesity</v>
      </c>
      <c r="J685" t="str">
        <f t="shared" si="21"/>
        <v>prediabetes</v>
      </c>
    </row>
    <row r="686" spans="1:10" x14ac:dyDescent="0.3">
      <c r="A686" t="s">
        <v>1686</v>
      </c>
      <c r="B686">
        <v>50.2</v>
      </c>
      <c r="C686">
        <v>5.4</v>
      </c>
      <c r="D686" t="s">
        <v>2380</v>
      </c>
      <c r="E686" t="s">
        <v>2380</v>
      </c>
      <c r="F686" t="s">
        <v>2380</v>
      </c>
      <c r="G686" s="9">
        <v>0</v>
      </c>
      <c r="H686" t="s">
        <v>2380</v>
      </c>
      <c r="I686" t="str">
        <f t="shared" si="20"/>
        <v>obesity</v>
      </c>
      <c r="J686" t="str">
        <f t="shared" si="21"/>
        <v>normal</v>
      </c>
    </row>
    <row r="687" spans="1:10" x14ac:dyDescent="0.3">
      <c r="A687" t="s">
        <v>1685</v>
      </c>
      <c r="B687">
        <v>25.52</v>
      </c>
      <c r="C687">
        <v>6.35</v>
      </c>
      <c r="D687" t="s">
        <v>2380</v>
      </c>
      <c r="E687" t="s">
        <v>2380</v>
      </c>
      <c r="F687" t="s">
        <v>2382</v>
      </c>
      <c r="G687" s="9">
        <v>1</v>
      </c>
      <c r="H687" t="s">
        <v>2380</v>
      </c>
      <c r="I687" t="str">
        <f t="shared" si="20"/>
        <v>overweight</v>
      </c>
      <c r="J687" t="str">
        <f t="shared" si="21"/>
        <v>prediabetes</v>
      </c>
    </row>
    <row r="688" spans="1:10" x14ac:dyDescent="0.3">
      <c r="A688" t="s">
        <v>1684</v>
      </c>
      <c r="B688">
        <v>35.200000000000003</v>
      </c>
      <c r="C688">
        <v>6.26</v>
      </c>
      <c r="D688" t="s">
        <v>2382</v>
      </c>
      <c r="E688" t="s">
        <v>2380</v>
      </c>
      <c r="F688" t="s">
        <v>2380</v>
      </c>
      <c r="G688" s="9">
        <v>2</v>
      </c>
      <c r="H688" t="s">
        <v>2380</v>
      </c>
      <c r="I688" t="str">
        <f t="shared" si="20"/>
        <v>obesity</v>
      </c>
      <c r="J688" t="str">
        <f t="shared" si="21"/>
        <v>prediabetes</v>
      </c>
    </row>
    <row r="689" spans="1:10" x14ac:dyDescent="0.3">
      <c r="A689" t="s">
        <v>1683</v>
      </c>
      <c r="B689">
        <v>41.26</v>
      </c>
      <c r="C689">
        <v>5.97</v>
      </c>
      <c r="D689" t="s">
        <v>2382</v>
      </c>
      <c r="E689" t="s">
        <v>2380</v>
      </c>
      <c r="F689" t="s">
        <v>2380</v>
      </c>
      <c r="G689" s="9">
        <v>0</v>
      </c>
      <c r="H689" t="s">
        <v>2380</v>
      </c>
      <c r="I689" t="str">
        <f t="shared" si="20"/>
        <v>obesity</v>
      </c>
      <c r="J689" t="str">
        <f t="shared" si="21"/>
        <v>prediabetes</v>
      </c>
    </row>
    <row r="690" spans="1:10" x14ac:dyDescent="0.3">
      <c r="A690" t="s">
        <v>1682</v>
      </c>
      <c r="B690">
        <v>17.195</v>
      </c>
      <c r="C690">
        <v>5.29</v>
      </c>
      <c r="D690" t="s">
        <v>2382</v>
      </c>
      <c r="E690" t="s">
        <v>2380</v>
      </c>
      <c r="F690" t="s">
        <v>2380</v>
      </c>
      <c r="G690" s="9">
        <v>0</v>
      </c>
      <c r="H690" t="s">
        <v>2382</v>
      </c>
      <c r="I690" t="str">
        <f t="shared" si="20"/>
        <v>underweight</v>
      </c>
      <c r="J690" t="str">
        <f t="shared" si="21"/>
        <v>normal</v>
      </c>
    </row>
    <row r="691" spans="1:10" x14ac:dyDescent="0.3">
      <c r="A691" t="s">
        <v>1681</v>
      </c>
      <c r="B691">
        <v>23.085000000000001</v>
      </c>
      <c r="C691">
        <v>4.2699999999999996</v>
      </c>
      <c r="D691" t="s">
        <v>2382</v>
      </c>
      <c r="E691" t="s">
        <v>2380</v>
      </c>
      <c r="F691" t="s">
        <v>2380</v>
      </c>
      <c r="G691" s="9">
        <v>2</v>
      </c>
      <c r="H691" t="s">
        <v>2380</v>
      </c>
      <c r="I691" t="str">
        <f t="shared" si="20"/>
        <v>normal weight</v>
      </c>
      <c r="J691" t="str">
        <f t="shared" si="21"/>
        <v>normal</v>
      </c>
    </row>
    <row r="692" spans="1:10" x14ac:dyDescent="0.3">
      <c r="A692" t="s">
        <v>1680</v>
      </c>
      <c r="B692">
        <v>21.66</v>
      </c>
      <c r="C692">
        <v>5.2</v>
      </c>
      <c r="D692" t="s">
        <v>2382</v>
      </c>
      <c r="E692" t="s">
        <v>2380</v>
      </c>
      <c r="F692" t="s">
        <v>2380</v>
      </c>
      <c r="G692" s="9">
        <v>2</v>
      </c>
      <c r="H692" t="s">
        <v>2380</v>
      </c>
      <c r="I692" t="str">
        <f t="shared" si="20"/>
        <v>normal weight</v>
      </c>
      <c r="J692" t="str">
        <f t="shared" si="21"/>
        <v>normal</v>
      </c>
    </row>
    <row r="693" spans="1:10" x14ac:dyDescent="0.3">
      <c r="A693" t="s">
        <v>1679</v>
      </c>
      <c r="B693">
        <v>36.47</v>
      </c>
      <c r="C693">
        <v>8.23</v>
      </c>
      <c r="D693" t="s">
        <v>2382</v>
      </c>
      <c r="E693" t="s">
        <v>2380</v>
      </c>
      <c r="F693" t="s">
        <v>2380</v>
      </c>
      <c r="G693" s="9">
        <v>0</v>
      </c>
      <c r="H693" t="s">
        <v>2380</v>
      </c>
      <c r="I693" t="str">
        <f t="shared" si="20"/>
        <v>obesity</v>
      </c>
      <c r="J693" t="str">
        <f t="shared" si="21"/>
        <v>diabetes</v>
      </c>
    </row>
    <row r="694" spans="1:10" x14ac:dyDescent="0.3">
      <c r="A694" t="s">
        <v>1678</v>
      </c>
      <c r="B694">
        <v>36.08</v>
      </c>
      <c r="C694">
        <v>10.33</v>
      </c>
      <c r="D694" t="s">
        <v>2382</v>
      </c>
      <c r="E694" t="s">
        <v>2380</v>
      </c>
      <c r="F694" t="s">
        <v>2380</v>
      </c>
      <c r="G694" s="9">
        <v>0</v>
      </c>
      <c r="H694" t="s">
        <v>2380</v>
      </c>
      <c r="I694" t="str">
        <f t="shared" si="20"/>
        <v>obesity</v>
      </c>
      <c r="J694" t="str">
        <f t="shared" si="21"/>
        <v>diabetes</v>
      </c>
    </row>
    <row r="695" spans="1:10" x14ac:dyDescent="0.3">
      <c r="A695" t="s">
        <v>1677</v>
      </c>
      <c r="B695">
        <v>23.18</v>
      </c>
      <c r="C695">
        <v>6.13</v>
      </c>
      <c r="D695" t="s">
        <v>2380</v>
      </c>
      <c r="E695" t="s">
        <v>2380</v>
      </c>
      <c r="F695" t="s">
        <v>2380</v>
      </c>
      <c r="G695" s="9">
        <v>0</v>
      </c>
      <c r="H695" t="s">
        <v>2380</v>
      </c>
      <c r="I695" t="str">
        <f t="shared" si="20"/>
        <v>normal weight</v>
      </c>
      <c r="J695" t="str">
        <f t="shared" si="21"/>
        <v>prediabetes</v>
      </c>
    </row>
    <row r="696" spans="1:10" x14ac:dyDescent="0.3">
      <c r="A696" t="s">
        <v>1676</v>
      </c>
      <c r="B696">
        <v>39.159999999999997</v>
      </c>
      <c r="C696">
        <v>8.08</v>
      </c>
      <c r="D696" t="s">
        <v>2380</v>
      </c>
      <c r="E696" t="s">
        <v>2380</v>
      </c>
      <c r="F696" t="s">
        <v>2380</v>
      </c>
      <c r="G696" s="9">
        <v>3</v>
      </c>
      <c r="H696" t="s">
        <v>2380</v>
      </c>
      <c r="I696" t="str">
        <f t="shared" si="20"/>
        <v>obesity</v>
      </c>
      <c r="J696" t="str">
        <f t="shared" si="21"/>
        <v>diabetes</v>
      </c>
    </row>
    <row r="697" spans="1:10" x14ac:dyDescent="0.3">
      <c r="A697" t="s">
        <v>1675</v>
      </c>
      <c r="B697">
        <v>38.19</v>
      </c>
      <c r="C697">
        <v>10.49</v>
      </c>
      <c r="D697" t="s">
        <v>2380</v>
      </c>
      <c r="E697" t="s">
        <v>2380</v>
      </c>
      <c r="F697" t="s">
        <v>2380</v>
      </c>
      <c r="G697" s="9">
        <v>3</v>
      </c>
      <c r="H697" t="s">
        <v>2380</v>
      </c>
      <c r="I697" t="str">
        <f t="shared" si="20"/>
        <v>obesity</v>
      </c>
      <c r="J697" t="str">
        <f t="shared" si="21"/>
        <v>diabetes</v>
      </c>
    </row>
    <row r="698" spans="1:10" x14ac:dyDescent="0.3">
      <c r="A698" t="s">
        <v>1674</v>
      </c>
      <c r="B698">
        <v>26.41</v>
      </c>
      <c r="C698">
        <v>8.11</v>
      </c>
      <c r="D698" t="s">
        <v>2380</v>
      </c>
      <c r="E698" t="s">
        <v>2380</v>
      </c>
      <c r="F698" t="s">
        <v>2380</v>
      </c>
      <c r="G698" s="9">
        <v>3</v>
      </c>
      <c r="H698" t="s">
        <v>2380</v>
      </c>
      <c r="I698" t="str">
        <f t="shared" si="20"/>
        <v>overweight</v>
      </c>
      <c r="J698" t="str">
        <f t="shared" si="21"/>
        <v>diabetes</v>
      </c>
    </row>
    <row r="699" spans="1:10" x14ac:dyDescent="0.3">
      <c r="A699" t="s">
        <v>1673</v>
      </c>
      <c r="B699">
        <v>28.785</v>
      </c>
      <c r="C699">
        <v>6.6</v>
      </c>
      <c r="D699" t="s">
        <v>2380</v>
      </c>
      <c r="E699" t="s">
        <v>2380</v>
      </c>
      <c r="F699" t="s">
        <v>2380</v>
      </c>
      <c r="G699" s="9">
        <v>0</v>
      </c>
      <c r="H699" t="s">
        <v>2380</v>
      </c>
      <c r="I699" t="str">
        <f t="shared" si="20"/>
        <v>overweight</v>
      </c>
      <c r="J699" t="str">
        <f t="shared" si="21"/>
        <v>diabetes</v>
      </c>
    </row>
    <row r="700" spans="1:10" x14ac:dyDescent="0.3">
      <c r="A700" t="s">
        <v>1672</v>
      </c>
      <c r="B700">
        <v>26.695</v>
      </c>
      <c r="C700">
        <v>10.14</v>
      </c>
      <c r="D700" t="s">
        <v>2382</v>
      </c>
      <c r="E700" t="s">
        <v>2380</v>
      </c>
      <c r="F700" t="s">
        <v>2382</v>
      </c>
      <c r="G700" s="9">
        <v>1</v>
      </c>
      <c r="H700" t="s">
        <v>2380</v>
      </c>
      <c r="I700" t="str">
        <f t="shared" si="20"/>
        <v>overweight</v>
      </c>
      <c r="J700" t="str">
        <f t="shared" si="21"/>
        <v>diabetes</v>
      </c>
    </row>
    <row r="701" spans="1:10" x14ac:dyDescent="0.3">
      <c r="A701" t="s">
        <v>1671</v>
      </c>
      <c r="B701">
        <v>32.799999999999997</v>
      </c>
      <c r="C701">
        <v>6.06</v>
      </c>
      <c r="D701" t="s">
        <v>2382</v>
      </c>
      <c r="E701" t="s">
        <v>2380</v>
      </c>
      <c r="F701" t="s">
        <v>2380</v>
      </c>
      <c r="G701" s="9">
        <v>1</v>
      </c>
      <c r="H701" t="s">
        <v>2380</v>
      </c>
      <c r="I701" t="str">
        <f t="shared" si="20"/>
        <v>obesity</v>
      </c>
      <c r="J701" t="str">
        <f t="shared" si="21"/>
        <v>prediabetes</v>
      </c>
    </row>
    <row r="702" spans="1:10" x14ac:dyDescent="0.3">
      <c r="A702" t="s">
        <v>1670</v>
      </c>
      <c r="B702">
        <v>35.869999999999997</v>
      </c>
      <c r="C702">
        <v>9.91</v>
      </c>
      <c r="D702" t="s">
        <v>2382</v>
      </c>
      <c r="E702" t="s">
        <v>2380</v>
      </c>
      <c r="F702" t="s">
        <v>2380</v>
      </c>
      <c r="G702" s="9">
        <v>0</v>
      </c>
      <c r="H702" t="s">
        <v>2380</v>
      </c>
      <c r="I702" t="str">
        <f t="shared" si="20"/>
        <v>obesity</v>
      </c>
      <c r="J702" t="str">
        <f t="shared" si="21"/>
        <v>diabetes</v>
      </c>
    </row>
    <row r="703" spans="1:10" x14ac:dyDescent="0.3">
      <c r="A703" t="s">
        <v>1669</v>
      </c>
      <c r="B703">
        <v>21.66</v>
      </c>
      <c r="C703">
        <v>4.1399999999999997</v>
      </c>
      <c r="D703" t="s">
        <v>2382</v>
      </c>
      <c r="E703" t="s">
        <v>2380</v>
      </c>
      <c r="F703" t="s">
        <v>2380</v>
      </c>
      <c r="G703" s="9">
        <v>2</v>
      </c>
      <c r="H703" t="s">
        <v>2380</v>
      </c>
      <c r="I703" t="str">
        <f t="shared" si="20"/>
        <v>normal weight</v>
      </c>
      <c r="J703" t="str">
        <f t="shared" si="21"/>
        <v>normal</v>
      </c>
    </row>
    <row r="704" spans="1:10" x14ac:dyDescent="0.3">
      <c r="A704" t="s">
        <v>1668</v>
      </c>
      <c r="B704">
        <v>37.72</v>
      </c>
      <c r="C704">
        <v>4.38</v>
      </c>
      <c r="D704" t="s">
        <v>2382</v>
      </c>
      <c r="E704" t="s">
        <v>2380</v>
      </c>
      <c r="F704" t="s">
        <v>2382</v>
      </c>
      <c r="G704" s="9">
        <v>1</v>
      </c>
      <c r="H704" t="s">
        <v>2380</v>
      </c>
      <c r="I704" t="str">
        <f t="shared" si="20"/>
        <v>obesity</v>
      </c>
      <c r="J704" t="str">
        <f t="shared" si="21"/>
        <v>normal</v>
      </c>
    </row>
    <row r="705" spans="1:10" x14ac:dyDescent="0.3">
      <c r="A705" t="s">
        <v>1667</v>
      </c>
      <c r="B705">
        <v>39.700000000000003</v>
      </c>
      <c r="C705">
        <v>9.83</v>
      </c>
      <c r="D705" t="s">
        <v>2380</v>
      </c>
      <c r="E705" t="s">
        <v>2380</v>
      </c>
      <c r="F705" t="s">
        <v>2380</v>
      </c>
      <c r="G705" s="9">
        <v>3</v>
      </c>
      <c r="H705" t="s">
        <v>2380</v>
      </c>
      <c r="I705" t="str">
        <f t="shared" si="20"/>
        <v>obesity</v>
      </c>
      <c r="J705" t="str">
        <f t="shared" si="21"/>
        <v>diabetes</v>
      </c>
    </row>
    <row r="706" spans="1:10" x14ac:dyDescent="0.3">
      <c r="A706" t="s">
        <v>1666</v>
      </c>
      <c r="B706">
        <v>35.97</v>
      </c>
      <c r="C706">
        <v>11.08</v>
      </c>
      <c r="D706" t="s">
        <v>2380</v>
      </c>
      <c r="E706" t="s">
        <v>2380</v>
      </c>
      <c r="F706" t="s">
        <v>2380</v>
      </c>
      <c r="G706" s="9">
        <v>3</v>
      </c>
      <c r="H706" t="s">
        <v>2380</v>
      </c>
      <c r="I706" t="str">
        <f t="shared" si="20"/>
        <v>obesity</v>
      </c>
      <c r="J706" t="str">
        <f t="shared" si="21"/>
        <v>diabetes</v>
      </c>
    </row>
    <row r="707" spans="1:10" x14ac:dyDescent="0.3">
      <c r="A707" t="s">
        <v>1665</v>
      </c>
      <c r="B707">
        <v>37.85</v>
      </c>
      <c r="C707">
        <v>11.01</v>
      </c>
      <c r="D707" t="s">
        <v>2380</v>
      </c>
      <c r="E707" t="s">
        <v>2380</v>
      </c>
      <c r="F707" t="s">
        <v>2380</v>
      </c>
      <c r="G707" s="9">
        <v>0</v>
      </c>
      <c r="H707" t="s">
        <v>2380</v>
      </c>
      <c r="I707" t="str">
        <f t="shared" ref="I707:I770" si="22">IF(B707&lt;18.5,"underweight",IF(B707&lt;=24.9,"normal weight",IF(B707&lt;=29.9,"overweight",IF(B707&gt;30,"obesity"))))</f>
        <v>obesity</v>
      </c>
      <c r="J707" t="str">
        <f t="shared" ref="J707:J770" si="23">IF(C707&lt;5.7,"normal",IF(C707&lt;=6.4, "prediabetes",IF(C707&gt;6.5,"diabetes")))</f>
        <v>diabetes</v>
      </c>
    </row>
    <row r="708" spans="1:10" x14ac:dyDescent="0.3">
      <c r="A708" t="s">
        <v>1664</v>
      </c>
      <c r="B708">
        <v>21.66</v>
      </c>
      <c r="C708">
        <v>4.37</v>
      </c>
      <c r="D708" t="s">
        <v>2380</v>
      </c>
      <c r="E708" t="s">
        <v>2381</v>
      </c>
      <c r="F708" t="s">
        <v>2380</v>
      </c>
      <c r="G708" s="9">
        <v>1</v>
      </c>
      <c r="H708" t="s">
        <v>2382</v>
      </c>
      <c r="I708" t="str">
        <f t="shared" si="22"/>
        <v>normal weight</v>
      </c>
      <c r="J708" t="str">
        <f t="shared" si="23"/>
        <v>normal</v>
      </c>
    </row>
    <row r="709" spans="1:10" x14ac:dyDescent="0.3">
      <c r="A709" t="s">
        <v>1663</v>
      </c>
      <c r="B709">
        <v>39.369999999999997</v>
      </c>
      <c r="C709">
        <v>5.91</v>
      </c>
      <c r="D709" t="s">
        <v>2380</v>
      </c>
      <c r="E709" t="s">
        <v>2380</v>
      </c>
      <c r="F709" t="s">
        <v>2380</v>
      </c>
      <c r="G709" s="9">
        <v>2</v>
      </c>
      <c r="H709" t="s">
        <v>2380</v>
      </c>
      <c r="I709" t="str">
        <f t="shared" si="22"/>
        <v>obesity</v>
      </c>
      <c r="J709" t="str">
        <f t="shared" si="23"/>
        <v>prediabetes</v>
      </c>
    </row>
    <row r="710" spans="1:10" x14ac:dyDescent="0.3">
      <c r="A710" t="s">
        <v>1662</v>
      </c>
      <c r="B710">
        <v>40.880000000000003</v>
      </c>
      <c r="C710">
        <v>7.65</v>
      </c>
      <c r="D710" t="s">
        <v>2380</v>
      </c>
      <c r="E710" t="s">
        <v>2380</v>
      </c>
      <c r="F710" t="s">
        <v>2380</v>
      </c>
      <c r="G710" s="9">
        <v>0</v>
      </c>
      <c r="H710" t="s">
        <v>2380</v>
      </c>
      <c r="I710" t="str">
        <f t="shared" si="22"/>
        <v>obesity</v>
      </c>
      <c r="J710" t="str">
        <f t="shared" si="23"/>
        <v>diabetes</v>
      </c>
    </row>
    <row r="711" spans="1:10" x14ac:dyDescent="0.3">
      <c r="A711" t="s">
        <v>1661</v>
      </c>
      <c r="B711">
        <v>26.22</v>
      </c>
      <c r="C711">
        <v>5.37</v>
      </c>
      <c r="D711" t="s">
        <v>2382</v>
      </c>
      <c r="E711" t="s">
        <v>2380</v>
      </c>
      <c r="F711" t="s">
        <v>2380</v>
      </c>
      <c r="G711" s="9">
        <v>2</v>
      </c>
      <c r="H711" t="s">
        <v>2380</v>
      </c>
      <c r="I711" t="str">
        <f t="shared" si="22"/>
        <v>overweight</v>
      </c>
      <c r="J711" t="str">
        <f t="shared" si="23"/>
        <v>normal</v>
      </c>
    </row>
    <row r="712" spans="1:10" x14ac:dyDescent="0.3">
      <c r="A712" t="s">
        <v>1660</v>
      </c>
      <c r="B712">
        <v>25.08</v>
      </c>
      <c r="C712">
        <v>5.75</v>
      </c>
      <c r="D712" t="s">
        <v>2382</v>
      </c>
      <c r="E712" t="s">
        <v>2380</v>
      </c>
      <c r="F712" t="s">
        <v>2380</v>
      </c>
      <c r="G712" s="9">
        <v>2</v>
      </c>
      <c r="H712" t="s">
        <v>2380</v>
      </c>
      <c r="I712" t="str">
        <f t="shared" si="22"/>
        <v>overweight</v>
      </c>
      <c r="J712" t="str">
        <f t="shared" si="23"/>
        <v>prediabetes</v>
      </c>
    </row>
    <row r="713" spans="1:10" x14ac:dyDescent="0.3">
      <c r="A713" t="s">
        <v>1659</v>
      </c>
      <c r="B713">
        <v>39.1</v>
      </c>
      <c r="C713">
        <v>6.79</v>
      </c>
      <c r="D713" t="s">
        <v>2382</v>
      </c>
      <c r="E713" t="s">
        <v>2380</v>
      </c>
      <c r="F713" t="s">
        <v>2380</v>
      </c>
      <c r="G713" s="9">
        <v>2</v>
      </c>
      <c r="H713" t="s">
        <v>2380</v>
      </c>
      <c r="I713" t="str">
        <f t="shared" si="22"/>
        <v>obesity</v>
      </c>
      <c r="J713" t="str">
        <f t="shared" si="23"/>
        <v>diabetes</v>
      </c>
    </row>
    <row r="714" spans="1:10" x14ac:dyDescent="0.3">
      <c r="A714" t="s">
        <v>1658</v>
      </c>
      <c r="B714">
        <v>37.905000000000001</v>
      </c>
      <c r="C714">
        <v>7.03</v>
      </c>
      <c r="D714" t="s">
        <v>2380</v>
      </c>
      <c r="E714" t="s">
        <v>2380</v>
      </c>
      <c r="F714" t="s">
        <v>2380</v>
      </c>
      <c r="G714" s="9">
        <v>3</v>
      </c>
      <c r="H714" t="s">
        <v>2380</v>
      </c>
      <c r="I714" t="str">
        <f t="shared" si="22"/>
        <v>obesity</v>
      </c>
      <c r="J714" t="str">
        <f t="shared" si="23"/>
        <v>diabetes</v>
      </c>
    </row>
    <row r="715" spans="1:10" x14ac:dyDescent="0.3">
      <c r="A715" t="s">
        <v>1657</v>
      </c>
      <c r="B715">
        <v>43.35</v>
      </c>
      <c r="C715">
        <v>5.41</v>
      </c>
      <c r="D715" t="s">
        <v>2382</v>
      </c>
      <c r="E715" t="s">
        <v>2380</v>
      </c>
      <c r="F715" t="s">
        <v>2382</v>
      </c>
      <c r="G715" s="9">
        <v>1</v>
      </c>
      <c r="H715" t="s">
        <v>2380</v>
      </c>
      <c r="I715" t="str">
        <f t="shared" si="22"/>
        <v>obesity</v>
      </c>
      <c r="J715" t="str">
        <f t="shared" si="23"/>
        <v>normal</v>
      </c>
    </row>
    <row r="716" spans="1:10" x14ac:dyDescent="0.3">
      <c r="A716" t="s">
        <v>1656</v>
      </c>
      <c r="B716">
        <v>36.15</v>
      </c>
      <c r="C716">
        <v>8.0500000000000007</v>
      </c>
      <c r="D716" t="s">
        <v>2380</v>
      </c>
      <c r="E716" t="s">
        <v>2380</v>
      </c>
      <c r="F716" t="s">
        <v>2380</v>
      </c>
      <c r="G716" s="9">
        <v>0</v>
      </c>
      <c r="H716" t="s">
        <v>2380</v>
      </c>
      <c r="I716" t="str">
        <f t="shared" si="22"/>
        <v>obesity</v>
      </c>
      <c r="J716" t="str">
        <f t="shared" si="23"/>
        <v>diabetes</v>
      </c>
    </row>
    <row r="717" spans="1:10" x14ac:dyDescent="0.3">
      <c r="A717" t="s">
        <v>1655</v>
      </c>
      <c r="B717">
        <v>44.98</v>
      </c>
      <c r="C717">
        <v>5.94</v>
      </c>
      <c r="D717" t="s">
        <v>2380</v>
      </c>
      <c r="E717" t="s">
        <v>2380</v>
      </c>
      <c r="F717" t="s">
        <v>2380</v>
      </c>
      <c r="G717" s="9">
        <v>1</v>
      </c>
      <c r="H717" t="s">
        <v>2380</v>
      </c>
      <c r="I717" t="str">
        <f t="shared" si="22"/>
        <v>obesity</v>
      </c>
      <c r="J717" t="str">
        <f t="shared" si="23"/>
        <v>prediabetes</v>
      </c>
    </row>
    <row r="718" spans="1:10" x14ac:dyDescent="0.3">
      <c r="A718" t="s">
        <v>1654</v>
      </c>
      <c r="B718">
        <v>38.28</v>
      </c>
      <c r="C718">
        <v>5.51</v>
      </c>
      <c r="D718" t="s">
        <v>2380</v>
      </c>
      <c r="E718" t="s">
        <v>2381</v>
      </c>
      <c r="F718" t="s">
        <v>2380</v>
      </c>
      <c r="G718" s="9">
        <v>1</v>
      </c>
      <c r="H718" t="s">
        <v>2380</v>
      </c>
      <c r="I718" t="str">
        <f t="shared" si="22"/>
        <v>obesity</v>
      </c>
      <c r="J718" t="str">
        <f t="shared" si="23"/>
        <v>normal</v>
      </c>
    </row>
    <row r="719" spans="1:10" x14ac:dyDescent="0.3">
      <c r="A719" t="s">
        <v>1653</v>
      </c>
      <c r="B719">
        <v>32.299999999999997</v>
      </c>
      <c r="C719">
        <v>6.55</v>
      </c>
      <c r="D719" t="s">
        <v>2382</v>
      </c>
      <c r="E719" t="s">
        <v>2380</v>
      </c>
      <c r="F719" t="s">
        <v>2380</v>
      </c>
      <c r="G719" s="9">
        <v>2</v>
      </c>
      <c r="H719" t="s">
        <v>2380</v>
      </c>
      <c r="I719" t="str">
        <f t="shared" si="22"/>
        <v>obesity</v>
      </c>
      <c r="J719" t="str">
        <f t="shared" si="23"/>
        <v>diabetes</v>
      </c>
    </row>
    <row r="720" spans="1:10" x14ac:dyDescent="0.3">
      <c r="A720" t="s">
        <v>1652</v>
      </c>
      <c r="B720">
        <v>39.51</v>
      </c>
      <c r="C720">
        <v>5.79</v>
      </c>
      <c r="D720" t="s">
        <v>2382</v>
      </c>
      <c r="E720" t="s">
        <v>2380</v>
      </c>
      <c r="F720" t="s">
        <v>2380</v>
      </c>
      <c r="G720" s="9">
        <v>0</v>
      </c>
      <c r="H720" t="s">
        <v>2380</v>
      </c>
      <c r="I720" t="str">
        <f t="shared" si="22"/>
        <v>obesity</v>
      </c>
      <c r="J720" t="str">
        <f t="shared" si="23"/>
        <v>prediabetes</v>
      </c>
    </row>
    <row r="721" spans="1:10" x14ac:dyDescent="0.3">
      <c r="A721" t="s">
        <v>1651</v>
      </c>
      <c r="B721">
        <v>50.46</v>
      </c>
      <c r="C721">
        <v>4.5599999999999996</v>
      </c>
      <c r="D721" t="s">
        <v>2380</v>
      </c>
      <c r="E721" t="s">
        <v>2380</v>
      </c>
      <c r="F721" t="s">
        <v>2380</v>
      </c>
      <c r="G721" s="9">
        <v>0</v>
      </c>
      <c r="H721" t="s">
        <v>2380</v>
      </c>
      <c r="I721" t="str">
        <f t="shared" si="22"/>
        <v>obesity</v>
      </c>
      <c r="J721" t="str">
        <f t="shared" si="23"/>
        <v>normal</v>
      </c>
    </row>
    <row r="722" spans="1:10" x14ac:dyDescent="0.3">
      <c r="A722" t="s">
        <v>1650</v>
      </c>
      <c r="B722">
        <v>31.73</v>
      </c>
      <c r="C722">
        <v>7</v>
      </c>
      <c r="D722" t="s">
        <v>2380</v>
      </c>
      <c r="E722" t="s">
        <v>2380</v>
      </c>
      <c r="F722" t="s">
        <v>2380</v>
      </c>
      <c r="G722" s="9">
        <v>0</v>
      </c>
      <c r="H722" t="s">
        <v>2380</v>
      </c>
      <c r="I722" t="str">
        <f t="shared" si="22"/>
        <v>obesity</v>
      </c>
      <c r="J722" t="str">
        <f t="shared" si="23"/>
        <v>diabetes</v>
      </c>
    </row>
    <row r="723" spans="1:10" x14ac:dyDescent="0.3">
      <c r="A723" t="s">
        <v>1649</v>
      </c>
      <c r="B723">
        <v>32.1</v>
      </c>
      <c r="C723">
        <v>6.57</v>
      </c>
      <c r="D723" t="s">
        <v>2382</v>
      </c>
      <c r="E723" t="s">
        <v>2380</v>
      </c>
      <c r="F723" t="s">
        <v>2382</v>
      </c>
      <c r="G723" s="9">
        <v>1</v>
      </c>
      <c r="H723" t="s">
        <v>2380</v>
      </c>
      <c r="I723" t="str">
        <f t="shared" si="22"/>
        <v>obesity</v>
      </c>
      <c r="J723" t="str">
        <f t="shared" si="23"/>
        <v>diabetes</v>
      </c>
    </row>
    <row r="724" spans="1:10" x14ac:dyDescent="0.3">
      <c r="A724" t="s">
        <v>1648</v>
      </c>
      <c r="B724">
        <v>27.83</v>
      </c>
      <c r="C724">
        <v>11.61</v>
      </c>
      <c r="D724" t="s">
        <v>2382</v>
      </c>
      <c r="E724" t="s">
        <v>2380</v>
      </c>
      <c r="F724" t="s">
        <v>2382</v>
      </c>
      <c r="G724" s="9">
        <v>1</v>
      </c>
      <c r="H724" t="s">
        <v>2380</v>
      </c>
      <c r="I724" t="str">
        <f t="shared" si="22"/>
        <v>overweight</v>
      </c>
      <c r="J724" t="str">
        <f t="shared" si="23"/>
        <v>diabetes</v>
      </c>
    </row>
    <row r="725" spans="1:10" x14ac:dyDescent="0.3">
      <c r="A725" t="s">
        <v>1647</v>
      </c>
      <c r="B725">
        <v>27.72</v>
      </c>
      <c r="C725">
        <v>8.16</v>
      </c>
      <c r="D725" t="s">
        <v>2382</v>
      </c>
      <c r="E725" t="s">
        <v>2380</v>
      </c>
      <c r="F725" t="s">
        <v>2382</v>
      </c>
      <c r="G725" s="9">
        <v>1</v>
      </c>
      <c r="H725" t="s">
        <v>2380</v>
      </c>
      <c r="I725" t="str">
        <f t="shared" si="22"/>
        <v>overweight</v>
      </c>
      <c r="J725" t="str">
        <f t="shared" si="23"/>
        <v>diabetes</v>
      </c>
    </row>
    <row r="726" spans="1:10" x14ac:dyDescent="0.3">
      <c r="A726" t="s">
        <v>1646</v>
      </c>
      <c r="B726">
        <v>36.765000000000001</v>
      </c>
      <c r="C726">
        <v>4.4800000000000004</v>
      </c>
      <c r="D726" t="s">
        <v>2382</v>
      </c>
      <c r="E726" t="s">
        <v>2380</v>
      </c>
      <c r="F726" t="s">
        <v>2380</v>
      </c>
      <c r="G726" s="9">
        <v>2</v>
      </c>
      <c r="H726" t="s">
        <v>2380</v>
      </c>
      <c r="I726" t="str">
        <f t="shared" si="22"/>
        <v>obesity</v>
      </c>
      <c r="J726" t="str">
        <f t="shared" si="23"/>
        <v>normal</v>
      </c>
    </row>
    <row r="727" spans="1:10" x14ac:dyDescent="0.3">
      <c r="A727" t="s">
        <v>1645</v>
      </c>
      <c r="B727">
        <v>48.36</v>
      </c>
      <c r="C727">
        <v>4.08</v>
      </c>
      <c r="D727" t="s">
        <v>2380</v>
      </c>
      <c r="E727" t="s">
        <v>2380</v>
      </c>
      <c r="F727" t="s">
        <v>2380</v>
      </c>
      <c r="G727" s="9">
        <v>0</v>
      </c>
      <c r="H727" t="s">
        <v>2380</v>
      </c>
      <c r="I727" t="str">
        <f t="shared" si="22"/>
        <v>obesity</v>
      </c>
      <c r="J727" t="str">
        <f t="shared" si="23"/>
        <v>normal</v>
      </c>
    </row>
    <row r="728" spans="1:10" x14ac:dyDescent="0.3">
      <c r="A728" t="s">
        <v>1644</v>
      </c>
      <c r="B728">
        <v>31.445</v>
      </c>
      <c r="C728">
        <v>4.4000000000000004</v>
      </c>
      <c r="D728" t="s">
        <v>2382</v>
      </c>
      <c r="E728" t="s">
        <v>2380</v>
      </c>
      <c r="F728" t="s">
        <v>2380</v>
      </c>
      <c r="G728" s="9">
        <v>2</v>
      </c>
      <c r="H728" t="s">
        <v>2380</v>
      </c>
      <c r="I728" t="str">
        <f t="shared" si="22"/>
        <v>obesity</v>
      </c>
      <c r="J728" t="str">
        <f t="shared" si="23"/>
        <v>normal</v>
      </c>
    </row>
    <row r="729" spans="1:10" x14ac:dyDescent="0.3">
      <c r="A729" t="s">
        <v>1643</v>
      </c>
      <c r="B729">
        <v>27.55</v>
      </c>
      <c r="C729">
        <v>9.02</v>
      </c>
      <c r="D729" t="s">
        <v>2380</v>
      </c>
      <c r="E729" t="s">
        <v>2380</v>
      </c>
      <c r="F729" t="s">
        <v>2380</v>
      </c>
      <c r="G729" s="9">
        <v>0</v>
      </c>
      <c r="H729" t="s">
        <v>2380</v>
      </c>
      <c r="I729" t="str">
        <f t="shared" si="22"/>
        <v>overweight</v>
      </c>
      <c r="J729" t="str">
        <f t="shared" si="23"/>
        <v>diabetes</v>
      </c>
    </row>
    <row r="730" spans="1:10" x14ac:dyDescent="0.3">
      <c r="A730" t="s">
        <v>1642</v>
      </c>
      <c r="B730">
        <v>33.11</v>
      </c>
      <c r="C730">
        <v>8.06</v>
      </c>
      <c r="D730" t="s">
        <v>2380</v>
      </c>
      <c r="E730" t="s">
        <v>2380</v>
      </c>
      <c r="F730" t="s">
        <v>2380</v>
      </c>
      <c r="G730" s="9">
        <v>0</v>
      </c>
      <c r="H730" t="s">
        <v>2380</v>
      </c>
      <c r="I730" t="str">
        <f t="shared" si="22"/>
        <v>obesity</v>
      </c>
      <c r="J730" t="str">
        <f t="shared" si="23"/>
        <v>diabetes</v>
      </c>
    </row>
    <row r="731" spans="1:10" x14ac:dyDescent="0.3">
      <c r="A731" t="s">
        <v>1641</v>
      </c>
      <c r="B731">
        <v>36.85</v>
      </c>
      <c r="C731">
        <v>6.21</v>
      </c>
      <c r="D731" t="s">
        <v>2382</v>
      </c>
      <c r="E731" t="s">
        <v>2380</v>
      </c>
      <c r="F731" t="s">
        <v>2380</v>
      </c>
      <c r="G731" s="9">
        <v>2</v>
      </c>
      <c r="H731" t="s">
        <v>2380</v>
      </c>
      <c r="I731" t="str">
        <f t="shared" si="22"/>
        <v>obesity</v>
      </c>
      <c r="J731" t="str">
        <f t="shared" si="23"/>
        <v>prediabetes</v>
      </c>
    </row>
    <row r="732" spans="1:10" x14ac:dyDescent="0.3">
      <c r="A732" t="s">
        <v>1640</v>
      </c>
      <c r="B732">
        <v>36.299999999999997</v>
      </c>
      <c r="C732">
        <v>5.79</v>
      </c>
      <c r="D732" t="s">
        <v>2382</v>
      </c>
      <c r="E732" t="s">
        <v>2380</v>
      </c>
      <c r="F732" t="s">
        <v>2380</v>
      </c>
      <c r="G732" s="9">
        <v>2</v>
      </c>
      <c r="H732" t="s">
        <v>2380</v>
      </c>
      <c r="I732" t="str">
        <f t="shared" si="22"/>
        <v>obesity</v>
      </c>
      <c r="J732" t="str">
        <f t="shared" si="23"/>
        <v>prediabetes</v>
      </c>
    </row>
    <row r="733" spans="1:10" x14ac:dyDescent="0.3">
      <c r="A733" t="s">
        <v>1639</v>
      </c>
      <c r="B733">
        <v>45.34</v>
      </c>
      <c r="C733">
        <v>5.69</v>
      </c>
      <c r="D733" t="s">
        <v>2382</v>
      </c>
      <c r="E733" t="s">
        <v>2380</v>
      </c>
      <c r="F733" t="s">
        <v>2380</v>
      </c>
      <c r="G733" s="9">
        <v>0</v>
      </c>
      <c r="H733" t="s">
        <v>2380</v>
      </c>
      <c r="I733" t="str">
        <f t="shared" si="22"/>
        <v>obesity</v>
      </c>
      <c r="J733" t="str">
        <f t="shared" si="23"/>
        <v>normal</v>
      </c>
    </row>
    <row r="734" spans="1:10" x14ac:dyDescent="0.3">
      <c r="A734" t="s">
        <v>1638</v>
      </c>
      <c r="B734">
        <v>31.8</v>
      </c>
      <c r="C734">
        <v>5.36</v>
      </c>
      <c r="D734" t="s">
        <v>2382</v>
      </c>
      <c r="E734" t="s">
        <v>2380</v>
      </c>
      <c r="F734" t="s">
        <v>2380</v>
      </c>
      <c r="G734" s="9">
        <v>2</v>
      </c>
      <c r="H734" t="s">
        <v>2380</v>
      </c>
      <c r="I734" t="str">
        <f t="shared" si="22"/>
        <v>obesity</v>
      </c>
      <c r="J734" t="str">
        <f t="shared" si="23"/>
        <v>normal</v>
      </c>
    </row>
    <row r="735" spans="1:10" x14ac:dyDescent="0.3">
      <c r="A735" t="s">
        <v>1637</v>
      </c>
      <c r="B735">
        <v>41.02</v>
      </c>
      <c r="C735">
        <v>11.37</v>
      </c>
      <c r="D735" t="s">
        <v>2380</v>
      </c>
      <c r="E735" t="s">
        <v>2380</v>
      </c>
      <c r="F735" t="s">
        <v>2380</v>
      </c>
      <c r="G735" s="9">
        <v>0</v>
      </c>
      <c r="H735" t="s">
        <v>2380</v>
      </c>
      <c r="I735" t="str">
        <f t="shared" si="22"/>
        <v>obesity</v>
      </c>
      <c r="J735" t="str">
        <f t="shared" si="23"/>
        <v>diabetes</v>
      </c>
    </row>
    <row r="736" spans="1:10" x14ac:dyDescent="0.3">
      <c r="A736" t="s">
        <v>1636</v>
      </c>
      <c r="B736">
        <v>32.68</v>
      </c>
      <c r="C736">
        <v>11.87</v>
      </c>
      <c r="D736" t="s">
        <v>2380</v>
      </c>
      <c r="E736" t="s">
        <v>2380</v>
      </c>
      <c r="F736" t="s">
        <v>2380</v>
      </c>
      <c r="G736" s="9">
        <v>0</v>
      </c>
      <c r="H736" t="s">
        <v>2380</v>
      </c>
      <c r="I736" t="str">
        <f t="shared" si="22"/>
        <v>obesity</v>
      </c>
      <c r="J736" t="str">
        <f t="shared" si="23"/>
        <v>diabetes</v>
      </c>
    </row>
    <row r="737" spans="1:10" x14ac:dyDescent="0.3">
      <c r="A737" t="s">
        <v>1635</v>
      </c>
      <c r="B737">
        <v>21.7</v>
      </c>
      <c r="C737">
        <v>4.9000000000000004</v>
      </c>
      <c r="D737" t="s">
        <v>2380</v>
      </c>
      <c r="E737" t="s">
        <v>2380</v>
      </c>
      <c r="F737" t="s">
        <v>2382</v>
      </c>
      <c r="G737" s="9">
        <v>1</v>
      </c>
      <c r="H737" t="s">
        <v>2382</v>
      </c>
      <c r="I737" t="str">
        <f t="shared" si="22"/>
        <v>normal weight</v>
      </c>
      <c r="J737" t="str">
        <f t="shared" si="23"/>
        <v>normal</v>
      </c>
    </row>
    <row r="738" spans="1:10" x14ac:dyDescent="0.3">
      <c r="A738" t="s">
        <v>1634</v>
      </c>
      <c r="B738">
        <v>40.479999999999997</v>
      </c>
      <c r="C738">
        <v>6.7</v>
      </c>
      <c r="D738" t="s">
        <v>2380</v>
      </c>
      <c r="E738" t="s">
        <v>2380</v>
      </c>
      <c r="F738" t="s">
        <v>2380</v>
      </c>
      <c r="G738" s="9">
        <v>3</v>
      </c>
      <c r="H738" t="s">
        <v>2380</v>
      </c>
      <c r="I738" t="str">
        <f t="shared" si="22"/>
        <v>obesity</v>
      </c>
      <c r="J738" t="str">
        <f t="shared" si="23"/>
        <v>diabetes</v>
      </c>
    </row>
    <row r="739" spans="1:10" x14ac:dyDescent="0.3">
      <c r="A739" t="s">
        <v>1633</v>
      </c>
      <c r="B739">
        <v>34.5</v>
      </c>
      <c r="C739">
        <v>10.3</v>
      </c>
      <c r="D739" t="s">
        <v>2380</v>
      </c>
      <c r="E739" t="s">
        <v>2380</v>
      </c>
      <c r="F739" t="s">
        <v>2380</v>
      </c>
      <c r="G739" s="9">
        <v>3</v>
      </c>
      <c r="H739" t="s">
        <v>2380</v>
      </c>
      <c r="I739" t="str">
        <f t="shared" si="22"/>
        <v>obesity</v>
      </c>
      <c r="J739" t="str">
        <f t="shared" si="23"/>
        <v>diabetes</v>
      </c>
    </row>
    <row r="740" spans="1:10" x14ac:dyDescent="0.3">
      <c r="A740" t="s">
        <v>1632</v>
      </c>
      <c r="B740">
        <v>45.9</v>
      </c>
      <c r="C740">
        <v>11.14</v>
      </c>
      <c r="D740" t="s">
        <v>2382</v>
      </c>
      <c r="E740" t="s">
        <v>2380</v>
      </c>
      <c r="F740" t="s">
        <v>2380</v>
      </c>
      <c r="G740" s="9">
        <v>1</v>
      </c>
      <c r="H740" t="s">
        <v>2380</v>
      </c>
      <c r="I740" t="str">
        <f t="shared" si="22"/>
        <v>obesity</v>
      </c>
      <c r="J740" t="str">
        <f t="shared" si="23"/>
        <v>diabetes</v>
      </c>
    </row>
    <row r="741" spans="1:10" x14ac:dyDescent="0.3">
      <c r="A741" t="s">
        <v>1631</v>
      </c>
      <c r="B741">
        <v>33.479999999999997</v>
      </c>
      <c r="C741">
        <v>4.74</v>
      </c>
      <c r="D741" t="s">
        <v>2382</v>
      </c>
      <c r="E741" t="s">
        <v>2380</v>
      </c>
      <c r="F741" t="s">
        <v>2380</v>
      </c>
      <c r="G741" s="9">
        <v>2</v>
      </c>
      <c r="H741" t="s">
        <v>2380</v>
      </c>
      <c r="I741" t="str">
        <f t="shared" si="22"/>
        <v>obesity</v>
      </c>
      <c r="J741" t="str">
        <f t="shared" si="23"/>
        <v>normal</v>
      </c>
    </row>
    <row r="742" spans="1:10" x14ac:dyDescent="0.3">
      <c r="A742" t="s">
        <v>1630</v>
      </c>
      <c r="B742">
        <v>28.31</v>
      </c>
      <c r="C742">
        <v>5.96</v>
      </c>
      <c r="D742" t="s">
        <v>2382</v>
      </c>
      <c r="E742" t="s">
        <v>2380</v>
      </c>
      <c r="F742" t="s">
        <v>2380</v>
      </c>
      <c r="G742" s="9">
        <v>2</v>
      </c>
      <c r="H742" t="s">
        <v>2380</v>
      </c>
      <c r="I742" t="str">
        <f t="shared" si="22"/>
        <v>overweight</v>
      </c>
      <c r="J742" t="str">
        <f t="shared" si="23"/>
        <v>prediabetes</v>
      </c>
    </row>
    <row r="743" spans="1:10" x14ac:dyDescent="0.3">
      <c r="A743" t="s">
        <v>1629</v>
      </c>
      <c r="B743">
        <v>21.565000000000001</v>
      </c>
      <c r="C743">
        <v>4.95</v>
      </c>
      <c r="D743" t="s">
        <v>2380</v>
      </c>
      <c r="E743" t="s">
        <v>2381</v>
      </c>
      <c r="F743" t="s">
        <v>2380</v>
      </c>
      <c r="G743" s="9">
        <v>1</v>
      </c>
      <c r="H743" t="s">
        <v>2382</v>
      </c>
      <c r="I743" t="str">
        <f t="shared" si="22"/>
        <v>normal weight</v>
      </c>
      <c r="J743" t="str">
        <f t="shared" si="23"/>
        <v>normal</v>
      </c>
    </row>
    <row r="744" spans="1:10" x14ac:dyDescent="0.3">
      <c r="A744" t="s">
        <v>1628</v>
      </c>
      <c r="B744">
        <v>35.590000000000003</v>
      </c>
      <c r="C744">
        <v>5.21</v>
      </c>
      <c r="D744" t="s">
        <v>2382</v>
      </c>
      <c r="E744" t="s">
        <v>2380</v>
      </c>
      <c r="F744" t="s">
        <v>2382</v>
      </c>
      <c r="G744" s="9">
        <v>1</v>
      </c>
      <c r="H744" t="s">
        <v>2380</v>
      </c>
      <c r="I744" t="str">
        <f t="shared" si="22"/>
        <v>obesity</v>
      </c>
      <c r="J744" t="str">
        <f t="shared" si="23"/>
        <v>normal</v>
      </c>
    </row>
    <row r="745" spans="1:10" x14ac:dyDescent="0.3">
      <c r="A745" t="s">
        <v>1627</v>
      </c>
      <c r="B745">
        <v>43.44</v>
      </c>
      <c r="C745">
        <v>4.8600000000000003</v>
      </c>
      <c r="D745" t="s">
        <v>2382</v>
      </c>
      <c r="E745" t="s">
        <v>2380</v>
      </c>
      <c r="F745" t="s">
        <v>2380</v>
      </c>
      <c r="G745" s="9">
        <v>0</v>
      </c>
      <c r="H745" t="s">
        <v>2380</v>
      </c>
      <c r="I745" t="str">
        <f t="shared" si="22"/>
        <v>obesity</v>
      </c>
      <c r="J745" t="str">
        <f t="shared" si="23"/>
        <v>normal</v>
      </c>
    </row>
    <row r="746" spans="1:10" x14ac:dyDescent="0.3">
      <c r="A746" t="s">
        <v>1626</v>
      </c>
      <c r="B746">
        <v>21.754999999999999</v>
      </c>
      <c r="C746">
        <v>7.79</v>
      </c>
      <c r="D746" t="s">
        <v>2382</v>
      </c>
      <c r="E746" t="s">
        <v>2380</v>
      </c>
      <c r="F746" t="s">
        <v>2380</v>
      </c>
      <c r="G746" s="9">
        <v>0</v>
      </c>
      <c r="H746" t="s">
        <v>2380</v>
      </c>
      <c r="I746" t="str">
        <f t="shared" si="22"/>
        <v>normal weight</v>
      </c>
      <c r="J746" t="str">
        <f t="shared" si="23"/>
        <v>diabetes</v>
      </c>
    </row>
    <row r="747" spans="1:10" x14ac:dyDescent="0.3">
      <c r="A747" t="s">
        <v>1625</v>
      </c>
      <c r="B747">
        <v>44.55</v>
      </c>
      <c r="C747">
        <v>7.12</v>
      </c>
      <c r="D747" t="s">
        <v>2382</v>
      </c>
      <c r="E747" t="s">
        <v>2380</v>
      </c>
      <c r="F747" t="s">
        <v>2380</v>
      </c>
      <c r="G747" s="9">
        <v>1</v>
      </c>
      <c r="H747" t="s">
        <v>2380</v>
      </c>
      <c r="I747" t="str">
        <f t="shared" si="22"/>
        <v>obesity</v>
      </c>
      <c r="J747" t="str">
        <f t="shared" si="23"/>
        <v>diabetes</v>
      </c>
    </row>
    <row r="748" spans="1:10" x14ac:dyDescent="0.3">
      <c r="A748" t="s">
        <v>1624</v>
      </c>
      <c r="B748">
        <v>43.32</v>
      </c>
      <c r="C748">
        <v>4.67</v>
      </c>
      <c r="D748" t="s">
        <v>2382</v>
      </c>
      <c r="E748" t="s">
        <v>2380</v>
      </c>
      <c r="F748" t="s">
        <v>2380</v>
      </c>
      <c r="G748" s="9">
        <v>0</v>
      </c>
      <c r="H748" t="s">
        <v>2380</v>
      </c>
      <c r="I748" t="str">
        <f t="shared" si="22"/>
        <v>obesity</v>
      </c>
      <c r="J748" t="str">
        <f t="shared" si="23"/>
        <v>normal</v>
      </c>
    </row>
    <row r="749" spans="1:10" x14ac:dyDescent="0.3">
      <c r="A749" t="s">
        <v>1623</v>
      </c>
      <c r="B749">
        <v>31.23</v>
      </c>
      <c r="C749">
        <v>9.1199999999999992</v>
      </c>
      <c r="D749" t="s">
        <v>2382</v>
      </c>
      <c r="E749" t="s">
        <v>2380</v>
      </c>
      <c r="F749" t="s">
        <v>2382</v>
      </c>
      <c r="G749" s="9">
        <v>1</v>
      </c>
      <c r="H749" t="s">
        <v>2380</v>
      </c>
      <c r="I749" t="str">
        <f t="shared" si="22"/>
        <v>obesity</v>
      </c>
      <c r="J749" t="str">
        <f t="shared" si="23"/>
        <v>diabetes</v>
      </c>
    </row>
    <row r="750" spans="1:10" x14ac:dyDescent="0.3">
      <c r="A750" t="s">
        <v>1622</v>
      </c>
      <c r="B750">
        <v>42.81</v>
      </c>
      <c r="C750">
        <v>4.1500000000000004</v>
      </c>
      <c r="D750" t="s">
        <v>2380</v>
      </c>
      <c r="E750" t="s">
        <v>2380</v>
      </c>
      <c r="F750" t="s">
        <v>2380</v>
      </c>
      <c r="G750" s="9">
        <v>1</v>
      </c>
      <c r="H750" t="s">
        <v>2380</v>
      </c>
      <c r="I750" t="str">
        <f t="shared" si="22"/>
        <v>obesity</v>
      </c>
      <c r="J750" t="str">
        <f t="shared" si="23"/>
        <v>normal</v>
      </c>
    </row>
    <row r="751" spans="1:10" x14ac:dyDescent="0.3">
      <c r="A751" t="s">
        <v>1621</v>
      </c>
      <c r="B751">
        <v>35.909999999999997</v>
      </c>
      <c r="C751">
        <v>6.72</v>
      </c>
      <c r="D751" t="s">
        <v>2382</v>
      </c>
      <c r="E751" t="s">
        <v>2380</v>
      </c>
      <c r="F751" t="s">
        <v>2380</v>
      </c>
      <c r="G751" s="9">
        <v>2</v>
      </c>
      <c r="H751" t="s">
        <v>2380</v>
      </c>
      <c r="I751" t="str">
        <f t="shared" si="22"/>
        <v>obesity</v>
      </c>
      <c r="J751" t="str">
        <f t="shared" si="23"/>
        <v>diabetes</v>
      </c>
    </row>
    <row r="752" spans="1:10" x14ac:dyDescent="0.3">
      <c r="A752" t="s">
        <v>1620</v>
      </c>
      <c r="B752">
        <v>36.65</v>
      </c>
      <c r="C752">
        <v>5.01</v>
      </c>
      <c r="D752" t="s">
        <v>2382</v>
      </c>
      <c r="E752" t="s">
        <v>2380</v>
      </c>
      <c r="F752" t="s">
        <v>2382</v>
      </c>
      <c r="G752" s="9">
        <v>1</v>
      </c>
      <c r="H752" t="s">
        <v>2380</v>
      </c>
      <c r="I752" t="str">
        <f t="shared" si="22"/>
        <v>obesity</v>
      </c>
      <c r="J752" t="str">
        <f t="shared" si="23"/>
        <v>normal</v>
      </c>
    </row>
    <row r="753" spans="1:10" x14ac:dyDescent="0.3">
      <c r="A753" t="s">
        <v>1619</v>
      </c>
      <c r="B753">
        <v>22.04</v>
      </c>
      <c r="C753">
        <v>10.9</v>
      </c>
      <c r="D753" t="s">
        <v>2382</v>
      </c>
      <c r="E753" t="s">
        <v>2380</v>
      </c>
      <c r="F753" t="s">
        <v>2380</v>
      </c>
      <c r="G753" s="9">
        <v>2</v>
      </c>
      <c r="H753" t="s">
        <v>2380</v>
      </c>
      <c r="I753" t="str">
        <f t="shared" si="22"/>
        <v>normal weight</v>
      </c>
      <c r="J753" t="str">
        <f t="shared" si="23"/>
        <v>diabetes</v>
      </c>
    </row>
    <row r="754" spans="1:10" x14ac:dyDescent="0.3">
      <c r="A754" t="s">
        <v>1618</v>
      </c>
      <c r="B754">
        <v>31.824999999999999</v>
      </c>
      <c r="C754">
        <v>5.52</v>
      </c>
      <c r="D754" t="s">
        <v>2382</v>
      </c>
      <c r="E754" t="s">
        <v>2380</v>
      </c>
      <c r="F754" t="s">
        <v>2380</v>
      </c>
      <c r="G754" s="9">
        <v>1</v>
      </c>
      <c r="H754" t="s">
        <v>2380</v>
      </c>
      <c r="I754" t="str">
        <f t="shared" si="22"/>
        <v>obesity</v>
      </c>
      <c r="J754" t="str">
        <f t="shared" si="23"/>
        <v>normal</v>
      </c>
    </row>
    <row r="755" spans="1:10" x14ac:dyDescent="0.3">
      <c r="A755" t="s">
        <v>1617</v>
      </c>
      <c r="B755">
        <v>53.58</v>
      </c>
      <c r="C755">
        <v>4.55</v>
      </c>
      <c r="D755" t="s">
        <v>2380</v>
      </c>
      <c r="E755" t="s">
        <v>2380</v>
      </c>
      <c r="F755" t="s">
        <v>2380</v>
      </c>
      <c r="G755" s="9">
        <v>1</v>
      </c>
      <c r="H755" t="s">
        <v>2380</v>
      </c>
      <c r="I755" t="str">
        <f t="shared" si="22"/>
        <v>obesity</v>
      </c>
      <c r="J755" t="str">
        <f t="shared" si="23"/>
        <v>normal</v>
      </c>
    </row>
    <row r="756" spans="1:10" x14ac:dyDescent="0.3">
      <c r="A756" t="s">
        <v>1616</v>
      </c>
      <c r="B756">
        <v>34.299999999999997</v>
      </c>
      <c r="C756">
        <v>11.76</v>
      </c>
      <c r="D756" t="s">
        <v>2380</v>
      </c>
      <c r="E756" t="s">
        <v>2380</v>
      </c>
      <c r="F756" t="s">
        <v>2380</v>
      </c>
      <c r="G756" s="9">
        <v>0</v>
      </c>
      <c r="H756" t="s">
        <v>2380</v>
      </c>
      <c r="I756" t="str">
        <f t="shared" si="22"/>
        <v>obesity</v>
      </c>
      <c r="J756" t="str">
        <f t="shared" si="23"/>
        <v>diabetes</v>
      </c>
    </row>
    <row r="757" spans="1:10" x14ac:dyDescent="0.3">
      <c r="A757" t="s">
        <v>1615</v>
      </c>
      <c r="B757">
        <v>32.11</v>
      </c>
      <c r="C757">
        <v>7.06</v>
      </c>
      <c r="D757" t="s">
        <v>2380</v>
      </c>
      <c r="E757" t="s">
        <v>2380</v>
      </c>
      <c r="F757" t="s">
        <v>2380</v>
      </c>
      <c r="G757" s="9">
        <v>0</v>
      </c>
      <c r="H757" t="s">
        <v>2380</v>
      </c>
      <c r="I757" t="str">
        <f t="shared" si="22"/>
        <v>obesity</v>
      </c>
      <c r="J757" t="str">
        <f t="shared" si="23"/>
        <v>diabetes</v>
      </c>
    </row>
    <row r="758" spans="1:10" x14ac:dyDescent="0.3">
      <c r="A758" t="s">
        <v>1614</v>
      </c>
      <c r="B758">
        <v>31.78</v>
      </c>
      <c r="C758">
        <v>11.35</v>
      </c>
      <c r="D758" t="s">
        <v>2382</v>
      </c>
      <c r="E758" t="s">
        <v>2380</v>
      </c>
      <c r="F758" t="s">
        <v>2382</v>
      </c>
      <c r="G758" s="9">
        <v>1</v>
      </c>
      <c r="H758" t="s">
        <v>2380</v>
      </c>
      <c r="I758" t="str">
        <f t="shared" si="22"/>
        <v>obesity</v>
      </c>
      <c r="J758" t="str">
        <f t="shared" si="23"/>
        <v>diabetes</v>
      </c>
    </row>
    <row r="759" spans="1:10" x14ac:dyDescent="0.3">
      <c r="A759" t="s">
        <v>1613</v>
      </c>
      <c r="B759">
        <v>46.89</v>
      </c>
      <c r="C759">
        <v>5.52</v>
      </c>
      <c r="D759" t="s">
        <v>2380</v>
      </c>
      <c r="E759" t="s">
        <v>2380</v>
      </c>
      <c r="F759" t="s">
        <v>2380</v>
      </c>
      <c r="G759" s="9">
        <v>0</v>
      </c>
      <c r="H759" t="s">
        <v>2380</v>
      </c>
      <c r="I759" t="str">
        <f t="shared" si="22"/>
        <v>obesity</v>
      </c>
      <c r="J759" t="str">
        <f t="shared" si="23"/>
        <v>normal</v>
      </c>
    </row>
    <row r="760" spans="1:10" x14ac:dyDescent="0.3">
      <c r="A760" t="s">
        <v>1612</v>
      </c>
      <c r="B760">
        <v>39.35</v>
      </c>
      <c r="C760">
        <v>7.86</v>
      </c>
      <c r="D760" t="s">
        <v>2382</v>
      </c>
      <c r="E760" t="s">
        <v>2380</v>
      </c>
      <c r="F760" t="s">
        <v>2380</v>
      </c>
      <c r="G760" s="9">
        <v>1</v>
      </c>
      <c r="H760" t="s">
        <v>2380</v>
      </c>
      <c r="I760" t="str">
        <f t="shared" si="22"/>
        <v>obesity</v>
      </c>
      <c r="J760" t="str">
        <f t="shared" si="23"/>
        <v>diabetes</v>
      </c>
    </row>
    <row r="761" spans="1:10" x14ac:dyDescent="0.3">
      <c r="A761" t="s">
        <v>1611</v>
      </c>
      <c r="B761">
        <v>39.200000000000003</v>
      </c>
      <c r="C761">
        <v>11.38</v>
      </c>
      <c r="D761" t="s">
        <v>2380</v>
      </c>
      <c r="E761" t="s">
        <v>2380</v>
      </c>
      <c r="F761" t="s">
        <v>2380</v>
      </c>
      <c r="G761" s="9">
        <v>0</v>
      </c>
      <c r="H761" t="s">
        <v>2380</v>
      </c>
      <c r="I761" t="str">
        <f t="shared" si="22"/>
        <v>obesity</v>
      </c>
      <c r="J761" t="str">
        <f t="shared" si="23"/>
        <v>diabetes</v>
      </c>
    </row>
    <row r="762" spans="1:10" x14ac:dyDescent="0.3">
      <c r="A762" t="s">
        <v>1610</v>
      </c>
      <c r="B762">
        <v>39.159999999999997</v>
      </c>
      <c r="C762">
        <v>10.48</v>
      </c>
      <c r="D762" t="s">
        <v>2380</v>
      </c>
      <c r="E762" t="s">
        <v>2380</v>
      </c>
      <c r="F762" t="s">
        <v>2380</v>
      </c>
      <c r="G762" s="9">
        <v>0</v>
      </c>
      <c r="H762" t="s">
        <v>2380</v>
      </c>
      <c r="I762" t="str">
        <f t="shared" si="22"/>
        <v>obesity</v>
      </c>
      <c r="J762" t="str">
        <f t="shared" si="23"/>
        <v>diabetes</v>
      </c>
    </row>
    <row r="763" spans="1:10" x14ac:dyDescent="0.3">
      <c r="A763" t="s">
        <v>1609</v>
      </c>
      <c r="B763">
        <v>44.1</v>
      </c>
      <c r="C763">
        <v>5.04</v>
      </c>
      <c r="D763" t="s">
        <v>2382</v>
      </c>
      <c r="E763" t="s">
        <v>2380</v>
      </c>
      <c r="F763" t="s">
        <v>2380</v>
      </c>
      <c r="G763" s="9">
        <v>0</v>
      </c>
      <c r="H763" t="s">
        <v>2380</v>
      </c>
      <c r="I763" t="str">
        <f t="shared" si="22"/>
        <v>obesity</v>
      </c>
      <c r="J763" t="str">
        <f t="shared" si="23"/>
        <v>normal</v>
      </c>
    </row>
    <row r="764" spans="1:10" x14ac:dyDescent="0.3">
      <c r="A764" t="s">
        <v>1608</v>
      </c>
      <c r="B764">
        <v>33.200000000000003</v>
      </c>
      <c r="C764">
        <v>9.06</v>
      </c>
      <c r="D764" t="s">
        <v>2380</v>
      </c>
      <c r="E764" t="s">
        <v>2380</v>
      </c>
      <c r="F764" t="s">
        <v>2380</v>
      </c>
      <c r="G764" s="9">
        <v>0</v>
      </c>
      <c r="H764" t="s">
        <v>2380</v>
      </c>
      <c r="I764" t="str">
        <f t="shared" si="22"/>
        <v>obesity</v>
      </c>
      <c r="J764" t="str">
        <f t="shared" si="23"/>
        <v>diabetes</v>
      </c>
    </row>
    <row r="765" spans="1:10" x14ac:dyDescent="0.3">
      <c r="A765" t="s">
        <v>1607</v>
      </c>
      <c r="B765">
        <v>29.92</v>
      </c>
      <c r="C765">
        <v>11.07</v>
      </c>
      <c r="D765" t="s">
        <v>2380</v>
      </c>
      <c r="E765" t="s">
        <v>2380</v>
      </c>
      <c r="F765" t="s">
        <v>2380</v>
      </c>
      <c r="G765" s="9">
        <v>0</v>
      </c>
      <c r="H765" t="s">
        <v>2380</v>
      </c>
      <c r="I765" t="b">
        <f t="shared" si="22"/>
        <v>0</v>
      </c>
      <c r="J765" t="str">
        <f t="shared" si="23"/>
        <v>diabetes</v>
      </c>
    </row>
    <row r="766" spans="1:10" x14ac:dyDescent="0.3">
      <c r="A766" t="s">
        <v>1606</v>
      </c>
      <c r="B766">
        <v>25</v>
      </c>
      <c r="C766">
        <v>10.45</v>
      </c>
      <c r="D766" t="s">
        <v>2380</v>
      </c>
      <c r="E766" t="s">
        <v>2380</v>
      </c>
      <c r="F766" t="s">
        <v>2380</v>
      </c>
      <c r="G766" s="9">
        <v>0</v>
      </c>
      <c r="H766" t="s">
        <v>2380</v>
      </c>
      <c r="I766" t="str">
        <f t="shared" si="22"/>
        <v>overweight</v>
      </c>
      <c r="J766" t="str">
        <f t="shared" si="23"/>
        <v>diabetes</v>
      </c>
    </row>
    <row r="767" spans="1:10" x14ac:dyDescent="0.3">
      <c r="A767" t="s">
        <v>1605</v>
      </c>
      <c r="B767">
        <v>38.869999999999997</v>
      </c>
      <c r="C767">
        <v>8.6300000000000008</v>
      </c>
      <c r="D767" t="s">
        <v>2382</v>
      </c>
      <c r="E767" t="s">
        <v>2380</v>
      </c>
      <c r="F767" t="s">
        <v>2380</v>
      </c>
      <c r="G767" s="9">
        <v>1</v>
      </c>
      <c r="H767" t="s">
        <v>2380</v>
      </c>
      <c r="I767" t="str">
        <f t="shared" si="22"/>
        <v>obesity</v>
      </c>
      <c r="J767" t="str">
        <f t="shared" si="23"/>
        <v>diabetes</v>
      </c>
    </row>
    <row r="768" spans="1:10" x14ac:dyDescent="0.3">
      <c r="A768" t="s">
        <v>1604</v>
      </c>
      <c r="B768">
        <v>32.299999999999997</v>
      </c>
      <c r="C768">
        <v>5.28</v>
      </c>
      <c r="D768" t="s">
        <v>2382</v>
      </c>
      <c r="E768" t="s">
        <v>2380</v>
      </c>
      <c r="F768" t="s">
        <v>2380</v>
      </c>
      <c r="G768" s="9">
        <v>2</v>
      </c>
      <c r="H768" t="s">
        <v>2380</v>
      </c>
      <c r="I768" t="str">
        <f t="shared" si="22"/>
        <v>obesity</v>
      </c>
      <c r="J768" t="str">
        <f t="shared" si="23"/>
        <v>normal</v>
      </c>
    </row>
    <row r="769" spans="1:10" x14ac:dyDescent="0.3">
      <c r="A769" t="s">
        <v>1603</v>
      </c>
      <c r="B769">
        <v>31.16</v>
      </c>
      <c r="C769">
        <v>7.49</v>
      </c>
      <c r="D769" t="s">
        <v>2382</v>
      </c>
      <c r="E769" t="s">
        <v>2380</v>
      </c>
      <c r="F769" t="s">
        <v>2380</v>
      </c>
      <c r="G769" s="9">
        <v>2</v>
      </c>
      <c r="H769" t="s">
        <v>2380</v>
      </c>
      <c r="I769" t="str">
        <f t="shared" si="22"/>
        <v>obesity</v>
      </c>
      <c r="J769" t="str">
        <f t="shared" si="23"/>
        <v>diabetes</v>
      </c>
    </row>
    <row r="770" spans="1:10" x14ac:dyDescent="0.3">
      <c r="A770" t="s">
        <v>1602</v>
      </c>
      <c r="B770">
        <v>54.59</v>
      </c>
      <c r="C770">
        <v>4.2699999999999996</v>
      </c>
      <c r="D770" t="s">
        <v>2380</v>
      </c>
      <c r="E770" t="s">
        <v>2380</v>
      </c>
      <c r="F770" t="s">
        <v>2380</v>
      </c>
      <c r="G770" s="9">
        <v>0</v>
      </c>
      <c r="H770" t="s">
        <v>2380</v>
      </c>
      <c r="I770" t="str">
        <f t="shared" si="22"/>
        <v>obesity</v>
      </c>
      <c r="J770" t="str">
        <f t="shared" si="23"/>
        <v>normal</v>
      </c>
    </row>
    <row r="771" spans="1:10" x14ac:dyDescent="0.3">
      <c r="A771" t="s">
        <v>1601</v>
      </c>
      <c r="B771">
        <v>21.09</v>
      </c>
      <c r="C771">
        <v>9.2200000000000006</v>
      </c>
      <c r="D771" t="s">
        <v>2382</v>
      </c>
      <c r="E771" t="s">
        <v>2380</v>
      </c>
      <c r="F771" t="s">
        <v>2380</v>
      </c>
      <c r="G771" s="9">
        <v>2</v>
      </c>
      <c r="H771" t="s">
        <v>2380</v>
      </c>
      <c r="I771" t="str">
        <f t="shared" ref="I771:I834" si="24">IF(B771&lt;18.5,"underweight",IF(B771&lt;=24.9,"normal weight",IF(B771&lt;=29.9,"overweight",IF(B771&gt;30,"obesity"))))</f>
        <v>normal weight</v>
      </c>
      <c r="J771" t="str">
        <f t="shared" ref="J771:J834" si="25">IF(C771&lt;5.7,"normal",IF(C771&lt;=6.4, "prediabetes",IF(C771&gt;6.5,"diabetes")))</f>
        <v>diabetes</v>
      </c>
    </row>
    <row r="772" spans="1:10" x14ac:dyDescent="0.3">
      <c r="A772" t="s">
        <v>1600</v>
      </c>
      <c r="B772">
        <v>52.41</v>
      </c>
      <c r="C772">
        <v>5.99</v>
      </c>
      <c r="D772" t="s">
        <v>2380</v>
      </c>
      <c r="E772" t="s">
        <v>2380</v>
      </c>
      <c r="F772" t="s">
        <v>2380</v>
      </c>
      <c r="G772" s="9">
        <v>1</v>
      </c>
      <c r="H772" t="s">
        <v>2380</v>
      </c>
      <c r="I772" t="str">
        <f t="shared" si="24"/>
        <v>obesity</v>
      </c>
      <c r="J772" t="str">
        <f t="shared" si="25"/>
        <v>prediabetes</v>
      </c>
    </row>
    <row r="773" spans="1:10" x14ac:dyDescent="0.3">
      <c r="A773" t="s">
        <v>1599</v>
      </c>
      <c r="B773">
        <v>41.47</v>
      </c>
      <c r="C773">
        <v>5.86</v>
      </c>
      <c r="D773" t="s">
        <v>2382</v>
      </c>
      <c r="E773" t="s">
        <v>2380</v>
      </c>
      <c r="F773" t="s">
        <v>2380</v>
      </c>
      <c r="G773" s="9">
        <v>2</v>
      </c>
      <c r="H773" t="s">
        <v>2380</v>
      </c>
      <c r="I773" t="str">
        <f t="shared" si="24"/>
        <v>obesity</v>
      </c>
      <c r="J773" t="str">
        <f t="shared" si="25"/>
        <v>prediabetes</v>
      </c>
    </row>
    <row r="774" spans="1:10" x14ac:dyDescent="0.3">
      <c r="A774" t="s">
        <v>1598</v>
      </c>
      <c r="B774">
        <v>33.1</v>
      </c>
      <c r="C774">
        <v>5.19</v>
      </c>
      <c r="D774" t="s">
        <v>2382</v>
      </c>
      <c r="E774" t="s">
        <v>2380</v>
      </c>
      <c r="F774" t="s">
        <v>2380</v>
      </c>
      <c r="G774" s="9">
        <v>2</v>
      </c>
      <c r="H774" t="s">
        <v>2380</v>
      </c>
      <c r="I774" t="str">
        <f t="shared" si="24"/>
        <v>obesity</v>
      </c>
      <c r="J774" t="str">
        <f t="shared" si="25"/>
        <v>normal</v>
      </c>
    </row>
    <row r="775" spans="1:10" x14ac:dyDescent="0.3">
      <c r="A775" t="s">
        <v>1597</v>
      </c>
      <c r="B775">
        <v>30.8</v>
      </c>
      <c r="C775">
        <v>4.37</v>
      </c>
      <c r="D775" t="s">
        <v>2382</v>
      </c>
      <c r="E775" t="s">
        <v>2380</v>
      </c>
      <c r="F775" t="s">
        <v>2380</v>
      </c>
      <c r="G775" s="9">
        <v>2</v>
      </c>
      <c r="H775" t="s">
        <v>2380</v>
      </c>
      <c r="I775" t="str">
        <f t="shared" si="24"/>
        <v>obesity</v>
      </c>
      <c r="J775" t="str">
        <f t="shared" si="25"/>
        <v>normal</v>
      </c>
    </row>
    <row r="776" spans="1:10" x14ac:dyDescent="0.3">
      <c r="A776" t="s">
        <v>1596</v>
      </c>
      <c r="B776">
        <v>42.06</v>
      </c>
      <c r="C776">
        <v>5.32</v>
      </c>
      <c r="D776" t="s">
        <v>2380</v>
      </c>
      <c r="E776" t="s">
        <v>2380</v>
      </c>
      <c r="F776" t="s">
        <v>2380</v>
      </c>
      <c r="G776" s="9">
        <v>1</v>
      </c>
      <c r="H776" t="s">
        <v>2380</v>
      </c>
      <c r="I776" t="str">
        <f t="shared" si="24"/>
        <v>obesity</v>
      </c>
      <c r="J776" t="str">
        <f t="shared" si="25"/>
        <v>normal</v>
      </c>
    </row>
    <row r="777" spans="1:10" x14ac:dyDescent="0.3">
      <c r="A777" t="s">
        <v>1595</v>
      </c>
      <c r="B777">
        <v>39.270000000000003</v>
      </c>
      <c r="C777">
        <v>5.64</v>
      </c>
      <c r="D777" t="s">
        <v>2380</v>
      </c>
      <c r="E777" t="s">
        <v>2380</v>
      </c>
      <c r="F777" t="s">
        <v>2382</v>
      </c>
      <c r="G777" s="9">
        <v>1</v>
      </c>
      <c r="H777" t="s">
        <v>2380</v>
      </c>
      <c r="I777" t="str">
        <f t="shared" si="24"/>
        <v>obesity</v>
      </c>
      <c r="J777" t="str">
        <f t="shared" si="25"/>
        <v>normal</v>
      </c>
    </row>
    <row r="778" spans="1:10" x14ac:dyDescent="0.3">
      <c r="A778" t="s">
        <v>1594</v>
      </c>
      <c r="B778">
        <v>30.71</v>
      </c>
      <c r="C778">
        <v>5.59</v>
      </c>
      <c r="D778" t="s">
        <v>2382</v>
      </c>
      <c r="E778" t="s">
        <v>2380</v>
      </c>
      <c r="F778" t="s">
        <v>2380</v>
      </c>
      <c r="G778" s="9">
        <v>1</v>
      </c>
      <c r="H778" t="s">
        <v>2380</v>
      </c>
      <c r="I778" t="str">
        <f t="shared" si="24"/>
        <v>obesity</v>
      </c>
      <c r="J778" t="str">
        <f t="shared" si="25"/>
        <v>normal</v>
      </c>
    </row>
    <row r="779" spans="1:10" x14ac:dyDescent="0.3">
      <c r="A779" t="s">
        <v>1593</v>
      </c>
      <c r="B779">
        <v>47.19</v>
      </c>
      <c r="C779">
        <v>5.29</v>
      </c>
      <c r="D779" t="s">
        <v>2380</v>
      </c>
      <c r="E779" t="s">
        <v>2380</v>
      </c>
      <c r="F779" t="s">
        <v>2380</v>
      </c>
      <c r="G779" s="9">
        <v>0</v>
      </c>
      <c r="H779" t="s">
        <v>2380</v>
      </c>
      <c r="I779" t="str">
        <f t="shared" si="24"/>
        <v>obesity</v>
      </c>
      <c r="J779" t="str">
        <f t="shared" si="25"/>
        <v>normal</v>
      </c>
    </row>
    <row r="780" spans="1:10" x14ac:dyDescent="0.3">
      <c r="A780" t="s">
        <v>1592</v>
      </c>
      <c r="B780">
        <v>30.02</v>
      </c>
      <c r="C780">
        <v>6.65</v>
      </c>
      <c r="D780" t="s">
        <v>2380</v>
      </c>
      <c r="E780" t="s">
        <v>2380</v>
      </c>
      <c r="F780" t="s">
        <v>2380</v>
      </c>
      <c r="G780" s="9">
        <v>0</v>
      </c>
      <c r="H780" t="s">
        <v>2380</v>
      </c>
      <c r="I780" t="str">
        <f t="shared" si="24"/>
        <v>obesity</v>
      </c>
      <c r="J780" t="str">
        <f t="shared" si="25"/>
        <v>diabetes</v>
      </c>
    </row>
    <row r="781" spans="1:10" x14ac:dyDescent="0.3">
      <c r="A781" t="s">
        <v>1591</v>
      </c>
      <c r="B781">
        <v>37.909999999999997</v>
      </c>
      <c r="C781">
        <v>5.68</v>
      </c>
      <c r="D781" t="s">
        <v>2382</v>
      </c>
      <c r="E781" t="s">
        <v>2380</v>
      </c>
      <c r="F781" t="s">
        <v>2380</v>
      </c>
      <c r="G781" s="9">
        <v>0</v>
      </c>
      <c r="H781" t="s">
        <v>2380</v>
      </c>
      <c r="I781" t="str">
        <f t="shared" si="24"/>
        <v>obesity</v>
      </c>
      <c r="J781" t="str">
        <f t="shared" si="25"/>
        <v>normal</v>
      </c>
    </row>
    <row r="782" spans="1:10" x14ac:dyDescent="0.3">
      <c r="A782" t="s">
        <v>1590</v>
      </c>
      <c r="B782">
        <v>54.61</v>
      </c>
      <c r="C782">
        <v>4.49</v>
      </c>
      <c r="D782" t="s">
        <v>2380</v>
      </c>
      <c r="E782" t="s">
        <v>2380</v>
      </c>
      <c r="F782" t="s">
        <v>2380</v>
      </c>
      <c r="G782" s="9">
        <v>0</v>
      </c>
      <c r="H782" t="s">
        <v>2380</v>
      </c>
      <c r="I782" t="str">
        <f t="shared" si="24"/>
        <v>obesity</v>
      </c>
      <c r="J782" t="str">
        <f t="shared" si="25"/>
        <v>normal</v>
      </c>
    </row>
    <row r="783" spans="1:10" x14ac:dyDescent="0.3">
      <c r="A783" t="s">
        <v>1589</v>
      </c>
      <c r="B783">
        <v>36.005000000000003</v>
      </c>
      <c r="C783">
        <v>6.9</v>
      </c>
      <c r="D783" t="s">
        <v>2380</v>
      </c>
      <c r="E783" t="s">
        <v>2380</v>
      </c>
      <c r="F783" t="s">
        <v>2380</v>
      </c>
      <c r="G783" s="9">
        <v>0</v>
      </c>
      <c r="H783" t="s">
        <v>2380</v>
      </c>
      <c r="I783" t="str">
        <f t="shared" si="24"/>
        <v>obesity</v>
      </c>
      <c r="J783" t="str">
        <f t="shared" si="25"/>
        <v>diabetes</v>
      </c>
    </row>
    <row r="784" spans="1:10" x14ac:dyDescent="0.3">
      <c r="A784" t="s">
        <v>1588</v>
      </c>
      <c r="B784">
        <v>28.7</v>
      </c>
      <c r="C784">
        <v>11.52</v>
      </c>
      <c r="D784" t="s">
        <v>2380</v>
      </c>
      <c r="E784" t="s">
        <v>2380</v>
      </c>
      <c r="F784" t="s">
        <v>2380</v>
      </c>
      <c r="G784" s="9">
        <v>0</v>
      </c>
      <c r="H784" t="s">
        <v>2380</v>
      </c>
      <c r="I784" t="str">
        <f t="shared" si="24"/>
        <v>overweight</v>
      </c>
      <c r="J784" t="str">
        <f t="shared" si="25"/>
        <v>diabetes</v>
      </c>
    </row>
    <row r="785" spans="1:10" x14ac:dyDescent="0.3">
      <c r="A785" t="s">
        <v>1587</v>
      </c>
      <c r="B785">
        <v>34.295000000000002</v>
      </c>
      <c r="C785">
        <v>11.24</v>
      </c>
      <c r="D785" t="s">
        <v>2380</v>
      </c>
      <c r="E785" t="s">
        <v>2380</v>
      </c>
      <c r="F785" t="s">
        <v>2380</v>
      </c>
      <c r="G785" s="9">
        <v>0</v>
      </c>
      <c r="H785" t="s">
        <v>2380</v>
      </c>
      <c r="I785" t="str">
        <f t="shared" si="24"/>
        <v>obesity</v>
      </c>
      <c r="J785" t="str">
        <f t="shared" si="25"/>
        <v>diabetes</v>
      </c>
    </row>
    <row r="786" spans="1:10" x14ac:dyDescent="0.3">
      <c r="A786" t="s">
        <v>1586</v>
      </c>
      <c r="B786">
        <v>27.55</v>
      </c>
      <c r="C786">
        <v>10.98</v>
      </c>
      <c r="D786" t="s">
        <v>2380</v>
      </c>
      <c r="E786" t="s">
        <v>2380</v>
      </c>
      <c r="F786" t="s">
        <v>2380</v>
      </c>
      <c r="G786" s="9">
        <v>0</v>
      </c>
      <c r="H786" t="s">
        <v>2380</v>
      </c>
      <c r="I786" t="str">
        <f t="shared" si="24"/>
        <v>overweight</v>
      </c>
      <c r="J786" t="str">
        <f t="shared" si="25"/>
        <v>diabetes</v>
      </c>
    </row>
    <row r="787" spans="1:10" x14ac:dyDescent="0.3">
      <c r="A787" t="s">
        <v>1585</v>
      </c>
      <c r="B787">
        <v>40.700000000000003</v>
      </c>
      <c r="C787">
        <v>5.42</v>
      </c>
      <c r="D787" t="s">
        <v>2380</v>
      </c>
      <c r="E787" t="s">
        <v>2380</v>
      </c>
      <c r="F787" t="s">
        <v>2380</v>
      </c>
      <c r="G787" s="9">
        <v>0</v>
      </c>
      <c r="H787" t="s">
        <v>2380</v>
      </c>
      <c r="I787" t="str">
        <f t="shared" si="24"/>
        <v>obesity</v>
      </c>
      <c r="J787" t="str">
        <f t="shared" si="25"/>
        <v>normal</v>
      </c>
    </row>
    <row r="788" spans="1:10" x14ac:dyDescent="0.3">
      <c r="A788" t="s">
        <v>1584</v>
      </c>
      <c r="B788">
        <v>18.335000000000001</v>
      </c>
      <c r="C788">
        <v>10.97</v>
      </c>
      <c r="D788" t="s">
        <v>2380</v>
      </c>
      <c r="E788" t="s">
        <v>2380</v>
      </c>
      <c r="F788" t="s">
        <v>2380</v>
      </c>
      <c r="G788" s="9">
        <v>0</v>
      </c>
      <c r="H788" t="s">
        <v>2380</v>
      </c>
      <c r="I788" t="str">
        <f t="shared" si="24"/>
        <v>underweight</v>
      </c>
      <c r="J788" t="str">
        <f t="shared" si="25"/>
        <v>diabetes</v>
      </c>
    </row>
    <row r="789" spans="1:10" x14ac:dyDescent="0.3">
      <c r="A789" t="s">
        <v>1583</v>
      </c>
      <c r="B789">
        <v>33.914999999999999</v>
      </c>
      <c r="C789">
        <v>9.56</v>
      </c>
      <c r="D789" t="s">
        <v>2382</v>
      </c>
      <c r="E789" t="s">
        <v>2380</v>
      </c>
      <c r="F789" t="s">
        <v>2380</v>
      </c>
      <c r="G789" s="9">
        <v>2</v>
      </c>
      <c r="H789" t="s">
        <v>2380</v>
      </c>
      <c r="I789" t="str">
        <f t="shared" si="24"/>
        <v>obesity</v>
      </c>
      <c r="J789" t="str">
        <f t="shared" si="25"/>
        <v>diabetes</v>
      </c>
    </row>
    <row r="790" spans="1:10" x14ac:dyDescent="0.3">
      <c r="A790" t="s">
        <v>1582</v>
      </c>
      <c r="B790">
        <v>33.534999999999997</v>
      </c>
      <c r="C790">
        <v>9.4</v>
      </c>
      <c r="D790" t="s">
        <v>2382</v>
      </c>
      <c r="E790" t="s">
        <v>2380</v>
      </c>
      <c r="F790" t="s">
        <v>2380</v>
      </c>
      <c r="G790" s="9">
        <v>2</v>
      </c>
      <c r="H790" t="s">
        <v>2380</v>
      </c>
      <c r="I790" t="str">
        <f t="shared" si="24"/>
        <v>obesity</v>
      </c>
      <c r="J790" t="str">
        <f t="shared" si="25"/>
        <v>diabetes</v>
      </c>
    </row>
    <row r="791" spans="1:10" x14ac:dyDescent="0.3">
      <c r="A791" t="s">
        <v>1581</v>
      </c>
      <c r="B791">
        <v>23.655000000000001</v>
      </c>
      <c r="C791">
        <v>8.48</v>
      </c>
      <c r="D791" t="s">
        <v>2382</v>
      </c>
      <c r="E791" t="s">
        <v>2380</v>
      </c>
      <c r="F791" t="s">
        <v>2380</v>
      </c>
      <c r="G791" s="9">
        <v>2</v>
      </c>
      <c r="H791" t="s">
        <v>2380</v>
      </c>
      <c r="I791" t="str">
        <f t="shared" si="24"/>
        <v>normal weight</v>
      </c>
      <c r="J791" t="str">
        <f t="shared" si="25"/>
        <v>diabetes</v>
      </c>
    </row>
    <row r="792" spans="1:10" x14ac:dyDescent="0.3">
      <c r="A792" t="s">
        <v>1580</v>
      </c>
      <c r="B792">
        <v>28</v>
      </c>
      <c r="C792">
        <v>5.57</v>
      </c>
      <c r="D792" t="s">
        <v>2380</v>
      </c>
      <c r="E792" t="s">
        <v>2380</v>
      </c>
      <c r="F792" t="s">
        <v>2380</v>
      </c>
      <c r="G792" s="9">
        <v>0</v>
      </c>
      <c r="H792" t="s">
        <v>2380</v>
      </c>
      <c r="I792" t="str">
        <f t="shared" si="24"/>
        <v>overweight</v>
      </c>
      <c r="J792" t="str">
        <f t="shared" si="25"/>
        <v>normal</v>
      </c>
    </row>
    <row r="793" spans="1:10" x14ac:dyDescent="0.3">
      <c r="A793" t="s">
        <v>1579</v>
      </c>
      <c r="B793">
        <v>30.23</v>
      </c>
      <c r="C793">
        <v>6.94</v>
      </c>
      <c r="D793" t="s">
        <v>2382</v>
      </c>
      <c r="E793" t="s">
        <v>2380</v>
      </c>
      <c r="F793" t="s">
        <v>2382</v>
      </c>
      <c r="G793" s="9">
        <v>1</v>
      </c>
      <c r="H793" t="s">
        <v>2380</v>
      </c>
      <c r="I793" t="str">
        <f t="shared" si="24"/>
        <v>obesity</v>
      </c>
      <c r="J793" t="str">
        <f t="shared" si="25"/>
        <v>diabetes</v>
      </c>
    </row>
    <row r="794" spans="1:10" x14ac:dyDescent="0.3">
      <c r="A794" t="s">
        <v>1578</v>
      </c>
      <c r="B794">
        <v>51.14</v>
      </c>
      <c r="C794">
        <v>4.05</v>
      </c>
      <c r="D794" t="s">
        <v>2380</v>
      </c>
      <c r="E794" t="s">
        <v>2380</v>
      </c>
      <c r="F794" t="s">
        <v>2380</v>
      </c>
      <c r="G794" s="9">
        <v>1</v>
      </c>
      <c r="H794" t="s">
        <v>2380</v>
      </c>
      <c r="I794" t="str">
        <f t="shared" si="24"/>
        <v>obesity</v>
      </c>
      <c r="J794" t="str">
        <f t="shared" si="25"/>
        <v>normal</v>
      </c>
    </row>
    <row r="795" spans="1:10" x14ac:dyDescent="0.3">
      <c r="A795" t="s">
        <v>1577</v>
      </c>
      <c r="B795">
        <v>24.32</v>
      </c>
      <c r="C795">
        <v>10.220000000000001</v>
      </c>
      <c r="D795" t="s">
        <v>2380</v>
      </c>
      <c r="E795" t="s">
        <v>2380</v>
      </c>
      <c r="F795" t="s">
        <v>2380</v>
      </c>
      <c r="G795" s="9">
        <v>0</v>
      </c>
      <c r="H795" t="s">
        <v>2380</v>
      </c>
      <c r="I795" t="str">
        <f t="shared" si="24"/>
        <v>normal weight</v>
      </c>
      <c r="J795" t="str">
        <f t="shared" si="25"/>
        <v>diabetes</v>
      </c>
    </row>
    <row r="796" spans="1:10" x14ac:dyDescent="0.3">
      <c r="A796" t="s">
        <v>1576</v>
      </c>
      <c r="B796">
        <v>38.06</v>
      </c>
      <c r="C796">
        <v>9.24</v>
      </c>
      <c r="D796" t="s">
        <v>2380</v>
      </c>
      <c r="E796" t="s">
        <v>2380</v>
      </c>
      <c r="F796" t="s">
        <v>2380</v>
      </c>
      <c r="G796" s="9">
        <v>0</v>
      </c>
      <c r="H796" t="s">
        <v>2380</v>
      </c>
      <c r="I796" t="str">
        <f t="shared" si="24"/>
        <v>obesity</v>
      </c>
      <c r="J796" t="str">
        <f t="shared" si="25"/>
        <v>diabetes</v>
      </c>
    </row>
    <row r="797" spans="1:10" x14ac:dyDescent="0.3">
      <c r="A797" t="s">
        <v>1575</v>
      </c>
      <c r="B797">
        <v>37.700000000000003</v>
      </c>
      <c r="C797">
        <v>8.6</v>
      </c>
      <c r="D797" t="s">
        <v>2380</v>
      </c>
      <c r="E797" t="s">
        <v>2380</v>
      </c>
      <c r="F797" t="s">
        <v>2380</v>
      </c>
      <c r="G797" s="9">
        <v>0</v>
      </c>
      <c r="H797" t="s">
        <v>2380</v>
      </c>
      <c r="I797" t="str">
        <f t="shared" si="24"/>
        <v>obesity</v>
      </c>
      <c r="J797" t="str">
        <f t="shared" si="25"/>
        <v>diabetes</v>
      </c>
    </row>
    <row r="798" spans="1:10" x14ac:dyDescent="0.3">
      <c r="A798" t="s">
        <v>1574</v>
      </c>
      <c r="B798">
        <v>44</v>
      </c>
      <c r="C798">
        <v>9.32</v>
      </c>
      <c r="D798" t="s">
        <v>2382</v>
      </c>
      <c r="E798" t="s">
        <v>2380</v>
      </c>
      <c r="F798" t="s">
        <v>2380</v>
      </c>
      <c r="G798" s="9">
        <v>2</v>
      </c>
      <c r="H798" t="s">
        <v>2380</v>
      </c>
      <c r="I798" t="str">
        <f t="shared" si="24"/>
        <v>obesity</v>
      </c>
      <c r="J798" t="str">
        <f t="shared" si="25"/>
        <v>diabetes</v>
      </c>
    </row>
    <row r="799" spans="1:10" x14ac:dyDescent="0.3">
      <c r="A799" t="s">
        <v>1573</v>
      </c>
      <c r="B799">
        <v>41.45</v>
      </c>
      <c r="C799">
        <v>6.12</v>
      </c>
      <c r="D799" t="s">
        <v>2382</v>
      </c>
      <c r="E799" t="s">
        <v>2380</v>
      </c>
      <c r="F799" t="s">
        <v>2380</v>
      </c>
      <c r="G799" s="9">
        <v>0</v>
      </c>
      <c r="H799" t="s">
        <v>2380</v>
      </c>
      <c r="I799" t="str">
        <f t="shared" si="24"/>
        <v>obesity</v>
      </c>
      <c r="J799" t="str">
        <f t="shared" si="25"/>
        <v>prediabetes</v>
      </c>
    </row>
    <row r="800" spans="1:10" x14ac:dyDescent="0.3">
      <c r="A800" t="s">
        <v>1572</v>
      </c>
      <c r="B800">
        <v>25.364999999999998</v>
      </c>
      <c r="C800">
        <v>9.19</v>
      </c>
      <c r="D800" t="s">
        <v>2382</v>
      </c>
      <c r="E800" t="s">
        <v>2380</v>
      </c>
      <c r="F800" t="s">
        <v>2380</v>
      </c>
      <c r="G800" s="9">
        <v>0</v>
      </c>
      <c r="H800" t="s">
        <v>2380</v>
      </c>
      <c r="I800" t="str">
        <f t="shared" si="24"/>
        <v>overweight</v>
      </c>
      <c r="J800" t="str">
        <f t="shared" si="25"/>
        <v>diabetes</v>
      </c>
    </row>
    <row r="801" spans="1:10" x14ac:dyDescent="0.3">
      <c r="A801" t="s">
        <v>1571</v>
      </c>
      <c r="B801">
        <v>34.56</v>
      </c>
      <c r="C801">
        <v>5.84</v>
      </c>
      <c r="D801" t="s">
        <v>2382</v>
      </c>
      <c r="E801" t="s">
        <v>2380</v>
      </c>
      <c r="F801" t="s">
        <v>2382</v>
      </c>
      <c r="G801" s="9">
        <v>1</v>
      </c>
      <c r="H801" t="s">
        <v>2380</v>
      </c>
      <c r="I801" t="str">
        <f t="shared" si="24"/>
        <v>obesity</v>
      </c>
      <c r="J801" t="str">
        <f t="shared" si="25"/>
        <v>prediabetes</v>
      </c>
    </row>
    <row r="802" spans="1:10" x14ac:dyDescent="0.3">
      <c r="A802" t="s">
        <v>1570</v>
      </c>
      <c r="B802">
        <v>28.2</v>
      </c>
      <c r="C802">
        <v>7.19</v>
      </c>
      <c r="D802" t="s">
        <v>2382</v>
      </c>
      <c r="E802" t="s">
        <v>2380</v>
      </c>
      <c r="F802" t="s">
        <v>2380</v>
      </c>
      <c r="G802" s="9">
        <v>2</v>
      </c>
      <c r="H802" t="s">
        <v>2380</v>
      </c>
      <c r="I802" t="str">
        <f t="shared" si="24"/>
        <v>overweight</v>
      </c>
      <c r="J802" t="str">
        <f t="shared" si="25"/>
        <v>diabetes</v>
      </c>
    </row>
    <row r="803" spans="1:10" x14ac:dyDescent="0.3">
      <c r="A803" t="s">
        <v>1569</v>
      </c>
      <c r="B803">
        <v>30.43</v>
      </c>
      <c r="C803">
        <v>9.39</v>
      </c>
      <c r="D803" t="s">
        <v>2380</v>
      </c>
      <c r="E803" t="s">
        <v>2380</v>
      </c>
      <c r="F803" t="s">
        <v>2380</v>
      </c>
      <c r="G803" s="9">
        <v>0</v>
      </c>
      <c r="H803" t="s">
        <v>2380</v>
      </c>
      <c r="I803" t="str">
        <f t="shared" si="24"/>
        <v>obesity</v>
      </c>
      <c r="J803" t="str">
        <f t="shared" si="25"/>
        <v>diabetes</v>
      </c>
    </row>
    <row r="804" spans="1:10" x14ac:dyDescent="0.3">
      <c r="A804" t="s">
        <v>1568</v>
      </c>
      <c r="B804">
        <v>32.395000000000003</v>
      </c>
      <c r="C804">
        <v>4.2699999999999996</v>
      </c>
      <c r="D804" t="s">
        <v>2382</v>
      </c>
      <c r="E804" t="s">
        <v>2380</v>
      </c>
      <c r="F804" t="s">
        <v>2380</v>
      </c>
      <c r="G804" s="9">
        <v>1</v>
      </c>
      <c r="H804" t="s">
        <v>2380</v>
      </c>
      <c r="I804" t="str">
        <f t="shared" si="24"/>
        <v>obesity</v>
      </c>
      <c r="J804" t="str">
        <f t="shared" si="25"/>
        <v>normal</v>
      </c>
    </row>
    <row r="805" spans="1:10" x14ac:dyDescent="0.3">
      <c r="A805" t="s">
        <v>1567</v>
      </c>
      <c r="B805">
        <v>24.035</v>
      </c>
      <c r="C805">
        <v>11.71</v>
      </c>
      <c r="D805" t="s">
        <v>2380</v>
      </c>
      <c r="E805" t="s">
        <v>2380</v>
      </c>
      <c r="F805" t="s">
        <v>2380</v>
      </c>
      <c r="G805" s="9">
        <v>0</v>
      </c>
      <c r="H805" t="s">
        <v>2380</v>
      </c>
      <c r="I805" t="str">
        <f t="shared" si="24"/>
        <v>normal weight</v>
      </c>
      <c r="J805" t="str">
        <f t="shared" si="25"/>
        <v>diabetes</v>
      </c>
    </row>
    <row r="806" spans="1:10" x14ac:dyDescent="0.3">
      <c r="A806" t="s">
        <v>1566</v>
      </c>
      <c r="B806">
        <v>37.119999999999997</v>
      </c>
      <c r="C806">
        <v>5.29</v>
      </c>
      <c r="D806" t="s">
        <v>2380</v>
      </c>
      <c r="E806" t="s">
        <v>2380</v>
      </c>
      <c r="F806" t="s">
        <v>2380</v>
      </c>
      <c r="G806" s="9">
        <v>2</v>
      </c>
      <c r="H806" t="s">
        <v>2380</v>
      </c>
      <c r="I806" t="str">
        <f t="shared" si="24"/>
        <v>obesity</v>
      </c>
      <c r="J806" t="str">
        <f t="shared" si="25"/>
        <v>normal</v>
      </c>
    </row>
    <row r="807" spans="1:10" x14ac:dyDescent="0.3">
      <c r="A807" t="s">
        <v>1565</v>
      </c>
      <c r="B807">
        <v>34.840000000000003</v>
      </c>
      <c r="C807">
        <v>6</v>
      </c>
      <c r="D807" t="s">
        <v>2382</v>
      </c>
      <c r="E807" t="s">
        <v>2380</v>
      </c>
      <c r="F807" t="s">
        <v>2382</v>
      </c>
      <c r="G807" s="9">
        <v>1</v>
      </c>
      <c r="H807" t="s">
        <v>2380</v>
      </c>
      <c r="I807" t="str">
        <f t="shared" si="24"/>
        <v>obesity</v>
      </c>
      <c r="J807" t="str">
        <f t="shared" si="25"/>
        <v>prediabetes</v>
      </c>
    </row>
    <row r="808" spans="1:10" x14ac:dyDescent="0.3">
      <c r="A808" t="s">
        <v>1564</v>
      </c>
      <c r="B808">
        <v>29.53</v>
      </c>
      <c r="C808">
        <v>10.64</v>
      </c>
      <c r="D808" t="s">
        <v>2380</v>
      </c>
      <c r="E808" t="s">
        <v>2380</v>
      </c>
      <c r="F808" t="s">
        <v>2380</v>
      </c>
      <c r="G808" s="9">
        <v>0</v>
      </c>
      <c r="H808" t="s">
        <v>2380</v>
      </c>
      <c r="I808" t="str">
        <f t="shared" si="24"/>
        <v>overweight</v>
      </c>
      <c r="J808" t="str">
        <f t="shared" si="25"/>
        <v>diabetes</v>
      </c>
    </row>
    <row r="809" spans="1:10" x14ac:dyDescent="0.3">
      <c r="A809" t="s">
        <v>1563</v>
      </c>
      <c r="B809">
        <v>42.51</v>
      </c>
      <c r="C809">
        <v>8.2100000000000009</v>
      </c>
      <c r="D809" t="s">
        <v>2382</v>
      </c>
      <c r="E809" t="s">
        <v>2380</v>
      </c>
      <c r="F809" t="s">
        <v>2380</v>
      </c>
      <c r="G809" s="9">
        <v>0</v>
      </c>
      <c r="H809" t="s">
        <v>2380</v>
      </c>
      <c r="I809" t="str">
        <f t="shared" si="24"/>
        <v>obesity</v>
      </c>
      <c r="J809" t="str">
        <f t="shared" si="25"/>
        <v>diabetes</v>
      </c>
    </row>
    <row r="810" spans="1:10" x14ac:dyDescent="0.3">
      <c r="A810" t="s">
        <v>1562</v>
      </c>
      <c r="B810">
        <v>38.14</v>
      </c>
      <c r="C810">
        <v>5.58</v>
      </c>
      <c r="D810" t="s">
        <v>2380</v>
      </c>
      <c r="E810" t="s">
        <v>2380</v>
      </c>
      <c r="F810" t="s">
        <v>2382</v>
      </c>
      <c r="G810" s="9">
        <v>1</v>
      </c>
      <c r="H810" t="s">
        <v>2380</v>
      </c>
      <c r="I810" t="str">
        <f t="shared" si="24"/>
        <v>obesity</v>
      </c>
      <c r="J810" t="str">
        <f t="shared" si="25"/>
        <v>normal</v>
      </c>
    </row>
    <row r="811" spans="1:10" x14ac:dyDescent="0.3">
      <c r="A811" t="s">
        <v>1561</v>
      </c>
      <c r="B811">
        <v>39.93</v>
      </c>
      <c r="C811">
        <v>8.75</v>
      </c>
      <c r="D811" t="s">
        <v>2380</v>
      </c>
      <c r="E811" t="s">
        <v>2380</v>
      </c>
      <c r="F811" t="s">
        <v>2380</v>
      </c>
      <c r="G811" s="9">
        <v>0</v>
      </c>
      <c r="H811" t="s">
        <v>2380</v>
      </c>
      <c r="I811" t="str">
        <f t="shared" si="24"/>
        <v>obesity</v>
      </c>
      <c r="J811" t="str">
        <f t="shared" si="25"/>
        <v>diabetes</v>
      </c>
    </row>
    <row r="812" spans="1:10" x14ac:dyDescent="0.3">
      <c r="A812" t="s">
        <v>1560</v>
      </c>
      <c r="B812">
        <v>38.83</v>
      </c>
      <c r="C812">
        <v>11.86</v>
      </c>
      <c r="D812" t="s">
        <v>2380</v>
      </c>
      <c r="E812" t="s">
        <v>2380</v>
      </c>
      <c r="F812" t="s">
        <v>2380</v>
      </c>
      <c r="G812" s="9">
        <v>0</v>
      </c>
      <c r="H812" t="s">
        <v>2380</v>
      </c>
      <c r="I812" t="str">
        <f t="shared" si="24"/>
        <v>obesity</v>
      </c>
      <c r="J812" t="str">
        <f t="shared" si="25"/>
        <v>diabetes</v>
      </c>
    </row>
    <row r="813" spans="1:10" x14ac:dyDescent="0.3">
      <c r="A813" t="s">
        <v>1559</v>
      </c>
      <c r="B813">
        <v>37.4</v>
      </c>
      <c r="C813">
        <v>11.46</v>
      </c>
      <c r="D813" t="s">
        <v>2380</v>
      </c>
      <c r="E813" t="s">
        <v>2380</v>
      </c>
      <c r="F813" t="s">
        <v>2380</v>
      </c>
      <c r="G813" s="9">
        <v>0</v>
      </c>
      <c r="H813" t="s">
        <v>2380</v>
      </c>
      <c r="I813" t="str">
        <f t="shared" si="24"/>
        <v>obesity</v>
      </c>
      <c r="J813" t="str">
        <f t="shared" si="25"/>
        <v>diabetes</v>
      </c>
    </row>
    <row r="814" spans="1:10" x14ac:dyDescent="0.3">
      <c r="A814" t="s">
        <v>1558</v>
      </c>
      <c r="B814">
        <v>21.4</v>
      </c>
      <c r="C814">
        <v>9.0299999999999994</v>
      </c>
      <c r="D814" t="s">
        <v>2380</v>
      </c>
      <c r="E814" t="s">
        <v>2380</v>
      </c>
      <c r="F814" t="s">
        <v>2380</v>
      </c>
      <c r="G814" s="9">
        <v>0</v>
      </c>
      <c r="H814" t="s">
        <v>2380</v>
      </c>
      <c r="I814" t="str">
        <f t="shared" si="24"/>
        <v>normal weight</v>
      </c>
      <c r="J814" t="str">
        <f t="shared" si="25"/>
        <v>diabetes</v>
      </c>
    </row>
    <row r="815" spans="1:10" x14ac:dyDescent="0.3">
      <c r="A815" t="s">
        <v>1557</v>
      </c>
      <c r="B815">
        <v>38.380000000000003</v>
      </c>
      <c r="C815">
        <v>8.26</v>
      </c>
      <c r="D815" t="s">
        <v>2382</v>
      </c>
      <c r="E815" t="s">
        <v>2380</v>
      </c>
      <c r="F815" t="s">
        <v>2380</v>
      </c>
      <c r="G815" s="9">
        <v>2</v>
      </c>
      <c r="H815" t="s">
        <v>2380</v>
      </c>
      <c r="I815" t="str">
        <f t="shared" si="24"/>
        <v>obesity</v>
      </c>
      <c r="J815" t="str">
        <f t="shared" si="25"/>
        <v>diabetes</v>
      </c>
    </row>
    <row r="816" spans="1:10" x14ac:dyDescent="0.3">
      <c r="A816" t="s">
        <v>1556</v>
      </c>
      <c r="B816">
        <v>33.659999999999997</v>
      </c>
      <c r="C816">
        <v>5.42</v>
      </c>
      <c r="D816" t="s">
        <v>2382</v>
      </c>
      <c r="E816" t="s">
        <v>2380</v>
      </c>
      <c r="F816" t="s">
        <v>2380</v>
      </c>
      <c r="G816" s="9">
        <v>2</v>
      </c>
      <c r="H816" t="s">
        <v>2380</v>
      </c>
      <c r="I816" t="str">
        <f t="shared" si="24"/>
        <v>obesity</v>
      </c>
      <c r="J816" t="str">
        <f t="shared" si="25"/>
        <v>normal</v>
      </c>
    </row>
    <row r="817" spans="1:10" x14ac:dyDescent="0.3">
      <c r="A817" t="s">
        <v>1555</v>
      </c>
      <c r="B817">
        <v>31.79</v>
      </c>
      <c r="C817">
        <v>11.33</v>
      </c>
      <c r="D817" t="s">
        <v>2382</v>
      </c>
      <c r="E817" t="s">
        <v>2380</v>
      </c>
      <c r="F817" t="s">
        <v>2382</v>
      </c>
      <c r="G817" s="9">
        <v>1</v>
      </c>
      <c r="H817" t="s">
        <v>2380</v>
      </c>
      <c r="I817" t="str">
        <f t="shared" si="24"/>
        <v>obesity</v>
      </c>
      <c r="J817" t="str">
        <f t="shared" si="25"/>
        <v>diabetes</v>
      </c>
    </row>
    <row r="818" spans="1:10" x14ac:dyDescent="0.3">
      <c r="A818" t="s">
        <v>1554</v>
      </c>
      <c r="B818">
        <v>29.7</v>
      </c>
      <c r="C818">
        <v>7.69</v>
      </c>
      <c r="D818" t="s">
        <v>2382</v>
      </c>
      <c r="E818" t="s">
        <v>2380</v>
      </c>
      <c r="F818" t="s">
        <v>2382</v>
      </c>
      <c r="G818" s="9">
        <v>1</v>
      </c>
      <c r="H818" t="s">
        <v>2380</v>
      </c>
      <c r="I818" t="str">
        <f t="shared" si="24"/>
        <v>overweight</v>
      </c>
      <c r="J818" t="str">
        <f t="shared" si="25"/>
        <v>diabetes</v>
      </c>
    </row>
    <row r="819" spans="1:10" x14ac:dyDescent="0.3">
      <c r="A819" t="s">
        <v>1553</v>
      </c>
      <c r="B819">
        <v>25.46</v>
      </c>
      <c r="C819">
        <v>8.77</v>
      </c>
      <c r="D819" t="s">
        <v>2382</v>
      </c>
      <c r="E819" t="s">
        <v>2380</v>
      </c>
      <c r="F819" t="s">
        <v>2382</v>
      </c>
      <c r="G819" s="9">
        <v>1</v>
      </c>
      <c r="H819" t="s">
        <v>2380</v>
      </c>
      <c r="I819" t="str">
        <f t="shared" si="24"/>
        <v>overweight</v>
      </c>
      <c r="J819" t="str">
        <f t="shared" si="25"/>
        <v>diabetes</v>
      </c>
    </row>
    <row r="820" spans="1:10" x14ac:dyDescent="0.3">
      <c r="A820" t="s">
        <v>1552</v>
      </c>
      <c r="B820">
        <v>39.14</v>
      </c>
      <c r="C820">
        <v>4.91</v>
      </c>
      <c r="D820" t="s">
        <v>2380</v>
      </c>
      <c r="E820" t="s">
        <v>2381</v>
      </c>
      <c r="F820" t="s">
        <v>2380</v>
      </c>
      <c r="G820" s="9">
        <v>1</v>
      </c>
      <c r="H820" t="s">
        <v>2380</v>
      </c>
      <c r="I820" t="str">
        <f t="shared" si="24"/>
        <v>obesity</v>
      </c>
      <c r="J820" t="str">
        <f t="shared" si="25"/>
        <v>normal</v>
      </c>
    </row>
    <row r="821" spans="1:10" x14ac:dyDescent="0.3">
      <c r="A821" t="s">
        <v>1551</v>
      </c>
      <c r="B821">
        <v>41.2</v>
      </c>
      <c r="C821">
        <v>4.95</v>
      </c>
      <c r="D821" t="s">
        <v>2380</v>
      </c>
      <c r="E821" t="s">
        <v>2380</v>
      </c>
      <c r="F821" t="s">
        <v>2380</v>
      </c>
      <c r="G821" s="9">
        <v>1</v>
      </c>
      <c r="H821" t="s">
        <v>2380</v>
      </c>
      <c r="I821" t="str">
        <f t="shared" si="24"/>
        <v>obesity</v>
      </c>
      <c r="J821" t="str">
        <f t="shared" si="25"/>
        <v>normal</v>
      </c>
    </row>
    <row r="822" spans="1:10" x14ac:dyDescent="0.3">
      <c r="A822" t="s">
        <v>1550</v>
      </c>
      <c r="B822">
        <v>28.81</v>
      </c>
      <c r="C822">
        <v>10.8</v>
      </c>
      <c r="D822" t="s">
        <v>2382</v>
      </c>
      <c r="E822" t="s">
        <v>2380</v>
      </c>
      <c r="F822" t="s">
        <v>2382</v>
      </c>
      <c r="G822" s="9">
        <v>1</v>
      </c>
      <c r="H822" t="s">
        <v>2380</v>
      </c>
      <c r="I822" t="str">
        <f t="shared" si="24"/>
        <v>overweight</v>
      </c>
      <c r="J822" t="str">
        <f t="shared" si="25"/>
        <v>diabetes</v>
      </c>
    </row>
    <row r="823" spans="1:10" x14ac:dyDescent="0.3">
      <c r="A823" t="s">
        <v>1549</v>
      </c>
      <c r="B823">
        <v>37.409999999999997</v>
      </c>
      <c r="C823">
        <v>7.21</v>
      </c>
      <c r="D823" t="s">
        <v>2380</v>
      </c>
      <c r="E823" t="s">
        <v>2380</v>
      </c>
      <c r="F823" t="s">
        <v>2380</v>
      </c>
      <c r="G823" s="9">
        <v>2</v>
      </c>
      <c r="H823" t="s">
        <v>2380</v>
      </c>
      <c r="I823" t="str">
        <f t="shared" si="24"/>
        <v>obesity</v>
      </c>
      <c r="J823" t="str">
        <f t="shared" si="25"/>
        <v>diabetes</v>
      </c>
    </row>
    <row r="824" spans="1:10" x14ac:dyDescent="0.3">
      <c r="A824" t="s">
        <v>1548</v>
      </c>
      <c r="B824">
        <v>52.54</v>
      </c>
      <c r="C824">
        <v>5.12</v>
      </c>
      <c r="D824" t="s">
        <v>2380</v>
      </c>
      <c r="E824" t="s">
        <v>2380</v>
      </c>
      <c r="F824" t="s">
        <v>2382</v>
      </c>
      <c r="G824" s="9">
        <v>1</v>
      </c>
      <c r="H824" t="s">
        <v>2380</v>
      </c>
      <c r="I824" t="str">
        <f t="shared" si="24"/>
        <v>obesity</v>
      </c>
      <c r="J824" t="str">
        <f t="shared" si="25"/>
        <v>normal</v>
      </c>
    </row>
    <row r="825" spans="1:10" x14ac:dyDescent="0.3">
      <c r="A825" t="s">
        <v>1547</v>
      </c>
      <c r="B825">
        <v>17.29</v>
      </c>
      <c r="C825">
        <v>4.62</v>
      </c>
      <c r="D825" t="s">
        <v>2380</v>
      </c>
      <c r="E825" t="s">
        <v>2381</v>
      </c>
      <c r="F825" t="s">
        <v>2380</v>
      </c>
      <c r="G825" s="9">
        <v>1</v>
      </c>
      <c r="H825" t="s">
        <v>2382</v>
      </c>
      <c r="I825" t="str">
        <f t="shared" si="24"/>
        <v>underweight</v>
      </c>
      <c r="J825" t="str">
        <f t="shared" si="25"/>
        <v>normal</v>
      </c>
    </row>
    <row r="826" spans="1:10" x14ac:dyDescent="0.3">
      <c r="A826" t="s">
        <v>1546</v>
      </c>
      <c r="B826">
        <v>31.74</v>
      </c>
      <c r="C826">
        <v>7.68</v>
      </c>
      <c r="D826" t="s">
        <v>2382</v>
      </c>
      <c r="E826" t="s">
        <v>2380</v>
      </c>
      <c r="F826" t="s">
        <v>2380</v>
      </c>
      <c r="G826" s="9">
        <v>0</v>
      </c>
      <c r="H826" t="s">
        <v>2380</v>
      </c>
      <c r="I826" t="str">
        <f t="shared" si="24"/>
        <v>obesity</v>
      </c>
      <c r="J826" t="str">
        <f t="shared" si="25"/>
        <v>diabetes</v>
      </c>
    </row>
    <row r="827" spans="1:10" x14ac:dyDescent="0.3">
      <c r="A827" t="s">
        <v>1545</v>
      </c>
      <c r="B827">
        <v>26.504999999999999</v>
      </c>
      <c r="C827">
        <v>6.79</v>
      </c>
      <c r="D827" t="s">
        <v>2382</v>
      </c>
      <c r="E827" t="s">
        <v>2380</v>
      </c>
      <c r="F827" t="s">
        <v>2382</v>
      </c>
      <c r="G827" s="9">
        <v>1</v>
      </c>
      <c r="H827" t="s">
        <v>2380</v>
      </c>
      <c r="I827" t="str">
        <f t="shared" si="24"/>
        <v>overweight</v>
      </c>
      <c r="J827" t="str">
        <f t="shared" si="25"/>
        <v>diabetes</v>
      </c>
    </row>
    <row r="828" spans="1:10" x14ac:dyDescent="0.3">
      <c r="A828" t="s">
        <v>1544</v>
      </c>
      <c r="B828">
        <v>36.479999999999997</v>
      </c>
      <c r="C828">
        <v>11.09</v>
      </c>
      <c r="D828" t="s">
        <v>2380</v>
      </c>
      <c r="E828" t="s">
        <v>2380</v>
      </c>
      <c r="F828" t="s">
        <v>2380</v>
      </c>
      <c r="G828" s="9">
        <v>0</v>
      </c>
      <c r="H828" t="s">
        <v>2380</v>
      </c>
      <c r="I828" t="str">
        <f t="shared" si="24"/>
        <v>obesity</v>
      </c>
      <c r="J828" t="str">
        <f t="shared" si="25"/>
        <v>diabetes</v>
      </c>
    </row>
    <row r="829" spans="1:10" x14ac:dyDescent="0.3">
      <c r="A829" t="s">
        <v>1543</v>
      </c>
      <c r="B829">
        <v>39.159999999999997</v>
      </c>
      <c r="C829">
        <v>5.24</v>
      </c>
      <c r="D829" t="s">
        <v>2382</v>
      </c>
      <c r="E829" t="s">
        <v>2380</v>
      </c>
      <c r="F829" t="s">
        <v>2382</v>
      </c>
      <c r="G829" s="9">
        <v>1</v>
      </c>
      <c r="H829" t="s">
        <v>2380</v>
      </c>
      <c r="I829" t="str">
        <f t="shared" si="24"/>
        <v>obesity</v>
      </c>
      <c r="J829" t="str">
        <f t="shared" si="25"/>
        <v>normal</v>
      </c>
    </row>
    <row r="830" spans="1:10" x14ac:dyDescent="0.3">
      <c r="A830" t="s">
        <v>1542</v>
      </c>
      <c r="B830">
        <v>28.22</v>
      </c>
      <c r="C830">
        <v>7.51</v>
      </c>
      <c r="D830" t="s">
        <v>2382</v>
      </c>
      <c r="E830" t="s">
        <v>2380</v>
      </c>
      <c r="F830" t="s">
        <v>2382</v>
      </c>
      <c r="G830" s="9">
        <v>1</v>
      </c>
      <c r="H830" t="s">
        <v>2380</v>
      </c>
      <c r="I830" t="str">
        <f t="shared" si="24"/>
        <v>overweight</v>
      </c>
      <c r="J830" t="str">
        <f t="shared" si="25"/>
        <v>diabetes</v>
      </c>
    </row>
    <row r="831" spans="1:10" x14ac:dyDescent="0.3">
      <c r="A831" t="s">
        <v>1541</v>
      </c>
      <c r="B831">
        <v>35</v>
      </c>
      <c r="C831">
        <v>4.13</v>
      </c>
      <c r="D831" t="s">
        <v>2380</v>
      </c>
      <c r="E831" t="s">
        <v>2380</v>
      </c>
      <c r="F831" t="s">
        <v>2380</v>
      </c>
      <c r="G831" s="9">
        <v>2</v>
      </c>
      <c r="H831" t="s">
        <v>2380</v>
      </c>
      <c r="I831" t="str">
        <f t="shared" si="24"/>
        <v>obesity</v>
      </c>
      <c r="J831" t="str">
        <f t="shared" si="25"/>
        <v>normal</v>
      </c>
    </row>
    <row r="832" spans="1:10" x14ac:dyDescent="0.3">
      <c r="A832" t="s">
        <v>1540</v>
      </c>
      <c r="B832">
        <v>36.24</v>
      </c>
      <c r="C832">
        <v>8.3800000000000008</v>
      </c>
      <c r="D832" t="s">
        <v>2382</v>
      </c>
      <c r="E832" t="s">
        <v>2380</v>
      </c>
      <c r="F832" t="s">
        <v>2380</v>
      </c>
      <c r="G832" s="9">
        <v>1</v>
      </c>
      <c r="H832" t="s">
        <v>2380</v>
      </c>
      <c r="I832" t="str">
        <f t="shared" si="24"/>
        <v>obesity</v>
      </c>
      <c r="J832" t="str">
        <f t="shared" si="25"/>
        <v>diabetes</v>
      </c>
    </row>
    <row r="833" spans="1:10" x14ac:dyDescent="0.3">
      <c r="A833" t="s">
        <v>1539</v>
      </c>
      <c r="B833">
        <v>36.954999999999998</v>
      </c>
      <c r="C833">
        <v>8.07</v>
      </c>
      <c r="D833" t="s">
        <v>2380</v>
      </c>
      <c r="E833" t="s">
        <v>2380</v>
      </c>
      <c r="F833" t="s">
        <v>2380</v>
      </c>
      <c r="G833" s="9">
        <v>0</v>
      </c>
      <c r="H833" t="s">
        <v>2380</v>
      </c>
      <c r="I833" t="str">
        <f t="shared" si="24"/>
        <v>obesity</v>
      </c>
      <c r="J833" t="str">
        <f t="shared" si="25"/>
        <v>diabetes</v>
      </c>
    </row>
    <row r="834" spans="1:10" x14ac:dyDescent="0.3">
      <c r="A834" t="s">
        <v>1538</v>
      </c>
      <c r="B834">
        <v>29.64</v>
      </c>
      <c r="C834">
        <v>8.9499999999999993</v>
      </c>
      <c r="D834" t="s">
        <v>2380</v>
      </c>
      <c r="E834" t="s">
        <v>2380</v>
      </c>
      <c r="F834" t="s">
        <v>2380</v>
      </c>
      <c r="G834" s="9">
        <v>0</v>
      </c>
      <c r="H834" t="s">
        <v>2380</v>
      </c>
      <c r="I834" t="str">
        <f t="shared" si="24"/>
        <v>overweight</v>
      </c>
      <c r="J834" t="str">
        <f t="shared" si="25"/>
        <v>diabetes</v>
      </c>
    </row>
    <row r="835" spans="1:10" x14ac:dyDescent="0.3">
      <c r="A835" t="s">
        <v>1537</v>
      </c>
      <c r="B835">
        <v>42.74</v>
      </c>
      <c r="C835">
        <v>6.31</v>
      </c>
      <c r="D835" t="s">
        <v>2382</v>
      </c>
      <c r="E835" t="s">
        <v>2380</v>
      </c>
      <c r="F835" t="s">
        <v>2380</v>
      </c>
      <c r="G835" s="9">
        <v>1</v>
      </c>
      <c r="H835" t="s">
        <v>2380</v>
      </c>
      <c r="I835" t="str">
        <f t="shared" ref="I835:I898" si="26">IF(B835&lt;18.5,"underweight",IF(B835&lt;=24.9,"normal weight",IF(B835&lt;=29.9,"overweight",IF(B835&gt;30,"obesity"))))</f>
        <v>obesity</v>
      </c>
      <c r="J835" t="str">
        <f t="shared" ref="J835:J898" si="27">IF(C835&lt;5.7,"normal",IF(C835&lt;=6.4, "prediabetes",IF(C835&gt;6.5,"diabetes")))</f>
        <v>prediabetes</v>
      </c>
    </row>
    <row r="836" spans="1:10" x14ac:dyDescent="0.3">
      <c r="A836" t="s">
        <v>1536</v>
      </c>
      <c r="B836">
        <v>36.130000000000003</v>
      </c>
      <c r="C836">
        <v>7.19</v>
      </c>
      <c r="D836" t="s">
        <v>2382</v>
      </c>
      <c r="E836" t="s">
        <v>2380</v>
      </c>
      <c r="F836" t="s">
        <v>2380</v>
      </c>
      <c r="G836" s="9">
        <v>2</v>
      </c>
      <c r="H836" t="s">
        <v>2380</v>
      </c>
      <c r="I836" t="str">
        <f t="shared" si="26"/>
        <v>obesity</v>
      </c>
      <c r="J836" t="str">
        <f t="shared" si="27"/>
        <v>diabetes</v>
      </c>
    </row>
    <row r="837" spans="1:10" x14ac:dyDescent="0.3">
      <c r="A837" t="s">
        <v>1535</v>
      </c>
      <c r="B837">
        <v>31.55</v>
      </c>
      <c r="C837">
        <v>6.11</v>
      </c>
      <c r="D837" t="s">
        <v>2382</v>
      </c>
      <c r="E837" t="s">
        <v>2380</v>
      </c>
      <c r="F837" t="s">
        <v>2380</v>
      </c>
      <c r="G837" s="9">
        <v>1</v>
      </c>
      <c r="H837" t="s">
        <v>2380</v>
      </c>
      <c r="I837" t="str">
        <f t="shared" si="26"/>
        <v>obesity</v>
      </c>
      <c r="J837" t="str">
        <f t="shared" si="27"/>
        <v>prediabetes</v>
      </c>
    </row>
    <row r="838" spans="1:10" x14ac:dyDescent="0.3">
      <c r="A838" t="s">
        <v>1534</v>
      </c>
      <c r="B838">
        <v>52.75</v>
      </c>
      <c r="C838">
        <v>6.02</v>
      </c>
      <c r="D838" t="s">
        <v>2380</v>
      </c>
      <c r="E838" t="s">
        <v>2380</v>
      </c>
      <c r="F838" t="s">
        <v>2380</v>
      </c>
      <c r="G838" s="9">
        <v>1</v>
      </c>
      <c r="H838" t="s">
        <v>2380</v>
      </c>
      <c r="I838" t="str">
        <f t="shared" si="26"/>
        <v>obesity</v>
      </c>
      <c r="J838" t="str">
        <f t="shared" si="27"/>
        <v>prediabetes</v>
      </c>
    </row>
    <row r="839" spans="1:10" x14ac:dyDescent="0.3">
      <c r="A839" t="s">
        <v>1533</v>
      </c>
      <c r="B839">
        <v>36.67</v>
      </c>
      <c r="C839">
        <v>11.86</v>
      </c>
      <c r="D839" t="s">
        <v>2380</v>
      </c>
      <c r="E839" t="s">
        <v>2380</v>
      </c>
      <c r="F839" t="s">
        <v>2380</v>
      </c>
      <c r="G839" s="9">
        <v>0</v>
      </c>
      <c r="H839" t="s">
        <v>2380</v>
      </c>
      <c r="I839" t="str">
        <f t="shared" si="26"/>
        <v>obesity</v>
      </c>
      <c r="J839" t="str">
        <f t="shared" si="27"/>
        <v>diabetes</v>
      </c>
    </row>
    <row r="840" spans="1:10" x14ac:dyDescent="0.3">
      <c r="A840" t="s">
        <v>1532</v>
      </c>
      <c r="B840">
        <v>38.06</v>
      </c>
      <c r="C840">
        <v>8.25</v>
      </c>
      <c r="D840" t="s">
        <v>2380</v>
      </c>
      <c r="E840" t="s">
        <v>2380</v>
      </c>
      <c r="F840" t="s">
        <v>2380</v>
      </c>
      <c r="G840" s="9">
        <v>0</v>
      </c>
      <c r="H840" t="s">
        <v>2380</v>
      </c>
      <c r="I840" t="str">
        <f t="shared" si="26"/>
        <v>obesity</v>
      </c>
      <c r="J840" t="str">
        <f t="shared" si="27"/>
        <v>diabetes</v>
      </c>
    </row>
    <row r="841" spans="1:10" x14ac:dyDescent="0.3">
      <c r="A841" t="s">
        <v>1531</v>
      </c>
      <c r="B841">
        <v>38</v>
      </c>
      <c r="C841">
        <v>8.1300000000000008</v>
      </c>
      <c r="D841" t="s">
        <v>2380</v>
      </c>
      <c r="E841" t="s">
        <v>2380</v>
      </c>
      <c r="F841" t="s">
        <v>2380</v>
      </c>
      <c r="G841" s="9">
        <v>0</v>
      </c>
      <c r="H841" t="s">
        <v>2380</v>
      </c>
      <c r="I841" t="str">
        <f t="shared" si="26"/>
        <v>obesity</v>
      </c>
      <c r="J841" t="str">
        <f t="shared" si="27"/>
        <v>diabetes</v>
      </c>
    </row>
    <row r="842" spans="1:10" x14ac:dyDescent="0.3">
      <c r="A842" t="s">
        <v>1530</v>
      </c>
      <c r="B842">
        <v>35.1</v>
      </c>
      <c r="C842">
        <v>10.1</v>
      </c>
      <c r="D842" t="s">
        <v>2380</v>
      </c>
      <c r="E842" t="s">
        <v>2380</v>
      </c>
      <c r="F842" t="s">
        <v>2380</v>
      </c>
      <c r="G842" s="9">
        <v>0</v>
      </c>
      <c r="H842" t="s">
        <v>2380</v>
      </c>
      <c r="I842" t="str">
        <f t="shared" si="26"/>
        <v>obesity</v>
      </c>
      <c r="J842" t="str">
        <f t="shared" si="27"/>
        <v>diabetes</v>
      </c>
    </row>
    <row r="843" spans="1:10" x14ac:dyDescent="0.3">
      <c r="A843" t="s">
        <v>1529</v>
      </c>
      <c r="B843">
        <v>33.82</v>
      </c>
      <c r="C843">
        <v>5.89</v>
      </c>
      <c r="D843" t="s">
        <v>2382</v>
      </c>
      <c r="E843" t="s">
        <v>2380</v>
      </c>
      <c r="F843" t="s">
        <v>2380</v>
      </c>
      <c r="G843" s="9">
        <v>2</v>
      </c>
      <c r="H843" t="s">
        <v>2380</v>
      </c>
      <c r="I843" t="str">
        <f t="shared" si="26"/>
        <v>obesity</v>
      </c>
      <c r="J843" t="str">
        <f t="shared" si="27"/>
        <v>prediabetes</v>
      </c>
    </row>
    <row r="844" spans="1:10" x14ac:dyDescent="0.3">
      <c r="A844" t="s">
        <v>1528</v>
      </c>
      <c r="B844">
        <v>37.43</v>
      </c>
      <c r="C844">
        <v>4.97</v>
      </c>
      <c r="D844" t="s">
        <v>2380</v>
      </c>
      <c r="E844" t="s">
        <v>2380</v>
      </c>
      <c r="F844" t="s">
        <v>2380</v>
      </c>
      <c r="G844" s="9">
        <v>2</v>
      </c>
      <c r="H844" t="s">
        <v>2380</v>
      </c>
      <c r="I844" t="str">
        <f t="shared" si="26"/>
        <v>obesity</v>
      </c>
      <c r="J844" t="str">
        <f t="shared" si="27"/>
        <v>normal</v>
      </c>
    </row>
    <row r="845" spans="1:10" x14ac:dyDescent="0.3">
      <c r="A845" t="s">
        <v>1527</v>
      </c>
      <c r="B845">
        <v>30.5</v>
      </c>
      <c r="C845">
        <v>9.9</v>
      </c>
      <c r="D845" t="s">
        <v>2380</v>
      </c>
      <c r="E845" t="s">
        <v>2380</v>
      </c>
      <c r="F845" t="s">
        <v>2380</v>
      </c>
      <c r="G845" s="9">
        <v>0</v>
      </c>
      <c r="H845" t="s">
        <v>2380</v>
      </c>
      <c r="I845" t="str">
        <f t="shared" si="26"/>
        <v>obesity</v>
      </c>
      <c r="J845" t="str">
        <f t="shared" si="27"/>
        <v>diabetes</v>
      </c>
    </row>
    <row r="846" spans="1:10" x14ac:dyDescent="0.3">
      <c r="A846" t="s">
        <v>1526</v>
      </c>
      <c r="B846">
        <v>24.53</v>
      </c>
      <c r="C846">
        <v>9.0500000000000007</v>
      </c>
      <c r="D846" t="s">
        <v>2380</v>
      </c>
      <c r="E846" t="s">
        <v>2380</v>
      </c>
      <c r="F846" t="s">
        <v>2380</v>
      </c>
      <c r="G846" s="9">
        <v>0</v>
      </c>
      <c r="H846" t="s">
        <v>2380</v>
      </c>
      <c r="I846" t="str">
        <f t="shared" si="26"/>
        <v>normal weight</v>
      </c>
      <c r="J846" t="str">
        <f t="shared" si="27"/>
        <v>diabetes</v>
      </c>
    </row>
    <row r="847" spans="1:10" x14ac:dyDescent="0.3">
      <c r="A847" t="s">
        <v>1525</v>
      </c>
      <c r="B847">
        <v>25.74</v>
      </c>
      <c r="C847">
        <v>10.93</v>
      </c>
      <c r="D847" t="s">
        <v>2380</v>
      </c>
      <c r="E847" t="s">
        <v>2380</v>
      </c>
      <c r="F847" t="s">
        <v>2380</v>
      </c>
      <c r="G847" s="9">
        <v>0</v>
      </c>
      <c r="H847" t="s">
        <v>2380</v>
      </c>
      <c r="I847" t="str">
        <f t="shared" si="26"/>
        <v>overweight</v>
      </c>
      <c r="J847" t="str">
        <f t="shared" si="27"/>
        <v>diabetes</v>
      </c>
    </row>
    <row r="848" spans="1:10" x14ac:dyDescent="0.3">
      <c r="A848" t="s">
        <v>1524</v>
      </c>
      <c r="B848">
        <v>34.08</v>
      </c>
      <c r="C848">
        <v>7.58</v>
      </c>
      <c r="D848" t="s">
        <v>2382</v>
      </c>
      <c r="E848" t="s">
        <v>2380</v>
      </c>
      <c r="F848" t="s">
        <v>2380</v>
      </c>
      <c r="G848" s="9">
        <v>2</v>
      </c>
      <c r="H848" t="s">
        <v>2380</v>
      </c>
      <c r="I848" t="str">
        <f t="shared" si="26"/>
        <v>obesity</v>
      </c>
      <c r="J848" t="str">
        <f t="shared" si="27"/>
        <v>diabetes</v>
      </c>
    </row>
    <row r="849" spans="1:10" x14ac:dyDescent="0.3">
      <c r="A849" t="s">
        <v>1523</v>
      </c>
      <c r="B849">
        <v>31.35</v>
      </c>
      <c r="C849">
        <v>11</v>
      </c>
      <c r="D849" t="s">
        <v>2382</v>
      </c>
      <c r="E849" t="s">
        <v>2380</v>
      </c>
      <c r="F849" t="s">
        <v>2382</v>
      </c>
      <c r="G849" s="9">
        <v>1</v>
      </c>
      <c r="H849" t="s">
        <v>2380</v>
      </c>
      <c r="I849" t="str">
        <f t="shared" si="26"/>
        <v>obesity</v>
      </c>
      <c r="J849" t="str">
        <f t="shared" si="27"/>
        <v>diabetes</v>
      </c>
    </row>
    <row r="850" spans="1:10" x14ac:dyDescent="0.3">
      <c r="A850" t="s">
        <v>1522</v>
      </c>
      <c r="B850">
        <v>26.79</v>
      </c>
      <c r="C850">
        <v>5.0599999999999996</v>
      </c>
      <c r="D850" t="s">
        <v>2380</v>
      </c>
      <c r="E850" t="s">
        <v>2380</v>
      </c>
      <c r="F850" t="s">
        <v>2380</v>
      </c>
      <c r="G850" s="9">
        <v>1</v>
      </c>
      <c r="H850" t="s">
        <v>2380</v>
      </c>
      <c r="I850" t="str">
        <f t="shared" si="26"/>
        <v>overweight</v>
      </c>
      <c r="J850" t="str">
        <f t="shared" si="27"/>
        <v>normal</v>
      </c>
    </row>
    <row r="851" spans="1:10" x14ac:dyDescent="0.3">
      <c r="A851" t="s">
        <v>1521</v>
      </c>
      <c r="B851">
        <v>42.78</v>
      </c>
      <c r="C851">
        <v>6.11</v>
      </c>
      <c r="D851" t="s">
        <v>2382</v>
      </c>
      <c r="E851" t="s">
        <v>2380</v>
      </c>
      <c r="F851" t="s">
        <v>2380</v>
      </c>
      <c r="G851" s="9">
        <v>1</v>
      </c>
      <c r="H851" t="s">
        <v>2380</v>
      </c>
      <c r="I851" t="str">
        <f t="shared" si="26"/>
        <v>obesity</v>
      </c>
      <c r="J851" t="str">
        <f t="shared" si="27"/>
        <v>prediabetes</v>
      </c>
    </row>
    <row r="852" spans="1:10" x14ac:dyDescent="0.3">
      <c r="A852" t="s">
        <v>1520</v>
      </c>
      <c r="B852">
        <v>46.75</v>
      </c>
      <c r="C852">
        <v>6.66</v>
      </c>
      <c r="D852" t="s">
        <v>2382</v>
      </c>
      <c r="E852" t="s">
        <v>2380</v>
      </c>
      <c r="F852" t="s">
        <v>2380</v>
      </c>
      <c r="G852" s="9">
        <v>2</v>
      </c>
      <c r="H852" t="s">
        <v>2380</v>
      </c>
      <c r="I852" t="str">
        <f t="shared" si="26"/>
        <v>obesity</v>
      </c>
      <c r="J852" t="str">
        <f t="shared" si="27"/>
        <v>diabetes</v>
      </c>
    </row>
    <row r="853" spans="1:10" x14ac:dyDescent="0.3">
      <c r="A853" t="s">
        <v>1519</v>
      </c>
      <c r="B853">
        <v>32.15</v>
      </c>
      <c r="C853">
        <v>4.0199999999999996</v>
      </c>
      <c r="D853" t="s">
        <v>2382</v>
      </c>
      <c r="E853" t="s">
        <v>2380</v>
      </c>
      <c r="F853" t="s">
        <v>2382</v>
      </c>
      <c r="G853" s="9">
        <v>1</v>
      </c>
      <c r="H853" t="s">
        <v>2380</v>
      </c>
      <c r="I853" t="str">
        <f t="shared" si="26"/>
        <v>obesity</v>
      </c>
      <c r="J853" t="str">
        <f t="shared" si="27"/>
        <v>normal</v>
      </c>
    </row>
    <row r="854" spans="1:10" x14ac:dyDescent="0.3">
      <c r="A854" t="s">
        <v>1518</v>
      </c>
      <c r="B854">
        <v>43.4</v>
      </c>
      <c r="C854">
        <v>8.81</v>
      </c>
      <c r="D854" t="s">
        <v>2382</v>
      </c>
      <c r="E854" t="s">
        <v>2380</v>
      </c>
      <c r="F854" t="s">
        <v>2380</v>
      </c>
      <c r="G854" s="9">
        <v>2</v>
      </c>
      <c r="H854" t="s">
        <v>2380</v>
      </c>
      <c r="I854" t="str">
        <f t="shared" si="26"/>
        <v>obesity</v>
      </c>
      <c r="J854" t="str">
        <f t="shared" si="27"/>
        <v>diabetes</v>
      </c>
    </row>
    <row r="855" spans="1:10" x14ac:dyDescent="0.3">
      <c r="A855" t="s">
        <v>1517</v>
      </c>
      <c r="B855">
        <v>31.57</v>
      </c>
      <c r="C855">
        <v>7.92</v>
      </c>
      <c r="D855" t="s">
        <v>2382</v>
      </c>
      <c r="E855" t="s">
        <v>2380</v>
      </c>
      <c r="F855" t="s">
        <v>2380</v>
      </c>
      <c r="G855" s="9">
        <v>2</v>
      </c>
      <c r="H855" t="s">
        <v>2380</v>
      </c>
      <c r="I855" t="str">
        <f t="shared" si="26"/>
        <v>obesity</v>
      </c>
      <c r="J855" t="str">
        <f t="shared" si="27"/>
        <v>diabetes</v>
      </c>
    </row>
    <row r="856" spans="1:10" x14ac:dyDescent="0.3">
      <c r="A856" t="s">
        <v>1516</v>
      </c>
      <c r="B856">
        <v>24.32</v>
      </c>
      <c r="C856">
        <v>7.48</v>
      </c>
      <c r="D856" t="s">
        <v>2380</v>
      </c>
      <c r="E856" t="s">
        <v>2380</v>
      </c>
      <c r="F856" t="s">
        <v>2380</v>
      </c>
      <c r="G856" s="9">
        <v>0</v>
      </c>
      <c r="H856" t="s">
        <v>2380</v>
      </c>
      <c r="I856" t="str">
        <f t="shared" si="26"/>
        <v>normal weight</v>
      </c>
      <c r="J856" t="str">
        <f t="shared" si="27"/>
        <v>diabetes</v>
      </c>
    </row>
    <row r="857" spans="1:10" x14ac:dyDescent="0.3">
      <c r="A857" t="s">
        <v>1515</v>
      </c>
      <c r="B857">
        <v>31.07</v>
      </c>
      <c r="C857">
        <v>4.62</v>
      </c>
      <c r="D857" t="s">
        <v>2382</v>
      </c>
      <c r="E857" t="s">
        <v>2380</v>
      </c>
      <c r="F857" t="s">
        <v>2380</v>
      </c>
      <c r="G857" s="9">
        <v>2</v>
      </c>
      <c r="H857" t="s">
        <v>2380</v>
      </c>
      <c r="I857" t="str">
        <f t="shared" si="26"/>
        <v>obesity</v>
      </c>
      <c r="J857" t="str">
        <f t="shared" si="27"/>
        <v>normal</v>
      </c>
    </row>
    <row r="858" spans="1:10" x14ac:dyDescent="0.3">
      <c r="A858" t="s">
        <v>1514</v>
      </c>
      <c r="B858">
        <v>35.814999999999998</v>
      </c>
      <c r="C858">
        <v>8.4700000000000006</v>
      </c>
      <c r="D858" t="s">
        <v>2380</v>
      </c>
      <c r="E858" t="s">
        <v>2380</v>
      </c>
      <c r="F858" t="s">
        <v>2380</v>
      </c>
      <c r="G858" s="9">
        <v>0</v>
      </c>
      <c r="H858" t="s">
        <v>2380</v>
      </c>
      <c r="I858" t="str">
        <f t="shared" si="26"/>
        <v>obesity</v>
      </c>
      <c r="J858" t="str">
        <f t="shared" si="27"/>
        <v>diabetes</v>
      </c>
    </row>
    <row r="859" spans="1:10" x14ac:dyDescent="0.3">
      <c r="A859" t="s">
        <v>1513</v>
      </c>
      <c r="B859">
        <v>40.81</v>
      </c>
      <c r="C859">
        <v>10.58</v>
      </c>
      <c r="D859" t="s">
        <v>2382</v>
      </c>
      <c r="E859" t="s">
        <v>2380</v>
      </c>
      <c r="F859" t="s">
        <v>2380</v>
      </c>
      <c r="G859" s="9">
        <v>0</v>
      </c>
      <c r="H859" t="s">
        <v>2380</v>
      </c>
      <c r="I859" t="str">
        <f t="shared" si="26"/>
        <v>obesity</v>
      </c>
      <c r="J859" t="str">
        <f t="shared" si="27"/>
        <v>diabetes</v>
      </c>
    </row>
    <row r="860" spans="1:10" x14ac:dyDescent="0.3">
      <c r="A860" t="s">
        <v>1512</v>
      </c>
      <c r="B860">
        <v>24.605</v>
      </c>
      <c r="C860">
        <v>7.48</v>
      </c>
      <c r="D860" t="s">
        <v>2380</v>
      </c>
      <c r="E860" t="s">
        <v>2380</v>
      </c>
      <c r="F860" t="s">
        <v>2380</v>
      </c>
      <c r="G860" s="9">
        <v>0</v>
      </c>
      <c r="H860" t="s">
        <v>2380</v>
      </c>
      <c r="I860" t="str">
        <f t="shared" si="26"/>
        <v>normal weight</v>
      </c>
      <c r="J860" t="str">
        <f t="shared" si="27"/>
        <v>diabetes</v>
      </c>
    </row>
    <row r="861" spans="1:10" x14ac:dyDescent="0.3">
      <c r="A861" t="s">
        <v>1511</v>
      </c>
      <c r="B861">
        <v>21.47</v>
      </c>
      <c r="C861">
        <v>7.82</v>
      </c>
      <c r="D861" t="s">
        <v>2380</v>
      </c>
      <c r="E861" t="s">
        <v>2380</v>
      </c>
      <c r="F861" t="s">
        <v>2380</v>
      </c>
      <c r="G861" s="9">
        <v>0</v>
      </c>
      <c r="H861" t="s">
        <v>2380</v>
      </c>
      <c r="I861" t="str">
        <f t="shared" si="26"/>
        <v>normal weight</v>
      </c>
      <c r="J861" t="str">
        <f t="shared" si="27"/>
        <v>diabetes</v>
      </c>
    </row>
    <row r="862" spans="1:10" x14ac:dyDescent="0.3">
      <c r="A862" t="s">
        <v>1510</v>
      </c>
      <c r="B862">
        <v>52.89</v>
      </c>
      <c r="C862">
        <v>4.96</v>
      </c>
      <c r="D862" t="s">
        <v>2382</v>
      </c>
      <c r="E862" t="s">
        <v>2380</v>
      </c>
      <c r="F862" t="s">
        <v>2380</v>
      </c>
      <c r="G862" s="9">
        <v>1</v>
      </c>
      <c r="H862" t="s">
        <v>2380</v>
      </c>
      <c r="I862" t="str">
        <f t="shared" si="26"/>
        <v>obesity</v>
      </c>
      <c r="J862" t="str">
        <f t="shared" si="27"/>
        <v>normal</v>
      </c>
    </row>
    <row r="863" spans="1:10" x14ac:dyDescent="0.3">
      <c r="A863" t="s">
        <v>1509</v>
      </c>
      <c r="B863">
        <v>32.965000000000003</v>
      </c>
      <c r="C863">
        <v>6.15</v>
      </c>
      <c r="D863" t="s">
        <v>2382</v>
      </c>
      <c r="E863" t="s">
        <v>2380</v>
      </c>
      <c r="F863" t="s">
        <v>2380</v>
      </c>
      <c r="G863" s="9">
        <v>1</v>
      </c>
      <c r="H863" t="s">
        <v>2380</v>
      </c>
      <c r="I863" t="str">
        <f t="shared" si="26"/>
        <v>obesity</v>
      </c>
      <c r="J863" t="str">
        <f t="shared" si="27"/>
        <v>prediabetes</v>
      </c>
    </row>
    <row r="864" spans="1:10" x14ac:dyDescent="0.3">
      <c r="A864" t="s">
        <v>1508</v>
      </c>
      <c r="B864">
        <v>36.799999999999997</v>
      </c>
      <c r="C864">
        <v>4.62</v>
      </c>
      <c r="D864" t="s">
        <v>2380</v>
      </c>
      <c r="E864" t="s">
        <v>2380</v>
      </c>
      <c r="F864" t="s">
        <v>2382</v>
      </c>
      <c r="G864" s="9">
        <v>1</v>
      </c>
      <c r="H864" t="s">
        <v>2380</v>
      </c>
      <c r="I864" t="str">
        <f t="shared" si="26"/>
        <v>obesity</v>
      </c>
      <c r="J864" t="str">
        <f t="shared" si="27"/>
        <v>normal</v>
      </c>
    </row>
    <row r="865" spans="1:10" x14ac:dyDescent="0.3">
      <c r="A865" t="s">
        <v>1507</v>
      </c>
      <c r="B865">
        <v>34.299999999999997</v>
      </c>
      <c r="C865">
        <v>4.87</v>
      </c>
      <c r="D865" t="s">
        <v>2380</v>
      </c>
      <c r="E865" t="s">
        <v>2380</v>
      </c>
      <c r="F865" t="s">
        <v>2380</v>
      </c>
      <c r="G865" s="9">
        <v>2</v>
      </c>
      <c r="H865" t="s">
        <v>2380</v>
      </c>
      <c r="I865" t="str">
        <f t="shared" si="26"/>
        <v>obesity</v>
      </c>
      <c r="J865" t="str">
        <f t="shared" si="27"/>
        <v>normal</v>
      </c>
    </row>
    <row r="866" spans="1:10" x14ac:dyDescent="0.3">
      <c r="A866" t="s">
        <v>1506</v>
      </c>
      <c r="B866">
        <v>35.244999999999997</v>
      </c>
      <c r="C866">
        <v>4.63</v>
      </c>
      <c r="D866" t="s">
        <v>2380</v>
      </c>
      <c r="E866" t="s">
        <v>2380</v>
      </c>
      <c r="F866" t="s">
        <v>2380</v>
      </c>
      <c r="G866" s="9">
        <v>0</v>
      </c>
      <c r="H866" t="s">
        <v>2380</v>
      </c>
      <c r="I866" t="str">
        <f t="shared" si="26"/>
        <v>obesity</v>
      </c>
      <c r="J866" t="str">
        <f t="shared" si="27"/>
        <v>normal</v>
      </c>
    </row>
    <row r="867" spans="1:10" x14ac:dyDescent="0.3">
      <c r="A867" t="s">
        <v>1505</v>
      </c>
      <c r="B867">
        <v>26.23</v>
      </c>
      <c r="C867">
        <v>11.93</v>
      </c>
      <c r="D867" t="s">
        <v>2380</v>
      </c>
      <c r="E867" t="s">
        <v>2380</v>
      </c>
      <c r="F867" t="s">
        <v>2380</v>
      </c>
      <c r="G867" s="9">
        <v>0</v>
      </c>
      <c r="H867" t="s">
        <v>2380</v>
      </c>
      <c r="I867" t="str">
        <f t="shared" si="26"/>
        <v>overweight</v>
      </c>
      <c r="J867" t="str">
        <f t="shared" si="27"/>
        <v>diabetes</v>
      </c>
    </row>
    <row r="868" spans="1:10" x14ac:dyDescent="0.3">
      <c r="A868" t="s">
        <v>1504</v>
      </c>
      <c r="B868">
        <v>36.1</v>
      </c>
      <c r="C868">
        <v>5.65</v>
      </c>
      <c r="D868" t="s">
        <v>2382</v>
      </c>
      <c r="E868" t="s">
        <v>2380</v>
      </c>
      <c r="F868" t="s">
        <v>2380</v>
      </c>
      <c r="G868" s="9">
        <v>2</v>
      </c>
      <c r="H868" t="s">
        <v>2380</v>
      </c>
      <c r="I868" t="str">
        <f t="shared" si="26"/>
        <v>obesity</v>
      </c>
      <c r="J868" t="str">
        <f t="shared" si="27"/>
        <v>normal</v>
      </c>
    </row>
    <row r="869" spans="1:10" x14ac:dyDescent="0.3">
      <c r="A869" t="s">
        <v>1503</v>
      </c>
      <c r="B869">
        <v>37.1</v>
      </c>
      <c r="C869">
        <v>11.21</v>
      </c>
      <c r="D869" t="s">
        <v>2382</v>
      </c>
      <c r="E869" t="s">
        <v>2380</v>
      </c>
      <c r="F869" t="s">
        <v>2382</v>
      </c>
      <c r="G869" s="9">
        <v>1</v>
      </c>
      <c r="H869" t="s">
        <v>2380</v>
      </c>
      <c r="I869" t="str">
        <f t="shared" si="26"/>
        <v>obesity</v>
      </c>
      <c r="J869" t="str">
        <f t="shared" si="27"/>
        <v>diabetes</v>
      </c>
    </row>
    <row r="870" spans="1:10" x14ac:dyDescent="0.3">
      <c r="A870" t="s">
        <v>1502</v>
      </c>
      <c r="B870">
        <v>27.5</v>
      </c>
      <c r="C870">
        <v>10.62</v>
      </c>
      <c r="D870" t="s">
        <v>2382</v>
      </c>
      <c r="E870" t="s">
        <v>2380</v>
      </c>
      <c r="F870" t="s">
        <v>2382</v>
      </c>
      <c r="G870" s="9">
        <v>1</v>
      </c>
      <c r="H870" t="s">
        <v>2380</v>
      </c>
      <c r="I870" t="str">
        <f t="shared" si="26"/>
        <v>overweight</v>
      </c>
      <c r="J870" t="str">
        <f t="shared" si="27"/>
        <v>diabetes</v>
      </c>
    </row>
    <row r="871" spans="1:10" x14ac:dyDescent="0.3">
      <c r="A871" t="s">
        <v>1501</v>
      </c>
      <c r="B871">
        <v>24.7</v>
      </c>
      <c r="C871">
        <v>10.7</v>
      </c>
      <c r="D871" t="s">
        <v>2382</v>
      </c>
      <c r="E871" t="s">
        <v>2380</v>
      </c>
      <c r="F871" t="s">
        <v>2382</v>
      </c>
      <c r="G871" s="9">
        <v>1</v>
      </c>
      <c r="H871" t="s">
        <v>2380</v>
      </c>
      <c r="I871" t="str">
        <f t="shared" si="26"/>
        <v>normal weight</v>
      </c>
      <c r="J871" t="str">
        <f t="shared" si="27"/>
        <v>diabetes</v>
      </c>
    </row>
    <row r="872" spans="1:10" x14ac:dyDescent="0.3">
      <c r="A872" t="s">
        <v>1500</v>
      </c>
      <c r="B872">
        <v>26.78</v>
      </c>
      <c r="C872">
        <v>10.02</v>
      </c>
      <c r="D872" t="s">
        <v>2382</v>
      </c>
      <c r="E872" t="s">
        <v>2380</v>
      </c>
      <c r="F872" t="s">
        <v>2382</v>
      </c>
      <c r="G872" s="9">
        <v>1</v>
      </c>
      <c r="H872" t="s">
        <v>2380</v>
      </c>
      <c r="I872" t="str">
        <f t="shared" si="26"/>
        <v>overweight</v>
      </c>
      <c r="J872" t="str">
        <f t="shared" si="27"/>
        <v>diabetes</v>
      </c>
    </row>
    <row r="873" spans="1:10" x14ac:dyDescent="0.3">
      <c r="A873" t="s">
        <v>1499</v>
      </c>
      <c r="B873">
        <v>45.8</v>
      </c>
      <c r="C873">
        <v>4.8499999999999996</v>
      </c>
      <c r="D873" t="s">
        <v>2380</v>
      </c>
      <c r="E873" t="s">
        <v>2380</v>
      </c>
      <c r="F873" t="s">
        <v>2380</v>
      </c>
      <c r="G873" s="9">
        <v>0</v>
      </c>
      <c r="H873" t="s">
        <v>2380</v>
      </c>
      <c r="I873" t="str">
        <f t="shared" si="26"/>
        <v>obesity</v>
      </c>
      <c r="J873" t="str">
        <f t="shared" si="27"/>
        <v>normal</v>
      </c>
    </row>
    <row r="874" spans="1:10" x14ac:dyDescent="0.3">
      <c r="A874" t="s">
        <v>1498</v>
      </c>
      <c r="B874">
        <v>29</v>
      </c>
      <c r="C874">
        <v>4.3899999999999997</v>
      </c>
      <c r="D874" t="s">
        <v>2382</v>
      </c>
      <c r="E874" t="s">
        <v>2380</v>
      </c>
      <c r="F874" t="s">
        <v>2380</v>
      </c>
      <c r="G874" s="9">
        <v>2</v>
      </c>
      <c r="H874" t="s">
        <v>2380</v>
      </c>
      <c r="I874" t="str">
        <f t="shared" si="26"/>
        <v>overweight</v>
      </c>
      <c r="J874" t="str">
        <f t="shared" si="27"/>
        <v>normal</v>
      </c>
    </row>
    <row r="875" spans="1:10" x14ac:dyDescent="0.3">
      <c r="A875" t="s">
        <v>1497</v>
      </c>
      <c r="B875">
        <v>33.534999999999997</v>
      </c>
      <c r="C875">
        <v>8.24</v>
      </c>
      <c r="D875" t="s">
        <v>2382</v>
      </c>
      <c r="E875" t="s">
        <v>2380</v>
      </c>
      <c r="F875" t="s">
        <v>2380</v>
      </c>
      <c r="G875" s="9">
        <v>0</v>
      </c>
      <c r="H875" t="s">
        <v>2380</v>
      </c>
      <c r="I875" t="str">
        <f t="shared" si="26"/>
        <v>obesity</v>
      </c>
      <c r="J875" t="str">
        <f t="shared" si="27"/>
        <v>diabetes</v>
      </c>
    </row>
    <row r="876" spans="1:10" x14ac:dyDescent="0.3">
      <c r="A876" t="s">
        <v>1496</v>
      </c>
      <c r="B876">
        <v>32.774999999999999</v>
      </c>
      <c r="C876">
        <v>9.77</v>
      </c>
      <c r="D876" t="s">
        <v>2382</v>
      </c>
      <c r="E876" t="s">
        <v>2380</v>
      </c>
      <c r="F876" t="s">
        <v>2380</v>
      </c>
      <c r="G876" s="9">
        <v>0</v>
      </c>
      <c r="H876" t="s">
        <v>2380</v>
      </c>
      <c r="I876" t="str">
        <f t="shared" si="26"/>
        <v>obesity</v>
      </c>
      <c r="J876" t="str">
        <f t="shared" si="27"/>
        <v>diabetes</v>
      </c>
    </row>
    <row r="877" spans="1:10" x14ac:dyDescent="0.3">
      <c r="A877" t="s">
        <v>1495</v>
      </c>
      <c r="B877">
        <v>37.51</v>
      </c>
      <c r="C877">
        <v>5.5</v>
      </c>
      <c r="D877" t="s">
        <v>2382</v>
      </c>
      <c r="E877" t="s">
        <v>2380</v>
      </c>
      <c r="F877" t="s">
        <v>2380</v>
      </c>
      <c r="G877" s="9">
        <v>2</v>
      </c>
      <c r="H877" t="s">
        <v>2380</v>
      </c>
      <c r="I877" t="str">
        <f t="shared" si="26"/>
        <v>obesity</v>
      </c>
      <c r="J877" t="str">
        <f t="shared" si="27"/>
        <v>normal</v>
      </c>
    </row>
    <row r="878" spans="1:10" x14ac:dyDescent="0.3">
      <c r="A878" t="s">
        <v>1494</v>
      </c>
      <c r="B878">
        <v>39.86</v>
      </c>
      <c r="C878">
        <v>11.84</v>
      </c>
      <c r="D878" t="s">
        <v>2382</v>
      </c>
      <c r="E878" t="s">
        <v>2380</v>
      </c>
      <c r="F878" t="s">
        <v>2380</v>
      </c>
      <c r="G878" s="9">
        <v>1</v>
      </c>
      <c r="H878" t="s">
        <v>2380</v>
      </c>
      <c r="I878" t="str">
        <f t="shared" si="26"/>
        <v>obesity</v>
      </c>
      <c r="J878" t="str">
        <f t="shared" si="27"/>
        <v>diabetes</v>
      </c>
    </row>
    <row r="879" spans="1:10" x14ac:dyDescent="0.3">
      <c r="A879" t="s">
        <v>1493</v>
      </c>
      <c r="B879">
        <v>42.13</v>
      </c>
      <c r="C879">
        <v>4.66</v>
      </c>
      <c r="D879" t="s">
        <v>2380</v>
      </c>
      <c r="E879" t="s">
        <v>2380</v>
      </c>
      <c r="F879" t="s">
        <v>2380</v>
      </c>
      <c r="G879" s="9">
        <v>0</v>
      </c>
      <c r="H879" t="s">
        <v>2380</v>
      </c>
      <c r="I879" t="str">
        <f t="shared" si="26"/>
        <v>obesity</v>
      </c>
      <c r="J879" t="str">
        <f t="shared" si="27"/>
        <v>normal</v>
      </c>
    </row>
    <row r="880" spans="1:10" x14ac:dyDescent="0.3">
      <c r="A880" t="s">
        <v>1492</v>
      </c>
      <c r="B880">
        <v>35.99</v>
      </c>
      <c r="C880">
        <v>11.11</v>
      </c>
      <c r="D880" t="s">
        <v>2380</v>
      </c>
      <c r="E880" t="s">
        <v>2380</v>
      </c>
      <c r="F880" t="s">
        <v>2380</v>
      </c>
      <c r="G880" s="9">
        <v>0</v>
      </c>
      <c r="H880" t="s">
        <v>2380</v>
      </c>
      <c r="I880" t="str">
        <f t="shared" si="26"/>
        <v>obesity</v>
      </c>
      <c r="J880" t="str">
        <f t="shared" si="27"/>
        <v>diabetes</v>
      </c>
    </row>
    <row r="881" spans="1:10" x14ac:dyDescent="0.3">
      <c r="A881" t="s">
        <v>1491</v>
      </c>
      <c r="B881">
        <v>35.200000000000003</v>
      </c>
      <c r="C881">
        <v>7.72</v>
      </c>
      <c r="D881" t="s">
        <v>2382</v>
      </c>
      <c r="E881" t="s">
        <v>2380</v>
      </c>
      <c r="F881" t="s">
        <v>2382</v>
      </c>
      <c r="G881" s="9">
        <v>1</v>
      </c>
      <c r="H881" t="s">
        <v>2380</v>
      </c>
      <c r="I881" t="str">
        <f t="shared" si="26"/>
        <v>obesity</v>
      </c>
      <c r="J881" t="str">
        <f t="shared" si="27"/>
        <v>diabetes</v>
      </c>
    </row>
    <row r="882" spans="1:10" x14ac:dyDescent="0.3">
      <c r="A882" t="s">
        <v>1490</v>
      </c>
      <c r="B882">
        <v>29.91</v>
      </c>
      <c r="C882">
        <v>5.55</v>
      </c>
      <c r="D882" t="s">
        <v>2382</v>
      </c>
      <c r="E882" t="s">
        <v>2380</v>
      </c>
      <c r="F882" t="s">
        <v>2380</v>
      </c>
      <c r="G882" s="9">
        <v>2</v>
      </c>
      <c r="H882" t="s">
        <v>2380</v>
      </c>
      <c r="I882" t="b">
        <f t="shared" si="26"/>
        <v>0</v>
      </c>
      <c r="J882" t="str">
        <f t="shared" si="27"/>
        <v>normal</v>
      </c>
    </row>
    <row r="883" spans="1:10" x14ac:dyDescent="0.3">
      <c r="A883" t="s">
        <v>1489</v>
      </c>
      <c r="B883">
        <v>36.479999999999997</v>
      </c>
      <c r="C883">
        <v>5.05</v>
      </c>
      <c r="D883" t="s">
        <v>2382</v>
      </c>
      <c r="E883" t="s">
        <v>2380</v>
      </c>
      <c r="F883" t="s">
        <v>2380</v>
      </c>
      <c r="G883" s="9">
        <v>1</v>
      </c>
      <c r="H883" t="s">
        <v>2380</v>
      </c>
      <c r="I883" t="str">
        <f t="shared" si="26"/>
        <v>obesity</v>
      </c>
      <c r="J883" t="str">
        <f t="shared" si="27"/>
        <v>normal</v>
      </c>
    </row>
    <row r="884" spans="1:10" x14ac:dyDescent="0.3">
      <c r="A884" t="s">
        <v>1488</v>
      </c>
      <c r="B884">
        <v>27.5</v>
      </c>
      <c r="C884">
        <v>8.69</v>
      </c>
      <c r="D884" t="s">
        <v>2382</v>
      </c>
      <c r="E884" t="s">
        <v>2380</v>
      </c>
      <c r="F884" t="s">
        <v>2382</v>
      </c>
      <c r="G884" s="9">
        <v>1</v>
      </c>
      <c r="H884" t="s">
        <v>2380</v>
      </c>
      <c r="I884" t="str">
        <f t="shared" si="26"/>
        <v>overweight</v>
      </c>
      <c r="J884" t="str">
        <f t="shared" si="27"/>
        <v>diabetes</v>
      </c>
    </row>
    <row r="885" spans="1:10" x14ac:dyDescent="0.3">
      <c r="A885" t="s">
        <v>1487</v>
      </c>
      <c r="B885">
        <v>33.44</v>
      </c>
      <c r="C885">
        <v>5.9</v>
      </c>
      <c r="D885" t="s">
        <v>2382</v>
      </c>
      <c r="E885" t="s">
        <v>2380</v>
      </c>
      <c r="F885" t="s">
        <v>2380</v>
      </c>
      <c r="G885" s="9">
        <v>1</v>
      </c>
      <c r="H885" t="s">
        <v>2380</v>
      </c>
      <c r="I885" t="str">
        <f t="shared" si="26"/>
        <v>obesity</v>
      </c>
      <c r="J885" t="str">
        <f t="shared" si="27"/>
        <v>prediabetes</v>
      </c>
    </row>
    <row r="886" spans="1:10" x14ac:dyDescent="0.3">
      <c r="A886" t="s">
        <v>1486</v>
      </c>
      <c r="B886">
        <v>28.215</v>
      </c>
      <c r="C886">
        <v>6.29</v>
      </c>
      <c r="D886" t="s">
        <v>2382</v>
      </c>
      <c r="E886" t="s">
        <v>2380</v>
      </c>
      <c r="F886" t="s">
        <v>2380</v>
      </c>
      <c r="G886" s="9">
        <v>1</v>
      </c>
      <c r="H886" t="s">
        <v>2380</v>
      </c>
      <c r="I886" t="str">
        <f t="shared" si="26"/>
        <v>overweight</v>
      </c>
      <c r="J886" t="str">
        <f t="shared" si="27"/>
        <v>prediabetes</v>
      </c>
    </row>
    <row r="887" spans="1:10" x14ac:dyDescent="0.3">
      <c r="A887" t="s">
        <v>1485</v>
      </c>
      <c r="B887">
        <v>27.17</v>
      </c>
      <c r="C887">
        <v>5.84</v>
      </c>
      <c r="D887" t="s">
        <v>2382</v>
      </c>
      <c r="E887" t="s">
        <v>2380</v>
      </c>
      <c r="F887" t="s">
        <v>2380</v>
      </c>
      <c r="G887" s="9">
        <v>1</v>
      </c>
      <c r="H887" t="s">
        <v>2380</v>
      </c>
      <c r="I887" t="str">
        <f t="shared" si="26"/>
        <v>overweight</v>
      </c>
      <c r="J887" t="str">
        <f t="shared" si="27"/>
        <v>prediabetes</v>
      </c>
    </row>
    <row r="888" spans="1:10" x14ac:dyDescent="0.3">
      <c r="A888" t="s">
        <v>1484</v>
      </c>
      <c r="B888">
        <v>35.380000000000003</v>
      </c>
      <c r="C888">
        <v>6.12</v>
      </c>
      <c r="D888" t="s">
        <v>2380</v>
      </c>
      <c r="E888" t="s">
        <v>2380</v>
      </c>
      <c r="F888" t="s">
        <v>2380</v>
      </c>
      <c r="G888" s="9">
        <v>0</v>
      </c>
      <c r="H888" t="s">
        <v>2380</v>
      </c>
      <c r="I888" t="str">
        <f t="shared" si="26"/>
        <v>obesity</v>
      </c>
      <c r="J888" t="str">
        <f t="shared" si="27"/>
        <v>prediabetes</v>
      </c>
    </row>
    <row r="889" spans="1:10" x14ac:dyDescent="0.3">
      <c r="A889" t="s">
        <v>1483</v>
      </c>
      <c r="B889">
        <v>43.48</v>
      </c>
      <c r="C889">
        <v>6.24</v>
      </c>
      <c r="D889" t="s">
        <v>2380</v>
      </c>
      <c r="E889" t="s">
        <v>2380</v>
      </c>
      <c r="F889" t="s">
        <v>2380</v>
      </c>
      <c r="G889" s="9">
        <v>0</v>
      </c>
      <c r="H889" t="s">
        <v>2380</v>
      </c>
      <c r="I889" t="str">
        <f t="shared" si="26"/>
        <v>obesity</v>
      </c>
      <c r="J889" t="str">
        <f t="shared" si="27"/>
        <v>prediabetes</v>
      </c>
    </row>
    <row r="890" spans="1:10" x14ac:dyDescent="0.3">
      <c r="A890" t="s">
        <v>1482</v>
      </c>
      <c r="B890">
        <v>41.73</v>
      </c>
      <c r="C890">
        <v>6.25</v>
      </c>
      <c r="D890" t="s">
        <v>2380</v>
      </c>
      <c r="E890" t="s">
        <v>2380</v>
      </c>
      <c r="F890" t="s">
        <v>2380</v>
      </c>
      <c r="G890" s="9">
        <v>1</v>
      </c>
      <c r="H890" t="s">
        <v>2380</v>
      </c>
      <c r="I890" t="str">
        <f t="shared" si="26"/>
        <v>obesity</v>
      </c>
      <c r="J890" t="str">
        <f t="shared" si="27"/>
        <v>prediabetes</v>
      </c>
    </row>
    <row r="891" spans="1:10" x14ac:dyDescent="0.3">
      <c r="A891" t="s">
        <v>1481</v>
      </c>
      <c r="B891">
        <v>28.9</v>
      </c>
      <c r="C891">
        <v>11.96</v>
      </c>
      <c r="D891" t="s">
        <v>2380</v>
      </c>
      <c r="E891" t="s">
        <v>2380</v>
      </c>
      <c r="F891" t="s">
        <v>2380</v>
      </c>
      <c r="G891" s="9">
        <v>0</v>
      </c>
      <c r="H891" t="s">
        <v>2380</v>
      </c>
      <c r="I891" t="str">
        <f t="shared" si="26"/>
        <v>overweight</v>
      </c>
      <c r="J891" t="str">
        <f t="shared" si="27"/>
        <v>diabetes</v>
      </c>
    </row>
    <row r="892" spans="1:10" x14ac:dyDescent="0.3">
      <c r="A892" t="s">
        <v>1480</v>
      </c>
      <c r="B892">
        <v>25.74</v>
      </c>
      <c r="C892">
        <v>7.69</v>
      </c>
      <c r="D892" t="s">
        <v>2380</v>
      </c>
      <c r="E892" t="s">
        <v>2380</v>
      </c>
      <c r="F892" t="s">
        <v>2380</v>
      </c>
      <c r="G892" s="9">
        <v>0</v>
      </c>
      <c r="H892" t="s">
        <v>2380</v>
      </c>
      <c r="I892" t="str">
        <f t="shared" si="26"/>
        <v>overweight</v>
      </c>
      <c r="J892" t="str">
        <f t="shared" si="27"/>
        <v>diabetes</v>
      </c>
    </row>
    <row r="893" spans="1:10" x14ac:dyDescent="0.3">
      <c r="A893" t="s">
        <v>1479</v>
      </c>
      <c r="B893">
        <v>36.06</v>
      </c>
      <c r="C893">
        <v>8.83</v>
      </c>
      <c r="D893" t="s">
        <v>2380</v>
      </c>
      <c r="E893" t="s">
        <v>2380</v>
      </c>
      <c r="F893" t="s">
        <v>2380</v>
      </c>
      <c r="G893" s="9">
        <v>0</v>
      </c>
      <c r="H893" t="s">
        <v>2380</v>
      </c>
      <c r="I893" t="str">
        <f t="shared" si="26"/>
        <v>obesity</v>
      </c>
      <c r="J893" t="str">
        <f t="shared" si="27"/>
        <v>diabetes</v>
      </c>
    </row>
    <row r="894" spans="1:10" x14ac:dyDescent="0.3">
      <c r="A894" t="s">
        <v>1478</v>
      </c>
      <c r="B894">
        <v>43.28</v>
      </c>
      <c r="C894">
        <v>4.41</v>
      </c>
      <c r="D894" t="s">
        <v>2380</v>
      </c>
      <c r="E894" t="s">
        <v>2380</v>
      </c>
      <c r="F894" t="s">
        <v>2380</v>
      </c>
      <c r="G894" s="9">
        <v>0</v>
      </c>
      <c r="H894" t="s">
        <v>2380</v>
      </c>
      <c r="I894" t="str">
        <f t="shared" si="26"/>
        <v>obesity</v>
      </c>
      <c r="J894" t="str">
        <f t="shared" si="27"/>
        <v>normal</v>
      </c>
    </row>
    <row r="895" spans="1:10" x14ac:dyDescent="0.3">
      <c r="A895" t="s">
        <v>1477</v>
      </c>
      <c r="B895">
        <v>28.785</v>
      </c>
      <c r="C895">
        <v>9.1</v>
      </c>
      <c r="D895" t="s">
        <v>2382</v>
      </c>
      <c r="E895" t="s">
        <v>2380</v>
      </c>
      <c r="F895" t="s">
        <v>2382</v>
      </c>
      <c r="G895" s="9">
        <v>1</v>
      </c>
      <c r="H895" t="s">
        <v>2380</v>
      </c>
      <c r="I895" t="str">
        <f t="shared" si="26"/>
        <v>overweight</v>
      </c>
      <c r="J895" t="str">
        <f t="shared" si="27"/>
        <v>diabetes</v>
      </c>
    </row>
    <row r="896" spans="1:10" x14ac:dyDescent="0.3">
      <c r="A896" t="s">
        <v>1476</v>
      </c>
      <c r="B896">
        <v>25.46</v>
      </c>
      <c r="C896">
        <v>11.52</v>
      </c>
      <c r="D896" t="s">
        <v>2382</v>
      </c>
      <c r="E896" t="s">
        <v>2380</v>
      </c>
      <c r="F896" t="s">
        <v>2382</v>
      </c>
      <c r="G896" s="9">
        <v>1</v>
      </c>
      <c r="H896" t="s">
        <v>2380</v>
      </c>
      <c r="I896" t="str">
        <f t="shared" si="26"/>
        <v>overweight</v>
      </c>
      <c r="J896" t="str">
        <f t="shared" si="27"/>
        <v>diabetes</v>
      </c>
    </row>
    <row r="897" spans="1:10" x14ac:dyDescent="0.3">
      <c r="A897" t="s">
        <v>1475</v>
      </c>
      <c r="B897">
        <v>30.8</v>
      </c>
      <c r="C897">
        <v>10.95</v>
      </c>
      <c r="D897" t="s">
        <v>2380</v>
      </c>
      <c r="E897" t="s">
        <v>2380</v>
      </c>
      <c r="F897" t="s">
        <v>2380</v>
      </c>
      <c r="G897" s="9">
        <v>0</v>
      </c>
      <c r="H897" t="s">
        <v>2380</v>
      </c>
      <c r="I897" t="str">
        <f t="shared" si="26"/>
        <v>obesity</v>
      </c>
      <c r="J897" t="str">
        <f t="shared" si="27"/>
        <v>diabetes</v>
      </c>
    </row>
    <row r="898" spans="1:10" x14ac:dyDescent="0.3">
      <c r="A898" t="s">
        <v>1474</v>
      </c>
      <c r="B898">
        <v>28.88</v>
      </c>
      <c r="C898">
        <v>11.5</v>
      </c>
      <c r="D898" t="s">
        <v>2380</v>
      </c>
      <c r="E898" t="s">
        <v>2380</v>
      </c>
      <c r="F898" t="s">
        <v>2380</v>
      </c>
      <c r="G898" s="9">
        <v>0</v>
      </c>
      <c r="H898" t="s">
        <v>2380</v>
      </c>
      <c r="I898" t="str">
        <f t="shared" si="26"/>
        <v>overweight</v>
      </c>
      <c r="J898" t="str">
        <f t="shared" si="27"/>
        <v>diabetes</v>
      </c>
    </row>
    <row r="899" spans="1:10" x14ac:dyDescent="0.3">
      <c r="A899" t="s">
        <v>1473</v>
      </c>
      <c r="B899">
        <v>23</v>
      </c>
      <c r="C899">
        <v>9.8800000000000008</v>
      </c>
      <c r="D899" t="s">
        <v>2380</v>
      </c>
      <c r="E899" t="s">
        <v>2380</v>
      </c>
      <c r="F899" t="s">
        <v>2380</v>
      </c>
      <c r="G899" s="9">
        <v>0</v>
      </c>
      <c r="H899" t="s">
        <v>2380</v>
      </c>
      <c r="I899" t="str">
        <f t="shared" ref="I899:I962" si="28">IF(B899&lt;18.5,"underweight",IF(B899&lt;=24.9,"normal weight",IF(B899&lt;=29.9,"overweight",IF(B899&gt;30,"obesity"))))</f>
        <v>normal weight</v>
      </c>
      <c r="J899" t="str">
        <f t="shared" ref="J899:J962" si="29">IF(C899&lt;5.7,"normal",IF(C899&lt;=6.4, "prediabetes",IF(C899&gt;6.5,"diabetes")))</f>
        <v>diabetes</v>
      </c>
    </row>
    <row r="900" spans="1:10" x14ac:dyDescent="0.3">
      <c r="A900" t="s">
        <v>1472</v>
      </c>
      <c r="B900">
        <v>38.25</v>
      </c>
      <c r="C900">
        <v>6.2</v>
      </c>
      <c r="D900" t="s">
        <v>2380</v>
      </c>
      <c r="E900" t="s">
        <v>2380</v>
      </c>
      <c r="F900" t="s">
        <v>2380</v>
      </c>
      <c r="G900" s="9">
        <v>1</v>
      </c>
      <c r="H900" t="s">
        <v>2380</v>
      </c>
      <c r="I900" t="str">
        <f t="shared" si="28"/>
        <v>obesity</v>
      </c>
      <c r="J900" t="str">
        <f t="shared" si="29"/>
        <v>prediabetes</v>
      </c>
    </row>
    <row r="901" spans="1:10" x14ac:dyDescent="0.3">
      <c r="A901" t="s">
        <v>1471</v>
      </c>
      <c r="B901">
        <v>39.25</v>
      </c>
      <c r="C901">
        <v>8.41</v>
      </c>
      <c r="D901" t="s">
        <v>2382</v>
      </c>
      <c r="E901" t="s">
        <v>2380</v>
      </c>
      <c r="F901" t="s">
        <v>2380</v>
      </c>
      <c r="G901" s="9">
        <v>1</v>
      </c>
      <c r="H901" t="s">
        <v>2380</v>
      </c>
      <c r="I901" t="str">
        <f t="shared" si="28"/>
        <v>obesity</v>
      </c>
      <c r="J901" t="str">
        <f t="shared" si="29"/>
        <v>diabetes</v>
      </c>
    </row>
    <row r="902" spans="1:10" x14ac:dyDescent="0.3">
      <c r="A902" t="s">
        <v>1470</v>
      </c>
      <c r="B902">
        <v>26.6</v>
      </c>
      <c r="C902">
        <v>5.07</v>
      </c>
      <c r="D902" t="s">
        <v>2382</v>
      </c>
      <c r="E902" t="s">
        <v>2380</v>
      </c>
      <c r="F902" t="s">
        <v>2380</v>
      </c>
      <c r="G902" s="9">
        <v>2</v>
      </c>
      <c r="H902" t="s">
        <v>2380</v>
      </c>
      <c r="I902" t="str">
        <f t="shared" si="28"/>
        <v>overweight</v>
      </c>
      <c r="J902" t="str">
        <f t="shared" si="29"/>
        <v>normal</v>
      </c>
    </row>
    <row r="903" spans="1:10" x14ac:dyDescent="0.3">
      <c r="A903" t="s">
        <v>1469</v>
      </c>
      <c r="B903">
        <v>35.700000000000003</v>
      </c>
      <c r="C903">
        <v>4.0599999999999996</v>
      </c>
      <c r="D903" t="s">
        <v>2380</v>
      </c>
      <c r="E903" t="s">
        <v>2380</v>
      </c>
      <c r="F903" t="s">
        <v>2382</v>
      </c>
      <c r="G903" s="9">
        <v>1</v>
      </c>
      <c r="H903" t="s">
        <v>2380</v>
      </c>
      <c r="I903" t="str">
        <f t="shared" si="28"/>
        <v>obesity</v>
      </c>
      <c r="J903" t="str">
        <f t="shared" si="29"/>
        <v>normal</v>
      </c>
    </row>
    <row r="904" spans="1:10" x14ac:dyDescent="0.3">
      <c r="A904" t="s">
        <v>1468</v>
      </c>
      <c r="B904">
        <v>20.100000000000001</v>
      </c>
      <c r="C904">
        <v>10.52</v>
      </c>
      <c r="D904" t="s">
        <v>2380</v>
      </c>
      <c r="E904" t="s">
        <v>2380</v>
      </c>
      <c r="F904" t="s">
        <v>2380</v>
      </c>
      <c r="G904" s="9">
        <v>0</v>
      </c>
      <c r="H904" t="s">
        <v>2380</v>
      </c>
      <c r="I904" t="str">
        <f t="shared" si="28"/>
        <v>normal weight</v>
      </c>
      <c r="J904" t="str">
        <f t="shared" si="29"/>
        <v>diabetes</v>
      </c>
    </row>
    <row r="905" spans="1:10" x14ac:dyDescent="0.3">
      <c r="A905" t="s">
        <v>1467</v>
      </c>
      <c r="B905">
        <v>22.23</v>
      </c>
      <c r="C905">
        <v>9.65</v>
      </c>
      <c r="D905" t="s">
        <v>2380</v>
      </c>
      <c r="E905" t="s">
        <v>2380</v>
      </c>
      <c r="F905" t="s">
        <v>2380</v>
      </c>
      <c r="G905" s="9">
        <v>0</v>
      </c>
      <c r="H905" t="s">
        <v>2380</v>
      </c>
      <c r="I905" t="str">
        <f t="shared" si="28"/>
        <v>normal weight</v>
      </c>
      <c r="J905" t="str">
        <f t="shared" si="29"/>
        <v>diabetes</v>
      </c>
    </row>
    <row r="906" spans="1:10" x14ac:dyDescent="0.3">
      <c r="A906" t="s">
        <v>1466</v>
      </c>
      <c r="B906">
        <v>36.47</v>
      </c>
      <c r="C906">
        <v>6.21</v>
      </c>
      <c r="D906" t="s">
        <v>2380</v>
      </c>
      <c r="E906" t="s">
        <v>2380</v>
      </c>
      <c r="F906" t="s">
        <v>2380</v>
      </c>
      <c r="G906" s="9">
        <v>0</v>
      </c>
      <c r="H906" t="s">
        <v>2380</v>
      </c>
      <c r="I906" t="str">
        <f t="shared" si="28"/>
        <v>obesity</v>
      </c>
      <c r="J906" t="str">
        <f t="shared" si="29"/>
        <v>prediabetes</v>
      </c>
    </row>
    <row r="907" spans="1:10" x14ac:dyDescent="0.3">
      <c r="A907" t="s">
        <v>1465</v>
      </c>
      <c r="B907">
        <v>49.64</v>
      </c>
      <c r="C907">
        <v>4.76</v>
      </c>
      <c r="D907" t="s">
        <v>2380</v>
      </c>
      <c r="E907" t="s">
        <v>2380</v>
      </c>
      <c r="F907" t="s">
        <v>2382</v>
      </c>
      <c r="G907" s="9">
        <v>1</v>
      </c>
      <c r="H907" t="s">
        <v>2380</v>
      </c>
      <c r="I907" t="str">
        <f t="shared" si="28"/>
        <v>obesity</v>
      </c>
      <c r="J907" t="str">
        <f t="shared" si="29"/>
        <v>normal</v>
      </c>
    </row>
    <row r="908" spans="1:10" x14ac:dyDescent="0.3">
      <c r="A908" t="s">
        <v>1464</v>
      </c>
      <c r="B908">
        <v>36.799999999999997</v>
      </c>
      <c r="C908">
        <v>5.73</v>
      </c>
      <c r="D908" t="s">
        <v>2382</v>
      </c>
      <c r="E908" t="s">
        <v>2380</v>
      </c>
      <c r="F908" t="s">
        <v>2382</v>
      </c>
      <c r="G908" s="9">
        <v>1</v>
      </c>
      <c r="H908" t="s">
        <v>2380</v>
      </c>
      <c r="I908" t="str">
        <f t="shared" si="28"/>
        <v>obesity</v>
      </c>
      <c r="J908" t="str">
        <f t="shared" si="29"/>
        <v>prediabetes</v>
      </c>
    </row>
    <row r="909" spans="1:10" x14ac:dyDescent="0.3">
      <c r="A909" t="s">
        <v>1463</v>
      </c>
      <c r="B909">
        <v>33.880000000000003</v>
      </c>
      <c r="C909">
        <v>10.78</v>
      </c>
      <c r="D909" t="s">
        <v>2382</v>
      </c>
      <c r="E909" t="s">
        <v>2380</v>
      </c>
      <c r="F909" t="s">
        <v>2380</v>
      </c>
      <c r="G909" s="9">
        <v>0</v>
      </c>
      <c r="H909" t="s">
        <v>2380</v>
      </c>
      <c r="I909" t="str">
        <f t="shared" si="28"/>
        <v>obesity</v>
      </c>
      <c r="J909" t="str">
        <f t="shared" si="29"/>
        <v>diabetes</v>
      </c>
    </row>
    <row r="910" spans="1:10" x14ac:dyDescent="0.3">
      <c r="A910" t="s">
        <v>1462</v>
      </c>
      <c r="B910">
        <v>32.01</v>
      </c>
      <c r="C910">
        <v>5.08</v>
      </c>
      <c r="D910" t="s">
        <v>2382</v>
      </c>
      <c r="E910" t="s">
        <v>2380</v>
      </c>
      <c r="F910" t="s">
        <v>2380</v>
      </c>
      <c r="G910" s="9">
        <v>1</v>
      </c>
      <c r="H910" t="s">
        <v>2380</v>
      </c>
      <c r="I910" t="str">
        <f t="shared" si="28"/>
        <v>obesity</v>
      </c>
      <c r="J910" t="str">
        <f t="shared" si="29"/>
        <v>normal</v>
      </c>
    </row>
    <row r="911" spans="1:10" x14ac:dyDescent="0.3">
      <c r="A911" t="s">
        <v>1461</v>
      </c>
      <c r="B911">
        <v>33.630000000000003</v>
      </c>
      <c r="C911">
        <v>11.39</v>
      </c>
      <c r="D911" t="s">
        <v>2380</v>
      </c>
      <c r="E911" t="s">
        <v>2380</v>
      </c>
      <c r="F911" t="s">
        <v>2380</v>
      </c>
      <c r="G911" s="9">
        <v>0</v>
      </c>
      <c r="H911" t="s">
        <v>2380</v>
      </c>
      <c r="I911" t="str">
        <f t="shared" si="28"/>
        <v>obesity</v>
      </c>
      <c r="J911" t="str">
        <f t="shared" si="29"/>
        <v>diabetes</v>
      </c>
    </row>
    <row r="912" spans="1:10" x14ac:dyDescent="0.3">
      <c r="A912" t="s">
        <v>1460</v>
      </c>
      <c r="B912">
        <v>34.865000000000002</v>
      </c>
      <c r="C912">
        <v>5.35</v>
      </c>
      <c r="D912" t="s">
        <v>2382</v>
      </c>
      <c r="E912" t="s">
        <v>2380</v>
      </c>
      <c r="F912" t="s">
        <v>2380</v>
      </c>
      <c r="G912" s="9">
        <v>1</v>
      </c>
      <c r="H912" t="s">
        <v>2380</v>
      </c>
      <c r="I912" t="str">
        <f t="shared" si="28"/>
        <v>obesity</v>
      </c>
      <c r="J912" t="str">
        <f t="shared" si="29"/>
        <v>normal</v>
      </c>
    </row>
    <row r="913" spans="1:10" x14ac:dyDescent="0.3">
      <c r="A913" t="s">
        <v>1459</v>
      </c>
      <c r="B913">
        <v>43.11</v>
      </c>
      <c r="C913">
        <v>5.6</v>
      </c>
      <c r="D913" t="s">
        <v>2380</v>
      </c>
      <c r="E913" t="s">
        <v>2380</v>
      </c>
      <c r="F913" t="s">
        <v>2380</v>
      </c>
      <c r="G913" s="9">
        <v>0</v>
      </c>
      <c r="H913" t="s">
        <v>2380</v>
      </c>
      <c r="I913" t="str">
        <f t="shared" si="28"/>
        <v>obesity</v>
      </c>
      <c r="J913" t="str">
        <f t="shared" si="29"/>
        <v>normal</v>
      </c>
    </row>
    <row r="914" spans="1:10" x14ac:dyDescent="0.3">
      <c r="A914" t="s">
        <v>1458</v>
      </c>
      <c r="B914">
        <v>30.305</v>
      </c>
      <c r="C914">
        <v>4.2699999999999996</v>
      </c>
      <c r="D914" t="s">
        <v>2382</v>
      </c>
      <c r="E914" t="s">
        <v>2380</v>
      </c>
      <c r="F914" t="s">
        <v>2380</v>
      </c>
      <c r="G914" s="9">
        <v>1</v>
      </c>
      <c r="H914" t="s">
        <v>2380</v>
      </c>
      <c r="I914" t="str">
        <f t="shared" si="28"/>
        <v>obesity</v>
      </c>
      <c r="J914" t="str">
        <f t="shared" si="29"/>
        <v>normal</v>
      </c>
    </row>
    <row r="915" spans="1:10" x14ac:dyDescent="0.3">
      <c r="A915" t="s">
        <v>1457</v>
      </c>
      <c r="B915">
        <v>25.175000000000001</v>
      </c>
      <c r="C915">
        <v>5.57</v>
      </c>
      <c r="D915" t="s">
        <v>2382</v>
      </c>
      <c r="E915" t="s">
        <v>2380</v>
      </c>
      <c r="F915" t="s">
        <v>2380</v>
      </c>
      <c r="G915" s="9">
        <v>1</v>
      </c>
      <c r="H915" t="s">
        <v>2380</v>
      </c>
      <c r="I915" t="str">
        <f t="shared" si="28"/>
        <v>overweight</v>
      </c>
      <c r="J915" t="str">
        <f t="shared" si="29"/>
        <v>normal</v>
      </c>
    </row>
    <row r="916" spans="1:10" x14ac:dyDescent="0.3">
      <c r="A916" t="s">
        <v>1456</v>
      </c>
      <c r="B916">
        <v>26.8</v>
      </c>
      <c r="C916">
        <v>5.68</v>
      </c>
      <c r="D916" t="s">
        <v>2382</v>
      </c>
      <c r="E916" t="s">
        <v>2380</v>
      </c>
      <c r="F916" t="s">
        <v>2380</v>
      </c>
      <c r="G916" s="9">
        <v>1</v>
      </c>
      <c r="H916" t="s">
        <v>2380</v>
      </c>
      <c r="I916" t="str">
        <f t="shared" si="28"/>
        <v>overweight</v>
      </c>
      <c r="J916" t="str">
        <f t="shared" si="29"/>
        <v>normal</v>
      </c>
    </row>
    <row r="917" spans="1:10" x14ac:dyDescent="0.3">
      <c r="A917" t="s">
        <v>1455</v>
      </c>
      <c r="B917">
        <v>21.78</v>
      </c>
      <c r="C917">
        <v>5.3</v>
      </c>
      <c r="D917" t="s">
        <v>2380</v>
      </c>
      <c r="E917" t="s">
        <v>2381</v>
      </c>
      <c r="F917" t="s">
        <v>2380</v>
      </c>
      <c r="G917" s="9">
        <v>1</v>
      </c>
      <c r="H917" t="s">
        <v>2380</v>
      </c>
      <c r="I917" t="str">
        <f t="shared" si="28"/>
        <v>normal weight</v>
      </c>
      <c r="J917" t="str">
        <f t="shared" si="29"/>
        <v>normal</v>
      </c>
    </row>
    <row r="918" spans="1:10" x14ac:dyDescent="0.3">
      <c r="A918" t="s">
        <v>1454</v>
      </c>
      <c r="B918">
        <v>30.14</v>
      </c>
      <c r="C918">
        <v>9.4499999999999993</v>
      </c>
      <c r="D918" t="s">
        <v>2382</v>
      </c>
      <c r="E918" t="s">
        <v>2380</v>
      </c>
      <c r="F918" t="s">
        <v>2380</v>
      </c>
      <c r="G918" s="9">
        <v>0</v>
      </c>
      <c r="H918" t="s">
        <v>2380</v>
      </c>
      <c r="I918" t="str">
        <f t="shared" si="28"/>
        <v>obesity</v>
      </c>
      <c r="J918" t="str">
        <f t="shared" si="29"/>
        <v>diabetes</v>
      </c>
    </row>
    <row r="919" spans="1:10" x14ac:dyDescent="0.3">
      <c r="A919" t="s">
        <v>1453</v>
      </c>
      <c r="B919">
        <v>29.7</v>
      </c>
      <c r="C919">
        <v>6.79</v>
      </c>
      <c r="D919" t="s">
        <v>2382</v>
      </c>
      <c r="E919" t="s">
        <v>2380</v>
      </c>
      <c r="F919" t="s">
        <v>2380</v>
      </c>
      <c r="G919" s="9">
        <v>0</v>
      </c>
      <c r="H919" t="s">
        <v>2380</v>
      </c>
      <c r="I919" t="str">
        <f t="shared" si="28"/>
        <v>overweight</v>
      </c>
      <c r="J919" t="str">
        <f t="shared" si="29"/>
        <v>diabetes</v>
      </c>
    </row>
    <row r="920" spans="1:10" x14ac:dyDescent="0.3">
      <c r="A920" t="s">
        <v>1452</v>
      </c>
      <c r="B920">
        <v>32.395000000000003</v>
      </c>
      <c r="C920">
        <v>11.1</v>
      </c>
      <c r="D920" t="s">
        <v>2382</v>
      </c>
      <c r="E920" t="s">
        <v>2380</v>
      </c>
      <c r="F920" t="s">
        <v>2380</v>
      </c>
      <c r="G920" s="9">
        <v>0</v>
      </c>
      <c r="H920" t="s">
        <v>2380</v>
      </c>
      <c r="I920" t="str">
        <f t="shared" si="28"/>
        <v>obesity</v>
      </c>
      <c r="J920" t="str">
        <f t="shared" si="29"/>
        <v>diabetes</v>
      </c>
    </row>
    <row r="921" spans="1:10" x14ac:dyDescent="0.3">
      <c r="A921" t="s">
        <v>1451</v>
      </c>
      <c r="B921">
        <v>36.64</v>
      </c>
      <c r="C921">
        <v>7.26</v>
      </c>
      <c r="D921" t="s">
        <v>2380</v>
      </c>
      <c r="E921" t="s">
        <v>2380</v>
      </c>
      <c r="F921" t="s">
        <v>2380</v>
      </c>
      <c r="G921" s="9">
        <v>0</v>
      </c>
      <c r="H921" t="s">
        <v>2380</v>
      </c>
      <c r="I921" t="str">
        <f t="shared" si="28"/>
        <v>obesity</v>
      </c>
      <c r="J921" t="str">
        <f t="shared" si="29"/>
        <v>diabetes</v>
      </c>
    </row>
    <row r="922" spans="1:10" x14ac:dyDescent="0.3">
      <c r="A922" t="s">
        <v>1450</v>
      </c>
      <c r="B922">
        <v>39.049999999999997</v>
      </c>
      <c r="C922">
        <v>5.27</v>
      </c>
      <c r="D922" t="s">
        <v>2382</v>
      </c>
      <c r="E922" t="s">
        <v>2380</v>
      </c>
      <c r="F922" t="s">
        <v>2380</v>
      </c>
      <c r="G922" s="9">
        <v>1</v>
      </c>
      <c r="H922" t="s">
        <v>2380</v>
      </c>
      <c r="I922" t="str">
        <f t="shared" si="28"/>
        <v>obesity</v>
      </c>
      <c r="J922" t="str">
        <f t="shared" si="29"/>
        <v>normal</v>
      </c>
    </row>
    <row r="923" spans="1:10" x14ac:dyDescent="0.3">
      <c r="A923" t="s">
        <v>1449</v>
      </c>
      <c r="B923">
        <v>33.1</v>
      </c>
      <c r="C923">
        <v>5.46</v>
      </c>
      <c r="D923" t="s">
        <v>2382</v>
      </c>
      <c r="E923" t="s">
        <v>2380</v>
      </c>
      <c r="F923" t="s">
        <v>2380</v>
      </c>
      <c r="G923" s="9">
        <v>1</v>
      </c>
      <c r="H923" t="s">
        <v>2380</v>
      </c>
      <c r="I923" t="str">
        <f t="shared" si="28"/>
        <v>obesity</v>
      </c>
      <c r="J923" t="str">
        <f t="shared" si="29"/>
        <v>normal</v>
      </c>
    </row>
    <row r="924" spans="1:10" x14ac:dyDescent="0.3">
      <c r="A924" t="s">
        <v>1448</v>
      </c>
      <c r="B924">
        <v>31.824999999999999</v>
      </c>
      <c r="C924">
        <v>8.1300000000000008</v>
      </c>
      <c r="D924" t="s">
        <v>2380</v>
      </c>
      <c r="E924" t="s">
        <v>2380</v>
      </c>
      <c r="F924" t="s">
        <v>2380</v>
      </c>
      <c r="G924" s="9">
        <v>0</v>
      </c>
      <c r="H924" t="s">
        <v>2380</v>
      </c>
      <c r="I924" t="str">
        <f t="shared" si="28"/>
        <v>obesity</v>
      </c>
      <c r="J924" t="str">
        <f t="shared" si="29"/>
        <v>diabetes</v>
      </c>
    </row>
    <row r="925" spans="1:10" x14ac:dyDescent="0.3">
      <c r="A925" t="s">
        <v>1447</v>
      </c>
      <c r="B925">
        <v>29</v>
      </c>
      <c r="C925">
        <v>4.25</v>
      </c>
      <c r="D925" t="s">
        <v>2382</v>
      </c>
      <c r="E925" t="s">
        <v>2380</v>
      </c>
      <c r="F925" t="s">
        <v>2380</v>
      </c>
      <c r="G925" s="9">
        <v>1</v>
      </c>
      <c r="H925" t="s">
        <v>2380</v>
      </c>
      <c r="I925" t="str">
        <f t="shared" si="28"/>
        <v>overweight</v>
      </c>
      <c r="J925" t="str">
        <f t="shared" si="29"/>
        <v>normal</v>
      </c>
    </row>
    <row r="926" spans="1:10" x14ac:dyDescent="0.3">
      <c r="A926" t="s">
        <v>1446</v>
      </c>
      <c r="B926">
        <v>30.495000000000001</v>
      </c>
      <c r="C926">
        <v>8.68</v>
      </c>
      <c r="D926" t="s">
        <v>2380</v>
      </c>
      <c r="E926" t="s">
        <v>2380</v>
      </c>
      <c r="F926" t="s">
        <v>2380</v>
      </c>
      <c r="G926" s="9">
        <v>0</v>
      </c>
      <c r="H926" t="s">
        <v>2380</v>
      </c>
      <c r="I926" t="str">
        <f t="shared" si="28"/>
        <v>obesity</v>
      </c>
      <c r="J926" t="str">
        <f t="shared" si="29"/>
        <v>diabetes</v>
      </c>
    </row>
    <row r="927" spans="1:10" x14ac:dyDescent="0.3">
      <c r="A927" t="s">
        <v>1445</v>
      </c>
      <c r="B927">
        <v>25.2</v>
      </c>
      <c r="C927">
        <v>6.25</v>
      </c>
      <c r="D927" t="s">
        <v>2382</v>
      </c>
      <c r="E927" t="s">
        <v>2380</v>
      </c>
      <c r="F927" t="s">
        <v>2380</v>
      </c>
      <c r="G927" s="9">
        <v>1</v>
      </c>
      <c r="H927" t="s">
        <v>2380</v>
      </c>
      <c r="I927" t="str">
        <f t="shared" si="28"/>
        <v>overweight</v>
      </c>
      <c r="J927" t="str">
        <f t="shared" si="29"/>
        <v>prediabetes</v>
      </c>
    </row>
    <row r="928" spans="1:10" x14ac:dyDescent="0.3">
      <c r="A928" t="s">
        <v>1444</v>
      </c>
      <c r="B928">
        <v>22.77</v>
      </c>
      <c r="C928">
        <v>4.47</v>
      </c>
      <c r="D928" t="s">
        <v>2382</v>
      </c>
      <c r="E928" t="s">
        <v>2380</v>
      </c>
      <c r="F928" t="s">
        <v>2380</v>
      </c>
      <c r="G928" s="9">
        <v>1</v>
      </c>
      <c r="H928" t="s">
        <v>2380</v>
      </c>
      <c r="I928" t="str">
        <f t="shared" si="28"/>
        <v>normal weight</v>
      </c>
      <c r="J928" t="str">
        <f t="shared" si="29"/>
        <v>normal</v>
      </c>
    </row>
    <row r="929" spans="1:10" x14ac:dyDescent="0.3">
      <c r="A929" t="s">
        <v>1443</v>
      </c>
      <c r="B929">
        <v>23.18</v>
      </c>
      <c r="C929">
        <v>8.31</v>
      </c>
      <c r="D929" t="s">
        <v>2380</v>
      </c>
      <c r="E929" t="s">
        <v>2380</v>
      </c>
      <c r="F929" t="s">
        <v>2380</v>
      </c>
      <c r="G929" s="9">
        <v>0</v>
      </c>
      <c r="H929" t="s">
        <v>2380</v>
      </c>
      <c r="I929" t="str">
        <f t="shared" si="28"/>
        <v>normal weight</v>
      </c>
      <c r="J929" t="str">
        <f t="shared" si="29"/>
        <v>diabetes</v>
      </c>
    </row>
    <row r="930" spans="1:10" x14ac:dyDescent="0.3">
      <c r="A930" t="s">
        <v>1442</v>
      </c>
      <c r="B930">
        <v>35.409999999999997</v>
      </c>
      <c r="C930">
        <v>5.68</v>
      </c>
      <c r="D930" t="s">
        <v>2380</v>
      </c>
      <c r="E930" t="s">
        <v>2380</v>
      </c>
      <c r="F930" t="s">
        <v>2380</v>
      </c>
      <c r="G930" s="9">
        <v>0</v>
      </c>
      <c r="H930" t="s">
        <v>2380</v>
      </c>
      <c r="I930" t="str">
        <f t="shared" si="28"/>
        <v>obesity</v>
      </c>
      <c r="J930" t="str">
        <f t="shared" si="29"/>
        <v>normal</v>
      </c>
    </row>
    <row r="931" spans="1:10" x14ac:dyDescent="0.3">
      <c r="A931" t="s">
        <v>1441</v>
      </c>
      <c r="B931">
        <v>32.11</v>
      </c>
      <c r="C931">
        <v>4.75</v>
      </c>
      <c r="D931" t="s">
        <v>2382</v>
      </c>
      <c r="E931" t="s">
        <v>2380</v>
      </c>
      <c r="F931" t="s">
        <v>2380</v>
      </c>
      <c r="G931" s="9">
        <v>2</v>
      </c>
      <c r="H931" t="s">
        <v>2380</v>
      </c>
      <c r="I931" t="str">
        <f t="shared" si="28"/>
        <v>obesity</v>
      </c>
      <c r="J931" t="str">
        <f t="shared" si="29"/>
        <v>normal</v>
      </c>
    </row>
    <row r="932" spans="1:10" x14ac:dyDescent="0.3">
      <c r="A932" t="s">
        <v>1440</v>
      </c>
      <c r="B932">
        <v>34.479999999999997</v>
      </c>
      <c r="C932">
        <v>6.31</v>
      </c>
      <c r="D932" t="s">
        <v>2380</v>
      </c>
      <c r="E932" t="s">
        <v>2380</v>
      </c>
      <c r="F932" t="s">
        <v>2382</v>
      </c>
      <c r="G932" s="9">
        <v>1</v>
      </c>
      <c r="H932" t="s">
        <v>2380</v>
      </c>
      <c r="I932" t="str">
        <f t="shared" si="28"/>
        <v>obesity</v>
      </c>
      <c r="J932" t="str">
        <f t="shared" si="29"/>
        <v>prediabetes</v>
      </c>
    </row>
    <row r="933" spans="1:10" x14ac:dyDescent="0.3">
      <c r="A933" t="s">
        <v>1439</v>
      </c>
      <c r="B933">
        <v>34.39</v>
      </c>
      <c r="C933">
        <v>6.28</v>
      </c>
      <c r="D933" t="s">
        <v>2382</v>
      </c>
      <c r="E933" t="s">
        <v>2380</v>
      </c>
      <c r="F933" t="s">
        <v>2380</v>
      </c>
      <c r="G933" s="9">
        <v>1</v>
      </c>
      <c r="H933" t="s">
        <v>2380</v>
      </c>
      <c r="I933" t="str">
        <f t="shared" si="28"/>
        <v>obesity</v>
      </c>
      <c r="J933" t="str">
        <f t="shared" si="29"/>
        <v>prediabetes</v>
      </c>
    </row>
    <row r="934" spans="1:10" x14ac:dyDescent="0.3">
      <c r="A934" t="s">
        <v>1438</v>
      </c>
      <c r="B934">
        <v>26.4</v>
      </c>
      <c r="C934">
        <v>9.2899999999999991</v>
      </c>
      <c r="D934" t="s">
        <v>2382</v>
      </c>
      <c r="E934" t="s">
        <v>2380</v>
      </c>
      <c r="F934" t="s">
        <v>2382</v>
      </c>
      <c r="G934" s="9">
        <v>1</v>
      </c>
      <c r="H934" t="s">
        <v>2380</v>
      </c>
      <c r="I934" t="str">
        <f t="shared" si="28"/>
        <v>overweight</v>
      </c>
      <c r="J934" t="str">
        <f t="shared" si="29"/>
        <v>diabetes</v>
      </c>
    </row>
    <row r="935" spans="1:10" x14ac:dyDescent="0.3">
      <c r="A935" t="s">
        <v>1437</v>
      </c>
      <c r="B935">
        <v>28.1</v>
      </c>
      <c r="C935">
        <v>5.79</v>
      </c>
      <c r="D935" t="s">
        <v>2382</v>
      </c>
      <c r="E935" t="s">
        <v>2380</v>
      </c>
      <c r="F935" t="s">
        <v>2382</v>
      </c>
      <c r="G935" s="9">
        <v>1</v>
      </c>
      <c r="H935" t="s">
        <v>2380</v>
      </c>
      <c r="I935" t="str">
        <f t="shared" si="28"/>
        <v>overweight</v>
      </c>
      <c r="J935" t="str">
        <f t="shared" si="29"/>
        <v>prediabetes</v>
      </c>
    </row>
    <row r="936" spans="1:10" x14ac:dyDescent="0.3">
      <c r="A936" t="s">
        <v>1436</v>
      </c>
      <c r="B936">
        <v>27</v>
      </c>
      <c r="C936">
        <v>4.54</v>
      </c>
      <c r="D936" t="s">
        <v>2382</v>
      </c>
      <c r="E936" t="s">
        <v>2380</v>
      </c>
      <c r="F936" t="s">
        <v>2380</v>
      </c>
      <c r="G936" s="9">
        <v>1</v>
      </c>
      <c r="H936" t="s">
        <v>2380</v>
      </c>
      <c r="I936" t="str">
        <f t="shared" si="28"/>
        <v>overweight</v>
      </c>
      <c r="J936" t="str">
        <f t="shared" si="29"/>
        <v>normal</v>
      </c>
    </row>
    <row r="937" spans="1:10" x14ac:dyDescent="0.3">
      <c r="A937" t="s">
        <v>1435</v>
      </c>
      <c r="B937">
        <v>28.594999999999999</v>
      </c>
      <c r="C937">
        <v>4.68</v>
      </c>
      <c r="D937" t="s">
        <v>2382</v>
      </c>
      <c r="E937" t="s">
        <v>2380</v>
      </c>
      <c r="F937" t="s">
        <v>2380</v>
      </c>
      <c r="G937" s="9">
        <v>1</v>
      </c>
      <c r="H937" t="s">
        <v>2380</v>
      </c>
      <c r="I937" t="str">
        <f t="shared" si="28"/>
        <v>overweight</v>
      </c>
      <c r="J937" t="str">
        <f t="shared" si="29"/>
        <v>normal</v>
      </c>
    </row>
    <row r="938" spans="1:10" x14ac:dyDescent="0.3">
      <c r="A938" t="s">
        <v>1434</v>
      </c>
      <c r="B938">
        <v>36.799999999999997</v>
      </c>
      <c r="C938">
        <v>5.88</v>
      </c>
      <c r="D938" t="s">
        <v>2380</v>
      </c>
      <c r="E938" t="s">
        <v>2380</v>
      </c>
      <c r="F938" t="s">
        <v>2380</v>
      </c>
      <c r="G938" s="9">
        <v>1</v>
      </c>
      <c r="H938" t="s">
        <v>2380</v>
      </c>
      <c r="I938" t="str">
        <f t="shared" si="28"/>
        <v>obesity</v>
      </c>
      <c r="J938" t="str">
        <f t="shared" si="29"/>
        <v>prediabetes</v>
      </c>
    </row>
    <row r="939" spans="1:10" x14ac:dyDescent="0.3">
      <c r="A939" t="s">
        <v>1433</v>
      </c>
      <c r="B939">
        <v>23.75</v>
      </c>
      <c r="C939">
        <v>5.42</v>
      </c>
      <c r="D939" t="s">
        <v>2382</v>
      </c>
      <c r="E939" t="s">
        <v>2380</v>
      </c>
      <c r="F939" t="s">
        <v>2382</v>
      </c>
      <c r="G939" s="9">
        <v>1</v>
      </c>
      <c r="H939" t="s">
        <v>2380</v>
      </c>
      <c r="I939" t="str">
        <f t="shared" si="28"/>
        <v>normal weight</v>
      </c>
      <c r="J939" t="str">
        <f t="shared" si="29"/>
        <v>normal</v>
      </c>
    </row>
    <row r="940" spans="1:10" x14ac:dyDescent="0.3">
      <c r="A940" t="s">
        <v>1432</v>
      </c>
      <c r="B940">
        <v>35.619999999999997</v>
      </c>
      <c r="C940">
        <v>4.16</v>
      </c>
      <c r="D940" t="s">
        <v>2380</v>
      </c>
      <c r="E940" t="s">
        <v>2380</v>
      </c>
      <c r="F940" t="s">
        <v>2380</v>
      </c>
      <c r="G940" s="9">
        <v>0</v>
      </c>
      <c r="H940" t="s">
        <v>2380</v>
      </c>
      <c r="I940" t="str">
        <f t="shared" si="28"/>
        <v>obesity</v>
      </c>
      <c r="J940" t="str">
        <f t="shared" si="29"/>
        <v>normal</v>
      </c>
    </row>
    <row r="941" spans="1:10" x14ac:dyDescent="0.3">
      <c r="A941" t="s">
        <v>1431</v>
      </c>
      <c r="B941">
        <v>30.69</v>
      </c>
      <c r="C941">
        <v>7.05</v>
      </c>
      <c r="D941" t="s">
        <v>2382</v>
      </c>
      <c r="E941" t="s">
        <v>2380</v>
      </c>
      <c r="F941" t="s">
        <v>2380</v>
      </c>
      <c r="G941" s="9">
        <v>2</v>
      </c>
      <c r="H941" t="s">
        <v>2380</v>
      </c>
      <c r="I941" t="str">
        <f t="shared" si="28"/>
        <v>obesity</v>
      </c>
      <c r="J941" t="str">
        <f t="shared" si="29"/>
        <v>diabetes</v>
      </c>
    </row>
    <row r="942" spans="1:10" x14ac:dyDescent="0.3">
      <c r="A942" t="s">
        <v>1430</v>
      </c>
      <c r="B942">
        <v>35.799999999999997</v>
      </c>
      <c r="C942">
        <v>5.63</v>
      </c>
      <c r="D942" t="s">
        <v>2382</v>
      </c>
      <c r="E942" t="s">
        <v>2380</v>
      </c>
      <c r="F942" t="s">
        <v>2380</v>
      </c>
      <c r="G942" s="9">
        <v>2</v>
      </c>
      <c r="H942" t="s">
        <v>2380</v>
      </c>
      <c r="I942" t="str">
        <f t="shared" si="28"/>
        <v>obesity</v>
      </c>
      <c r="J942" t="str">
        <f t="shared" si="29"/>
        <v>normal</v>
      </c>
    </row>
    <row r="943" spans="1:10" x14ac:dyDescent="0.3">
      <c r="A943" t="s">
        <v>1429</v>
      </c>
      <c r="B943">
        <v>28.785</v>
      </c>
      <c r="C943">
        <v>4.24</v>
      </c>
      <c r="D943" t="s">
        <v>2382</v>
      </c>
      <c r="E943" t="s">
        <v>2380</v>
      </c>
      <c r="F943" t="s">
        <v>2380</v>
      </c>
      <c r="G943" s="9">
        <v>2</v>
      </c>
      <c r="H943" t="s">
        <v>2380</v>
      </c>
      <c r="I943" t="str">
        <f t="shared" si="28"/>
        <v>overweight</v>
      </c>
      <c r="J943" t="str">
        <f t="shared" si="29"/>
        <v>normal</v>
      </c>
    </row>
    <row r="944" spans="1:10" x14ac:dyDescent="0.3">
      <c r="A944" t="s">
        <v>1428</v>
      </c>
      <c r="B944">
        <v>28.594999999999999</v>
      </c>
      <c r="C944">
        <v>4.96</v>
      </c>
      <c r="D944" t="s">
        <v>2382</v>
      </c>
      <c r="E944" t="s">
        <v>2380</v>
      </c>
      <c r="F944" t="s">
        <v>2380</v>
      </c>
      <c r="G944" s="9">
        <v>2</v>
      </c>
      <c r="H944" t="s">
        <v>2380</v>
      </c>
      <c r="I944" t="str">
        <f t="shared" si="28"/>
        <v>overweight</v>
      </c>
      <c r="J944" t="str">
        <f t="shared" si="29"/>
        <v>normal</v>
      </c>
    </row>
    <row r="945" spans="1:10" x14ac:dyDescent="0.3">
      <c r="A945" t="s">
        <v>1427</v>
      </c>
      <c r="B945">
        <v>48.75</v>
      </c>
      <c r="C945">
        <v>4.34</v>
      </c>
      <c r="D945" t="s">
        <v>2380</v>
      </c>
      <c r="E945" t="s">
        <v>2380</v>
      </c>
      <c r="F945" t="s">
        <v>2380</v>
      </c>
      <c r="G945" s="9">
        <v>0</v>
      </c>
      <c r="H945" t="s">
        <v>2380</v>
      </c>
      <c r="I945" t="str">
        <f t="shared" si="28"/>
        <v>obesity</v>
      </c>
      <c r="J945" t="str">
        <f t="shared" si="29"/>
        <v>normal</v>
      </c>
    </row>
    <row r="946" spans="1:10" x14ac:dyDescent="0.3">
      <c r="A946" t="s">
        <v>1426</v>
      </c>
      <c r="B946">
        <v>28.31</v>
      </c>
      <c r="C946">
        <v>5.43</v>
      </c>
      <c r="D946" t="s">
        <v>2382</v>
      </c>
      <c r="E946" t="s">
        <v>2380</v>
      </c>
      <c r="F946" t="s">
        <v>2380</v>
      </c>
      <c r="G946" s="9">
        <v>2</v>
      </c>
      <c r="H946" t="s">
        <v>2380</v>
      </c>
      <c r="I946" t="str">
        <f t="shared" si="28"/>
        <v>overweight</v>
      </c>
      <c r="J946" t="str">
        <f t="shared" si="29"/>
        <v>normal</v>
      </c>
    </row>
    <row r="947" spans="1:10" x14ac:dyDescent="0.3">
      <c r="A947" t="s">
        <v>1425</v>
      </c>
      <c r="B947">
        <v>38.39</v>
      </c>
      <c r="C947">
        <v>8.33</v>
      </c>
      <c r="D947" t="s">
        <v>2382</v>
      </c>
      <c r="E947" t="s">
        <v>2380</v>
      </c>
      <c r="F947" t="s">
        <v>2380</v>
      </c>
      <c r="G947" s="9">
        <v>1</v>
      </c>
      <c r="H947" t="s">
        <v>2380</v>
      </c>
      <c r="I947" t="str">
        <f t="shared" si="28"/>
        <v>obesity</v>
      </c>
      <c r="J947" t="str">
        <f t="shared" si="29"/>
        <v>diabetes</v>
      </c>
    </row>
    <row r="948" spans="1:10" x14ac:dyDescent="0.3">
      <c r="A948" t="s">
        <v>1424</v>
      </c>
      <c r="B948">
        <v>25.87</v>
      </c>
      <c r="C948">
        <v>5.63</v>
      </c>
      <c r="D948" t="s">
        <v>2382</v>
      </c>
      <c r="E948" t="s">
        <v>2380</v>
      </c>
      <c r="F948" t="s">
        <v>2380</v>
      </c>
      <c r="G948" s="9">
        <v>1</v>
      </c>
      <c r="H948" t="s">
        <v>2380</v>
      </c>
      <c r="I948" t="str">
        <f t="shared" si="28"/>
        <v>overweight</v>
      </c>
      <c r="J948" t="str">
        <f t="shared" si="29"/>
        <v>normal</v>
      </c>
    </row>
    <row r="949" spans="1:10" x14ac:dyDescent="0.3">
      <c r="A949" t="s">
        <v>1423</v>
      </c>
      <c r="B949">
        <v>43.7</v>
      </c>
      <c r="C949">
        <v>7.23</v>
      </c>
      <c r="D949" t="s">
        <v>2380</v>
      </c>
      <c r="E949" t="s">
        <v>2380</v>
      </c>
      <c r="F949" t="s">
        <v>2380</v>
      </c>
      <c r="G949" s="9">
        <v>0</v>
      </c>
      <c r="H949" t="s">
        <v>2380</v>
      </c>
      <c r="I949" t="str">
        <f t="shared" si="28"/>
        <v>obesity</v>
      </c>
      <c r="J949" t="str">
        <f t="shared" si="29"/>
        <v>diabetes</v>
      </c>
    </row>
    <row r="950" spans="1:10" x14ac:dyDescent="0.3">
      <c r="A950" t="s">
        <v>1422</v>
      </c>
      <c r="B950">
        <v>40.945</v>
      </c>
      <c r="C950">
        <v>10.57</v>
      </c>
      <c r="D950" t="s">
        <v>2380</v>
      </c>
      <c r="E950" t="s">
        <v>2380</v>
      </c>
      <c r="F950" t="s">
        <v>2380</v>
      </c>
      <c r="G950" s="9">
        <v>0</v>
      </c>
      <c r="H950" t="s">
        <v>2380</v>
      </c>
      <c r="I950" t="str">
        <f t="shared" si="28"/>
        <v>obesity</v>
      </c>
      <c r="J950" t="str">
        <f t="shared" si="29"/>
        <v>diabetes</v>
      </c>
    </row>
    <row r="951" spans="1:10" x14ac:dyDescent="0.3">
      <c r="A951" t="s">
        <v>1421</v>
      </c>
      <c r="B951">
        <v>27.94</v>
      </c>
      <c r="C951">
        <v>7.92</v>
      </c>
      <c r="D951" t="s">
        <v>2380</v>
      </c>
      <c r="E951" t="s">
        <v>2380</v>
      </c>
      <c r="F951" t="s">
        <v>2380</v>
      </c>
      <c r="G951" s="9">
        <v>0</v>
      </c>
      <c r="H951" t="s">
        <v>2380</v>
      </c>
      <c r="I951" t="str">
        <f t="shared" si="28"/>
        <v>overweight</v>
      </c>
      <c r="J951" t="str">
        <f t="shared" si="29"/>
        <v>diabetes</v>
      </c>
    </row>
    <row r="952" spans="1:10" x14ac:dyDescent="0.3">
      <c r="A952" t="s">
        <v>1420</v>
      </c>
      <c r="B952">
        <v>31.9</v>
      </c>
      <c r="C952">
        <v>10.119999999999999</v>
      </c>
      <c r="D952" t="s">
        <v>2380</v>
      </c>
      <c r="E952" t="s">
        <v>2380</v>
      </c>
      <c r="F952" t="s">
        <v>2380</v>
      </c>
      <c r="G952" s="9">
        <v>2</v>
      </c>
      <c r="H952" t="s">
        <v>2380</v>
      </c>
      <c r="I952" t="str">
        <f t="shared" si="28"/>
        <v>obesity</v>
      </c>
      <c r="J952" t="str">
        <f t="shared" si="29"/>
        <v>diabetes</v>
      </c>
    </row>
    <row r="953" spans="1:10" x14ac:dyDescent="0.3">
      <c r="A953" t="s">
        <v>1419</v>
      </c>
      <c r="B953">
        <v>31.64</v>
      </c>
      <c r="C953">
        <v>7.91</v>
      </c>
      <c r="D953" t="s">
        <v>2380</v>
      </c>
      <c r="E953" t="s">
        <v>2380</v>
      </c>
      <c r="F953" t="s">
        <v>2380</v>
      </c>
      <c r="G953" s="9">
        <v>0</v>
      </c>
      <c r="H953" t="s">
        <v>2380</v>
      </c>
      <c r="I953" t="str">
        <f t="shared" si="28"/>
        <v>obesity</v>
      </c>
      <c r="J953" t="str">
        <f t="shared" si="29"/>
        <v>diabetes</v>
      </c>
    </row>
    <row r="954" spans="1:10" x14ac:dyDescent="0.3">
      <c r="A954" t="s">
        <v>1418</v>
      </c>
      <c r="B954">
        <v>46.7</v>
      </c>
      <c r="C954">
        <v>10.9</v>
      </c>
      <c r="D954" t="s">
        <v>2380</v>
      </c>
      <c r="E954" t="s">
        <v>2380</v>
      </c>
      <c r="F954" t="s">
        <v>2380</v>
      </c>
      <c r="G954" s="9">
        <v>0</v>
      </c>
      <c r="H954" t="s">
        <v>2380</v>
      </c>
      <c r="I954" t="str">
        <f t="shared" si="28"/>
        <v>obesity</v>
      </c>
      <c r="J954" t="str">
        <f t="shared" si="29"/>
        <v>diabetes</v>
      </c>
    </row>
    <row r="955" spans="1:10" x14ac:dyDescent="0.3">
      <c r="A955" t="s">
        <v>1417</v>
      </c>
      <c r="B955">
        <v>18.335000000000001</v>
      </c>
      <c r="C955">
        <v>11.83</v>
      </c>
      <c r="D955" t="s">
        <v>2380</v>
      </c>
      <c r="E955" t="s">
        <v>2380</v>
      </c>
      <c r="F955" t="s">
        <v>2380</v>
      </c>
      <c r="G955" s="9">
        <v>0</v>
      </c>
      <c r="H955" t="s">
        <v>2380</v>
      </c>
      <c r="I955" t="str">
        <f t="shared" si="28"/>
        <v>underweight</v>
      </c>
      <c r="J955" t="str">
        <f t="shared" si="29"/>
        <v>diabetes</v>
      </c>
    </row>
    <row r="956" spans="1:10" x14ac:dyDescent="0.3">
      <c r="A956" t="s">
        <v>1416</v>
      </c>
      <c r="B956">
        <v>31.24</v>
      </c>
      <c r="C956">
        <v>7.42</v>
      </c>
      <c r="D956" t="s">
        <v>2382</v>
      </c>
      <c r="E956" t="s">
        <v>2380</v>
      </c>
      <c r="F956" t="s">
        <v>2380</v>
      </c>
      <c r="G956" s="9">
        <v>2</v>
      </c>
      <c r="H956" t="s">
        <v>2380</v>
      </c>
      <c r="I956" t="str">
        <f t="shared" si="28"/>
        <v>obesity</v>
      </c>
      <c r="J956" t="str">
        <f t="shared" si="29"/>
        <v>diabetes</v>
      </c>
    </row>
    <row r="957" spans="1:10" x14ac:dyDescent="0.3">
      <c r="A957" t="s">
        <v>1415</v>
      </c>
      <c r="B957">
        <v>39.22</v>
      </c>
      <c r="C957">
        <v>5.62</v>
      </c>
      <c r="D957" t="s">
        <v>2382</v>
      </c>
      <c r="E957" t="s">
        <v>2380</v>
      </c>
      <c r="F957" t="s">
        <v>2380</v>
      </c>
      <c r="G957" s="9">
        <v>1</v>
      </c>
      <c r="H957" t="s">
        <v>2380</v>
      </c>
      <c r="I957" t="str">
        <f t="shared" si="28"/>
        <v>obesity</v>
      </c>
      <c r="J957" t="str">
        <f t="shared" si="29"/>
        <v>normal</v>
      </c>
    </row>
    <row r="958" spans="1:10" x14ac:dyDescent="0.3">
      <c r="A958" t="s">
        <v>1414</v>
      </c>
      <c r="B958">
        <v>24.414999999999999</v>
      </c>
      <c r="C958">
        <v>7.16</v>
      </c>
      <c r="D958" t="s">
        <v>2380</v>
      </c>
      <c r="E958" t="s">
        <v>2380</v>
      </c>
      <c r="F958" t="s">
        <v>2380</v>
      </c>
      <c r="G958" s="9">
        <v>0</v>
      </c>
      <c r="H958" t="s">
        <v>2380</v>
      </c>
      <c r="I958" t="str">
        <f t="shared" si="28"/>
        <v>normal weight</v>
      </c>
      <c r="J958" t="str">
        <f t="shared" si="29"/>
        <v>diabetes</v>
      </c>
    </row>
    <row r="959" spans="1:10" x14ac:dyDescent="0.3">
      <c r="A959" t="s">
        <v>1413</v>
      </c>
      <c r="B959">
        <v>32.299999999999997</v>
      </c>
      <c r="C959">
        <v>9.89</v>
      </c>
      <c r="D959" t="s">
        <v>2380</v>
      </c>
      <c r="E959" t="s">
        <v>2380</v>
      </c>
      <c r="F959" t="s">
        <v>2380</v>
      </c>
      <c r="G959" s="9">
        <v>0</v>
      </c>
      <c r="H959" t="s">
        <v>2380</v>
      </c>
      <c r="I959" t="str">
        <f t="shared" si="28"/>
        <v>obesity</v>
      </c>
      <c r="J959" t="str">
        <f t="shared" si="29"/>
        <v>diabetes</v>
      </c>
    </row>
    <row r="960" spans="1:10" x14ac:dyDescent="0.3">
      <c r="A960" t="s">
        <v>1412</v>
      </c>
      <c r="B960">
        <v>39.94</v>
      </c>
      <c r="C960">
        <v>5.14</v>
      </c>
      <c r="D960" t="s">
        <v>2380</v>
      </c>
      <c r="E960" t="s">
        <v>2380</v>
      </c>
      <c r="F960" t="s">
        <v>2380</v>
      </c>
      <c r="G960" s="9">
        <v>0</v>
      </c>
      <c r="H960" t="s">
        <v>2380</v>
      </c>
      <c r="I960" t="str">
        <f t="shared" si="28"/>
        <v>obesity</v>
      </c>
      <c r="J960" t="str">
        <f t="shared" si="29"/>
        <v>normal</v>
      </c>
    </row>
    <row r="961" spans="1:10" x14ac:dyDescent="0.3">
      <c r="A961" t="s">
        <v>1411</v>
      </c>
      <c r="B961">
        <v>30</v>
      </c>
      <c r="C961">
        <v>5.61</v>
      </c>
      <c r="D961" t="s">
        <v>2382</v>
      </c>
      <c r="E961" t="s">
        <v>2380</v>
      </c>
      <c r="F961" t="s">
        <v>2382</v>
      </c>
      <c r="G961" s="9">
        <v>1</v>
      </c>
      <c r="H961" t="s">
        <v>2380</v>
      </c>
      <c r="I961" t="b">
        <f t="shared" si="28"/>
        <v>0</v>
      </c>
      <c r="J961" t="str">
        <f t="shared" si="29"/>
        <v>normal</v>
      </c>
    </row>
    <row r="962" spans="1:10" x14ac:dyDescent="0.3">
      <c r="A962" t="s">
        <v>1410</v>
      </c>
      <c r="B962">
        <v>35.340000000000003</v>
      </c>
      <c r="C962">
        <v>5.51</v>
      </c>
      <c r="D962" t="s">
        <v>2382</v>
      </c>
      <c r="E962" t="s">
        <v>2380</v>
      </c>
      <c r="F962" t="s">
        <v>2382</v>
      </c>
      <c r="G962" s="9">
        <v>1</v>
      </c>
      <c r="H962" t="s">
        <v>2380</v>
      </c>
      <c r="I962" t="str">
        <f t="shared" si="28"/>
        <v>obesity</v>
      </c>
      <c r="J962" t="str">
        <f t="shared" si="29"/>
        <v>normal</v>
      </c>
    </row>
    <row r="963" spans="1:10" x14ac:dyDescent="0.3">
      <c r="A963" t="s">
        <v>1409</v>
      </c>
      <c r="B963">
        <v>32.204999999999998</v>
      </c>
      <c r="C963">
        <v>8.3800000000000008</v>
      </c>
      <c r="D963" t="s">
        <v>2382</v>
      </c>
      <c r="E963" t="s">
        <v>2380</v>
      </c>
      <c r="F963" t="s">
        <v>2380</v>
      </c>
      <c r="G963" s="9">
        <v>2</v>
      </c>
      <c r="H963" t="s">
        <v>2380</v>
      </c>
      <c r="I963" t="str">
        <f t="shared" ref="I963:I1026" si="30">IF(B963&lt;18.5,"underweight",IF(B963&lt;=24.9,"normal weight",IF(B963&lt;=29.9,"overweight",IF(B963&gt;30,"obesity"))))</f>
        <v>obesity</v>
      </c>
      <c r="J963" t="str">
        <f t="shared" ref="J963:J1026" si="31">IF(C963&lt;5.7,"normal",IF(C963&lt;=6.4, "prediabetes",IF(C963&gt;6.5,"diabetes")))</f>
        <v>diabetes</v>
      </c>
    </row>
    <row r="964" spans="1:10" x14ac:dyDescent="0.3">
      <c r="A964" t="s">
        <v>1408</v>
      </c>
      <c r="B964">
        <v>33.880000000000003</v>
      </c>
      <c r="C964">
        <v>4.68</v>
      </c>
      <c r="D964" t="s">
        <v>2380</v>
      </c>
      <c r="E964" t="s">
        <v>2381</v>
      </c>
      <c r="F964" t="s">
        <v>2380</v>
      </c>
      <c r="G964" s="9">
        <v>1</v>
      </c>
      <c r="H964" t="s">
        <v>2380</v>
      </c>
      <c r="I964" t="str">
        <f t="shared" si="30"/>
        <v>obesity</v>
      </c>
      <c r="J964" t="str">
        <f t="shared" si="31"/>
        <v>normal</v>
      </c>
    </row>
    <row r="965" spans="1:10" x14ac:dyDescent="0.3">
      <c r="A965" t="s">
        <v>1407</v>
      </c>
      <c r="B965">
        <v>26.63</v>
      </c>
      <c r="C965">
        <v>4.3600000000000003</v>
      </c>
      <c r="D965" t="s">
        <v>2382</v>
      </c>
      <c r="E965" t="s">
        <v>2380</v>
      </c>
      <c r="F965" t="s">
        <v>2380</v>
      </c>
      <c r="G965" s="9">
        <v>2</v>
      </c>
      <c r="H965" t="s">
        <v>2380</v>
      </c>
      <c r="I965" t="str">
        <f t="shared" si="30"/>
        <v>overweight</v>
      </c>
      <c r="J965" t="str">
        <f t="shared" si="31"/>
        <v>normal</v>
      </c>
    </row>
    <row r="966" spans="1:10" x14ac:dyDescent="0.3">
      <c r="A966" t="s">
        <v>1406</v>
      </c>
      <c r="B966">
        <v>28.7</v>
      </c>
      <c r="C966">
        <v>7.74</v>
      </c>
      <c r="D966" t="s">
        <v>2380</v>
      </c>
      <c r="E966" t="s">
        <v>2380</v>
      </c>
      <c r="F966" t="s">
        <v>2380</v>
      </c>
      <c r="G966" s="9">
        <v>0</v>
      </c>
      <c r="H966" t="s">
        <v>2380</v>
      </c>
      <c r="I966" t="str">
        <f t="shared" si="30"/>
        <v>overweight</v>
      </c>
      <c r="J966" t="str">
        <f t="shared" si="31"/>
        <v>diabetes</v>
      </c>
    </row>
    <row r="967" spans="1:10" x14ac:dyDescent="0.3">
      <c r="A967" t="s">
        <v>1405</v>
      </c>
      <c r="B967">
        <v>25.65</v>
      </c>
      <c r="C967">
        <v>4.05</v>
      </c>
      <c r="D967" t="s">
        <v>2382</v>
      </c>
      <c r="E967" t="s">
        <v>2380</v>
      </c>
      <c r="F967" t="s">
        <v>2380</v>
      </c>
      <c r="G967" s="9">
        <v>2</v>
      </c>
      <c r="H967" t="s">
        <v>2380</v>
      </c>
      <c r="I967" t="str">
        <f t="shared" si="30"/>
        <v>overweight</v>
      </c>
      <c r="J967" t="str">
        <f t="shared" si="31"/>
        <v>normal</v>
      </c>
    </row>
    <row r="968" spans="1:10" x14ac:dyDescent="0.3">
      <c r="A968" t="s">
        <v>1404</v>
      </c>
      <c r="B968">
        <v>36.384999999999998</v>
      </c>
      <c r="C968">
        <v>11.49</v>
      </c>
      <c r="D968" t="s">
        <v>2380</v>
      </c>
      <c r="E968" t="s">
        <v>2380</v>
      </c>
      <c r="F968" t="s">
        <v>2380</v>
      </c>
      <c r="G968" s="9">
        <v>0</v>
      </c>
      <c r="H968" t="s">
        <v>2380</v>
      </c>
      <c r="I968" t="str">
        <f t="shared" si="30"/>
        <v>obesity</v>
      </c>
      <c r="J968" t="str">
        <f t="shared" si="31"/>
        <v>diabetes</v>
      </c>
    </row>
    <row r="969" spans="1:10" x14ac:dyDescent="0.3">
      <c r="A969" t="s">
        <v>1403</v>
      </c>
      <c r="B969">
        <v>34.69</v>
      </c>
      <c r="C969">
        <v>5.65</v>
      </c>
      <c r="D969" t="s">
        <v>2380</v>
      </c>
      <c r="E969" t="s">
        <v>2380</v>
      </c>
      <c r="F969" t="s">
        <v>2380</v>
      </c>
      <c r="G969" s="9">
        <v>0</v>
      </c>
      <c r="H969" t="s">
        <v>2380</v>
      </c>
      <c r="I969" t="str">
        <f t="shared" si="30"/>
        <v>obesity</v>
      </c>
      <c r="J969" t="str">
        <f t="shared" si="31"/>
        <v>normal</v>
      </c>
    </row>
    <row r="970" spans="1:10" x14ac:dyDescent="0.3">
      <c r="A970" t="s">
        <v>1402</v>
      </c>
      <c r="B970">
        <v>37.68</v>
      </c>
      <c r="C970">
        <v>4.29</v>
      </c>
      <c r="D970" t="s">
        <v>2382</v>
      </c>
      <c r="E970" t="s">
        <v>2380</v>
      </c>
      <c r="F970" t="s">
        <v>2380</v>
      </c>
      <c r="G970" s="9">
        <v>0</v>
      </c>
      <c r="H970" t="s">
        <v>2380</v>
      </c>
      <c r="I970" t="str">
        <f t="shared" si="30"/>
        <v>obesity</v>
      </c>
      <c r="J970" t="str">
        <f t="shared" si="31"/>
        <v>normal</v>
      </c>
    </row>
    <row r="971" spans="1:10" x14ac:dyDescent="0.3">
      <c r="A971" t="s">
        <v>1401</v>
      </c>
      <c r="B971">
        <v>35.49</v>
      </c>
      <c r="C971">
        <v>4.74</v>
      </c>
      <c r="D971" t="s">
        <v>2382</v>
      </c>
      <c r="E971" t="s">
        <v>2380</v>
      </c>
      <c r="F971" t="s">
        <v>2382</v>
      </c>
      <c r="G971" s="9">
        <v>1</v>
      </c>
      <c r="H971" t="s">
        <v>2380</v>
      </c>
      <c r="I971" t="str">
        <f t="shared" si="30"/>
        <v>obesity</v>
      </c>
      <c r="J971" t="str">
        <f t="shared" si="31"/>
        <v>normal</v>
      </c>
    </row>
    <row r="972" spans="1:10" x14ac:dyDescent="0.3">
      <c r="A972" t="s">
        <v>1400</v>
      </c>
      <c r="B972">
        <v>44.7</v>
      </c>
      <c r="C972">
        <v>7.6</v>
      </c>
      <c r="D972" t="s">
        <v>2382</v>
      </c>
      <c r="E972" t="s">
        <v>2380</v>
      </c>
      <c r="F972" t="s">
        <v>2380</v>
      </c>
      <c r="G972" s="9">
        <v>2</v>
      </c>
      <c r="H972" t="s">
        <v>2380</v>
      </c>
      <c r="I972" t="str">
        <f t="shared" si="30"/>
        <v>obesity</v>
      </c>
      <c r="J972" t="str">
        <f t="shared" si="31"/>
        <v>diabetes</v>
      </c>
    </row>
    <row r="973" spans="1:10" x14ac:dyDescent="0.3">
      <c r="A973" t="s">
        <v>1399</v>
      </c>
      <c r="B973">
        <v>38.380000000000003</v>
      </c>
      <c r="C973">
        <v>8.5</v>
      </c>
      <c r="D973" t="s">
        <v>2382</v>
      </c>
      <c r="E973" t="s">
        <v>2380</v>
      </c>
      <c r="F973" t="s">
        <v>2380</v>
      </c>
      <c r="G973" s="9">
        <v>2</v>
      </c>
      <c r="H973" t="s">
        <v>2380</v>
      </c>
      <c r="I973" t="str">
        <f t="shared" si="30"/>
        <v>obesity</v>
      </c>
      <c r="J973" t="str">
        <f t="shared" si="31"/>
        <v>diabetes</v>
      </c>
    </row>
    <row r="974" spans="1:10" x14ac:dyDescent="0.3">
      <c r="A974" t="s">
        <v>1398</v>
      </c>
      <c r="B974">
        <v>35.244999999999997</v>
      </c>
      <c r="C974">
        <v>11.22</v>
      </c>
      <c r="D974" t="s">
        <v>2382</v>
      </c>
      <c r="E974" t="s">
        <v>2380</v>
      </c>
      <c r="F974" t="s">
        <v>2380</v>
      </c>
      <c r="G974" s="9">
        <v>0</v>
      </c>
      <c r="H974" t="s">
        <v>2380</v>
      </c>
      <c r="I974" t="str">
        <f t="shared" si="30"/>
        <v>obesity</v>
      </c>
      <c r="J974" t="str">
        <f t="shared" si="31"/>
        <v>diabetes</v>
      </c>
    </row>
    <row r="975" spans="1:10" x14ac:dyDescent="0.3">
      <c r="A975" t="s">
        <v>1397</v>
      </c>
      <c r="B975">
        <v>49.84</v>
      </c>
      <c r="C975">
        <v>5.0999999999999996</v>
      </c>
      <c r="D975" t="s">
        <v>2382</v>
      </c>
      <c r="E975" t="s">
        <v>2380</v>
      </c>
      <c r="F975" t="s">
        <v>2382</v>
      </c>
      <c r="G975" s="9">
        <v>1</v>
      </c>
      <c r="H975" t="s">
        <v>2380</v>
      </c>
      <c r="I975" t="str">
        <f t="shared" si="30"/>
        <v>obesity</v>
      </c>
      <c r="J975" t="str">
        <f t="shared" si="31"/>
        <v>normal</v>
      </c>
    </row>
    <row r="976" spans="1:10" x14ac:dyDescent="0.3">
      <c r="A976" t="s">
        <v>1396</v>
      </c>
      <c r="B976">
        <v>49.06</v>
      </c>
      <c r="C976">
        <v>5.43</v>
      </c>
      <c r="D976" t="s">
        <v>2382</v>
      </c>
      <c r="E976" t="s">
        <v>2380</v>
      </c>
      <c r="F976" t="s">
        <v>2380</v>
      </c>
      <c r="G976" s="9">
        <v>1</v>
      </c>
      <c r="H976" t="s">
        <v>2380</v>
      </c>
      <c r="I976" t="str">
        <f t="shared" si="30"/>
        <v>obesity</v>
      </c>
      <c r="J976" t="str">
        <f t="shared" si="31"/>
        <v>normal</v>
      </c>
    </row>
    <row r="977" spans="1:10" x14ac:dyDescent="0.3">
      <c r="A977" t="s">
        <v>1395</v>
      </c>
      <c r="B977">
        <v>30.88</v>
      </c>
      <c r="C977">
        <v>5.82</v>
      </c>
      <c r="D977" t="s">
        <v>2380</v>
      </c>
      <c r="E977" t="s">
        <v>2380</v>
      </c>
      <c r="F977" t="s">
        <v>2380</v>
      </c>
      <c r="G977" s="9">
        <v>2</v>
      </c>
      <c r="H977" t="s">
        <v>2380</v>
      </c>
      <c r="I977" t="str">
        <f t="shared" si="30"/>
        <v>obesity</v>
      </c>
      <c r="J977" t="str">
        <f t="shared" si="31"/>
        <v>prediabetes</v>
      </c>
    </row>
    <row r="978" spans="1:10" x14ac:dyDescent="0.3">
      <c r="A978" t="s">
        <v>1394</v>
      </c>
      <c r="B978">
        <v>33.35</v>
      </c>
      <c r="C978">
        <v>6.05</v>
      </c>
      <c r="D978" t="s">
        <v>2380</v>
      </c>
      <c r="E978" t="s">
        <v>2380</v>
      </c>
      <c r="F978" t="s">
        <v>2382</v>
      </c>
      <c r="G978" s="9">
        <v>1</v>
      </c>
      <c r="H978" t="s">
        <v>2380</v>
      </c>
      <c r="I978" t="str">
        <f t="shared" si="30"/>
        <v>obesity</v>
      </c>
      <c r="J978" t="str">
        <f t="shared" si="31"/>
        <v>prediabetes</v>
      </c>
    </row>
    <row r="979" spans="1:10" x14ac:dyDescent="0.3">
      <c r="A979" t="s">
        <v>1393</v>
      </c>
      <c r="B979">
        <v>38</v>
      </c>
      <c r="C979">
        <v>6.38</v>
      </c>
      <c r="D979" t="s">
        <v>2382</v>
      </c>
      <c r="E979" t="s">
        <v>2380</v>
      </c>
      <c r="F979" t="s">
        <v>2380</v>
      </c>
      <c r="G979" s="9">
        <v>1</v>
      </c>
      <c r="H979" t="s">
        <v>2380</v>
      </c>
      <c r="I979" t="str">
        <f t="shared" si="30"/>
        <v>obesity</v>
      </c>
      <c r="J979" t="str">
        <f t="shared" si="31"/>
        <v>prediabetes</v>
      </c>
    </row>
    <row r="980" spans="1:10" x14ac:dyDescent="0.3">
      <c r="A980" t="s">
        <v>1392</v>
      </c>
      <c r="B980">
        <v>36.08</v>
      </c>
      <c r="C980">
        <v>5.73</v>
      </c>
      <c r="D980" t="s">
        <v>2382</v>
      </c>
      <c r="E980" t="s">
        <v>2380</v>
      </c>
      <c r="F980" t="s">
        <v>2380</v>
      </c>
      <c r="G980" s="9">
        <v>1</v>
      </c>
      <c r="H980" t="s">
        <v>2380</v>
      </c>
      <c r="I980" t="str">
        <f t="shared" si="30"/>
        <v>obesity</v>
      </c>
      <c r="J980" t="str">
        <f t="shared" si="31"/>
        <v>prediabetes</v>
      </c>
    </row>
    <row r="981" spans="1:10" x14ac:dyDescent="0.3">
      <c r="A981" t="s">
        <v>1391</v>
      </c>
      <c r="B981">
        <v>35.700000000000003</v>
      </c>
      <c r="C981">
        <v>5.47</v>
      </c>
      <c r="D981" t="s">
        <v>2382</v>
      </c>
      <c r="E981" t="s">
        <v>2380</v>
      </c>
      <c r="F981" t="s">
        <v>2380</v>
      </c>
      <c r="G981" s="9">
        <v>1</v>
      </c>
      <c r="H981" t="s">
        <v>2380</v>
      </c>
      <c r="I981" t="str">
        <f t="shared" si="30"/>
        <v>obesity</v>
      </c>
      <c r="J981" t="str">
        <f t="shared" si="31"/>
        <v>normal</v>
      </c>
    </row>
    <row r="982" spans="1:10" x14ac:dyDescent="0.3">
      <c r="A982" t="s">
        <v>1390</v>
      </c>
      <c r="B982">
        <v>34.01</v>
      </c>
      <c r="C982">
        <v>11.3</v>
      </c>
      <c r="D982" t="s">
        <v>2380</v>
      </c>
      <c r="E982" t="s">
        <v>2380</v>
      </c>
      <c r="F982" t="s">
        <v>2380</v>
      </c>
      <c r="G982" s="9">
        <v>0</v>
      </c>
      <c r="H982" t="s">
        <v>2380</v>
      </c>
      <c r="I982" t="str">
        <f t="shared" si="30"/>
        <v>obesity</v>
      </c>
      <c r="J982" t="str">
        <f t="shared" si="31"/>
        <v>diabetes</v>
      </c>
    </row>
    <row r="983" spans="1:10" x14ac:dyDescent="0.3">
      <c r="A983" t="s">
        <v>1389</v>
      </c>
      <c r="B983">
        <v>31.54</v>
      </c>
      <c r="C983">
        <v>6.72</v>
      </c>
      <c r="D983" t="s">
        <v>2380</v>
      </c>
      <c r="E983" t="s">
        <v>2380</v>
      </c>
      <c r="F983" t="s">
        <v>2380</v>
      </c>
      <c r="G983" s="9">
        <v>0</v>
      </c>
      <c r="H983" t="s">
        <v>2380</v>
      </c>
      <c r="I983" t="str">
        <f t="shared" si="30"/>
        <v>obesity</v>
      </c>
      <c r="J983" t="str">
        <f t="shared" si="31"/>
        <v>diabetes</v>
      </c>
    </row>
    <row r="984" spans="1:10" x14ac:dyDescent="0.3">
      <c r="A984" t="s">
        <v>1388</v>
      </c>
      <c r="B984">
        <v>23.3</v>
      </c>
      <c r="C984">
        <v>5.36</v>
      </c>
      <c r="D984" t="s">
        <v>2382</v>
      </c>
      <c r="E984" t="s">
        <v>2380</v>
      </c>
      <c r="F984" t="s">
        <v>2380</v>
      </c>
      <c r="G984" s="9">
        <v>1</v>
      </c>
      <c r="H984" t="s">
        <v>2380</v>
      </c>
      <c r="I984" t="str">
        <f t="shared" si="30"/>
        <v>normal weight</v>
      </c>
      <c r="J984" t="str">
        <f t="shared" si="31"/>
        <v>normal</v>
      </c>
    </row>
    <row r="985" spans="1:10" x14ac:dyDescent="0.3">
      <c r="A985" t="s">
        <v>1387</v>
      </c>
      <c r="B985">
        <v>27.75</v>
      </c>
      <c r="C985">
        <v>9.8800000000000008</v>
      </c>
      <c r="D985" t="s">
        <v>2380</v>
      </c>
      <c r="E985" t="s">
        <v>2380</v>
      </c>
      <c r="F985" t="s">
        <v>2380</v>
      </c>
      <c r="G985" s="9">
        <v>0</v>
      </c>
      <c r="H985" t="s">
        <v>2380</v>
      </c>
      <c r="I985" t="str">
        <f t="shared" si="30"/>
        <v>overweight</v>
      </c>
      <c r="J985" t="str">
        <f t="shared" si="31"/>
        <v>diabetes</v>
      </c>
    </row>
    <row r="986" spans="1:10" x14ac:dyDescent="0.3">
      <c r="A986" t="s">
        <v>1386</v>
      </c>
      <c r="B986">
        <v>42.46</v>
      </c>
      <c r="C986">
        <v>4.1100000000000003</v>
      </c>
      <c r="D986" t="s">
        <v>2380</v>
      </c>
      <c r="E986" t="s">
        <v>2380</v>
      </c>
      <c r="F986" t="s">
        <v>2380</v>
      </c>
      <c r="G986" s="9">
        <v>0</v>
      </c>
      <c r="H986" t="s">
        <v>2380</v>
      </c>
      <c r="I986" t="str">
        <f t="shared" si="30"/>
        <v>obesity</v>
      </c>
      <c r="J986" t="str">
        <f t="shared" si="31"/>
        <v>normal</v>
      </c>
    </row>
    <row r="987" spans="1:10" x14ac:dyDescent="0.3">
      <c r="A987" t="s">
        <v>1385</v>
      </c>
      <c r="B987">
        <v>54.47</v>
      </c>
      <c r="C987">
        <v>7.48</v>
      </c>
      <c r="D987" t="s">
        <v>2380</v>
      </c>
      <c r="E987" t="s">
        <v>2380</v>
      </c>
      <c r="F987" t="s">
        <v>2380</v>
      </c>
      <c r="G987" s="9">
        <v>0</v>
      </c>
      <c r="H987" t="s">
        <v>2380</v>
      </c>
      <c r="I987" t="str">
        <f t="shared" si="30"/>
        <v>obesity</v>
      </c>
      <c r="J987" t="str">
        <f t="shared" si="31"/>
        <v>diabetes</v>
      </c>
    </row>
    <row r="988" spans="1:10" x14ac:dyDescent="0.3">
      <c r="A988" t="s">
        <v>1384</v>
      </c>
      <c r="B988">
        <v>24.93</v>
      </c>
      <c r="C988">
        <v>9.18</v>
      </c>
      <c r="D988" t="s">
        <v>2382</v>
      </c>
      <c r="E988" t="s">
        <v>2380</v>
      </c>
      <c r="F988" t="s">
        <v>2382</v>
      </c>
      <c r="G988" s="9">
        <v>1</v>
      </c>
      <c r="H988" t="s">
        <v>2380</v>
      </c>
      <c r="I988" t="str">
        <f t="shared" si="30"/>
        <v>overweight</v>
      </c>
      <c r="J988" t="str">
        <f t="shared" si="31"/>
        <v>diabetes</v>
      </c>
    </row>
    <row r="989" spans="1:10" x14ac:dyDescent="0.3">
      <c r="A989" t="s">
        <v>1383</v>
      </c>
      <c r="B989">
        <v>48.12</v>
      </c>
      <c r="C989">
        <v>4.51</v>
      </c>
      <c r="D989" t="s">
        <v>2382</v>
      </c>
      <c r="E989" t="s">
        <v>2380</v>
      </c>
      <c r="F989" t="s">
        <v>2380</v>
      </c>
      <c r="G989" s="9">
        <v>1</v>
      </c>
      <c r="H989" t="s">
        <v>2380</v>
      </c>
      <c r="I989" t="str">
        <f t="shared" si="30"/>
        <v>obesity</v>
      </c>
      <c r="J989" t="str">
        <f t="shared" si="31"/>
        <v>normal</v>
      </c>
    </row>
    <row r="990" spans="1:10" x14ac:dyDescent="0.3">
      <c r="A990" t="s">
        <v>1382</v>
      </c>
      <c r="B990">
        <v>24.91</v>
      </c>
      <c r="C990">
        <v>7.33</v>
      </c>
      <c r="D990" t="s">
        <v>2382</v>
      </c>
      <c r="E990" t="s">
        <v>2380</v>
      </c>
      <c r="F990" t="s">
        <v>2382</v>
      </c>
      <c r="G990" s="9">
        <v>1</v>
      </c>
      <c r="H990" t="s">
        <v>2380</v>
      </c>
      <c r="I990" t="str">
        <f t="shared" si="30"/>
        <v>overweight</v>
      </c>
      <c r="J990" t="str">
        <f t="shared" si="31"/>
        <v>diabetes</v>
      </c>
    </row>
    <row r="991" spans="1:10" x14ac:dyDescent="0.3">
      <c r="A991" t="s">
        <v>1381</v>
      </c>
      <c r="B991">
        <v>27.645</v>
      </c>
      <c r="C991">
        <v>10.56</v>
      </c>
      <c r="D991" t="s">
        <v>2380</v>
      </c>
      <c r="E991" t="s">
        <v>2380</v>
      </c>
      <c r="F991" t="s">
        <v>2380</v>
      </c>
      <c r="G991" s="9">
        <v>0</v>
      </c>
      <c r="H991" t="s">
        <v>2380</v>
      </c>
      <c r="I991" t="str">
        <f t="shared" si="30"/>
        <v>overweight</v>
      </c>
      <c r="J991" t="str">
        <f t="shared" si="31"/>
        <v>diabetes</v>
      </c>
    </row>
    <row r="992" spans="1:10" x14ac:dyDescent="0.3">
      <c r="A992" t="s">
        <v>1380</v>
      </c>
      <c r="B992">
        <v>33.700000000000003</v>
      </c>
      <c r="C992">
        <v>4.01</v>
      </c>
      <c r="D992" t="s">
        <v>2380</v>
      </c>
      <c r="E992" t="s">
        <v>2380</v>
      </c>
      <c r="F992" t="s">
        <v>2380</v>
      </c>
      <c r="G992" s="9">
        <v>2</v>
      </c>
      <c r="H992" t="s">
        <v>2380</v>
      </c>
      <c r="I992" t="str">
        <f t="shared" si="30"/>
        <v>obesity</v>
      </c>
      <c r="J992" t="str">
        <f t="shared" si="31"/>
        <v>normal</v>
      </c>
    </row>
    <row r="993" spans="1:10" x14ac:dyDescent="0.3">
      <c r="A993" t="s">
        <v>1379</v>
      </c>
      <c r="B993">
        <v>38.93</v>
      </c>
      <c r="C993">
        <v>5.64</v>
      </c>
      <c r="D993" t="s">
        <v>2382</v>
      </c>
      <c r="E993" t="s">
        <v>2380</v>
      </c>
      <c r="F993" t="s">
        <v>2380</v>
      </c>
      <c r="G993" s="9">
        <v>1</v>
      </c>
      <c r="H993" t="s">
        <v>2380</v>
      </c>
      <c r="I993" t="str">
        <f t="shared" si="30"/>
        <v>obesity</v>
      </c>
      <c r="J993" t="str">
        <f t="shared" si="31"/>
        <v>normal</v>
      </c>
    </row>
    <row r="994" spans="1:10" x14ac:dyDescent="0.3">
      <c r="A994" t="s">
        <v>1378</v>
      </c>
      <c r="B994">
        <v>32.774999999999999</v>
      </c>
      <c r="C994">
        <v>8.02</v>
      </c>
      <c r="D994" t="s">
        <v>2382</v>
      </c>
      <c r="E994" t="s">
        <v>2380</v>
      </c>
      <c r="F994" t="s">
        <v>2380</v>
      </c>
      <c r="G994" s="9">
        <v>2</v>
      </c>
      <c r="H994" t="s">
        <v>2380</v>
      </c>
      <c r="I994" t="str">
        <f t="shared" si="30"/>
        <v>obesity</v>
      </c>
      <c r="J994" t="str">
        <f t="shared" si="31"/>
        <v>diabetes</v>
      </c>
    </row>
    <row r="995" spans="1:10" x14ac:dyDescent="0.3">
      <c r="A995" t="s">
        <v>1377</v>
      </c>
      <c r="B995">
        <v>29.83</v>
      </c>
      <c r="C995">
        <v>7.2</v>
      </c>
      <c r="D995" t="s">
        <v>2382</v>
      </c>
      <c r="E995" t="s">
        <v>2380</v>
      </c>
      <c r="F995" t="s">
        <v>2380</v>
      </c>
      <c r="G995" s="9">
        <v>0</v>
      </c>
      <c r="H995" t="s">
        <v>2380</v>
      </c>
      <c r="I995" t="str">
        <f t="shared" si="30"/>
        <v>overweight</v>
      </c>
      <c r="J995" t="str">
        <f t="shared" si="31"/>
        <v>diabetes</v>
      </c>
    </row>
    <row r="996" spans="1:10" x14ac:dyDescent="0.3">
      <c r="A996" t="s">
        <v>1376</v>
      </c>
      <c r="B996">
        <v>28.31</v>
      </c>
      <c r="C996">
        <v>4.55</v>
      </c>
      <c r="D996" t="s">
        <v>2380</v>
      </c>
      <c r="E996" t="s">
        <v>2381</v>
      </c>
      <c r="F996" t="s">
        <v>2380</v>
      </c>
      <c r="G996" s="9">
        <v>1</v>
      </c>
      <c r="H996" t="s">
        <v>2380</v>
      </c>
      <c r="I996" t="str">
        <f t="shared" si="30"/>
        <v>overweight</v>
      </c>
      <c r="J996" t="str">
        <f t="shared" si="31"/>
        <v>normal</v>
      </c>
    </row>
    <row r="997" spans="1:10" x14ac:dyDescent="0.3">
      <c r="A997" t="s">
        <v>1375</v>
      </c>
      <c r="B997">
        <v>29.79</v>
      </c>
      <c r="C997">
        <v>9.0299999999999994</v>
      </c>
      <c r="D997" t="s">
        <v>2380</v>
      </c>
      <c r="E997" t="s">
        <v>2380</v>
      </c>
      <c r="F997" t="s">
        <v>2380</v>
      </c>
      <c r="G997" s="9">
        <v>0</v>
      </c>
      <c r="H997" t="s">
        <v>2380</v>
      </c>
      <c r="I997" t="str">
        <f t="shared" si="30"/>
        <v>overweight</v>
      </c>
      <c r="J997" t="str">
        <f t="shared" si="31"/>
        <v>diabetes</v>
      </c>
    </row>
    <row r="998" spans="1:10" x14ac:dyDescent="0.3">
      <c r="A998" t="s">
        <v>1374</v>
      </c>
      <c r="B998">
        <v>36.6</v>
      </c>
      <c r="C998">
        <v>5.2</v>
      </c>
      <c r="D998" t="s">
        <v>2382</v>
      </c>
      <c r="E998" t="s">
        <v>2380</v>
      </c>
      <c r="F998" t="s">
        <v>2382</v>
      </c>
      <c r="G998" s="9">
        <v>1</v>
      </c>
      <c r="H998" t="s">
        <v>2380</v>
      </c>
      <c r="I998" t="str">
        <f t="shared" si="30"/>
        <v>obesity</v>
      </c>
      <c r="J998" t="str">
        <f t="shared" si="31"/>
        <v>normal</v>
      </c>
    </row>
    <row r="999" spans="1:10" x14ac:dyDescent="0.3">
      <c r="A999" t="s">
        <v>1373</v>
      </c>
      <c r="B999">
        <v>35.93</v>
      </c>
      <c r="C999">
        <v>8.3000000000000007</v>
      </c>
      <c r="D999" t="s">
        <v>2382</v>
      </c>
      <c r="E999" t="s">
        <v>2380</v>
      </c>
      <c r="F999" t="s">
        <v>2380</v>
      </c>
      <c r="G999" s="9">
        <v>0</v>
      </c>
      <c r="H999" t="s">
        <v>2380</v>
      </c>
      <c r="I999" t="str">
        <f t="shared" si="30"/>
        <v>obesity</v>
      </c>
      <c r="J999" t="str">
        <f t="shared" si="31"/>
        <v>diabetes</v>
      </c>
    </row>
    <row r="1000" spans="1:10" x14ac:dyDescent="0.3">
      <c r="A1000" t="s">
        <v>1372</v>
      </c>
      <c r="B1000">
        <v>28.6</v>
      </c>
      <c r="C1000">
        <v>5.56</v>
      </c>
      <c r="D1000" t="s">
        <v>2382</v>
      </c>
      <c r="E1000" t="s">
        <v>2380</v>
      </c>
      <c r="F1000" t="s">
        <v>2382</v>
      </c>
      <c r="G1000" s="9">
        <v>1</v>
      </c>
      <c r="H1000" t="s">
        <v>2380</v>
      </c>
      <c r="I1000" t="str">
        <f t="shared" si="30"/>
        <v>overweight</v>
      </c>
      <c r="J1000" t="str">
        <f t="shared" si="31"/>
        <v>normal</v>
      </c>
    </row>
    <row r="1001" spans="1:10" x14ac:dyDescent="0.3">
      <c r="A1001" t="s">
        <v>1371</v>
      </c>
      <c r="B1001">
        <v>39.17</v>
      </c>
      <c r="C1001">
        <v>4.1500000000000004</v>
      </c>
      <c r="D1001" t="s">
        <v>2380</v>
      </c>
      <c r="E1001" t="s">
        <v>2380</v>
      </c>
      <c r="F1001" t="s">
        <v>2380</v>
      </c>
      <c r="G1001" s="9">
        <v>0</v>
      </c>
      <c r="H1001" t="s">
        <v>2380</v>
      </c>
      <c r="I1001" t="str">
        <f t="shared" si="30"/>
        <v>obesity</v>
      </c>
      <c r="J1001" t="str">
        <f t="shared" si="31"/>
        <v>normal</v>
      </c>
    </row>
    <row r="1002" spans="1:10" x14ac:dyDescent="0.3">
      <c r="A1002" t="s">
        <v>1370</v>
      </c>
      <c r="B1002">
        <v>26.41</v>
      </c>
      <c r="C1002">
        <v>5.99</v>
      </c>
      <c r="D1002" t="s">
        <v>2382</v>
      </c>
      <c r="E1002" t="s">
        <v>2380</v>
      </c>
      <c r="F1002" t="s">
        <v>2382</v>
      </c>
      <c r="G1002" s="9">
        <v>1</v>
      </c>
      <c r="H1002" t="s">
        <v>2380</v>
      </c>
      <c r="I1002" t="str">
        <f t="shared" si="30"/>
        <v>overweight</v>
      </c>
      <c r="J1002" t="str">
        <f t="shared" si="31"/>
        <v>prediabetes</v>
      </c>
    </row>
    <row r="1003" spans="1:10" x14ac:dyDescent="0.3">
      <c r="A1003" t="s">
        <v>1369</v>
      </c>
      <c r="B1003">
        <v>30.63</v>
      </c>
      <c r="C1003">
        <v>5.8</v>
      </c>
      <c r="D1003" t="s">
        <v>2382</v>
      </c>
      <c r="E1003" t="s">
        <v>2380</v>
      </c>
      <c r="F1003" t="s">
        <v>2380</v>
      </c>
      <c r="G1003" s="9">
        <v>0</v>
      </c>
      <c r="H1003" t="s">
        <v>2380</v>
      </c>
      <c r="I1003" t="str">
        <f t="shared" si="30"/>
        <v>obesity</v>
      </c>
      <c r="J1003" t="str">
        <f t="shared" si="31"/>
        <v>prediabetes</v>
      </c>
    </row>
    <row r="1004" spans="1:10" x14ac:dyDescent="0.3">
      <c r="A1004" t="s">
        <v>1368</v>
      </c>
      <c r="B1004">
        <v>31.73</v>
      </c>
      <c r="C1004">
        <v>7.32</v>
      </c>
      <c r="D1004" t="s">
        <v>2382</v>
      </c>
      <c r="E1004" t="s">
        <v>2380</v>
      </c>
      <c r="F1004" t="s">
        <v>2380</v>
      </c>
      <c r="G1004" s="9">
        <v>2</v>
      </c>
      <c r="H1004" t="s">
        <v>2380</v>
      </c>
      <c r="I1004" t="str">
        <f t="shared" si="30"/>
        <v>obesity</v>
      </c>
      <c r="J1004" t="str">
        <f t="shared" si="31"/>
        <v>diabetes</v>
      </c>
    </row>
    <row r="1005" spans="1:10" x14ac:dyDescent="0.3">
      <c r="A1005" t="s">
        <v>1367</v>
      </c>
      <c r="B1005">
        <v>30.7</v>
      </c>
      <c r="C1005">
        <v>5.16</v>
      </c>
      <c r="D1005" t="s">
        <v>2380</v>
      </c>
      <c r="E1005" t="s">
        <v>2380</v>
      </c>
      <c r="F1005" t="s">
        <v>2380</v>
      </c>
      <c r="G1005" s="9">
        <v>2</v>
      </c>
      <c r="H1005" t="s">
        <v>2380</v>
      </c>
      <c r="I1005" t="str">
        <f t="shared" si="30"/>
        <v>obesity</v>
      </c>
      <c r="J1005" t="str">
        <f t="shared" si="31"/>
        <v>normal</v>
      </c>
    </row>
    <row r="1006" spans="1:10" x14ac:dyDescent="0.3">
      <c r="A1006" t="s">
        <v>1366</v>
      </c>
      <c r="B1006">
        <v>25.934999999999999</v>
      </c>
      <c r="C1006">
        <v>5.96</v>
      </c>
      <c r="D1006" t="s">
        <v>2382</v>
      </c>
      <c r="E1006" t="s">
        <v>2380</v>
      </c>
      <c r="F1006" t="s">
        <v>2380</v>
      </c>
      <c r="G1006" s="9">
        <v>2</v>
      </c>
      <c r="H1006" t="s">
        <v>2380</v>
      </c>
      <c r="I1006" t="str">
        <f t="shared" si="30"/>
        <v>overweight</v>
      </c>
      <c r="J1006" t="str">
        <f t="shared" si="31"/>
        <v>prediabetes</v>
      </c>
    </row>
    <row r="1007" spans="1:10" x14ac:dyDescent="0.3">
      <c r="A1007" t="s">
        <v>1365</v>
      </c>
      <c r="B1007">
        <v>35.9</v>
      </c>
      <c r="C1007">
        <v>4.8499999999999996</v>
      </c>
      <c r="D1007" t="s">
        <v>2382</v>
      </c>
      <c r="E1007" t="s">
        <v>2380</v>
      </c>
      <c r="F1007" t="s">
        <v>2382</v>
      </c>
      <c r="G1007" s="9">
        <v>1</v>
      </c>
      <c r="H1007" t="s">
        <v>2380</v>
      </c>
      <c r="I1007" t="str">
        <f t="shared" si="30"/>
        <v>obesity</v>
      </c>
      <c r="J1007" t="str">
        <f t="shared" si="31"/>
        <v>normal</v>
      </c>
    </row>
    <row r="1008" spans="1:10" x14ac:dyDescent="0.3">
      <c r="A1008" t="s">
        <v>1364</v>
      </c>
      <c r="B1008">
        <v>26.7</v>
      </c>
      <c r="C1008">
        <v>5.09</v>
      </c>
      <c r="D1008" t="s">
        <v>2382</v>
      </c>
      <c r="E1008" t="s">
        <v>2380</v>
      </c>
      <c r="F1008" t="s">
        <v>2382</v>
      </c>
      <c r="G1008" s="9">
        <v>1</v>
      </c>
      <c r="H1008" t="s">
        <v>2380</v>
      </c>
      <c r="I1008" t="str">
        <f t="shared" si="30"/>
        <v>overweight</v>
      </c>
      <c r="J1008" t="str">
        <f t="shared" si="31"/>
        <v>normal</v>
      </c>
    </row>
    <row r="1009" spans="1:10" x14ac:dyDescent="0.3">
      <c r="A1009" t="s">
        <v>1363</v>
      </c>
      <c r="B1009">
        <v>33.71</v>
      </c>
      <c r="C1009">
        <v>4.9400000000000004</v>
      </c>
      <c r="D1009" t="s">
        <v>2380</v>
      </c>
      <c r="E1009" t="s">
        <v>2380</v>
      </c>
      <c r="F1009" t="s">
        <v>2380</v>
      </c>
      <c r="G1009" s="9">
        <v>0</v>
      </c>
      <c r="H1009" t="s">
        <v>2380</v>
      </c>
      <c r="I1009" t="str">
        <f t="shared" si="30"/>
        <v>obesity</v>
      </c>
      <c r="J1009" t="str">
        <f t="shared" si="31"/>
        <v>normal</v>
      </c>
    </row>
    <row r="1010" spans="1:10" x14ac:dyDescent="0.3">
      <c r="A1010" t="s">
        <v>1362</v>
      </c>
      <c r="B1010">
        <v>41.91</v>
      </c>
      <c r="C1010">
        <v>4.92</v>
      </c>
      <c r="D1010" t="s">
        <v>2382</v>
      </c>
      <c r="E1010" t="s">
        <v>2380</v>
      </c>
      <c r="F1010" t="s">
        <v>2380</v>
      </c>
      <c r="G1010" s="9">
        <v>2</v>
      </c>
      <c r="H1010" t="s">
        <v>2380</v>
      </c>
      <c r="I1010" t="str">
        <f t="shared" si="30"/>
        <v>obesity</v>
      </c>
      <c r="J1010" t="str">
        <f t="shared" si="31"/>
        <v>normal</v>
      </c>
    </row>
    <row r="1011" spans="1:10" x14ac:dyDescent="0.3">
      <c r="A1011" t="s">
        <v>1361</v>
      </c>
      <c r="B1011">
        <v>39.82</v>
      </c>
      <c r="C1011">
        <v>6.05</v>
      </c>
      <c r="D1011" t="s">
        <v>2382</v>
      </c>
      <c r="E1011" t="s">
        <v>2380</v>
      </c>
      <c r="F1011" t="s">
        <v>2380</v>
      </c>
      <c r="G1011" s="9">
        <v>2</v>
      </c>
      <c r="H1011" t="s">
        <v>2380</v>
      </c>
      <c r="I1011" t="str">
        <f t="shared" si="30"/>
        <v>obesity</v>
      </c>
      <c r="J1011" t="str">
        <f t="shared" si="31"/>
        <v>prediabetes</v>
      </c>
    </row>
    <row r="1012" spans="1:10" x14ac:dyDescent="0.3">
      <c r="A1012" t="s">
        <v>1360</v>
      </c>
      <c r="B1012">
        <v>28.12</v>
      </c>
      <c r="C1012">
        <v>4.67</v>
      </c>
      <c r="D1012" t="s">
        <v>2380</v>
      </c>
      <c r="E1012" t="s">
        <v>2380</v>
      </c>
      <c r="F1012" t="s">
        <v>2380</v>
      </c>
      <c r="G1012" s="9">
        <v>2</v>
      </c>
      <c r="H1012" t="s">
        <v>2380</v>
      </c>
      <c r="I1012" t="str">
        <f t="shared" si="30"/>
        <v>overweight</v>
      </c>
      <c r="J1012" t="str">
        <f t="shared" si="31"/>
        <v>normal</v>
      </c>
    </row>
    <row r="1013" spans="1:10" x14ac:dyDescent="0.3">
      <c r="A1013" t="s">
        <v>1359</v>
      </c>
      <c r="B1013">
        <v>26.98</v>
      </c>
      <c r="C1013">
        <v>9.81</v>
      </c>
      <c r="D1013" t="s">
        <v>2382</v>
      </c>
      <c r="E1013" t="s">
        <v>2380</v>
      </c>
      <c r="F1013" t="s">
        <v>2380</v>
      </c>
      <c r="G1013" s="9">
        <v>0</v>
      </c>
      <c r="H1013" t="s">
        <v>2380</v>
      </c>
      <c r="I1013" t="str">
        <f t="shared" si="30"/>
        <v>overweight</v>
      </c>
      <c r="J1013" t="str">
        <f t="shared" si="31"/>
        <v>diabetes</v>
      </c>
    </row>
    <row r="1014" spans="1:10" x14ac:dyDescent="0.3">
      <c r="A1014" t="s">
        <v>1358</v>
      </c>
      <c r="B1014">
        <v>27.2</v>
      </c>
      <c r="C1014">
        <v>6.06</v>
      </c>
      <c r="D1014" t="s">
        <v>2382</v>
      </c>
      <c r="E1014" t="s">
        <v>2380</v>
      </c>
      <c r="F1014" t="s">
        <v>2380</v>
      </c>
      <c r="G1014" s="9">
        <v>2</v>
      </c>
      <c r="H1014" t="s">
        <v>2380</v>
      </c>
      <c r="I1014" t="str">
        <f t="shared" si="30"/>
        <v>overweight</v>
      </c>
      <c r="J1014" t="str">
        <f t="shared" si="31"/>
        <v>prediabetes</v>
      </c>
    </row>
    <row r="1015" spans="1:10" x14ac:dyDescent="0.3">
      <c r="A1015" t="s">
        <v>1357</v>
      </c>
      <c r="B1015">
        <v>25.3</v>
      </c>
      <c r="C1015">
        <v>5.19</v>
      </c>
      <c r="D1015" t="s">
        <v>2382</v>
      </c>
      <c r="E1015" t="s">
        <v>2380</v>
      </c>
      <c r="F1015" t="s">
        <v>2380</v>
      </c>
      <c r="G1015" s="9">
        <v>2</v>
      </c>
      <c r="H1015" t="s">
        <v>2380</v>
      </c>
      <c r="I1015" t="str">
        <f t="shared" si="30"/>
        <v>overweight</v>
      </c>
      <c r="J1015" t="str">
        <f t="shared" si="31"/>
        <v>normal</v>
      </c>
    </row>
    <row r="1016" spans="1:10" x14ac:dyDescent="0.3">
      <c r="A1016" t="s">
        <v>1356</v>
      </c>
      <c r="B1016">
        <v>30.25</v>
      </c>
      <c r="C1016">
        <v>10.16</v>
      </c>
      <c r="D1016" t="s">
        <v>2380</v>
      </c>
      <c r="E1016" t="s">
        <v>2380</v>
      </c>
      <c r="F1016" t="s">
        <v>2380</v>
      </c>
      <c r="G1016" s="9">
        <v>0</v>
      </c>
      <c r="H1016" t="s">
        <v>2380</v>
      </c>
      <c r="I1016" t="str">
        <f t="shared" si="30"/>
        <v>obesity</v>
      </c>
      <c r="J1016" t="str">
        <f t="shared" si="31"/>
        <v>diabetes</v>
      </c>
    </row>
    <row r="1017" spans="1:10" x14ac:dyDescent="0.3">
      <c r="A1017" t="s">
        <v>1355</v>
      </c>
      <c r="B1017">
        <v>54</v>
      </c>
      <c r="C1017">
        <v>4.68</v>
      </c>
      <c r="D1017" t="s">
        <v>2382</v>
      </c>
      <c r="E1017" t="s">
        <v>2381</v>
      </c>
      <c r="F1017" t="s">
        <v>2380</v>
      </c>
      <c r="G1017" s="9">
        <v>2</v>
      </c>
      <c r="H1017" t="s">
        <v>2380</v>
      </c>
      <c r="I1017" t="str">
        <f t="shared" si="30"/>
        <v>obesity</v>
      </c>
      <c r="J1017" t="str">
        <f t="shared" si="31"/>
        <v>normal</v>
      </c>
    </row>
    <row r="1018" spans="1:10" x14ac:dyDescent="0.3">
      <c r="A1018" t="s">
        <v>1354</v>
      </c>
      <c r="B1018">
        <v>51.86</v>
      </c>
      <c r="C1018">
        <v>5.32</v>
      </c>
      <c r="D1018" t="s">
        <v>2382</v>
      </c>
      <c r="E1018" t="s">
        <v>2380</v>
      </c>
      <c r="F1018" t="s">
        <v>2380</v>
      </c>
      <c r="G1018" s="9">
        <v>0</v>
      </c>
      <c r="H1018" t="s">
        <v>2380</v>
      </c>
      <c r="I1018" t="str">
        <f t="shared" si="30"/>
        <v>obesity</v>
      </c>
      <c r="J1018" t="str">
        <f t="shared" si="31"/>
        <v>normal</v>
      </c>
    </row>
    <row r="1019" spans="1:10" x14ac:dyDescent="0.3">
      <c r="A1019" t="s">
        <v>1353</v>
      </c>
      <c r="B1019">
        <v>31.39</v>
      </c>
      <c r="C1019">
        <v>6.99</v>
      </c>
      <c r="D1019" t="s">
        <v>2380</v>
      </c>
      <c r="E1019" t="s">
        <v>2380</v>
      </c>
      <c r="F1019" t="s">
        <v>2380</v>
      </c>
      <c r="G1019" s="9">
        <v>0</v>
      </c>
      <c r="H1019" t="s">
        <v>2380</v>
      </c>
      <c r="I1019" t="str">
        <f t="shared" si="30"/>
        <v>obesity</v>
      </c>
      <c r="J1019" t="str">
        <f t="shared" si="31"/>
        <v>diabetes</v>
      </c>
    </row>
    <row r="1020" spans="1:10" x14ac:dyDescent="0.3">
      <c r="A1020" t="s">
        <v>1352</v>
      </c>
      <c r="B1020">
        <v>39.97</v>
      </c>
      <c r="C1020">
        <v>5.55</v>
      </c>
      <c r="D1020" t="s">
        <v>2380</v>
      </c>
      <c r="E1020" t="s">
        <v>2380</v>
      </c>
      <c r="F1020" t="s">
        <v>2380</v>
      </c>
      <c r="G1020" s="9">
        <v>0</v>
      </c>
      <c r="H1020" t="s">
        <v>2380</v>
      </c>
      <c r="I1020" t="str">
        <f t="shared" si="30"/>
        <v>obesity</v>
      </c>
      <c r="J1020" t="str">
        <f t="shared" si="31"/>
        <v>normal</v>
      </c>
    </row>
    <row r="1021" spans="1:10" x14ac:dyDescent="0.3">
      <c r="A1021" t="s">
        <v>1351</v>
      </c>
      <c r="B1021">
        <v>41.23</v>
      </c>
      <c r="C1021">
        <v>6.94</v>
      </c>
      <c r="D1021" t="s">
        <v>2380</v>
      </c>
      <c r="E1021" t="s">
        <v>2380</v>
      </c>
      <c r="F1021" t="s">
        <v>2380</v>
      </c>
      <c r="G1021" s="9">
        <v>0</v>
      </c>
      <c r="H1021" t="s">
        <v>2380</v>
      </c>
      <c r="I1021" t="str">
        <f t="shared" si="30"/>
        <v>obesity</v>
      </c>
      <c r="J1021" t="str">
        <f t="shared" si="31"/>
        <v>diabetes</v>
      </c>
    </row>
    <row r="1022" spans="1:10" x14ac:dyDescent="0.3">
      <c r="A1022" t="s">
        <v>1350</v>
      </c>
      <c r="B1022">
        <v>49.45</v>
      </c>
      <c r="C1022">
        <v>4.2</v>
      </c>
      <c r="D1022" t="s">
        <v>2382</v>
      </c>
      <c r="E1022" t="s">
        <v>2380</v>
      </c>
      <c r="F1022" t="s">
        <v>2380</v>
      </c>
      <c r="G1022" s="9">
        <v>0</v>
      </c>
      <c r="H1022" t="s">
        <v>2380</v>
      </c>
      <c r="I1022" t="str">
        <f t="shared" si="30"/>
        <v>obesity</v>
      </c>
      <c r="J1022" t="str">
        <f t="shared" si="31"/>
        <v>normal</v>
      </c>
    </row>
    <row r="1023" spans="1:10" x14ac:dyDescent="0.3">
      <c r="A1023" t="s">
        <v>1349</v>
      </c>
      <c r="B1023">
        <v>41.04</v>
      </c>
      <c r="C1023">
        <v>5.59</v>
      </c>
      <c r="D1023" t="s">
        <v>2380</v>
      </c>
      <c r="E1023" t="s">
        <v>2380</v>
      </c>
      <c r="F1023" t="s">
        <v>2380</v>
      </c>
      <c r="G1023" s="9">
        <v>0</v>
      </c>
      <c r="H1023" t="s">
        <v>2380</v>
      </c>
      <c r="I1023" t="str">
        <f t="shared" si="30"/>
        <v>obesity</v>
      </c>
      <c r="J1023" t="str">
        <f t="shared" si="31"/>
        <v>normal</v>
      </c>
    </row>
    <row r="1024" spans="1:10" x14ac:dyDescent="0.3">
      <c r="A1024" t="s">
        <v>1348</v>
      </c>
      <c r="B1024">
        <v>27.93</v>
      </c>
      <c r="C1024">
        <v>9.9600000000000009</v>
      </c>
      <c r="D1024" t="s">
        <v>2380</v>
      </c>
      <c r="E1024" t="s">
        <v>2380</v>
      </c>
      <c r="F1024" t="s">
        <v>2380</v>
      </c>
      <c r="G1024" s="9">
        <v>0</v>
      </c>
      <c r="H1024" t="s">
        <v>2380</v>
      </c>
      <c r="I1024" t="str">
        <f t="shared" si="30"/>
        <v>overweight</v>
      </c>
      <c r="J1024" t="str">
        <f t="shared" si="31"/>
        <v>diabetes</v>
      </c>
    </row>
    <row r="1025" spans="1:10" x14ac:dyDescent="0.3">
      <c r="A1025" t="s">
        <v>1347</v>
      </c>
      <c r="B1025">
        <v>21.01</v>
      </c>
      <c r="C1025">
        <v>7.37</v>
      </c>
      <c r="D1025" t="s">
        <v>2380</v>
      </c>
      <c r="E1025" t="s">
        <v>2380</v>
      </c>
      <c r="F1025" t="s">
        <v>2380</v>
      </c>
      <c r="G1025" s="9">
        <v>0</v>
      </c>
      <c r="H1025" t="s">
        <v>2380</v>
      </c>
      <c r="I1025" t="str">
        <f t="shared" si="30"/>
        <v>normal weight</v>
      </c>
      <c r="J1025" t="str">
        <f t="shared" si="31"/>
        <v>diabetes</v>
      </c>
    </row>
    <row r="1026" spans="1:10" x14ac:dyDescent="0.3">
      <c r="A1026" t="s">
        <v>1346</v>
      </c>
      <c r="B1026">
        <v>52.37</v>
      </c>
      <c r="C1026">
        <v>5.0599999999999996</v>
      </c>
      <c r="D1026" t="s">
        <v>2382</v>
      </c>
      <c r="E1026" t="s">
        <v>2381</v>
      </c>
      <c r="F1026" t="s">
        <v>2380</v>
      </c>
      <c r="G1026" s="9">
        <v>2</v>
      </c>
      <c r="H1026" t="s">
        <v>2380</v>
      </c>
      <c r="I1026" t="str">
        <f t="shared" si="30"/>
        <v>obesity</v>
      </c>
      <c r="J1026" t="str">
        <f t="shared" si="31"/>
        <v>normal</v>
      </c>
    </row>
    <row r="1027" spans="1:10" x14ac:dyDescent="0.3">
      <c r="A1027" t="s">
        <v>1345</v>
      </c>
      <c r="B1027">
        <v>40.369999999999997</v>
      </c>
      <c r="C1027">
        <v>8.2100000000000009</v>
      </c>
      <c r="D1027" t="s">
        <v>2380</v>
      </c>
      <c r="E1027" t="s">
        <v>2380</v>
      </c>
      <c r="F1027" t="s">
        <v>2380</v>
      </c>
      <c r="G1027" s="9">
        <v>0</v>
      </c>
      <c r="H1027" t="s">
        <v>2380</v>
      </c>
      <c r="I1027" t="str">
        <f t="shared" ref="I1027:I1090" si="32">IF(B1027&lt;18.5,"underweight",IF(B1027&lt;=24.9,"normal weight",IF(B1027&lt;=29.9,"overweight",IF(B1027&gt;30,"obesity"))))</f>
        <v>obesity</v>
      </c>
      <c r="J1027" t="str">
        <f t="shared" ref="J1027:J1090" si="33">IF(C1027&lt;5.7,"normal",IF(C1027&lt;=6.4, "prediabetes",IF(C1027&gt;6.5,"diabetes")))</f>
        <v>diabetes</v>
      </c>
    </row>
    <row r="1028" spans="1:10" x14ac:dyDescent="0.3">
      <c r="A1028" t="s">
        <v>1344</v>
      </c>
      <c r="B1028">
        <v>41.47</v>
      </c>
      <c r="C1028">
        <v>10.34</v>
      </c>
      <c r="D1028" t="s">
        <v>2380</v>
      </c>
      <c r="E1028" t="s">
        <v>2380</v>
      </c>
      <c r="F1028" t="s">
        <v>2380</v>
      </c>
      <c r="G1028" s="9">
        <v>2</v>
      </c>
      <c r="H1028" t="s">
        <v>2380</v>
      </c>
      <c r="I1028" t="str">
        <f t="shared" si="32"/>
        <v>obesity</v>
      </c>
      <c r="J1028" t="str">
        <f t="shared" si="33"/>
        <v>diabetes</v>
      </c>
    </row>
    <row r="1029" spans="1:10" x14ac:dyDescent="0.3">
      <c r="A1029" t="s">
        <v>1343</v>
      </c>
      <c r="B1029">
        <v>33.725000000000001</v>
      </c>
      <c r="C1029">
        <v>5.51</v>
      </c>
      <c r="D1029" t="s">
        <v>2382</v>
      </c>
      <c r="E1029" t="s">
        <v>2380</v>
      </c>
      <c r="F1029" t="s">
        <v>2380</v>
      </c>
      <c r="G1029" s="9">
        <v>2</v>
      </c>
      <c r="H1029" t="s">
        <v>2380</v>
      </c>
      <c r="I1029" t="str">
        <f t="shared" si="32"/>
        <v>obesity</v>
      </c>
      <c r="J1029" t="str">
        <f t="shared" si="33"/>
        <v>normal</v>
      </c>
    </row>
    <row r="1030" spans="1:10" x14ac:dyDescent="0.3">
      <c r="A1030" t="s">
        <v>1342</v>
      </c>
      <c r="B1030">
        <v>28.1</v>
      </c>
      <c r="C1030">
        <v>11.2</v>
      </c>
      <c r="D1030" t="s">
        <v>2380</v>
      </c>
      <c r="E1030" t="s">
        <v>2380</v>
      </c>
      <c r="F1030" t="s">
        <v>2380</v>
      </c>
      <c r="G1030" s="9">
        <v>0</v>
      </c>
      <c r="H1030" t="s">
        <v>2380</v>
      </c>
      <c r="I1030" t="str">
        <f t="shared" si="32"/>
        <v>overweight</v>
      </c>
      <c r="J1030" t="str">
        <f t="shared" si="33"/>
        <v>diabetes</v>
      </c>
    </row>
    <row r="1031" spans="1:10" x14ac:dyDescent="0.3">
      <c r="A1031" t="s">
        <v>1341</v>
      </c>
      <c r="B1031">
        <v>37.43</v>
      </c>
      <c r="C1031">
        <v>4.3499999999999996</v>
      </c>
      <c r="D1031" t="s">
        <v>2382</v>
      </c>
      <c r="E1031" t="s">
        <v>2380</v>
      </c>
      <c r="F1031" t="s">
        <v>2382</v>
      </c>
      <c r="G1031" s="9">
        <v>1</v>
      </c>
      <c r="H1031" t="s">
        <v>2380</v>
      </c>
      <c r="I1031" t="str">
        <f t="shared" si="32"/>
        <v>obesity</v>
      </c>
      <c r="J1031" t="str">
        <f t="shared" si="33"/>
        <v>normal</v>
      </c>
    </row>
    <row r="1032" spans="1:10" x14ac:dyDescent="0.3">
      <c r="A1032" t="s">
        <v>1340</v>
      </c>
      <c r="B1032">
        <v>23.7</v>
      </c>
      <c r="C1032">
        <v>10.45</v>
      </c>
      <c r="D1032" t="s">
        <v>2380</v>
      </c>
      <c r="E1032" t="s">
        <v>2380</v>
      </c>
      <c r="F1032" t="s">
        <v>2380</v>
      </c>
      <c r="G1032" s="9">
        <v>0</v>
      </c>
      <c r="H1032" t="s">
        <v>2380</v>
      </c>
      <c r="I1032" t="str">
        <f t="shared" si="32"/>
        <v>normal weight</v>
      </c>
      <c r="J1032" t="str">
        <f t="shared" si="33"/>
        <v>diabetes</v>
      </c>
    </row>
    <row r="1033" spans="1:10" x14ac:dyDescent="0.3">
      <c r="A1033" t="s">
        <v>1339</v>
      </c>
      <c r="B1033">
        <v>24.795000000000002</v>
      </c>
      <c r="C1033">
        <v>4.07</v>
      </c>
      <c r="D1033" t="s">
        <v>2382</v>
      </c>
      <c r="E1033" t="s">
        <v>2380</v>
      </c>
      <c r="F1033" t="s">
        <v>2382</v>
      </c>
      <c r="G1033" s="9">
        <v>1</v>
      </c>
      <c r="H1033" t="s">
        <v>2380</v>
      </c>
      <c r="I1033" t="str">
        <f t="shared" si="32"/>
        <v>normal weight</v>
      </c>
      <c r="J1033" t="str">
        <f t="shared" si="33"/>
        <v>normal</v>
      </c>
    </row>
    <row r="1034" spans="1:10" x14ac:dyDescent="0.3">
      <c r="A1034" t="s">
        <v>1338</v>
      </c>
      <c r="B1034">
        <v>31.9</v>
      </c>
      <c r="C1034">
        <v>8.34</v>
      </c>
      <c r="D1034" t="s">
        <v>2380</v>
      </c>
      <c r="E1034" t="s">
        <v>2380</v>
      </c>
      <c r="F1034" t="s">
        <v>2380</v>
      </c>
      <c r="G1034" s="9">
        <v>0</v>
      </c>
      <c r="H1034" t="s">
        <v>2380</v>
      </c>
      <c r="I1034" t="str">
        <f t="shared" si="32"/>
        <v>obesity</v>
      </c>
      <c r="J1034" t="str">
        <f t="shared" si="33"/>
        <v>diabetes</v>
      </c>
    </row>
    <row r="1035" spans="1:10" x14ac:dyDescent="0.3">
      <c r="A1035" t="s">
        <v>1337</v>
      </c>
      <c r="B1035">
        <v>32.68</v>
      </c>
      <c r="C1035">
        <v>7.41</v>
      </c>
      <c r="D1035" t="s">
        <v>2380</v>
      </c>
      <c r="E1035" t="s">
        <v>2380</v>
      </c>
      <c r="F1035" t="s">
        <v>2380</v>
      </c>
      <c r="G1035" s="9">
        <v>0</v>
      </c>
      <c r="H1035" t="s">
        <v>2380</v>
      </c>
      <c r="I1035" t="str">
        <f t="shared" si="32"/>
        <v>obesity</v>
      </c>
      <c r="J1035" t="str">
        <f t="shared" si="33"/>
        <v>diabetes</v>
      </c>
    </row>
    <row r="1036" spans="1:10" x14ac:dyDescent="0.3">
      <c r="A1036" t="s">
        <v>1336</v>
      </c>
      <c r="B1036">
        <v>47.13</v>
      </c>
      <c r="C1036">
        <v>4.3099999999999996</v>
      </c>
      <c r="D1036" t="s">
        <v>2380</v>
      </c>
      <c r="E1036" t="s">
        <v>2380</v>
      </c>
      <c r="F1036" t="s">
        <v>2380</v>
      </c>
      <c r="G1036" s="9">
        <v>0</v>
      </c>
      <c r="H1036" t="s">
        <v>2380</v>
      </c>
      <c r="I1036" t="str">
        <f t="shared" si="32"/>
        <v>obesity</v>
      </c>
      <c r="J1036" t="str">
        <f t="shared" si="33"/>
        <v>normal</v>
      </c>
    </row>
    <row r="1037" spans="1:10" x14ac:dyDescent="0.3">
      <c r="A1037" t="s">
        <v>1335</v>
      </c>
      <c r="B1037">
        <v>36.67</v>
      </c>
      <c r="C1037">
        <v>10.83</v>
      </c>
      <c r="D1037" t="s">
        <v>2380</v>
      </c>
      <c r="E1037" t="s">
        <v>2380</v>
      </c>
      <c r="F1037" t="s">
        <v>2380</v>
      </c>
      <c r="G1037" s="9">
        <v>0</v>
      </c>
      <c r="H1037" t="s">
        <v>2380</v>
      </c>
      <c r="I1037" t="str">
        <f t="shared" si="32"/>
        <v>obesity</v>
      </c>
      <c r="J1037" t="str">
        <f t="shared" si="33"/>
        <v>diabetes</v>
      </c>
    </row>
    <row r="1038" spans="1:10" x14ac:dyDescent="0.3">
      <c r="A1038" t="s">
        <v>1334</v>
      </c>
      <c r="B1038">
        <v>33.630000000000003</v>
      </c>
      <c r="C1038">
        <v>11.31</v>
      </c>
      <c r="D1038" t="s">
        <v>2380</v>
      </c>
      <c r="E1038" t="s">
        <v>2380</v>
      </c>
      <c r="F1038" t="s">
        <v>2380</v>
      </c>
      <c r="G1038" s="9">
        <v>0</v>
      </c>
      <c r="H1038" t="s">
        <v>2380</v>
      </c>
      <c r="I1038" t="str">
        <f t="shared" si="32"/>
        <v>obesity</v>
      </c>
      <c r="J1038" t="str">
        <f t="shared" si="33"/>
        <v>diabetes</v>
      </c>
    </row>
    <row r="1039" spans="1:10" x14ac:dyDescent="0.3">
      <c r="A1039" t="s">
        <v>1333</v>
      </c>
      <c r="B1039">
        <v>32.67</v>
      </c>
      <c r="C1039">
        <v>11.81</v>
      </c>
      <c r="D1039" t="s">
        <v>2382</v>
      </c>
      <c r="E1039" t="s">
        <v>2380</v>
      </c>
      <c r="F1039" t="s">
        <v>2380</v>
      </c>
      <c r="G1039" s="9">
        <v>0</v>
      </c>
      <c r="H1039" t="s">
        <v>2380</v>
      </c>
      <c r="I1039" t="str">
        <f t="shared" si="32"/>
        <v>obesity</v>
      </c>
      <c r="J1039" t="str">
        <f t="shared" si="33"/>
        <v>diabetes</v>
      </c>
    </row>
    <row r="1040" spans="1:10" x14ac:dyDescent="0.3">
      <c r="A1040" t="s">
        <v>1332</v>
      </c>
      <c r="B1040">
        <v>33.299999999999997</v>
      </c>
      <c r="C1040">
        <v>8.26</v>
      </c>
      <c r="D1040" t="s">
        <v>2382</v>
      </c>
      <c r="E1040" t="s">
        <v>2380</v>
      </c>
      <c r="F1040" t="s">
        <v>2380</v>
      </c>
      <c r="G1040" s="9">
        <v>2</v>
      </c>
      <c r="H1040" t="s">
        <v>2380</v>
      </c>
      <c r="I1040" t="str">
        <f t="shared" si="32"/>
        <v>obesity</v>
      </c>
      <c r="J1040" t="str">
        <f t="shared" si="33"/>
        <v>diabetes</v>
      </c>
    </row>
    <row r="1041" spans="1:10" x14ac:dyDescent="0.3">
      <c r="A1041" t="s">
        <v>1331</v>
      </c>
      <c r="B1041">
        <v>30.78</v>
      </c>
      <c r="C1041">
        <v>10.74</v>
      </c>
      <c r="D1041" t="s">
        <v>2382</v>
      </c>
      <c r="E1041" t="s">
        <v>2380</v>
      </c>
      <c r="F1041" t="s">
        <v>2380</v>
      </c>
      <c r="G1041" s="9">
        <v>2</v>
      </c>
      <c r="H1041" t="s">
        <v>2380</v>
      </c>
      <c r="I1041" t="str">
        <f t="shared" si="32"/>
        <v>obesity</v>
      </c>
      <c r="J1041" t="str">
        <f t="shared" si="33"/>
        <v>diabetes</v>
      </c>
    </row>
    <row r="1042" spans="1:10" x14ac:dyDescent="0.3">
      <c r="A1042" t="s">
        <v>1330</v>
      </c>
      <c r="B1042">
        <v>28.975000000000001</v>
      </c>
      <c r="C1042">
        <v>7.69</v>
      </c>
      <c r="D1042" t="s">
        <v>2382</v>
      </c>
      <c r="E1042" t="s">
        <v>2380</v>
      </c>
      <c r="F1042" t="s">
        <v>2380</v>
      </c>
      <c r="G1042" s="9">
        <v>0</v>
      </c>
      <c r="H1042" t="s">
        <v>2380</v>
      </c>
      <c r="I1042" t="str">
        <f t="shared" si="32"/>
        <v>overweight</v>
      </c>
      <c r="J1042" t="str">
        <f t="shared" si="33"/>
        <v>diabetes</v>
      </c>
    </row>
    <row r="1043" spans="1:10" x14ac:dyDescent="0.3">
      <c r="A1043" t="s">
        <v>1329</v>
      </c>
      <c r="B1043">
        <v>33.4</v>
      </c>
      <c r="C1043">
        <v>4.84</v>
      </c>
      <c r="D1043" t="s">
        <v>2380</v>
      </c>
      <c r="E1043" t="s">
        <v>2380</v>
      </c>
      <c r="F1043" t="s">
        <v>2380</v>
      </c>
      <c r="G1043" s="9">
        <v>0</v>
      </c>
      <c r="H1043" t="s">
        <v>2380</v>
      </c>
      <c r="I1043" t="str">
        <f t="shared" si="32"/>
        <v>obesity</v>
      </c>
      <c r="J1043" t="str">
        <f t="shared" si="33"/>
        <v>normal</v>
      </c>
    </row>
    <row r="1044" spans="1:10" x14ac:dyDescent="0.3">
      <c r="A1044" t="s">
        <v>1328</v>
      </c>
      <c r="B1044">
        <v>21.5</v>
      </c>
      <c r="C1044">
        <v>9.77</v>
      </c>
      <c r="D1044" t="s">
        <v>2382</v>
      </c>
      <c r="E1044" t="s">
        <v>2380</v>
      </c>
      <c r="F1044" t="s">
        <v>2380</v>
      </c>
      <c r="G1044" s="9">
        <v>0</v>
      </c>
      <c r="H1044" t="s">
        <v>2380</v>
      </c>
      <c r="I1044" t="str">
        <f t="shared" si="32"/>
        <v>normal weight</v>
      </c>
      <c r="J1044" t="str">
        <f t="shared" si="33"/>
        <v>diabetes</v>
      </c>
    </row>
    <row r="1045" spans="1:10" x14ac:dyDescent="0.3">
      <c r="A1045" t="s">
        <v>1327</v>
      </c>
      <c r="B1045">
        <v>38.14</v>
      </c>
      <c r="C1045">
        <v>5.84</v>
      </c>
      <c r="D1045" t="s">
        <v>2380</v>
      </c>
      <c r="E1045" t="s">
        <v>2380</v>
      </c>
      <c r="F1045" t="s">
        <v>2380</v>
      </c>
      <c r="G1045" s="9">
        <v>0</v>
      </c>
      <c r="H1045" t="s">
        <v>2380</v>
      </c>
      <c r="I1045" t="str">
        <f t="shared" si="32"/>
        <v>obesity</v>
      </c>
      <c r="J1045" t="str">
        <f t="shared" si="33"/>
        <v>prediabetes</v>
      </c>
    </row>
    <row r="1046" spans="1:10" x14ac:dyDescent="0.3">
      <c r="A1046" t="s">
        <v>1326</v>
      </c>
      <c r="B1046">
        <v>35.42</v>
      </c>
      <c r="C1046">
        <v>8.6999999999999993</v>
      </c>
      <c r="D1046" t="s">
        <v>2382</v>
      </c>
      <c r="E1046" t="s">
        <v>2380</v>
      </c>
      <c r="F1046" t="s">
        <v>2380</v>
      </c>
      <c r="G1046" s="9">
        <v>1</v>
      </c>
      <c r="H1046" t="s">
        <v>2380</v>
      </c>
      <c r="I1046" t="str">
        <f t="shared" si="32"/>
        <v>obesity</v>
      </c>
      <c r="J1046" t="str">
        <f t="shared" si="33"/>
        <v>diabetes</v>
      </c>
    </row>
    <row r="1047" spans="1:10" x14ac:dyDescent="0.3">
      <c r="A1047" t="s">
        <v>1325</v>
      </c>
      <c r="B1047">
        <v>35.625</v>
      </c>
      <c r="C1047">
        <v>10.79</v>
      </c>
      <c r="D1047" t="s">
        <v>2380</v>
      </c>
      <c r="E1047" t="s">
        <v>2380</v>
      </c>
      <c r="F1047" t="s">
        <v>2380</v>
      </c>
      <c r="G1047" s="9">
        <v>0</v>
      </c>
      <c r="H1047" t="s">
        <v>2380</v>
      </c>
      <c r="I1047" t="str">
        <f t="shared" si="32"/>
        <v>obesity</v>
      </c>
      <c r="J1047" t="str">
        <f t="shared" si="33"/>
        <v>diabetes</v>
      </c>
    </row>
    <row r="1048" spans="1:10" x14ac:dyDescent="0.3">
      <c r="A1048" t="s">
        <v>1324</v>
      </c>
      <c r="B1048">
        <v>45.51</v>
      </c>
      <c r="C1048">
        <v>4.32</v>
      </c>
      <c r="D1048" t="s">
        <v>2380</v>
      </c>
      <c r="E1048" t="s">
        <v>2380</v>
      </c>
      <c r="F1048" t="s">
        <v>2380</v>
      </c>
      <c r="G1048" s="9">
        <v>1</v>
      </c>
      <c r="H1048" t="s">
        <v>2380</v>
      </c>
      <c r="I1048" t="str">
        <f t="shared" si="32"/>
        <v>obesity</v>
      </c>
      <c r="J1048" t="str">
        <f t="shared" si="33"/>
        <v>normal</v>
      </c>
    </row>
    <row r="1049" spans="1:10" x14ac:dyDescent="0.3">
      <c r="A1049" t="s">
        <v>1323</v>
      </c>
      <c r="B1049">
        <v>37.1</v>
      </c>
      <c r="C1049">
        <v>7.19</v>
      </c>
      <c r="D1049" t="s">
        <v>2382</v>
      </c>
      <c r="E1049" t="s">
        <v>2380</v>
      </c>
      <c r="F1049" t="s">
        <v>2380</v>
      </c>
      <c r="G1049" s="9">
        <v>0</v>
      </c>
      <c r="H1049" t="s">
        <v>2380</v>
      </c>
      <c r="I1049" t="str">
        <f t="shared" si="32"/>
        <v>obesity</v>
      </c>
      <c r="J1049" t="str">
        <f t="shared" si="33"/>
        <v>diabetes</v>
      </c>
    </row>
    <row r="1050" spans="1:10" x14ac:dyDescent="0.3">
      <c r="A1050" t="s">
        <v>1322</v>
      </c>
      <c r="B1050">
        <v>30.5</v>
      </c>
      <c r="C1050">
        <v>11.94</v>
      </c>
      <c r="D1050" t="s">
        <v>2382</v>
      </c>
      <c r="E1050" t="s">
        <v>2380</v>
      </c>
      <c r="F1050" t="s">
        <v>2380</v>
      </c>
      <c r="G1050" s="9">
        <v>0</v>
      </c>
      <c r="H1050" t="s">
        <v>2380</v>
      </c>
      <c r="I1050" t="str">
        <f t="shared" si="32"/>
        <v>obesity</v>
      </c>
      <c r="J1050" t="str">
        <f t="shared" si="33"/>
        <v>diabetes</v>
      </c>
    </row>
    <row r="1051" spans="1:10" x14ac:dyDescent="0.3">
      <c r="A1051" t="s">
        <v>1321</v>
      </c>
      <c r="B1051">
        <v>28.16</v>
      </c>
      <c r="C1051">
        <v>5.56</v>
      </c>
      <c r="D1051" t="s">
        <v>2380</v>
      </c>
      <c r="E1051" t="s">
        <v>2380</v>
      </c>
      <c r="F1051" t="s">
        <v>2380</v>
      </c>
      <c r="G1051" s="9">
        <v>2</v>
      </c>
      <c r="H1051" t="s">
        <v>2380</v>
      </c>
      <c r="I1051" t="str">
        <f t="shared" si="32"/>
        <v>overweight</v>
      </c>
      <c r="J1051" t="str">
        <f t="shared" si="33"/>
        <v>normal</v>
      </c>
    </row>
    <row r="1052" spans="1:10" x14ac:dyDescent="0.3">
      <c r="A1052" t="s">
        <v>1320</v>
      </c>
      <c r="B1052">
        <v>29.1</v>
      </c>
      <c r="C1052">
        <v>5.64</v>
      </c>
      <c r="D1052" t="s">
        <v>2382</v>
      </c>
      <c r="E1052" t="s">
        <v>2380</v>
      </c>
      <c r="F1052" t="s">
        <v>2380</v>
      </c>
      <c r="G1052" s="9">
        <v>0</v>
      </c>
      <c r="H1052" t="s">
        <v>2380</v>
      </c>
      <c r="I1052" t="str">
        <f t="shared" si="32"/>
        <v>overweight</v>
      </c>
      <c r="J1052" t="str">
        <f t="shared" si="33"/>
        <v>normal</v>
      </c>
    </row>
    <row r="1053" spans="1:10" x14ac:dyDescent="0.3">
      <c r="A1053" t="s">
        <v>1319</v>
      </c>
      <c r="B1053">
        <v>30.22</v>
      </c>
      <c r="C1053">
        <v>4.6500000000000004</v>
      </c>
      <c r="D1053" t="s">
        <v>2380</v>
      </c>
      <c r="E1053" t="s">
        <v>2380</v>
      </c>
      <c r="F1053" t="s">
        <v>2380</v>
      </c>
      <c r="G1053" s="9">
        <v>0</v>
      </c>
      <c r="H1053" t="s">
        <v>2380</v>
      </c>
      <c r="I1053" t="str">
        <f t="shared" si="32"/>
        <v>obesity</v>
      </c>
      <c r="J1053" t="str">
        <f t="shared" si="33"/>
        <v>normal</v>
      </c>
    </row>
    <row r="1054" spans="1:10" x14ac:dyDescent="0.3">
      <c r="A1054" t="s">
        <v>1318</v>
      </c>
      <c r="B1054">
        <v>24.29</v>
      </c>
      <c r="C1054">
        <v>9.0500000000000007</v>
      </c>
      <c r="D1054" t="s">
        <v>2380</v>
      </c>
      <c r="E1054" t="s">
        <v>2380</v>
      </c>
      <c r="F1054" t="s">
        <v>2380</v>
      </c>
      <c r="G1054" s="9">
        <v>0</v>
      </c>
      <c r="H1054" t="s">
        <v>2380</v>
      </c>
      <c r="I1054" t="str">
        <f t="shared" si="32"/>
        <v>normal weight</v>
      </c>
      <c r="J1054" t="str">
        <f t="shared" si="33"/>
        <v>diabetes</v>
      </c>
    </row>
    <row r="1055" spans="1:10" x14ac:dyDescent="0.3">
      <c r="A1055" t="s">
        <v>1317</v>
      </c>
      <c r="B1055">
        <v>29.39</v>
      </c>
      <c r="C1055">
        <v>4.5199999999999996</v>
      </c>
      <c r="D1055" t="s">
        <v>2382</v>
      </c>
      <c r="E1055" t="s">
        <v>2380</v>
      </c>
      <c r="F1055" t="s">
        <v>2380</v>
      </c>
      <c r="G1055" s="9">
        <v>0</v>
      </c>
      <c r="H1055" t="s">
        <v>2380</v>
      </c>
      <c r="I1055" t="str">
        <f t="shared" si="32"/>
        <v>overweight</v>
      </c>
      <c r="J1055" t="str">
        <f t="shared" si="33"/>
        <v>normal</v>
      </c>
    </row>
    <row r="1056" spans="1:10" x14ac:dyDescent="0.3">
      <c r="A1056" t="s">
        <v>1316</v>
      </c>
      <c r="B1056">
        <v>25.66</v>
      </c>
      <c r="C1056">
        <v>4.62</v>
      </c>
      <c r="D1056" t="s">
        <v>2382</v>
      </c>
      <c r="E1056" t="s">
        <v>2380</v>
      </c>
      <c r="F1056" t="s">
        <v>2380</v>
      </c>
      <c r="G1056" s="9">
        <v>1</v>
      </c>
      <c r="H1056" t="s">
        <v>2380</v>
      </c>
      <c r="I1056" t="str">
        <f t="shared" si="32"/>
        <v>overweight</v>
      </c>
      <c r="J1056" t="str">
        <f t="shared" si="33"/>
        <v>normal</v>
      </c>
    </row>
    <row r="1057" spans="1:10" x14ac:dyDescent="0.3">
      <c r="A1057" t="s">
        <v>1315</v>
      </c>
      <c r="B1057">
        <v>39.11</v>
      </c>
      <c r="C1057">
        <v>5.87</v>
      </c>
      <c r="D1057" t="s">
        <v>2380</v>
      </c>
      <c r="E1057" t="s">
        <v>2380</v>
      </c>
      <c r="F1057" t="s">
        <v>2380</v>
      </c>
      <c r="G1057" s="9">
        <v>0</v>
      </c>
      <c r="H1057" t="s">
        <v>2380</v>
      </c>
      <c r="I1057" t="str">
        <f t="shared" si="32"/>
        <v>obesity</v>
      </c>
      <c r="J1057" t="str">
        <f t="shared" si="33"/>
        <v>prediabetes</v>
      </c>
    </row>
    <row r="1058" spans="1:10" x14ac:dyDescent="0.3">
      <c r="A1058" t="s">
        <v>1314</v>
      </c>
      <c r="B1058">
        <v>43.78</v>
      </c>
      <c r="C1058">
        <v>5.71</v>
      </c>
      <c r="D1058" t="s">
        <v>2380</v>
      </c>
      <c r="E1058" t="s">
        <v>2380</v>
      </c>
      <c r="F1058" t="s">
        <v>2380</v>
      </c>
      <c r="G1058" s="9">
        <v>1</v>
      </c>
      <c r="H1058" t="s">
        <v>2380</v>
      </c>
      <c r="I1058" t="str">
        <f t="shared" si="32"/>
        <v>obesity</v>
      </c>
      <c r="J1058" t="str">
        <f t="shared" si="33"/>
        <v>prediabetes</v>
      </c>
    </row>
    <row r="1059" spans="1:10" x14ac:dyDescent="0.3">
      <c r="A1059" t="s">
        <v>1313</v>
      </c>
      <c r="B1059">
        <v>24.35</v>
      </c>
      <c r="C1059">
        <v>9.08</v>
      </c>
      <c r="D1059" t="s">
        <v>2380</v>
      </c>
      <c r="E1059" t="s">
        <v>2380</v>
      </c>
      <c r="F1059" t="s">
        <v>2380</v>
      </c>
      <c r="G1059" s="9">
        <v>0</v>
      </c>
      <c r="H1059" t="s">
        <v>2380</v>
      </c>
      <c r="I1059" t="str">
        <f t="shared" si="32"/>
        <v>normal weight</v>
      </c>
      <c r="J1059" t="str">
        <f t="shared" si="33"/>
        <v>diabetes</v>
      </c>
    </row>
    <row r="1060" spans="1:10" x14ac:dyDescent="0.3">
      <c r="A1060" t="s">
        <v>1312</v>
      </c>
      <c r="B1060">
        <v>40.299999999999997</v>
      </c>
      <c r="C1060">
        <v>5.3</v>
      </c>
      <c r="D1060" t="s">
        <v>2382</v>
      </c>
      <c r="E1060" t="s">
        <v>2380</v>
      </c>
      <c r="F1060" t="s">
        <v>2380</v>
      </c>
      <c r="G1060" s="9">
        <v>2</v>
      </c>
      <c r="H1060" t="s">
        <v>2380</v>
      </c>
      <c r="I1060" t="str">
        <f t="shared" si="32"/>
        <v>obesity</v>
      </c>
      <c r="J1060" t="str">
        <f t="shared" si="33"/>
        <v>normal</v>
      </c>
    </row>
    <row r="1061" spans="1:10" x14ac:dyDescent="0.3">
      <c r="A1061" t="s">
        <v>1311</v>
      </c>
      <c r="B1061">
        <v>32.774999999999999</v>
      </c>
      <c r="C1061">
        <v>11.76</v>
      </c>
      <c r="D1061" t="s">
        <v>2382</v>
      </c>
      <c r="E1061" t="s">
        <v>2380</v>
      </c>
      <c r="F1061" t="s">
        <v>2380</v>
      </c>
      <c r="G1061" s="9">
        <v>0</v>
      </c>
      <c r="H1061" t="s">
        <v>2380</v>
      </c>
      <c r="I1061" t="str">
        <f t="shared" si="32"/>
        <v>obesity</v>
      </c>
      <c r="J1061" t="str">
        <f t="shared" si="33"/>
        <v>diabetes</v>
      </c>
    </row>
    <row r="1062" spans="1:10" x14ac:dyDescent="0.3">
      <c r="A1062" t="s">
        <v>1310</v>
      </c>
      <c r="B1062">
        <v>39.6</v>
      </c>
      <c r="C1062">
        <v>5.1100000000000003</v>
      </c>
      <c r="D1062" t="s">
        <v>2382</v>
      </c>
      <c r="E1062" t="s">
        <v>2380</v>
      </c>
      <c r="F1062" t="s">
        <v>2380</v>
      </c>
      <c r="G1062" s="9">
        <v>2</v>
      </c>
      <c r="H1062" t="s">
        <v>2380</v>
      </c>
      <c r="I1062" t="str">
        <f t="shared" si="32"/>
        <v>obesity</v>
      </c>
      <c r="J1062" t="str">
        <f t="shared" si="33"/>
        <v>normal</v>
      </c>
    </row>
    <row r="1063" spans="1:10" x14ac:dyDescent="0.3">
      <c r="A1063" t="s">
        <v>1309</v>
      </c>
      <c r="B1063">
        <v>30.97</v>
      </c>
      <c r="C1063">
        <v>5.54</v>
      </c>
      <c r="D1063" t="s">
        <v>2380</v>
      </c>
      <c r="E1063" t="s">
        <v>2380</v>
      </c>
      <c r="F1063" t="s">
        <v>2380</v>
      </c>
      <c r="G1063" s="9">
        <v>2</v>
      </c>
      <c r="H1063" t="s">
        <v>2380</v>
      </c>
      <c r="I1063" t="str">
        <f t="shared" si="32"/>
        <v>obesity</v>
      </c>
      <c r="J1063" t="str">
        <f t="shared" si="33"/>
        <v>normal</v>
      </c>
    </row>
    <row r="1064" spans="1:10" x14ac:dyDescent="0.3">
      <c r="A1064" t="s">
        <v>1308</v>
      </c>
      <c r="B1064">
        <v>27.645</v>
      </c>
      <c r="C1064">
        <v>8.8699999999999992</v>
      </c>
      <c r="D1064" t="s">
        <v>2382</v>
      </c>
      <c r="E1064" t="s">
        <v>2380</v>
      </c>
      <c r="F1064" t="s">
        <v>2380</v>
      </c>
      <c r="G1064" s="9">
        <v>0</v>
      </c>
      <c r="H1064" t="s">
        <v>2380</v>
      </c>
      <c r="I1064" t="str">
        <f t="shared" si="32"/>
        <v>overweight</v>
      </c>
      <c r="J1064" t="str">
        <f t="shared" si="33"/>
        <v>diabetes</v>
      </c>
    </row>
    <row r="1065" spans="1:10" x14ac:dyDescent="0.3">
      <c r="A1065" t="s">
        <v>1307</v>
      </c>
      <c r="B1065">
        <v>34.43</v>
      </c>
      <c r="C1065">
        <v>5.96</v>
      </c>
      <c r="D1065" t="s">
        <v>2382</v>
      </c>
      <c r="E1065" t="s">
        <v>2380</v>
      </c>
      <c r="F1065" t="s">
        <v>2380</v>
      </c>
      <c r="G1065" s="9">
        <v>2</v>
      </c>
      <c r="H1065" t="s">
        <v>2380</v>
      </c>
      <c r="I1065" t="str">
        <f t="shared" si="32"/>
        <v>obesity</v>
      </c>
      <c r="J1065" t="str">
        <f t="shared" si="33"/>
        <v>prediabetes</v>
      </c>
    </row>
    <row r="1066" spans="1:10" x14ac:dyDescent="0.3">
      <c r="A1066" t="s">
        <v>1306</v>
      </c>
      <c r="B1066">
        <v>39.6</v>
      </c>
      <c r="C1066">
        <v>4.4400000000000004</v>
      </c>
      <c r="D1066" t="s">
        <v>2382</v>
      </c>
      <c r="E1066" t="s">
        <v>2380</v>
      </c>
      <c r="F1066" t="s">
        <v>2382</v>
      </c>
      <c r="G1066" s="9">
        <v>1</v>
      </c>
      <c r="H1066" t="s">
        <v>2380</v>
      </c>
      <c r="I1066" t="str">
        <f t="shared" si="32"/>
        <v>obesity</v>
      </c>
      <c r="J1066" t="str">
        <f t="shared" si="33"/>
        <v>normal</v>
      </c>
    </row>
    <row r="1067" spans="1:10" x14ac:dyDescent="0.3">
      <c r="A1067" t="s">
        <v>1305</v>
      </c>
      <c r="B1067">
        <v>22.1</v>
      </c>
      <c r="C1067">
        <v>4.6500000000000004</v>
      </c>
      <c r="D1067" t="s">
        <v>2382</v>
      </c>
      <c r="E1067" t="s">
        <v>2380</v>
      </c>
      <c r="F1067" t="s">
        <v>2380</v>
      </c>
      <c r="G1067" s="9">
        <v>2</v>
      </c>
      <c r="H1067" t="s">
        <v>2380</v>
      </c>
      <c r="I1067" t="str">
        <f t="shared" si="32"/>
        <v>normal weight</v>
      </c>
      <c r="J1067" t="str">
        <f t="shared" si="33"/>
        <v>normal</v>
      </c>
    </row>
    <row r="1068" spans="1:10" x14ac:dyDescent="0.3">
      <c r="A1068" t="s">
        <v>1304</v>
      </c>
      <c r="B1068">
        <v>33.25</v>
      </c>
      <c r="C1068">
        <v>5.64</v>
      </c>
      <c r="D1068" t="s">
        <v>2382</v>
      </c>
      <c r="E1068" t="s">
        <v>2380</v>
      </c>
      <c r="F1068" t="s">
        <v>2382</v>
      </c>
      <c r="G1068" s="9">
        <v>1</v>
      </c>
      <c r="H1068" t="s">
        <v>2380</v>
      </c>
      <c r="I1068" t="str">
        <f t="shared" si="32"/>
        <v>obesity</v>
      </c>
      <c r="J1068" t="str">
        <f t="shared" si="33"/>
        <v>normal</v>
      </c>
    </row>
    <row r="1069" spans="1:10" x14ac:dyDescent="0.3">
      <c r="A1069" t="s">
        <v>1303</v>
      </c>
      <c r="B1069">
        <v>33.33</v>
      </c>
      <c r="C1069">
        <v>10.19</v>
      </c>
      <c r="D1069" t="s">
        <v>2380</v>
      </c>
      <c r="E1069" t="s">
        <v>2380</v>
      </c>
      <c r="F1069" t="s">
        <v>2380</v>
      </c>
      <c r="G1069" s="9">
        <v>0</v>
      </c>
      <c r="H1069" t="s">
        <v>2380</v>
      </c>
      <c r="I1069" t="str">
        <f t="shared" si="32"/>
        <v>obesity</v>
      </c>
      <c r="J1069" t="str">
        <f t="shared" si="33"/>
        <v>diabetes</v>
      </c>
    </row>
    <row r="1070" spans="1:10" x14ac:dyDescent="0.3">
      <c r="A1070" t="s">
        <v>1302</v>
      </c>
      <c r="B1070">
        <v>30.5</v>
      </c>
      <c r="C1070">
        <v>10.79</v>
      </c>
      <c r="D1070" t="s">
        <v>2380</v>
      </c>
      <c r="E1070" t="s">
        <v>2380</v>
      </c>
      <c r="F1070" t="s">
        <v>2380</v>
      </c>
      <c r="G1070" s="9">
        <v>0</v>
      </c>
      <c r="H1070" t="s">
        <v>2380</v>
      </c>
      <c r="I1070" t="str">
        <f t="shared" si="32"/>
        <v>obesity</v>
      </c>
      <c r="J1070" t="str">
        <f t="shared" si="33"/>
        <v>diabetes</v>
      </c>
    </row>
    <row r="1071" spans="1:10" x14ac:dyDescent="0.3">
      <c r="A1071" t="s">
        <v>1301</v>
      </c>
      <c r="B1071">
        <v>30.3</v>
      </c>
      <c r="C1071">
        <v>4.24</v>
      </c>
      <c r="D1071" t="s">
        <v>2380</v>
      </c>
      <c r="E1071" t="s">
        <v>2380</v>
      </c>
      <c r="F1071" t="s">
        <v>2380</v>
      </c>
      <c r="G1071" s="9">
        <v>0</v>
      </c>
      <c r="H1071" t="s">
        <v>2380</v>
      </c>
      <c r="I1071" t="str">
        <f t="shared" si="32"/>
        <v>obesity</v>
      </c>
      <c r="J1071" t="str">
        <f t="shared" si="33"/>
        <v>normal</v>
      </c>
    </row>
    <row r="1072" spans="1:10" x14ac:dyDescent="0.3">
      <c r="A1072" t="s">
        <v>1300</v>
      </c>
      <c r="B1072">
        <v>26.22</v>
      </c>
      <c r="C1072">
        <v>5.83</v>
      </c>
      <c r="D1072" t="s">
        <v>2380</v>
      </c>
      <c r="E1072" t="s">
        <v>2380</v>
      </c>
      <c r="F1072" t="s">
        <v>2380</v>
      </c>
      <c r="G1072" s="9">
        <v>2</v>
      </c>
      <c r="H1072" t="s">
        <v>2380</v>
      </c>
      <c r="I1072" t="str">
        <f t="shared" si="32"/>
        <v>overweight</v>
      </c>
      <c r="J1072" t="str">
        <f t="shared" si="33"/>
        <v>prediabetes</v>
      </c>
    </row>
    <row r="1073" spans="1:10" x14ac:dyDescent="0.3">
      <c r="A1073" t="s">
        <v>1299</v>
      </c>
      <c r="B1073">
        <v>29.99</v>
      </c>
      <c r="C1073">
        <v>11.85</v>
      </c>
      <c r="D1073" t="s">
        <v>2380</v>
      </c>
      <c r="E1073" t="s">
        <v>2380</v>
      </c>
      <c r="F1073" t="s">
        <v>2380</v>
      </c>
      <c r="G1073" s="9">
        <v>0</v>
      </c>
      <c r="H1073" t="s">
        <v>2380</v>
      </c>
      <c r="I1073" t="b">
        <f t="shared" si="32"/>
        <v>0</v>
      </c>
      <c r="J1073" t="str">
        <f t="shared" si="33"/>
        <v>diabetes</v>
      </c>
    </row>
    <row r="1074" spans="1:10" x14ac:dyDescent="0.3">
      <c r="A1074" t="s">
        <v>1298</v>
      </c>
      <c r="B1074">
        <v>36.380000000000003</v>
      </c>
      <c r="C1074">
        <v>5.98</v>
      </c>
      <c r="D1074" t="s">
        <v>2380</v>
      </c>
      <c r="E1074" t="s">
        <v>2380</v>
      </c>
      <c r="F1074" t="s">
        <v>2380</v>
      </c>
      <c r="G1074" s="9">
        <v>1</v>
      </c>
      <c r="H1074" t="s">
        <v>2380</v>
      </c>
      <c r="I1074" t="str">
        <f t="shared" si="32"/>
        <v>obesity</v>
      </c>
      <c r="J1074" t="str">
        <f t="shared" si="33"/>
        <v>prediabetes</v>
      </c>
    </row>
    <row r="1075" spans="1:10" x14ac:dyDescent="0.3">
      <c r="A1075" t="s">
        <v>1297</v>
      </c>
      <c r="B1075">
        <v>31.16</v>
      </c>
      <c r="C1075">
        <v>4.26</v>
      </c>
      <c r="D1075" t="s">
        <v>2382</v>
      </c>
      <c r="E1075" t="s">
        <v>2380</v>
      </c>
      <c r="F1075" t="s">
        <v>2382</v>
      </c>
      <c r="G1075" s="9">
        <v>1</v>
      </c>
      <c r="H1075" t="s">
        <v>2380</v>
      </c>
      <c r="I1075" t="str">
        <f t="shared" si="32"/>
        <v>obesity</v>
      </c>
      <c r="J1075" t="str">
        <f t="shared" si="33"/>
        <v>normal</v>
      </c>
    </row>
    <row r="1076" spans="1:10" x14ac:dyDescent="0.3">
      <c r="A1076" t="s">
        <v>1296</v>
      </c>
      <c r="B1076">
        <v>25.55</v>
      </c>
      <c r="C1076">
        <v>4.96</v>
      </c>
      <c r="D1076" t="s">
        <v>2382</v>
      </c>
      <c r="E1076" t="s">
        <v>2380</v>
      </c>
      <c r="F1076" t="s">
        <v>2380</v>
      </c>
      <c r="G1076" s="9">
        <v>1</v>
      </c>
      <c r="H1076" t="s">
        <v>2380</v>
      </c>
      <c r="I1076" t="str">
        <f t="shared" si="32"/>
        <v>overweight</v>
      </c>
      <c r="J1076" t="str">
        <f t="shared" si="33"/>
        <v>normal</v>
      </c>
    </row>
    <row r="1077" spans="1:10" x14ac:dyDescent="0.3">
      <c r="A1077" t="s">
        <v>1295</v>
      </c>
      <c r="B1077">
        <v>28.77</v>
      </c>
      <c r="C1077">
        <v>4</v>
      </c>
      <c r="D1077" t="s">
        <v>2382</v>
      </c>
      <c r="E1077" t="s">
        <v>2380</v>
      </c>
      <c r="F1077" t="s">
        <v>2380</v>
      </c>
      <c r="G1077" s="9">
        <v>0</v>
      </c>
      <c r="H1077" t="s">
        <v>2380</v>
      </c>
      <c r="I1077" t="str">
        <f t="shared" si="32"/>
        <v>overweight</v>
      </c>
      <c r="J1077" t="str">
        <f t="shared" si="33"/>
        <v>normal</v>
      </c>
    </row>
    <row r="1078" spans="1:10" x14ac:dyDescent="0.3">
      <c r="A1078" t="s">
        <v>1294</v>
      </c>
      <c r="B1078">
        <v>23.14</v>
      </c>
      <c r="C1078">
        <v>4.1500000000000004</v>
      </c>
      <c r="D1078" t="s">
        <v>2382</v>
      </c>
      <c r="E1078" t="s">
        <v>2380</v>
      </c>
      <c r="F1078" t="s">
        <v>2380</v>
      </c>
      <c r="G1078" s="9">
        <v>1</v>
      </c>
      <c r="H1078" t="s">
        <v>2380</v>
      </c>
      <c r="I1078" t="str">
        <f t="shared" si="32"/>
        <v>normal weight</v>
      </c>
      <c r="J1078" t="str">
        <f t="shared" si="33"/>
        <v>normal</v>
      </c>
    </row>
    <row r="1079" spans="1:10" x14ac:dyDescent="0.3">
      <c r="A1079" t="s">
        <v>1293</v>
      </c>
      <c r="B1079">
        <v>39.6</v>
      </c>
      <c r="C1079">
        <v>11.36</v>
      </c>
      <c r="D1079" t="s">
        <v>2380</v>
      </c>
      <c r="E1079" t="s">
        <v>2380</v>
      </c>
      <c r="F1079" t="s">
        <v>2380</v>
      </c>
      <c r="G1079" s="9">
        <v>0</v>
      </c>
      <c r="H1079" t="s">
        <v>2380</v>
      </c>
      <c r="I1079" t="str">
        <f t="shared" si="32"/>
        <v>obesity</v>
      </c>
      <c r="J1079" t="str">
        <f t="shared" si="33"/>
        <v>diabetes</v>
      </c>
    </row>
    <row r="1080" spans="1:10" x14ac:dyDescent="0.3">
      <c r="A1080" t="s">
        <v>1292</v>
      </c>
      <c r="B1080">
        <v>29.2</v>
      </c>
      <c r="C1080">
        <v>7.53</v>
      </c>
      <c r="D1080" t="s">
        <v>2380</v>
      </c>
      <c r="E1080" t="s">
        <v>2380</v>
      </c>
      <c r="F1080" t="s">
        <v>2380</v>
      </c>
      <c r="G1080" s="9">
        <v>0</v>
      </c>
      <c r="H1080" t="s">
        <v>2380</v>
      </c>
      <c r="I1080" t="str">
        <f t="shared" si="32"/>
        <v>overweight</v>
      </c>
      <c r="J1080" t="str">
        <f t="shared" si="33"/>
        <v>diabetes</v>
      </c>
    </row>
    <row r="1081" spans="1:10" x14ac:dyDescent="0.3">
      <c r="A1081" t="s">
        <v>1291</v>
      </c>
      <c r="B1081">
        <v>32.774999999999999</v>
      </c>
      <c r="C1081">
        <v>7.95</v>
      </c>
      <c r="D1081" t="s">
        <v>2380</v>
      </c>
      <c r="E1081" t="s">
        <v>2380</v>
      </c>
      <c r="F1081" t="s">
        <v>2380</v>
      </c>
      <c r="G1081" s="9">
        <v>0</v>
      </c>
      <c r="H1081" t="s">
        <v>2380</v>
      </c>
      <c r="I1081" t="str">
        <f t="shared" si="32"/>
        <v>obesity</v>
      </c>
      <c r="J1081" t="str">
        <f t="shared" si="33"/>
        <v>diabetes</v>
      </c>
    </row>
    <row r="1082" spans="1:10" x14ac:dyDescent="0.3">
      <c r="A1082" t="s">
        <v>1290</v>
      </c>
      <c r="B1082">
        <v>24.035</v>
      </c>
      <c r="C1082">
        <v>8.5</v>
      </c>
      <c r="D1082" t="s">
        <v>2380</v>
      </c>
      <c r="E1082" t="s">
        <v>2380</v>
      </c>
      <c r="F1082" t="s">
        <v>2380</v>
      </c>
      <c r="G1082" s="9">
        <v>0</v>
      </c>
      <c r="H1082" t="s">
        <v>2380</v>
      </c>
      <c r="I1082" t="str">
        <f t="shared" si="32"/>
        <v>normal weight</v>
      </c>
      <c r="J1082" t="str">
        <f t="shared" si="33"/>
        <v>diabetes</v>
      </c>
    </row>
    <row r="1083" spans="1:10" x14ac:dyDescent="0.3">
      <c r="A1083" t="s">
        <v>1289</v>
      </c>
      <c r="B1083">
        <v>30.55</v>
      </c>
      <c r="C1083">
        <v>5.89</v>
      </c>
      <c r="D1083" t="s">
        <v>2380</v>
      </c>
      <c r="E1083" t="s">
        <v>2380</v>
      </c>
      <c r="F1083" t="s">
        <v>2382</v>
      </c>
      <c r="G1083" s="9">
        <v>1</v>
      </c>
      <c r="H1083" t="s">
        <v>2380</v>
      </c>
      <c r="I1083" t="str">
        <f t="shared" si="32"/>
        <v>obesity</v>
      </c>
      <c r="J1083" t="str">
        <f t="shared" si="33"/>
        <v>prediabetes</v>
      </c>
    </row>
    <row r="1084" spans="1:10" x14ac:dyDescent="0.3">
      <c r="A1084" t="s">
        <v>1288</v>
      </c>
      <c r="B1084">
        <v>28.81</v>
      </c>
      <c r="C1084">
        <v>8.76</v>
      </c>
      <c r="D1084" t="s">
        <v>2380</v>
      </c>
      <c r="E1084" t="s">
        <v>2380</v>
      </c>
      <c r="F1084" t="s">
        <v>2380</v>
      </c>
      <c r="G1084" s="9">
        <v>2</v>
      </c>
      <c r="H1084" t="s">
        <v>2380</v>
      </c>
      <c r="I1084" t="str">
        <f t="shared" si="32"/>
        <v>overweight</v>
      </c>
      <c r="J1084" t="str">
        <f t="shared" si="33"/>
        <v>diabetes</v>
      </c>
    </row>
    <row r="1085" spans="1:10" x14ac:dyDescent="0.3">
      <c r="A1085" t="s">
        <v>1287</v>
      </c>
      <c r="B1085">
        <v>31.66</v>
      </c>
      <c r="C1085">
        <v>4.1100000000000003</v>
      </c>
      <c r="D1085" t="s">
        <v>2380</v>
      </c>
      <c r="E1085" t="s">
        <v>2380</v>
      </c>
      <c r="F1085" t="s">
        <v>2380</v>
      </c>
      <c r="G1085" s="9">
        <v>0</v>
      </c>
      <c r="H1085" t="s">
        <v>2380</v>
      </c>
      <c r="I1085" t="str">
        <f t="shared" si="32"/>
        <v>obesity</v>
      </c>
      <c r="J1085" t="str">
        <f t="shared" si="33"/>
        <v>normal</v>
      </c>
    </row>
    <row r="1086" spans="1:10" x14ac:dyDescent="0.3">
      <c r="A1086" t="s">
        <v>1286</v>
      </c>
      <c r="B1086">
        <v>28.215</v>
      </c>
      <c r="C1086">
        <v>7.56</v>
      </c>
      <c r="D1086" t="s">
        <v>2382</v>
      </c>
      <c r="E1086" t="s">
        <v>2380</v>
      </c>
      <c r="F1086" t="s">
        <v>2380</v>
      </c>
      <c r="G1086" s="9">
        <v>1</v>
      </c>
      <c r="H1086" t="s">
        <v>2380</v>
      </c>
      <c r="I1086" t="str">
        <f t="shared" si="32"/>
        <v>overweight</v>
      </c>
      <c r="J1086" t="str">
        <f t="shared" si="33"/>
        <v>diabetes</v>
      </c>
    </row>
    <row r="1087" spans="1:10" x14ac:dyDescent="0.3">
      <c r="A1087" t="s">
        <v>1285</v>
      </c>
      <c r="B1087">
        <v>26.12</v>
      </c>
      <c r="C1087">
        <v>4.17</v>
      </c>
      <c r="D1087" t="s">
        <v>2382</v>
      </c>
      <c r="E1087" t="s">
        <v>2380</v>
      </c>
      <c r="F1087" t="s">
        <v>2382</v>
      </c>
      <c r="G1087" s="9">
        <v>1</v>
      </c>
      <c r="H1087" t="s">
        <v>2380</v>
      </c>
      <c r="I1087" t="str">
        <f t="shared" si="32"/>
        <v>overweight</v>
      </c>
      <c r="J1087" t="str">
        <f t="shared" si="33"/>
        <v>normal</v>
      </c>
    </row>
    <row r="1088" spans="1:10" x14ac:dyDescent="0.3">
      <c r="A1088" t="s">
        <v>1284</v>
      </c>
      <c r="B1088">
        <v>36.630000000000003</v>
      </c>
      <c r="C1088">
        <v>11.42</v>
      </c>
      <c r="D1088" t="s">
        <v>2380</v>
      </c>
      <c r="E1088" t="s">
        <v>2380</v>
      </c>
      <c r="F1088" t="s">
        <v>2380</v>
      </c>
      <c r="G1088" s="9">
        <v>2</v>
      </c>
      <c r="H1088" t="s">
        <v>2380</v>
      </c>
      <c r="I1088" t="str">
        <f t="shared" si="32"/>
        <v>obesity</v>
      </c>
      <c r="J1088" t="str">
        <f t="shared" si="33"/>
        <v>diabetes</v>
      </c>
    </row>
    <row r="1089" spans="1:10" x14ac:dyDescent="0.3">
      <c r="A1089" t="s">
        <v>1283</v>
      </c>
      <c r="B1089">
        <v>33.344999999999999</v>
      </c>
      <c r="C1089">
        <v>7.33</v>
      </c>
      <c r="D1089" t="s">
        <v>2380</v>
      </c>
      <c r="E1089" t="s">
        <v>2380</v>
      </c>
      <c r="F1089" t="s">
        <v>2380</v>
      </c>
      <c r="G1089" s="9">
        <v>2</v>
      </c>
      <c r="H1089" t="s">
        <v>2380</v>
      </c>
      <c r="I1089" t="str">
        <f t="shared" si="32"/>
        <v>obesity</v>
      </c>
      <c r="J1089" t="str">
        <f t="shared" si="33"/>
        <v>diabetes</v>
      </c>
    </row>
    <row r="1090" spans="1:10" x14ac:dyDescent="0.3">
      <c r="A1090" t="s">
        <v>1282</v>
      </c>
      <c r="B1090">
        <v>27.11</v>
      </c>
      <c r="C1090">
        <v>6.7</v>
      </c>
      <c r="D1090" t="s">
        <v>2380</v>
      </c>
      <c r="E1090" t="s">
        <v>2380</v>
      </c>
      <c r="F1090" t="s">
        <v>2380</v>
      </c>
      <c r="G1090" s="9">
        <v>0</v>
      </c>
      <c r="H1090" t="s">
        <v>2380</v>
      </c>
      <c r="I1090" t="str">
        <f t="shared" si="32"/>
        <v>overweight</v>
      </c>
      <c r="J1090" t="str">
        <f t="shared" si="33"/>
        <v>diabetes</v>
      </c>
    </row>
    <row r="1091" spans="1:10" x14ac:dyDescent="0.3">
      <c r="A1091" t="s">
        <v>1281</v>
      </c>
      <c r="B1091">
        <v>26.6</v>
      </c>
      <c r="C1091">
        <v>5.27</v>
      </c>
      <c r="D1091" t="s">
        <v>2382</v>
      </c>
      <c r="E1091" t="s">
        <v>2380</v>
      </c>
      <c r="F1091" t="s">
        <v>2382</v>
      </c>
      <c r="G1091" s="9">
        <v>1</v>
      </c>
      <c r="H1091" t="s">
        <v>2380</v>
      </c>
      <c r="I1091" t="str">
        <f t="shared" ref="I1091:I1154" si="34">IF(B1091&lt;18.5,"underweight",IF(B1091&lt;=24.9,"normal weight",IF(B1091&lt;=29.9,"overweight",IF(B1091&gt;30,"obesity"))))</f>
        <v>overweight</v>
      </c>
      <c r="J1091" t="str">
        <f t="shared" ref="J1091:J1154" si="35">IF(C1091&lt;5.7,"normal",IF(C1091&lt;=6.4, "prediabetes",IF(C1091&gt;6.5,"diabetes")))</f>
        <v>normal</v>
      </c>
    </row>
    <row r="1092" spans="1:10" x14ac:dyDescent="0.3">
      <c r="A1092" t="s">
        <v>1280</v>
      </c>
      <c r="B1092">
        <v>30.41</v>
      </c>
      <c r="C1092">
        <v>7.72</v>
      </c>
      <c r="D1092" t="s">
        <v>2380</v>
      </c>
      <c r="E1092" t="s">
        <v>2380</v>
      </c>
      <c r="F1092" t="s">
        <v>2380</v>
      </c>
      <c r="G1092" s="9">
        <v>0</v>
      </c>
      <c r="H1092" t="s">
        <v>2380</v>
      </c>
      <c r="I1092" t="str">
        <f t="shared" si="34"/>
        <v>obesity</v>
      </c>
      <c r="J1092" t="str">
        <f t="shared" si="35"/>
        <v>diabetes</v>
      </c>
    </row>
    <row r="1093" spans="1:10" x14ac:dyDescent="0.3">
      <c r="A1093" t="s">
        <v>1279</v>
      </c>
      <c r="B1093">
        <v>28.98</v>
      </c>
      <c r="C1093">
        <v>8.68</v>
      </c>
      <c r="D1093" t="s">
        <v>2380</v>
      </c>
      <c r="E1093" t="s">
        <v>2380</v>
      </c>
      <c r="F1093" t="s">
        <v>2380</v>
      </c>
      <c r="G1093" s="9">
        <v>2</v>
      </c>
      <c r="H1093" t="s">
        <v>2380</v>
      </c>
      <c r="I1093" t="str">
        <f t="shared" si="34"/>
        <v>overweight</v>
      </c>
      <c r="J1093" t="str">
        <f t="shared" si="35"/>
        <v>diabetes</v>
      </c>
    </row>
    <row r="1094" spans="1:10" x14ac:dyDescent="0.3">
      <c r="A1094" t="s">
        <v>1278</v>
      </c>
      <c r="B1094">
        <v>31.24</v>
      </c>
      <c r="C1094">
        <v>9.8000000000000007</v>
      </c>
      <c r="D1094" t="s">
        <v>2380</v>
      </c>
      <c r="E1094" t="s">
        <v>2380</v>
      </c>
      <c r="F1094" t="s">
        <v>2380</v>
      </c>
      <c r="G1094" s="9">
        <v>0</v>
      </c>
      <c r="H1094" t="s">
        <v>2380</v>
      </c>
      <c r="I1094" t="str">
        <f t="shared" si="34"/>
        <v>obesity</v>
      </c>
      <c r="J1094" t="str">
        <f t="shared" si="35"/>
        <v>diabetes</v>
      </c>
    </row>
    <row r="1095" spans="1:10" x14ac:dyDescent="0.3">
      <c r="A1095" t="s">
        <v>1277</v>
      </c>
      <c r="B1095">
        <v>31.54</v>
      </c>
      <c r="C1095">
        <v>4.4400000000000004</v>
      </c>
      <c r="D1095" t="s">
        <v>2380</v>
      </c>
      <c r="E1095" t="s">
        <v>2380</v>
      </c>
      <c r="F1095" t="s">
        <v>2380</v>
      </c>
      <c r="G1095" s="9">
        <v>0</v>
      </c>
      <c r="H1095" t="s">
        <v>2380</v>
      </c>
      <c r="I1095" t="str">
        <f t="shared" si="34"/>
        <v>obesity</v>
      </c>
      <c r="J1095" t="str">
        <f t="shared" si="35"/>
        <v>normal</v>
      </c>
    </row>
    <row r="1096" spans="1:10" x14ac:dyDescent="0.3">
      <c r="A1096" t="s">
        <v>1276</v>
      </c>
      <c r="B1096">
        <v>38.6</v>
      </c>
      <c r="C1096">
        <v>7.19</v>
      </c>
      <c r="D1096" t="s">
        <v>2382</v>
      </c>
      <c r="E1096" t="s">
        <v>2380</v>
      </c>
      <c r="F1096" t="s">
        <v>2380</v>
      </c>
      <c r="G1096" s="9">
        <v>2</v>
      </c>
      <c r="H1096" t="s">
        <v>2380</v>
      </c>
      <c r="I1096" t="str">
        <f t="shared" si="34"/>
        <v>obesity</v>
      </c>
      <c r="J1096" t="str">
        <f t="shared" si="35"/>
        <v>diabetes</v>
      </c>
    </row>
    <row r="1097" spans="1:10" x14ac:dyDescent="0.3">
      <c r="A1097" t="s">
        <v>1275</v>
      </c>
      <c r="B1097">
        <v>37.950000000000003</v>
      </c>
      <c r="C1097">
        <v>6.06</v>
      </c>
      <c r="D1097" t="s">
        <v>2380</v>
      </c>
      <c r="E1097" t="s">
        <v>2380</v>
      </c>
      <c r="F1097" t="s">
        <v>2380</v>
      </c>
      <c r="G1097" s="9">
        <v>0</v>
      </c>
      <c r="H1097" t="s">
        <v>2380</v>
      </c>
      <c r="I1097" t="str">
        <f t="shared" si="34"/>
        <v>obesity</v>
      </c>
      <c r="J1097" t="str">
        <f t="shared" si="35"/>
        <v>prediabetes</v>
      </c>
    </row>
    <row r="1098" spans="1:10" x14ac:dyDescent="0.3">
      <c r="A1098" t="s">
        <v>1274</v>
      </c>
      <c r="B1098">
        <v>38.97</v>
      </c>
      <c r="C1098">
        <v>5.12</v>
      </c>
      <c r="D1098" t="s">
        <v>2380</v>
      </c>
      <c r="E1098" t="s">
        <v>2380</v>
      </c>
      <c r="F1098" t="s">
        <v>2380</v>
      </c>
      <c r="G1098" s="9">
        <v>0</v>
      </c>
      <c r="H1098" t="s">
        <v>2380</v>
      </c>
      <c r="I1098" t="str">
        <f t="shared" si="34"/>
        <v>obesity</v>
      </c>
      <c r="J1098" t="str">
        <f t="shared" si="35"/>
        <v>normal</v>
      </c>
    </row>
    <row r="1099" spans="1:10" x14ac:dyDescent="0.3">
      <c r="A1099" t="s">
        <v>1273</v>
      </c>
      <c r="B1099">
        <v>21.2</v>
      </c>
      <c r="C1099">
        <v>10.72</v>
      </c>
      <c r="D1099" t="s">
        <v>2380</v>
      </c>
      <c r="E1099" t="s">
        <v>2380</v>
      </c>
      <c r="F1099" t="s">
        <v>2380</v>
      </c>
      <c r="G1099" s="9">
        <v>0</v>
      </c>
      <c r="H1099" t="s">
        <v>2380</v>
      </c>
      <c r="I1099" t="str">
        <f t="shared" si="34"/>
        <v>normal weight</v>
      </c>
      <c r="J1099" t="str">
        <f t="shared" si="35"/>
        <v>diabetes</v>
      </c>
    </row>
    <row r="1100" spans="1:10" x14ac:dyDescent="0.3">
      <c r="A1100" t="s">
        <v>1272</v>
      </c>
      <c r="B1100">
        <v>23.96</v>
      </c>
      <c r="C1100">
        <v>9.58</v>
      </c>
      <c r="D1100" t="s">
        <v>2382</v>
      </c>
      <c r="E1100" t="s">
        <v>2380</v>
      </c>
      <c r="F1100" t="s">
        <v>2382</v>
      </c>
      <c r="G1100" s="9">
        <v>1</v>
      </c>
      <c r="H1100" t="s">
        <v>2380</v>
      </c>
      <c r="I1100" t="str">
        <f t="shared" si="34"/>
        <v>normal weight</v>
      </c>
      <c r="J1100" t="str">
        <f t="shared" si="35"/>
        <v>diabetes</v>
      </c>
    </row>
    <row r="1101" spans="1:10" x14ac:dyDescent="0.3">
      <c r="A1101" t="s">
        <v>1271</v>
      </c>
      <c r="B1101">
        <v>35.93</v>
      </c>
      <c r="C1101">
        <v>6.4</v>
      </c>
      <c r="D1101" t="s">
        <v>2382</v>
      </c>
      <c r="E1101" t="s">
        <v>2380</v>
      </c>
      <c r="F1101" t="s">
        <v>2380</v>
      </c>
      <c r="G1101" s="9">
        <v>1</v>
      </c>
      <c r="H1101" t="s">
        <v>2380</v>
      </c>
      <c r="I1101" t="str">
        <f t="shared" si="34"/>
        <v>obesity</v>
      </c>
      <c r="J1101" t="str">
        <f t="shared" si="35"/>
        <v>prediabetes</v>
      </c>
    </row>
    <row r="1102" spans="1:10" x14ac:dyDescent="0.3">
      <c r="A1102" t="s">
        <v>1270</v>
      </c>
      <c r="B1102">
        <v>26.11</v>
      </c>
      <c r="C1102">
        <v>6.8</v>
      </c>
      <c r="D1102" t="s">
        <v>2382</v>
      </c>
      <c r="E1102" t="s">
        <v>2380</v>
      </c>
      <c r="F1102" t="s">
        <v>2380</v>
      </c>
      <c r="G1102" s="9">
        <v>2</v>
      </c>
      <c r="H1102" t="s">
        <v>2380</v>
      </c>
      <c r="I1102" t="str">
        <f t="shared" si="34"/>
        <v>overweight</v>
      </c>
      <c r="J1102" t="str">
        <f t="shared" si="35"/>
        <v>diabetes</v>
      </c>
    </row>
    <row r="1103" spans="1:10" x14ac:dyDescent="0.3">
      <c r="A1103" t="s">
        <v>1269</v>
      </c>
      <c r="B1103">
        <v>32.299999999999997</v>
      </c>
      <c r="C1103">
        <v>9.48</v>
      </c>
      <c r="D1103" t="s">
        <v>2380</v>
      </c>
      <c r="E1103" t="s">
        <v>2380</v>
      </c>
      <c r="F1103" t="s">
        <v>2380</v>
      </c>
      <c r="G1103" s="9">
        <v>2</v>
      </c>
      <c r="H1103" t="s">
        <v>2380</v>
      </c>
      <c r="I1103" t="str">
        <f t="shared" si="34"/>
        <v>obesity</v>
      </c>
      <c r="J1103" t="str">
        <f t="shared" si="35"/>
        <v>diabetes</v>
      </c>
    </row>
    <row r="1104" spans="1:10" x14ac:dyDescent="0.3">
      <c r="A1104" t="s">
        <v>1268</v>
      </c>
      <c r="B1104">
        <v>28.69</v>
      </c>
      <c r="C1104">
        <v>7.45</v>
      </c>
      <c r="D1104" t="s">
        <v>2380</v>
      </c>
      <c r="E1104" t="s">
        <v>2380</v>
      </c>
      <c r="F1104" t="s">
        <v>2380</v>
      </c>
      <c r="G1104" s="9">
        <v>2</v>
      </c>
      <c r="H1104" t="s">
        <v>2380</v>
      </c>
      <c r="I1104" t="str">
        <f t="shared" si="34"/>
        <v>overweight</v>
      </c>
      <c r="J1104" t="str">
        <f t="shared" si="35"/>
        <v>diabetes</v>
      </c>
    </row>
    <row r="1105" spans="1:10" x14ac:dyDescent="0.3">
      <c r="A1105" t="s">
        <v>1267</v>
      </c>
      <c r="B1105">
        <v>31.28</v>
      </c>
      <c r="C1105">
        <v>6.94</v>
      </c>
      <c r="D1105" t="s">
        <v>2382</v>
      </c>
      <c r="E1105" t="s">
        <v>2380</v>
      </c>
      <c r="F1105" t="s">
        <v>2380</v>
      </c>
      <c r="G1105" s="9">
        <v>1</v>
      </c>
      <c r="H1105" t="s">
        <v>2380</v>
      </c>
      <c r="I1105" t="str">
        <f t="shared" si="34"/>
        <v>obesity</v>
      </c>
      <c r="J1105" t="str">
        <f t="shared" si="35"/>
        <v>diabetes</v>
      </c>
    </row>
    <row r="1106" spans="1:10" x14ac:dyDescent="0.3">
      <c r="A1106" t="s">
        <v>1266</v>
      </c>
      <c r="B1106">
        <v>30.21</v>
      </c>
      <c r="C1106">
        <v>7.83</v>
      </c>
      <c r="D1106" t="s">
        <v>2380</v>
      </c>
      <c r="E1106" t="s">
        <v>2380</v>
      </c>
      <c r="F1106" t="s">
        <v>2380</v>
      </c>
      <c r="G1106" s="9">
        <v>0</v>
      </c>
      <c r="H1106" t="s">
        <v>2380</v>
      </c>
      <c r="I1106" t="str">
        <f t="shared" si="34"/>
        <v>obesity</v>
      </c>
      <c r="J1106" t="str">
        <f t="shared" si="35"/>
        <v>diabetes</v>
      </c>
    </row>
    <row r="1107" spans="1:10" x14ac:dyDescent="0.3">
      <c r="A1107" t="s">
        <v>1265</v>
      </c>
      <c r="B1107">
        <v>38.28</v>
      </c>
      <c r="C1107">
        <v>10.17</v>
      </c>
      <c r="D1107" t="s">
        <v>2382</v>
      </c>
      <c r="E1107" t="s">
        <v>2380</v>
      </c>
      <c r="F1107" t="s">
        <v>2380</v>
      </c>
      <c r="G1107" s="9">
        <v>0</v>
      </c>
      <c r="H1107" t="s">
        <v>2380</v>
      </c>
      <c r="I1107" t="str">
        <f t="shared" si="34"/>
        <v>obesity</v>
      </c>
      <c r="J1107" t="str">
        <f t="shared" si="35"/>
        <v>diabetes</v>
      </c>
    </row>
    <row r="1108" spans="1:10" x14ac:dyDescent="0.3">
      <c r="A1108" t="s">
        <v>1264</v>
      </c>
      <c r="B1108">
        <v>29.9</v>
      </c>
      <c r="C1108">
        <v>8.9600000000000009</v>
      </c>
      <c r="D1108" t="s">
        <v>2382</v>
      </c>
      <c r="E1108" t="s">
        <v>2380</v>
      </c>
      <c r="F1108" t="s">
        <v>2380</v>
      </c>
      <c r="G1108" s="9">
        <v>0</v>
      </c>
      <c r="H1108" t="s">
        <v>2380</v>
      </c>
      <c r="I1108" t="str">
        <f t="shared" si="34"/>
        <v>overweight</v>
      </c>
      <c r="J1108" t="str">
        <f t="shared" si="35"/>
        <v>diabetes</v>
      </c>
    </row>
    <row r="1109" spans="1:10" x14ac:dyDescent="0.3">
      <c r="A1109" t="s">
        <v>1263</v>
      </c>
      <c r="B1109">
        <v>23.18</v>
      </c>
      <c r="C1109">
        <v>6.96</v>
      </c>
      <c r="D1109" t="s">
        <v>2382</v>
      </c>
      <c r="E1109" t="s">
        <v>2380</v>
      </c>
      <c r="F1109" t="s">
        <v>2380</v>
      </c>
      <c r="G1109" s="9">
        <v>2</v>
      </c>
      <c r="H1109" t="s">
        <v>2380</v>
      </c>
      <c r="I1109" t="str">
        <f t="shared" si="34"/>
        <v>normal weight</v>
      </c>
      <c r="J1109" t="str">
        <f t="shared" si="35"/>
        <v>diabetes</v>
      </c>
    </row>
    <row r="1110" spans="1:10" x14ac:dyDescent="0.3">
      <c r="A1110" t="s">
        <v>1262</v>
      </c>
      <c r="B1110">
        <v>33.020000000000003</v>
      </c>
      <c r="C1110">
        <v>5.07</v>
      </c>
      <c r="D1110" t="s">
        <v>2382</v>
      </c>
      <c r="E1110" t="s">
        <v>2380</v>
      </c>
      <c r="F1110" t="s">
        <v>2380</v>
      </c>
      <c r="G1110" s="9">
        <v>0</v>
      </c>
      <c r="H1110" t="s">
        <v>2380</v>
      </c>
      <c r="I1110" t="str">
        <f t="shared" si="34"/>
        <v>obesity</v>
      </c>
      <c r="J1110" t="str">
        <f t="shared" si="35"/>
        <v>normal</v>
      </c>
    </row>
    <row r="1111" spans="1:10" x14ac:dyDescent="0.3">
      <c r="A1111" t="s">
        <v>1261</v>
      </c>
      <c r="B1111">
        <v>27.29</v>
      </c>
      <c r="C1111">
        <v>5.85</v>
      </c>
      <c r="D1111" t="s">
        <v>2380</v>
      </c>
      <c r="E1111" t="s">
        <v>2380</v>
      </c>
      <c r="F1111" t="s">
        <v>2380</v>
      </c>
      <c r="G1111" s="9">
        <v>2</v>
      </c>
      <c r="H1111" t="s">
        <v>2380</v>
      </c>
      <c r="I1111" t="str">
        <f t="shared" si="34"/>
        <v>overweight</v>
      </c>
      <c r="J1111" t="str">
        <f t="shared" si="35"/>
        <v>prediabetes</v>
      </c>
    </row>
    <row r="1112" spans="1:10" x14ac:dyDescent="0.3">
      <c r="A1112" t="s">
        <v>1260</v>
      </c>
      <c r="B1112">
        <v>23.18</v>
      </c>
      <c r="C1112">
        <v>10.56</v>
      </c>
      <c r="D1112" t="s">
        <v>2380</v>
      </c>
      <c r="E1112" t="s">
        <v>2380</v>
      </c>
      <c r="F1112" t="s">
        <v>2380</v>
      </c>
      <c r="G1112" s="9">
        <v>2</v>
      </c>
      <c r="H1112" t="s">
        <v>2380</v>
      </c>
      <c r="I1112" t="str">
        <f t="shared" si="34"/>
        <v>normal weight</v>
      </c>
      <c r="J1112" t="str">
        <f t="shared" si="35"/>
        <v>diabetes</v>
      </c>
    </row>
    <row r="1113" spans="1:10" x14ac:dyDescent="0.3">
      <c r="A1113" t="s">
        <v>1259</v>
      </c>
      <c r="B1113">
        <v>32.659999999999997</v>
      </c>
      <c r="C1113">
        <v>8.92</v>
      </c>
      <c r="D1113" t="s">
        <v>2382</v>
      </c>
      <c r="E1113" t="s">
        <v>2380</v>
      </c>
      <c r="F1113" t="s">
        <v>2380</v>
      </c>
      <c r="G1113" s="9">
        <v>0</v>
      </c>
      <c r="H1113" t="s">
        <v>2380</v>
      </c>
      <c r="I1113" t="str">
        <f t="shared" si="34"/>
        <v>obesity</v>
      </c>
      <c r="J1113" t="str">
        <f t="shared" si="35"/>
        <v>diabetes</v>
      </c>
    </row>
    <row r="1114" spans="1:10" x14ac:dyDescent="0.3">
      <c r="A1114" t="s">
        <v>1258</v>
      </c>
      <c r="B1114">
        <v>30.78</v>
      </c>
      <c r="C1114">
        <v>8.6300000000000008</v>
      </c>
      <c r="D1114" t="s">
        <v>2380</v>
      </c>
      <c r="E1114" t="s">
        <v>2380</v>
      </c>
      <c r="F1114" t="s">
        <v>2380</v>
      </c>
      <c r="G1114" s="9">
        <v>0</v>
      </c>
      <c r="H1114" t="s">
        <v>2380</v>
      </c>
      <c r="I1114" t="str">
        <f t="shared" si="34"/>
        <v>obesity</v>
      </c>
      <c r="J1114" t="str">
        <f t="shared" si="35"/>
        <v>diabetes</v>
      </c>
    </row>
    <row r="1115" spans="1:10" x14ac:dyDescent="0.3">
      <c r="A1115" t="s">
        <v>1257</v>
      </c>
      <c r="B1115">
        <v>47.2</v>
      </c>
      <c r="C1115">
        <v>6.29</v>
      </c>
      <c r="D1115" t="s">
        <v>2382</v>
      </c>
      <c r="E1115" t="s">
        <v>2380</v>
      </c>
      <c r="F1115" t="s">
        <v>2382</v>
      </c>
      <c r="G1115" s="9">
        <v>1</v>
      </c>
      <c r="H1115" t="s">
        <v>2380</v>
      </c>
      <c r="I1115" t="str">
        <f t="shared" si="34"/>
        <v>obesity</v>
      </c>
      <c r="J1115" t="str">
        <f t="shared" si="35"/>
        <v>prediabetes</v>
      </c>
    </row>
    <row r="1116" spans="1:10" x14ac:dyDescent="0.3">
      <c r="A1116" t="s">
        <v>1256</v>
      </c>
      <c r="B1116">
        <v>31.6</v>
      </c>
      <c r="C1116">
        <v>5.75</v>
      </c>
      <c r="D1116" t="s">
        <v>2380</v>
      </c>
      <c r="E1116" t="s">
        <v>2380</v>
      </c>
      <c r="F1116" t="s">
        <v>2380</v>
      </c>
      <c r="G1116" s="9">
        <v>2</v>
      </c>
      <c r="H1116" t="s">
        <v>2380</v>
      </c>
      <c r="I1116" t="str">
        <f t="shared" si="34"/>
        <v>obesity</v>
      </c>
      <c r="J1116" t="str">
        <f t="shared" si="35"/>
        <v>prediabetes</v>
      </c>
    </row>
    <row r="1117" spans="1:10" x14ac:dyDescent="0.3">
      <c r="A1117" t="s">
        <v>1255</v>
      </c>
      <c r="B1117">
        <v>33.914999999999999</v>
      </c>
      <c r="C1117">
        <v>6.66</v>
      </c>
      <c r="D1117" t="s">
        <v>2382</v>
      </c>
      <c r="E1117" t="s">
        <v>2380</v>
      </c>
      <c r="F1117" t="s">
        <v>2380</v>
      </c>
      <c r="G1117" s="9">
        <v>1</v>
      </c>
      <c r="H1117" t="s">
        <v>2380</v>
      </c>
      <c r="I1117" t="str">
        <f t="shared" si="34"/>
        <v>obesity</v>
      </c>
      <c r="J1117" t="str">
        <f t="shared" si="35"/>
        <v>diabetes</v>
      </c>
    </row>
    <row r="1118" spans="1:10" x14ac:dyDescent="0.3">
      <c r="A1118" t="s">
        <v>1254</v>
      </c>
      <c r="B1118">
        <v>23.54</v>
      </c>
      <c r="C1118">
        <v>5.0999999999999996</v>
      </c>
      <c r="D1118" t="s">
        <v>2380</v>
      </c>
      <c r="E1118" t="s">
        <v>2380</v>
      </c>
      <c r="F1118" t="s">
        <v>2380</v>
      </c>
      <c r="G1118" s="9">
        <v>2</v>
      </c>
      <c r="H1118" t="s">
        <v>2380</v>
      </c>
      <c r="I1118" t="str">
        <f t="shared" si="34"/>
        <v>normal weight</v>
      </c>
      <c r="J1118" t="str">
        <f t="shared" si="35"/>
        <v>normal</v>
      </c>
    </row>
    <row r="1119" spans="1:10" x14ac:dyDescent="0.3">
      <c r="A1119" t="s">
        <v>1253</v>
      </c>
      <c r="B1119">
        <v>27.074999999999999</v>
      </c>
      <c r="C1119">
        <v>4.41</v>
      </c>
      <c r="D1119" t="s">
        <v>2380</v>
      </c>
      <c r="E1119" t="s">
        <v>2380</v>
      </c>
      <c r="F1119" t="s">
        <v>2380</v>
      </c>
      <c r="G1119" s="9">
        <v>2</v>
      </c>
      <c r="H1119" t="s">
        <v>2380</v>
      </c>
      <c r="I1119" t="str">
        <f t="shared" si="34"/>
        <v>overweight</v>
      </c>
      <c r="J1119" t="str">
        <f t="shared" si="35"/>
        <v>normal</v>
      </c>
    </row>
    <row r="1120" spans="1:10" x14ac:dyDescent="0.3">
      <c r="A1120" t="s">
        <v>1252</v>
      </c>
      <c r="B1120">
        <v>25.8</v>
      </c>
      <c r="C1120">
        <v>5.52</v>
      </c>
      <c r="D1120" t="s">
        <v>2382</v>
      </c>
      <c r="E1120" t="s">
        <v>2380</v>
      </c>
      <c r="F1120" t="s">
        <v>2380</v>
      </c>
      <c r="G1120" s="9">
        <v>0</v>
      </c>
      <c r="H1120" t="s">
        <v>2380</v>
      </c>
      <c r="I1120" t="str">
        <f t="shared" si="34"/>
        <v>overweight</v>
      </c>
      <c r="J1120" t="str">
        <f t="shared" si="35"/>
        <v>normal</v>
      </c>
    </row>
    <row r="1121" spans="1:10" x14ac:dyDescent="0.3">
      <c r="A1121" t="s">
        <v>1251</v>
      </c>
      <c r="B1121">
        <v>36.1</v>
      </c>
      <c r="C1121">
        <v>4.62</v>
      </c>
      <c r="D1121" t="s">
        <v>2382</v>
      </c>
      <c r="E1121" t="s">
        <v>2380</v>
      </c>
      <c r="F1121" t="s">
        <v>2382</v>
      </c>
      <c r="G1121" s="9">
        <v>1</v>
      </c>
      <c r="H1121" t="s">
        <v>2380</v>
      </c>
      <c r="I1121" t="str">
        <f t="shared" si="34"/>
        <v>obesity</v>
      </c>
      <c r="J1121" t="str">
        <f t="shared" si="35"/>
        <v>normal</v>
      </c>
    </row>
    <row r="1122" spans="1:10" x14ac:dyDescent="0.3">
      <c r="A1122" t="s">
        <v>1250</v>
      </c>
      <c r="B1122">
        <v>30.495000000000001</v>
      </c>
      <c r="C1122">
        <v>5.74</v>
      </c>
      <c r="D1122" t="s">
        <v>2382</v>
      </c>
      <c r="E1122" t="s">
        <v>2380</v>
      </c>
      <c r="F1122" t="s">
        <v>2382</v>
      </c>
      <c r="G1122" s="9">
        <v>1</v>
      </c>
      <c r="H1122" t="s">
        <v>2380</v>
      </c>
      <c r="I1122" t="str">
        <f t="shared" si="34"/>
        <v>obesity</v>
      </c>
      <c r="J1122" t="str">
        <f t="shared" si="35"/>
        <v>prediabetes</v>
      </c>
    </row>
    <row r="1123" spans="1:10" x14ac:dyDescent="0.3">
      <c r="A1123" t="s">
        <v>1249</v>
      </c>
      <c r="B1123">
        <v>21.4</v>
      </c>
      <c r="C1123">
        <v>6.3</v>
      </c>
      <c r="D1123" t="s">
        <v>2382</v>
      </c>
      <c r="E1123" t="s">
        <v>2380</v>
      </c>
      <c r="F1123" t="s">
        <v>2382</v>
      </c>
      <c r="G1123" s="9">
        <v>1</v>
      </c>
      <c r="H1123" t="s">
        <v>2380</v>
      </c>
      <c r="I1123" t="str">
        <f t="shared" si="34"/>
        <v>normal weight</v>
      </c>
      <c r="J1123" t="str">
        <f t="shared" si="35"/>
        <v>prediabetes</v>
      </c>
    </row>
    <row r="1124" spans="1:10" x14ac:dyDescent="0.3">
      <c r="A1124" t="s">
        <v>1248</v>
      </c>
      <c r="B1124">
        <v>32.299999999999997</v>
      </c>
      <c r="C1124">
        <v>10.27</v>
      </c>
      <c r="D1124" t="s">
        <v>2380</v>
      </c>
      <c r="E1124" t="s">
        <v>2380</v>
      </c>
      <c r="F1124" t="s">
        <v>2380</v>
      </c>
      <c r="G1124" s="9">
        <v>0</v>
      </c>
      <c r="H1124" t="s">
        <v>2380</v>
      </c>
      <c r="I1124" t="str">
        <f t="shared" si="34"/>
        <v>obesity</v>
      </c>
      <c r="J1124" t="str">
        <f t="shared" si="35"/>
        <v>diabetes</v>
      </c>
    </row>
    <row r="1125" spans="1:10" x14ac:dyDescent="0.3">
      <c r="A1125" t="s">
        <v>1247</v>
      </c>
      <c r="B1125">
        <v>29.78</v>
      </c>
      <c r="C1125">
        <v>5.85</v>
      </c>
      <c r="D1125" t="s">
        <v>2380</v>
      </c>
      <c r="E1125" t="s">
        <v>2380</v>
      </c>
      <c r="F1125" t="s">
        <v>2382</v>
      </c>
      <c r="G1125" s="9">
        <v>1</v>
      </c>
      <c r="H1125" t="s">
        <v>2380</v>
      </c>
      <c r="I1125" t="str">
        <f t="shared" si="34"/>
        <v>overweight</v>
      </c>
      <c r="J1125" t="str">
        <f t="shared" si="35"/>
        <v>prediabetes</v>
      </c>
    </row>
    <row r="1126" spans="1:10" x14ac:dyDescent="0.3">
      <c r="A1126" t="s">
        <v>1246</v>
      </c>
      <c r="B1126">
        <v>34.76</v>
      </c>
      <c r="C1126">
        <v>5.92</v>
      </c>
      <c r="D1126" t="s">
        <v>2382</v>
      </c>
      <c r="E1126" t="s">
        <v>2380</v>
      </c>
      <c r="F1126" t="s">
        <v>2380</v>
      </c>
      <c r="G1126" s="9">
        <v>1</v>
      </c>
      <c r="H1126" t="s">
        <v>2380</v>
      </c>
      <c r="I1126" t="str">
        <f t="shared" si="34"/>
        <v>obesity</v>
      </c>
      <c r="J1126" t="str">
        <f t="shared" si="35"/>
        <v>prediabetes</v>
      </c>
    </row>
    <row r="1127" spans="1:10" x14ac:dyDescent="0.3">
      <c r="A1127" t="s">
        <v>1245</v>
      </c>
      <c r="B1127">
        <v>18.335000000000001</v>
      </c>
      <c r="C1127">
        <v>10.01</v>
      </c>
      <c r="D1127" t="s">
        <v>2382</v>
      </c>
      <c r="E1127" t="s">
        <v>2380</v>
      </c>
      <c r="F1127" t="s">
        <v>2380</v>
      </c>
      <c r="G1127" s="9">
        <v>2</v>
      </c>
      <c r="H1127" t="s">
        <v>2380</v>
      </c>
      <c r="I1127" t="str">
        <f t="shared" si="34"/>
        <v>underweight</v>
      </c>
      <c r="J1127" t="str">
        <f t="shared" si="35"/>
        <v>diabetes</v>
      </c>
    </row>
    <row r="1128" spans="1:10" x14ac:dyDescent="0.3">
      <c r="A1128" t="s">
        <v>1244</v>
      </c>
      <c r="B1128">
        <v>32.299999999999997</v>
      </c>
      <c r="C1128">
        <v>9.59</v>
      </c>
      <c r="D1128" t="s">
        <v>2380</v>
      </c>
      <c r="E1128" t="s">
        <v>2380</v>
      </c>
      <c r="F1128" t="s">
        <v>2380</v>
      </c>
      <c r="G1128" s="9">
        <v>0</v>
      </c>
      <c r="H1128" t="s">
        <v>2380</v>
      </c>
      <c r="I1128" t="str">
        <f t="shared" si="34"/>
        <v>obesity</v>
      </c>
      <c r="J1128" t="str">
        <f t="shared" si="35"/>
        <v>diabetes</v>
      </c>
    </row>
    <row r="1129" spans="1:10" x14ac:dyDescent="0.3">
      <c r="A1129" t="s">
        <v>1243</v>
      </c>
      <c r="B1129">
        <v>27.74</v>
      </c>
      <c r="C1129">
        <v>10.37</v>
      </c>
      <c r="D1129" t="s">
        <v>2380</v>
      </c>
      <c r="E1129" t="s">
        <v>2380</v>
      </c>
      <c r="F1129" t="s">
        <v>2380</v>
      </c>
      <c r="G1129" s="9">
        <v>0</v>
      </c>
      <c r="H1129" t="s">
        <v>2380</v>
      </c>
      <c r="I1129" t="str">
        <f t="shared" si="34"/>
        <v>overweight</v>
      </c>
      <c r="J1129" t="str">
        <f t="shared" si="35"/>
        <v>diabetes</v>
      </c>
    </row>
    <row r="1130" spans="1:10" x14ac:dyDescent="0.3">
      <c r="A1130" t="s">
        <v>1242</v>
      </c>
      <c r="B1130">
        <v>24</v>
      </c>
      <c r="C1130">
        <v>4.01</v>
      </c>
      <c r="D1130" t="s">
        <v>2382</v>
      </c>
      <c r="E1130" t="s">
        <v>2380</v>
      </c>
      <c r="F1130" t="s">
        <v>2380</v>
      </c>
      <c r="G1130" s="9">
        <v>1</v>
      </c>
      <c r="H1130" t="s">
        <v>2380</v>
      </c>
      <c r="I1130" t="str">
        <f t="shared" si="34"/>
        <v>normal weight</v>
      </c>
      <c r="J1130" t="str">
        <f t="shared" si="35"/>
        <v>normal</v>
      </c>
    </row>
    <row r="1131" spans="1:10" x14ac:dyDescent="0.3">
      <c r="A1131" t="s">
        <v>1241</v>
      </c>
      <c r="B1131">
        <v>31.78</v>
      </c>
      <c r="C1131">
        <v>4.24</v>
      </c>
      <c r="D1131" t="s">
        <v>2382</v>
      </c>
      <c r="E1131" t="s">
        <v>2380</v>
      </c>
      <c r="F1131" t="s">
        <v>2382</v>
      </c>
      <c r="G1131" s="9">
        <v>1</v>
      </c>
      <c r="H1131" t="s">
        <v>2380</v>
      </c>
      <c r="I1131" t="str">
        <f t="shared" si="34"/>
        <v>obesity</v>
      </c>
      <c r="J1131" t="str">
        <f t="shared" si="35"/>
        <v>normal</v>
      </c>
    </row>
    <row r="1132" spans="1:10" x14ac:dyDescent="0.3">
      <c r="A1132" t="s">
        <v>1240</v>
      </c>
      <c r="B1132">
        <v>32.25</v>
      </c>
      <c r="C1132">
        <v>5.36</v>
      </c>
      <c r="D1132" t="s">
        <v>2382</v>
      </c>
      <c r="E1132" t="s">
        <v>2380</v>
      </c>
      <c r="F1132" t="s">
        <v>2380</v>
      </c>
      <c r="G1132" s="9">
        <v>0</v>
      </c>
      <c r="H1132" t="s">
        <v>2380</v>
      </c>
      <c r="I1132" t="str">
        <f t="shared" si="34"/>
        <v>obesity</v>
      </c>
      <c r="J1132" t="str">
        <f t="shared" si="35"/>
        <v>normal</v>
      </c>
    </row>
    <row r="1133" spans="1:10" x14ac:dyDescent="0.3">
      <c r="A1133" t="s">
        <v>1239</v>
      </c>
      <c r="B1133">
        <v>30.114999999999998</v>
      </c>
      <c r="C1133">
        <v>4.99</v>
      </c>
      <c r="D1133" t="s">
        <v>2380</v>
      </c>
      <c r="E1133" t="s">
        <v>2380</v>
      </c>
      <c r="F1133" t="s">
        <v>2380</v>
      </c>
      <c r="G1133" s="9">
        <v>2</v>
      </c>
      <c r="H1133" t="s">
        <v>2380</v>
      </c>
      <c r="I1133" t="str">
        <f t="shared" si="34"/>
        <v>obesity</v>
      </c>
      <c r="J1133" t="str">
        <f t="shared" si="35"/>
        <v>normal</v>
      </c>
    </row>
    <row r="1134" spans="1:10" x14ac:dyDescent="0.3">
      <c r="A1134" t="s">
        <v>1238</v>
      </c>
      <c r="B1134">
        <v>22.41</v>
      </c>
      <c r="C1134">
        <v>8.68</v>
      </c>
      <c r="D1134" t="s">
        <v>2380</v>
      </c>
      <c r="E1134" t="s">
        <v>2380</v>
      </c>
      <c r="F1134" t="s">
        <v>2380</v>
      </c>
      <c r="G1134" s="9">
        <v>0</v>
      </c>
      <c r="H1134" t="s">
        <v>2380</v>
      </c>
      <c r="I1134" t="str">
        <f t="shared" si="34"/>
        <v>normal weight</v>
      </c>
      <c r="J1134" t="str">
        <f t="shared" si="35"/>
        <v>diabetes</v>
      </c>
    </row>
    <row r="1135" spans="1:10" x14ac:dyDescent="0.3">
      <c r="A1135" t="s">
        <v>1237</v>
      </c>
      <c r="B1135">
        <v>45.72</v>
      </c>
      <c r="C1135">
        <v>4.2300000000000004</v>
      </c>
      <c r="D1135" t="s">
        <v>2382</v>
      </c>
      <c r="E1135" t="s">
        <v>2380</v>
      </c>
      <c r="F1135" t="s">
        <v>2380</v>
      </c>
      <c r="G1135" s="9">
        <v>0</v>
      </c>
      <c r="H1135" t="s">
        <v>2380</v>
      </c>
      <c r="I1135" t="str">
        <f t="shared" si="34"/>
        <v>obesity</v>
      </c>
      <c r="J1135" t="str">
        <f t="shared" si="35"/>
        <v>normal</v>
      </c>
    </row>
    <row r="1136" spans="1:10" x14ac:dyDescent="0.3">
      <c r="A1136" t="s">
        <v>1236</v>
      </c>
      <c r="B1136">
        <v>25</v>
      </c>
      <c r="C1136">
        <v>5.32</v>
      </c>
      <c r="D1136" t="s">
        <v>2382</v>
      </c>
      <c r="E1136" t="s">
        <v>2380</v>
      </c>
      <c r="F1136" t="s">
        <v>2380</v>
      </c>
      <c r="G1136" s="9">
        <v>2</v>
      </c>
      <c r="H1136" t="s">
        <v>2380</v>
      </c>
      <c r="I1136" t="str">
        <f t="shared" si="34"/>
        <v>overweight</v>
      </c>
      <c r="J1136" t="str">
        <f t="shared" si="35"/>
        <v>normal</v>
      </c>
    </row>
    <row r="1137" spans="1:10" x14ac:dyDescent="0.3">
      <c r="A1137" t="s">
        <v>1235</v>
      </c>
      <c r="B1137">
        <v>39.5</v>
      </c>
      <c r="C1137">
        <v>6.66</v>
      </c>
      <c r="D1137" t="s">
        <v>2380</v>
      </c>
      <c r="E1137" t="s">
        <v>2380</v>
      </c>
      <c r="F1137" t="s">
        <v>2380</v>
      </c>
      <c r="G1137" s="9">
        <v>0</v>
      </c>
      <c r="H1137" t="s">
        <v>2380</v>
      </c>
      <c r="I1137" t="str">
        <f t="shared" si="34"/>
        <v>obesity</v>
      </c>
      <c r="J1137" t="str">
        <f t="shared" si="35"/>
        <v>diabetes</v>
      </c>
    </row>
    <row r="1138" spans="1:10" x14ac:dyDescent="0.3">
      <c r="A1138" t="s">
        <v>1234</v>
      </c>
      <c r="B1138">
        <v>37.729999999999997</v>
      </c>
      <c r="C1138">
        <v>7.4</v>
      </c>
      <c r="D1138" t="s">
        <v>2380</v>
      </c>
      <c r="E1138" t="s">
        <v>2380</v>
      </c>
      <c r="F1138" t="s">
        <v>2380</v>
      </c>
      <c r="G1138" s="9">
        <v>0</v>
      </c>
      <c r="H1138" t="s">
        <v>2380</v>
      </c>
      <c r="I1138" t="str">
        <f t="shared" si="34"/>
        <v>obesity</v>
      </c>
      <c r="J1138" t="str">
        <f t="shared" si="35"/>
        <v>diabetes</v>
      </c>
    </row>
    <row r="1139" spans="1:10" x14ac:dyDescent="0.3">
      <c r="A1139" t="s">
        <v>1233</v>
      </c>
      <c r="B1139">
        <v>40.659999999999997</v>
      </c>
      <c r="C1139">
        <v>10.08</v>
      </c>
      <c r="D1139" t="s">
        <v>2380</v>
      </c>
      <c r="E1139" t="s">
        <v>2380</v>
      </c>
      <c r="F1139" t="s">
        <v>2380</v>
      </c>
      <c r="G1139" s="9">
        <v>0</v>
      </c>
      <c r="H1139" t="s">
        <v>2380</v>
      </c>
      <c r="I1139" t="str">
        <f t="shared" si="34"/>
        <v>obesity</v>
      </c>
      <c r="J1139" t="str">
        <f t="shared" si="35"/>
        <v>diabetes</v>
      </c>
    </row>
    <row r="1140" spans="1:10" x14ac:dyDescent="0.3">
      <c r="A1140" t="s">
        <v>1232</v>
      </c>
      <c r="B1140">
        <v>34.200000000000003</v>
      </c>
      <c r="C1140">
        <v>8.58</v>
      </c>
      <c r="D1140" t="s">
        <v>2380</v>
      </c>
      <c r="E1140" t="s">
        <v>2380</v>
      </c>
      <c r="F1140" t="s">
        <v>2380</v>
      </c>
      <c r="G1140" s="9">
        <v>0</v>
      </c>
      <c r="H1140" t="s">
        <v>2380</v>
      </c>
      <c r="I1140" t="str">
        <f t="shared" si="34"/>
        <v>obesity</v>
      </c>
      <c r="J1140" t="str">
        <f t="shared" si="35"/>
        <v>diabetes</v>
      </c>
    </row>
    <row r="1141" spans="1:10" x14ac:dyDescent="0.3">
      <c r="A1141" t="s">
        <v>1231</v>
      </c>
      <c r="B1141">
        <v>46.51</v>
      </c>
      <c r="C1141">
        <v>5.84</v>
      </c>
      <c r="D1141" t="s">
        <v>2380</v>
      </c>
      <c r="E1141" t="s">
        <v>2380</v>
      </c>
      <c r="F1141" t="s">
        <v>2380</v>
      </c>
      <c r="G1141" s="9">
        <v>1</v>
      </c>
      <c r="H1141" t="s">
        <v>2380</v>
      </c>
      <c r="I1141" t="str">
        <f t="shared" si="34"/>
        <v>obesity</v>
      </c>
      <c r="J1141" t="str">
        <f t="shared" si="35"/>
        <v>prediabetes</v>
      </c>
    </row>
    <row r="1142" spans="1:10" x14ac:dyDescent="0.3">
      <c r="A1142" t="s">
        <v>1230</v>
      </c>
      <c r="B1142">
        <v>28.88</v>
      </c>
      <c r="C1142">
        <v>4.8600000000000003</v>
      </c>
      <c r="D1142" t="s">
        <v>2382</v>
      </c>
      <c r="E1142" t="s">
        <v>2380</v>
      </c>
      <c r="F1142" t="s">
        <v>2382</v>
      </c>
      <c r="G1142" s="9">
        <v>1</v>
      </c>
      <c r="H1142" t="s">
        <v>2380</v>
      </c>
      <c r="I1142" t="str">
        <f t="shared" si="34"/>
        <v>overweight</v>
      </c>
      <c r="J1142" t="str">
        <f t="shared" si="35"/>
        <v>normal</v>
      </c>
    </row>
    <row r="1143" spans="1:10" x14ac:dyDescent="0.3">
      <c r="A1143" t="s">
        <v>1229</v>
      </c>
      <c r="B1143">
        <v>33.914999999999999</v>
      </c>
      <c r="C1143">
        <v>11.52</v>
      </c>
      <c r="D1143" t="s">
        <v>2380</v>
      </c>
      <c r="E1143" t="s">
        <v>2380</v>
      </c>
      <c r="F1143" t="s">
        <v>2380</v>
      </c>
      <c r="G1143" s="9">
        <v>0</v>
      </c>
      <c r="H1143" t="s">
        <v>2380</v>
      </c>
      <c r="I1143" t="str">
        <f t="shared" si="34"/>
        <v>obesity</v>
      </c>
      <c r="J1143" t="str">
        <f t="shared" si="35"/>
        <v>diabetes</v>
      </c>
    </row>
    <row r="1144" spans="1:10" x14ac:dyDescent="0.3">
      <c r="A1144" t="s">
        <v>1228</v>
      </c>
      <c r="B1144">
        <v>24.32</v>
      </c>
      <c r="C1144">
        <v>6.15</v>
      </c>
      <c r="D1144" t="s">
        <v>2382</v>
      </c>
      <c r="E1144" t="s">
        <v>2380</v>
      </c>
      <c r="F1144" t="s">
        <v>2382</v>
      </c>
      <c r="G1144" s="9">
        <v>1</v>
      </c>
      <c r="H1144" t="s">
        <v>2380</v>
      </c>
      <c r="I1144" t="str">
        <f t="shared" si="34"/>
        <v>normal weight</v>
      </c>
      <c r="J1144" t="str">
        <f t="shared" si="35"/>
        <v>prediabetes</v>
      </c>
    </row>
    <row r="1145" spans="1:10" x14ac:dyDescent="0.3">
      <c r="A1145" t="s">
        <v>1227</v>
      </c>
      <c r="B1145">
        <v>25.8</v>
      </c>
      <c r="C1145">
        <v>9.94</v>
      </c>
      <c r="D1145" t="s">
        <v>2380</v>
      </c>
      <c r="E1145" t="s">
        <v>2380</v>
      </c>
      <c r="F1145" t="s">
        <v>2380</v>
      </c>
      <c r="G1145" s="9">
        <v>0</v>
      </c>
      <c r="H1145" t="s">
        <v>2380</v>
      </c>
      <c r="I1145" t="str">
        <f t="shared" si="34"/>
        <v>overweight</v>
      </c>
      <c r="J1145" t="str">
        <f t="shared" si="35"/>
        <v>diabetes</v>
      </c>
    </row>
    <row r="1146" spans="1:10" x14ac:dyDescent="0.3">
      <c r="A1146" t="s">
        <v>1226</v>
      </c>
      <c r="B1146">
        <v>21.56</v>
      </c>
      <c r="C1146">
        <v>10.56</v>
      </c>
      <c r="D1146" t="s">
        <v>2380</v>
      </c>
      <c r="E1146" t="s">
        <v>2380</v>
      </c>
      <c r="F1146" t="s">
        <v>2380</v>
      </c>
      <c r="G1146" s="9">
        <v>0</v>
      </c>
      <c r="H1146" t="s">
        <v>2380</v>
      </c>
      <c r="I1146" t="str">
        <f t="shared" si="34"/>
        <v>normal weight</v>
      </c>
      <c r="J1146" t="str">
        <f t="shared" si="35"/>
        <v>diabetes</v>
      </c>
    </row>
    <row r="1147" spans="1:10" x14ac:dyDescent="0.3">
      <c r="A1147" t="s">
        <v>1225</v>
      </c>
      <c r="B1147">
        <v>31.6</v>
      </c>
      <c r="C1147">
        <v>6.79</v>
      </c>
      <c r="D1147" t="s">
        <v>2380</v>
      </c>
      <c r="E1147" t="s">
        <v>2380</v>
      </c>
      <c r="F1147" t="s">
        <v>2380</v>
      </c>
      <c r="G1147" s="9">
        <v>0</v>
      </c>
      <c r="H1147" t="s">
        <v>2380</v>
      </c>
      <c r="I1147" t="str">
        <f t="shared" si="34"/>
        <v>obesity</v>
      </c>
      <c r="J1147" t="str">
        <f t="shared" si="35"/>
        <v>diabetes</v>
      </c>
    </row>
    <row r="1148" spans="1:10" x14ac:dyDescent="0.3">
      <c r="A1148" t="s">
        <v>1224</v>
      </c>
      <c r="B1148">
        <v>42.93</v>
      </c>
      <c r="C1148">
        <v>4.8</v>
      </c>
      <c r="D1148" t="s">
        <v>2380</v>
      </c>
      <c r="E1148" t="s">
        <v>2380</v>
      </c>
      <c r="F1148" t="s">
        <v>2380</v>
      </c>
      <c r="G1148" s="9">
        <v>1</v>
      </c>
      <c r="H1148" t="s">
        <v>2380</v>
      </c>
      <c r="I1148" t="str">
        <f t="shared" si="34"/>
        <v>obesity</v>
      </c>
      <c r="J1148" t="str">
        <f t="shared" si="35"/>
        <v>normal</v>
      </c>
    </row>
    <row r="1149" spans="1:10" x14ac:dyDescent="0.3">
      <c r="A1149" t="s">
        <v>1223</v>
      </c>
      <c r="B1149">
        <v>26.72</v>
      </c>
      <c r="C1149">
        <v>5.75</v>
      </c>
      <c r="D1149" t="s">
        <v>2380</v>
      </c>
      <c r="E1149" t="s">
        <v>2380</v>
      </c>
      <c r="F1149" t="s">
        <v>2380</v>
      </c>
      <c r="G1149" s="9">
        <v>2</v>
      </c>
      <c r="H1149" t="s">
        <v>2380</v>
      </c>
      <c r="I1149" t="str">
        <f t="shared" si="34"/>
        <v>overweight</v>
      </c>
      <c r="J1149" t="str">
        <f t="shared" si="35"/>
        <v>prediabetes</v>
      </c>
    </row>
    <row r="1150" spans="1:10" x14ac:dyDescent="0.3">
      <c r="A1150" t="s">
        <v>1222</v>
      </c>
      <c r="B1150">
        <v>26.67</v>
      </c>
      <c r="C1150">
        <v>5.81</v>
      </c>
      <c r="D1150" t="s">
        <v>2380</v>
      </c>
      <c r="E1150" t="s">
        <v>2380</v>
      </c>
      <c r="F1150" t="s">
        <v>2380</v>
      </c>
      <c r="G1150" s="9">
        <v>2</v>
      </c>
      <c r="H1150" t="s">
        <v>2380</v>
      </c>
      <c r="I1150" t="str">
        <f t="shared" si="34"/>
        <v>overweight</v>
      </c>
      <c r="J1150" t="str">
        <f t="shared" si="35"/>
        <v>prediabetes</v>
      </c>
    </row>
    <row r="1151" spans="1:10" x14ac:dyDescent="0.3">
      <c r="A1151" t="s">
        <v>1221</v>
      </c>
      <c r="B1151">
        <v>42.68</v>
      </c>
      <c r="C1151">
        <v>9.2799999999999994</v>
      </c>
      <c r="D1151" t="s">
        <v>2380</v>
      </c>
      <c r="E1151" t="s">
        <v>2380</v>
      </c>
      <c r="F1151" t="s">
        <v>2380</v>
      </c>
      <c r="G1151" s="9">
        <v>2</v>
      </c>
      <c r="H1151" t="s">
        <v>2380</v>
      </c>
      <c r="I1151" t="str">
        <f t="shared" si="34"/>
        <v>obesity</v>
      </c>
      <c r="J1151" t="str">
        <f t="shared" si="35"/>
        <v>diabetes</v>
      </c>
    </row>
    <row r="1152" spans="1:10" x14ac:dyDescent="0.3">
      <c r="A1152" t="s">
        <v>1220</v>
      </c>
      <c r="B1152">
        <v>24.31</v>
      </c>
      <c r="C1152">
        <v>6.37</v>
      </c>
      <c r="D1152" t="s">
        <v>2380</v>
      </c>
      <c r="E1152" t="s">
        <v>2380</v>
      </c>
      <c r="F1152" t="s">
        <v>2380</v>
      </c>
      <c r="G1152" s="9">
        <v>0</v>
      </c>
      <c r="H1152" t="s">
        <v>2380</v>
      </c>
      <c r="I1152" t="str">
        <f t="shared" si="34"/>
        <v>normal weight</v>
      </c>
      <c r="J1152" t="str">
        <f t="shared" si="35"/>
        <v>prediabetes</v>
      </c>
    </row>
    <row r="1153" spans="1:10" x14ac:dyDescent="0.3">
      <c r="A1153" t="s">
        <v>1219</v>
      </c>
      <c r="B1153">
        <v>44.75</v>
      </c>
      <c r="C1153">
        <v>5.09</v>
      </c>
      <c r="D1153" t="s">
        <v>2382</v>
      </c>
      <c r="E1153" t="s">
        <v>2380</v>
      </c>
      <c r="F1153" t="s">
        <v>2380</v>
      </c>
      <c r="G1153" s="9">
        <v>0</v>
      </c>
      <c r="H1153" t="s">
        <v>2380</v>
      </c>
      <c r="I1153" t="str">
        <f t="shared" si="34"/>
        <v>obesity</v>
      </c>
      <c r="J1153" t="str">
        <f t="shared" si="35"/>
        <v>normal</v>
      </c>
    </row>
    <row r="1154" spans="1:10" x14ac:dyDescent="0.3">
      <c r="A1154" t="s">
        <v>1218</v>
      </c>
      <c r="B1154">
        <v>30.78</v>
      </c>
      <c r="C1154">
        <v>7.94</v>
      </c>
      <c r="D1154" t="s">
        <v>2380</v>
      </c>
      <c r="E1154" t="s">
        <v>2380</v>
      </c>
      <c r="F1154" t="s">
        <v>2380</v>
      </c>
      <c r="G1154" s="9">
        <v>2</v>
      </c>
      <c r="H1154" t="s">
        <v>2380</v>
      </c>
      <c r="I1154" t="str">
        <f t="shared" si="34"/>
        <v>obesity</v>
      </c>
      <c r="J1154" t="str">
        <f t="shared" si="35"/>
        <v>diabetes</v>
      </c>
    </row>
    <row r="1155" spans="1:10" x14ac:dyDescent="0.3">
      <c r="A1155" t="s">
        <v>1217</v>
      </c>
      <c r="B1155">
        <v>21.86</v>
      </c>
      <c r="C1155">
        <v>10.95</v>
      </c>
      <c r="D1155" t="s">
        <v>2380</v>
      </c>
      <c r="E1155" t="s">
        <v>2380</v>
      </c>
      <c r="F1155" t="s">
        <v>2380</v>
      </c>
      <c r="G1155" s="9">
        <v>0</v>
      </c>
      <c r="H1155" t="s">
        <v>2380</v>
      </c>
      <c r="I1155" t="str">
        <f t="shared" ref="I1155:I1218" si="36">IF(B1155&lt;18.5,"underweight",IF(B1155&lt;=24.9,"normal weight",IF(B1155&lt;=29.9,"overweight",IF(B1155&gt;30,"obesity"))))</f>
        <v>normal weight</v>
      </c>
      <c r="J1155" t="str">
        <f t="shared" ref="J1155:J1218" si="37">IF(C1155&lt;5.7,"normal",IF(C1155&lt;=6.4, "prediabetes",IF(C1155&gt;6.5,"diabetes")))</f>
        <v>diabetes</v>
      </c>
    </row>
    <row r="1156" spans="1:10" x14ac:dyDescent="0.3">
      <c r="A1156" t="s">
        <v>1216</v>
      </c>
      <c r="B1156">
        <v>49.09</v>
      </c>
      <c r="C1156">
        <v>6.3</v>
      </c>
      <c r="D1156" t="s">
        <v>2382</v>
      </c>
      <c r="E1156" t="s">
        <v>2380</v>
      </c>
      <c r="F1156" t="s">
        <v>2380</v>
      </c>
      <c r="G1156" s="9">
        <v>0</v>
      </c>
      <c r="H1156" t="s">
        <v>2380</v>
      </c>
      <c r="I1156" t="str">
        <f t="shared" si="36"/>
        <v>obesity</v>
      </c>
      <c r="J1156" t="str">
        <f t="shared" si="37"/>
        <v>prediabetes</v>
      </c>
    </row>
    <row r="1157" spans="1:10" x14ac:dyDescent="0.3">
      <c r="A1157" t="s">
        <v>1215</v>
      </c>
      <c r="B1157">
        <v>47.74</v>
      </c>
      <c r="C1157">
        <v>8.0500000000000007</v>
      </c>
      <c r="D1157" t="s">
        <v>2382</v>
      </c>
      <c r="E1157" t="s">
        <v>2380</v>
      </c>
      <c r="F1157" t="s">
        <v>2380</v>
      </c>
      <c r="G1157" s="9">
        <v>2</v>
      </c>
      <c r="H1157" t="s">
        <v>2380</v>
      </c>
      <c r="I1157" t="str">
        <f t="shared" si="36"/>
        <v>obesity</v>
      </c>
      <c r="J1157" t="str">
        <f t="shared" si="37"/>
        <v>diabetes</v>
      </c>
    </row>
    <row r="1158" spans="1:10" x14ac:dyDescent="0.3">
      <c r="A1158" t="s">
        <v>1214</v>
      </c>
      <c r="B1158">
        <v>30.2</v>
      </c>
      <c r="C1158">
        <v>9.8800000000000008</v>
      </c>
      <c r="D1158" t="s">
        <v>2382</v>
      </c>
      <c r="E1158" t="s">
        <v>2380</v>
      </c>
      <c r="F1158" t="s">
        <v>2380</v>
      </c>
      <c r="G1158" s="9">
        <v>2</v>
      </c>
      <c r="H1158" t="s">
        <v>2380</v>
      </c>
      <c r="I1158" t="str">
        <f t="shared" si="36"/>
        <v>obesity</v>
      </c>
      <c r="J1158" t="str">
        <f t="shared" si="37"/>
        <v>diabetes</v>
      </c>
    </row>
    <row r="1159" spans="1:10" x14ac:dyDescent="0.3">
      <c r="A1159" t="s">
        <v>1213</v>
      </c>
      <c r="B1159">
        <v>33.25</v>
      </c>
      <c r="C1159">
        <v>7.42</v>
      </c>
      <c r="D1159" t="s">
        <v>2382</v>
      </c>
      <c r="E1159" t="s">
        <v>2380</v>
      </c>
      <c r="F1159" t="s">
        <v>2380</v>
      </c>
      <c r="G1159" s="9">
        <v>2</v>
      </c>
      <c r="H1159" t="s">
        <v>2380</v>
      </c>
      <c r="I1159" t="str">
        <f t="shared" si="36"/>
        <v>obesity</v>
      </c>
      <c r="J1159" t="str">
        <f t="shared" si="37"/>
        <v>diabetes</v>
      </c>
    </row>
    <row r="1160" spans="1:10" x14ac:dyDescent="0.3">
      <c r="A1160" t="s">
        <v>1212</v>
      </c>
      <c r="B1160">
        <v>26.6</v>
      </c>
      <c r="C1160">
        <v>8.4499999999999993</v>
      </c>
      <c r="D1160" t="s">
        <v>2382</v>
      </c>
      <c r="E1160" t="s">
        <v>2380</v>
      </c>
      <c r="F1160" t="s">
        <v>2380</v>
      </c>
      <c r="G1160" s="9">
        <v>1</v>
      </c>
      <c r="H1160" t="s">
        <v>2380</v>
      </c>
      <c r="I1160" t="str">
        <f t="shared" si="36"/>
        <v>overweight</v>
      </c>
      <c r="J1160" t="str">
        <f t="shared" si="37"/>
        <v>diabetes</v>
      </c>
    </row>
    <row r="1161" spans="1:10" x14ac:dyDescent="0.3">
      <c r="A1161" t="s">
        <v>1211</v>
      </c>
      <c r="B1161">
        <v>26.35</v>
      </c>
      <c r="C1161">
        <v>6.21</v>
      </c>
      <c r="D1161" t="s">
        <v>2380</v>
      </c>
      <c r="E1161" t="s">
        <v>2380</v>
      </c>
      <c r="F1161" t="s">
        <v>2380</v>
      </c>
      <c r="G1161" s="9">
        <v>2</v>
      </c>
      <c r="H1161" t="s">
        <v>2380</v>
      </c>
      <c r="I1161" t="str">
        <f t="shared" si="36"/>
        <v>overweight</v>
      </c>
      <c r="J1161" t="str">
        <f t="shared" si="37"/>
        <v>prediabetes</v>
      </c>
    </row>
    <row r="1162" spans="1:10" x14ac:dyDescent="0.3">
      <c r="A1162" t="s">
        <v>1210</v>
      </c>
      <c r="B1162">
        <v>39.994999999999997</v>
      </c>
      <c r="C1162">
        <v>4.6500000000000004</v>
      </c>
      <c r="D1162" t="s">
        <v>2380</v>
      </c>
      <c r="E1162" t="s">
        <v>2380</v>
      </c>
      <c r="F1162" t="s">
        <v>2380</v>
      </c>
      <c r="G1162" s="9">
        <v>0</v>
      </c>
      <c r="H1162" t="s">
        <v>2380</v>
      </c>
      <c r="I1162" t="str">
        <f t="shared" si="36"/>
        <v>obesity</v>
      </c>
      <c r="J1162" t="str">
        <f t="shared" si="37"/>
        <v>normal</v>
      </c>
    </row>
    <row r="1163" spans="1:10" x14ac:dyDescent="0.3">
      <c r="A1163" t="s">
        <v>1209</v>
      </c>
      <c r="B1163">
        <v>22.92</v>
      </c>
      <c r="C1163">
        <v>5.87</v>
      </c>
      <c r="D1163" t="s">
        <v>2382</v>
      </c>
      <c r="E1163" t="s">
        <v>2380</v>
      </c>
      <c r="F1163" t="s">
        <v>2380</v>
      </c>
      <c r="G1163" s="9">
        <v>1</v>
      </c>
      <c r="H1163" t="s">
        <v>2380</v>
      </c>
      <c r="I1163" t="str">
        <f t="shared" si="36"/>
        <v>normal weight</v>
      </c>
      <c r="J1163" t="str">
        <f t="shared" si="37"/>
        <v>prediabetes</v>
      </c>
    </row>
    <row r="1164" spans="1:10" x14ac:dyDescent="0.3">
      <c r="A1164" t="s">
        <v>1208</v>
      </c>
      <c r="B1164">
        <v>24.78</v>
      </c>
      <c r="C1164">
        <v>4.24</v>
      </c>
      <c r="D1164" t="s">
        <v>2382</v>
      </c>
      <c r="E1164" t="s">
        <v>2380</v>
      </c>
      <c r="F1164" t="s">
        <v>2380</v>
      </c>
      <c r="G1164" s="9">
        <v>2</v>
      </c>
      <c r="H1164" t="s">
        <v>2380</v>
      </c>
      <c r="I1164" t="str">
        <f t="shared" si="36"/>
        <v>normal weight</v>
      </c>
      <c r="J1164" t="str">
        <f t="shared" si="37"/>
        <v>normal</v>
      </c>
    </row>
    <row r="1165" spans="1:10" x14ac:dyDescent="0.3">
      <c r="A1165" t="s">
        <v>1207</v>
      </c>
      <c r="B1165">
        <v>34.07</v>
      </c>
      <c r="C1165">
        <v>7.81</v>
      </c>
      <c r="D1165" t="s">
        <v>2382</v>
      </c>
      <c r="E1165" t="s">
        <v>2380</v>
      </c>
      <c r="F1165" t="s">
        <v>2380</v>
      </c>
      <c r="G1165" s="9">
        <v>0</v>
      </c>
      <c r="H1165" t="s">
        <v>2380</v>
      </c>
      <c r="I1165" t="str">
        <f t="shared" si="36"/>
        <v>obesity</v>
      </c>
      <c r="J1165" t="str">
        <f t="shared" si="37"/>
        <v>diabetes</v>
      </c>
    </row>
    <row r="1166" spans="1:10" x14ac:dyDescent="0.3">
      <c r="A1166" t="s">
        <v>1206</v>
      </c>
      <c r="B1166">
        <v>30.14</v>
      </c>
      <c r="C1166">
        <v>9.85</v>
      </c>
      <c r="D1166" t="s">
        <v>2380</v>
      </c>
      <c r="E1166" t="s">
        <v>2380</v>
      </c>
      <c r="F1166" t="s">
        <v>2380</v>
      </c>
      <c r="G1166" s="9">
        <v>0</v>
      </c>
      <c r="H1166" t="s">
        <v>2380</v>
      </c>
      <c r="I1166" t="str">
        <f t="shared" si="36"/>
        <v>obesity</v>
      </c>
      <c r="J1166" t="str">
        <f t="shared" si="37"/>
        <v>diabetes</v>
      </c>
    </row>
    <row r="1167" spans="1:10" x14ac:dyDescent="0.3">
      <c r="A1167" t="s">
        <v>1205</v>
      </c>
      <c r="B1167">
        <v>18.05</v>
      </c>
      <c r="C1167">
        <v>6.94</v>
      </c>
      <c r="D1167" t="s">
        <v>2380</v>
      </c>
      <c r="E1167" t="s">
        <v>2380</v>
      </c>
      <c r="F1167" t="s">
        <v>2380</v>
      </c>
      <c r="G1167" s="9">
        <v>0</v>
      </c>
      <c r="H1167" t="s">
        <v>2380</v>
      </c>
      <c r="I1167" t="str">
        <f t="shared" si="36"/>
        <v>underweight</v>
      </c>
      <c r="J1167" t="str">
        <f t="shared" si="37"/>
        <v>diabetes</v>
      </c>
    </row>
    <row r="1168" spans="1:10" x14ac:dyDescent="0.3">
      <c r="A1168" t="s">
        <v>1204</v>
      </c>
      <c r="B1168">
        <v>37.4</v>
      </c>
      <c r="C1168">
        <v>11.3</v>
      </c>
      <c r="D1168" t="s">
        <v>2382</v>
      </c>
      <c r="E1168" t="s">
        <v>2380</v>
      </c>
      <c r="F1168" t="s">
        <v>2380</v>
      </c>
      <c r="G1168" s="9">
        <v>2</v>
      </c>
      <c r="H1168" t="s">
        <v>2380</v>
      </c>
      <c r="I1168" t="str">
        <f t="shared" si="36"/>
        <v>obesity</v>
      </c>
      <c r="J1168" t="str">
        <f t="shared" si="37"/>
        <v>diabetes</v>
      </c>
    </row>
    <row r="1169" spans="1:10" x14ac:dyDescent="0.3">
      <c r="A1169" t="s">
        <v>1203</v>
      </c>
      <c r="B1169">
        <v>25.75</v>
      </c>
      <c r="C1169">
        <v>9.23</v>
      </c>
      <c r="D1169" t="s">
        <v>2380</v>
      </c>
      <c r="E1169" t="s">
        <v>2380</v>
      </c>
      <c r="F1169" t="s">
        <v>2380</v>
      </c>
      <c r="G1169" s="9">
        <v>0</v>
      </c>
      <c r="H1169" t="s">
        <v>2380</v>
      </c>
      <c r="I1169" t="str">
        <f t="shared" si="36"/>
        <v>overweight</v>
      </c>
      <c r="J1169" t="str">
        <f t="shared" si="37"/>
        <v>diabetes</v>
      </c>
    </row>
    <row r="1170" spans="1:10" x14ac:dyDescent="0.3">
      <c r="A1170" t="s">
        <v>1202</v>
      </c>
      <c r="B1170">
        <v>32.299999999999997</v>
      </c>
      <c r="C1170">
        <v>4.37</v>
      </c>
      <c r="D1170" t="s">
        <v>2380</v>
      </c>
      <c r="E1170" t="s">
        <v>2380</v>
      </c>
      <c r="F1170" t="s">
        <v>2380</v>
      </c>
      <c r="G1170" s="9">
        <v>2</v>
      </c>
      <c r="H1170" t="s">
        <v>2380</v>
      </c>
      <c r="I1170" t="str">
        <f t="shared" si="36"/>
        <v>obesity</v>
      </c>
      <c r="J1170" t="str">
        <f t="shared" si="37"/>
        <v>normal</v>
      </c>
    </row>
    <row r="1171" spans="1:10" x14ac:dyDescent="0.3">
      <c r="A1171" t="s">
        <v>1201</v>
      </c>
      <c r="B1171">
        <v>28.61</v>
      </c>
      <c r="C1171">
        <v>5.76</v>
      </c>
      <c r="D1171" t="s">
        <v>2380</v>
      </c>
      <c r="E1171" t="s">
        <v>2380</v>
      </c>
      <c r="F1171" t="s">
        <v>2382</v>
      </c>
      <c r="G1171" s="9">
        <v>1</v>
      </c>
      <c r="H1171" t="s">
        <v>2380</v>
      </c>
      <c r="I1171" t="str">
        <f t="shared" si="36"/>
        <v>overweight</v>
      </c>
      <c r="J1171" t="str">
        <f t="shared" si="37"/>
        <v>prediabetes</v>
      </c>
    </row>
    <row r="1172" spans="1:10" x14ac:dyDescent="0.3">
      <c r="A1172" t="s">
        <v>1200</v>
      </c>
      <c r="B1172">
        <v>45.41</v>
      </c>
      <c r="C1172">
        <v>4.96</v>
      </c>
      <c r="D1172" t="s">
        <v>2380</v>
      </c>
      <c r="E1172" t="s">
        <v>2380</v>
      </c>
      <c r="F1172" t="s">
        <v>2380</v>
      </c>
      <c r="G1172" s="9">
        <v>1</v>
      </c>
      <c r="H1172" t="s">
        <v>2380</v>
      </c>
      <c r="I1172" t="str">
        <f t="shared" si="36"/>
        <v>obesity</v>
      </c>
      <c r="J1172" t="str">
        <f t="shared" si="37"/>
        <v>normal</v>
      </c>
    </row>
    <row r="1173" spans="1:10" x14ac:dyDescent="0.3">
      <c r="A1173" t="s">
        <v>1199</v>
      </c>
      <c r="B1173">
        <v>31.2</v>
      </c>
      <c r="C1173">
        <v>11.04</v>
      </c>
      <c r="D1173" t="s">
        <v>2382</v>
      </c>
      <c r="E1173" t="s">
        <v>2380</v>
      </c>
      <c r="F1173" t="s">
        <v>2380</v>
      </c>
      <c r="G1173" s="9">
        <v>2</v>
      </c>
      <c r="H1173" t="s">
        <v>2380</v>
      </c>
      <c r="I1173" t="str">
        <f t="shared" si="36"/>
        <v>obesity</v>
      </c>
      <c r="J1173" t="str">
        <f t="shared" si="37"/>
        <v>diabetes</v>
      </c>
    </row>
    <row r="1174" spans="1:10" x14ac:dyDescent="0.3">
      <c r="A1174" t="s">
        <v>1198</v>
      </c>
      <c r="B1174">
        <v>29.83</v>
      </c>
      <c r="C1174">
        <v>7.81</v>
      </c>
      <c r="D1174" t="s">
        <v>2382</v>
      </c>
      <c r="E1174" t="s">
        <v>2380</v>
      </c>
      <c r="F1174" t="s">
        <v>2380</v>
      </c>
      <c r="G1174" s="9">
        <v>1</v>
      </c>
      <c r="H1174" t="s">
        <v>2380</v>
      </c>
      <c r="I1174" t="str">
        <f t="shared" si="36"/>
        <v>overweight</v>
      </c>
      <c r="J1174" t="str">
        <f t="shared" si="37"/>
        <v>diabetes</v>
      </c>
    </row>
    <row r="1175" spans="1:10" x14ac:dyDescent="0.3">
      <c r="A1175" t="s">
        <v>1197</v>
      </c>
      <c r="B1175">
        <v>29.06</v>
      </c>
      <c r="C1175">
        <v>4.55</v>
      </c>
      <c r="D1175" t="s">
        <v>2380</v>
      </c>
      <c r="E1175" t="s">
        <v>2380</v>
      </c>
      <c r="F1175" t="s">
        <v>2380</v>
      </c>
      <c r="G1175" s="9">
        <v>0</v>
      </c>
      <c r="H1175" t="s">
        <v>2380</v>
      </c>
      <c r="I1175" t="str">
        <f t="shared" si="36"/>
        <v>overweight</v>
      </c>
      <c r="J1175" t="str">
        <f t="shared" si="37"/>
        <v>normal</v>
      </c>
    </row>
    <row r="1176" spans="1:10" x14ac:dyDescent="0.3">
      <c r="A1176" t="s">
        <v>1196</v>
      </c>
      <c r="B1176">
        <v>27.454999999999998</v>
      </c>
      <c r="C1176">
        <v>6.13</v>
      </c>
      <c r="D1176" t="s">
        <v>2380</v>
      </c>
      <c r="E1176" t="s">
        <v>2380</v>
      </c>
      <c r="F1176" t="s">
        <v>2380</v>
      </c>
      <c r="G1176" s="9">
        <v>2</v>
      </c>
      <c r="H1176" t="s">
        <v>2380</v>
      </c>
      <c r="I1176" t="str">
        <f t="shared" si="36"/>
        <v>overweight</v>
      </c>
      <c r="J1176" t="str">
        <f t="shared" si="37"/>
        <v>prediabetes</v>
      </c>
    </row>
    <row r="1177" spans="1:10" x14ac:dyDescent="0.3">
      <c r="A1177" t="s">
        <v>1195</v>
      </c>
      <c r="B1177">
        <v>23.01</v>
      </c>
      <c r="C1177">
        <v>6.04</v>
      </c>
      <c r="D1177" t="s">
        <v>2382</v>
      </c>
      <c r="E1177" t="s">
        <v>2380</v>
      </c>
      <c r="F1177" t="s">
        <v>2380</v>
      </c>
      <c r="G1177" s="9">
        <v>1</v>
      </c>
      <c r="H1177" t="s">
        <v>2380</v>
      </c>
      <c r="I1177" t="str">
        <f t="shared" si="36"/>
        <v>normal weight</v>
      </c>
      <c r="J1177" t="str">
        <f t="shared" si="37"/>
        <v>prediabetes</v>
      </c>
    </row>
    <row r="1178" spans="1:10" x14ac:dyDescent="0.3">
      <c r="A1178" t="s">
        <v>1194</v>
      </c>
      <c r="B1178">
        <v>31.39</v>
      </c>
      <c r="C1178">
        <v>8.85</v>
      </c>
      <c r="D1178" t="s">
        <v>2382</v>
      </c>
      <c r="E1178" t="s">
        <v>2380</v>
      </c>
      <c r="F1178" t="s">
        <v>2380</v>
      </c>
      <c r="G1178" s="9">
        <v>0</v>
      </c>
      <c r="H1178" t="s">
        <v>2380</v>
      </c>
      <c r="I1178" t="str">
        <f t="shared" si="36"/>
        <v>obesity</v>
      </c>
      <c r="J1178" t="str">
        <f t="shared" si="37"/>
        <v>diabetes</v>
      </c>
    </row>
    <row r="1179" spans="1:10" x14ac:dyDescent="0.3">
      <c r="A1179" t="s">
        <v>1193</v>
      </c>
      <c r="B1179">
        <v>34.770000000000003</v>
      </c>
      <c r="C1179">
        <v>10.54</v>
      </c>
      <c r="D1179" t="s">
        <v>2380</v>
      </c>
      <c r="E1179" t="s">
        <v>2380</v>
      </c>
      <c r="F1179" t="s">
        <v>2380</v>
      </c>
      <c r="G1179" s="9">
        <v>2</v>
      </c>
      <c r="H1179" t="s">
        <v>2380</v>
      </c>
      <c r="I1179" t="str">
        <f t="shared" si="36"/>
        <v>obesity</v>
      </c>
      <c r="J1179" t="str">
        <f t="shared" si="37"/>
        <v>diabetes</v>
      </c>
    </row>
    <row r="1180" spans="1:10" x14ac:dyDescent="0.3">
      <c r="A1180" t="s">
        <v>1192</v>
      </c>
      <c r="B1180">
        <v>24.48</v>
      </c>
      <c r="C1180">
        <v>4.37</v>
      </c>
      <c r="D1180" t="s">
        <v>2382</v>
      </c>
      <c r="E1180" t="s">
        <v>2380</v>
      </c>
      <c r="F1180" t="s">
        <v>2380</v>
      </c>
      <c r="G1180" s="9">
        <v>2</v>
      </c>
      <c r="H1180" t="s">
        <v>2380</v>
      </c>
      <c r="I1180" t="str">
        <f t="shared" si="36"/>
        <v>normal weight</v>
      </c>
      <c r="J1180" t="str">
        <f t="shared" si="37"/>
        <v>normal</v>
      </c>
    </row>
    <row r="1181" spans="1:10" x14ac:dyDescent="0.3">
      <c r="A1181" t="s">
        <v>1191</v>
      </c>
      <c r="B1181">
        <v>22.61</v>
      </c>
      <c r="C1181">
        <v>9.6300000000000008</v>
      </c>
      <c r="D1181" t="s">
        <v>2380</v>
      </c>
      <c r="E1181" t="s">
        <v>2380</v>
      </c>
      <c r="F1181" t="s">
        <v>2380</v>
      </c>
      <c r="G1181" s="9">
        <v>2</v>
      </c>
      <c r="H1181" t="s">
        <v>2380</v>
      </c>
      <c r="I1181" t="str">
        <f t="shared" si="36"/>
        <v>normal weight</v>
      </c>
      <c r="J1181" t="str">
        <f t="shared" si="37"/>
        <v>diabetes</v>
      </c>
    </row>
    <row r="1182" spans="1:10" x14ac:dyDescent="0.3">
      <c r="A1182" t="s">
        <v>1190</v>
      </c>
      <c r="B1182">
        <v>34.299999999999997</v>
      </c>
      <c r="C1182">
        <v>10.37</v>
      </c>
      <c r="D1182" t="s">
        <v>2380</v>
      </c>
      <c r="E1182" t="s">
        <v>2380</v>
      </c>
      <c r="F1182" t="s">
        <v>2380</v>
      </c>
      <c r="G1182" s="9">
        <v>0</v>
      </c>
      <c r="H1182" t="s">
        <v>2380</v>
      </c>
      <c r="I1182" t="str">
        <f t="shared" si="36"/>
        <v>obesity</v>
      </c>
      <c r="J1182" t="str">
        <f t="shared" si="37"/>
        <v>diabetes</v>
      </c>
    </row>
    <row r="1183" spans="1:10" x14ac:dyDescent="0.3">
      <c r="A1183" t="s">
        <v>1189</v>
      </c>
      <c r="B1183">
        <v>46.09</v>
      </c>
      <c r="C1183">
        <v>5.44</v>
      </c>
      <c r="D1183" t="s">
        <v>2380</v>
      </c>
      <c r="E1183" t="s">
        <v>2380</v>
      </c>
      <c r="F1183" t="s">
        <v>2380</v>
      </c>
      <c r="G1183" s="9">
        <v>2</v>
      </c>
      <c r="H1183" t="s">
        <v>2380</v>
      </c>
      <c r="I1183" t="str">
        <f t="shared" si="36"/>
        <v>obesity</v>
      </c>
      <c r="J1183" t="str">
        <f t="shared" si="37"/>
        <v>normal</v>
      </c>
    </row>
    <row r="1184" spans="1:10" x14ac:dyDescent="0.3">
      <c r="A1184" t="s">
        <v>1188</v>
      </c>
      <c r="B1184">
        <v>44.744999999999997</v>
      </c>
      <c r="C1184">
        <v>5.19</v>
      </c>
      <c r="D1184" t="s">
        <v>2380</v>
      </c>
      <c r="E1184" t="s">
        <v>2380</v>
      </c>
      <c r="F1184" t="s">
        <v>2380</v>
      </c>
      <c r="G1184" s="9">
        <v>2</v>
      </c>
      <c r="H1184" t="s">
        <v>2380</v>
      </c>
      <c r="I1184" t="str">
        <f t="shared" si="36"/>
        <v>obesity</v>
      </c>
      <c r="J1184" t="str">
        <f t="shared" si="37"/>
        <v>normal</v>
      </c>
    </row>
    <row r="1185" spans="1:10" x14ac:dyDescent="0.3">
      <c r="A1185" t="s">
        <v>1187</v>
      </c>
      <c r="B1185">
        <v>26.33</v>
      </c>
      <c r="C1185">
        <v>11.8</v>
      </c>
      <c r="D1185" t="s">
        <v>2382</v>
      </c>
      <c r="E1185" t="s">
        <v>2380</v>
      </c>
      <c r="F1185" t="s">
        <v>2380</v>
      </c>
      <c r="G1185" s="9">
        <v>1</v>
      </c>
      <c r="H1185" t="s">
        <v>2380</v>
      </c>
      <c r="I1185" t="str">
        <f t="shared" si="36"/>
        <v>overweight</v>
      </c>
      <c r="J1185" t="str">
        <f t="shared" si="37"/>
        <v>diabetes</v>
      </c>
    </row>
    <row r="1186" spans="1:10" x14ac:dyDescent="0.3">
      <c r="A1186" t="s">
        <v>1186</v>
      </c>
      <c r="B1186">
        <v>26.6</v>
      </c>
      <c r="C1186">
        <v>8.3800000000000008</v>
      </c>
      <c r="D1186" t="s">
        <v>2380</v>
      </c>
      <c r="E1186" t="s">
        <v>2380</v>
      </c>
      <c r="F1186" t="s">
        <v>2380</v>
      </c>
      <c r="G1186" s="9">
        <v>2</v>
      </c>
      <c r="H1186" t="s">
        <v>2380</v>
      </c>
      <c r="I1186" t="str">
        <f t="shared" si="36"/>
        <v>overweight</v>
      </c>
      <c r="J1186" t="str">
        <f t="shared" si="37"/>
        <v>diabetes</v>
      </c>
    </row>
    <row r="1187" spans="1:10" x14ac:dyDescent="0.3">
      <c r="A1187" t="s">
        <v>1185</v>
      </c>
      <c r="B1187">
        <v>27.5</v>
      </c>
      <c r="C1187">
        <v>7.58</v>
      </c>
      <c r="D1187" t="s">
        <v>2380</v>
      </c>
      <c r="E1187" t="s">
        <v>2380</v>
      </c>
      <c r="F1187" t="s">
        <v>2380</v>
      </c>
      <c r="G1187" s="9">
        <v>0</v>
      </c>
      <c r="H1187" t="s">
        <v>2380</v>
      </c>
      <c r="I1187" t="str">
        <f t="shared" si="36"/>
        <v>overweight</v>
      </c>
      <c r="J1187" t="str">
        <f t="shared" si="37"/>
        <v>diabetes</v>
      </c>
    </row>
    <row r="1188" spans="1:10" x14ac:dyDescent="0.3">
      <c r="A1188" t="s">
        <v>1184</v>
      </c>
      <c r="B1188">
        <v>41.55</v>
      </c>
      <c r="C1188">
        <v>4.6100000000000003</v>
      </c>
      <c r="D1188" t="s">
        <v>2380</v>
      </c>
      <c r="E1188" t="s">
        <v>2380</v>
      </c>
      <c r="F1188" t="s">
        <v>2380</v>
      </c>
      <c r="G1188" s="9">
        <v>1</v>
      </c>
      <c r="H1188" t="s">
        <v>2380</v>
      </c>
      <c r="I1188" t="str">
        <f t="shared" si="36"/>
        <v>obesity</v>
      </c>
      <c r="J1188" t="str">
        <f t="shared" si="37"/>
        <v>normal</v>
      </c>
    </row>
    <row r="1189" spans="1:10" x14ac:dyDescent="0.3">
      <c r="A1189" t="s">
        <v>1183</v>
      </c>
      <c r="B1189">
        <v>41.47</v>
      </c>
      <c r="C1189">
        <v>4.7</v>
      </c>
      <c r="D1189" t="s">
        <v>2382</v>
      </c>
      <c r="E1189" t="s">
        <v>2380</v>
      </c>
      <c r="F1189" t="s">
        <v>2382</v>
      </c>
      <c r="G1189" s="9">
        <v>1</v>
      </c>
      <c r="H1189" t="s">
        <v>2380</v>
      </c>
      <c r="I1189" t="str">
        <f t="shared" si="36"/>
        <v>obesity</v>
      </c>
      <c r="J1189" t="str">
        <f t="shared" si="37"/>
        <v>normal</v>
      </c>
    </row>
    <row r="1190" spans="1:10" x14ac:dyDescent="0.3">
      <c r="A1190" t="s">
        <v>1182</v>
      </c>
      <c r="B1190">
        <v>24.795000000000002</v>
      </c>
      <c r="C1190">
        <v>6.05</v>
      </c>
      <c r="D1190" t="s">
        <v>2382</v>
      </c>
      <c r="E1190" t="s">
        <v>2380</v>
      </c>
      <c r="F1190" t="s">
        <v>2380</v>
      </c>
      <c r="G1190" s="9">
        <v>0</v>
      </c>
      <c r="H1190" t="s">
        <v>2380</v>
      </c>
      <c r="I1190" t="str">
        <f t="shared" si="36"/>
        <v>normal weight</v>
      </c>
      <c r="J1190" t="str">
        <f t="shared" si="37"/>
        <v>prediabetes</v>
      </c>
    </row>
    <row r="1191" spans="1:10" x14ac:dyDescent="0.3">
      <c r="A1191" t="s">
        <v>1181</v>
      </c>
      <c r="B1191">
        <v>29.48</v>
      </c>
      <c r="C1191">
        <v>5.63</v>
      </c>
      <c r="D1191" t="s">
        <v>2382</v>
      </c>
      <c r="E1191" t="s">
        <v>2380</v>
      </c>
      <c r="F1191" t="s">
        <v>2382</v>
      </c>
      <c r="G1191" s="9">
        <v>1</v>
      </c>
      <c r="H1191" t="s">
        <v>2380</v>
      </c>
      <c r="I1191" t="str">
        <f t="shared" si="36"/>
        <v>overweight</v>
      </c>
      <c r="J1191" t="str">
        <f t="shared" si="37"/>
        <v>normal</v>
      </c>
    </row>
    <row r="1192" spans="1:10" x14ac:dyDescent="0.3">
      <c r="A1192" t="s">
        <v>1180</v>
      </c>
      <c r="B1192">
        <v>28.09</v>
      </c>
      <c r="C1192">
        <v>6.06</v>
      </c>
      <c r="D1192" t="s">
        <v>2380</v>
      </c>
      <c r="E1192" t="s">
        <v>2380</v>
      </c>
      <c r="F1192" t="s">
        <v>2382</v>
      </c>
      <c r="G1192" s="9">
        <v>1</v>
      </c>
      <c r="H1192" t="s">
        <v>2380</v>
      </c>
      <c r="I1192" t="str">
        <f t="shared" si="36"/>
        <v>overweight</v>
      </c>
      <c r="J1192" t="str">
        <f t="shared" si="37"/>
        <v>prediabetes</v>
      </c>
    </row>
    <row r="1193" spans="1:10" x14ac:dyDescent="0.3">
      <c r="A1193" t="s">
        <v>1179</v>
      </c>
      <c r="B1193">
        <v>32.729999999999997</v>
      </c>
      <c r="C1193">
        <v>5.19</v>
      </c>
      <c r="D1193" t="s">
        <v>2380</v>
      </c>
      <c r="E1193" t="s">
        <v>2380</v>
      </c>
      <c r="F1193" t="s">
        <v>2380</v>
      </c>
      <c r="G1193" s="9">
        <v>1</v>
      </c>
      <c r="H1193" t="s">
        <v>2380</v>
      </c>
      <c r="I1193" t="str">
        <f t="shared" si="36"/>
        <v>obesity</v>
      </c>
      <c r="J1193" t="str">
        <f t="shared" si="37"/>
        <v>normal</v>
      </c>
    </row>
    <row r="1194" spans="1:10" x14ac:dyDescent="0.3">
      <c r="A1194" t="s">
        <v>1178</v>
      </c>
      <c r="B1194">
        <v>27.36</v>
      </c>
      <c r="C1194">
        <v>8.9600000000000009</v>
      </c>
      <c r="D1194" t="s">
        <v>2380</v>
      </c>
      <c r="E1194" t="s">
        <v>2380</v>
      </c>
      <c r="F1194" t="s">
        <v>2380</v>
      </c>
      <c r="G1194" s="9">
        <v>0</v>
      </c>
      <c r="H1194" t="s">
        <v>2380</v>
      </c>
      <c r="I1194" t="str">
        <f t="shared" si="36"/>
        <v>overweight</v>
      </c>
      <c r="J1194" t="str">
        <f t="shared" si="37"/>
        <v>diabetes</v>
      </c>
    </row>
    <row r="1195" spans="1:10" x14ac:dyDescent="0.3">
      <c r="A1195" t="s">
        <v>1177</v>
      </c>
      <c r="B1195">
        <v>27.265000000000001</v>
      </c>
      <c r="C1195">
        <v>11.39</v>
      </c>
      <c r="D1195" t="s">
        <v>2380</v>
      </c>
      <c r="E1195" t="s">
        <v>2380</v>
      </c>
      <c r="F1195" t="s">
        <v>2380</v>
      </c>
      <c r="G1195" s="9">
        <v>0</v>
      </c>
      <c r="H1195" t="s">
        <v>2380</v>
      </c>
      <c r="I1195" t="str">
        <f t="shared" si="36"/>
        <v>overweight</v>
      </c>
      <c r="J1195" t="str">
        <f t="shared" si="37"/>
        <v>diabetes</v>
      </c>
    </row>
    <row r="1196" spans="1:10" x14ac:dyDescent="0.3">
      <c r="A1196" t="s">
        <v>1176</v>
      </c>
      <c r="B1196">
        <v>48.07</v>
      </c>
      <c r="C1196">
        <v>4.0599999999999996</v>
      </c>
      <c r="D1196" t="s">
        <v>2382</v>
      </c>
      <c r="E1196" t="s">
        <v>2380</v>
      </c>
      <c r="F1196" t="s">
        <v>2380</v>
      </c>
      <c r="G1196" s="9">
        <v>0</v>
      </c>
      <c r="H1196" t="s">
        <v>2380</v>
      </c>
      <c r="I1196" t="str">
        <f t="shared" si="36"/>
        <v>obesity</v>
      </c>
      <c r="J1196" t="str">
        <f t="shared" si="37"/>
        <v>normal</v>
      </c>
    </row>
    <row r="1197" spans="1:10" x14ac:dyDescent="0.3">
      <c r="A1197" t="s">
        <v>1175</v>
      </c>
      <c r="B1197">
        <v>30.8</v>
      </c>
      <c r="C1197">
        <v>5.23</v>
      </c>
      <c r="D1197" t="s">
        <v>2382</v>
      </c>
      <c r="E1197" t="s">
        <v>2380</v>
      </c>
      <c r="F1197" t="s">
        <v>2380</v>
      </c>
      <c r="G1197" s="9">
        <v>0</v>
      </c>
      <c r="H1197" t="s">
        <v>2380</v>
      </c>
      <c r="I1197" t="str">
        <f t="shared" si="36"/>
        <v>obesity</v>
      </c>
      <c r="J1197" t="str">
        <f t="shared" si="37"/>
        <v>normal</v>
      </c>
    </row>
    <row r="1198" spans="1:10" x14ac:dyDescent="0.3">
      <c r="A1198" t="s">
        <v>1174</v>
      </c>
      <c r="B1198">
        <v>32.299999999999997</v>
      </c>
      <c r="C1198">
        <v>5.05</v>
      </c>
      <c r="D1198" t="s">
        <v>2382</v>
      </c>
      <c r="E1198" t="s">
        <v>2380</v>
      </c>
      <c r="F1198" t="s">
        <v>2380</v>
      </c>
      <c r="G1198" s="9">
        <v>0</v>
      </c>
      <c r="H1198" t="s">
        <v>2380</v>
      </c>
      <c r="I1198" t="str">
        <f t="shared" si="36"/>
        <v>obesity</v>
      </c>
      <c r="J1198" t="str">
        <f t="shared" si="37"/>
        <v>normal</v>
      </c>
    </row>
    <row r="1199" spans="1:10" x14ac:dyDescent="0.3">
      <c r="A1199" t="s">
        <v>1173</v>
      </c>
      <c r="B1199">
        <v>39.700000000000003</v>
      </c>
      <c r="C1199">
        <v>7.34</v>
      </c>
      <c r="D1199" t="s">
        <v>2380</v>
      </c>
      <c r="E1199" t="s">
        <v>2380</v>
      </c>
      <c r="F1199" t="s">
        <v>2380</v>
      </c>
      <c r="G1199" s="9">
        <v>0</v>
      </c>
      <c r="H1199" t="s">
        <v>2380</v>
      </c>
      <c r="I1199" t="str">
        <f t="shared" si="36"/>
        <v>obesity</v>
      </c>
      <c r="J1199" t="str">
        <f t="shared" si="37"/>
        <v>diabetes</v>
      </c>
    </row>
    <row r="1200" spans="1:10" x14ac:dyDescent="0.3">
      <c r="A1200" t="s">
        <v>1172</v>
      </c>
      <c r="B1200">
        <v>35.97</v>
      </c>
      <c r="C1200">
        <v>8.1300000000000008</v>
      </c>
      <c r="D1200" t="s">
        <v>2380</v>
      </c>
      <c r="E1200" t="s">
        <v>2380</v>
      </c>
      <c r="F1200" t="s">
        <v>2380</v>
      </c>
      <c r="G1200" s="9">
        <v>0</v>
      </c>
      <c r="H1200" t="s">
        <v>2380</v>
      </c>
      <c r="I1200" t="str">
        <f t="shared" si="36"/>
        <v>obesity</v>
      </c>
      <c r="J1200" t="str">
        <f t="shared" si="37"/>
        <v>diabetes</v>
      </c>
    </row>
    <row r="1201" spans="1:10" x14ac:dyDescent="0.3">
      <c r="A1201" t="s">
        <v>1171</v>
      </c>
      <c r="B1201">
        <v>25.86</v>
      </c>
      <c r="C1201">
        <v>6.68</v>
      </c>
      <c r="D1201" t="s">
        <v>2382</v>
      </c>
      <c r="E1201" t="s">
        <v>2380</v>
      </c>
      <c r="F1201" t="s">
        <v>2380</v>
      </c>
      <c r="G1201" s="9">
        <v>1</v>
      </c>
      <c r="H1201" t="s">
        <v>2380</v>
      </c>
      <c r="I1201" t="str">
        <f t="shared" si="36"/>
        <v>overweight</v>
      </c>
      <c r="J1201" t="str">
        <f t="shared" si="37"/>
        <v>diabetes</v>
      </c>
    </row>
    <row r="1202" spans="1:10" x14ac:dyDescent="0.3">
      <c r="A1202" t="s">
        <v>1170</v>
      </c>
      <c r="B1202">
        <v>30.03</v>
      </c>
      <c r="C1202">
        <v>11.51</v>
      </c>
      <c r="D1202" t="s">
        <v>2380</v>
      </c>
      <c r="E1202" t="s">
        <v>2380</v>
      </c>
      <c r="F1202" t="s">
        <v>2380</v>
      </c>
      <c r="G1202" s="9">
        <v>0</v>
      </c>
      <c r="H1202" t="s">
        <v>2380</v>
      </c>
      <c r="I1202" t="str">
        <f t="shared" si="36"/>
        <v>obesity</v>
      </c>
      <c r="J1202" t="str">
        <f t="shared" si="37"/>
        <v>diabetes</v>
      </c>
    </row>
    <row r="1203" spans="1:10" x14ac:dyDescent="0.3">
      <c r="A1203" t="s">
        <v>1169</v>
      </c>
      <c r="B1203">
        <v>25.76</v>
      </c>
      <c r="C1203">
        <v>6.02</v>
      </c>
      <c r="D1203" t="s">
        <v>2382</v>
      </c>
      <c r="E1203" t="s">
        <v>2380</v>
      </c>
      <c r="F1203" t="s">
        <v>2382</v>
      </c>
      <c r="G1203" s="9">
        <v>1</v>
      </c>
      <c r="H1203" t="s">
        <v>2380</v>
      </c>
      <c r="I1203" t="str">
        <f t="shared" si="36"/>
        <v>overweight</v>
      </c>
      <c r="J1203" t="str">
        <f t="shared" si="37"/>
        <v>prediabetes</v>
      </c>
    </row>
    <row r="1204" spans="1:10" x14ac:dyDescent="0.3">
      <c r="A1204" t="s">
        <v>1168</v>
      </c>
      <c r="B1204">
        <v>22.42</v>
      </c>
      <c r="C1204">
        <v>7.96</v>
      </c>
      <c r="D1204" t="s">
        <v>2380</v>
      </c>
      <c r="E1204" t="s">
        <v>2380</v>
      </c>
      <c r="F1204" t="s">
        <v>2380</v>
      </c>
      <c r="G1204" s="9">
        <v>0</v>
      </c>
      <c r="H1204" t="s">
        <v>2380</v>
      </c>
      <c r="I1204" t="str">
        <f t="shared" si="36"/>
        <v>normal weight</v>
      </c>
      <c r="J1204" t="str">
        <f t="shared" si="37"/>
        <v>diabetes</v>
      </c>
    </row>
    <row r="1205" spans="1:10" x14ac:dyDescent="0.3">
      <c r="A1205" t="s">
        <v>1167</v>
      </c>
      <c r="B1205">
        <v>33.18</v>
      </c>
      <c r="C1205">
        <v>6.01</v>
      </c>
      <c r="D1205" t="s">
        <v>2382</v>
      </c>
      <c r="E1205" t="s">
        <v>2380</v>
      </c>
      <c r="F1205" t="s">
        <v>2380</v>
      </c>
      <c r="G1205" s="9">
        <v>1</v>
      </c>
      <c r="H1205" t="s">
        <v>2380</v>
      </c>
      <c r="I1205" t="str">
        <f t="shared" si="36"/>
        <v>obesity</v>
      </c>
      <c r="J1205" t="str">
        <f t="shared" si="37"/>
        <v>prediabetes</v>
      </c>
    </row>
    <row r="1206" spans="1:10" x14ac:dyDescent="0.3">
      <c r="A1206" t="s">
        <v>1166</v>
      </c>
      <c r="B1206">
        <v>43.04</v>
      </c>
      <c r="C1206">
        <v>5.9</v>
      </c>
      <c r="D1206" t="s">
        <v>2382</v>
      </c>
      <c r="E1206" t="s">
        <v>2380</v>
      </c>
      <c r="F1206" t="s">
        <v>2380</v>
      </c>
      <c r="G1206" s="9">
        <v>0</v>
      </c>
      <c r="H1206" t="s">
        <v>2380</v>
      </c>
      <c r="I1206" t="str">
        <f t="shared" si="36"/>
        <v>obesity</v>
      </c>
      <c r="J1206" t="str">
        <f t="shared" si="37"/>
        <v>prediabetes</v>
      </c>
    </row>
    <row r="1207" spans="1:10" x14ac:dyDescent="0.3">
      <c r="A1207" t="s">
        <v>1165</v>
      </c>
      <c r="B1207">
        <v>34.15</v>
      </c>
      <c r="C1207">
        <v>4.49</v>
      </c>
      <c r="D1207" t="s">
        <v>2382</v>
      </c>
      <c r="E1207" t="s">
        <v>2380</v>
      </c>
      <c r="F1207" t="s">
        <v>2380</v>
      </c>
      <c r="G1207" s="9">
        <v>1</v>
      </c>
      <c r="H1207" t="s">
        <v>2380</v>
      </c>
      <c r="I1207" t="str">
        <f t="shared" si="36"/>
        <v>obesity</v>
      </c>
      <c r="J1207" t="str">
        <f t="shared" si="37"/>
        <v>normal</v>
      </c>
    </row>
    <row r="1208" spans="1:10" x14ac:dyDescent="0.3">
      <c r="A1208" t="s">
        <v>1164</v>
      </c>
      <c r="B1208">
        <v>25.78</v>
      </c>
      <c r="C1208">
        <v>6.25</v>
      </c>
      <c r="D1208" t="s">
        <v>2380</v>
      </c>
      <c r="E1208" t="s">
        <v>2380</v>
      </c>
      <c r="F1208" t="s">
        <v>2380</v>
      </c>
      <c r="G1208" s="9">
        <v>0</v>
      </c>
      <c r="H1208" t="s">
        <v>2380</v>
      </c>
      <c r="I1208" t="str">
        <f t="shared" si="36"/>
        <v>overweight</v>
      </c>
      <c r="J1208" t="str">
        <f t="shared" si="37"/>
        <v>prediabetes</v>
      </c>
    </row>
    <row r="1209" spans="1:10" x14ac:dyDescent="0.3">
      <c r="A1209" t="s">
        <v>1163</v>
      </c>
      <c r="B1209">
        <v>21.02</v>
      </c>
      <c r="C1209">
        <v>9.6199999999999992</v>
      </c>
      <c r="D1209" t="s">
        <v>2382</v>
      </c>
      <c r="E1209" t="s">
        <v>2380</v>
      </c>
      <c r="F1209" t="s">
        <v>2382</v>
      </c>
      <c r="G1209" s="9">
        <v>1</v>
      </c>
      <c r="H1209" t="s">
        <v>2380</v>
      </c>
      <c r="I1209" t="str">
        <f t="shared" si="36"/>
        <v>normal weight</v>
      </c>
      <c r="J1209" t="str">
        <f t="shared" si="37"/>
        <v>diabetes</v>
      </c>
    </row>
    <row r="1210" spans="1:10" x14ac:dyDescent="0.3">
      <c r="A1210" t="s">
        <v>1162</v>
      </c>
      <c r="B1210">
        <v>37.51</v>
      </c>
      <c r="C1210">
        <v>11.06</v>
      </c>
      <c r="D1210" t="s">
        <v>2380</v>
      </c>
      <c r="E1210" t="s">
        <v>2380</v>
      </c>
      <c r="F1210" t="s">
        <v>2380</v>
      </c>
      <c r="G1210" s="9">
        <v>2</v>
      </c>
      <c r="H1210" t="s">
        <v>2380</v>
      </c>
      <c r="I1210" t="str">
        <f t="shared" si="36"/>
        <v>obesity</v>
      </c>
      <c r="J1210" t="str">
        <f t="shared" si="37"/>
        <v>diabetes</v>
      </c>
    </row>
    <row r="1211" spans="1:10" x14ac:dyDescent="0.3">
      <c r="A1211" t="s">
        <v>1161</v>
      </c>
      <c r="B1211">
        <v>25.745000000000001</v>
      </c>
      <c r="C1211">
        <v>6.11</v>
      </c>
      <c r="D1211" t="s">
        <v>2382</v>
      </c>
      <c r="E1211" t="s">
        <v>2380</v>
      </c>
      <c r="F1211" t="s">
        <v>2380</v>
      </c>
      <c r="G1211" s="9">
        <v>0</v>
      </c>
      <c r="H1211" t="s">
        <v>2380</v>
      </c>
      <c r="I1211" t="str">
        <f t="shared" si="36"/>
        <v>overweight</v>
      </c>
      <c r="J1211" t="str">
        <f t="shared" si="37"/>
        <v>prediabetes</v>
      </c>
    </row>
    <row r="1212" spans="1:10" x14ac:dyDescent="0.3">
      <c r="A1212" t="s">
        <v>1160</v>
      </c>
      <c r="B1212">
        <v>31.35</v>
      </c>
      <c r="C1212">
        <v>11.49</v>
      </c>
      <c r="D1212" t="s">
        <v>2380</v>
      </c>
      <c r="E1212" t="s">
        <v>2380</v>
      </c>
      <c r="F1212" t="s">
        <v>2380</v>
      </c>
      <c r="G1212" s="9">
        <v>2</v>
      </c>
      <c r="H1212" t="s">
        <v>2380</v>
      </c>
      <c r="I1212" t="str">
        <f t="shared" si="36"/>
        <v>obesity</v>
      </c>
      <c r="J1212" t="str">
        <f t="shared" si="37"/>
        <v>diabetes</v>
      </c>
    </row>
    <row r="1213" spans="1:10" x14ac:dyDescent="0.3">
      <c r="A1213" t="s">
        <v>1159</v>
      </c>
      <c r="B1213">
        <v>29.83</v>
      </c>
      <c r="C1213">
        <v>8.68</v>
      </c>
      <c r="D1213" t="s">
        <v>2380</v>
      </c>
      <c r="E1213" t="s">
        <v>2380</v>
      </c>
      <c r="F1213" t="s">
        <v>2380</v>
      </c>
      <c r="G1213" s="9">
        <v>2</v>
      </c>
      <c r="H1213" t="s">
        <v>2380</v>
      </c>
      <c r="I1213" t="str">
        <f t="shared" si="36"/>
        <v>overweight</v>
      </c>
      <c r="J1213" t="str">
        <f t="shared" si="37"/>
        <v>diabetes</v>
      </c>
    </row>
    <row r="1214" spans="1:10" x14ac:dyDescent="0.3">
      <c r="A1214" t="s">
        <v>1158</v>
      </c>
      <c r="B1214">
        <v>25.49</v>
      </c>
      <c r="C1214">
        <v>5.68</v>
      </c>
      <c r="D1214" t="s">
        <v>2382</v>
      </c>
      <c r="E1214" t="s">
        <v>2380</v>
      </c>
      <c r="F1214" t="s">
        <v>2382</v>
      </c>
      <c r="G1214" s="9">
        <v>1</v>
      </c>
      <c r="H1214" t="s">
        <v>2380</v>
      </c>
      <c r="I1214" t="str">
        <f t="shared" si="36"/>
        <v>overweight</v>
      </c>
      <c r="J1214" t="str">
        <f t="shared" si="37"/>
        <v>normal</v>
      </c>
    </row>
    <row r="1215" spans="1:10" x14ac:dyDescent="0.3">
      <c r="A1215" t="s">
        <v>1157</v>
      </c>
      <c r="B1215">
        <v>34.1</v>
      </c>
      <c r="C1215">
        <v>8.4499999999999993</v>
      </c>
      <c r="D1215" t="s">
        <v>2380</v>
      </c>
      <c r="E1215" t="s">
        <v>2380</v>
      </c>
      <c r="F1215" t="s">
        <v>2380</v>
      </c>
      <c r="G1215" s="9">
        <v>0</v>
      </c>
      <c r="H1215" t="s">
        <v>2380</v>
      </c>
      <c r="I1215" t="str">
        <f t="shared" si="36"/>
        <v>obesity</v>
      </c>
      <c r="J1215" t="str">
        <f t="shared" si="37"/>
        <v>diabetes</v>
      </c>
    </row>
    <row r="1216" spans="1:10" x14ac:dyDescent="0.3">
      <c r="A1216" t="s">
        <v>1156</v>
      </c>
      <c r="B1216">
        <v>25.84</v>
      </c>
      <c r="C1216">
        <v>8.51</v>
      </c>
      <c r="D1216" t="s">
        <v>2380</v>
      </c>
      <c r="E1216" t="s">
        <v>2380</v>
      </c>
      <c r="F1216" t="s">
        <v>2380</v>
      </c>
      <c r="G1216" s="9">
        <v>2</v>
      </c>
      <c r="H1216" t="s">
        <v>2380</v>
      </c>
      <c r="I1216" t="str">
        <f t="shared" si="36"/>
        <v>overweight</v>
      </c>
      <c r="J1216" t="str">
        <f t="shared" si="37"/>
        <v>diabetes</v>
      </c>
    </row>
    <row r="1217" spans="1:10" x14ac:dyDescent="0.3">
      <c r="A1217" t="s">
        <v>1155</v>
      </c>
      <c r="B1217">
        <v>20.6</v>
      </c>
      <c r="C1217">
        <v>7.62</v>
      </c>
      <c r="D1217" t="s">
        <v>2380</v>
      </c>
      <c r="E1217" t="s">
        <v>2380</v>
      </c>
      <c r="F1217" t="s">
        <v>2380</v>
      </c>
      <c r="G1217" s="9">
        <v>0</v>
      </c>
      <c r="H1217" t="s">
        <v>2380</v>
      </c>
      <c r="I1217" t="str">
        <f t="shared" si="36"/>
        <v>normal weight</v>
      </c>
      <c r="J1217" t="str">
        <f t="shared" si="37"/>
        <v>diabetes</v>
      </c>
    </row>
    <row r="1218" spans="1:10" x14ac:dyDescent="0.3">
      <c r="A1218" t="s">
        <v>1154</v>
      </c>
      <c r="B1218">
        <v>28.88</v>
      </c>
      <c r="C1218">
        <v>10.18</v>
      </c>
      <c r="D1218" t="s">
        <v>2380</v>
      </c>
      <c r="E1218" t="s">
        <v>2380</v>
      </c>
      <c r="F1218" t="s">
        <v>2380</v>
      </c>
      <c r="G1218" s="9">
        <v>0</v>
      </c>
      <c r="H1218" t="s">
        <v>2380</v>
      </c>
      <c r="I1218" t="str">
        <f t="shared" si="36"/>
        <v>overweight</v>
      </c>
      <c r="J1218" t="str">
        <f t="shared" si="37"/>
        <v>diabetes</v>
      </c>
    </row>
    <row r="1219" spans="1:10" x14ac:dyDescent="0.3">
      <c r="A1219" t="s">
        <v>1153</v>
      </c>
      <c r="B1219">
        <v>28.24</v>
      </c>
      <c r="C1219">
        <v>5.36</v>
      </c>
      <c r="D1219" t="s">
        <v>2380</v>
      </c>
      <c r="E1219" t="s">
        <v>2380</v>
      </c>
      <c r="F1219" t="s">
        <v>2380</v>
      </c>
      <c r="G1219" s="9">
        <v>0</v>
      </c>
      <c r="H1219" t="s">
        <v>2380</v>
      </c>
      <c r="I1219" t="str">
        <f t="shared" ref="I1219:I1282" si="38">IF(B1219&lt;18.5,"underweight",IF(B1219&lt;=24.9,"normal weight",IF(B1219&lt;=29.9,"overweight",IF(B1219&gt;30,"obesity"))))</f>
        <v>overweight</v>
      </c>
      <c r="J1219" t="str">
        <f t="shared" ref="J1219:J1282" si="39">IF(C1219&lt;5.7,"normal",IF(C1219&lt;=6.4, "prediabetes",IF(C1219&gt;6.5,"diabetes")))</f>
        <v>normal</v>
      </c>
    </row>
    <row r="1220" spans="1:10" x14ac:dyDescent="0.3">
      <c r="A1220" t="s">
        <v>1152</v>
      </c>
      <c r="B1220">
        <v>25.46</v>
      </c>
      <c r="C1220">
        <v>11.78</v>
      </c>
      <c r="D1220" t="s">
        <v>2382</v>
      </c>
      <c r="E1220" t="s">
        <v>2380</v>
      </c>
      <c r="F1220" t="s">
        <v>2380</v>
      </c>
      <c r="G1220" s="9">
        <v>1</v>
      </c>
      <c r="H1220" t="s">
        <v>2380</v>
      </c>
      <c r="I1220" t="str">
        <f t="shared" si="38"/>
        <v>overweight</v>
      </c>
      <c r="J1220" t="str">
        <f t="shared" si="39"/>
        <v>diabetes</v>
      </c>
    </row>
    <row r="1221" spans="1:10" x14ac:dyDescent="0.3">
      <c r="A1221" t="s">
        <v>1151</v>
      </c>
      <c r="B1221">
        <v>29.64</v>
      </c>
      <c r="C1221">
        <v>10.82</v>
      </c>
      <c r="D1221" t="s">
        <v>2382</v>
      </c>
      <c r="E1221" t="s">
        <v>2380</v>
      </c>
      <c r="F1221" t="s">
        <v>2380</v>
      </c>
      <c r="G1221" s="9">
        <v>0</v>
      </c>
      <c r="H1221" t="s">
        <v>2380</v>
      </c>
      <c r="I1221" t="str">
        <f t="shared" si="38"/>
        <v>overweight</v>
      </c>
      <c r="J1221" t="str">
        <f t="shared" si="39"/>
        <v>diabetes</v>
      </c>
    </row>
    <row r="1222" spans="1:10" x14ac:dyDescent="0.3">
      <c r="A1222" t="s">
        <v>1150</v>
      </c>
      <c r="B1222">
        <v>31.27</v>
      </c>
      <c r="C1222">
        <v>7.73</v>
      </c>
      <c r="D1222" t="s">
        <v>2382</v>
      </c>
      <c r="E1222" t="s">
        <v>2380</v>
      </c>
      <c r="F1222" t="s">
        <v>2380</v>
      </c>
      <c r="G1222" s="9">
        <v>1</v>
      </c>
      <c r="H1222" t="s">
        <v>2380</v>
      </c>
      <c r="I1222" t="str">
        <f t="shared" si="38"/>
        <v>obesity</v>
      </c>
      <c r="J1222" t="str">
        <f t="shared" si="39"/>
        <v>diabetes</v>
      </c>
    </row>
    <row r="1223" spans="1:10" x14ac:dyDescent="0.3">
      <c r="A1223" t="s">
        <v>1149</v>
      </c>
      <c r="B1223">
        <v>19.95</v>
      </c>
      <c r="C1223">
        <v>6.24</v>
      </c>
      <c r="D1223" t="s">
        <v>2382</v>
      </c>
      <c r="E1223" t="s">
        <v>2380</v>
      </c>
      <c r="F1223" t="s">
        <v>2380</v>
      </c>
      <c r="G1223" s="9">
        <v>0</v>
      </c>
      <c r="H1223" t="s">
        <v>2380</v>
      </c>
      <c r="I1223" t="str">
        <f t="shared" si="38"/>
        <v>normal weight</v>
      </c>
      <c r="J1223" t="str">
        <f t="shared" si="39"/>
        <v>prediabetes</v>
      </c>
    </row>
    <row r="1224" spans="1:10" x14ac:dyDescent="0.3">
      <c r="A1224" t="s">
        <v>1148</v>
      </c>
      <c r="B1224">
        <v>21.3</v>
      </c>
      <c r="C1224">
        <v>10.42</v>
      </c>
      <c r="D1224" t="s">
        <v>2380</v>
      </c>
      <c r="E1224" t="s">
        <v>2380</v>
      </c>
      <c r="F1224" t="s">
        <v>2380</v>
      </c>
      <c r="G1224" s="9">
        <v>2</v>
      </c>
      <c r="H1224" t="s">
        <v>2380</v>
      </c>
      <c r="I1224" t="str">
        <f t="shared" si="38"/>
        <v>normal weight</v>
      </c>
      <c r="J1224" t="str">
        <f t="shared" si="39"/>
        <v>diabetes</v>
      </c>
    </row>
    <row r="1225" spans="1:10" x14ac:dyDescent="0.3">
      <c r="A1225" t="s">
        <v>1147</v>
      </c>
      <c r="B1225">
        <v>31.635000000000002</v>
      </c>
      <c r="C1225">
        <v>11.11</v>
      </c>
      <c r="D1225" t="s">
        <v>2380</v>
      </c>
      <c r="E1225" t="s">
        <v>2380</v>
      </c>
      <c r="F1225" t="s">
        <v>2380</v>
      </c>
      <c r="G1225" s="9">
        <v>0</v>
      </c>
      <c r="H1225" t="s">
        <v>2380</v>
      </c>
      <c r="I1225" t="str">
        <f t="shared" si="38"/>
        <v>obesity</v>
      </c>
      <c r="J1225" t="str">
        <f t="shared" si="39"/>
        <v>diabetes</v>
      </c>
    </row>
    <row r="1226" spans="1:10" x14ac:dyDescent="0.3">
      <c r="A1226" t="s">
        <v>1146</v>
      </c>
      <c r="B1226">
        <v>23.9</v>
      </c>
      <c r="C1226">
        <v>7.67</v>
      </c>
      <c r="D1226" t="s">
        <v>2382</v>
      </c>
      <c r="E1226" t="s">
        <v>2380</v>
      </c>
      <c r="F1226" t="s">
        <v>2380</v>
      </c>
      <c r="G1226" s="9">
        <v>2</v>
      </c>
      <c r="H1226" t="s">
        <v>2380</v>
      </c>
      <c r="I1226" t="str">
        <f t="shared" si="38"/>
        <v>normal weight</v>
      </c>
      <c r="J1226" t="str">
        <f t="shared" si="39"/>
        <v>diabetes</v>
      </c>
    </row>
    <row r="1227" spans="1:10" x14ac:dyDescent="0.3">
      <c r="A1227" t="s">
        <v>1145</v>
      </c>
      <c r="B1227">
        <v>34.15</v>
      </c>
      <c r="C1227">
        <v>6.15</v>
      </c>
      <c r="D1227" t="s">
        <v>2380</v>
      </c>
      <c r="E1227" t="s">
        <v>2380</v>
      </c>
      <c r="F1227" t="s">
        <v>2380</v>
      </c>
      <c r="G1227" s="9">
        <v>0</v>
      </c>
      <c r="H1227" t="s">
        <v>2380</v>
      </c>
      <c r="I1227" t="str">
        <f t="shared" si="38"/>
        <v>obesity</v>
      </c>
      <c r="J1227" t="str">
        <f t="shared" si="39"/>
        <v>prediabetes</v>
      </c>
    </row>
    <row r="1228" spans="1:10" x14ac:dyDescent="0.3">
      <c r="A1228" t="s">
        <v>1144</v>
      </c>
      <c r="B1228">
        <v>28.71</v>
      </c>
      <c r="C1228">
        <v>5.71</v>
      </c>
      <c r="D1228" t="s">
        <v>2380</v>
      </c>
      <c r="E1228" t="s">
        <v>2380</v>
      </c>
      <c r="F1228" t="s">
        <v>2380</v>
      </c>
      <c r="G1228" s="9">
        <v>0</v>
      </c>
      <c r="H1228" t="s">
        <v>2380</v>
      </c>
      <c r="I1228" t="str">
        <f t="shared" si="38"/>
        <v>overweight</v>
      </c>
      <c r="J1228" t="str">
        <f t="shared" si="39"/>
        <v>prediabetes</v>
      </c>
    </row>
    <row r="1229" spans="1:10" x14ac:dyDescent="0.3">
      <c r="A1229" t="s">
        <v>1143</v>
      </c>
      <c r="B1229">
        <v>36.700000000000003</v>
      </c>
      <c r="C1229">
        <v>8.6999999999999993</v>
      </c>
      <c r="D1229" t="s">
        <v>2382</v>
      </c>
      <c r="E1229" t="s">
        <v>2380</v>
      </c>
      <c r="F1229" t="s">
        <v>2380</v>
      </c>
      <c r="G1229" s="9">
        <v>2</v>
      </c>
      <c r="H1229" t="s">
        <v>2380</v>
      </c>
      <c r="I1229" t="str">
        <f t="shared" si="38"/>
        <v>obesity</v>
      </c>
      <c r="J1229" t="str">
        <f t="shared" si="39"/>
        <v>diabetes</v>
      </c>
    </row>
    <row r="1230" spans="1:10" x14ac:dyDescent="0.3">
      <c r="A1230" t="s">
        <v>1142</v>
      </c>
      <c r="B1230">
        <v>34.1</v>
      </c>
      <c r="C1230">
        <v>9.0399999999999991</v>
      </c>
      <c r="D1230" t="s">
        <v>2382</v>
      </c>
      <c r="E1230" t="s">
        <v>2380</v>
      </c>
      <c r="F1230" t="s">
        <v>2380</v>
      </c>
      <c r="G1230" s="9">
        <v>2</v>
      </c>
      <c r="H1230" t="s">
        <v>2380</v>
      </c>
      <c r="I1230" t="str">
        <f t="shared" si="38"/>
        <v>obesity</v>
      </c>
      <c r="J1230" t="str">
        <f t="shared" si="39"/>
        <v>diabetes</v>
      </c>
    </row>
    <row r="1231" spans="1:10" x14ac:dyDescent="0.3">
      <c r="A1231" t="s">
        <v>1141</v>
      </c>
      <c r="B1231">
        <v>25.7</v>
      </c>
      <c r="C1231">
        <v>5.61</v>
      </c>
      <c r="D1231" t="s">
        <v>2380</v>
      </c>
      <c r="E1231" t="s">
        <v>2380</v>
      </c>
      <c r="F1231" t="s">
        <v>2380</v>
      </c>
      <c r="G1231" s="9">
        <v>0</v>
      </c>
      <c r="H1231" t="s">
        <v>2380</v>
      </c>
      <c r="I1231" t="str">
        <f t="shared" si="38"/>
        <v>overweight</v>
      </c>
      <c r="J1231" t="str">
        <f t="shared" si="39"/>
        <v>normal</v>
      </c>
    </row>
    <row r="1232" spans="1:10" x14ac:dyDescent="0.3">
      <c r="A1232" t="s">
        <v>1140</v>
      </c>
      <c r="B1232">
        <v>21.68</v>
      </c>
      <c r="C1232">
        <v>8.1199999999999992</v>
      </c>
      <c r="D1232" t="s">
        <v>2380</v>
      </c>
      <c r="E1232" t="s">
        <v>2380</v>
      </c>
      <c r="F1232" t="s">
        <v>2380</v>
      </c>
      <c r="G1232" s="9">
        <v>0</v>
      </c>
      <c r="H1232" t="s">
        <v>2380</v>
      </c>
      <c r="I1232" t="str">
        <f t="shared" si="38"/>
        <v>normal weight</v>
      </c>
      <c r="J1232" t="str">
        <f t="shared" si="39"/>
        <v>diabetes</v>
      </c>
    </row>
    <row r="1233" spans="1:10" x14ac:dyDescent="0.3">
      <c r="A1233" t="s">
        <v>1139</v>
      </c>
      <c r="B1233">
        <v>25.175000000000001</v>
      </c>
      <c r="C1233">
        <v>4.74</v>
      </c>
      <c r="D1233" t="s">
        <v>2380</v>
      </c>
      <c r="E1233" t="s">
        <v>2380</v>
      </c>
      <c r="F1233" t="s">
        <v>2380</v>
      </c>
      <c r="G1233" s="9">
        <v>0</v>
      </c>
      <c r="H1233" t="s">
        <v>2380</v>
      </c>
      <c r="I1233" t="str">
        <f t="shared" si="38"/>
        <v>overweight</v>
      </c>
      <c r="J1233" t="str">
        <f t="shared" si="39"/>
        <v>normal</v>
      </c>
    </row>
    <row r="1234" spans="1:10" x14ac:dyDescent="0.3">
      <c r="A1234" t="s">
        <v>1138</v>
      </c>
      <c r="B1234">
        <v>44.77</v>
      </c>
      <c r="C1234">
        <v>4.0599999999999996</v>
      </c>
      <c r="D1234" t="s">
        <v>2380</v>
      </c>
      <c r="E1234" t="s">
        <v>2380</v>
      </c>
      <c r="F1234" t="s">
        <v>2380</v>
      </c>
      <c r="G1234" s="9">
        <v>2</v>
      </c>
      <c r="H1234" t="s">
        <v>2380</v>
      </c>
      <c r="I1234" t="str">
        <f t="shared" si="38"/>
        <v>obesity</v>
      </c>
      <c r="J1234" t="str">
        <f t="shared" si="39"/>
        <v>normal</v>
      </c>
    </row>
    <row r="1235" spans="1:10" x14ac:dyDescent="0.3">
      <c r="A1235" t="s">
        <v>1137</v>
      </c>
      <c r="B1235">
        <v>37.07</v>
      </c>
      <c r="C1235">
        <v>5.69</v>
      </c>
      <c r="D1235" t="s">
        <v>2380</v>
      </c>
      <c r="E1235" t="s">
        <v>2380</v>
      </c>
      <c r="F1235" t="s">
        <v>2380</v>
      </c>
      <c r="G1235" s="9">
        <v>2</v>
      </c>
      <c r="H1235" t="s">
        <v>2380</v>
      </c>
      <c r="I1235" t="str">
        <f t="shared" si="38"/>
        <v>obesity</v>
      </c>
      <c r="J1235" t="str">
        <f t="shared" si="39"/>
        <v>normal</v>
      </c>
    </row>
    <row r="1236" spans="1:10" x14ac:dyDescent="0.3">
      <c r="A1236" t="s">
        <v>1136</v>
      </c>
      <c r="B1236">
        <v>39.799999999999997</v>
      </c>
      <c r="C1236">
        <v>5.66</v>
      </c>
      <c r="D1236" t="s">
        <v>2380</v>
      </c>
      <c r="E1236" t="s">
        <v>2380</v>
      </c>
      <c r="F1236" t="s">
        <v>2382</v>
      </c>
      <c r="G1236" s="9">
        <v>1</v>
      </c>
      <c r="H1236" t="s">
        <v>2380</v>
      </c>
      <c r="I1236" t="str">
        <f t="shared" si="38"/>
        <v>obesity</v>
      </c>
      <c r="J1236" t="str">
        <f t="shared" si="39"/>
        <v>normal</v>
      </c>
    </row>
    <row r="1237" spans="1:10" x14ac:dyDescent="0.3">
      <c r="A1237" t="s">
        <v>1135</v>
      </c>
      <c r="B1237">
        <v>26.36</v>
      </c>
      <c r="C1237">
        <v>4.32</v>
      </c>
      <c r="D1237" t="s">
        <v>2380</v>
      </c>
      <c r="E1237" t="s">
        <v>2380</v>
      </c>
      <c r="F1237" t="s">
        <v>2382</v>
      </c>
      <c r="G1237" s="9">
        <v>1</v>
      </c>
      <c r="H1237" t="s">
        <v>2380</v>
      </c>
      <c r="I1237" t="str">
        <f t="shared" si="38"/>
        <v>overweight</v>
      </c>
      <c r="J1237" t="str">
        <f t="shared" si="39"/>
        <v>normal</v>
      </c>
    </row>
    <row r="1238" spans="1:10" x14ac:dyDescent="0.3">
      <c r="A1238" t="s">
        <v>1134</v>
      </c>
      <c r="B1238">
        <v>29.925000000000001</v>
      </c>
      <c r="C1238">
        <v>8.2899999999999991</v>
      </c>
      <c r="D1238" t="s">
        <v>2380</v>
      </c>
      <c r="E1238" t="s">
        <v>2380</v>
      </c>
      <c r="F1238" t="s">
        <v>2380</v>
      </c>
      <c r="G1238" s="9">
        <v>2</v>
      </c>
      <c r="H1238" t="s">
        <v>2380</v>
      </c>
      <c r="I1238" t="b">
        <f t="shared" si="38"/>
        <v>0</v>
      </c>
      <c r="J1238" t="str">
        <f t="shared" si="39"/>
        <v>diabetes</v>
      </c>
    </row>
    <row r="1239" spans="1:10" x14ac:dyDescent="0.3">
      <c r="A1239" t="s">
        <v>1133</v>
      </c>
      <c r="B1239">
        <v>37.29</v>
      </c>
      <c r="C1239">
        <v>10.46</v>
      </c>
      <c r="D1239" t="s">
        <v>2380</v>
      </c>
      <c r="E1239" t="s">
        <v>2380</v>
      </c>
      <c r="F1239" t="s">
        <v>2380</v>
      </c>
      <c r="G1239" s="9">
        <v>0</v>
      </c>
      <c r="H1239" t="s">
        <v>2380</v>
      </c>
      <c r="I1239" t="str">
        <f t="shared" si="38"/>
        <v>obesity</v>
      </c>
      <c r="J1239" t="str">
        <f t="shared" si="39"/>
        <v>diabetes</v>
      </c>
    </row>
    <row r="1240" spans="1:10" x14ac:dyDescent="0.3">
      <c r="A1240" t="s">
        <v>1132</v>
      </c>
      <c r="B1240">
        <v>30.2</v>
      </c>
      <c r="C1240">
        <v>11.96</v>
      </c>
      <c r="D1240" t="s">
        <v>2380</v>
      </c>
      <c r="E1240" t="s">
        <v>2380</v>
      </c>
      <c r="F1240" t="s">
        <v>2380</v>
      </c>
      <c r="G1240" s="9">
        <v>0</v>
      </c>
      <c r="H1240" t="s">
        <v>2380</v>
      </c>
      <c r="I1240" t="str">
        <f t="shared" si="38"/>
        <v>obesity</v>
      </c>
      <c r="J1240" t="str">
        <f t="shared" si="39"/>
        <v>diabetes</v>
      </c>
    </row>
    <row r="1241" spans="1:10" x14ac:dyDescent="0.3">
      <c r="A1241" t="s">
        <v>1131</v>
      </c>
      <c r="B1241">
        <v>24.225000000000001</v>
      </c>
      <c r="C1241">
        <v>4.25</v>
      </c>
      <c r="D1241" t="s">
        <v>2382</v>
      </c>
      <c r="E1241" t="s">
        <v>2380</v>
      </c>
      <c r="F1241" t="s">
        <v>2382</v>
      </c>
      <c r="G1241" s="9">
        <v>1</v>
      </c>
      <c r="H1241" t="s">
        <v>2380</v>
      </c>
      <c r="I1241" t="str">
        <f t="shared" si="38"/>
        <v>normal weight</v>
      </c>
      <c r="J1241" t="str">
        <f t="shared" si="39"/>
        <v>normal</v>
      </c>
    </row>
    <row r="1242" spans="1:10" x14ac:dyDescent="0.3">
      <c r="A1242" t="s">
        <v>1130</v>
      </c>
      <c r="B1242">
        <v>31.445</v>
      </c>
      <c r="C1242">
        <v>8.33</v>
      </c>
      <c r="D1242" t="s">
        <v>2380</v>
      </c>
      <c r="E1242" t="s">
        <v>2380</v>
      </c>
      <c r="F1242" t="s">
        <v>2380</v>
      </c>
      <c r="G1242" s="9">
        <v>0</v>
      </c>
      <c r="H1242" t="s">
        <v>2380</v>
      </c>
      <c r="I1242" t="str">
        <f t="shared" si="38"/>
        <v>obesity</v>
      </c>
      <c r="J1242" t="str">
        <f t="shared" si="39"/>
        <v>diabetes</v>
      </c>
    </row>
    <row r="1243" spans="1:10" x14ac:dyDescent="0.3">
      <c r="A1243" t="s">
        <v>1129</v>
      </c>
      <c r="B1243">
        <v>38.880000000000003</v>
      </c>
      <c r="C1243">
        <v>4.29</v>
      </c>
      <c r="D1243" t="s">
        <v>2380</v>
      </c>
      <c r="E1243" t="s">
        <v>2380</v>
      </c>
      <c r="F1243" t="s">
        <v>2380</v>
      </c>
      <c r="G1243" s="9">
        <v>1</v>
      </c>
      <c r="H1243" t="s">
        <v>2380</v>
      </c>
      <c r="I1243" t="str">
        <f t="shared" si="38"/>
        <v>obesity</v>
      </c>
      <c r="J1243" t="str">
        <f t="shared" si="39"/>
        <v>normal</v>
      </c>
    </row>
    <row r="1244" spans="1:10" x14ac:dyDescent="0.3">
      <c r="A1244" t="s">
        <v>1128</v>
      </c>
      <c r="B1244">
        <v>43.89</v>
      </c>
      <c r="C1244">
        <v>6.32</v>
      </c>
      <c r="D1244" t="s">
        <v>2382</v>
      </c>
      <c r="E1244" t="s">
        <v>2380</v>
      </c>
      <c r="F1244" t="s">
        <v>2380</v>
      </c>
      <c r="G1244" s="9">
        <v>0</v>
      </c>
      <c r="H1244" t="s">
        <v>2380</v>
      </c>
      <c r="I1244" t="str">
        <f t="shared" si="38"/>
        <v>obesity</v>
      </c>
      <c r="J1244" t="str">
        <f t="shared" si="39"/>
        <v>prediabetes</v>
      </c>
    </row>
    <row r="1245" spans="1:10" x14ac:dyDescent="0.3">
      <c r="A1245" t="s">
        <v>1127</v>
      </c>
      <c r="B1245">
        <v>25.6</v>
      </c>
      <c r="C1245">
        <v>5.65</v>
      </c>
      <c r="D1245" t="s">
        <v>2380</v>
      </c>
      <c r="E1245" t="s">
        <v>2380</v>
      </c>
      <c r="F1245" t="s">
        <v>2380</v>
      </c>
      <c r="G1245" s="9">
        <v>2</v>
      </c>
      <c r="H1245" t="s">
        <v>2380</v>
      </c>
      <c r="I1245" t="str">
        <f t="shared" si="38"/>
        <v>overweight</v>
      </c>
      <c r="J1245" t="str">
        <f t="shared" si="39"/>
        <v>normal</v>
      </c>
    </row>
    <row r="1246" spans="1:10" x14ac:dyDescent="0.3">
      <c r="A1246" t="s">
        <v>1126</v>
      </c>
      <c r="B1246">
        <v>29.545000000000002</v>
      </c>
      <c r="C1246">
        <v>8.41</v>
      </c>
      <c r="D1246" t="s">
        <v>2382</v>
      </c>
      <c r="E1246" t="s">
        <v>2380</v>
      </c>
      <c r="F1246" t="s">
        <v>2380</v>
      </c>
      <c r="G1246" s="9">
        <v>1</v>
      </c>
      <c r="H1246" t="s">
        <v>2380</v>
      </c>
      <c r="I1246" t="str">
        <f t="shared" si="38"/>
        <v>overweight</v>
      </c>
      <c r="J1246" t="str">
        <f t="shared" si="39"/>
        <v>diabetes</v>
      </c>
    </row>
    <row r="1247" spans="1:10" x14ac:dyDescent="0.3">
      <c r="A1247" t="s">
        <v>1125</v>
      </c>
      <c r="B1247">
        <v>23.25</v>
      </c>
      <c r="C1247">
        <v>11.96</v>
      </c>
      <c r="D1247" t="s">
        <v>2382</v>
      </c>
      <c r="E1247" t="s">
        <v>2380</v>
      </c>
      <c r="F1247" t="s">
        <v>2380</v>
      </c>
      <c r="G1247" s="9">
        <v>0</v>
      </c>
      <c r="H1247" t="s">
        <v>2380</v>
      </c>
      <c r="I1247" t="str">
        <f t="shared" si="38"/>
        <v>normal weight</v>
      </c>
      <c r="J1247" t="str">
        <f t="shared" si="39"/>
        <v>diabetes</v>
      </c>
    </row>
    <row r="1248" spans="1:10" x14ac:dyDescent="0.3">
      <c r="A1248" t="s">
        <v>1124</v>
      </c>
      <c r="B1248">
        <v>43.95</v>
      </c>
      <c r="C1248">
        <v>5.17</v>
      </c>
      <c r="D1248" t="s">
        <v>2382</v>
      </c>
      <c r="E1248" t="s">
        <v>2380</v>
      </c>
      <c r="F1248" t="s">
        <v>2382</v>
      </c>
      <c r="G1248" s="9">
        <v>1</v>
      </c>
      <c r="H1248" t="s">
        <v>2380</v>
      </c>
      <c r="I1248" t="str">
        <f t="shared" si="38"/>
        <v>obesity</v>
      </c>
      <c r="J1248" t="str">
        <f t="shared" si="39"/>
        <v>normal</v>
      </c>
    </row>
    <row r="1249" spans="1:10" x14ac:dyDescent="0.3">
      <c r="A1249" t="s">
        <v>1123</v>
      </c>
      <c r="B1249">
        <v>21.85</v>
      </c>
      <c r="C1249">
        <v>8.76</v>
      </c>
      <c r="D1249" t="s">
        <v>2380</v>
      </c>
      <c r="E1249" t="s">
        <v>2380</v>
      </c>
      <c r="F1249" t="s">
        <v>2380</v>
      </c>
      <c r="G1249" s="9">
        <v>0</v>
      </c>
      <c r="H1249" t="s">
        <v>2380</v>
      </c>
      <c r="I1249" t="str">
        <f t="shared" si="38"/>
        <v>normal weight</v>
      </c>
      <c r="J1249" t="str">
        <f t="shared" si="39"/>
        <v>diabetes</v>
      </c>
    </row>
    <row r="1250" spans="1:10" x14ac:dyDescent="0.3">
      <c r="A1250" t="s">
        <v>1122</v>
      </c>
      <c r="B1250">
        <v>25.73</v>
      </c>
      <c r="C1250">
        <v>7.99</v>
      </c>
      <c r="D1250" t="s">
        <v>2380</v>
      </c>
      <c r="E1250" t="s">
        <v>2380</v>
      </c>
      <c r="F1250" t="s">
        <v>2380</v>
      </c>
      <c r="G1250" s="9">
        <v>2</v>
      </c>
      <c r="H1250" t="s">
        <v>2380</v>
      </c>
      <c r="I1250" t="str">
        <f t="shared" si="38"/>
        <v>overweight</v>
      </c>
      <c r="J1250" t="str">
        <f t="shared" si="39"/>
        <v>diabetes</v>
      </c>
    </row>
    <row r="1251" spans="1:10" x14ac:dyDescent="0.3">
      <c r="A1251" t="s">
        <v>1121</v>
      </c>
      <c r="B1251">
        <v>32.229999999999997</v>
      </c>
      <c r="C1251">
        <v>8.59</v>
      </c>
      <c r="D1251" t="s">
        <v>2380</v>
      </c>
      <c r="E1251" t="s">
        <v>2380</v>
      </c>
      <c r="F1251" t="s">
        <v>2380</v>
      </c>
      <c r="G1251" s="9">
        <v>0</v>
      </c>
      <c r="H1251" t="s">
        <v>2380</v>
      </c>
      <c r="I1251" t="str">
        <f t="shared" si="38"/>
        <v>obesity</v>
      </c>
      <c r="J1251" t="str">
        <f t="shared" si="39"/>
        <v>diabetes</v>
      </c>
    </row>
    <row r="1252" spans="1:10" x14ac:dyDescent="0.3">
      <c r="A1252" t="s">
        <v>1120</v>
      </c>
      <c r="B1252">
        <v>32.204999999999998</v>
      </c>
      <c r="C1252">
        <v>6.14</v>
      </c>
      <c r="D1252" t="s">
        <v>2380</v>
      </c>
      <c r="E1252" t="s">
        <v>2380</v>
      </c>
      <c r="F1252" t="s">
        <v>2380</v>
      </c>
      <c r="G1252" s="9">
        <v>2</v>
      </c>
      <c r="H1252" t="s">
        <v>2380</v>
      </c>
      <c r="I1252" t="str">
        <f t="shared" si="38"/>
        <v>obesity</v>
      </c>
      <c r="J1252" t="str">
        <f t="shared" si="39"/>
        <v>prediabetes</v>
      </c>
    </row>
    <row r="1253" spans="1:10" x14ac:dyDescent="0.3">
      <c r="A1253" t="s">
        <v>1119</v>
      </c>
      <c r="B1253">
        <v>26.41</v>
      </c>
      <c r="C1253">
        <v>4.08</v>
      </c>
      <c r="D1253" t="s">
        <v>2380</v>
      </c>
      <c r="E1253" t="s">
        <v>2380</v>
      </c>
      <c r="F1253" t="s">
        <v>2380</v>
      </c>
      <c r="G1253" s="9">
        <v>2</v>
      </c>
      <c r="H1253" t="s">
        <v>2380</v>
      </c>
      <c r="I1253" t="str">
        <f t="shared" si="38"/>
        <v>overweight</v>
      </c>
      <c r="J1253" t="str">
        <f t="shared" si="39"/>
        <v>normal</v>
      </c>
    </row>
    <row r="1254" spans="1:10" x14ac:dyDescent="0.3">
      <c r="A1254" t="s">
        <v>1118</v>
      </c>
      <c r="B1254">
        <v>30.2</v>
      </c>
      <c r="C1254">
        <v>6.25</v>
      </c>
      <c r="D1254" t="s">
        <v>2382</v>
      </c>
      <c r="E1254" t="s">
        <v>2380</v>
      </c>
      <c r="F1254" t="s">
        <v>2380</v>
      </c>
      <c r="G1254" s="9">
        <v>0</v>
      </c>
      <c r="H1254" t="s">
        <v>2380</v>
      </c>
      <c r="I1254" t="str">
        <f t="shared" si="38"/>
        <v>obesity</v>
      </c>
      <c r="J1254" t="str">
        <f t="shared" si="39"/>
        <v>prediabetes</v>
      </c>
    </row>
    <row r="1255" spans="1:10" x14ac:dyDescent="0.3">
      <c r="A1255" t="s">
        <v>1117</v>
      </c>
      <c r="B1255">
        <v>31.26</v>
      </c>
      <c r="C1255">
        <v>5.94</v>
      </c>
      <c r="D1255" t="s">
        <v>2382</v>
      </c>
      <c r="E1255" t="s">
        <v>2380</v>
      </c>
      <c r="F1255" t="s">
        <v>2380</v>
      </c>
      <c r="G1255" s="9">
        <v>1</v>
      </c>
      <c r="H1255" t="s">
        <v>2380</v>
      </c>
      <c r="I1255" t="str">
        <f t="shared" si="38"/>
        <v>obesity</v>
      </c>
      <c r="J1255" t="str">
        <f t="shared" si="39"/>
        <v>prediabetes</v>
      </c>
    </row>
    <row r="1256" spans="1:10" x14ac:dyDescent="0.3">
      <c r="A1256" t="s">
        <v>1116</v>
      </c>
      <c r="B1256">
        <v>33.725000000000001</v>
      </c>
      <c r="C1256">
        <v>6.45</v>
      </c>
      <c r="D1256" t="s">
        <v>2382</v>
      </c>
      <c r="E1256" t="s">
        <v>2380</v>
      </c>
      <c r="F1256" t="s">
        <v>2380</v>
      </c>
      <c r="G1256" s="9">
        <v>0</v>
      </c>
      <c r="H1256" t="s">
        <v>2380</v>
      </c>
      <c r="I1256" t="str">
        <f t="shared" si="38"/>
        <v>obesity</v>
      </c>
      <c r="J1256" t="b">
        <f t="shared" si="39"/>
        <v>0</v>
      </c>
    </row>
    <row r="1257" spans="1:10" x14ac:dyDescent="0.3">
      <c r="A1257" t="s">
        <v>1115</v>
      </c>
      <c r="B1257">
        <v>28.9</v>
      </c>
      <c r="C1257">
        <v>5.74</v>
      </c>
      <c r="D1257" t="s">
        <v>2382</v>
      </c>
      <c r="E1257" t="s">
        <v>2380</v>
      </c>
      <c r="F1257" t="s">
        <v>2380</v>
      </c>
      <c r="G1257" s="9">
        <v>0</v>
      </c>
      <c r="H1257" t="s">
        <v>2380</v>
      </c>
      <c r="I1257" t="str">
        <f t="shared" si="38"/>
        <v>overweight</v>
      </c>
      <c r="J1257" t="str">
        <f t="shared" si="39"/>
        <v>prediabetes</v>
      </c>
    </row>
    <row r="1258" spans="1:10" x14ac:dyDescent="0.3">
      <c r="A1258" t="s">
        <v>1114</v>
      </c>
      <c r="B1258">
        <v>45.69</v>
      </c>
      <c r="C1258">
        <v>4.43</v>
      </c>
      <c r="D1258" t="s">
        <v>2382</v>
      </c>
      <c r="E1258" t="s">
        <v>2380</v>
      </c>
      <c r="F1258" t="s">
        <v>2380</v>
      </c>
      <c r="G1258" s="9">
        <v>0</v>
      </c>
      <c r="H1258" t="s">
        <v>2380</v>
      </c>
      <c r="I1258" t="str">
        <f t="shared" si="38"/>
        <v>obesity</v>
      </c>
      <c r="J1258" t="str">
        <f t="shared" si="39"/>
        <v>normal</v>
      </c>
    </row>
    <row r="1259" spans="1:10" x14ac:dyDescent="0.3">
      <c r="A1259" t="s">
        <v>1113</v>
      </c>
      <c r="B1259">
        <v>21.03</v>
      </c>
      <c r="C1259">
        <v>6.5</v>
      </c>
      <c r="D1259" t="s">
        <v>2380</v>
      </c>
      <c r="E1259" t="s">
        <v>2380</v>
      </c>
      <c r="F1259" t="s">
        <v>2380</v>
      </c>
      <c r="G1259" s="9">
        <v>0</v>
      </c>
      <c r="H1259" t="s">
        <v>2380</v>
      </c>
      <c r="I1259" t="str">
        <f t="shared" si="38"/>
        <v>normal weight</v>
      </c>
      <c r="J1259" t="b">
        <f t="shared" si="39"/>
        <v>0</v>
      </c>
    </row>
    <row r="1260" spans="1:10" x14ac:dyDescent="0.3">
      <c r="A1260" t="s">
        <v>1112</v>
      </c>
      <c r="B1260">
        <v>37</v>
      </c>
      <c r="C1260">
        <v>8.75</v>
      </c>
      <c r="D1260" t="s">
        <v>2380</v>
      </c>
      <c r="E1260" t="s">
        <v>2380</v>
      </c>
      <c r="F1260" t="s">
        <v>2380</v>
      </c>
      <c r="G1260" s="9">
        <v>0</v>
      </c>
      <c r="H1260" t="s">
        <v>2380</v>
      </c>
      <c r="I1260" t="str">
        <f t="shared" si="38"/>
        <v>obesity</v>
      </c>
      <c r="J1260" t="str">
        <f t="shared" si="39"/>
        <v>diabetes</v>
      </c>
    </row>
    <row r="1261" spans="1:10" x14ac:dyDescent="0.3">
      <c r="A1261" t="s">
        <v>1111</v>
      </c>
      <c r="B1261">
        <v>25.4</v>
      </c>
      <c r="C1261">
        <v>11.96</v>
      </c>
      <c r="D1261" t="s">
        <v>2380</v>
      </c>
      <c r="E1261" t="s">
        <v>2380</v>
      </c>
      <c r="F1261" t="s">
        <v>2380</v>
      </c>
      <c r="G1261" s="9">
        <v>0</v>
      </c>
      <c r="H1261" t="s">
        <v>2380</v>
      </c>
      <c r="I1261" t="str">
        <f t="shared" si="38"/>
        <v>overweight</v>
      </c>
      <c r="J1261" t="str">
        <f t="shared" si="39"/>
        <v>diabetes</v>
      </c>
    </row>
    <row r="1262" spans="1:10" x14ac:dyDescent="0.3">
      <c r="A1262" t="s">
        <v>1110</v>
      </c>
      <c r="B1262">
        <v>32.299999999999997</v>
      </c>
      <c r="C1262">
        <v>10.54</v>
      </c>
      <c r="D1262" t="s">
        <v>2380</v>
      </c>
      <c r="E1262" t="s">
        <v>2380</v>
      </c>
      <c r="F1262" t="s">
        <v>2380</v>
      </c>
      <c r="G1262" s="9">
        <v>0</v>
      </c>
      <c r="H1262" t="s">
        <v>2380</v>
      </c>
      <c r="I1262" t="str">
        <f t="shared" si="38"/>
        <v>obesity</v>
      </c>
      <c r="J1262" t="str">
        <f t="shared" si="39"/>
        <v>diabetes</v>
      </c>
    </row>
    <row r="1263" spans="1:10" x14ac:dyDescent="0.3">
      <c r="A1263" t="s">
        <v>1109</v>
      </c>
      <c r="B1263">
        <v>23.94</v>
      </c>
      <c r="C1263">
        <v>4.54</v>
      </c>
      <c r="D1263" t="s">
        <v>2382</v>
      </c>
      <c r="E1263" t="s">
        <v>2380</v>
      </c>
      <c r="F1263" t="s">
        <v>2382</v>
      </c>
      <c r="G1263" s="9">
        <v>1</v>
      </c>
      <c r="H1263" t="s">
        <v>2380</v>
      </c>
      <c r="I1263" t="str">
        <f t="shared" si="38"/>
        <v>normal weight</v>
      </c>
      <c r="J1263" t="str">
        <f t="shared" si="39"/>
        <v>normal</v>
      </c>
    </row>
    <row r="1264" spans="1:10" x14ac:dyDescent="0.3">
      <c r="A1264" t="s">
        <v>1108</v>
      </c>
      <c r="B1264">
        <v>46.4</v>
      </c>
      <c r="C1264">
        <v>5.71</v>
      </c>
      <c r="D1264" t="s">
        <v>2380</v>
      </c>
      <c r="E1264" t="s">
        <v>2380</v>
      </c>
      <c r="F1264" t="s">
        <v>2380</v>
      </c>
      <c r="G1264" s="9">
        <v>0</v>
      </c>
      <c r="H1264" t="s">
        <v>2380</v>
      </c>
      <c r="I1264" t="str">
        <f t="shared" si="38"/>
        <v>obesity</v>
      </c>
      <c r="J1264" t="str">
        <f t="shared" si="39"/>
        <v>prediabetes</v>
      </c>
    </row>
    <row r="1265" spans="1:10" x14ac:dyDescent="0.3">
      <c r="A1265" t="s">
        <v>1107</v>
      </c>
      <c r="B1265">
        <v>40.375</v>
      </c>
      <c r="C1265">
        <v>6.25</v>
      </c>
      <c r="D1265" t="s">
        <v>2382</v>
      </c>
      <c r="E1265" t="s">
        <v>2380</v>
      </c>
      <c r="F1265" t="s">
        <v>2380</v>
      </c>
      <c r="G1265" s="9">
        <v>0</v>
      </c>
      <c r="H1265" t="s">
        <v>2380</v>
      </c>
      <c r="I1265" t="str">
        <f t="shared" si="38"/>
        <v>obesity</v>
      </c>
      <c r="J1265" t="str">
        <f t="shared" si="39"/>
        <v>prediabetes</v>
      </c>
    </row>
    <row r="1266" spans="1:10" x14ac:dyDescent="0.3">
      <c r="A1266" t="s">
        <v>1106</v>
      </c>
      <c r="B1266">
        <v>28.7</v>
      </c>
      <c r="C1266">
        <v>9.4700000000000006</v>
      </c>
      <c r="D1266" t="s">
        <v>2380</v>
      </c>
      <c r="E1266" t="s">
        <v>2380</v>
      </c>
      <c r="F1266" t="s">
        <v>2380</v>
      </c>
      <c r="G1266" s="9">
        <v>2</v>
      </c>
      <c r="H1266" t="s">
        <v>2380</v>
      </c>
      <c r="I1266" t="str">
        <f t="shared" si="38"/>
        <v>overweight</v>
      </c>
      <c r="J1266" t="str">
        <f t="shared" si="39"/>
        <v>diabetes</v>
      </c>
    </row>
    <row r="1267" spans="1:10" x14ac:dyDescent="0.3">
      <c r="A1267" t="s">
        <v>1105</v>
      </c>
      <c r="B1267">
        <v>26.63</v>
      </c>
      <c r="C1267">
        <v>5.7</v>
      </c>
      <c r="D1267" t="s">
        <v>2380</v>
      </c>
      <c r="E1267" t="s">
        <v>2380</v>
      </c>
      <c r="F1267" t="s">
        <v>2380</v>
      </c>
      <c r="G1267" s="9">
        <v>0</v>
      </c>
      <c r="H1267" t="s">
        <v>2380</v>
      </c>
      <c r="I1267" t="str">
        <f t="shared" si="38"/>
        <v>overweight</v>
      </c>
      <c r="J1267" t="str">
        <f t="shared" si="39"/>
        <v>prediabetes</v>
      </c>
    </row>
    <row r="1268" spans="1:10" x14ac:dyDescent="0.3">
      <c r="A1268" t="s">
        <v>1104</v>
      </c>
      <c r="B1268">
        <v>22.515000000000001</v>
      </c>
      <c r="C1268">
        <v>11.18</v>
      </c>
      <c r="D1268" t="s">
        <v>2380</v>
      </c>
      <c r="E1268" t="s">
        <v>2380</v>
      </c>
      <c r="F1268" t="s">
        <v>2380</v>
      </c>
      <c r="G1268" s="9">
        <v>2</v>
      </c>
      <c r="H1268" t="s">
        <v>2380</v>
      </c>
      <c r="I1268" t="str">
        <f t="shared" si="38"/>
        <v>normal weight</v>
      </c>
      <c r="J1268" t="str">
        <f t="shared" si="39"/>
        <v>diabetes</v>
      </c>
    </row>
    <row r="1269" spans="1:10" x14ac:dyDescent="0.3">
      <c r="A1269" t="s">
        <v>1103</v>
      </c>
      <c r="B1269">
        <v>36.575000000000003</v>
      </c>
      <c r="C1269">
        <v>10.98</v>
      </c>
      <c r="D1269" t="s">
        <v>2380</v>
      </c>
      <c r="E1269" t="s">
        <v>2380</v>
      </c>
      <c r="F1269" t="s">
        <v>2380</v>
      </c>
      <c r="G1269" s="9">
        <v>0</v>
      </c>
      <c r="H1269" t="s">
        <v>2380</v>
      </c>
      <c r="I1269" t="str">
        <f t="shared" si="38"/>
        <v>obesity</v>
      </c>
      <c r="J1269" t="str">
        <f t="shared" si="39"/>
        <v>diabetes</v>
      </c>
    </row>
    <row r="1270" spans="1:10" x14ac:dyDescent="0.3">
      <c r="A1270" t="s">
        <v>1102</v>
      </c>
      <c r="B1270">
        <v>23.66</v>
      </c>
      <c r="C1270">
        <v>5.1100000000000003</v>
      </c>
      <c r="D1270" t="s">
        <v>2382</v>
      </c>
      <c r="E1270" t="s">
        <v>2380</v>
      </c>
      <c r="F1270" t="s">
        <v>2382</v>
      </c>
      <c r="G1270" s="9">
        <v>1</v>
      </c>
      <c r="H1270" t="s">
        <v>2380</v>
      </c>
      <c r="I1270" t="str">
        <f t="shared" si="38"/>
        <v>normal weight</v>
      </c>
      <c r="J1270" t="str">
        <f t="shared" si="39"/>
        <v>normal</v>
      </c>
    </row>
    <row r="1271" spans="1:10" x14ac:dyDescent="0.3">
      <c r="A1271" t="s">
        <v>1101</v>
      </c>
      <c r="B1271">
        <v>18.62</v>
      </c>
      <c r="C1271">
        <v>10.24</v>
      </c>
      <c r="D1271" t="s">
        <v>2380</v>
      </c>
      <c r="E1271" t="s">
        <v>2380</v>
      </c>
      <c r="F1271" t="s">
        <v>2380</v>
      </c>
      <c r="G1271" s="9">
        <v>0</v>
      </c>
      <c r="H1271" t="s">
        <v>2380</v>
      </c>
      <c r="I1271" t="str">
        <f t="shared" si="38"/>
        <v>normal weight</v>
      </c>
      <c r="J1271" t="str">
        <f t="shared" si="39"/>
        <v>diabetes</v>
      </c>
    </row>
    <row r="1272" spans="1:10" x14ac:dyDescent="0.3">
      <c r="A1272" t="s">
        <v>1100</v>
      </c>
      <c r="B1272">
        <v>19.190000000000001</v>
      </c>
      <c r="C1272">
        <v>7.71</v>
      </c>
      <c r="D1272" t="s">
        <v>2382</v>
      </c>
      <c r="E1272" t="s">
        <v>2380</v>
      </c>
      <c r="F1272" t="s">
        <v>2380</v>
      </c>
      <c r="G1272" s="9">
        <v>1</v>
      </c>
      <c r="H1272" t="s">
        <v>2380</v>
      </c>
      <c r="I1272" t="str">
        <f t="shared" si="38"/>
        <v>normal weight</v>
      </c>
      <c r="J1272" t="str">
        <f t="shared" si="39"/>
        <v>diabetes</v>
      </c>
    </row>
    <row r="1273" spans="1:10" x14ac:dyDescent="0.3">
      <c r="A1273" t="s">
        <v>1099</v>
      </c>
      <c r="B1273">
        <v>27.5</v>
      </c>
      <c r="C1273">
        <v>6.03</v>
      </c>
      <c r="D1273" t="s">
        <v>2380</v>
      </c>
      <c r="E1273" t="s">
        <v>2380</v>
      </c>
      <c r="F1273" t="s">
        <v>2380</v>
      </c>
      <c r="G1273" s="9">
        <v>0</v>
      </c>
      <c r="H1273" t="s">
        <v>2380</v>
      </c>
      <c r="I1273" t="str">
        <f t="shared" si="38"/>
        <v>overweight</v>
      </c>
      <c r="J1273" t="str">
        <f t="shared" si="39"/>
        <v>prediabetes</v>
      </c>
    </row>
    <row r="1274" spans="1:10" x14ac:dyDescent="0.3">
      <c r="A1274" t="s">
        <v>1098</v>
      </c>
      <c r="B1274">
        <v>27.36</v>
      </c>
      <c r="C1274">
        <v>5.96</v>
      </c>
      <c r="D1274" t="s">
        <v>2380</v>
      </c>
      <c r="E1274" t="s">
        <v>2380</v>
      </c>
      <c r="F1274" t="s">
        <v>2382</v>
      </c>
      <c r="G1274" s="9">
        <v>1</v>
      </c>
      <c r="H1274" t="s">
        <v>2380</v>
      </c>
      <c r="I1274" t="str">
        <f t="shared" si="38"/>
        <v>overweight</v>
      </c>
      <c r="J1274" t="str">
        <f t="shared" si="39"/>
        <v>prediabetes</v>
      </c>
    </row>
    <row r="1275" spans="1:10" x14ac:dyDescent="0.3">
      <c r="A1275" t="s">
        <v>1097</v>
      </c>
      <c r="B1275">
        <v>20.350000000000001</v>
      </c>
      <c r="C1275">
        <v>4.16</v>
      </c>
      <c r="D1275" t="s">
        <v>2380</v>
      </c>
      <c r="E1275" t="s">
        <v>2380</v>
      </c>
      <c r="F1275" t="s">
        <v>2380</v>
      </c>
      <c r="G1275" s="9">
        <v>0</v>
      </c>
      <c r="H1275" t="s">
        <v>2380</v>
      </c>
      <c r="I1275" t="str">
        <f t="shared" si="38"/>
        <v>normal weight</v>
      </c>
      <c r="J1275" t="str">
        <f t="shared" si="39"/>
        <v>normal</v>
      </c>
    </row>
    <row r="1276" spans="1:10" x14ac:dyDescent="0.3">
      <c r="A1276" t="s">
        <v>1096</v>
      </c>
      <c r="B1276">
        <v>24.035</v>
      </c>
      <c r="C1276">
        <v>6.11</v>
      </c>
      <c r="D1276" t="s">
        <v>2380</v>
      </c>
      <c r="E1276" t="s">
        <v>2380</v>
      </c>
      <c r="F1276" t="s">
        <v>2380</v>
      </c>
      <c r="G1276" s="9">
        <v>0</v>
      </c>
      <c r="H1276" t="s">
        <v>2380</v>
      </c>
      <c r="I1276" t="str">
        <f t="shared" si="38"/>
        <v>normal weight</v>
      </c>
      <c r="J1276" t="str">
        <f t="shared" si="39"/>
        <v>prediabetes</v>
      </c>
    </row>
    <row r="1277" spans="1:10" x14ac:dyDescent="0.3">
      <c r="A1277" t="s">
        <v>1095</v>
      </c>
      <c r="B1277">
        <v>23.56</v>
      </c>
      <c r="C1277">
        <v>5.97</v>
      </c>
      <c r="D1277" t="s">
        <v>2380</v>
      </c>
      <c r="E1277" t="s">
        <v>2380</v>
      </c>
      <c r="F1277" t="s">
        <v>2380</v>
      </c>
      <c r="G1277" s="9">
        <v>0</v>
      </c>
      <c r="H1277" t="s">
        <v>2380</v>
      </c>
      <c r="I1277" t="str">
        <f t="shared" si="38"/>
        <v>normal weight</v>
      </c>
      <c r="J1277" t="str">
        <f t="shared" si="39"/>
        <v>prediabetes</v>
      </c>
    </row>
    <row r="1278" spans="1:10" x14ac:dyDescent="0.3">
      <c r="A1278" t="s">
        <v>1094</v>
      </c>
      <c r="B1278">
        <v>27.17</v>
      </c>
      <c r="C1278">
        <v>10.81</v>
      </c>
      <c r="D1278" t="s">
        <v>2380</v>
      </c>
      <c r="E1278" t="s">
        <v>2380</v>
      </c>
      <c r="F1278" t="s">
        <v>2380</v>
      </c>
      <c r="G1278" s="9">
        <v>2</v>
      </c>
      <c r="H1278" t="s">
        <v>2380</v>
      </c>
      <c r="I1278" t="str">
        <f t="shared" si="38"/>
        <v>overweight</v>
      </c>
      <c r="J1278" t="str">
        <f t="shared" si="39"/>
        <v>diabetes</v>
      </c>
    </row>
    <row r="1279" spans="1:10" x14ac:dyDescent="0.3">
      <c r="A1279" t="s">
        <v>1093</v>
      </c>
      <c r="B1279">
        <v>34.32</v>
      </c>
      <c r="C1279">
        <v>5.7</v>
      </c>
      <c r="D1279" t="s">
        <v>2382</v>
      </c>
      <c r="E1279" t="s">
        <v>2380</v>
      </c>
      <c r="F1279" t="s">
        <v>2382</v>
      </c>
      <c r="G1279" s="9">
        <v>1</v>
      </c>
      <c r="H1279" t="s">
        <v>2380</v>
      </c>
      <c r="I1279" t="str">
        <f t="shared" si="38"/>
        <v>obesity</v>
      </c>
      <c r="J1279" t="str">
        <f t="shared" si="39"/>
        <v>prediabetes</v>
      </c>
    </row>
    <row r="1280" spans="1:10" x14ac:dyDescent="0.3">
      <c r="A1280" t="s">
        <v>1092</v>
      </c>
      <c r="B1280">
        <v>23.87</v>
      </c>
      <c r="C1280">
        <v>4.7699999999999996</v>
      </c>
      <c r="D1280" t="s">
        <v>2382</v>
      </c>
      <c r="E1280" t="s">
        <v>2380</v>
      </c>
      <c r="F1280" t="s">
        <v>2382</v>
      </c>
      <c r="G1280" s="9">
        <v>1</v>
      </c>
      <c r="H1280" t="s">
        <v>2380</v>
      </c>
      <c r="I1280" t="str">
        <f t="shared" si="38"/>
        <v>normal weight</v>
      </c>
      <c r="J1280" t="str">
        <f t="shared" si="39"/>
        <v>normal</v>
      </c>
    </row>
    <row r="1281" spans="1:10" x14ac:dyDescent="0.3">
      <c r="A1281" t="s">
        <v>1091</v>
      </c>
      <c r="B1281">
        <v>30.15</v>
      </c>
      <c r="C1281">
        <v>4.25</v>
      </c>
      <c r="D1281" t="s">
        <v>2380</v>
      </c>
      <c r="E1281" t="s">
        <v>2380</v>
      </c>
      <c r="F1281" t="s">
        <v>2380</v>
      </c>
      <c r="G1281" s="9">
        <v>1</v>
      </c>
      <c r="H1281" t="s">
        <v>2380</v>
      </c>
      <c r="I1281" t="str">
        <f t="shared" si="38"/>
        <v>obesity</v>
      </c>
      <c r="J1281" t="str">
        <f t="shared" si="39"/>
        <v>normal</v>
      </c>
    </row>
    <row r="1282" spans="1:10" x14ac:dyDescent="0.3">
      <c r="A1282" t="s">
        <v>1090</v>
      </c>
      <c r="B1282">
        <v>26.36</v>
      </c>
      <c r="C1282">
        <v>5.52</v>
      </c>
      <c r="D1282" t="s">
        <v>2380</v>
      </c>
      <c r="E1282" t="s">
        <v>2380</v>
      </c>
      <c r="F1282" t="s">
        <v>2380</v>
      </c>
      <c r="G1282" s="9">
        <v>0</v>
      </c>
      <c r="H1282" t="s">
        <v>2380</v>
      </c>
      <c r="I1282" t="str">
        <f t="shared" si="38"/>
        <v>overweight</v>
      </c>
      <c r="J1282" t="str">
        <f t="shared" si="39"/>
        <v>normal</v>
      </c>
    </row>
    <row r="1283" spans="1:10" x14ac:dyDescent="0.3">
      <c r="A1283" t="s">
        <v>1089</v>
      </c>
      <c r="B1283">
        <v>45.32</v>
      </c>
      <c r="C1283">
        <v>6.53</v>
      </c>
      <c r="D1283" t="s">
        <v>2382</v>
      </c>
      <c r="E1283" t="s">
        <v>2380</v>
      </c>
      <c r="F1283" t="s">
        <v>2380</v>
      </c>
      <c r="G1283" s="9">
        <v>1</v>
      </c>
      <c r="H1283" t="s">
        <v>2380</v>
      </c>
      <c r="I1283" t="str">
        <f t="shared" ref="I1283:I1346" si="40">IF(B1283&lt;18.5,"underweight",IF(B1283&lt;=24.9,"normal weight",IF(B1283&lt;=29.9,"overweight",IF(B1283&gt;30,"obesity"))))</f>
        <v>obesity</v>
      </c>
      <c r="J1283" t="str">
        <f t="shared" ref="J1283:J1346" si="41">IF(C1283&lt;5.7,"normal",IF(C1283&lt;=6.4, "prediabetes",IF(C1283&gt;6.5,"diabetes")))</f>
        <v>diabetes</v>
      </c>
    </row>
    <row r="1284" spans="1:10" x14ac:dyDescent="0.3">
      <c r="A1284" t="s">
        <v>1088</v>
      </c>
      <c r="B1284">
        <v>31.93</v>
      </c>
      <c r="C1284">
        <v>4.82</v>
      </c>
      <c r="D1284" t="s">
        <v>2382</v>
      </c>
      <c r="E1284" t="s">
        <v>2380</v>
      </c>
      <c r="F1284" t="s">
        <v>2380</v>
      </c>
      <c r="G1284" s="9">
        <v>1</v>
      </c>
      <c r="H1284" t="s">
        <v>2380</v>
      </c>
      <c r="I1284" t="str">
        <f t="shared" si="40"/>
        <v>obesity</v>
      </c>
      <c r="J1284" t="str">
        <f t="shared" si="41"/>
        <v>normal</v>
      </c>
    </row>
    <row r="1285" spans="1:10" x14ac:dyDescent="0.3">
      <c r="A1285" t="s">
        <v>1087</v>
      </c>
      <c r="B1285">
        <v>36</v>
      </c>
      <c r="C1285">
        <v>11.94</v>
      </c>
      <c r="D1285" t="s">
        <v>2382</v>
      </c>
      <c r="E1285" t="s">
        <v>2380</v>
      </c>
      <c r="F1285" t="s">
        <v>2380</v>
      </c>
      <c r="G1285" s="9">
        <v>1</v>
      </c>
      <c r="H1285" t="s">
        <v>2380</v>
      </c>
      <c r="I1285" t="str">
        <f t="shared" si="40"/>
        <v>obesity</v>
      </c>
      <c r="J1285" t="str">
        <f t="shared" si="41"/>
        <v>diabetes</v>
      </c>
    </row>
    <row r="1286" spans="1:10" x14ac:dyDescent="0.3">
      <c r="A1286" t="s">
        <v>1086</v>
      </c>
      <c r="B1286">
        <v>32</v>
      </c>
      <c r="C1286">
        <v>7.85</v>
      </c>
      <c r="D1286" t="s">
        <v>2382</v>
      </c>
      <c r="E1286" t="s">
        <v>2380</v>
      </c>
      <c r="F1286" t="s">
        <v>2380</v>
      </c>
      <c r="G1286" s="9">
        <v>1</v>
      </c>
      <c r="H1286" t="s">
        <v>2380</v>
      </c>
      <c r="I1286" t="str">
        <f t="shared" si="40"/>
        <v>obesity</v>
      </c>
      <c r="J1286" t="str">
        <f t="shared" si="41"/>
        <v>diabetes</v>
      </c>
    </row>
    <row r="1287" spans="1:10" x14ac:dyDescent="0.3">
      <c r="A1287" t="s">
        <v>1085</v>
      </c>
      <c r="B1287">
        <v>29.37</v>
      </c>
      <c r="C1287">
        <v>8.01</v>
      </c>
      <c r="D1287" t="s">
        <v>2382</v>
      </c>
      <c r="E1287" t="s">
        <v>2380</v>
      </c>
      <c r="F1287" t="s">
        <v>2380</v>
      </c>
      <c r="G1287" s="9">
        <v>1</v>
      </c>
      <c r="H1287" t="s">
        <v>2380</v>
      </c>
      <c r="I1287" t="str">
        <f t="shared" si="40"/>
        <v>overweight</v>
      </c>
      <c r="J1287" t="str">
        <f t="shared" si="41"/>
        <v>diabetes</v>
      </c>
    </row>
    <row r="1288" spans="1:10" x14ac:dyDescent="0.3">
      <c r="A1288" t="s">
        <v>1084</v>
      </c>
      <c r="B1288">
        <v>23.6</v>
      </c>
      <c r="C1288">
        <v>7.4</v>
      </c>
      <c r="D1288" t="s">
        <v>2382</v>
      </c>
      <c r="E1288" t="s">
        <v>2380</v>
      </c>
      <c r="F1288" t="s">
        <v>2380</v>
      </c>
      <c r="G1288" s="9">
        <v>1</v>
      </c>
      <c r="H1288" t="s">
        <v>2380</v>
      </c>
      <c r="I1288" t="str">
        <f t="shared" si="40"/>
        <v>normal weight</v>
      </c>
      <c r="J1288" t="str">
        <f t="shared" si="41"/>
        <v>diabetes</v>
      </c>
    </row>
    <row r="1289" spans="1:10" x14ac:dyDescent="0.3">
      <c r="A1289" t="s">
        <v>1083</v>
      </c>
      <c r="B1289">
        <v>33.155000000000001</v>
      </c>
      <c r="C1289">
        <v>8.3800000000000008</v>
      </c>
      <c r="D1289" t="s">
        <v>2382</v>
      </c>
      <c r="E1289" t="s">
        <v>2380</v>
      </c>
      <c r="F1289" t="s">
        <v>2380</v>
      </c>
      <c r="G1289" s="9">
        <v>0</v>
      </c>
      <c r="H1289" t="s">
        <v>2380</v>
      </c>
      <c r="I1289" t="str">
        <f t="shared" si="40"/>
        <v>obesity</v>
      </c>
      <c r="J1289" t="str">
        <f t="shared" si="41"/>
        <v>diabetes</v>
      </c>
    </row>
    <row r="1290" spans="1:10" x14ac:dyDescent="0.3">
      <c r="A1290" t="s">
        <v>1082</v>
      </c>
      <c r="B1290">
        <v>24.32</v>
      </c>
      <c r="C1290">
        <v>11.56</v>
      </c>
      <c r="D1290" t="s">
        <v>2382</v>
      </c>
      <c r="E1290" t="s">
        <v>2380</v>
      </c>
      <c r="F1290" t="s">
        <v>2380</v>
      </c>
      <c r="G1290" s="9">
        <v>1</v>
      </c>
      <c r="H1290" t="s">
        <v>2380</v>
      </c>
      <c r="I1290" t="str">
        <f t="shared" si="40"/>
        <v>normal weight</v>
      </c>
      <c r="J1290" t="str">
        <f t="shared" si="41"/>
        <v>diabetes</v>
      </c>
    </row>
    <row r="1291" spans="1:10" x14ac:dyDescent="0.3">
      <c r="A1291" t="s">
        <v>1081</v>
      </c>
      <c r="B1291">
        <v>36.299999999999997</v>
      </c>
      <c r="C1291">
        <v>4.6100000000000003</v>
      </c>
      <c r="D1291" t="s">
        <v>2380</v>
      </c>
      <c r="E1291" t="s">
        <v>2380</v>
      </c>
      <c r="F1291" t="s">
        <v>2380</v>
      </c>
      <c r="G1291" s="9">
        <v>0</v>
      </c>
      <c r="H1291" t="s">
        <v>2380</v>
      </c>
      <c r="I1291" t="str">
        <f t="shared" si="40"/>
        <v>obesity</v>
      </c>
      <c r="J1291" t="str">
        <f t="shared" si="41"/>
        <v>normal</v>
      </c>
    </row>
    <row r="1292" spans="1:10" x14ac:dyDescent="0.3">
      <c r="A1292" t="s">
        <v>1080</v>
      </c>
      <c r="B1292">
        <v>34.4</v>
      </c>
      <c r="C1292">
        <v>4.95</v>
      </c>
      <c r="D1292" t="s">
        <v>2380</v>
      </c>
      <c r="E1292" t="s">
        <v>2380</v>
      </c>
      <c r="F1292" t="s">
        <v>2382</v>
      </c>
      <c r="G1292" s="9">
        <v>1</v>
      </c>
      <c r="H1292" t="s">
        <v>2380</v>
      </c>
      <c r="I1292" t="str">
        <f t="shared" si="40"/>
        <v>obesity</v>
      </c>
      <c r="J1292" t="str">
        <f t="shared" si="41"/>
        <v>normal</v>
      </c>
    </row>
    <row r="1293" spans="1:10" x14ac:dyDescent="0.3">
      <c r="A1293" t="s">
        <v>1079</v>
      </c>
      <c r="B1293">
        <v>30.9</v>
      </c>
      <c r="C1293">
        <v>5.04</v>
      </c>
      <c r="D1293" t="s">
        <v>2380</v>
      </c>
      <c r="E1293" t="s">
        <v>2380</v>
      </c>
      <c r="F1293" t="s">
        <v>2380</v>
      </c>
      <c r="G1293" s="9">
        <v>0</v>
      </c>
      <c r="H1293" t="s">
        <v>2380</v>
      </c>
      <c r="I1293" t="str">
        <f t="shared" si="40"/>
        <v>obesity</v>
      </c>
      <c r="J1293" t="str">
        <f t="shared" si="41"/>
        <v>normal</v>
      </c>
    </row>
    <row r="1294" spans="1:10" x14ac:dyDescent="0.3">
      <c r="A1294" t="s">
        <v>1078</v>
      </c>
      <c r="B1294">
        <v>28.6</v>
      </c>
      <c r="C1294">
        <v>5.42</v>
      </c>
      <c r="D1294" t="s">
        <v>2380</v>
      </c>
      <c r="E1294" t="s">
        <v>2380</v>
      </c>
      <c r="F1294" t="s">
        <v>2380</v>
      </c>
      <c r="G1294" s="9">
        <v>0</v>
      </c>
      <c r="H1294" t="s">
        <v>2380</v>
      </c>
      <c r="I1294" t="str">
        <f t="shared" si="40"/>
        <v>overweight</v>
      </c>
      <c r="J1294" t="str">
        <f t="shared" si="41"/>
        <v>normal</v>
      </c>
    </row>
    <row r="1295" spans="1:10" x14ac:dyDescent="0.3">
      <c r="A1295" t="s">
        <v>1077</v>
      </c>
      <c r="B1295">
        <v>27.83</v>
      </c>
      <c r="C1295">
        <v>5.39</v>
      </c>
      <c r="D1295" t="s">
        <v>2380</v>
      </c>
      <c r="E1295" t="s">
        <v>2380</v>
      </c>
      <c r="F1295" t="s">
        <v>2380</v>
      </c>
      <c r="G1295" s="9">
        <v>0</v>
      </c>
      <c r="H1295" t="s">
        <v>2380</v>
      </c>
      <c r="I1295" t="str">
        <f t="shared" si="40"/>
        <v>overweight</v>
      </c>
      <c r="J1295" t="str">
        <f t="shared" si="41"/>
        <v>normal</v>
      </c>
    </row>
    <row r="1296" spans="1:10" x14ac:dyDescent="0.3">
      <c r="A1296" t="s">
        <v>1076</v>
      </c>
      <c r="B1296">
        <v>39.64</v>
      </c>
      <c r="C1296">
        <v>6</v>
      </c>
      <c r="D1296" t="s">
        <v>2380</v>
      </c>
      <c r="E1296" t="s">
        <v>2380</v>
      </c>
      <c r="F1296" t="s">
        <v>2382</v>
      </c>
      <c r="G1296" s="9">
        <v>1</v>
      </c>
      <c r="H1296" t="s">
        <v>2380</v>
      </c>
      <c r="I1296" t="str">
        <f t="shared" si="40"/>
        <v>obesity</v>
      </c>
      <c r="J1296" t="str">
        <f t="shared" si="41"/>
        <v>prediabetes</v>
      </c>
    </row>
    <row r="1297" spans="1:10" x14ac:dyDescent="0.3">
      <c r="A1297" t="s">
        <v>1075</v>
      </c>
      <c r="B1297">
        <v>38.479999999999997</v>
      </c>
      <c r="C1297">
        <v>6.02</v>
      </c>
      <c r="D1297" t="s">
        <v>2380</v>
      </c>
      <c r="E1297" t="s">
        <v>2380</v>
      </c>
      <c r="F1297" t="s">
        <v>2380</v>
      </c>
      <c r="G1297" s="9">
        <v>1</v>
      </c>
      <c r="H1297" t="s">
        <v>2380</v>
      </c>
      <c r="I1297" t="str">
        <f t="shared" si="40"/>
        <v>obesity</v>
      </c>
      <c r="J1297" t="str">
        <f t="shared" si="41"/>
        <v>prediabetes</v>
      </c>
    </row>
    <row r="1298" spans="1:10" x14ac:dyDescent="0.3">
      <c r="A1298" t="s">
        <v>1074</v>
      </c>
      <c r="B1298">
        <v>36.200000000000003</v>
      </c>
      <c r="C1298">
        <v>4.62</v>
      </c>
      <c r="D1298" t="s">
        <v>2380</v>
      </c>
      <c r="E1298" t="s">
        <v>2380</v>
      </c>
      <c r="F1298" t="s">
        <v>2380</v>
      </c>
      <c r="G1298" s="9">
        <v>2</v>
      </c>
      <c r="H1298" t="s">
        <v>2380</v>
      </c>
      <c r="I1298" t="str">
        <f t="shared" si="40"/>
        <v>obesity</v>
      </c>
      <c r="J1298" t="str">
        <f t="shared" si="41"/>
        <v>normal</v>
      </c>
    </row>
    <row r="1299" spans="1:10" x14ac:dyDescent="0.3">
      <c r="A1299" t="s">
        <v>1073</v>
      </c>
      <c r="B1299">
        <v>27.13</v>
      </c>
      <c r="C1299">
        <v>5.59</v>
      </c>
      <c r="D1299" t="s">
        <v>2380</v>
      </c>
      <c r="E1299" t="s">
        <v>2380</v>
      </c>
      <c r="F1299" t="s">
        <v>2380</v>
      </c>
      <c r="G1299" s="9">
        <v>1</v>
      </c>
      <c r="H1299" t="s">
        <v>2380</v>
      </c>
      <c r="I1299" t="str">
        <f t="shared" si="40"/>
        <v>overweight</v>
      </c>
      <c r="J1299" t="str">
        <f t="shared" si="41"/>
        <v>normal</v>
      </c>
    </row>
    <row r="1300" spans="1:10" x14ac:dyDescent="0.3">
      <c r="A1300" t="s">
        <v>1072</v>
      </c>
      <c r="B1300">
        <v>20.75</v>
      </c>
      <c r="C1300">
        <v>5.18</v>
      </c>
      <c r="D1300" t="s">
        <v>2382</v>
      </c>
      <c r="E1300" t="s">
        <v>2380</v>
      </c>
      <c r="F1300" t="s">
        <v>2380</v>
      </c>
      <c r="G1300" s="9">
        <v>2</v>
      </c>
      <c r="H1300" t="s">
        <v>2380</v>
      </c>
      <c r="I1300" t="str">
        <f t="shared" si="40"/>
        <v>normal weight</v>
      </c>
      <c r="J1300" t="str">
        <f t="shared" si="41"/>
        <v>normal</v>
      </c>
    </row>
    <row r="1301" spans="1:10" x14ac:dyDescent="0.3">
      <c r="A1301" t="s">
        <v>1071</v>
      </c>
      <c r="B1301">
        <v>26.6</v>
      </c>
      <c r="C1301">
        <v>6.29</v>
      </c>
      <c r="D1301" t="s">
        <v>2380</v>
      </c>
      <c r="E1301" t="s">
        <v>2380</v>
      </c>
      <c r="F1301" t="s">
        <v>2380</v>
      </c>
      <c r="G1301" s="9">
        <v>2</v>
      </c>
      <c r="H1301" t="s">
        <v>2380</v>
      </c>
      <c r="I1301" t="str">
        <f t="shared" si="40"/>
        <v>overweight</v>
      </c>
      <c r="J1301" t="str">
        <f t="shared" si="41"/>
        <v>prediabetes</v>
      </c>
    </row>
    <row r="1302" spans="1:10" x14ac:dyDescent="0.3">
      <c r="A1302" t="s">
        <v>1070</v>
      </c>
      <c r="B1302">
        <v>25.3</v>
      </c>
      <c r="C1302">
        <v>4.49</v>
      </c>
      <c r="D1302" t="s">
        <v>2380</v>
      </c>
      <c r="E1302" t="s">
        <v>2380</v>
      </c>
      <c r="F1302" t="s">
        <v>2380</v>
      </c>
      <c r="G1302" s="9">
        <v>2</v>
      </c>
      <c r="H1302" t="s">
        <v>2380</v>
      </c>
      <c r="I1302" t="str">
        <f t="shared" si="40"/>
        <v>overweight</v>
      </c>
      <c r="J1302" t="str">
        <f t="shared" si="41"/>
        <v>normal</v>
      </c>
    </row>
    <row r="1303" spans="1:10" x14ac:dyDescent="0.3">
      <c r="A1303" t="s">
        <v>1069</v>
      </c>
      <c r="B1303">
        <v>18.84</v>
      </c>
      <c r="C1303">
        <v>11.82</v>
      </c>
      <c r="D1303" t="s">
        <v>2382</v>
      </c>
      <c r="E1303" t="s">
        <v>2380</v>
      </c>
      <c r="F1303" t="s">
        <v>2382</v>
      </c>
      <c r="G1303" s="9">
        <v>1</v>
      </c>
      <c r="H1303" t="s">
        <v>2380</v>
      </c>
      <c r="I1303" t="str">
        <f t="shared" si="40"/>
        <v>normal weight</v>
      </c>
      <c r="J1303" t="str">
        <f t="shared" si="41"/>
        <v>diabetes</v>
      </c>
    </row>
    <row r="1304" spans="1:10" x14ac:dyDescent="0.3">
      <c r="A1304" t="s">
        <v>1068</v>
      </c>
      <c r="B1304">
        <v>19.57</v>
      </c>
      <c r="C1304">
        <v>7.41</v>
      </c>
      <c r="D1304" t="s">
        <v>2382</v>
      </c>
      <c r="E1304" t="s">
        <v>2380</v>
      </c>
      <c r="F1304" t="s">
        <v>2380</v>
      </c>
      <c r="G1304" s="9">
        <v>1</v>
      </c>
      <c r="H1304" t="s">
        <v>2380</v>
      </c>
      <c r="I1304" t="str">
        <f t="shared" si="40"/>
        <v>normal weight</v>
      </c>
      <c r="J1304" t="str">
        <f t="shared" si="41"/>
        <v>diabetes</v>
      </c>
    </row>
    <row r="1305" spans="1:10" x14ac:dyDescent="0.3">
      <c r="A1305" t="s">
        <v>1067</v>
      </c>
      <c r="B1305">
        <v>30.495000000000001</v>
      </c>
      <c r="C1305">
        <v>5.97</v>
      </c>
      <c r="D1305" t="s">
        <v>2380</v>
      </c>
      <c r="E1305" t="s">
        <v>2380</v>
      </c>
      <c r="F1305" t="s">
        <v>2380</v>
      </c>
      <c r="G1305" s="9">
        <v>0</v>
      </c>
      <c r="H1305" t="s">
        <v>2380</v>
      </c>
      <c r="I1305" t="str">
        <f t="shared" si="40"/>
        <v>obesity</v>
      </c>
      <c r="J1305" t="str">
        <f t="shared" si="41"/>
        <v>prediabetes</v>
      </c>
    </row>
    <row r="1306" spans="1:10" x14ac:dyDescent="0.3">
      <c r="A1306" t="s">
        <v>1066</v>
      </c>
      <c r="B1306">
        <v>30.114999999999998</v>
      </c>
      <c r="C1306">
        <v>5.74</v>
      </c>
      <c r="D1306" t="s">
        <v>2380</v>
      </c>
      <c r="E1306" t="s">
        <v>2380</v>
      </c>
      <c r="F1306" t="s">
        <v>2382</v>
      </c>
      <c r="G1306" s="9">
        <v>1</v>
      </c>
      <c r="H1306" t="s">
        <v>2380</v>
      </c>
      <c r="I1306" t="str">
        <f t="shared" si="40"/>
        <v>obesity</v>
      </c>
      <c r="J1306" t="str">
        <f t="shared" si="41"/>
        <v>prediabetes</v>
      </c>
    </row>
    <row r="1307" spans="1:10" x14ac:dyDescent="0.3">
      <c r="A1307" t="s">
        <v>1065</v>
      </c>
      <c r="B1307">
        <v>24.78</v>
      </c>
      <c r="C1307">
        <v>9.85</v>
      </c>
      <c r="D1307" t="s">
        <v>2380</v>
      </c>
      <c r="E1307" t="s">
        <v>2380</v>
      </c>
      <c r="F1307" t="s">
        <v>2380</v>
      </c>
      <c r="G1307" s="9">
        <v>0</v>
      </c>
      <c r="H1307" t="s">
        <v>2380</v>
      </c>
      <c r="I1307" t="str">
        <f t="shared" si="40"/>
        <v>normal weight</v>
      </c>
      <c r="J1307" t="str">
        <f t="shared" si="41"/>
        <v>diabetes</v>
      </c>
    </row>
    <row r="1308" spans="1:10" x14ac:dyDescent="0.3">
      <c r="A1308" t="s">
        <v>1064</v>
      </c>
      <c r="B1308">
        <v>24.77</v>
      </c>
      <c r="C1308">
        <v>7.59</v>
      </c>
      <c r="D1308" t="s">
        <v>2380</v>
      </c>
      <c r="E1308" t="s">
        <v>2380</v>
      </c>
      <c r="F1308" t="s">
        <v>2380</v>
      </c>
      <c r="G1308" s="9">
        <v>0</v>
      </c>
      <c r="H1308" t="s">
        <v>2380</v>
      </c>
      <c r="I1308" t="str">
        <f t="shared" si="40"/>
        <v>normal weight</v>
      </c>
      <c r="J1308" t="str">
        <f t="shared" si="41"/>
        <v>diabetes</v>
      </c>
    </row>
    <row r="1309" spans="1:10" x14ac:dyDescent="0.3">
      <c r="A1309" t="s">
        <v>1063</v>
      </c>
      <c r="B1309">
        <v>16.579999999999998</v>
      </c>
      <c r="C1309">
        <v>6.98</v>
      </c>
      <c r="D1309" t="s">
        <v>2382</v>
      </c>
      <c r="E1309" t="s">
        <v>2380</v>
      </c>
      <c r="F1309" t="s">
        <v>2382</v>
      </c>
      <c r="G1309" s="9">
        <v>1</v>
      </c>
      <c r="H1309" t="s">
        <v>2380</v>
      </c>
      <c r="I1309" t="str">
        <f t="shared" si="40"/>
        <v>underweight</v>
      </c>
      <c r="J1309" t="str">
        <f t="shared" si="41"/>
        <v>diabetes</v>
      </c>
    </row>
    <row r="1310" spans="1:10" x14ac:dyDescent="0.3">
      <c r="A1310" t="s">
        <v>1062</v>
      </c>
      <c r="B1310">
        <v>38.17</v>
      </c>
      <c r="C1310">
        <v>4.7300000000000004</v>
      </c>
      <c r="D1310" t="s">
        <v>2382</v>
      </c>
      <c r="E1310" t="s">
        <v>2380</v>
      </c>
      <c r="F1310" t="s">
        <v>2380</v>
      </c>
      <c r="G1310" s="9">
        <v>0</v>
      </c>
      <c r="H1310" t="s">
        <v>2380</v>
      </c>
      <c r="I1310" t="str">
        <f t="shared" si="40"/>
        <v>obesity</v>
      </c>
      <c r="J1310" t="str">
        <f t="shared" si="41"/>
        <v>normal</v>
      </c>
    </row>
    <row r="1311" spans="1:10" x14ac:dyDescent="0.3">
      <c r="A1311" t="s">
        <v>1061</v>
      </c>
      <c r="B1311">
        <v>39.424999999999997</v>
      </c>
      <c r="C1311">
        <v>4.76</v>
      </c>
      <c r="D1311" t="s">
        <v>2382</v>
      </c>
      <c r="E1311" t="s">
        <v>2380</v>
      </c>
      <c r="F1311" t="s">
        <v>2380</v>
      </c>
      <c r="G1311" s="9">
        <v>0</v>
      </c>
      <c r="H1311" t="s">
        <v>2380</v>
      </c>
      <c r="I1311" t="str">
        <f t="shared" si="40"/>
        <v>obesity</v>
      </c>
      <c r="J1311" t="str">
        <f t="shared" si="41"/>
        <v>normal</v>
      </c>
    </row>
    <row r="1312" spans="1:10" x14ac:dyDescent="0.3">
      <c r="A1312" t="s">
        <v>1060</v>
      </c>
      <c r="B1312">
        <v>33.44</v>
      </c>
      <c r="C1312">
        <v>6.24</v>
      </c>
      <c r="D1312" t="s">
        <v>2382</v>
      </c>
      <c r="E1312" t="s">
        <v>2380</v>
      </c>
      <c r="F1312" t="s">
        <v>2380</v>
      </c>
      <c r="G1312" s="9">
        <v>0</v>
      </c>
      <c r="H1312" t="s">
        <v>2380</v>
      </c>
      <c r="I1312" t="str">
        <f t="shared" si="40"/>
        <v>obesity</v>
      </c>
      <c r="J1312" t="str">
        <f t="shared" si="41"/>
        <v>prediabetes</v>
      </c>
    </row>
    <row r="1313" spans="1:10" x14ac:dyDescent="0.3">
      <c r="A1313" t="s">
        <v>1059</v>
      </c>
      <c r="B1313">
        <v>33.344999999999999</v>
      </c>
      <c r="C1313">
        <v>5.44</v>
      </c>
      <c r="D1313" t="s">
        <v>2382</v>
      </c>
      <c r="E1313" t="s">
        <v>2380</v>
      </c>
      <c r="F1313" t="s">
        <v>2380</v>
      </c>
      <c r="G1313" s="9">
        <v>0</v>
      </c>
      <c r="H1313" t="s">
        <v>2380</v>
      </c>
      <c r="I1313" t="str">
        <f t="shared" si="40"/>
        <v>obesity</v>
      </c>
      <c r="J1313" t="str">
        <f t="shared" si="41"/>
        <v>normal</v>
      </c>
    </row>
    <row r="1314" spans="1:10" x14ac:dyDescent="0.3">
      <c r="A1314" t="s">
        <v>1058</v>
      </c>
      <c r="B1314">
        <v>38.79</v>
      </c>
      <c r="C1314">
        <v>5.08</v>
      </c>
      <c r="D1314" t="s">
        <v>2380</v>
      </c>
      <c r="E1314" t="s">
        <v>2380</v>
      </c>
      <c r="F1314" t="s">
        <v>2382</v>
      </c>
      <c r="G1314" s="9">
        <v>1</v>
      </c>
      <c r="H1314" t="s">
        <v>2380</v>
      </c>
      <c r="I1314" t="str">
        <f t="shared" si="40"/>
        <v>obesity</v>
      </c>
      <c r="J1314" t="str">
        <f t="shared" si="41"/>
        <v>normal</v>
      </c>
    </row>
    <row r="1315" spans="1:10" x14ac:dyDescent="0.3">
      <c r="A1315" t="s">
        <v>1057</v>
      </c>
      <c r="B1315">
        <v>30.684999999999999</v>
      </c>
      <c r="C1315">
        <v>4.87</v>
      </c>
      <c r="D1315" t="s">
        <v>2380</v>
      </c>
      <c r="E1315" t="s">
        <v>2380</v>
      </c>
      <c r="F1315" t="s">
        <v>2382</v>
      </c>
      <c r="G1315" s="9">
        <v>1</v>
      </c>
      <c r="H1315" t="s">
        <v>2380</v>
      </c>
      <c r="I1315" t="str">
        <f t="shared" si="40"/>
        <v>obesity</v>
      </c>
      <c r="J1315" t="str">
        <f t="shared" si="41"/>
        <v>normal</v>
      </c>
    </row>
    <row r="1316" spans="1:10" x14ac:dyDescent="0.3">
      <c r="A1316" t="s">
        <v>1056</v>
      </c>
      <c r="B1316">
        <v>22.135000000000002</v>
      </c>
      <c r="C1316">
        <v>8.17</v>
      </c>
      <c r="D1316" t="s">
        <v>2380</v>
      </c>
      <c r="E1316" t="s">
        <v>2380</v>
      </c>
      <c r="F1316" t="s">
        <v>2380</v>
      </c>
      <c r="G1316" s="9">
        <v>0</v>
      </c>
      <c r="H1316" t="s">
        <v>2380</v>
      </c>
      <c r="I1316" t="str">
        <f t="shared" si="40"/>
        <v>normal weight</v>
      </c>
      <c r="J1316" t="str">
        <f t="shared" si="41"/>
        <v>diabetes</v>
      </c>
    </row>
    <row r="1317" spans="1:10" x14ac:dyDescent="0.3">
      <c r="A1317" t="s">
        <v>1055</v>
      </c>
      <c r="B1317">
        <v>33.33</v>
      </c>
      <c r="C1317">
        <v>7.61</v>
      </c>
      <c r="D1317" t="s">
        <v>2380</v>
      </c>
      <c r="E1317" t="s">
        <v>2380</v>
      </c>
      <c r="F1317" t="s">
        <v>2380</v>
      </c>
      <c r="G1317" s="9">
        <v>0</v>
      </c>
      <c r="H1317" t="s">
        <v>2380</v>
      </c>
      <c r="I1317" t="str">
        <f t="shared" si="40"/>
        <v>obesity</v>
      </c>
      <c r="J1317" t="str">
        <f t="shared" si="41"/>
        <v>diabetes</v>
      </c>
    </row>
    <row r="1318" spans="1:10" x14ac:dyDescent="0.3">
      <c r="A1318" t="s">
        <v>1054</v>
      </c>
      <c r="B1318">
        <v>31.13</v>
      </c>
      <c r="C1318">
        <v>10.1</v>
      </c>
      <c r="D1318" t="s">
        <v>2380</v>
      </c>
      <c r="E1318" t="s">
        <v>2380</v>
      </c>
      <c r="F1318" t="s">
        <v>2380</v>
      </c>
      <c r="G1318" s="9">
        <v>0</v>
      </c>
      <c r="H1318" t="s">
        <v>2380</v>
      </c>
      <c r="I1318" t="str">
        <f t="shared" si="40"/>
        <v>obesity</v>
      </c>
      <c r="J1318" t="str">
        <f t="shared" si="41"/>
        <v>diabetes</v>
      </c>
    </row>
    <row r="1319" spans="1:10" x14ac:dyDescent="0.3">
      <c r="A1319" t="s">
        <v>1053</v>
      </c>
      <c r="B1319">
        <v>28.9</v>
      </c>
      <c r="C1319">
        <v>11.24</v>
      </c>
      <c r="D1319" t="s">
        <v>2380</v>
      </c>
      <c r="E1319" t="s">
        <v>2380</v>
      </c>
      <c r="F1319" t="s">
        <v>2380</v>
      </c>
      <c r="G1319" s="9">
        <v>0</v>
      </c>
      <c r="H1319" t="s">
        <v>2380</v>
      </c>
      <c r="I1319" t="str">
        <f t="shared" si="40"/>
        <v>overweight</v>
      </c>
      <c r="J1319" t="str">
        <f t="shared" si="41"/>
        <v>diabetes</v>
      </c>
    </row>
    <row r="1320" spans="1:10" x14ac:dyDescent="0.3">
      <c r="A1320" t="s">
        <v>1052</v>
      </c>
      <c r="B1320">
        <v>43.31</v>
      </c>
      <c r="C1320">
        <v>6.1</v>
      </c>
      <c r="D1320" t="s">
        <v>2382</v>
      </c>
      <c r="E1320" t="s">
        <v>2381</v>
      </c>
      <c r="F1320" t="s">
        <v>2380</v>
      </c>
      <c r="G1320" s="9">
        <v>1</v>
      </c>
      <c r="H1320" t="s">
        <v>2380</v>
      </c>
      <c r="I1320" t="str">
        <f t="shared" si="40"/>
        <v>obesity</v>
      </c>
      <c r="J1320" t="str">
        <f t="shared" si="41"/>
        <v>prediabetes</v>
      </c>
    </row>
    <row r="1321" spans="1:10" x14ac:dyDescent="0.3">
      <c r="A1321" t="s">
        <v>1051</v>
      </c>
      <c r="B1321">
        <v>22.8</v>
      </c>
      <c r="C1321">
        <v>6.98</v>
      </c>
      <c r="D1321" t="s">
        <v>2380</v>
      </c>
      <c r="E1321" t="s">
        <v>2380</v>
      </c>
      <c r="F1321" t="s">
        <v>2380</v>
      </c>
      <c r="G1321" s="9">
        <v>0</v>
      </c>
      <c r="H1321" t="s">
        <v>2380</v>
      </c>
      <c r="I1321" t="str">
        <f t="shared" si="40"/>
        <v>normal weight</v>
      </c>
      <c r="J1321" t="str">
        <f t="shared" si="41"/>
        <v>diabetes</v>
      </c>
    </row>
    <row r="1322" spans="1:10" x14ac:dyDescent="0.3">
      <c r="A1322" t="s">
        <v>1050</v>
      </c>
      <c r="B1322">
        <v>19.09</v>
      </c>
      <c r="C1322">
        <v>4</v>
      </c>
      <c r="D1322" t="s">
        <v>2382</v>
      </c>
      <c r="E1322" t="s">
        <v>2380</v>
      </c>
      <c r="F1322" t="s">
        <v>2380</v>
      </c>
      <c r="G1322" s="9">
        <v>1</v>
      </c>
      <c r="H1322" t="s">
        <v>2380</v>
      </c>
      <c r="I1322" t="str">
        <f t="shared" si="40"/>
        <v>normal weight</v>
      </c>
      <c r="J1322" t="str">
        <f t="shared" si="41"/>
        <v>normal</v>
      </c>
    </row>
    <row r="1323" spans="1:10" x14ac:dyDescent="0.3">
      <c r="A1323" t="s">
        <v>1049</v>
      </c>
      <c r="B1323">
        <v>23.37</v>
      </c>
      <c r="C1323">
        <v>4.2300000000000004</v>
      </c>
      <c r="D1323" t="s">
        <v>2380</v>
      </c>
      <c r="E1323" t="s">
        <v>2380</v>
      </c>
      <c r="F1323" t="s">
        <v>2380</v>
      </c>
      <c r="G1323" s="9">
        <v>0</v>
      </c>
      <c r="H1323" t="s">
        <v>2380</v>
      </c>
      <c r="I1323" t="str">
        <f t="shared" si="40"/>
        <v>normal weight</v>
      </c>
      <c r="J1323" t="str">
        <f t="shared" si="41"/>
        <v>normal</v>
      </c>
    </row>
    <row r="1324" spans="1:10" x14ac:dyDescent="0.3">
      <c r="A1324" t="s">
        <v>1048</v>
      </c>
      <c r="B1324">
        <v>33.44</v>
      </c>
      <c r="C1324">
        <v>4.72</v>
      </c>
      <c r="D1324" t="s">
        <v>2382</v>
      </c>
      <c r="E1324" t="s">
        <v>2380</v>
      </c>
      <c r="F1324" t="s">
        <v>2380</v>
      </c>
      <c r="G1324" s="9">
        <v>0</v>
      </c>
      <c r="H1324" t="s">
        <v>2380</v>
      </c>
      <c r="I1324" t="str">
        <f t="shared" si="40"/>
        <v>obesity</v>
      </c>
      <c r="J1324" t="str">
        <f t="shared" si="41"/>
        <v>normal</v>
      </c>
    </row>
    <row r="1325" spans="1:10" x14ac:dyDescent="0.3">
      <c r="A1325" t="s">
        <v>1047</v>
      </c>
      <c r="B1325">
        <v>28.05</v>
      </c>
      <c r="C1325">
        <v>5.63</v>
      </c>
      <c r="D1325" t="s">
        <v>2382</v>
      </c>
      <c r="E1325" t="s">
        <v>2380</v>
      </c>
      <c r="F1325" t="s">
        <v>2380</v>
      </c>
      <c r="G1325" s="9">
        <v>0</v>
      </c>
      <c r="H1325" t="s">
        <v>2380</v>
      </c>
      <c r="I1325" t="str">
        <f t="shared" si="40"/>
        <v>overweight</v>
      </c>
      <c r="J1325" t="str">
        <f t="shared" si="41"/>
        <v>normal</v>
      </c>
    </row>
    <row r="1326" spans="1:10" x14ac:dyDescent="0.3">
      <c r="A1326" t="s">
        <v>1046</v>
      </c>
      <c r="B1326">
        <v>27.72</v>
      </c>
      <c r="C1326">
        <v>5.83</v>
      </c>
      <c r="D1326" t="s">
        <v>2382</v>
      </c>
      <c r="E1326" t="s">
        <v>2380</v>
      </c>
      <c r="F1326" t="s">
        <v>2380</v>
      </c>
      <c r="G1326" s="9">
        <v>0</v>
      </c>
      <c r="H1326" t="s">
        <v>2380</v>
      </c>
      <c r="I1326" t="str">
        <f t="shared" si="40"/>
        <v>overweight</v>
      </c>
      <c r="J1326" t="str">
        <f t="shared" si="41"/>
        <v>prediabetes</v>
      </c>
    </row>
    <row r="1327" spans="1:10" x14ac:dyDescent="0.3">
      <c r="A1327" t="s">
        <v>1045</v>
      </c>
      <c r="B1327">
        <v>29.81</v>
      </c>
      <c r="C1327">
        <v>9.23</v>
      </c>
      <c r="D1327" t="s">
        <v>2380</v>
      </c>
      <c r="E1327" t="s">
        <v>2380</v>
      </c>
      <c r="F1327" t="s">
        <v>2380</v>
      </c>
      <c r="G1327" s="9">
        <v>0</v>
      </c>
      <c r="H1327" t="s">
        <v>2380</v>
      </c>
      <c r="I1327" t="str">
        <f t="shared" si="40"/>
        <v>overweight</v>
      </c>
      <c r="J1327" t="str">
        <f t="shared" si="41"/>
        <v>diabetes</v>
      </c>
    </row>
    <row r="1328" spans="1:10" x14ac:dyDescent="0.3">
      <c r="A1328" t="s">
        <v>1044</v>
      </c>
      <c r="B1328">
        <v>23.98</v>
      </c>
      <c r="C1328">
        <v>9.89</v>
      </c>
      <c r="D1328" t="s">
        <v>2380</v>
      </c>
      <c r="E1328" t="s">
        <v>2380</v>
      </c>
      <c r="F1328" t="s">
        <v>2380</v>
      </c>
      <c r="G1328" s="9">
        <v>0</v>
      </c>
      <c r="H1328" t="s">
        <v>2380</v>
      </c>
      <c r="I1328" t="str">
        <f t="shared" si="40"/>
        <v>normal weight</v>
      </c>
      <c r="J1328" t="str">
        <f t="shared" si="41"/>
        <v>diabetes</v>
      </c>
    </row>
    <row r="1329" spans="1:10" x14ac:dyDescent="0.3">
      <c r="A1329" t="s">
        <v>1043</v>
      </c>
      <c r="B1329">
        <v>17.34</v>
      </c>
      <c r="C1329">
        <v>12</v>
      </c>
      <c r="D1329" t="s">
        <v>2380</v>
      </c>
      <c r="E1329" t="s">
        <v>2380</v>
      </c>
      <c r="F1329" t="s">
        <v>2380</v>
      </c>
      <c r="G1329" s="9">
        <v>0</v>
      </c>
      <c r="H1329" t="s">
        <v>2380</v>
      </c>
      <c r="I1329" t="str">
        <f t="shared" si="40"/>
        <v>underweight</v>
      </c>
      <c r="J1329" t="str">
        <f t="shared" si="41"/>
        <v>diabetes</v>
      </c>
    </row>
    <row r="1330" spans="1:10" x14ac:dyDescent="0.3">
      <c r="A1330" t="s">
        <v>1042</v>
      </c>
      <c r="B1330">
        <v>40.39</v>
      </c>
      <c r="C1330">
        <v>4.24</v>
      </c>
      <c r="D1330" t="s">
        <v>2382</v>
      </c>
      <c r="E1330" t="s">
        <v>2380</v>
      </c>
      <c r="F1330" t="s">
        <v>2382</v>
      </c>
      <c r="G1330" s="9">
        <v>1</v>
      </c>
      <c r="H1330" t="s">
        <v>2380</v>
      </c>
      <c r="I1330" t="str">
        <f t="shared" si="40"/>
        <v>obesity</v>
      </c>
      <c r="J1330" t="str">
        <f t="shared" si="41"/>
        <v>normal</v>
      </c>
    </row>
    <row r="1331" spans="1:10" x14ac:dyDescent="0.3">
      <c r="A1331" t="s">
        <v>1041</v>
      </c>
      <c r="B1331">
        <v>25.96</v>
      </c>
      <c r="C1331">
        <v>4.68</v>
      </c>
      <c r="D1331" t="s">
        <v>2382</v>
      </c>
      <c r="E1331" t="s">
        <v>2380</v>
      </c>
      <c r="F1331" t="s">
        <v>2382</v>
      </c>
      <c r="G1331" s="9">
        <v>1</v>
      </c>
      <c r="H1331" t="s">
        <v>2380</v>
      </c>
      <c r="I1331" t="str">
        <f t="shared" si="40"/>
        <v>overweight</v>
      </c>
      <c r="J1331" t="str">
        <f t="shared" si="41"/>
        <v>normal</v>
      </c>
    </row>
    <row r="1332" spans="1:10" x14ac:dyDescent="0.3">
      <c r="A1332" t="s">
        <v>1040</v>
      </c>
      <c r="B1332">
        <v>17.68</v>
      </c>
      <c r="C1332">
        <v>8.57</v>
      </c>
      <c r="D1332" t="s">
        <v>2382</v>
      </c>
      <c r="E1332" t="s">
        <v>2380</v>
      </c>
      <c r="F1332" t="s">
        <v>2382</v>
      </c>
      <c r="G1332" s="9">
        <v>1</v>
      </c>
      <c r="H1332" t="s">
        <v>2380</v>
      </c>
      <c r="I1332" t="str">
        <f t="shared" si="40"/>
        <v>underweight</v>
      </c>
      <c r="J1332" t="str">
        <f t="shared" si="41"/>
        <v>diabetes</v>
      </c>
    </row>
    <row r="1333" spans="1:10" x14ac:dyDescent="0.3">
      <c r="A1333" t="s">
        <v>1039</v>
      </c>
      <c r="B1333">
        <v>30.875</v>
      </c>
      <c r="C1333">
        <v>4.0999999999999996</v>
      </c>
      <c r="D1333" t="s">
        <v>2380</v>
      </c>
      <c r="E1333" t="s">
        <v>2380</v>
      </c>
      <c r="F1333" t="s">
        <v>2380</v>
      </c>
      <c r="G1333" s="9">
        <v>0</v>
      </c>
      <c r="H1333" t="s">
        <v>2380</v>
      </c>
      <c r="I1333" t="str">
        <f t="shared" si="40"/>
        <v>obesity</v>
      </c>
      <c r="J1333" t="str">
        <f t="shared" si="41"/>
        <v>normal</v>
      </c>
    </row>
    <row r="1334" spans="1:10" x14ac:dyDescent="0.3">
      <c r="A1334" t="s">
        <v>1038</v>
      </c>
      <c r="B1334">
        <v>30.81</v>
      </c>
      <c r="C1334">
        <v>4.49</v>
      </c>
      <c r="D1334" t="s">
        <v>2380</v>
      </c>
      <c r="E1334" t="s">
        <v>2380</v>
      </c>
      <c r="F1334" t="s">
        <v>2380</v>
      </c>
      <c r="G1334" s="9">
        <v>0</v>
      </c>
      <c r="H1334" t="s">
        <v>2380</v>
      </c>
      <c r="I1334" t="str">
        <f t="shared" si="40"/>
        <v>obesity</v>
      </c>
      <c r="J1334" t="str">
        <f t="shared" si="41"/>
        <v>normal</v>
      </c>
    </row>
    <row r="1335" spans="1:10" x14ac:dyDescent="0.3">
      <c r="A1335" t="s">
        <v>1037</v>
      </c>
      <c r="B1335">
        <v>36.85</v>
      </c>
      <c r="C1335">
        <v>8.8000000000000007</v>
      </c>
      <c r="D1335" t="s">
        <v>2380</v>
      </c>
      <c r="E1335" t="s">
        <v>2380</v>
      </c>
      <c r="F1335" t="s">
        <v>2380</v>
      </c>
      <c r="G1335" s="9">
        <v>2</v>
      </c>
      <c r="H1335" t="s">
        <v>2380</v>
      </c>
      <c r="I1335" t="str">
        <f t="shared" si="40"/>
        <v>obesity</v>
      </c>
      <c r="J1335" t="str">
        <f t="shared" si="41"/>
        <v>diabetes</v>
      </c>
    </row>
    <row r="1336" spans="1:10" x14ac:dyDescent="0.3">
      <c r="A1336" t="s">
        <v>1036</v>
      </c>
      <c r="B1336">
        <v>35.86</v>
      </c>
      <c r="C1336">
        <v>7.93</v>
      </c>
      <c r="D1336" t="s">
        <v>2380</v>
      </c>
      <c r="E1336" t="s">
        <v>2380</v>
      </c>
      <c r="F1336" t="s">
        <v>2380</v>
      </c>
      <c r="G1336" s="9">
        <v>2</v>
      </c>
      <c r="H1336" t="s">
        <v>2380</v>
      </c>
      <c r="I1336" t="str">
        <f t="shared" si="40"/>
        <v>obesity</v>
      </c>
      <c r="J1336" t="str">
        <f t="shared" si="41"/>
        <v>diabetes</v>
      </c>
    </row>
    <row r="1337" spans="1:10" x14ac:dyDescent="0.3">
      <c r="A1337" t="s">
        <v>1035</v>
      </c>
      <c r="B1337">
        <v>30.3</v>
      </c>
      <c r="C1337">
        <v>9.4499999999999993</v>
      </c>
      <c r="D1337" t="s">
        <v>2380</v>
      </c>
      <c r="E1337" t="s">
        <v>2380</v>
      </c>
      <c r="F1337" t="s">
        <v>2380</v>
      </c>
      <c r="G1337" s="9">
        <v>2</v>
      </c>
      <c r="H1337" t="s">
        <v>2380</v>
      </c>
      <c r="I1337" t="str">
        <f t="shared" si="40"/>
        <v>obesity</v>
      </c>
      <c r="J1337" t="str">
        <f t="shared" si="41"/>
        <v>diabetes</v>
      </c>
    </row>
    <row r="1338" spans="1:10" x14ac:dyDescent="0.3">
      <c r="A1338" t="s">
        <v>1034</v>
      </c>
      <c r="B1338">
        <v>32.015000000000001</v>
      </c>
      <c r="C1338">
        <v>7.67</v>
      </c>
      <c r="D1338" t="s">
        <v>2380</v>
      </c>
      <c r="E1338" t="s">
        <v>2380</v>
      </c>
      <c r="F1338" t="s">
        <v>2380</v>
      </c>
      <c r="G1338" s="9">
        <v>0</v>
      </c>
      <c r="H1338" t="s">
        <v>2380</v>
      </c>
      <c r="I1338" t="str">
        <f t="shared" si="40"/>
        <v>obesity</v>
      </c>
      <c r="J1338" t="str">
        <f t="shared" si="41"/>
        <v>diabetes</v>
      </c>
    </row>
    <row r="1339" spans="1:10" x14ac:dyDescent="0.3">
      <c r="A1339" t="s">
        <v>1033</v>
      </c>
      <c r="B1339">
        <v>25.06</v>
      </c>
      <c r="C1339">
        <v>10.53</v>
      </c>
      <c r="D1339" t="s">
        <v>2380</v>
      </c>
      <c r="E1339" t="s">
        <v>2380</v>
      </c>
      <c r="F1339" t="s">
        <v>2380</v>
      </c>
      <c r="G1339" s="9">
        <v>2</v>
      </c>
      <c r="H1339" t="s">
        <v>2380</v>
      </c>
      <c r="I1339" t="str">
        <f t="shared" si="40"/>
        <v>overweight</v>
      </c>
      <c r="J1339" t="str">
        <f t="shared" si="41"/>
        <v>diabetes</v>
      </c>
    </row>
    <row r="1340" spans="1:10" x14ac:dyDescent="0.3">
      <c r="A1340" t="s">
        <v>1032</v>
      </c>
      <c r="B1340">
        <v>18.829999999999998</v>
      </c>
      <c r="C1340">
        <v>10.08</v>
      </c>
      <c r="D1340" t="s">
        <v>2382</v>
      </c>
      <c r="E1340" t="s">
        <v>2380</v>
      </c>
      <c r="F1340" t="s">
        <v>2380</v>
      </c>
      <c r="G1340" s="9">
        <v>0</v>
      </c>
      <c r="H1340" t="s">
        <v>2380</v>
      </c>
      <c r="I1340" t="str">
        <f t="shared" si="40"/>
        <v>normal weight</v>
      </c>
      <c r="J1340" t="str">
        <f t="shared" si="41"/>
        <v>diabetes</v>
      </c>
    </row>
    <row r="1341" spans="1:10" x14ac:dyDescent="0.3">
      <c r="A1341" t="s">
        <v>1031</v>
      </c>
      <c r="B1341">
        <v>47.52</v>
      </c>
      <c r="C1341">
        <v>11.39</v>
      </c>
      <c r="D1341" t="s">
        <v>2382</v>
      </c>
      <c r="E1341" t="s">
        <v>2380</v>
      </c>
      <c r="F1341" t="s">
        <v>2380</v>
      </c>
      <c r="G1341" s="9">
        <v>1</v>
      </c>
      <c r="H1341" t="s">
        <v>2380</v>
      </c>
      <c r="I1341" t="str">
        <f t="shared" si="40"/>
        <v>obesity</v>
      </c>
      <c r="J1341" t="str">
        <f t="shared" si="41"/>
        <v>diabetes</v>
      </c>
    </row>
    <row r="1342" spans="1:10" x14ac:dyDescent="0.3">
      <c r="A1342" t="s">
        <v>1030</v>
      </c>
      <c r="B1342">
        <v>37.82</v>
      </c>
      <c r="C1342">
        <v>6.36</v>
      </c>
      <c r="D1342" t="s">
        <v>2380</v>
      </c>
      <c r="E1342" t="s">
        <v>2380</v>
      </c>
      <c r="F1342" t="s">
        <v>2380</v>
      </c>
      <c r="G1342" s="9">
        <v>0</v>
      </c>
      <c r="H1342" t="s">
        <v>2380</v>
      </c>
      <c r="I1342" t="str">
        <f t="shared" si="40"/>
        <v>obesity</v>
      </c>
      <c r="J1342" t="str">
        <f t="shared" si="41"/>
        <v>prediabetes</v>
      </c>
    </row>
    <row r="1343" spans="1:10" x14ac:dyDescent="0.3">
      <c r="A1343" t="s">
        <v>1029</v>
      </c>
      <c r="B1343">
        <v>44.16</v>
      </c>
      <c r="C1343">
        <v>5.31</v>
      </c>
      <c r="D1343" t="s">
        <v>2382</v>
      </c>
      <c r="E1343" t="s">
        <v>2380</v>
      </c>
      <c r="F1343" t="s">
        <v>2380</v>
      </c>
      <c r="G1343" s="9">
        <v>0</v>
      </c>
      <c r="H1343" t="s">
        <v>2380</v>
      </c>
      <c r="I1343" t="str">
        <f t="shared" si="40"/>
        <v>obesity</v>
      </c>
      <c r="J1343" t="str">
        <f t="shared" si="41"/>
        <v>normal</v>
      </c>
    </row>
    <row r="1344" spans="1:10" x14ac:dyDescent="0.3">
      <c r="A1344" t="s">
        <v>1028</v>
      </c>
      <c r="B1344">
        <v>37.049999999999997</v>
      </c>
      <c r="C1344">
        <v>4.74</v>
      </c>
      <c r="D1344" t="s">
        <v>2380</v>
      </c>
      <c r="E1344" t="s">
        <v>2380</v>
      </c>
      <c r="F1344" t="s">
        <v>2382</v>
      </c>
      <c r="G1344" s="9">
        <v>1</v>
      </c>
      <c r="H1344" t="s">
        <v>2380</v>
      </c>
      <c r="I1344" t="str">
        <f t="shared" si="40"/>
        <v>obesity</v>
      </c>
      <c r="J1344" t="str">
        <f t="shared" si="41"/>
        <v>normal</v>
      </c>
    </row>
    <row r="1345" spans="1:10" x14ac:dyDescent="0.3">
      <c r="A1345" t="s">
        <v>1027</v>
      </c>
      <c r="B1345">
        <v>18.66</v>
      </c>
      <c r="C1345">
        <v>11.35</v>
      </c>
      <c r="D1345" t="s">
        <v>2380</v>
      </c>
      <c r="E1345" t="s">
        <v>2380</v>
      </c>
      <c r="F1345" t="s">
        <v>2380</v>
      </c>
      <c r="G1345" s="9">
        <v>0</v>
      </c>
      <c r="H1345" t="s">
        <v>2380</v>
      </c>
      <c r="I1345" t="str">
        <f t="shared" si="40"/>
        <v>normal weight</v>
      </c>
      <c r="J1345" t="str">
        <f t="shared" si="41"/>
        <v>diabetes</v>
      </c>
    </row>
    <row r="1346" spans="1:10" x14ac:dyDescent="0.3">
      <c r="A1346" t="s">
        <v>1026</v>
      </c>
      <c r="B1346">
        <v>36.200000000000003</v>
      </c>
      <c r="C1346">
        <v>6.81</v>
      </c>
      <c r="D1346" t="s">
        <v>2382</v>
      </c>
      <c r="E1346" t="s">
        <v>2380</v>
      </c>
      <c r="F1346" t="s">
        <v>2380</v>
      </c>
      <c r="G1346" s="9">
        <v>1</v>
      </c>
      <c r="H1346" t="s">
        <v>2380</v>
      </c>
      <c r="I1346" t="str">
        <f t="shared" si="40"/>
        <v>obesity</v>
      </c>
      <c r="J1346" t="str">
        <f t="shared" si="41"/>
        <v>diabetes</v>
      </c>
    </row>
    <row r="1347" spans="1:10" x14ac:dyDescent="0.3">
      <c r="A1347" t="s">
        <v>1025</v>
      </c>
      <c r="B1347">
        <v>18.87</v>
      </c>
      <c r="C1347">
        <v>8.06</v>
      </c>
      <c r="D1347" t="s">
        <v>2380</v>
      </c>
      <c r="E1347" t="s">
        <v>2380</v>
      </c>
      <c r="F1347" t="s">
        <v>2380</v>
      </c>
      <c r="G1347" s="9">
        <v>0</v>
      </c>
      <c r="H1347" t="s">
        <v>2380</v>
      </c>
      <c r="I1347" t="str">
        <f t="shared" ref="I1347:I1410" si="42">IF(B1347&lt;18.5,"underweight",IF(B1347&lt;=24.9,"normal weight",IF(B1347&lt;=29.9,"overweight",IF(B1347&gt;30,"obesity"))))</f>
        <v>normal weight</v>
      </c>
      <c r="J1347" t="str">
        <f t="shared" ref="J1347:J1410" si="43">IF(C1347&lt;5.7,"normal",IF(C1347&lt;=6.4, "prediabetes",IF(C1347&gt;6.5,"diabetes")))</f>
        <v>diabetes</v>
      </c>
    </row>
    <row r="1348" spans="1:10" x14ac:dyDescent="0.3">
      <c r="A1348" t="s">
        <v>1024</v>
      </c>
      <c r="B1348">
        <v>32.299999999999997</v>
      </c>
      <c r="C1348">
        <v>6.74</v>
      </c>
      <c r="D1348" t="s">
        <v>2382</v>
      </c>
      <c r="E1348" t="s">
        <v>2380</v>
      </c>
      <c r="F1348" t="s">
        <v>2380</v>
      </c>
      <c r="G1348" s="9">
        <v>1</v>
      </c>
      <c r="H1348" t="s">
        <v>2380</v>
      </c>
      <c r="I1348" t="str">
        <f t="shared" si="42"/>
        <v>obesity</v>
      </c>
      <c r="J1348" t="str">
        <f t="shared" si="43"/>
        <v>diabetes</v>
      </c>
    </row>
    <row r="1349" spans="1:10" x14ac:dyDescent="0.3">
      <c r="A1349" t="s">
        <v>1023</v>
      </c>
      <c r="B1349">
        <v>22.64</v>
      </c>
      <c r="C1349">
        <v>6.54</v>
      </c>
      <c r="D1349" t="s">
        <v>2382</v>
      </c>
      <c r="E1349" t="s">
        <v>2380</v>
      </c>
      <c r="F1349" t="s">
        <v>2380</v>
      </c>
      <c r="G1349" s="9">
        <v>2</v>
      </c>
      <c r="H1349" t="s">
        <v>2380</v>
      </c>
      <c r="I1349" t="str">
        <f t="shared" si="42"/>
        <v>normal weight</v>
      </c>
      <c r="J1349" t="str">
        <f t="shared" si="43"/>
        <v>diabetes</v>
      </c>
    </row>
    <row r="1350" spans="1:10" x14ac:dyDescent="0.3">
      <c r="A1350" t="s">
        <v>1022</v>
      </c>
      <c r="B1350">
        <v>28.69</v>
      </c>
      <c r="C1350">
        <v>5.4</v>
      </c>
      <c r="D1350" t="s">
        <v>2380</v>
      </c>
      <c r="E1350" t="s">
        <v>2380</v>
      </c>
      <c r="F1350" t="s">
        <v>2380</v>
      </c>
      <c r="G1350" s="9">
        <v>0</v>
      </c>
      <c r="H1350" t="s">
        <v>2380</v>
      </c>
      <c r="I1350" t="str">
        <f t="shared" si="42"/>
        <v>overweight</v>
      </c>
      <c r="J1350" t="str">
        <f t="shared" si="43"/>
        <v>normal</v>
      </c>
    </row>
    <row r="1351" spans="1:10" x14ac:dyDescent="0.3">
      <c r="A1351" t="s">
        <v>1021</v>
      </c>
      <c r="B1351">
        <v>28.16</v>
      </c>
      <c r="C1351">
        <v>5.58</v>
      </c>
      <c r="D1351" t="s">
        <v>2382</v>
      </c>
      <c r="E1351" t="s">
        <v>2380</v>
      </c>
      <c r="F1351" t="s">
        <v>2380</v>
      </c>
      <c r="G1351" s="9">
        <v>0</v>
      </c>
      <c r="H1351" t="s">
        <v>2380</v>
      </c>
      <c r="I1351" t="str">
        <f t="shared" si="42"/>
        <v>overweight</v>
      </c>
      <c r="J1351" t="str">
        <f t="shared" si="43"/>
        <v>normal</v>
      </c>
    </row>
    <row r="1352" spans="1:10" x14ac:dyDescent="0.3">
      <c r="A1352" t="s">
        <v>1020</v>
      </c>
      <c r="B1352">
        <v>45.54</v>
      </c>
      <c r="C1352">
        <v>5.84</v>
      </c>
      <c r="D1352" t="s">
        <v>2380</v>
      </c>
      <c r="E1352" t="s">
        <v>2380</v>
      </c>
      <c r="F1352" t="s">
        <v>2382</v>
      </c>
      <c r="G1352" s="9">
        <v>1</v>
      </c>
      <c r="H1352" t="s">
        <v>2380</v>
      </c>
      <c r="I1352" t="str">
        <f t="shared" si="42"/>
        <v>obesity</v>
      </c>
      <c r="J1352" t="str">
        <f t="shared" si="43"/>
        <v>prediabetes</v>
      </c>
    </row>
    <row r="1353" spans="1:10" x14ac:dyDescent="0.3">
      <c r="A1353" t="s">
        <v>1019</v>
      </c>
      <c r="B1353">
        <v>28.7</v>
      </c>
      <c r="C1353">
        <v>4.2</v>
      </c>
      <c r="D1353" t="s">
        <v>2380</v>
      </c>
      <c r="E1353" t="s">
        <v>2380</v>
      </c>
      <c r="F1353" t="s">
        <v>2380</v>
      </c>
      <c r="G1353" s="9">
        <v>0</v>
      </c>
      <c r="H1353" t="s">
        <v>2380</v>
      </c>
      <c r="I1353" t="str">
        <f t="shared" si="42"/>
        <v>overweight</v>
      </c>
      <c r="J1353" t="str">
        <f t="shared" si="43"/>
        <v>normal</v>
      </c>
    </row>
    <row r="1354" spans="1:10" x14ac:dyDescent="0.3">
      <c r="A1354" t="s">
        <v>1018</v>
      </c>
      <c r="B1354">
        <v>27.74</v>
      </c>
      <c r="C1354">
        <v>6.06</v>
      </c>
      <c r="D1354" t="s">
        <v>2382</v>
      </c>
      <c r="E1354" t="s">
        <v>2380</v>
      </c>
      <c r="F1354" t="s">
        <v>2380</v>
      </c>
      <c r="G1354" s="9">
        <v>0</v>
      </c>
      <c r="H1354" t="s">
        <v>2380</v>
      </c>
      <c r="I1354" t="str">
        <f t="shared" si="42"/>
        <v>overweight</v>
      </c>
      <c r="J1354" t="str">
        <f t="shared" si="43"/>
        <v>prediabetes</v>
      </c>
    </row>
    <row r="1355" spans="1:10" x14ac:dyDescent="0.3">
      <c r="A1355" t="s">
        <v>1017</v>
      </c>
      <c r="B1355">
        <v>36.954999999999998</v>
      </c>
      <c r="C1355">
        <v>7.57</v>
      </c>
      <c r="D1355" t="s">
        <v>2380</v>
      </c>
      <c r="E1355" t="s">
        <v>2380</v>
      </c>
      <c r="F1355" t="s">
        <v>2380</v>
      </c>
      <c r="G1355" s="9">
        <v>0</v>
      </c>
      <c r="H1355" t="s">
        <v>2380</v>
      </c>
      <c r="I1355" t="str">
        <f t="shared" si="42"/>
        <v>obesity</v>
      </c>
      <c r="J1355" t="str">
        <f t="shared" si="43"/>
        <v>diabetes</v>
      </c>
    </row>
    <row r="1356" spans="1:10" x14ac:dyDescent="0.3">
      <c r="A1356" t="s">
        <v>1016</v>
      </c>
      <c r="B1356">
        <v>30.69</v>
      </c>
      <c r="C1356">
        <v>6.15</v>
      </c>
      <c r="D1356" t="s">
        <v>2380</v>
      </c>
      <c r="E1356" t="s">
        <v>2380</v>
      </c>
      <c r="F1356" t="s">
        <v>2380</v>
      </c>
      <c r="G1356" s="9">
        <v>0</v>
      </c>
      <c r="H1356" t="s">
        <v>2380</v>
      </c>
      <c r="I1356" t="str">
        <f t="shared" si="42"/>
        <v>obesity</v>
      </c>
      <c r="J1356" t="str">
        <f t="shared" si="43"/>
        <v>prediabetes</v>
      </c>
    </row>
    <row r="1357" spans="1:10" x14ac:dyDescent="0.3">
      <c r="A1357" t="s">
        <v>1015</v>
      </c>
      <c r="B1357">
        <v>24.984999999999999</v>
      </c>
      <c r="C1357">
        <v>4.5599999999999996</v>
      </c>
      <c r="D1357" t="s">
        <v>2380</v>
      </c>
      <c r="E1357" t="s">
        <v>2380</v>
      </c>
      <c r="F1357" t="s">
        <v>2380</v>
      </c>
      <c r="G1357" s="9">
        <v>0</v>
      </c>
      <c r="H1357" t="s">
        <v>2380</v>
      </c>
      <c r="I1357" t="str">
        <f t="shared" si="42"/>
        <v>overweight</v>
      </c>
      <c r="J1357" t="str">
        <f t="shared" si="43"/>
        <v>normal</v>
      </c>
    </row>
    <row r="1358" spans="1:10" x14ac:dyDescent="0.3">
      <c r="A1358" t="s">
        <v>1014</v>
      </c>
      <c r="B1358">
        <v>39.42</v>
      </c>
      <c r="C1358">
        <v>4.72</v>
      </c>
      <c r="D1358" t="s">
        <v>2382</v>
      </c>
      <c r="E1358" t="s">
        <v>2380</v>
      </c>
      <c r="F1358" t="s">
        <v>2380</v>
      </c>
      <c r="G1358" s="9">
        <v>1</v>
      </c>
      <c r="H1358" t="s">
        <v>2380</v>
      </c>
      <c r="I1358" t="str">
        <f t="shared" si="42"/>
        <v>obesity</v>
      </c>
      <c r="J1358" t="str">
        <f t="shared" si="43"/>
        <v>normal</v>
      </c>
    </row>
    <row r="1359" spans="1:10" x14ac:dyDescent="0.3">
      <c r="A1359" t="s">
        <v>1013</v>
      </c>
      <c r="B1359">
        <v>16.8</v>
      </c>
      <c r="C1359">
        <v>7.98</v>
      </c>
      <c r="D1359" t="s">
        <v>2380</v>
      </c>
      <c r="E1359" t="s">
        <v>2380</v>
      </c>
      <c r="F1359" t="s">
        <v>2380</v>
      </c>
      <c r="G1359" s="9">
        <v>0</v>
      </c>
      <c r="H1359" t="s">
        <v>2380</v>
      </c>
      <c r="I1359" t="str">
        <f t="shared" si="42"/>
        <v>underweight</v>
      </c>
      <c r="J1359" t="str">
        <f t="shared" si="43"/>
        <v>diabetes</v>
      </c>
    </row>
    <row r="1360" spans="1:10" x14ac:dyDescent="0.3">
      <c r="A1360" t="s">
        <v>1012</v>
      </c>
      <c r="B1360">
        <v>23.274999999999999</v>
      </c>
      <c r="C1360">
        <v>6.26</v>
      </c>
      <c r="D1360" t="s">
        <v>2382</v>
      </c>
      <c r="E1360" t="s">
        <v>2380</v>
      </c>
      <c r="F1360" t="s">
        <v>2382</v>
      </c>
      <c r="G1360" s="9">
        <v>1</v>
      </c>
      <c r="H1360" t="s">
        <v>2380</v>
      </c>
      <c r="I1360" t="str">
        <f t="shared" si="42"/>
        <v>normal weight</v>
      </c>
      <c r="J1360" t="str">
        <f t="shared" si="43"/>
        <v>prediabetes</v>
      </c>
    </row>
    <row r="1361" spans="1:10" x14ac:dyDescent="0.3">
      <c r="A1361" t="s">
        <v>1011</v>
      </c>
      <c r="B1361">
        <v>22.8</v>
      </c>
      <c r="C1361">
        <v>4.29</v>
      </c>
      <c r="D1361" t="s">
        <v>2382</v>
      </c>
      <c r="E1361" t="s">
        <v>2380</v>
      </c>
      <c r="F1361" t="s">
        <v>2382</v>
      </c>
      <c r="G1361" s="9">
        <v>1</v>
      </c>
      <c r="H1361" t="s">
        <v>2380</v>
      </c>
      <c r="I1361" t="str">
        <f t="shared" si="42"/>
        <v>normal weight</v>
      </c>
      <c r="J1361" t="str">
        <f t="shared" si="43"/>
        <v>normal</v>
      </c>
    </row>
    <row r="1362" spans="1:10" x14ac:dyDescent="0.3">
      <c r="A1362" t="s">
        <v>1010</v>
      </c>
      <c r="B1362">
        <v>24.3</v>
      </c>
      <c r="C1362">
        <v>5.43</v>
      </c>
      <c r="D1362" t="s">
        <v>2380</v>
      </c>
      <c r="E1362" t="s">
        <v>2380</v>
      </c>
      <c r="F1362" t="s">
        <v>2380</v>
      </c>
      <c r="G1362" s="9">
        <v>2</v>
      </c>
      <c r="H1362" t="s">
        <v>2380</v>
      </c>
      <c r="I1362" t="str">
        <f t="shared" si="42"/>
        <v>normal weight</v>
      </c>
      <c r="J1362" t="str">
        <f t="shared" si="43"/>
        <v>normal</v>
      </c>
    </row>
    <row r="1363" spans="1:10" x14ac:dyDescent="0.3">
      <c r="A1363" t="s">
        <v>1009</v>
      </c>
      <c r="B1363">
        <v>25.13</v>
      </c>
      <c r="C1363">
        <v>8</v>
      </c>
      <c r="D1363" t="s">
        <v>2382</v>
      </c>
      <c r="E1363" t="s">
        <v>2380</v>
      </c>
      <c r="F1363" t="s">
        <v>2380</v>
      </c>
      <c r="G1363" s="9">
        <v>1</v>
      </c>
      <c r="H1363" t="s">
        <v>2380</v>
      </c>
      <c r="I1363" t="str">
        <f t="shared" si="42"/>
        <v>overweight</v>
      </c>
      <c r="J1363" t="str">
        <f t="shared" si="43"/>
        <v>diabetes</v>
      </c>
    </row>
    <row r="1364" spans="1:10" x14ac:dyDescent="0.3">
      <c r="A1364" t="s">
        <v>1008</v>
      </c>
      <c r="B1364">
        <v>22.72</v>
      </c>
      <c r="C1364">
        <v>9.9600000000000009</v>
      </c>
      <c r="D1364" t="s">
        <v>2382</v>
      </c>
      <c r="E1364" t="s">
        <v>2380</v>
      </c>
      <c r="F1364" t="s">
        <v>2380</v>
      </c>
      <c r="G1364" s="9">
        <v>2</v>
      </c>
      <c r="H1364" t="s">
        <v>2380</v>
      </c>
      <c r="I1364" t="str">
        <f t="shared" si="42"/>
        <v>normal weight</v>
      </c>
      <c r="J1364" t="str">
        <f t="shared" si="43"/>
        <v>diabetes</v>
      </c>
    </row>
    <row r="1365" spans="1:10" x14ac:dyDescent="0.3">
      <c r="A1365" t="s">
        <v>1007</v>
      </c>
      <c r="B1365">
        <v>32.6</v>
      </c>
      <c r="C1365">
        <v>6.8</v>
      </c>
      <c r="D1365" t="s">
        <v>2382</v>
      </c>
      <c r="E1365" t="s">
        <v>2380</v>
      </c>
      <c r="F1365" t="s">
        <v>2380</v>
      </c>
      <c r="G1365" s="9">
        <v>0</v>
      </c>
      <c r="H1365" t="s">
        <v>2380</v>
      </c>
      <c r="I1365" t="str">
        <f t="shared" si="42"/>
        <v>obesity</v>
      </c>
      <c r="J1365" t="str">
        <f t="shared" si="43"/>
        <v>diabetes</v>
      </c>
    </row>
    <row r="1366" spans="1:10" x14ac:dyDescent="0.3">
      <c r="A1366" t="s">
        <v>1006</v>
      </c>
      <c r="B1366">
        <v>17.28</v>
      </c>
      <c r="C1366">
        <v>6.22</v>
      </c>
      <c r="D1366" t="s">
        <v>2382</v>
      </c>
      <c r="E1366" t="s">
        <v>2380</v>
      </c>
      <c r="F1366" t="s">
        <v>2380</v>
      </c>
      <c r="G1366" s="9">
        <v>2</v>
      </c>
      <c r="H1366" t="s">
        <v>2380</v>
      </c>
      <c r="I1366" t="str">
        <f t="shared" si="42"/>
        <v>underweight</v>
      </c>
      <c r="J1366" t="str">
        <f t="shared" si="43"/>
        <v>prediabetes</v>
      </c>
    </row>
    <row r="1367" spans="1:10" x14ac:dyDescent="0.3">
      <c r="A1367" t="s">
        <v>1005</v>
      </c>
      <c r="B1367">
        <v>27.92</v>
      </c>
      <c r="C1367">
        <v>5.79</v>
      </c>
      <c r="D1367" t="s">
        <v>2380</v>
      </c>
      <c r="E1367" t="s">
        <v>2380</v>
      </c>
      <c r="F1367" t="s">
        <v>2380</v>
      </c>
      <c r="G1367" s="9">
        <v>1</v>
      </c>
      <c r="H1367" t="s">
        <v>2380</v>
      </c>
      <c r="I1367" t="str">
        <f t="shared" si="42"/>
        <v>overweight</v>
      </c>
      <c r="J1367" t="str">
        <f t="shared" si="43"/>
        <v>prediabetes</v>
      </c>
    </row>
    <row r="1368" spans="1:10" x14ac:dyDescent="0.3">
      <c r="A1368" t="s">
        <v>1004</v>
      </c>
      <c r="B1368">
        <v>38.284999999999997</v>
      </c>
      <c r="C1368">
        <v>5.41</v>
      </c>
      <c r="D1368" t="s">
        <v>2380</v>
      </c>
      <c r="E1368" t="s">
        <v>2380</v>
      </c>
      <c r="F1368" t="s">
        <v>2380</v>
      </c>
      <c r="G1368" s="9">
        <v>0</v>
      </c>
      <c r="H1368" t="s">
        <v>2380</v>
      </c>
      <c r="I1368" t="str">
        <f t="shared" si="42"/>
        <v>obesity</v>
      </c>
      <c r="J1368" t="str">
        <f t="shared" si="43"/>
        <v>normal</v>
      </c>
    </row>
    <row r="1369" spans="1:10" x14ac:dyDescent="0.3">
      <c r="A1369" t="s">
        <v>1003</v>
      </c>
      <c r="B1369">
        <v>16.48</v>
      </c>
      <c r="C1369">
        <v>11.05</v>
      </c>
      <c r="D1369" t="s">
        <v>2380</v>
      </c>
      <c r="E1369" t="s">
        <v>2380</v>
      </c>
      <c r="F1369" t="s">
        <v>2380</v>
      </c>
      <c r="G1369" s="9">
        <v>0</v>
      </c>
      <c r="H1369" t="s">
        <v>2380</v>
      </c>
      <c r="I1369" t="str">
        <f t="shared" si="42"/>
        <v>underweight</v>
      </c>
      <c r="J1369" t="str">
        <f t="shared" si="43"/>
        <v>diabetes</v>
      </c>
    </row>
    <row r="1370" spans="1:10" x14ac:dyDescent="0.3">
      <c r="A1370" t="s">
        <v>1002</v>
      </c>
      <c r="B1370">
        <v>38.57</v>
      </c>
      <c r="C1370">
        <v>6.27</v>
      </c>
      <c r="D1370" t="s">
        <v>2380</v>
      </c>
      <c r="E1370" t="s">
        <v>2380</v>
      </c>
      <c r="F1370" t="s">
        <v>2380</v>
      </c>
      <c r="G1370" s="9">
        <v>0</v>
      </c>
      <c r="H1370" t="s">
        <v>2380</v>
      </c>
      <c r="I1370" t="str">
        <f t="shared" si="42"/>
        <v>obesity</v>
      </c>
      <c r="J1370" t="str">
        <f t="shared" si="43"/>
        <v>prediabetes</v>
      </c>
    </row>
    <row r="1371" spans="1:10" x14ac:dyDescent="0.3">
      <c r="A1371" t="s">
        <v>1001</v>
      </c>
      <c r="B1371">
        <v>43.85</v>
      </c>
      <c r="C1371">
        <v>4.7699999999999996</v>
      </c>
      <c r="D1371" t="s">
        <v>2382</v>
      </c>
      <c r="E1371" t="s">
        <v>2380</v>
      </c>
      <c r="F1371" t="s">
        <v>2380</v>
      </c>
      <c r="G1371" s="9">
        <v>0</v>
      </c>
      <c r="H1371" t="s">
        <v>2380</v>
      </c>
      <c r="I1371" t="str">
        <f t="shared" si="42"/>
        <v>obesity</v>
      </c>
      <c r="J1371" t="str">
        <f t="shared" si="43"/>
        <v>normal</v>
      </c>
    </row>
    <row r="1372" spans="1:10" x14ac:dyDescent="0.3">
      <c r="A1372" t="s">
        <v>1000</v>
      </c>
      <c r="B1372">
        <v>30.11</v>
      </c>
      <c r="C1372">
        <v>4.08</v>
      </c>
      <c r="D1372" t="s">
        <v>2380</v>
      </c>
      <c r="E1372" t="s">
        <v>2380</v>
      </c>
      <c r="F1372" t="s">
        <v>2380</v>
      </c>
      <c r="G1372" s="9">
        <v>0</v>
      </c>
      <c r="H1372" t="s">
        <v>2380</v>
      </c>
      <c r="I1372" t="str">
        <f t="shared" si="42"/>
        <v>obesity</v>
      </c>
      <c r="J1372" t="str">
        <f t="shared" si="43"/>
        <v>normal</v>
      </c>
    </row>
    <row r="1373" spans="1:10" x14ac:dyDescent="0.3">
      <c r="A1373" t="s">
        <v>999</v>
      </c>
      <c r="B1373">
        <v>31.59</v>
      </c>
      <c r="C1373">
        <v>6.01</v>
      </c>
      <c r="D1373" t="s">
        <v>2380</v>
      </c>
      <c r="E1373" t="s">
        <v>2380</v>
      </c>
      <c r="F1373" t="s">
        <v>2380</v>
      </c>
      <c r="G1373" s="9">
        <v>0</v>
      </c>
      <c r="H1373" t="s">
        <v>2380</v>
      </c>
      <c r="I1373" t="str">
        <f t="shared" si="42"/>
        <v>obesity</v>
      </c>
      <c r="J1373" t="str">
        <f t="shared" si="43"/>
        <v>prediabetes</v>
      </c>
    </row>
    <row r="1374" spans="1:10" x14ac:dyDescent="0.3">
      <c r="A1374" t="s">
        <v>998</v>
      </c>
      <c r="B1374">
        <v>40.15</v>
      </c>
      <c r="C1374">
        <v>11.84</v>
      </c>
      <c r="D1374" t="s">
        <v>2380</v>
      </c>
      <c r="E1374" t="s">
        <v>2380</v>
      </c>
      <c r="F1374" t="s">
        <v>2380</v>
      </c>
      <c r="G1374" s="9">
        <v>0</v>
      </c>
      <c r="H1374" t="s">
        <v>2380</v>
      </c>
      <c r="I1374" t="str">
        <f t="shared" si="42"/>
        <v>obesity</v>
      </c>
      <c r="J1374" t="str">
        <f t="shared" si="43"/>
        <v>diabetes</v>
      </c>
    </row>
    <row r="1375" spans="1:10" x14ac:dyDescent="0.3">
      <c r="A1375" t="s">
        <v>997</v>
      </c>
      <c r="B1375">
        <v>40.700000000000003</v>
      </c>
      <c r="C1375">
        <v>6.27</v>
      </c>
      <c r="D1375" t="s">
        <v>2382</v>
      </c>
      <c r="E1375" t="s">
        <v>2380</v>
      </c>
      <c r="F1375" t="s">
        <v>2382</v>
      </c>
      <c r="G1375" s="9">
        <v>1</v>
      </c>
      <c r="H1375" t="s">
        <v>2380</v>
      </c>
      <c r="I1375" t="str">
        <f t="shared" si="42"/>
        <v>obesity</v>
      </c>
      <c r="J1375" t="str">
        <f t="shared" si="43"/>
        <v>prediabetes</v>
      </c>
    </row>
    <row r="1376" spans="1:10" x14ac:dyDescent="0.3">
      <c r="A1376" t="s">
        <v>996</v>
      </c>
      <c r="B1376">
        <v>40.76</v>
      </c>
      <c r="C1376">
        <v>5.28</v>
      </c>
      <c r="D1376" t="s">
        <v>2380</v>
      </c>
      <c r="E1376" t="s">
        <v>2380</v>
      </c>
      <c r="F1376" t="s">
        <v>2380</v>
      </c>
      <c r="G1376" s="9">
        <v>0</v>
      </c>
      <c r="H1376" t="s">
        <v>2380</v>
      </c>
      <c r="I1376" t="str">
        <f t="shared" si="42"/>
        <v>obesity</v>
      </c>
      <c r="J1376" t="str">
        <f t="shared" si="43"/>
        <v>normal</v>
      </c>
    </row>
    <row r="1377" spans="1:10" x14ac:dyDescent="0.3">
      <c r="A1377" t="s">
        <v>995</v>
      </c>
      <c r="B1377">
        <v>29.7</v>
      </c>
      <c r="C1377">
        <v>7.03</v>
      </c>
      <c r="D1377" t="s">
        <v>2380</v>
      </c>
      <c r="E1377" t="s">
        <v>2380</v>
      </c>
      <c r="F1377" t="s">
        <v>2380</v>
      </c>
      <c r="G1377" s="9">
        <v>0</v>
      </c>
      <c r="H1377" t="s">
        <v>2380</v>
      </c>
      <c r="I1377" t="str">
        <f t="shared" si="42"/>
        <v>overweight</v>
      </c>
      <c r="J1377" t="str">
        <f t="shared" si="43"/>
        <v>diabetes</v>
      </c>
    </row>
    <row r="1378" spans="1:10" x14ac:dyDescent="0.3">
      <c r="A1378" t="s">
        <v>994</v>
      </c>
      <c r="B1378">
        <v>40.58</v>
      </c>
      <c r="C1378">
        <v>5.32</v>
      </c>
      <c r="D1378" t="s">
        <v>2382</v>
      </c>
      <c r="E1378" t="s">
        <v>2380</v>
      </c>
      <c r="F1378" t="s">
        <v>2382</v>
      </c>
      <c r="G1378" s="9">
        <v>1</v>
      </c>
      <c r="H1378" t="s">
        <v>2380</v>
      </c>
      <c r="I1378" t="str">
        <f t="shared" si="42"/>
        <v>obesity</v>
      </c>
      <c r="J1378" t="str">
        <f t="shared" si="43"/>
        <v>normal</v>
      </c>
    </row>
    <row r="1379" spans="1:10" x14ac:dyDescent="0.3">
      <c r="A1379" t="s">
        <v>993</v>
      </c>
      <c r="B1379">
        <v>33.06</v>
      </c>
      <c r="C1379">
        <v>9.59</v>
      </c>
      <c r="D1379" t="s">
        <v>2382</v>
      </c>
      <c r="E1379" t="s">
        <v>2380</v>
      </c>
      <c r="F1379" t="s">
        <v>2380</v>
      </c>
      <c r="G1379" s="9">
        <v>0</v>
      </c>
      <c r="H1379" t="s">
        <v>2380</v>
      </c>
      <c r="I1379" t="str">
        <f t="shared" si="42"/>
        <v>obesity</v>
      </c>
      <c r="J1379" t="str">
        <f t="shared" si="43"/>
        <v>diabetes</v>
      </c>
    </row>
    <row r="1380" spans="1:10" x14ac:dyDescent="0.3">
      <c r="A1380" t="s">
        <v>992</v>
      </c>
      <c r="B1380">
        <v>26.62</v>
      </c>
      <c r="C1380">
        <v>6.15</v>
      </c>
      <c r="D1380" t="s">
        <v>2382</v>
      </c>
      <c r="E1380" t="s">
        <v>2380</v>
      </c>
      <c r="F1380" t="s">
        <v>2380</v>
      </c>
      <c r="G1380" s="9">
        <v>0</v>
      </c>
      <c r="H1380" t="s">
        <v>2380</v>
      </c>
      <c r="I1380" t="str">
        <f t="shared" si="42"/>
        <v>overweight</v>
      </c>
      <c r="J1380" t="str">
        <f t="shared" si="43"/>
        <v>prediabetes</v>
      </c>
    </row>
    <row r="1381" spans="1:10" x14ac:dyDescent="0.3">
      <c r="A1381" t="s">
        <v>991</v>
      </c>
      <c r="B1381">
        <v>37.1</v>
      </c>
      <c r="C1381">
        <v>11.08</v>
      </c>
      <c r="D1381" t="s">
        <v>2380</v>
      </c>
      <c r="E1381" t="s">
        <v>2380</v>
      </c>
      <c r="F1381" t="s">
        <v>2380</v>
      </c>
      <c r="G1381" s="9">
        <v>0</v>
      </c>
      <c r="H1381" t="s">
        <v>2380</v>
      </c>
      <c r="I1381" t="str">
        <f t="shared" si="42"/>
        <v>obesity</v>
      </c>
      <c r="J1381" t="str">
        <f t="shared" si="43"/>
        <v>diabetes</v>
      </c>
    </row>
    <row r="1382" spans="1:10" x14ac:dyDescent="0.3">
      <c r="A1382" t="s">
        <v>990</v>
      </c>
      <c r="B1382">
        <v>18.28</v>
      </c>
      <c r="C1382">
        <v>7.95</v>
      </c>
      <c r="D1382" t="s">
        <v>2380</v>
      </c>
      <c r="E1382" t="s">
        <v>2380</v>
      </c>
      <c r="F1382" t="s">
        <v>2380</v>
      </c>
      <c r="G1382" s="9">
        <v>0</v>
      </c>
      <c r="H1382" t="s">
        <v>2380</v>
      </c>
      <c r="I1382" t="str">
        <f t="shared" si="42"/>
        <v>underweight</v>
      </c>
      <c r="J1382" t="str">
        <f t="shared" si="43"/>
        <v>diabetes</v>
      </c>
    </row>
    <row r="1383" spans="1:10" x14ac:dyDescent="0.3">
      <c r="A1383" t="s">
        <v>989</v>
      </c>
      <c r="B1383">
        <v>35.814999999999998</v>
      </c>
      <c r="C1383">
        <v>6.23</v>
      </c>
      <c r="D1383" t="s">
        <v>2380</v>
      </c>
      <c r="E1383" t="s">
        <v>2380</v>
      </c>
      <c r="F1383" t="s">
        <v>2380</v>
      </c>
      <c r="G1383" s="9">
        <v>0</v>
      </c>
      <c r="H1383" t="s">
        <v>2380</v>
      </c>
      <c r="I1383" t="str">
        <f t="shared" si="42"/>
        <v>obesity</v>
      </c>
      <c r="J1383" t="str">
        <f t="shared" si="43"/>
        <v>prediabetes</v>
      </c>
    </row>
    <row r="1384" spans="1:10" x14ac:dyDescent="0.3">
      <c r="A1384" t="s">
        <v>988</v>
      </c>
      <c r="B1384">
        <v>30.69</v>
      </c>
      <c r="C1384">
        <v>6.5</v>
      </c>
      <c r="D1384" t="s">
        <v>2380</v>
      </c>
      <c r="E1384" t="s">
        <v>2380</v>
      </c>
      <c r="F1384" t="s">
        <v>2380</v>
      </c>
      <c r="G1384" s="9">
        <v>0</v>
      </c>
      <c r="H1384" t="s">
        <v>2380</v>
      </c>
      <c r="I1384" t="str">
        <f t="shared" si="42"/>
        <v>obesity</v>
      </c>
      <c r="J1384" t="b">
        <f t="shared" si="43"/>
        <v>0</v>
      </c>
    </row>
    <row r="1385" spans="1:10" x14ac:dyDescent="0.3">
      <c r="A1385" t="s">
        <v>987</v>
      </c>
      <c r="B1385">
        <v>26.125</v>
      </c>
      <c r="C1385">
        <v>5.22</v>
      </c>
      <c r="D1385" t="s">
        <v>2380</v>
      </c>
      <c r="E1385" t="s">
        <v>2380</v>
      </c>
      <c r="F1385" t="s">
        <v>2380</v>
      </c>
      <c r="G1385" s="9">
        <v>0</v>
      </c>
      <c r="H1385" t="s">
        <v>2380</v>
      </c>
      <c r="I1385" t="str">
        <f t="shared" si="42"/>
        <v>overweight</v>
      </c>
      <c r="J1385" t="str">
        <f t="shared" si="43"/>
        <v>normal</v>
      </c>
    </row>
    <row r="1386" spans="1:10" x14ac:dyDescent="0.3">
      <c r="A1386" t="s">
        <v>986</v>
      </c>
      <c r="B1386">
        <v>34.58</v>
      </c>
      <c r="C1386">
        <v>6.3</v>
      </c>
      <c r="D1386" t="s">
        <v>2380</v>
      </c>
      <c r="E1386" t="s">
        <v>2380</v>
      </c>
      <c r="F1386" t="s">
        <v>2382</v>
      </c>
      <c r="G1386" s="9">
        <v>1</v>
      </c>
      <c r="H1386" t="s">
        <v>2380</v>
      </c>
      <c r="I1386" t="str">
        <f t="shared" si="42"/>
        <v>obesity</v>
      </c>
      <c r="J1386" t="str">
        <f t="shared" si="43"/>
        <v>prediabetes</v>
      </c>
    </row>
    <row r="1387" spans="1:10" x14ac:dyDescent="0.3">
      <c r="A1387" t="s">
        <v>985</v>
      </c>
      <c r="B1387">
        <v>27.4</v>
      </c>
      <c r="C1387">
        <v>8.84</v>
      </c>
      <c r="D1387" t="s">
        <v>2380</v>
      </c>
      <c r="E1387" t="s">
        <v>2380</v>
      </c>
      <c r="F1387" t="s">
        <v>2380</v>
      </c>
      <c r="G1387" s="9">
        <v>0</v>
      </c>
      <c r="H1387" t="s">
        <v>2380</v>
      </c>
      <c r="I1387" t="str">
        <f t="shared" si="42"/>
        <v>overweight</v>
      </c>
      <c r="J1387" t="str">
        <f t="shared" si="43"/>
        <v>diabetes</v>
      </c>
    </row>
    <row r="1388" spans="1:10" x14ac:dyDescent="0.3">
      <c r="A1388" t="s">
        <v>984</v>
      </c>
      <c r="B1388">
        <v>27.53</v>
      </c>
      <c r="C1388">
        <v>4.1100000000000003</v>
      </c>
      <c r="D1388" t="s">
        <v>2380</v>
      </c>
      <c r="E1388" t="s">
        <v>2380</v>
      </c>
      <c r="F1388" t="s">
        <v>2380</v>
      </c>
      <c r="G1388" s="9">
        <v>1</v>
      </c>
      <c r="H1388" t="s">
        <v>2380</v>
      </c>
      <c r="I1388" t="str">
        <f t="shared" si="42"/>
        <v>overweight</v>
      </c>
      <c r="J1388" t="str">
        <f t="shared" si="43"/>
        <v>normal</v>
      </c>
    </row>
    <row r="1389" spans="1:10" x14ac:dyDescent="0.3">
      <c r="A1389" t="s">
        <v>983</v>
      </c>
      <c r="B1389">
        <v>33</v>
      </c>
      <c r="C1389">
        <v>4.57</v>
      </c>
      <c r="D1389" t="s">
        <v>2380</v>
      </c>
      <c r="E1389" t="s">
        <v>2380</v>
      </c>
      <c r="F1389" t="s">
        <v>2380</v>
      </c>
      <c r="G1389" s="9">
        <v>0</v>
      </c>
      <c r="H1389" t="s">
        <v>2380</v>
      </c>
      <c r="I1389" t="str">
        <f t="shared" si="42"/>
        <v>obesity</v>
      </c>
      <c r="J1389" t="str">
        <f t="shared" si="43"/>
        <v>normal</v>
      </c>
    </row>
    <row r="1390" spans="1:10" x14ac:dyDescent="0.3">
      <c r="A1390" t="s">
        <v>982</v>
      </c>
      <c r="B1390">
        <v>25.78</v>
      </c>
      <c r="C1390">
        <v>11.06</v>
      </c>
      <c r="D1390" t="s">
        <v>2382</v>
      </c>
      <c r="E1390" t="s">
        <v>2380</v>
      </c>
      <c r="F1390" t="s">
        <v>2380</v>
      </c>
      <c r="G1390" s="9">
        <v>0</v>
      </c>
      <c r="H1390" t="s">
        <v>2380</v>
      </c>
      <c r="I1390" t="str">
        <f t="shared" si="42"/>
        <v>overweight</v>
      </c>
      <c r="J1390" t="str">
        <f t="shared" si="43"/>
        <v>diabetes</v>
      </c>
    </row>
    <row r="1391" spans="1:10" x14ac:dyDescent="0.3">
      <c r="A1391" t="s">
        <v>981</v>
      </c>
      <c r="B1391">
        <v>22.66</v>
      </c>
      <c r="C1391">
        <v>10.68</v>
      </c>
      <c r="D1391" t="s">
        <v>2380</v>
      </c>
      <c r="E1391" t="s">
        <v>2380</v>
      </c>
      <c r="F1391" t="s">
        <v>2380</v>
      </c>
      <c r="G1391" s="9">
        <v>0</v>
      </c>
      <c r="H1391" t="s">
        <v>2380</v>
      </c>
      <c r="I1391" t="str">
        <f t="shared" si="42"/>
        <v>normal weight</v>
      </c>
      <c r="J1391" t="str">
        <f t="shared" si="43"/>
        <v>diabetes</v>
      </c>
    </row>
    <row r="1392" spans="1:10" x14ac:dyDescent="0.3">
      <c r="A1392" t="s">
        <v>980</v>
      </c>
      <c r="B1392">
        <v>38.81</v>
      </c>
      <c r="C1392">
        <v>6.14</v>
      </c>
      <c r="D1392" t="s">
        <v>2382</v>
      </c>
      <c r="E1392" t="s">
        <v>2380</v>
      </c>
      <c r="F1392" t="s">
        <v>2380</v>
      </c>
      <c r="G1392" s="9">
        <v>1</v>
      </c>
      <c r="H1392" t="s">
        <v>2380</v>
      </c>
      <c r="I1392" t="str">
        <f t="shared" si="42"/>
        <v>obesity</v>
      </c>
      <c r="J1392" t="str">
        <f t="shared" si="43"/>
        <v>prediabetes</v>
      </c>
    </row>
    <row r="1393" spans="1:10" x14ac:dyDescent="0.3">
      <c r="A1393" t="s">
        <v>979</v>
      </c>
      <c r="B1393">
        <v>38.51</v>
      </c>
      <c r="C1393">
        <v>5.45</v>
      </c>
      <c r="D1393" t="s">
        <v>2382</v>
      </c>
      <c r="E1393" t="s">
        <v>2380</v>
      </c>
      <c r="F1393" t="s">
        <v>2380</v>
      </c>
      <c r="G1393" s="9">
        <v>0</v>
      </c>
      <c r="H1393" t="s">
        <v>2380</v>
      </c>
      <c r="I1393" t="str">
        <f t="shared" si="42"/>
        <v>obesity</v>
      </c>
      <c r="J1393" t="str">
        <f t="shared" si="43"/>
        <v>normal</v>
      </c>
    </row>
    <row r="1394" spans="1:10" x14ac:dyDescent="0.3">
      <c r="A1394" t="s">
        <v>978</v>
      </c>
      <c r="B1394">
        <v>22.98</v>
      </c>
      <c r="C1394">
        <v>6.14</v>
      </c>
      <c r="D1394" t="s">
        <v>2382</v>
      </c>
      <c r="E1394" t="s">
        <v>2380</v>
      </c>
      <c r="F1394" t="s">
        <v>2380</v>
      </c>
      <c r="G1394" s="9">
        <v>0</v>
      </c>
      <c r="H1394" t="s">
        <v>2380</v>
      </c>
      <c r="I1394" t="str">
        <f t="shared" si="42"/>
        <v>normal weight</v>
      </c>
      <c r="J1394" t="str">
        <f t="shared" si="43"/>
        <v>prediabetes</v>
      </c>
    </row>
    <row r="1395" spans="1:10" x14ac:dyDescent="0.3">
      <c r="A1395" t="s">
        <v>977</v>
      </c>
      <c r="B1395">
        <v>15.65</v>
      </c>
      <c r="C1395">
        <v>7.85</v>
      </c>
      <c r="D1395" t="s">
        <v>2380</v>
      </c>
      <c r="E1395" t="s">
        <v>2380</v>
      </c>
      <c r="F1395" t="s">
        <v>2380</v>
      </c>
      <c r="G1395" s="9">
        <v>0</v>
      </c>
      <c r="H1395" t="s">
        <v>2380</v>
      </c>
      <c r="I1395" t="str">
        <f t="shared" si="42"/>
        <v>underweight</v>
      </c>
      <c r="J1395" t="str">
        <f t="shared" si="43"/>
        <v>diabetes</v>
      </c>
    </row>
    <row r="1396" spans="1:10" x14ac:dyDescent="0.3">
      <c r="A1396" t="s">
        <v>976</v>
      </c>
      <c r="B1396">
        <v>39.97</v>
      </c>
      <c r="C1396">
        <v>4.09</v>
      </c>
      <c r="D1396" t="s">
        <v>2380</v>
      </c>
      <c r="E1396" t="s">
        <v>2380</v>
      </c>
      <c r="F1396" t="s">
        <v>2380</v>
      </c>
      <c r="G1396" s="9">
        <v>1</v>
      </c>
      <c r="H1396" t="s">
        <v>2380</v>
      </c>
      <c r="I1396" t="str">
        <f t="shared" si="42"/>
        <v>obesity</v>
      </c>
      <c r="J1396" t="str">
        <f t="shared" si="43"/>
        <v>normal</v>
      </c>
    </row>
    <row r="1397" spans="1:10" x14ac:dyDescent="0.3">
      <c r="A1397" t="s">
        <v>975</v>
      </c>
      <c r="B1397">
        <v>37.22</v>
      </c>
      <c r="C1397">
        <v>4.62</v>
      </c>
      <c r="D1397" t="s">
        <v>2380</v>
      </c>
      <c r="E1397" t="s">
        <v>2380</v>
      </c>
      <c r="F1397" t="s">
        <v>2382</v>
      </c>
      <c r="G1397" s="9">
        <v>1</v>
      </c>
      <c r="H1397" t="s">
        <v>2380</v>
      </c>
      <c r="I1397" t="str">
        <f t="shared" si="42"/>
        <v>obesity</v>
      </c>
      <c r="J1397" t="str">
        <f t="shared" si="43"/>
        <v>normal</v>
      </c>
    </row>
    <row r="1398" spans="1:10" x14ac:dyDescent="0.3">
      <c r="A1398" t="s">
        <v>974</v>
      </c>
      <c r="B1398">
        <v>41.325000000000003</v>
      </c>
      <c r="C1398">
        <v>5.77</v>
      </c>
      <c r="D1398" t="s">
        <v>2380</v>
      </c>
      <c r="E1398" t="s">
        <v>2380</v>
      </c>
      <c r="F1398" t="s">
        <v>2380</v>
      </c>
      <c r="G1398" s="9">
        <v>0</v>
      </c>
      <c r="H1398" t="s">
        <v>2380</v>
      </c>
      <c r="I1398" t="str">
        <f t="shared" si="42"/>
        <v>obesity</v>
      </c>
      <c r="J1398" t="str">
        <f t="shared" si="43"/>
        <v>prediabetes</v>
      </c>
    </row>
    <row r="1399" spans="1:10" x14ac:dyDescent="0.3">
      <c r="A1399" t="s">
        <v>973</v>
      </c>
      <c r="B1399">
        <v>40.31</v>
      </c>
      <c r="C1399">
        <v>5.84</v>
      </c>
      <c r="D1399" t="s">
        <v>2380</v>
      </c>
      <c r="E1399" t="s">
        <v>2380</v>
      </c>
      <c r="F1399" t="s">
        <v>2380</v>
      </c>
      <c r="G1399" s="9">
        <v>0</v>
      </c>
      <c r="H1399" t="s">
        <v>2380</v>
      </c>
      <c r="I1399" t="str">
        <f t="shared" si="42"/>
        <v>obesity</v>
      </c>
      <c r="J1399" t="str">
        <f t="shared" si="43"/>
        <v>prediabetes</v>
      </c>
    </row>
    <row r="1400" spans="1:10" x14ac:dyDescent="0.3">
      <c r="A1400" t="s">
        <v>972</v>
      </c>
      <c r="B1400">
        <v>29.48</v>
      </c>
      <c r="C1400">
        <v>4.91</v>
      </c>
      <c r="D1400" t="s">
        <v>2380</v>
      </c>
      <c r="E1400" t="s">
        <v>2380</v>
      </c>
      <c r="F1400" t="s">
        <v>2380</v>
      </c>
      <c r="G1400" s="9">
        <v>0</v>
      </c>
      <c r="H1400" t="s">
        <v>2380</v>
      </c>
      <c r="I1400" t="str">
        <f t="shared" si="42"/>
        <v>overweight</v>
      </c>
      <c r="J1400" t="str">
        <f t="shared" si="43"/>
        <v>normal</v>
      </c>
    </row>
    <row r="1401" spans="1:10" x14ac:dyDescent="0.3">
      <c r="A1401" t="s">
        <v>971</v>
      </c>
      <c r="B1401">
        <v>33.155000000000001</v>
      </c>
      <c r="C1401">
        <v>5.07</v>
      </c>
      <c r="D1401" t="s">
        <v>2380</v>
      </c>
      <c r="E1401" t="s">
        <v>2380</v>
      </c>
      <c r="F1401" t="s">
        <v>2380</v>
      </c>
      <c r="G1401" s="9">
        <v>0</v>
      </c>
      <c r="H1401" t="s">
        <v>2380</v>
      </c>
      <c r="I1401" t="str">
        <f t="shared" si="42"/>
        <v>obesity</v>
      </c>
      <c r="J1401" t="str">
        <f t="shared" si="43"/>
        <v>normal</v>
      </c>
    </row>
    <row r="1402" spans="1:10" x14ac:dyDescent="0.3">
      <c r="A1402" t="s">
        <v>970</v>
      </c>
      <c r="B1402">
        <v>42.85</v>
      </c>
      <c r="C1402">
        <v>5.81</v>
      </c>
      <c r="D1402" t="s">
        <v>2382</v>
      </c>
      <c r="E1402" t="s">
        <v>2380</v>
      </c>
      <c r="F1402" t="s">
        <v>2380</v>
      </c>
      <c r="G1402" s="9">
        <v>0</v>
      </c>
      <c r="H1402" t="s">
        <v>2380</v>
      </c>
      <c r="I1402" t="str">
        <f t="shared" si="42"/>
        <v>obesity</v>
      </c>
      <c r="J1402" t="str">
        <f t="shared" si="43"/>
        <v>prediabetes</v>
      </c>
    </row>
    <row r="1403" spans="1:10" x14ac:dyDescent="0.3">
      <c r="A1403" t="s">
        <v>969</v>
      </c>
      <c r="B1403">
        <v>32.340000000000003</v>
      </c>
      <c r="C1403">
        <v>11.2</v>
      </c>
      <c r="D1403" t="s">
        <v>2380</v>
      </c>
      <c r="E1403" t="s">
        <v>2380</v>
      </c>
      <c r="F1403" t="s">
        <v>2380</v>
      </c>
      <c r="G1403" s="9">
        <v>0</v>
      </c>
      <c r="H1403" t="s">
        <v>2380</v>
      </c>
      <c r="I1403" t="str">
        <f t="shared" si="42"/>
        <v>obesity</v>
      </c>
      <c r="J1403" t="str">
        <f t="shared" si="43"/>
        <v>diabetes</v>
      </c>
    </row>
    <row r="1404" spans="1:10" x14ac:dyDescent="0.3">
      <c r="A1404" t="s">
        <v>968</v>
      </c>
      <c r="B1404">
        <v>27.5</v>
      </c>
      <c r="C1404">
        <v>10.75</v>
      </c>
      <c r="D1404" t="s">
        <v>2380</v>
      </c>
      <c r="E1404" t="s">
        <v>2380</v>
      </c>
      <c r="F1404" t="s">
        <v>2380</v>
      </c>
      <c r="G1404" s="9">
        <v>0</v>
      </c>
      <c r="H1404" t="s">
        <v>2380</v>
      </c>
      <c r="I1404" t="str">
        <f t="shared" si="42"/>
        <v>overweight</v>
      </c>
      <c r="J1404" t="str">
        <f t="shared" si="43"/>
        <v>diabetes</v>
      </c>
    </row>
    <row r="1405" spans="1:10" x14ac:dyDescent="0.3">
      <c r="A1405" t="s">
        <v>967</v>
      </c>
      <c r="B1405">
        <v>25.8</v>
      </c>
      <c r="C1405">
        <v>7.8</v>
      </c>
      <c r="D1405" t="s">
        <v>2380</v>
      </c>
      <c r="E1405" t="s">
        <v>2380</v>
      </c>
      <c r="F1405" t="s">
        <v>2380</v>
      </c>
      <c r="G1405" s="9">
        <v>0</v>
      </c>
      <c r="H1405" t="s">
        <v>2380</v>
      </c>
      <c r="I1405" t="str">
        <f t="shared" si="42"/>
        <v>overweight</v>
      </c>
      <c r="J1405" t="str">
        <f t="shared" si="43"/>
        <v>diabetes</v>
      </c>
    </row>
    <row r="1406" spans="1:10" x14ac:dyDescent="0.3">
      <c r="A1406" t="s">
        <v>966</v>
      </c>
      <c r="B1406">
        <v>25</v>
      </c>
      <c r="C1406">
        <v>7.04</v>
      </c>
      <c r="D1406" t="s">
        <v>2380</v>
      </c>
      <c r="E1406" t="s">
        <v>2380</v>
      </c>
      <c r="F1406" t="s">
        <v>2380</v>
      </c>
      <c r="G1406" s="9">
        <v>0</v>
      </c>
      <c r="H1406" t="s">
        <v>2380</v>
      </c>
      <c r="I1406" t="str">
        <f t="shared" si="42"/>
        <v>overweight</v>
      </c>
      <c r="J1406" t="str">
        <f t="shared" si="43"/>
        <v>diabetes</v>
      </c>
    </row>
    <row r="1407" spans="1:10" x14ac:dyDescent="0.3">
      <c r="A1407" t="s">
        <v>965</v>
      </c>
      <c r="B1407">
        <v>41.2</v>
      </c>
      <c r="C1407">
        <v>4.18</v>
      </c>
      <c r="D1407" t="s">
        <v>2382</v>
      </c>
      <c r="E1407" t="s">
        <v>2380</v>
      </c>
      <c r="F1407" t="s">
        <v>2380</v>
      </c>
      <c r="G1407" s="9">
        <v>0</v>
      </c>
      <c r="H1407" t="s">
        <v>2380</v>
      </c>
      <c r="I1407" t="str">
        <f t="shared" si="42"/>
        <v>obesity</v>
      </c>
      <c r="J1407" t="str">
        <f t="shared" si="43"/>
        <v>normal</v>
      </c>
    </row>
    <row r="1408" spans="1:10" x14ac:dyDescent="0.3">
      <c r="A1408" t="s">
        <v>964</v>
      </c>
      <c r="B1408">
        <v>17.78</v>
      </c>
      <c r="C1408">
        <v>8.19</v>
      </c>
      <c r="D1408" t="s">
        <v>2380</v>
      </c>
      <c r="E1408" t="s">
        <v>2380</v>
      </c>
      <c r="F1408" t="s">
        <v>2380</v>
      </c>
      <c r="G1408" s="9">
        <v>0</v>
      </c>
      <c r="H1408" t="s">
        <v>2380</v>
      </c>
      <c r="I1408" t="str">
        <f t="shared" si="42"/>
        <v>underweight</v>
      </c>
      <c r="J1408" t="str">
        <f t="shared" si="43"/>
        <v>diabetes</v>
      </c>
    </row>
    <row r="1409" spans="1:10" x14ac:dyDescent="0.3">
      <c r="A1409" t="s">
        <v>963</v>
      </c>
      <c r="B1409">
        <v>40.119999999999997</v>
      </c>
      <c r="C1409">
        <v>6.22</v>
      </c>
      <c r="D1409" t="s">
        <v>2382</v>
      </c>
      <c r="E1409" t="s">
        <v>2380</v>
      </c>
      <c r="F1409" t="s">
        <v>2382</v>
      </c>
      <c r="G1409" s="9">
        <v>1</v>
      </c>
      <c r="H1409" t="s">
        <v>2380</v>
      </c>
      <c r="I1409" t="str">
        <f t="shared" si="42"/>
        <v>obesity</v>
      </c>
      <c r="J1409" t="str">
        <f t="shared" si="43"/>
        <v>prediabetes</v>
      </c>
    </row>
    <row r="1410" spans="1:10" x14ac:dyDescent="0.3">
      <c r="A1410" t="s">
        <v>962</v>
      </c>
      <c r="B1410">
        <v>19.350000000000001</v>
      </c>
      <c r="C1410">
        <v>8.2200000000000006</v>
      </c>
      <c r="D1410" t="s">
        <v>2382</v>
      </c>
      <c r="E1410" t="s">
        <v>2380</v>
      </c>
      <c r="F1410" t="s">
        <v>2380</v>
      </c>
      <c r="G1410" s="9">
        <v>0</v>
      </c>
      <c r="H1410" t="s">
        <v>2380</v>
      </c>
      <c r="I1410" t="str">
        <f t="shared" si="42"/>
        <v>normal weight</v>
      </c>
      <c r="J1410" t="str">
        <f t="shared" si="43"/>
        <v>diabetes</v>
      </c>
    </row>
    <row r="1411" spans="1:10" x14ac:dyDescent="0.3">
      <c r="A1411" t="s">
        <v>961</v>
      </c>
      <c r="B1411">
        <v>36.69</v>
      </c>
      <c r="C1411">
        <v>6.15</v>
      </c>
      <c r="D1411" t="s">
        <v>2380</v>
      </c>
      <c r="E1411" t="s">
        <v>2380</v>
      </c>
      <c r="F1411" t="s">
        <v>2380</v>
      </c>
      <c r="G1411" s="9">
        <v>0</v>
      </c>
      <c r="H1411" t="s">
        <v>2380</v>
      </c>
      <c r="I1411" t="str">
        <f t="shared" ref="I1411:I1474" si="44">IF(B1411&lt;18.5,"underweight",IF(B1411&lt;=24.9,"normal weight",IF(B1411&lt;=29.9,"overweight",IF(B1411&gt;30,"obesity"))))</f>
        <v>obesity</v>
      </c>
      <c r="J1411" t="str">
        <f t="shared" ref="J1411:J1474" si="45">IF(C1411&lt;5.7,"normal",IF(C1411&lt;=6.4, "prediabetes",IF(C1411&gt;6.5,"diabetes")))</f>
        <v>prediabetes</v>
      </c>
    </row>
    <row r="1412" spans="1:10" x14ac:dyDescent="0.3">
      <c r="A1412" t="s">
        <v>960</v>
      </c>
      <c r="B1412">
        <v>28.51</v>
      </c>
      <c r="C1412">
        <v>5.65</v>
      </c>
      <c r="D1412" t="s">
        <v>2382</v>
      </c>
      <c r="E1412" t="s">
        <v>2380</v>
      </c>
      <c r="F1412" t="s">
        <v>2380</v>
      </c>
      <c r="G1412" s="9">
        <v>1</v>
      </c>
      <c r="H1412" t="s">
        <v>2380</v>
      </c>
      <c r="I1412" t="str">
        <f t="shared" si="44"/>
        <v>overweight</v>
      </c>
      <c r="J1412" t="str">
        <f t="shared" si="45"/>
        <v>normal</v>
      </c>
    </row>
    <row r="1413" spans="1:10" x14ac:dyDescent="0.3">
      <c r="A1413" t="s">
        <v>959</v>
      </c>
      <c r="B1413">
        <v>30.21</v>
      </c>
      <c r="C1413">
        <v>5.5</v>
      </c>
      <c r="D1413" t="s">
        <v>2380</v>
      </c>
      <c r="E1413" t="s">
        <v>2380</v>
      </c>
      <c r="F1413" t="s">
        <v>2380</v>
      </c>
      <c r="G1413" s="9">
        <v>1</v>
      </c>
      <c r="H1413" t="s">
        <v>2380</v>
      </c>
      <c r="I1413" t="str">
        <f t="shared" si="44"/>
        <v>obesity</v>
      </c>
      <c r="J1413" t="str">
        <f t="shared" si="45"/>
        <v>normal</v>
      </c>
    </row>
    <row r="1414" spans="1:10" x14ac:dyDescent="0.3">
      <c r="A1414" t="s">
        <v>958</v>
      </c>
      <c r="B1414">
        <v>24.33</v>
      </c>
      <c r="C1414">
        <v>8</v>
      </c>
      <c r="D1414" t="s">
        <v>2380</v>
      </c>
      <c r="E1414" t="s">
        <v>2380</v>
      </c>
      <c r="F1414" t="s">
        <v>2380</v>
      </c>
      <c r="G1414" s="9">
        <v>0</v>
      </c>
      <c r="H1414" t="s">
        <v>2380</v>
      </c>
      <c r="I1414" t="str">
        <f t="shared" si="44"/>
        <v>normal weight</v>
      </c>
      <c r="J1414" t="str">
        <f t="shared" si="45"/>
        <v>diabetes</v>
      </c>
    </row>
    <row r="1415" spans="1:10" x14ac:dyDescent="0.3">
      <c r="A1415" t="s">
        <v>957</v>
      </c>
      <c r="B1415">
        <v>19.855</v>
      </c>
      <c r="C1415">
        <v>5.71</v>
      </c>
      <c r="D1415" t="s">
        <v>2382</v>
      </c>
      <c r="E1415" t="s">
        <v>2380</v>
      </c>
      <c r="F1415" t="s">
        <v>2380</v>
      </c>
      <c r="G1415" s="9">
        <v>0</v>
      </c>
      <c r="H1415" t="s">
        <v>2380</v>
      </c>
      <c r="I1415" t="str">
        <f t="shared" si="44"/>
        <v>normal weight</v>
      </c>
      <c r="J1415" t="str">
        <f t="shared" si="45"/>
        <v>prediabetes</v>
      </c>
    </row>
    <row r="1416" spans="1:10" x14ac:dyDescent="0.3">
      <c r="A1416" t="s">
        <v>956</v>
      </c>
      <c r="B1416">
        <v>25.364999999999998</v>
      </c>
      <c r="C1416">
        <v>11.71</v>
      </c>
      <c r="D1416" t="s">
        <v>2380</v>
      </c>
      <c r="E1416" t="s">
        <v>2380</v>
      </c>
      <c r="F1416" t="s">
        <v>2380</v>
      </c>
      <c r="G1416" s="9">
        <v>0</v>
      </c>
      <c r="H1416" t="s">
        <v>2380</v>
      </c>
      <c r="I1416" t="str">
        <f t="shared" si="44"/>
        <v>overweight</v>
      </c>
      <c r="J1416" t="str">
        <f t="shared" si="45"/>
        <v>diabetes</v>
      </c>
    </row>
    <row r="1417" spans="1:10" x14ac:dyDescent="0.3">
      <c r="A1417" t="s">
        <v>955</v>
      </c>
      <c r="B1417">
        <v>29.6</v>
      </c>
      <c r="C1417">
        <v>6.17</v>
      </c>
      <c r="D1417" t="s">
        <v>2382</v>
      </c>
      <c r="E1417" t="s">
        <v>2380</v>
      </c>
      <c r="F1417" t="s">
        <v>2382</v>
      </c>
      <c r="G1417" s="9">
        <v>1</v>
      </c>
      <c r="H1417" t="s">
        <v>2380</v>
      </c>
      <c r="I1417" t="str">
        <f t="shared" si="44"/>
        <v>overweight</v>
      </c>
      <c r="J1417" t="str">
        <f t="shared" si="45"/>
        <v>prediabetes</v>
      </c>
    </row>
    <row r="1418" spans="1:10" x14ac:dyDescent="0.3">
      <c r="A1418" t="s">
        <v>954</v>
      </c>
      <c r="B1418">
        <v>39.43</v>
      </c>
      <c r="C1418">
        <v>6.1</v>
      </c>
      <c r="D1418" t="s">
        <v>2382</v>
      </c>
      <c r="E1418" t="s">
        <v>2380</v>
      </c>
      <c r="F1418" t="s">
        <v>2382</v>
      </c>
      <c r="G1418" s="9">
        <v>1</v>
      </c>
      <c r="H1418" t="s">
        <v>2380</v>
      </c>
      <c r="I1418" t="str">
        <f t="shared" si="44"/>
        <v>obesity</v>
      </c>
      <c r="J1418" t="str">
        <f t="shared" si="45"/>
        <v>prediabetes</v>
      </c>
    </row>
    <row r="1419" spans="1:10" x14ac:dyDescent="0.3">
      <c r="A1419" t="s">
        <v>953</v>
      </c>
      <c r="B1419">
        <v>27.34</v>
      </c>
      <c r="C1419">
        <v>5.19</v>
      </c>
      <c r="D1419" t="s">
        <v>2382</v>
      </c>
      <c r="E1419" t="s">
        <v>2380</v>
      </c>
      <c r="F1419" t="s">
        <v>2380</v>
      </c>
      <c r="G1419" s="9">
        <v>1</v>
      </c>
      <c r="H1419" t="s">
        <v>2380</v>
      </c>
      <c r="I1419" t="str">
        <f t="shared" si="44"/>
        <v>overweight</v>
      </c>
      <c r="J1419" t="str">
        <f t="shared" si="45"/>
        <v>normal</v>
      </c>
    </row>
    <row r="1420" spans="1:10" x14ac:dyDescent="0.3">
      <c r="A1420" t="s">
        <v>952</v>
      </c>
      <c r="B1420">
        <v>39.01</v>
      </c>
      <c r="C1420">
        <v>5.37</v>
      </c>
      <c r="D1420" t="s">
        <v>2382</v>
      </c>
      <c r="E1420" t="s">
        <v>2380</v>
      </c>
      <c r="F1420" t="s">
        <v>2380</v>
      </c>
      <c r="G1420" s="9">
        <v>0</v>
      </c>
      <c r="H1420" t="s">
        <v>2380</v>
      </c>
      <c r="I1420" t="str">
        <f t="shared" si="44"/>
        <v>obesity</v>
      </c>
      <c r="J1420" t="str">
        <f t="shared" si="45"/>
        <v>normal</v>
      </c>
    </row>
    <row r="1421" spans="1:10" x14ac:dyDescent="0.3">
      <c r="A1421" t="s">
        <v>951</v>
      </c>
      <c r="B1421">
        <v>18.989999999999998</v>
      </c>
      <c r="C1421">
        <v>10.82</v>
      </c>
      <c r="D1421" t="s">
        <v>2382</v>
      </c>
      <c r="E1421" t="s">
        <v>2380</v>
      </c>
      <c r="F1421" t="s">
        <v>2380</v>
      </c>
      <c r="G1421" s="9">
        <v>0</v>
      </c>
      <c r="H1421" t="s">
        <v>2380</v>
      </c>
      <c r="I1421" t="str">
        <f t="shared" si="44"/>
        <v>normal weight</v>
      </c>
      <c r="J1421" t="str">
        <f t="shared" si="45"/>
        <v>diabetes</v>
      </c>
    </row>
    <row r="1422" spans="1:10" x14ac:dyDescent="0.3">
      <c r="A1422" t="s">
        <v>950</v>
      </c>
      <c r="B1422">
        <v>42.3</v>
      </c>
      <c r="C1422">
        <v>6.06</v>
      </c>
      <c r="D1422" t="s">
        <v>2382</v>
      </c>
      <c r="E1422" t="s">
        <v>2380</v>
      </c>
      <c r="F1422" t="s">
        <v>2380</v>
      </c>
      <c r="G1422" s="9">
        <v>0</v>
      </c>
      <c r="H1422" t="s">
        <v>2380</v>
      </c>
      <c r="I1422" t="str">
        <f t="shared" si="44"/>
        <v>obesity</v>
      </c>
      <c r="J1422" t="str">
        <f t="shared" si="45"/>
        <v>prediabetes</v>
      </c>
    </row>
    <row r="1423" spans="1:10" x14ac:dyDescent="0.3">
      <c r="A1423" t="s">
        <v>949</v>
      </c>
      <c r="B1423">
        <v>39.805</v>
      </c>
      <c r="C1423">
        <v>5.91</v>
      </c>
      <c r="D1423" t="s">
        <v>2380</v>
      </c>
      <c r="E1423" t="s">
        <v>2380</v>
      </c>
      <c r="F1423" t="s">
        <v>2380</v>
      </c>
      <c r="G1423" s="9">
        <v>0</v>
      </c>
      <c r="H1423" t="s">
        <v>2380</v>
      </c>
      <c r="I1423" t="str">
        <f t="shared" si="44"/>
        <v>obesity</v>
      </c>
      <c r="J1423" t="str">
        <f t="shared" si="45"/>
        <v>prediabetes</v>
      </c>
    </row>
    <row r="1424" spans="1:10" x14ac:dyDescent="0.3">
      <c r="A1424" t="s">
        <v>948</v>
      </c>
      <c r="B1424">
        <v>33.700000000000003</v>
      </c>
      <c r="C1424">
        <v>5.87</v>
      </c>
      <c r="D1424" t="s">
        <v>2380</v>
      </c>
      <c r="E1424" t="s">
        <v>2380</v>
      </c>
      <c r="F1424" t="s">
        <v>2380</v>
      </c>
      <c r="G1424" s="9">
        <v>0</v>
      </c>
      <c r="H1424" t="s">
        <v>2380</v>
      </c>
      <c r="I1424" t="str">
        <f t="shared" si="44"/>
        <v>obesity</v>
      </c>
      <c r="J1424" t="str">
        <f t="shared" si="45"/>
        <v>prediabetes</v>
      </c>
    </row>
    <row r="1425" spans="1:10" x14ac:dyDescent="0.3">
      <c r="A1425" t="s">
        <v>947</v>
      </c>
      <c r="B1425">
        <v>36.195</v>
      </c>
      <c r="C1425">
        <v>6.22</v>
      </c>
      <c r="D1425" t="s">
        <v>2380</v>
      </c>
      <c r="E1425" t="s">
        <v>2380</v>
      </c>
      <c r="F1425" t="s">
        <v>2380</v>
      </c>
      <c r="G1425" s="9">
        <v>0</v>
      </c>
      <c r="H1425" t="s">
        <v>2380</v>
      </c>
      <c r="I1425" t="str">
        <f t="shared" si="44"/>
        <v>obesity</v>
      </c>
      <c r="J1425" t="str">
        <f t="shared" si="45"/>
        <v>prediabetes</v>
      </c>
    </row>
    <row r="1426" spans="1:10" x14ac:dyDescent="0.3">
      <c r="A1426" t="s">
        <v>946</v>
      </c>
      <c r="B1426">
        <v>32.6</v>
      </c>
      <c r="C1426">
        <v>5.73</v>
      </c>
      <c r="D1426" t="s">
        <v>2380</v>
      </c>
      <c r="E1426" t="s">
        <v>2380</v>
      </c>
      <c r="F1426" t="s">
        <v>2382</v>
      </c>
      <c r="G1426" s="9">
        <v>1</v>
      </c>
      <c r="H1426" t="s">
        <v>2380</v>
      </c>
      <c r="I1426" t="str">
        <f t="shared" si="44"/>
        <v>obesity</v>
      </c>
      <c r="J1426" t="str">
        <f t="shared" si="45"/>
        <v>prediabetes</v>
      </c>
    </row>
    <row r="1427" spans="1:10" x14ac:dyDescent="0.3">
      <c r="A1427" t="s">
        <v>945</v>
      </c>
      <c r="B1427">
        <v>30.2</v>
      </c>
      <c r="C1427">
        <v>5.7</v>
      </c>
      <c r="D1427" t="s">
        <v>2380</v>
      </c>
      <c r="E1427" t="s">
        <v>2380</v>
      </c>
      <c r="F1427" t="s">
        <v>2380</v>
      </c>
      <c r="G1427" s="9">
        <v>0</v>
      </c>
      <c r="H1427" t="s">
        <v>2380</v>
      </c>
      <c r="I1427" t="str">
        <f t="shared" si="44"/>
        <v>obesity</v>
      </c>
      <c r="J1427" t="str">
        <f t="shared" si="45"/>
        <v>prediabetes</v>
      </c>
    </row>
    <row r="1428" spans="1:10" x14ac:dyDescent="0.3">
      <c r="A1428" t="s">
        <v>944</v>
      </c>
      <c r="B1428">
        <v>27.645</v>
      </c>
      <c r="C1428">
        <v>9.91</v>
      </c>
      <c r="D1428" t="s">
        <v>2380</v>
      </c>
      <c r="E1428" t="s">
        <v>2380</v>
      </c>
      <c r="F1428" t="s">
        <v>2380</v>
      </c>
      <c r="G1428" s="9">
        <v>0</v>
      </c>
      <c r="H1428" t="s">
        <v>2380</v>
      </c>
      <c r="I1428" t="str">
        <f t="shared" si="44"/>
        <v>overweight</v>
      </c>
      <c r="J1428" t="str">
        <f t="shared" si="45"/>
        <v>diabetes</v>
      </c>
    </row>
    <row r="1429" spans="1:10" x14ac:dyDescent="0.3">
      <c r="A1429" t="s">
        <v>943</v>
      </c>
      <c r="B1429">
        <v>26.41</v>
      </c>
      <c r="C1429">
        <v>11.4</v>
      </c>
      <c r="D1429" t="s">
        <v>2380</v>
      </c>
      <c r="E1429" t="s">
        <v>2380</v>
      </c>
      <c r="F1429" t="s">
        <v>2380</v>
      </c>
      <c r="G1429" s="9">
        <v>0</v>
      </c>
      <c r="H1429" t="s">
        <v>2380</v>
      </c>
      <c r="I1429" t="str">
        <f t="shared" si="44"/>
        <v>overweight</v>
      </c>
      <c r="J1429" t="str">
        <f t="shared" si="45"/>
        <v>diabetes</v>
      </c>
    </row>
    <row r="1430" spans="1:10" x14ac:dyDescent="0.3">
      <c r="A1430" t="s">
        <v>942</v>
      </c>
      <c r="B1430">
        <v>34.1</v>
      </c>
      <c r="C1430">
        <v>6.29</v>
      </c>
      <c r="D1430" t="s">
        <v>2382</v>
      </c>
      <c r="E1430" t="s">
        <v>2380</v>
      </c>
      <c r="F1430" t="s">
        <v>2382</v>
      </c>
      <c r="G1430" s="9">
        <v>1</v>
      </c>
      <c r="H1430" t="s">
        <v>2380</v>
      </c>
      <c r="I1430" t="str">
        <f t="shared" si="44"/>
        <v>obesity</v>
      </c>
      <c r="J1430" t="str">
        <f t="shared" si="45"/>
        <v>prediabetes</v>
      </c>
    </row>
    <row r="1431" spans="1:10" x14ac:dyDescent="0.3">
      <c r="A1431" t="s">
        <v>941</v>
      </c>
      <c r="B1431">
        <v>17.3</v>
      </c>
      <c r="C1431">
        <v>9.2799999999999994</v>
      </c>
      <c r="D1431" t="s">
        <v>2380</v>
      </c>
      <c r="E1431" t="s">
        <v>2380</v>
      </c>
      <c r="F1431" t="s">
        <v>2380</v>
      </c>
      <c r="G1431" s="9">
        <v>0</v>
      </c>
      <c r="H1431" t="s">
        <v>2380</v>
      </c>
      <c r="I1431" t="str">
        <f t="shared" si="44"/>
        <v>underweight</v>
      </c>
      <c r="J1431" t="str">
        <f t="shared" si="45"/>
        <v>diabetes</v>
      </c>
    </row>
    <row r="1432" spans="1:10" x14ac:dyDescent="0.3">
      <c r="A1432" t="s">
        <v>940</v>
      </c>
      <c r="B1432">
        <v>35.020000000000003</v>
      </c>
      <c r="C1432">
        <v>4.78</v>
      </c>
      <c r="D1432" t="s">
        <v>2380</v>
      </c>
      <c r="E1432" t="s">
        <v>2380</v>
      </c>
      <c r="F1432" t="s">
        <v>2382</v>
      </c>
      <c r="G1432" s="9">
        <v>1</v>
      </c>
      <c r="H1432" t="s">
        <v>2380</v>
      </c>
      <c r="I1432" t="str">
        <f t="shared" si="44"/>
        <v>obesity</v>
      </c>
      <c r="J1432" t="str">
        <f t="shared" si="45"/>
        <v>normal</v>
      </c>
    </row>
    <row r="1433" spans="1:10" x14ac:dyDescent="0.3">
      <c r="A1433" t="s">
        <v>939</v>
      </c>
      <c r="B1433">
        <v>37.1</v>
      </c>
      <c r="C1433">
        <v>8.8699999999999992</v>
      </c>
      <c r="D1433" t="s">
        <v>2382</v>
      </c>
      <c r="E1433" t="s">
        <v>2380</v>
      </c>
      <c r="F1433" t="s">
        <v>2380</v>
      </c>
      <c r="G1433" s="9">
        <v>0</v>
      </c>
      <c r="H1433" t="s">
        <v>2380</v>
      </c>
      <c r="I1433" t="str">
        <f t="shared" si="44"/>
        <v>obesity</v>
      </c>
      <c r="J1433" t="str">
        <f t="shared" si="45"/>
        <v>diabetes</v>
      </c>
    </row>
    <row r="1434" spans="1:10" x14ac:dyDescent="0.3">
      <c r="A1434" t="s">
        <v>938</v>
      </c>
      <c r="B1434">
        <v>16.79</v>
      </c>
      <c r="C1434">
        <v>11.4</v>
      </c>
      <c r="D1434" t="s">
        <v>2380</v>
      </c>
      <c r="E1434" t="s">
        <v>2380</v>
      </c>
      <c r="F1434" t="s">
        <v>2380</v>
      </c>
      <c r="G1434" s="9">
        <v>0</v>
      </c>
      <c r="H1434" t="s">
        <v>2380</v>
      </c>
      <c r="I1434" t="str">
        <f t="shared" si="44"/>
        <v>underweight</v>
      </c>
      <c r="J1434" t="str">
        <f t="shared" si="45"/>
        <v>diabetes</v>
      </c>
    </row>
    <row r="1435" spans="1:10" x14ac:dyDescent="0.3">
      <c r="A1435" t="s">
        <v>937</v>
      </c>
      <c r="B1435">
        <v>31.635000000000002</v>
      </c>
      <c r="C1435">
        <v>9.1300000000000008</v>
      </c>
      <c r="D1435" t="s">
        <v>2382</v>
      </c>
      <c r="E1435" t="s">
        <v>2380</v>
      </c>
      <c r="F1435" t="s">
        <v>2380</v>
      </c>
      <c r="G1435" s="9">
        <v>0</v>
      </c>
      <c r="H1435" t="s">
        <v>2380</v>
      </c>
      <c r="I1435" t="str">
        <f t="shared" si="44"/>
        <v>obesity</v>
      </c>
      <c r="J1435" t="str">
        <f t="shared" si="45"/>
        <v>diabetes</v>
      </c>
    </row>
    <row r="1436" spans="1:10" x14ac:dyDescent="0.3">
      <c r="A1436" t="s">
        <v>936</v>
      </c>
      <c r="B1436">
        <v>24.19</v>
      </c>
      <c r="C1436">
        <v>6.22</v>
      </c>
      <c r="D1436" t="s">
        <v>2382</v>
      </c>
      <c r="E1436" t="s">
        <v>2380</v>
      </c>
      <c r="F1436" t="s">
        <v>2382</v>
      </c>
      <c r="G1436" s="9">
        <v>1</v>
      </c>
      <c r="H1436" t="s">
        <v>2380</v>
      </c>
      <c r="I1436" t="str">
        <f t="shared" si="44"/>
        <v>normal weight</v>
      </c>
      <c r="J1436" t="str">
        <f t="shared" si="45"/>
        <v>prediabetes</v>
      </c>
    </row>
    <row r="1437" spans="1:10" x14ac:dyDescent="0.3">
      <c r="A1437" t="s">
        <v>935</v>
      </c>
      <c r="B1437">
        <v>35.29</v>
      </c>
      <c r="C1437">
        <v>5.9</v>
      </c>
      <c r="D1437" t="s">
        <v>2380</v>
      </c>
      <c r="E1437" t="s">
        <v>2380</v>
      </c>
      <c r="F1437" t="s">
        <v>2382</v>
      </c>
      <c r="G1437" s="9">
        <v>1</v>
      </c>
      <c r="H1437" t="s">
        <v>2380</v>
      </c>
      <c r="I1437" t="str">
        <f t="shared" si="44"/>
        <v>obesity</v>
      </c>
      <c r="J1437" t="str">
        <f t="shared" si="45"/>
        <v>prediabetes</v>
      </c>
    </row>
    <row r="1438" spans="1:10" x14ac:dyDescent="0.3">
      <c r="A1438" t="s">
        <v>934</v>
      </c>
      <c r="B1438">
        <v>35.299999999999997</v>
      </c>
      <c r="C1438">
        <v>4.45</v>
      </c>
      <c r="D1438" t="s">
        <v>2380</v>
      </c>
      <c r="E1438" t="s">
        <v>2380</v>
      </c>
      <c r="F1438" t="s">
        <v>2380</v>
      </c>
      <c r="G1438" s="9">
        <v>0</v>
      </c>
      <c r="H1438" t="s">
        <v>2380</v>
      </c>
      <c r="I1438" t="str">
        <f t="shared" si="44"/>
        <v>obesity</v>
      </c>
      <c r="J1438" t="str">
        <f t="shared" si="45"/>
        <v>normal</v>
      </c>
    </row>
    <row r="1439" spans="1:10" x14ac:dyDescent="0.3">
      <c r="A1439" t="s">
        <v>933</v>
      </c>
      <c r="B1439">
        <v>35.64</v>
      </c>
      <c r="C1439">
        <v>6.17</v>
      </c>
      <c r="D1439" t="s">
        <v>2380</v>
      </c>
      <c r="E1439" t="s">
        <v>2380</v>
      </c>
      <c r="F1439" t="s">
        <v>2382</v>
      </c>
      <c r="G1439" s="9">
        <v>1</v>
      </c>
      <c r="H1439" t="s">
        <v>2380</v>
      </c>
      <c r="I1439" t="str">
        <f t="shared" si="44"/>
        <v>obesity</v>
      </c>
      <c r="J1439" t="str">
        <f t="shared" si="45"/>
        <v>prediabetes</v>
      </c>
    </row>
    <row r="1440" spans="1:10" x14ac:dyDescent="0.3">
      <c r="A1440" t="s">
        <v>932</v>
      </c>
      <c r="B1440">
        <v>33.1</v>
      </c>
      <c r="C1440">
        <v>4.93</v>
      </c>
      <c r="D1440" t="s">
        <v>2380</v>
      </c>
      <c r="E1440" t="s">
        <v>2380</v>
      </c>
      <c r="F1440" t="s">
        <v>2380</v>
      </c>
      <c r="G1440" s="9">
        <v>0</v>
      </c>
      <c r="H1440" t="s">
        <v>2380</v>
      </c>
      <c r="I1440" t="str">
        <f t="shared" si="44"/>
        <v>obesity</v>
      </c>
      <c r="J1440" t="str">
        <f t="shared" si="45"/>
        <v>normal</v>
      </c>
    </row>
    <row r="1441" spans="1:10" x14ac:dyDescent="0.3">
      <c r="A1441" t="s">
        <v>931</v>
      </c>
      <c r="B1441">
        <v>26.41</v>
      </c>
      <c r="C1441">
        <v>7.32</v>
      </c>
      <c r="D1441" t="s">
        <v>2382</v>
      </c>
      <c r="E1441" t="s">
        <v>2380</v>
      </c>
      <c r="F1441" t="s">
        <v>2380</v>
      </c>
      <c r="G1441" s="9">
        <v>1</v>
      </c>
      <c r="H1441" t="s">
        <v>2380</v>
      </c>
      <c r="I1441" t="str">
        <f t="shared" si="44"/>
        <v>overweight</v>
      </c>
      <c r="J1441" t="str">
        <f t="shared" si="45"/>
        <v>diabetes</v>
      </c>
    </row>
    <row r="1442" spans="1:10" x14ac:dyDescent="0.3">
      <c r="A1442" t="s">
        <v>930</v>
      </c>
      <c r="B1442">
        <v>29.9</v>
      </c>
      <c r="C1442">
        <v>5.27</v>
      </c>
      <c r="D1442" t="s">
        <v>2380</v>
      </c>
      <c r="E1442" t="s">
        <v>2380</v>
      </c>
      <c r="F1442" t="s">
        <v>2382</v>
      </c>
      <c r="G1442" s="9">
        <v>1</v>
      </c>
      <c r="H1442" t="s">
        <v>2380</v>
      </c>
      <c r="I1442" t="str">
        <f t="shared" si="44"/>
        <v>overweight</v>
      </c>
      <c r="J1442" t="str">
        <f t="shared" si="45"/>
        <v>normal</v>
      </c>
    </row>
    <row r="1443" spans="1:10" x14ac:dyDescent="0.3">
      <c r="A1443" t="s">
        <v>929</v>
      </c>
      <c r="B1443">
        <v>25.24</v>
      </c>
      <c r="C1443">
        <v>5.82</v>
      </c>
      <c r="D1443" t="s">
        <v>2380</v>
      </c>
      <c r="E1443" t="s">
        <v>2380</v>
      </c>
      <c r="F1443" t="s">
        <v>2380</v>
      </c>
      <c r="G1443" s="9">
        <v>1</v>
      </c>
      <c r="H1443" t="s">
        <v>2380</v>
      </c>
      <c r="I1443" t="str">
        <f t="shared" si="44"/>
        <v>overweight</v>
      </c>
      <c r="J1443" t="str">
        <f t="shared" si="45"/>
        <v>prediabetes</v>
      </c>
    </row>
    <row r="1444" spans="1:10" x14ac:dyDescent="0.3">
      <c r="A1444" t="s">
        <v>928</v>
      </c>
      <c r="B1444">
        <v>25.08</v>
      </c>
      <c r="C1444">
        <v>5.8</v>
      </c>
      <c r="D1444" t="s">
        <v>2380</v>
      </c>
      <c r="E1444" t="s">
        <v>2380</v>
      </c>
      <c r="F1444" t="s">
        <v>2382</v>
      </c>
      <c r="G1444" s="9">
        <v>1</v>
      </c>
      <c r="H1444" t="s">
        <v>2380</v>
      </c>
      <c r="I1444" t="str">
        <f t="shared" si="44"/>
        <v>overweight</v>
      </c>
      <c r="J1444" t="str">
        <f t="shared" si="45"/>
        <v>prediabetes</v>
      </c>
    </row>
    <row r="1445" spans="1:10" x14ac:dyDescent="0.3">
      <c r="A1445" t="s">
        <v>927</v>
      </c>
      <c r="B1445">
        <v>29.164999999999999</v>
      </c>
      <c r="C1445">
        <v>4.87</v>
      </c>
      <c r="D1445" t="s">
        <v>2380</v>
      </c>
      <c r="E1445" t="s">
        <v>2381</v>
      </c>
      <c r="F1445" t="s">
        <v>2380</v>
      </c>
      <c r="G1445" s="9">
        <v>1</v>
      </c>
      <c r="H1445" t="s">
        <v>2380</v>
      </c>
      <c r="I1445" t="str">
        <f t="shared" si="44"/>
        <v>overweight</v>
      </c>
      <c r="J1445" t="str">
        <f t="shared" si="45"/>
        <v>normal</v>
      </c>
    </row>
    <row r="1446" spans="1:10" x14ac:dyDescent="0.3">
      <c r="A1446" t="s">
        <v>926</v>
      </c>
      <c r="B1446">
        <v>15.05</v>
      </c>
      <c r="C1446">
        <v>8.1199999999999992</v>
      </c>
      <c r="D1446" t="s">
        <v>2380</v>
      </c>
      <c r="E1446" t="s">
        <v>2380</v>
      </c>
      <c r="F1446" t="s">
        <v>2380</v>
      </c>
      <c r="G1446" s="9">
        <v>0</v>
      </c>
      <c r="H1446" t="s">
        <v>2380</v>
      </c>
      <c r="I1446" t="str">
        <f t="shared" si="44"/>
        <v>underweight</v>
      </c>
      <c r="J1446" t="str">
        <f t="shared" si="45"/>
        <v>diabetes</v>
      </c>
    </row>
    <row r="1447" spans="1:10" x14ac:dyDescent="0.3">
      <c r="A1447" t="s">
        <v>925</v>
      </c>
      <c r="B1447">
        <v>19.95</v>
      </c>
      <c r="C1447">
        <v>4.3600000000000003</v>
      </c>
      <c r="D1447" t="s">
        <v>2380</v>
      </c>
      <c r="E1447" t="s">
        <v>2380</v>
      </c>
      <c r="F1447" t="s">
        <v>2380</v>
      </c>
      <c r="G1447" s="9">
        <v>2</v>
      </c>
      <c r="H1447" t="s">
        <v>2380</v>
      </c>
      <c r="I1447" t="str">
        <f t="shared" si="44"/>
        <v>normal weight</v>
      </c>
      <c r="J1447" t="str">
        <f t="shared" si="45"/>
        <v>normal</v>
      </c>
    </row>
    <row r="1448" spans="1:10" x14ac:dyDescent="0.3">
      <c r="A1448" t="s">
        <v>924</v>
      </c>
      <c r="B1448">
        <v>16.66</v>
      </c>
      <c r="C1448">
        <v>9.16</v>
      </c>
      <c r="D1448" t="s">
        <v>2380</v>
      </c>
      <c r="E1448" t="s">
        <v>2380</v>
      </c>
      <c r="F1448" t="s">
        <v>2380</v>
      </c>
      <c r="G1448" s="9">
        <v>0</v>
      </c>
      <c r="H1448" t="s">
        <v>2380</v>
      </c>
      <c r="I1448" t="str">
        <f t="shared" si="44"/>
        <v>underweight</v>
      </c>
      <c r="J1448" t="str">
        <f t="shared" si="45"/>
        <v>diabetes</v>
      </c>
    </row>
    <row r="1449" spans="1:10" x14ac:dyDescent="0.3">
      <c r="A1449" t="s">
        <v>923</v>
      </c>
      <c r="B1449">
        <v>16.62</v>
      </c>
      <c r="C1449">
        <v>9.14</v>
      </c>
      <c r="D1449" t="s">
        <v>2380</v>
      </c>
      <c r="E1449" t="s">
        <v>2380</v>
      </c>
      <c r="F1449" t="s">
        <v>2380</v>
      </c>
      <c r="G1449" s="9">
        <v>0</v>
      </c>
      <c r="H1449" t="s">
        <v>2380</v>
      </c>
      <c r="I1449" t="str">
        <f t="shared" si="44"/>
        <v>underweight</v>
      </c>
      <c r="J1449" t="str">
        <f t="shared" si="45"/>
        <v>diabetes</v>
      </c>
    </row>
    <row r="1450" spans="1:10" x14ac:dyDescent="0.3">
      <c r="A1450" t="s">
        <v>922</v>
      </c>
      <c r="B1450">
        <v>15.36</v>
      </c>
      <c r="C1450">
        <v>5.49</v>
      </c>
      <c r="D1450" t="s">
        <v>2382</v>
      </c>
      <c r="E1450" t="s">
        <v>2380</v>
      </c>
      <c r="F1450" t="s">
        <v>2380</v>
      </c>
      <c r="G1450" s="9">
        <v>2</v>
      </c>
      <c r="H1450" t="s">
        <v>2380</v>
      </c>
      <c r="I1450" t="str">
        <f t="shared" si="44"/>
        <v>underweight</v>
      </c>
      <c r="J1450" t="str">
        <f t="shared" si="45"/>
        <v>normal</v>
      </c>
    </row>
    <row r="1451" spans="1:10" x14ac:dyDescent="0.3">
      <c r="A1451" t="s">
        <v>921</v>
      </c>
      <c r="B1451">
        <v>27.74</v>
      </c>
      <c r="C1451">
        <v>5.96</v>
      </c>
      <c r="D1451" t="s">
        <v>2382</v>
      </c>
      <c r="E1451" t="s">
        <v>2380</v>
      </c>
      <c r="F1451" t="s">
        <v>2380</v>
      </c>
      <c r="G1451" s="9">
        <v>0</v>
      </c>
      <c r="H1451" t="s">
        <v>2380</v>
      </c>
      <c r="I1451" t="str">
        <f t="shared" si="44"/>
        <v>overweight</v>
      </c>
      <c r="J1451" t="str">
        <f t="shared" si="45"/>
        <v>prediabetes</v>
      </c>
    </row>
    <row r="1452" spans="1:10" x14ac:dyDescent="0.3">
      <c r="A1452" t="s">
        <v>920</v>
      </c>
      <c r="B1452">
        <v>22.44</v>
      </c>
      <c r="C1452">
        <v>4.62</v>
      </c>
      <c r="D1452" t="s">
        <v>2382</v>
      </c>
      <c r="E1452" t="s">
        <v>2380</v>
      </c>
      <c r="F1452" t="s">
        <v>2380</v>
      </c>
      <c r="G1452" s="9">
        <v>0</v>
      </c>
      <c r="H1452" t="s">
        <v>2380</v>
      </c>
      <c r="I1452" t="str">
        <f t="shared" si="44"/>
        <v>normal weight</v>
      </c>
      <c r="J1452" t="str">
        <f t="shared" si="45"/>
        <v>normal</v>
      </c>
    </row>
    <row r="1453" spans="1:10" x14ac:dyDescent="0.3">
      <c r="A1453" t="s">
        <v>919</v>
      </c>
      <c r="B1453">
        <v>37.049999999999997</v>
      </c>
      <c r="C1453">
        <v>9.9600000000000009</v>
      </c>
      <c r="D1453" t="s">
        <v>2382</v>
      </c>
      <c r="E1453" t="s">
        <v>2380</v>
      </c>
      <c r="F1453" t="s">
        <v>2380</v>
      </c>
      <c r="G1453" s="9">
        <v>0</v>
      </c>
      <c r="H1453" t="s">
        <v>2380</v>
      </c>
      <c r="I1453" t="str">
        <f t="shared" si="44"/>
        <v>obesity</v>
      </c>
      <c r="J1453" t="str">
        <f t="shared" si="45"/>
        <v>diabetes</v>
      </c>
    </row>
    <row r="1454" spans="1:10" x14ac:dyDescent="0.3">
      <c r="A1454" t="s">
        <v>918</v>
      </c>
      <c r="B1454">
        <v>22.95</v>
      </c>
      <c r="C1454">
        <v>10.53</v>
      </c>
      <c r="D1454" t="s">
        <v>2380</v>
      </c>
      <c r="E1454" t="s">
        <v>2380</v>
      </c>
      <c r="F1454" t="s">
        <v>2380</v>
      </c>
      <c r="G1454" s="9">
        <v>2</v>
      </c>
      <c r="H1454" t="s">
        <v>2380</v>
      </c>
      <c r="I1454" t="str">
        <f t="shared" si="44"/>
        <v>normal weight</v>
      </c>
      <c r="J1454" t="str">
        <f t="shared" si="45"/>
        <v>diabetes</v>
      </c>
    </row>
    <row r="1455" spans="1:10" x14ac:dyDescent="0.3">
      <c r="A1455" t="s">
        <v>917</v>
      </c>
      <c r="B1455">
        <v>34.200000000000003</v>
      </c>
      <c r="C1455">
        <v>6.69</v>
      </c>
      <c r="D1455" t="s">
        <v>2382</v>
      </c>
      <c r="E1455" t="s">
        <v>2380</v>
      </c>
      <c r="F1455" t="s">
        <v>2380</v>
      </c>
      <c r="G1455" s="9">
        <v>0</v>
      </c>
      <c r="H1455" t="s">
        <v>2380</v>
      </c>
      <c r="I1455" t="str">
        <f t="shared" si="44"/>
        <v>obesity</v>
      </c>
      <c r="J1455" t="str">
        <f t="shared" si="45"/>
        <v>diabetes</v>
      </c>
    </row>
    <row r="1456" spans="1:10" x14ac:dyDescent="0.3">
      <c r="A1456" t="s">
        <v>916</v>
      </c>
      <c r="B1456">
        <v>30.59</v>
      </c>
      <c r="C1456">
        <v>9.5500000000000007</v>
      </c>
      <c r="D1456" t="s">
        <v>2382</v>
      </c>
      <c r="E1456" t="s">
        <v>2380</v>
      </c>
      <c r="F1456" t="s">
        <v>2380</v>
      </c>
      <c r="G1456" s="9">
        <v>0</v>
      </c>
      <c r="H1456" t="s">
        <v>2380</v>
      </c>
      <c r="I1456" t="str">
        <f t="shared" si="44"/>
        <v>obesity</v>
      </c>
      <c r="J1456" t="str">
        <f t="shared" si="45"/>
        <v>diabetes</v>
      </c>
    </row>
    <row r="1457" spans="1:10" x14ac:dyDescent="0.3">
      <c r="A1457" t="s">
        <v>915</v>
      </c>
      <c r="B1457">
        <v>25.51</v>
      </c>
      <c r="C1457">
        <v>6.05</v>
      </c>
      <c r="D1457" t="s">
        <v>2380</v>
      </c>
      <c r="E1457" t="s">
        <v>2380</v>
      </c>
      <c r="F1457" t="s">
        <v>2380</v>
      </c>
      <c r="G1457" s="9">
        <v>0</v>
      </c>
      <c r="H1457" t="s">
        <v>2380</v>
      </c>
      <c r="I1457" t="str">
        <f t="shared" si="44"/>
        <v>overweight</v>
      </c>
      <c r="J1457" t="str">
        <f t="shared" si="45"/>
        <v>prediabetes</v>
      </c>
    </row>
    <row r="1458" spans="1:10" x14ac:dyDescent="0.3">
      <c r="A1458" t="s">
        <v>914</v>
      </c>
      <c r="B1458">
        <v>29.04</v>
      </c>
      <c r="C1458">
        <v>10.56</v>
      </c>
      <c r="D1458" t="s">
        <v>2382</v>
      </c>
      <c r="E1458" t="s">
        <v>2380</v>
      </c>
      <c r="F1458" t="s">
        <v>2380</v>
      </c>
      <c r="G1458" s="9">
        <v>1</v>
      </c>
      <c r="H1458" t="s">
        <v>2380</v>
      </c>
      <c r="I1458" t="str">
        <f t="shared" si="44"/>
        <v>overweight</v>
      </c>
      <c r="J1458" t="str">
        <f t="shared" si="45"/>
        <v>diabetes</v>
      </c>
    </row>
    <row r="1459" spans="1:10" x14ac:dyDescent="0.3">
      <c r="A1459" t="s">
        <v>913</v>
      </c>
      <c r="B1459">
        <v>22.135000000000002</v>
      </c>
      <c r="C1459">
        <v>10.81</v>
      </c>
      <c r="D1459" t="s">
        <v>2382</v>
      </c>
      <c r="E1459" t="s">
        <v>2380</v>
      </c>
      <c r="F1459" t="s">
        <v>2380</v>
      </c>
      <c r="G1459" s="9">
        <v>1</v>
      </c>
      <c r="H1459" t="s">
        <v>2380</v>
      </c>
      <c r="I1459" t="str">
        <f t="shared" si="44"/>
        <v>normal weight</v>
      </c>
      <c r="J1459" t="str">
        <f t="shared" si="45"/>
        <v>diabetes</v>
      </c>
    </row>
    <row r="1460" spans="1:10" x14ac:dyDescent="0.3">
      <c r="A1460" t="s">
        <v>912</v>
      </c>
      <c r="B1460">
        <v>21.375</v>
      </c>
      <c r="C1460">
        <v>4.32</v>
      </c>
      <c r="D1460" t="s">
        <v>2380</v>
      </c>
      <c r="E1460" t="s">
        <v>2380</v>
      </c>
      <c r="F1460" t="s">
        <v>2380</v>
      </c>
      <c r="G1460" s="9">
        <v>0</v>
      </c>
      <c r="H1460" t="s">
        <v>2380</v>
      </c>
      <c r="I1460" t="str">
        <f t="shared" si="44"/>
        <v>normal weight</v>
      </c>
      <c r="J1460" t="str">
        <f t="shared" si="45"/>
        <v>normal</v>
      </c>
    </row>
    <row r="1461" spans="1:10" x14ac:dyDescent="0.3">
      <c r="A1461" t="s">
        <v>911</v>
      </c>
      <c r="B1461">
        <v>29.19</v>
      </c>
      <c r="C1461">
        <v>4.37</v>
      </c>
      <c r="D1461" t="s">
        <v>2380</v>
      </c>
      <c r="E1461" t="s">
        <v>2380</v>
      </c>
      <c r="F1461" t="s">
        <v>2380</v>
      </c>
      <c r="G1461" s="9">
        <v>0</v>
      </c>
      <c r="H1461" t="s">
        <v>2380</v>
      </c>
      <c r="I1461" t="str">
        <f t="shared" si="44"/>
        <v>overweight</v>
      </c>
      <c r="J1461" t="str">
        <f t="shared" si="45"/>
        <v>normal</v>
      </c>
    </row>
    <row r="1462" spans="1:10" x14ac:dyDescent="0.3">
      <c r="A1462" t="s">
        <v>910</v>
      </c>
      <c r="B1462">
        <v>31.92</v>
      </c>
      <c r="C1462">
        <v>4.8099999999999996</v>
      </c>
      <c r="D1462" t="s">
        <v>2382</v>
      </c>
      <c r="E1462" t="s">
        <v>2380</v>
      </c>
      <c r="F1462" t="s">
        <v>2382</v>
      </c>
      <c r="G1462" s="9">
        <v>1</v>
      </c>
      <c r="H1462" t="s">
        <v>2380</v>
      </c>
      <c r="I1462" t="str">
        <f t="shared" si="44"/>
        <v>obesity</v>
      </c>
      <c r="J1462" t="str">
        <f t="shared" si="45"/>
        <v>normal</v>
      </c>
    </row>
    <row r="1463" spans="1:10" x14ac:dyDescent="0.3">
      <c r="A1463" t="s">
        <v>909</v>
      </c>
      <c r="B1463">
        <v>26.315000000000001</v>
      </c>
      <c r="C1463">
        <v>4.5599999999999996</v>
      </c>
      <c r="D1463" t="s">
        <v>2382</v>
      </c>
      <c r="E1463" t="s">
        <v>2380</v>
      </c>
      <c r="F1463" t="s">
        <v>2382</v>
      </c>
      <c r="G1463" s="9">
        <v>1</v>
      </c>
      <c r="H1463" t="s">
        <v>2380</v>
      </c>
      <c r="I1463" t="str">
        <f t="shared" si="44"/>
        <v>overweight</v>
      </c>
      <c r="J1463" t="str">
        <f t="shared" si="45"/>
        <v>normal</v>
      </c>
    </row>
    <row r="1464" spans="1:10" x14ac:dyDescent="0.3">
      <c r="A1464" t="s">
        <v>908</v>
      </c>
      <c r="B1464">
        <v>35.299999999999997</v>
      </c>
      <c r="C1464">
        <v>4.3899999999999997</v>
      </c>
      <c r="D1464" t="s">
        <v>2380</v>
      </c>
      <c r="E1464" t="s">
        <v>2380</v>
      </c>
      <c r="F1464" t="s">
        <v>2380</v>
      </c>
      <c r="G1464" s="9">
        <v>0</v>
      </c>
      <c r="H1464" t="s">
        <v>2380</v>
      </c>
      <c r="I1464" t="str">
        <f t="shared" si="44"/>
        <v>obesity</v>
      </c>
      <c r="J1464" t="str">
        <f t="shared" si="45"/>
        <v>normal</v>
      </c>
    </row>
    <row r="1465" spans="1:10" x14ac:dyDescent="0.3">
      <c r="A1465" t="s">
        <v>907</v>
      </c>
      <c r="B1465">
        <v>18.91</v>
      </c>
      <c r="C1465">
        <v>11.44</v>
      </c>
      <c r="D1465" t="s">
        <v>2380</v>
      </c>
      <c r="E1465" t="s">
        <v>2380</v>
      </c>
      <c r="F1465" t="s">
        <v>2380</v>
      </c>
      <c r="G1465" s="9">
        <v>0</v>
      </c>
      <c r="H1465" t="s">
        <v>2380</v>
      </c>
      <c r="I1465" t="str">
        <f t="shared" si="44"/>
        <v>normal weight</v>
      </c>
      <c r="J1465" t="str">
        <f t="shared" si="45"/>
        <v>diabetes</v>
      </c>
    </row>
    <row r="1466" spans="1:10" x14ac:dyDescent="0.3">
      <c r="A1466" t="s">
        <v>906</v>
      </c>
      <c r="B1466">
        <v>22.41</v>
      </c>
      <c r="C1466">
        <v>11.37</v>
      </c>
      <c r="D1466" t="s">
        <v>2382</v>
      </c>
      <c r="E1466" t="s">
        <v>2380</v>
      </c>
      <c r="F1466" t="s">
        <v>2380</v>
      </c>
      <c r="G1466" s="9">
        <v>1</v>
      </c>
      <c r="H1466" t="s">
        <v>2380</v>
      </c>
      <c r="I1466" t="str">
        <f t="shared" si="44"/>
        <v>normal weight</v>
      </c>
      <c r="J1466" t="str">
        <f t="shared" si="45"/>
        <v>diabetes</v>
      </c>
    </row>
    <row r="1467" spans="1:10" x14ac:dyDescent="0.3">
      <c r="A1467" t="s">
        <v>905</v>
      </c>
      <c r="B1467">
        <v>22.704999999999998</v>
      </c>
      <c r="C1467">
        <v>6.14</v>
      </c>
      <c r="D1467" t="s">
        <v>2380</v>
      </c>
      <c r="E1467" t="s">
        <v>2380</v>
      </c>
      <c r="F1467" t="s">
        <v>2380</v>
      </c>
      <c r="G1467" s="9">
        <v>0</v>
      </c>
      <c r="H1467" t="s">
        <v>2380</v>
      </c>
      <c r="I1467" t="str">
        <f t="shared" si="44"/>
        <v>normal weight</v>
      </c>
      <c r="J1467" t="str">
        <f t="shared" si="45"/>
        <v>prediabetes</v>
      </c>
    </row>
    <row r="1468" spans="1:10" x14ac:dyDescent="0.3">
      <c r="A1468" t="s">
        <v>904</v>
      </c>
      <c r="B1468">
        <v>37.18</v>
      </c>
      <c r="C1468">
        <v>4.8899999999999997</v>
      </c>
      <c r="D1468" t="s">
        <v>2380</v>
      </c>
      <c r="E1468" t="s">
        <v>2380</v>
      </c>
      <c r="F1468" t="s">
        <v>2380</v>
      </c>
      <c r="G1468" s="9">
        <v>0</v>
      </c>
      <c r="H1468" t="s">
        <v>2380</v>
      </c>
      <c r="I1468" t="str">
        <f t="shared" si="44"/>
        <v>obesity</v>
      </c>
      <c r="J1468" t="str">
        <f t="shared" si="45"/>
        <v>normal</v>
      </c>
    </row>
    <row r="1469" spans="1:10" x14ac:dyDescent="0.3">
      <c r="A1469" t="s">
        <v>903</v>
      </c>
      <c r="B1469">
        <v>35.97</v>
      </c>
      <c r="C1469">
        <v>4.5999999999999996</v>
      </c>
      <c r="D1469" t="s">
        <v>2380</v>
      </c>
      <c r="E1469" t="s">
        <v>2380</v>
      </c>
      <c r="F1469" t="s">
        <v>2380</v>
      </c>
      <c r="G1469" s="9">
        <v>0</v>
      </c>
      <c r="H1469" t="s">
        <v>2380</v>
      </c>
      <c r="I1469" t="str">
        <f t="shared" si="44"/>
        <v>obesity</v>
      </c>
      <c r="J1469" t="str">
        <f t="shared" si="45"/>
        <v>normal</v>
      </c>
    </row>
    <row r="1470" spans="1:10" x14ac:dyDescent="0.3">
      <c r="A1470" t="s">
        <v>902</v>
      </c>
      <c r="B1470">
        <v>35.799999999999997</v>
      </c>
      <c r="C1470">
        <v>4.42</v>
      </c>
      <c r="D1470" t="s">
        <v>2380</v>
      </c>
      <c r="E1470" t="s">
        <v>2380</v>
      </c>
      <c r="F1470" t="s">
        <v>2380</v>
      </c>
      <c r="G1470" s="9">
        <v>0</v>
      </c>
      <c r="H1470" t="s">
        <v>2380</v>
      </c>
      <c r="I1470" t="str">
        <f t="shared" si="44"/>
        <v>obesity</v>
      </c>
      <c r="J1470" t="str">
        <f t="shared" si="45"/>
        <v>normal</v>
      </c>
    </row>
    <row r="1471" spans="1:10" x14ac:dyDescent="0.3">
      <c r="A1471" t="s">
        <v>901</v>
      </c>
      <c r="B1471">
        <v>28.31</v>
      </c>
      <c r="C1471">
        <v>7.48</v>
      </c>
      <c r="D1471" t="s">
        <v>2382</v>
      </c>
      <c r="E1471" t="s">
        <v>2380</v>
      </c>
      <c r="F1471" t="s">
        <v>2380</v>
      </c>
      <c r="G1471" s="9">
        <v>0</v>
      </c>
      <c r="H1471" t="s">
        <v>2380</v>
      </c>
      <c r="I1471" t="str">
        <f t="shared" si="44"/>
        <v>overweight</v>
      </c>
      <c r="J1471" t="str">
        <f t="shared" si="45"/>
        <v>diabetes</v>
      </c>
    </row>
    <row r="1472" spans="1:10" x14ac:dyDescent="0.3">
      <c r="A1472" t="s">
        <v>900</v>
      </c>
      <c r="B1472">
        <v>38.06</v>
      </c>
      <c r="C1472">
        <v>10.74</v>
      </c>
      <c r="D1472" t="s">
        <v>2380</v>
      </c>
      <c r="E1472" t="s">
        <v>2380</v>
      </c>
      <c r="F1472" t="s">
        <v>2380</v>
      </c>
      <c r="G1472" s="9">
        <v>0</v>
      </c>
      <c r="H1472" t="s">
        <v>2380</v>
      </c>
      <c r="I1472" t="str">
        <f t="shared" si="44"/>
        <v>obesity</v>
      </c>
      <c r="J1472" t="str">
        <f t="shared" si="45"/>
        <v>diabetes</v>
      </c>
    </row>
    <row r="1473" spans="1:10" x14ac:dyDescent="0.3">
      <c r="A1473" t="s">
        <v>899</v>
      </c>
      <c r="B1473">
        <v>28</v>
      </c>
      <c r="C1473">
        <v>5.19</v>
      </c>
      <c r="D1473" t="s">
        <v>2380</v>
      </c>
      <c r="E1473" t="s">
        <v>2380</v>
      </c>
      <c r="F1473" t="s">
        <v>2380</v>
      </c>
      <c r="G1473" s="9">
        <v>1</v>
      </c>
      <c r="H1473" t="s">
        <v>2380</v>
      </c>
      <c r="I1473" t="str">
        <f t="shared" si="44"/>
        <v>overweight</v>
      </c>
      <c r="J1473" t="str">
        <f t="shared" si="45"/>
        <v>normal</v>
      </c>
    </row>
    <row r="1474" spans="1:10" x14ac:dyDescent="0.3">
      <c r="A1474" t="s">
        <v>898</v>
      </c>
      <c r="B1474">
        <v>34.32</v>
      </c>
      <c r="C1474">
        <v>9.17</v>
      </c>
      <c r="D1474" t="s">
        <v>2380</v>
      </c>
      <c r="E1474" t="s">
        <v>2380</v>
      </c>
      <c r="F1474" t="s">
        <v>2380</v>
      </c>
      <c r="G1474" s="9">
        <v>0</v>
      </c>
      <c r="H1474" t="s">
        <v>2380</v>
      </c>
      <c r="I1474" t="str">
        <f t="shared" si="44"/>
        <v>obesity</v>
      </c>
      <c r="J1474" t="str">
        <f t="shared" si="45"/>
        <v>diabetes</v>
      </c>
    </row>
    <row r="1475" spans="1:10" x14ac:dyDescent="0.3">
      <c r="A1475" t="s">
        <v>897</v>
      </c>
      <c r="B1475">
        <v>22.3</v>
      </c>
      <c r="C1475">
        <v>4.95</v>
      </c>
      <c r="D1475" t="s">
        <v>2382</v>
      </c>
      <c r="E1475" t="s">
        <v>2380</v>
      </c>
      <c r="F1475" t="s">
        <v>2380</v>
      </c>
      <c r="G1475" s="9">
        <v>0</v>
      </c>
      <c r="H1475" t="s">
        <v>2380</v>
      </c>
      <c r="I1475" t="str">
        <f t="shared" ref="I1475:I1538" si="46">IF(B1475&lt;18.5,"underweight",IF(B1475&lt;=24.9,"normal weight",IF(B1475&lt;=29.9,"overweight",IF(B1475&gt;30,"obesity"))))</f>
        <v>normal weight</v>
      </c>
      <c r="J1475" t="str">
        <f t="shared" ref="J1475:J1538" si="47">IF(C1475&lt;5.7,"normal",IF(C1475&lt;=6.4, "prediabetes",IF(C1475&gt;6.5,"diabetes")))</f>
        <v>normal</v>
      </c>
    </row>
    <row r="1476" spans="1:10" x14ac:dyDescent="0.3">
      <c r="A1476" t="s">
        <v>896</v>
      </c>
      <c r="B1476">
        <v>27.835000000000001</v>
      </c>
      <c r="C1476">
        <v>6.03</v>
      </c>
      <c r="D1476" t="s">
        <v>2380</v>
      </c>
      <c r="E1476" t="s">
        <v>2380</v>
      </c>
      <c r="F1476" t="s">
        <v>2380</v>
      </c>
      <c r="G1476" s="9">
        <v>1</v>
      </c>
      <c r="H1476" t="s">
        <v>2380</v>
      </c>
      <c r="I1476" t="str">
        <f t="shared" si="46"/>
        <v>overweight</v>
      </c>
      <c r="J1476" t="str">
        <f t="shared" si="47"/>
        <v>prediabetes</v>
      </c>
    </row>
    <row r="1477" spans="1:10" x14ac:dyDescent="0.3">
      <c r="A1477" t="s">
        <v>895</v>
      </c>
      <c r="B1477">
        <v>39.229999999999997</v>
      </c>
      <c r="C1477">
        <v>5.36</v>
      </c>
      <c r="D1477" t="s">
        <v>2380</v>
      </c>
      <c r="E1477" t="s">
        <v>2380</v>
      </c>
      <c r="F1477" t="s">
        <v>2380</v>
      </c>
      <c r="G1477" s="9">
        <v>0</v>
      </c>
      <c r="H1477" t="s">
        <v>2380</v>
      </c>
      <c r="I1477" t="str">
        <f t="shared" si="46"/>
        <v>obesity</v>
      </c>
      <c r="J1477" t="str">
        <f t="shared" si="47"/>
        <v>normal</v>
      </c>
    </row>
    <row r="1478" spans="1:10" x14ac:dyDescent="0.3">
      <c r="A1478" t="s">
        <v>894</v>
      </c>
      <c r="B1478">
        <v>19.95</v>
      </c>
      <c r="C1478">
        <v>6.11</v>
      </c>
      <c r="D1478" t="s">
        <v>2380</v>
      </c>
      <c r="E1478" t="s">
        <v>2380</v>
      </c>
      <c r="F1478" t="s">
        <v>2380</v>
      </c>
      <c r="G1478" s="9">
        <v>1</v>
      </c>
      <c r="H1478" t="s">
        <v>2380</v>
      </c>
      <c r="I1478" t="str">
        <f t="shared" si="46"/>
        <v>normal weight</v>
      </c>
      <c r="J1478" t="str">
        <f t="shared" si="47"/>
        <v>prediabetes</v>
      </c>
    </row>
    <row r="1479" spans="1:10" x14ac:dyDescent="0.3">
      <c r="A1479" t="s">
        <v>893</v>
      </c>
      <c r="B1479">
        <v>34.64</v>
      </c>
      <c r="C1479">
        <v>4.88</v>
      </c>
      <c r="D1479" t="s">
        <v>2380</v>
      </c>
      <c r="E1479" t="s">
        <v>2380</v>
      </c>
      <c r="F1479" t="s">
        <v>2382</v>
      </c>
      <c r="G1479" s="9">
        <v>1</v>
      </c>
      <c r="H1479" t="s">
        <v>2380</v>
      </c>
      <c r="I1479" t="str">
        <f t="shared" si="46"/>
        <v>obesity</v>
      </c>
      <c r="J1479" t="str">
        <f t="shared" si="47"/>
        <v>normal</v>
      </c>
    </row>
    <row r="1480" spans="1:10" x14ac:dyDescent="0.3">
      <c r="A1480" t="s">
        <v>892</v>
      </c>
      <c r="B1480">
        <v>18.75</v>
      </c>
      <c r="C1480">
        <v>6.72</v>
      </c>
      <c r="D1480" t="s">
        <v>2380</v>
      </c>
      <c r="E1480" t="s">
        <v>2380</v>
      </c>
      <c r="F1480" t="s">
        <v>2380</v>
      </c>
      <c r="G1480" s="9">
        <v>0</v>
      </c>
      <c r="H1480" t="s">
        <v>2380</v>
      </c>
      <c r="I1480" t="str">
        <f t="shared" si="46"/>
        <v>normal weight</v>
      </c>
      <c r="J1480" t="str">
        <f t="shared" si="47"/>
        <v>diabetes</v>
      </c>
    </row>
    <row r="1481" spans="1:10" x14ac:dyDescent="0.3">
      <c r="A1481" t="s">
        <v>891</v>
      </c>
      <c r="B1481">
        <v>26.48</v>
      </c>
      <c r="C1481">
        <v>4.2</v>
      </c>
      <c r="D1481" t="s">
        <v>2380</v>
      </c>
      <c r="E1481" t="s">
        <v>2380</v>
      </c>
      <c r="F1481" t="s">
        <v>2380</v>
      </c>
      <c r="G1481" s="9">
        <v>1</v>
      </c>
      <c r="H1481" t="s">
        <v>2380</v>
      </c>
      <c r="I1481" t="str">
        <f t="shared" si="46"/>
        <v>overweight</v>
      </c>
      <c r="J1481" t="str">
        <f t="shared" si="47"/>
        <v>normal</v>
      </c>
    </row>
    <row r="1482" spans="1:10" x14ac:dyDescent="0.3">
      <c r="A1482" t="s">
        <v>890</v>
      </c>
      <c r="B1482">
        <v>34.83</v>
      </c>
      <c r="C1482">
        <v>5.79</v>
      </c>
      <c r="D1482" t="s">
        <v>2380</v>
      </c>
      <c r="E1482" t="s">
        <v>2380</v>
      </c>
      <c r="F1482" t="s">
        <v>2380</v>
      </c>
      <c r="G1482" s="9">
        <v>1</v>
      </c>
      <c r="H1482" t="s">
        <v>2380</v>
      </c>
      <c r="I1482" t="str">
        <f t="shared" si="46"/>
        <v>obesity</v>
      </c>
      <c r="J1482" t="str">
        <f t="shared" si="47"/>
        <v>prediabetes</v>
      </c>
    </row>
    <row r="1483" spans="1:10" x14ac:dyDescent="0.3">
      <c r="A1483" t="s">
        <v>889</v>
      </c>
      <c r="B1483">
        <v>25.46</v>
      </c>
      <c r="C1483">
        <v>4.29</v>
      </c>
      <c r="D1483" t="s">
        <v>2380</v>
      </c>
      <c r="E1483" t="s">
        <v>2380</v>
      </c>
      <c r="F1483" t="s">
        <v>2380</v>
      </c>
      <c r="G1483" s="9">
        <v>0</v>
      </c>
      <c r="H1483" t="s">
        <v>2380</v>
      </c>
      <c r="I1483" t="str">
        <f t="shared" si="46"/>
        <v>overweight</v>
      </c>
      <c r="J1483" t="str">
        <f t="shared" si="47"/>
        <v>normal</v>
      </c>
    </row>
    <row r="1484" spans="1:10" x14ac:dyDescent="0.3">
      <c r="A1484" t="s">
        <v>888</v>
      </c>
      <c r="B1484">
        <v>23.31</v>
      </c>
      <c r="C1484">
        <v>8.27</v>
      </c>
      <c r="D1484" t="s">
        <v>2380</v>
      </c>
      <c r="E1484" t="s">
        <v>2380</v>
      </c>
      <c r="F1484" t="s">
        <v>2380</v>
      </c>
      <c r="G1484" s="9">
        <v>0</v>
      </c>
      <c r="H1484" t="s">
        <v>2380</v>
      </c>
      <c r="I1484" t="str">
        <f t="shared" si="46"/>
        <v>normal weight</v>
      </c>
      <c r="J1484" t="str">
        <f t="shared" si="47"/>
        <v>diabetes</v>
      </c>
    </row>
    <row r="1485" spans="1:10" x14ac:dyDescent="0.3">
      <c r="A1485" t="s">
        <v>887</v>
      </c>
      <c r="B1485">
        <v>29</v>
      </c>
      <c r="C1485">
        <v>4.5599999999999996</v>
      </c>
      <c r="D1485" t="s">
        <v>2380</v>
      </c>
      <c r="E1485" t="s">
        <v>2380</v>
      </c>
      <c r="F1485" t="s">
        <v>2380</v>
      </c>
      <c r="G1485" s="9">
        <v>0</v>
      </c>
      <c r="H1485" t="s">
        <v>2380</v>
      </c>
      <c r="I1485" t="str">
        <f t="shared" si="46"/>
        <v>overweight</v>
      </c>
      <c r="J1485" t="str">
        <f t="shared" si="47"/>
        <v>normal</v>
      </c>
    </row>
    <row r="1486" spans="1:10" x14ac:dyDescent="0.3">
      <c r="A1486" t="s">
        <v>886</v>
      </c>
      <c r="B1486">
        <v>32.869999999999997</v>
      </c>
      <c r="C1486">
        <v>5.33</v>
      </c>
      <c r="D1486" t="s">
        <v>2380</v>
      </c>
      <c r="E1486" t="s">
        <v>2380</v>
      </c>
      <c r="F1486" t="s">
        <v>2380</v>
      </c>
      <c r="G1486" s="9">
        <v>0</v>
      </c>
      <c r="H1486" t="s">
        <v>2380</v>
      </c>
      <c r="I1486" t="str">
        <f t="shared" si="46"/>
        <v>obesity</v>
      </c>
      <c r="J1486" t="str">
        <f t="shared" si="47"/>
        <v>normal</v>
      </c>
    </row>
    <row r="1487" spans="1:10" x14ac:dyDescent="0.3">
      <c r="A1487" t="s">
        <v>885</v>
      </c>
      <c r="B1487">
        <v>26.18</v>
      </c>
      <c r="C1487">
        <v>5.63</v>
      </c>
      <c r="D1487" t="s">
        <v>2380</v>
      </c>
      <c r="E1487" t="s">
        <v>2380</v>
      </c>
      <c r="F1487" t="s">
        <v>2380</v>
      </c>
      <c r="G1487" s="9">
        <v>0</v>
      </c>
      <c r="H1487" t="s">
        <v>2380</v>
      </c>
      <c r="I1487" t="str">
        <f t="shared" si="46"/>
        <v>overweight</v>
      </c>
      <c r="J1487" t="str">
        <f t="shared" si="47"/>
        <v>normal</v>
      </c>
    </row>
    <row r="1488" spans="1:10" x14ac:dyDescent="0.3">
      <c r="A1488" t="s">
        <v>884</v>
      </c>
      <c r="B1488">
        <v>25.3</v>
      </c>
      <c r="C1488">
        <v>5.12</v>
      </c>
      <c r="D1488" t="s">
        <v>2380</v>
      </c>
      <c r="E1488" t="s">
        <v>2380</v>
      </c>
      <c r="F1488" t="s">
        <v>2380</v>
      </c>
      <c r="G1488" s="9">
        <v>0</v>
      </c>
      <c r="H1488" t="s">
        <v>2380</v>
      </c>
      <c r="I1488" t="str">
        <f t="shared" si="46"/>
        <v>overweight</v>
      </c>
      <c r="J1488" t="str">
        <f t="shared" si="47"/>
        <v>normal</v>
      </c>
    </row>
    <row r="1489" spans="1:10" x14ac:dyDescent="0.3">
      <c r="A1489" t="s">
        <v>883</v>
      </c>
      <c r="B1489">
        <v>36.94</v>
      </c>
      <c r="C1489">
        <v>5.15</v>
      </c>
      <c r="D1489" t="s">
        <v>2382</v>
      </c>
      <c r="E1489" t="s">
        <v>2380</v>
      </c>
      <c r="F1489" t="s">
        <v>2380</v>
      </c>
      <c r="G1489" s="9">
        <v>1</v>
      </c>
      <c r="H1489" t="s">
        <v>2380</v>
      </c>
      <c r="I1489" t="str">
        <f t="shared" si="46"/>
        <v>obesity</v>
      </c>
      <c r="J1489" t="str">
        <f t="shared" si="47"/>
        <v>normal</v>
      </c>
    </row>
    <row r="1490" spans="1:10" x14ac:dyDescent="0.3">
      <c r="A1490" t="s">
        <v>882</v>
      </c>
      <c r="B1490">
        <v>22.86</v>
      </c>
      <c r="C1490">
        <v>7.5</v>
      </c>
      <c r="D1490" t="s">
        <v>2380</v>
      </c>
      <c r="E1490" t="s">
        <v>2380</v>
      </c>
      <c r="F1490" t="s">
        <v>2380</v>
      </c>
      <c r="G1490" s="9">
        <v>0</v>
      </c>
      <c r="H1490" t="s">
        <v>2380</v>
      </c>
      <c r="I1490" t="str">
        <f t="shared" si="46"/>
        <v>normal weight</v>
      </c>
      <c r="J1490" t="str">
        <f t="shared" si="47"/>
        <v>diabetes</v>
      </c>
    </row>
    <row r="1491" spans="1:10" x14ac:dyDescent="0.3">
      <c r="A1491" t="s">
        <v>881</v>
      </c>
      <c r="B1491">
        <v>18.760000000000002</v>
      </c>
      <c r="C1491">
        <v>4.88</v>
      </c>
      <c r="D1491" t="s">
        <v>2382</v>
      </c>
      <c r="E1491" t="s">
        <v>2380</v>
      </c>
      <c r="F1491" t="s">
        <v>2382</v>
      </c>
      <c r="G1491" s="9">
        <v>1</v>
      </c>
      <c r="H1491" t="s">
        <v>2380</v>
      </c>
      <c r="I1491" t="str">
        <f t="shared" si="46"/>
        <v>normal weight</v>
      </c>
      <c r="J1491" t="str">
        <f t="shared" si="47"/>
        <v>normal</v>
      </c>
    </row>
    <row r="1492" spans="1:10" x14ac:dyDescent="0.3">
      <c r="A1492" t="s">
        <v>880</v>
      </c>
      <c r="B1492">
        <v>24.36</v>
      </c>
      <c r="C1492">
        <v>5.57</v>
      </c>
      <c r="D1492" t="s">
        <v>2380</v>
      </c>
      <c r="E1492" t="s">
        <v>2380</v>
      </c>
      <c r="F1492" t="s">
        <v>2380</v>
      </c>
      <c r="G1492" s="9">
        <v>0</v>
      </c>
      <c r="H1492" t="s">
        <v>2380</v>
      </c>
      <c r="I1492" t="str">
        <f t="shared" si="46"/>
        <v>normal weight</v>
      </c>
      <c r="J1492" t="str">
        <f t="shared" si="47"/>
        <v>normal</v>
      </c>
    </row>
    <row r="1493" spans="1:10" x14ac:dyDescent="0.3">
      <c r="A1493" t="s">
        <v>879</v>
      </c>
      <c r="B1493">
        <v>32.299999999999997</v>
      </c>
      <c r="C1493">
        <v>5.31</v>
      </c>
      <c r="D1493" t="s">
        <v>2380</v>
      </c>
      <c r="E1493" t="s">
        <v>2380</v>
      </c>
      <c r="F1493" t="s">
        <v>2380</v>
      </c>
      <c r="G1493" s="9">
        <v>0</v>
      </c>
      <c r="H1493" t="s">
        <v>2380</v>
      </c>
      <c r="I1493" t="str">
        <f t="shared" si="46"/>
        <v>obesity</v>
      </c>
      <c r="J1493" t="str">
        <f t="shared" si="47"/>
        <v>normal</v>
      </c>
    </row>
    <row r="1494" spans="1:10" x14ac:dyDescent="0.3">
      <c r="A1494" t="s">
        <v>878</v>
      </c>
      <c r="B1494">
        <v>22.704999999999998</v>
      </c>
      <c r="C1494">
        <v>4.57</v>
      </c>
      <c r="D1494" t="s">
        <v>2382</v>
      </c>
      <c r="E1494" t="s">
        <v>2380</v>
      </c>
      <c r="F1494" t="s">
        <v>2380</v>
      </c>
      <c r="G1494" s="9">
        <v>0</v>
      </c>
      <c r="H1494" t="s">
        <v>2380</v>
      </c>
      <c r="I1494" t="str">
        <f t="shared" si="46"/>
        <v>normal weight</v>
      </c>
      <c r="J1494" t="str">
        <f t="shared" si="47"/>
        <v>normal</v>
      </c>
    </row>
    <row r="1495" spans="1:10" x14ac:dyDescent="0.3">
      <c r="A1495" t="s">
        <v>877</v>
      </c>
      <c r="B1495">
        <v>21.79</v>
      </c>
      <c r="C1495">
        <v>8.6999999999999993</v>
      </c>
      <c r="D1495" t="s">
        <v>2382</v>
      </c>
      <c r="E1495" t="s">
        <v>2380</v>
      </c>
      <c r="F1495" t="s">
        <v>2380</v>
      </c>
      <c r="G1495" s="9">
        <v>1</v>
      </c>
      <c r="H1495" t="s">
        <v>2380</v>
      </c>
      <c r="I1495" t="str">
        <f t="shared" si="46"/>
        <v>normal weight</v>
      </c>
      <c r="J1495" t="str">
        <f t="shared" si="47"/>
        <v>diabetes</v>
      </c>
    </row>
    <row r="1496" spans="1:10" x14ac:dyDescent="0.3">
      <c r="A1496" t="s">
        <v>876</v>
      </c>
      <c r="B1496">
        <v>24.52</v>
      </c>
      <c r="C1496">
        <v>4.76</v>
      </c>
      <c r="D1496" t="s">
        <v>2380</v>
      </c>
      <c r="E1496" t="s">
        <v>2380</v>
      </c>
      <c r="F1496" t="s">
        <v>2380</v>
      </c>
      <c r="G1496" s="9">
        <v>0</v>
      </c>
      <c r="H1496" t="s">
        <v>2380</v>
      </c>
      <c r="I1496" t="str">
        <f t="shared" si="46"/>
        <v>normal weight</v>
      </c>
      <c r="J1496" t="str">
        <f t="shared" si="47"/>
        <v>normal</v>
      </c>
    </row>
    <row r="1497" spans="1:10" x14ac:dyDescent="0.3">
      <c r="A1497" t="s">
        <v>875</v>
      </c>
      <c r="B1497">
        <v>39.520000000000003</v>
      </c>
      <c r="C1497">
        <v>11.81</v>
      </c>
      <c r="D1497" t="s">
        <v>2380</v>
      </c>
      <c r="E1497" t="s">
        <v>2380</v>
      </c>
      <c r="F1497" t="s">
        <v>2380</v>
      </c>
      <c r="G1497" s="9">
        <v>0</v>
      </c>
      <c r="H1497" t="s">
        <v>2380</v>
      </c>
      <c r="I1497" t="str">
        <f t="shared" si="46"/>
        <v>obesity</v>
      </c>
      <c r="J1497" t="str">
        <f t="shared" si="47"/>
        <v>diabetes</v>
      </c>
    </row>
    <row r="1498" spans="1:10" x14ac:dyDescent="0.3">
      <c r="A1498" t="s">
        <v>874</v>
      </c>
      <c r="B1498">
        <v>24.49</v>
      </c>
      <c r="C1498">
        <v>4.67</v>
      </c>
      <c r="D1498" t="s">
        <v>2380</v>
      </c>
      <c r="E1498" t="s">
        <v>2380</v>
      </c>
      <c r="F1498" t="s">
        <v>2380</v>
      </c>
      <c r="G1498" s="9">
        <v>0</v>
      </c>
      <c r="H1498" t="s">
        <v>2380</v>
      </c>
      <c r="I1498" t="str">
        <f t="shared" si="46"/>
        <v>normal weight</v>
      </c>
      <c r="J1498" t="str">
        <f t="shared" si="47"/>
        <v>normal</v>
      </c>
    </row>
    <row r="1499" spans="1:10" x14ac:dyDescent="0.3">
      <c r="A1499" t="s">
        <v>873</v>
      </c>
      <c r="B1499">
        <v>26.315000000000001</v>
      </c>
      <c r="C1499">
        <v>6.02</v>
      </c>
      <c r="D1499" t="s">
        <v>2380</v>
      </c>
      <c r="E1499" t="s">
        <v>2380</v>
      </c>
      <c r="F1499" t="s">
        <v>2380</v>
      </c>
      <c r="G1499" s="9">
        <v>0</v>
      </c>
      <c r="H1499" t="s">
        <v>2380</v>
      </c>
      <c r="I1499" t="str">
        <f t="shared" si="46"/>
        <v>overweight</v>
      </c>
      <c r="J1499" t="str">
        <f t="shared" si="47"/>
        <v>prediabetes</v>
      </c>
    </row>
    <row r="1500" spans="1:10" x14ac:dyDescent="0.3">
      <c r="A1500" t="s">
        <v>872</v>
      </c>
      <c r="B1500">
        <v>22.58</v>
      </c>
      <c r="C1500">
        <v>7.46</v>
      </c>
      <c r="D1500" t="s">
        <v>2380</v>
      </c>
      <c r="E1500" t="s">
        <v>2380</v>
      </c>
      <c r="F1500" t="s">
        <v>2380</v>
      </c>
      <c r="G1500" s="9">
        <v>0</v>
      </c>
      <c r="H1500" t="s">
        <v>2380</v>
      </c>
      <c r="I1500" t="str">
        <f t="shared" si="46"/>
        <v>normal weight</v>
      </c>
      <c r="J1500" t="str">
        <f t="shared" si="47"/>
        <v>diabetes</v>
      </c>
    </row>
    <row r="1501" spans="1:10" x14ac:dyDescent="0.3">
      <c r="A1501" t="s">
        <v>871</v>
      </c>
      <c r="B1501">
        <v>19.475000000000001</v>
      </c>
      <c r="C1501">
        <v>4.74</v>
      </c>
      <c r="D1501" t="s">
        <v>2380</v>
      </c>
      <c r="E1501" t="s">
        <v>2380</v>
      </c>
      <c r="F1501" t="s">
        <v>2380</v>
      </c>
      <c r="G1501" s="9">
        <v>1</v>
      </c>
      <c r="H1501" t="s">
        <v>2380</v>
      </c>
      <c r="I1501" t="str">
        <f t="shared" si="46"/>
        <v>normal weight</v>
      </c>
      <c r="J1501" t="str">
        <f t="shared" si="47"/>
        <v>normal</v>
      </c>
    </row>
    <row r="1502" spans="1:10" x14ac:dyDescent="0.3">
      <c r="A1502" t="s">
        <v>870</v>
      </c>
      <c r="B1502">
        <v>26.33</v>
      </c>
      <c r="C1502">
        <v>4.79</v>
      </c>
      <c r="D1502" t="s">
        <v>2380</v>
      </c>
      <c r="E1502" t="s">
        <v>2380</v>
      </c>
      <c r="F1502" t="s">
        <v>2380</v>
      </c>
      <c r="G1502" s="9">
        <v>0</v>
      </c>
      <c r="H1502" t="s">
        <v>2380</v>
      </c>
      <c r="I1502" t="str">
        <f t="shared" si="46"/>
        <v>overweight</v>
      </c>
      <c r="J1502" t="str">
        <f t="shared" si="47"/>
        <v>normal</v>
      </c>
    </row>
    <row r="1503" spans="1:10" x14ac:dyDescent="0.3">
      <c r="A1503" t="s">
        <v>869</v>
      </c>
      <c r="B1503">
        <v>17.29</v>
      </c>
      <c r="C1503">
        <v>5.35</v>
      </c>
      <c r="D1503" t="s">
        <v>2382</v>
      </c>
      <c r="E1503" t="s">
        <v>2380</v>
      </c>
      <c r="F1503" t="s">
        <v>2380</v>
      </c>
      <c r="G1503" s="9">
        <v>0</v>
      </c>
      <c r="H1503" t="s">
        <v>2380</v>
      </c>
      <c r="I1503" t="str">
        <f t="shared" si="46"/>
        <v>underweight</v>
      </c>
      <c r="J1503" t="str">
        <f t="shared" si="47"/>
        <v>normal</v>
      </c>
    </row>
    <row r="1504" spans="1:10" x14ac:dyDescent="0.3">
      <c r="A1504" t="s">
        <v>868</v>
      </c>
      <c r="B1504">
        <v>42.88</v>
      </c>
      <c r="C1504">
        <v>4.87</v>
      </c>
      <c r="D1504" t="s">
        <v>2380</v>
      </c>
      <c r="E1504" t="s">
        <v>2381</v>
      </c>
      <c r="F1504" t="s">
        <v>2380</v>
      </c>
      <c r="G1504" s="9">
        <v>1</v>
      </c>
      <c r="H1504" t="s">
        <v>2380</v>
      </c>
      <c r="I1504" t="str">
        <f t="shared" si="46"/>
        <v>obesity</v>
      </c>
      <c r="J1504" t="str">
        <f t="shared" si="47"/>
        <v>normal</v>
      </c>
    </row>
    <row r="1505" spans="1:10" x14ac:dyDescent="0.3">
      <c r="A1505" t="s">
        <v>867</v>
      </c>
      <c r="B1505">
        <v>32.200000000000003</v>
      </c>
      <c r="C1505">
        <v>10.09</v>
      </c>
      <c r="D1505" t="s">
        <v>2382</v>
      </c>
      <c r="E1505" t="s">
        <v>2380</v>
      </c>
      <c r="F1505" t="s">
        <v>2380</v>
      </c>
      <c r="G1505" s="9">
        <v>0</v>
      </c>
      <c r="H1505" t="s">
        <v>2380</v>
      </c>
      <c r="I1505" t="str">
        <f t="shared" si="46"/>
        <v>obesity</v>
      </c>
      <c r="J1505" t="str">
        <f t="shared" si="47"/>
        <v>diabetes</v>
      </c>
    </row>
    <row r="1506" spans="1:10" x14ac:dyDescent="0.3">
      <c r="A1506" t="s">
        <v>866</v>
      </c>
      <c r="B1506">
        <v>18.75</v>
      </c>
      <c r="C1506">
        <v>5.47</v>
      </c>
      <c r="D1506" t="s">
        <v>2382</v>
      </c>
      <c r="E1506" t="s">
        <v>2380</v>
      </c>
      <c r="F1506" t="s">
        <v>2382</v>
      </c>
      <c r="G1506" s="9">
        <v>1</v>
      </c>
      <c r="H1506" t="s">
        <v>2380</v>
      </c>
      <c r="I1506" t="str">
        <f t="shared" si="46"/>
        <v>normal weight</v>
      </c>
      <c r="J1506" t="str">
        <f t="shared" si="47"/>
        <v>normal</v>
      </c>
    </row>
    <row r="1507" spans="1:10" x14ac:dyDescent="0.3">
      <c r="A1507" t="s">
        <v>865</v>
      </c>
      <c r="B1507">
        <v>22.36</v>
      </c>
      <c r="C1507">
        <v>8.6</v>
      </c>
      <c r="D1507" t="s">
        <v>2380</v>
      </c>
      <c r="E1507" t="s">
        <v>2380</v>
      </c>
      <c r="F1507" t="s">
        <v>2380</v>
      </c>
      <c r="G1507" s="9">
        <v>0</v>
      </c>
      <c r="H1507" t="s">
        <v>2380</v>
      </c>
      <c r="I1507" t="str">
        <f t="shared" si="46"/>
        <v>normal weight</v>
      </c>
      <c r="J1507" t="str">
        <f t="shared" si="47"/>
        <v>diabetes</v>
      </c>
    </row>
    <row r="1508" spans="1:10" x14ac:dyDescent="0.3">
      <c r="A1508" t="s">
        <v>864</v>
      </c>
      <c r="B1508">
        <v>23.94</v>
      </c>
      <c r="C1508">
        <v>10.74</v>
      </c>
      <c r="D1508" t="s">
        <v>2382</v>
      </c>
      <c r="E1508" t="s">
        <v>2380</v>
      </c>
      <c r="F1508" t="s">
        <v>2380</v>
      </c>
      <c r="G1508" s="9">
        <v>0</v>
      </c>
      <c r="H1508" t="s">
        <v>2380</v>
      </c>
      <c r="I1508" t="str">
        <f t="shared" si="46"/>
        <v>normal weight</v>
      </c>
      <c r="J1508" t="str">
        <f t="shared" si="47"/>
        <v>diabetes</v>
      </c>
    </row>
    <row r="1509" spans="1:10" x14ac:dyDescent="0.3">
      <c r="A1509" t="s">
        <v>863</v>
      </c>
      <c r="B1509">
        <v>30.1</v>
      </c>
      <c r="C1509">
        <v>4.3899999999999997</v>
      </c>
      <c r="D1509" t="s">
        <v>2380</v>
      </c>
      <c r="E1509" t="s">
        <v>2380</v>
      </c>
      <c r="F1509" t="s">
        <v>2382</v>
      </c>
      <c r="G1509" s="9">
        <v>1</v>
      </c>
      <c r="H1509" t="s">
        <v>2380</v>
      </c>
      <c r="I1509" t="str">
        <f t="shared" si="46"/>
        <v>obesity</v>
      </c>
      <c r="J1509" t="str">
        <f t="shared" si="47"/>
        <v>normal</v>
      </c>
    </row>
    <row r="1510" spans="1:10" x14ac:dyDescent="0.3">
      <c r="A1510" t="s">
        <v>862</v>
      </c>
      <c r="B1510">
        <v>21.93</v>
      </c>
      <c r="C1510">
        <v>6.3</v>
      </c>
      <c r="D1510" t="s">
        <v>2380</v>
      </c>
      <c r="E1510" t="s">
        <v>2380</v>
      </c>
      <c r="F1510" t="s">
        <v>2380</v>
      </c>
      <c r="G1510" s="9">
        <v>0</v>
      </c>
      <c r="H1510" t="s">
        <v>2380</v>
      </c>
      <c r="I1510" t="str">
        <f t="shared" si="46"/>
        <v>normal weight</v>
      </c>
      <c r="J1510" t="str">
        <f t="shared" si="47"/>
        <v>prediabetes</v>
      </c>
    </row>
    <row r="1511" spans="1:10" x14ac:dyDescent="0.3">
      <c r="A1511" t="s">
        <v>861</v>
      </c>
      <c r="B1511">
        <v>39.75</v>
      </c>
      <c r="C1511">
        <v>5.41</v>
      </c>
      <c r="D1511" t="s">
        <v>2380</v>
      </c>
      <c r="E1511" t="s">
        <v>2381</v>
      </c>
      <c r="F1511" t="s">
        <v>2380</v>
      </c>
      <c r="G1511" s="9">
        <v>1</v>
      </c>
      <c r="H1511" t="s">
        <v>2380</v>
      </c>
      <c r="I1511" t="str">
        <f t="shared" si="46"/>
        <v>obesity</v>
      </c>
      <c r="J1511" t="str">
        <f t="shared" si="47"/>
        <v>normal</v>
      </c>
    </row>
    <row r="1512" spans="1:10" x14ac:dyDescent="0.3">
      <c r="A1512" t="s">
        <v>860</v>
      </c>
      <c r="B1512">
        <v>26.03</v>
      </c>
      <c r="C1512">
        <v>4.47</v>
      </c>
      <c r="D1512" t="s">
        <v>2380</v>
      </c>
      <c r="E1512" t="s">
        <v>2380</v>
      </c>
      <c r="F1512" t="s">
        <v>2382</v>
      </c>
      <c r="G1512" s="9">
        <v>1</v>
      </c>
      <c r="H1512" t="s">
        <v>2380</v>
      </c>
      <c r="I1512" t="str">
        <f t="shared" si="46"/>
        <v>overweight</v>
      </c>
      <c r="J1512" t="str">
        <f t="shared" si="47"/>
        <v>normal</v>
      </c>
    </row>
    <row r="1513" spans="1:10" x14ac:dyDescent="0.3">
      <c r="A1513" t="s">
        <v>859</v>
      </c>
      <c r="B1513">
        <v>34.51</v>
      </c>
      <c r="C1513">
        <v>6.26</v>
      </c>
      <c r="D1513" t="s">
        <v>2380</v>
      </c>
      <c r="E1513" t="s">
        <v>2380</v>
      </c>
      <c r="F1513" t="s">
        <v>2380</v>
      </c>
      <c r="G1513" s="9">
        <v>0</v>
      </c>
      <c r="H1513" t="s">
        <v>2380</v>
      </c>
      <c r="I1513" t="str">
        <f t="shared" si="46"/>
        <v>obesity</v>
      </c>
      <c r="J1513" t="str">
        <f t="shared" si="47"/>
        <v>prediabetes</v>
      </c>
    </row>
    <row r="1514" spans="1:10" x14ac:dyDescent="0.3">
      <c r="A1514" t="s">
        <v>858</v>
      </c>
      <c r="B1514">
        <v>19.32</v>
      </c>
      <c r="C1514">
        <v>11.58</v>
      </c>
      <c r="D1514" t="s">
        <v>2382</v>
      </c>
      <c r="E1514" t="s">
        <v>2380</v>
      </c>
      <c r="F1514" t="s">
        <v>2380</v>
      </c>
      <c r="G1514" s="9">
        <v>1</v>
      </c>
      <c r="H1514" t="s">
        <v>2380</v>
      </c>
      <c r="I1514" t="str">
        <f t="shared" si="46"/>
        <v>normal weight</v>
      </c>
      <c r="J1514" t="str">
        <f t="shared" si="47"/>
        <v>diabetes</v>
      </c>
    </row>
    <row r="1515" spans="1:10" x14ac:dyDescent="0.3">
      <c r="A1515" t="s">
        <v>857</v>
      </c>
      <c r="B1515">
        <v>28.5</v>
      </c>
      <c r="C1515">
        <v>4.3600000000000003</v>
      </c>
      <c r="D1515" t="s">
        <v>2380</v>
      </c>
      <c r="E1515" t="s">
        <v>2380</v>
      </c>
      <c r="F1515" t="s">
        <v>2380</v>
      </c>
      <c r="G1515" s="9">
        <v>0</v>
      </c>
      <c r="H1515" t="s">
        <v>2380</v>
      </c>
      <c r="I1515" t="str">
        <f t="shared" si="46"/>
        <v>overweight</v>
      </c>
      <c r="J1515" t="str">
        <f t="shared" si="47"/>
        <v>normal</v>
      </c>
    </row>
    <row r="1516" spans="1:10" x14ac:dyDescent="0.3">
      <c r="A1516" t="s">
        <v>856</v>
      </c>
      <c r="B1516">
        <v>30.875</v>
      </c>
      <c r="C1516">
        <v>4.1399999999999997</v>
      </c>
      <c r="D1516" t="s">
        <v>2382</v>
      </c>
      <c r="E1516" t="s">
        <v>2380</v>
      </c>
      <c r="F1516" t="s">
        <v>2380</v>
      </c>
      <c r="G1516" s="9">
        <v>0</v>
      </c>
      <c r="H1516" t="s">
        <v>2380</v>
      </c>
      <c r="I1516" t="str">
        <f t="shared" si="46"/>
        <v>obesity</v>
      </c>
      <c r="J1516" t="str">
        <f t="shared" si="47"/>
        <v>normal</v>
      </c>
    </row>
    <row r="1517" spans="1:10" x14ac:dyDescent="0.3">
      <c r="A1517" t="s">
        <v>855</v>
      </c>
      <c r="B1517">
        <v>24.02</v>
      </c>
      <c r="C1517">
        <v>4.38</v>
      </c>
      <c r="D1517" t="s">
        <v>2380</v>
      </c>
      <c r="E1517" t="s">
        <v>2380</v>
      </c>
      <c r="F1517" t="s">
        <v>2380</v>
      </c>
      <c r="G1517" s="9">
        <v>0</v>
      </c>
      <c r="H1517" t="s">
        <v>2380</v>
      </c>
      <c r="I1517" t="str">
        <f t="shared" si="46"/>
        <v>normal weight</v>
      </c>
      <c r="J1517" t="str">
        <f t="shared" si="47"/>
        <v>normal</v>
      </c>
    </row>
    <row r="1518" spans="1:10" x14ac:dyDescent="0.3">
      <c r="A1518" t="s">
        <v>854</v>
      </c>
      <c r="B1518">
        <v>36.08</v>
      </c>
      <c r="C1518">
        <v>11.61</v>
      </c>
      <c r="D1518" t="s">
        <v>2382</v>
      </c>
      <c r="E1518" t="s">
        <v>2380</v>
      </c>
      <c r="F1518" t="s">
        <v>2380</v>
      </c>
      <c r="G1518" s="9">
        <v>0</v>
      </c>
      <c r="H1518" t="s">
        <v>2380</v>
      </c>
      <c r="I1518" t="str">
        <f t="shared" si="46"/>
        <v>obesity</v>
      </c>
      <c r="J1518" t="str">
        <f t="shared" si="47"/>
        <v>diabetes</v>
      </c>
    </row>
    <row r="1519" spans="1:10" x14ac:dyDescent="0.3">
      <c r="A1519" t="s">
        <v>853</v>
      </c>
      <c r="B1519">
        <v>32.200000000000003</v>
      </c>
      <c r="C1519">
        <v>10.59</v>
      </c>
      <c r="D1519" t="s">
        <v>2382</v>
      </c>
      <c r="E1519" t="s">
        <v>2380</v>
      </c>
      <c r="F1519" t="s">
        <v>2380</v>
      </c>
      <c r="G1519" s="9">
        <v>0</v>
      </c>
      <c r="H1519" t="s">
        <v>2380</v>
      </c>
      <c r="I1519" t="str">
        <f t="shared" si="46"/>
        <v>obesity</v>
      </c>
      <c r="J1519" t="str">
        <f t="shared" si="47"/>
        <v>diabetes</v>
      </c>
    </row>
    <row r="1520" spans="1:10" x14ac:dyDescent="0.3">
      <c r="A1520" t="s">
        <v>852</v>
      </c>
      <c r="B1520">
        <v>28.05</v>
      </c>
      <c r="C1520">
        <v>11.85</v>
      </c>
      <c r="D1520" t="s">
        <v>2382</v>
      </c>
      <c r="E1520" t="s">
        <v>2380</v>
      </c>
      <c r="F1520" t="s">
        <v>2380</v>
      </c>
      <c r="G1520" s="9">
        <v>0</v>
      </c>
      <c r="H1520" t="s">
        <v>2380</v>
      </c>
      <c r="I1520" t="str">
        <f t="shared" si="46"/>
        <v>overweight</v>
      </c>
      <c r="J1520" t="str">
        <f t="shared" si="47"/>
        <v>diabetes</v>
      </c>
    </row>
    <row r="1521" spans="1:10" x14ac:dyDescent="0.3">
      <c r="A1521" t="s">
        <v>851</v>
      </c>
      <c r="B1521">
        <v>19</v>
      </c>
      <c r="C1521">
        <v>5.46</v>
      </c>
      <c r="D1521" t="s">
        <v>2382</v>
      </c>
      <c r="E1521" t="s">
        <v>2380</v>
      </c>
      <c r="F1521" t="s">
        <v>2380</v>
      </c>
      <c r="G1521" s="9">
        <v>1</v>
      </c>
      <c r="H1521" t="s">
        <v>2380</v>
      </c>
      <c r="I1521" t="str">
        <f t="shared" si="46"/>
        <v>normal weight</v>
      </c>
      <c r="J1521" t="str">
        <f t="shared" si="47"/>
        <v>normal</v>
      </c>
    </row>
    <row r="1522" spans="1:10" x14ac:dyDescent="0.3">
      <c r="A1522" t="s">
        <v>850</v>
      </c>
      <c r="B1522">
        <v>16.13</v>
      </c>
      <c r="C1522">
        <v>4.54</v>
      </c>
      <c r="D1522" t="s">
        <v>2382</v>
      </c>
      <c r="E1522" t="s">
        <v>2380</v>
      </c>
      <c r="F1522" t="s">
        <v>2380</v>
      </c>
      <c r="G1522" s="9">
        <v>2</v>
      </c>
      <c r="H1522" t="s">
        <v>2380</v>
      </c>
      <c r="I1522" t="str">
        <f t="shared" si="46"/>
        <v>underweight</v>
      </c>
      <c r="J1522" t="str">
        <f t="shared" si="47"/>
        <v>normal</v>
      </c>
    </row>
    <row r="1523" spans="1:10" x14ac:dyDescent="0.3">
      <c r="A1523" t="s">
        <v>849</v>
      </c>
      <c r="B1523">
        <v>18.77</v>
      </c>
      <c r="C1523">
        <v>11.98</v>
      </c>
      <c r="D1523" t="s">
        <v>2382</v>
      </c>
      <c r="E1523" t="s">
        <v>2380</v>
      </c>
      <c r="F1523" t="s">
        <v>2380</v>
      </c>
      <c r="G1523" s="9">
        <v>2</v>
      </c>
      <c r="H1523" t="s">
        <v>2380</v>
      </c>
      <c r="I1523" t="str">
        <f t="shared" si="46"/>
        <v>normal weight</v>
      </c>
      <c r="J1523" t="str">
        <f t="shared" si="47"/>
        <v>diabetes</v>
      </c>
    </row>
    <row r="1524" spans="1:10" x14ac:dyDescent="0.3">
      <c r="A1524" t="s">
        <v>848</v>
      </c>
      <c r="B1524">
        <v>28.88</v>
      </c>
      <c r="C1524">
        <v>6.59</v>
      </c>
      <c r="D1524" t="s">
        <v>2382</v>
      </c>
      <c r="E1524" t="s">
        <v>2380</v>
      </c>
      <c r="F1524" t="s">
        <v>2380</v>
      </c>
      <c r="G1524" s="9">
        <v>1</v>
      </c>
      <c r="H1524" t="s">
        <v>2380</v>
      </c>
      <c r="I1524" t="str">
        <f t="shared" si="46"/>
        <v>overweight</v>
      </c>
      <c r="J1524" t="str">
        <f t="shared" si="47"/>
        <v>diabetes</v>
      </c>
    </row>
    <row r="1525" spans="1:10" x14ac:dyDescent="0.3">
      <c r="A1525" t="s">
        <v>847</v>
      </c>
      <c r="B1525">
        <v>27.55</v>
      </c>
      <c r="C1525">
        <v>10.83</v>
      </c>
      <c r="D1525" t="s">
        <v>2382</v>
      </c>
      <c r="E1525" t="s">
        <v>2380</v>
      </c>
      <c r="F1525" t="s">
        <v>2380</v>
      </c>
      <c r="G1525" s="9">
        <v>1</v>
      </c>
      <c r="H1525" t="s">
        <v>2380</v>
      </c>
      <c r="I1525" t="str">
        <f t="shared" si="46"/>
        <v>overweight</v>
      </c>
      <c r="J1525" t="str">
        <f t="shared" si="47"/>
        <v>diabetes</v>
      </c>
    </row>
    <row r="1526" spans="1:10" x14ac:dyDescent="0.3">
      <c r="A1526" t="s">
        <v>846</v>
      </c>
      <c r="B1526">
        <v>15.6</v>
      </c>
      <c r="C1526">
        <v>8.6</v>
      </c>
      <c r="D1526" t="s">
        <v>2380</v>
      </c>
      <c r="E1526" t="s">
        <v>2380</v>
      </c>
      <c r="F1526" t="s">
        <v>2380</v>
      </c>
      <c r="G1526" s="9">
        <v>0</v>
      </c>
      <c r="H1526" t="s">
        <v>2380</v>
      </c>
      <c r="I1526" t="str">
        <f t="shared" si="46"/>
        <v>underweight</v>
      </c>
      <c r="J1526" t="str">
        <f t="shared" si="47"/>
        <v>diabetes</v>
      </c>
    </row>
    <row r="1527" spans="1:10" x14ac:dyDescent="0.3">
      <c r="A1527" t="s">
        <v>845</v>
      </c>
      <c r="B1527">
        <v>21.99</v>
      </c>
      <c r="C1527">
        <v>11.17</v>
      </c>
      <c r="D1527" t="s">
        <v>2380</v>
      </c>
      <c r="E1527" t="s">
        <v>2380</v>
      </c>
      <c r="F1527" t="s">
        <v>2380</v>
      </c>
      <c r="G1527" s="9">
        <v>0</v>
      </c>
      <c r="H1527" t="s">
        <v>2380</v>
      </c>
      <c r="I1527" t="str">
        <f t="shared" si="46"/>
        <v>normal weight</v>
      </c>
      <c r="J1527" t="str">
        <f t="shared" si="47"/>
        <v>diabetes</v>
      </c>
    </row>
    <row r="1528" spans="1:10" x14ac:dyDescent="0.3">
      <c r="A1528" t="s">
        <v>844</v>
      </c>
      <c r="B1528">
        <v>34.85</v>
      </c>
      <c r="C1528">
        <v>5.75</v>
      </c>
      <c r="D1528" t="s">
        <v>2380</v>
      </c>
      <c r="E1528" t="s">
        <v>2380</v>
      </c>
      <c r="F1528" t="s">
        <v>2380</v>
      </c>
      <c r="G1528" s="9">
        <v>0</v>
      </c>
      <c r="H1528" t="s">
        <v>2380</v>
      </c>
      <c r="I1528" t="str">
        <f t="shared" si="46"/>
        <v>obesity</v>
      </c>
      <c r="J1528" t="str">
        <f t="shared" si="47"/>
        <v>prediabetes</v>
      </c>
    </row>
    <row r="1529" spans="1:10" x14ac:dyDescent="0.3">
      <c r="A1529" t="s">
        <v>843</v>
      </c>
      <c r="B1529">
        <v>24.51</v>
      </c>
      <c r="C1529">
        <v>4.83</v>
      </c>
      <c r="D1529" t="s">
        <v>2382</v>
      </c>
      <c r="E1529" t="s">
        <v>2380</v>
      </c>
      <c r="F1529" t="s">
        <v>2382</v>
      </c>
      <c r="G1529" s="9">
        <v>1</v>
      </c>
      <c r="H1529" t="s">
        <v>2380</v>
      </c>
      <c r="I1529" t="str">
        <f t="shared" si="46"/>
        <v>normal weight</v>
      </c>
      <c r="J1529" t="str">
        <f t="shared" si="47"/>
        <v>normal</v>
      </c>
    </row>
    <row r="1530" spans="1:10" x14ac:dyDescent="0.3">
      <c r="A1530" t="s">
        <v>842</v>
      </c>
      <c r="B1530">
        <v>19.399999999999999</v>
      </c>
      <c r="C1530">
        <v>11.93</v>
      </c>
      <c r="D1530" t="s">
        <v>2380</v>
      </c>
      <c r="E1530" t="s">
        <v>2380</v>
      </c>
      <c r="F1530" t="s">
        <v>2380</v>
      </c>
      <c r="G1530" s="9">
        <v>0</v>
      </c>
      <c r="H1530" t="s">
        <v>2380</v>
      </c>
      <c r="I1530" t="str">
        <f t="shared" si="46"/>
        <v>normal weight</v>
      </c>
      <c r="J1530" t="str">
        <f t="shared" si="47"/>
        <v>diabetes</v>
      </c>
    </row>
    <row r="1531" spans="1:10" x14ac:dyDescent="0.3">
      <c r="A1531" t="s">
        <v>841</v>
      </c>
      <c r="B1531">
        <v>15.1</v>
      </c>
      <c r="C1531">
        <v>8.41</v>
      </c>
      <c r="D1531" t="s">
        <v>2380</v>
      </c>
      <c r="E1531" t="s">
        <v>2380</v>
      </c>
      <c r="F1531" t="s">
        <v>2380</v>
      </c>
      <c r="G1531" s="9">
        <v>0</v>
      </c>
      <c r="H1531" t="s">
        <v>2380</v>
      </c>
      <c r="I1531" t="str">
        <f t="shared" si="46"/>
        <v>underweight</v>
      </c>
      <c r="J1531" t="str">
        <f t="shared" si="47"/>
        <v>diabetes</v>
      </c>
    </row>
    <row r="1532" spans="1:10" x14ac:dyDescent="0.3">
      <c r="A1532" t="s">
        <v>840</v>
      </c>
      <c r="B1532">
        <v>23.37</v>
      </c>
      <c r="C1532">
        <v>5.59</v>
      </c>
      <c r="D1532" t="s">
        <v>2382</v>
      </c>
      <c r="E1532" t="s">
        <v>2380</v>
      </c>
      <c r="F1532" t="s">
        <v>2380</v>
      </c>
      <c r="G1532" s="9">
        <v>0</v>
      </c>
      <c r="H1532" t="s">
        <v>2380</v>
      </c>
      <c r="I1532" t="str">
        <f t="shared" si="46"/>
        <v>normal weight</v>
      </c>
      <c r="J1532" t="str">
        <f t="shared" si="47"/>
        <v>normal</v>
      </c>
    </row>
    <row r="1533" spans="1:10" x14ac:dyDescent="0.3">
      <c r="A1533" t="s">
        <v>839</v>
      </c>
      <c r="B1533">
        <v>42.4</v>
      </c>
      <c r="C1533">
        <v>4.0599999999999996</v>
      </c>
      <c r="D1533" t="s">
        <v>2380</v>
      </c>
      <c r="E1533" t="s">
        <v>2380</v>
      </c>
      <c r="F1533" t="s">
        <v>2380</v>
      </c>
      <c r="G1533" s="9">
        <v>0</v>
      </c>
      <c r="H1533" t="s">
        <v>2380</v>
      </c>
      <c r="I1533" t="str">
        <f t="shared" si="46"/>
        <v>obesity</v>
      </c>
      <c r="J1533" t="str">
        <f t="shared" si="47"/>
        <v>normal</v>
      </c>
    </row>
    <row r="1534" spans="1:10" x14ac:dyDescent="0.3">
      <c r="A1534" t="s">
        <v>838</v>
      </c>
      <c r="B1534">
        <v>28.405000000000001</v>
      </c>
      <c r="C1534">
        <v>7.02</v>
      </c>
      <c r="D1534" t="s">
        <v>2382</v>
      </c>
      <c r="E1534" t="s">
        <v>2380</v>
      </c>
      <c r="F1534" t="s">
        <v>2380</v>
      </c>
      <c r="G1534" s="9">
        <v>0</v>
      </c>
      <c r="H1534" t="s">
        <v>2380</v>
      </c>
      <c r="I1534" t="str">
        <f t="shared" si="46"/>
        <v>overweight</v>
      </c>
      <c r="J1534" t="str">
        <f t="shared" si="47"/>
        <v>diabetes</v>
      </c>
    </row>
    <row r="1535" spans="1:10" x14ac:dyDescent="0.3">
      <c r="A1535" t="s">
        <v>837</v>
      </c>
      <c r="B1535">
        <v>23.4</v>
      </c>
      <c r="C1535">
        <v>4.47</v>
      </c>
      <c r="D1535" t="s">
        <v>2380</v>
      </c>
      <c r="E1535" t="s">
        <v>2380</v>
      </c>
      <c r="F1535" t="s">
        <v>2380</v>
      </c>
      <c r="G1535" s="9">
        <v>0</v>
      </c>
      <c r="H1535" t="s">
        <v>2380</v>
      </c>
      <c r="I1535" t="str">
        <f t="shared" si="46"/>
        <v>normal weight</v>
      </c>
      <c r="J1535" t="str">
        <f t="shared" si="47"/>
        <v>normal</v>
      </c>
    </row>
    <row r="1536" spans="1:10" x14ac:dyDescent="0.3">
      <c r="A1536" t="s">
        <v>836</v>
      </c>
      <c r="B1536">
        <v>33.44</v>
      </c>
      <c r="C1536">
        <v>4.54</v>
      </c>
      <c r="D1536" t="s">
        <v>2380</v>
      </c>
      <c r="E1536" t="s">
        <v>2380</v>
      </c>
      <c r="F1536" t="s">
        <v>2380</v>
      </c>
      <c r="G1536" s="9">
        <v>0</v>
      </c>
      <c r="H1536" t="s">
        <v>2380</v>
      </c>
      <c r="I1536" t="str">
        <f t="shared" si="46"/>
        <v>obesity</v>
      </c>
      <c r="J1536" t="str">
        <f t="shared" si="47"/>
        <v>normal</v>
      </c>
    </row>
    <row r="1537" spans="1:10" x14ac:dyDescent="0.3">
      <c r="A1537" t="s">
        <v>835</v>
      </c>
      <c r="B1537">
        <v>21.12</v>
      </c>
      <c r="C1537">
        <v>4.99</v>
      </c>
      <c r="D1537" t="s">
        <v>2380</v>
      </c>
      <c r="E1537" t="s">
        <v>2380</v>
      </c>
      <c r="F1537" t="s">
        <v>2380</v>
      </c>
      <c r="G1537" s="9">
        <v>1</v>
      </c>
      <c r="H1537" t="s">
        <v>2380</v>
      </c>
      <c r="I1537" t="str">
        <f t="shared" si="46"/>
        <v>normal weight</v>
      </c>
      <c r="J1537" t="str">
        <f t="shared" si="47"/>
        <v>normal</v>
      </c>
    </row>
    <row r="1538" spans="1:10" x14ac:dyDescent="0.3">
      <c r="A1538" t="s">
        <v>834</v>
      </c>
      <c r="B1538">
        <v>18.48</v>
      </c>
      <c r="C1538">
        <v>10.84</v>
      </c>
      <c r="D1538" t="s">
        <v>2382</v>
      </c>
      <c r="E1538" t="s">
        <v>2380</v>
      </c>
      <c r="F1538" t="s">
        <v>2380</v>
      </c>
      <c r="G1538" s="9">
        <v>2</v>
      </c>
      <c r="H1538" t="s">
        <v>2380</v>
      </c>
      <c r="I1538" t="str">
        <f t="shared" si="46"/>
        <v>underweight</v>
      </c>
      <c r="J1538" t="str">
        <f t="shared" si="47"/>
        <v>diabetes</v>
      </c>
    </row>
    <row r="1539" spans="1:10" x14ac:dyDescent="0.3">
      <c r="A1539" t="s">
        <v>833</v>
      </c>
      <c r="B1539">
        <v>16.815000000000001</v>
      </c>
      <c r="C1539">
        <v>5.63</v>
      </c>
      <c r="D1539" t="s">
        <v>2380</v>
      </c>
      <c r="E1539" t="s">
        <v>2380</v>
      </c>
      <c r="F1539" t="s">
        <v>2380</v>
      </c>
      <c r="G1539" s="9">
        <v>1</v>
      </c>
      <c r="H1539" t="s">
        <v>2380</v>
      </c>
      <c r="I1539" t="str">
        <f t="shared" ref="I1539:I1602" si="48">IF(B1539&lt;18.5,"underweight",IF(B1539&lt;=24.9,"normal weight",IF(B1539&lt;=29.9,"overweight",IF(B1539&gt;30,"obesity"))))</f>
        <v>underweight</v>
      </c>
      <c r="J1539" t="str">
        <f t="shared" ref="J1539:J1602" si="49">IF(C1539&lt;5.7,"normal",IF(C1539&lt;=6.4, "prediabetes",IF(C1539&gt;6.5,"diabetes")))</f>
        <v>normal</v>
      </c>
    </row>
    <row r="1540" spans="1:10" x14ac:dyDescent="0.3">
      <c r="A1540" t="s">
        <v>832</v>
      </c>
      <c r="B1540">
        <v>26.72</v>
      </c>
      <c r="C1540">
        <v>4.1399999999999997</v>
      </c>
      <c r="D1540" t="s">
        <v>2380</v>
      </c>
      <c r="E1540" t="s">
        <v>2380</v>
      </c>
      <c r="F1540" t="s">
        <v>2380</v>
      </c>
      <c r="G1540" s="9">
        <v>0</v>
      </c>
      <c r="H1540" t="s">
        <v>2380</v>
      </c>
      <c r="I1540" t="str">
        <f t="shared" si="48"/>
        <v>overweight</v>
      </c>
      <c r="J1540" t="str">
        <f t="shared" si="49"/>
        <v>normal</v>
      </c>
    </row>
    <row r="1541" spans="1:10" x14ac:dyDescent="0.3">
      <c r="A1541" t="s">
        <v>831</v>
      </c>
      <c r="B1541">
        <v>41.42</v>
      </c>
      <c r="C1541">
        <v>5.17</v>
      </c>
      <c r="D1541" t="s">
        <v>2380</v>
      </c>
      <c r="E1541" t="s">
        <v>2380</v>
      </c>
      <c r="F1541" t="s">
        <v>2382</v>
      </c>
      <c r="G1541" s="9">
        <v>1</v>
      </c>
      <c r="H1541" t="s">
        <v>2380</v>
      </c>
      <c r="I1541" t="str">
        <f t="shared" si="48"/>
        <v>obesity</v>
      </c>
      <c r="J1541" t="str">
        <f t="shared" si="49"/>
        <v>normal</v>
      </c>
    </row>
    <row r="1542" spans="1:10" x14ac:dyDescent="0.3">
      <c r="A1542" t="s">
        <v>830</v>
      </c>
      <c r="B1542">
        <v>20.69</v>
      </c>
      <c r="C1542">
        <v>6.93</v>
      </c>
      <c r="D1542" t="s">
        <v>2380</v>
      </c>
      <c r="E1542" t="s">
        <v>2380</v>
      </c>
      <c r="F1542" t="s">
        <v>2380</v>
      </c>
      <c r="G1542" s="9">
        <v>2</v>
      </c>
      <c r="H1542" t="s">
        <v>2380</v>
      </c>
      <c r="I1542" t="str">
        <f t="shared" si="48"/>
        <v>normal weight</v>
      </c>
      <c r="J1542" t="str">
        <f t="shared" si="49"/>
        <v>diabetes</v>
      </c>
    </row>
    <row r="1543" spans="1:10" x14ac:dyDescent="0.3">
      <c r="A1543" t="s">
        <v>829</v>
      </c>
      <c r="B1543">
        <v>41.23</v>
      </c>
      <c r="C1543">
        <v>4.24</v>
      </c>
      <c r="D1543" t="s">
        <v>2380</v>
      </c>
      <c r="E1543" t="s">
        <v>2380</v>
      </c>
      <c r="F1543" t="s">
        <v>2380</v>
      </c>
      <c r="G1543" s="9">
        <v>0</v>
      </c>
      <c r="H1543" t="s">
        <v>2380</v>
      </c>
      <c r="I1543" t="str">
        <f t="shared" si="48"/>
        <v>obesity</v>
      </c>
      <c r="J1543" t="str">
        <f t="shared" si="49"/>
        <v>normal</v>
      </c>
    </row>
    <row r="1544" spans="1:10" x14ac:dyDescent="0.3">
      <c r="A1544" t="s">
        <v>828</v>
      </c>
      <c r="B1544">
        <v>29.9</v>
      </c>
      <c r="C1544">
        <v>5.91</v>
      </c>
      <c r="D1544" t="s">
        <v>2380</v>
      </c>
      <c r="E1544" t="s">
        <v>2380</v>
      </c>
      <c r="F1544" t="s">
        <v>2380</v>
      </c>
      <c r="G1544" s="9">
        <v>0</v>
      </c>
      <c r="H1544" t="s">
        <v>2380</v>
      </c>
      <c r="I1544" t="str">
        <f t="shared" si="48"/>
        <v>overweight</v>
      </c>
      <c r="J1544" t="str">
        <f t="shared" si="49"/>
        <v>prediabetes</v>
      </c>
    </row>
    <row r="1545" spans="1:10" x14ac:dyDescent="0.3">
      <c r="A1545" t="s">
        <v>827</v>
      </c>
      <c r="B1545">
        <v>34.104999999999997</v>
      </c>
      <c r="C1545">
        <v>5.93</v>
      </c>
      <c r="D1545" t="s">
        <v>2380</v>
      </c>
      <c r="E1545" t="s">
        <v>2380</v>
      </c>
      <c r="F1545" t="s">
        <v>2380</v>
      </c>
      <c r="G1545" s="9">
        <v>0</v>
      </c>
      <c r="H1545" t="s">
        <v>2380</v>
      </c>
      <c r="I1545" t="str">
        <f t="shared" si="48"/>
        <v>obesity</v>
      </c>
      <c r="J1545" t="str">
        <f t="shared" si="49"/>
        <v>prediabetes</v>
      </c>
    </row>
    <row r="1546" spans="1:10" x14ac:dyDescent="0.3">
      <c r="A1546" t="s">
        <v>826</v>
      </c>
      <c r="B1546">
        <v>24.97</v>
      </c>
      <c r="C1546">
        <v>5.66</v>
      </c>
      <c r="D1546" t="s">
        <v>2380</v>
      </c>
      <c r="E1546" t="s">
        <v>2380</v>
      </c>
      <c r="F1546" t="s">
        <v>2380</v>
      </c>
      <c r="G1546" s="9">
        <v>0</v>
      </c>
      <c r="H1546" t="s">
        <v>2380</v>
      </c>
      <c r="I1546" t="str">
        <f t="shared" si="48"/>
        <v>overweight</v>
      </c>
      <c r="J1546" t="str">
        <f t="shared" si="49"/>
        <v>normal</v>
      </c>
    </row>
    <row r="1547" spans="1:10" x14ac:dyDescent="0.3">
      <c r="A1547" t="s">
        <v>825</v>
      </c>
      <c r="B1547">
        <v>34.799999999999997</v>
      </c>
      <c r="C1547">
        <v>4.1900000000000004</v>
      </c>
      <c r="D1547" t="s">
        <v>2380</v>
      </c>
      <c r="E1547" t="s">
        <v>2380</v>
      </c>
      <c r="F1547" t="s">
        <v>2380</v>
      </c>
      <c r="G1547" s="9">
        <v>1</v>
      </c>
      <c r="H1547" t="s">
        <v>2380</v>
      </c>
      <c r="I1547" t="str">
        <f t="shared" si="48"/>
        <v>obesity</v>
      </c>
      <c r="J1547" t="str">
        <f t="shared" si="49"/>
        <v>normal</v>
      </c>
    </row>
    <row r="1548" spans="1:10" x14ac:dyDescent="0.3">
      <c r="A1548" t="s">
        <v>824</v>
      </c>
      <c r="B1548">
        <v>32.965000000000003</v>
      </c>
      <c r="C1548">
        <v>9.2100000000000009</v>
      </c>
      <c r="D1548" t="s">
        <v>2382</v>
      </c>
      <c r="E1548" t="s">
        <v>2380</v>
      </c>
      <c r="F1548" t="s">
        <v>2380</v>
      </c>
      <c r="G1548" s="9">
        <v>0</v>
      </c>
      <c r="H1548" t="s">
        <v>2380</v>
      </c>
      <c r="I1548" t="str">
        <f t="shared" si="48"/>
        <v>obesity</v>
      </c>
      <c r="J1548" t="str">
        <f t="shared" si="49"/>
        <v>diabetes</v>
      </c>
    </row>
    <row r="1549" spans="1:10" x14ac:dyDescent="0.3">
      <c r="A1549" t="s">
        <v>823</v>
      </c>
      <c r="B1549">
        <v>27.265000000000001</v>
      </c>
      <c r="C1549">
        <v>5.51</v>
      </c>
      <c r="D1549" t="s">
        <v>2380</v>
      </c>
      <c r="E1549" t="s">
        <v>2380</v>
      </c>
      <c r="F1549" t="s">
        <v>2380</v>
      </c>
      <c r="G1549" s="9">
        <v>1</v>
      </c>
      <c r="H1549" t="s">
        <v>2380</v>
      </c>
      <c r="I1549" t="str">
        <f t="shared" si="48"/>
        <v>overweight</v>
      </c>
      <c r="J1549" t="str">
        <f t="shared" si="49"/>
        <v>normal</v>
      </c>
    </row>
    <row r="1550" spans="1:10" x14ac:dyDescent="0.3">
      <c r="A1550" t="s">
        <v>822</v>
      </c>
      <c r="B1550">
        <v>17.059999999999999</v>
      </c>
      <c r="C1550">
        <v>8.5</v>
      </c>
      <c r="D1550" t="s">
        <v>2380</v>
      </c>
      <c r="E1550" t="s">
        <v>2380</v>
      </c>
      <c r="F1550" t="s">
        <v>2380</v>
      </c>
      <c r="G1550" s="9">
        <v>0</v>
      </c>
      <c r="H1550" t="s">
        <v>2380</v>
      </c>
      <c r="I1550" t="str">
        <f t="shared" si="48"/>
        <v>underweight</v>
      </c>
      <c r="J1550" t="str">
        <f t="shared" si="49"/>
        <v>diabetes</v>
      </c>
    </row>
    <row r="1551" spans="1:10" x14ac:dyDescent="0.3">
      <c r="A1551" t="s">
        <v>821</v>
      </c>
      <c r="B1551">
        <v>36.29</v>
      </c>
      <c r="C1551">
        <v>6.23</v>
      </c>
      <c r="D1551" t="s">
        <v>2380</v>
      </c>
      <c r="E1551" t="s">
        <v>2380</v>
      </c>
      <c r="F1551" t="s">
        <v>2380</v>
      </c>
      <c r="G1551" s="9">
        <v>0</v>
      </c>
      <c r="H1551" t="s">
        <v>2380</v>
      </c>
      <c r="I1551" t="str">
        <f t="shared" si="48"/>
        <v>obesity</v>
      </c>
      <c r="J1551" t="str">
        <f t="shared" si="49"/>
        <v>prediabetes</v>
      </c>
    </row>
    <row r="1552" spans="1:10" x14ac:dyDescent="0.3">
      <c r="A1552" t="s">
        <v>820</v>
      </c>
      <c r="B1552">
        <v>28.594999999999999</v>
      </c>
      <c r="C1552">
        <v>8.5299999999999994</v>
      </c>
      <c r="D1552" t="s">
        <v>2382</v>
      </c>
      <c r="E1552" t="s">
        <v>2380</v>
      </c>
      <c r="F1552" t="s">
        <v>2380</v>
      </c>
      <c r="G1552" s="9">
        <v>1</v>
      </c>
      <c r="H1552" t="s">
        <v>2380</v>
      </c>
      <c r="I1552" t="str">
        <f t="shared" si="48"/>
        <v>overweight</v>
      </c>
      <c r="J1552" t="str">
        <f t="shared" si="49"/>
        <v>diabetes</v>
      </c>
    </row>
    <row r="1553" spans="1:10" x14ac:dyDescent="0.3">
      <c r="A1553" t="s">
        <v>819</v>
      </c>
      <c r="B1553">
        <v>17.8</v>
      </c>
      <c r="C1553">
        <v>5.75</v>
      </c>
      <c r="D1553" t="s">
        <v>2382</v>
      </c>
      <c r="E1553" t="s">
        <v>2380</v>
      </c>
      <c r="F1553" t="s">
        <v>2382</v>
      </c>
      <c r="G1553" s="9">
        <v>1</v>
      </c>
      <c r="H1553" t="s">
        <v>2380</v>
      </c>
      <c r="I1553" t="str">
        <f t="shared" si="48"/>
        <v>underweight</v>
      </c>
      <c r="J1553" t="str">
        <f t="shared" si="49"/>
        <v>prediabetes</v>
      </c>
    </row>
    <row r="1554" spans="1:10" x14ac:dyDescent="0.3">
      <c r="A1554" t="s">
        <v>818</v>
      </c>
      <c r="B1554">
        <v>21.4</v>
      </c>
      <c r="C1554">
        <v>5.6</v>
      </c>
      <c r="D1554" t="s">
        <v>2380</v>
      </c>
      <c r="E1554" t="s">
        <v>2380</v>
      </c>
      <c r="F1554" t="s">
        <v>2380</v>
      </c>
      <c r="G1554" s="9">
        <v>0</v>
      </c>
      <c r="H1554" t="s">
        <v>2380</v>
      </c>
      <c r="I1554" t="str">
        <f t="shared" si="48"/>
        <v>normal weight</v>
      </c>
      <c r="J1554" t="str">
        <f t="shared" si="49"/>
        <v>normal</v>
      </c>
    </row>
    <row r="1555" spans="1:10" x14ac:dyDescent="0.3">
      <c r="A1555" t="s">
        <v>817</v>
      </c>
      <c r="B1555">
        <v>23.01</v>
      </c>
      <c r="C1555">
        <v>4.68</v>
      </c>
      <c r="D1555" t="s">
        <v>2380</v>
      </c>
      <c r="E1555" t="s">
        <v>2380</v>
      </c>
      <c r="F1555" t="s">
        <v>2380</v>
      </c>
      <c r="G1555" s="9">
        <v>0</v>
      </c>
      <c r="H1555" t="s">
        <v>2380</v>
      </c>
      <c r="I1555" t="str">
        <f t="shared" si="48"/>
        <v>normal weight</v>
      </c>
      <c r="J1555" t="str">
        <f t="shared" si="49"/>
        <v>normal</v>
      </c>
    </row>
    <row r="1556" spans="1:10" x14ac:dyDescent="0.3">
      <c r="A1556" t="s">
        <v>816</v>
      </c>
      <c r="B1556">
        <v>19.86</v>
      </c>
      <c r="C1556">
        <v>5.62</v>
      </c>
      <c r="D1556" t="s">
        <v>2382</v>
      </c>
      <c r="E1556" t="s">
        <v>2380</v>
      </c>
      <c r="F1556" t="s">
        <v>2380</v>
      </c>
      <c r="G1556" s="9">
        <v>0</v>
      </c>
      <c r="H1556" t="s">
        <v>2380</v>
      </c>
      <c r="I1556" t="str">
        <f t="shared" si="48"/>
        <v>normal weight</v>
      </c>
      <c r="J1556" t="str">
        <f t="shared" si="49"/>
        <v>normal</v>
      </c>
    </row>
    <row r="1557" spans="1:10" x14ac:dyDescent="0.3">
      <c r="A1557" t="s">
        <v>815</v>
      </c>
      <c r="B1557">
        <v>33.58</v>
      </c>
      <c r="C1557">
        <v>5.08</v>
      </c>
      <c r="D1557" t="s">
        <v>2380</v>
      </c>
      <c r="E1557" t="s">
        <v>2380</v>
      </c>
      <c r="F1557" t="s">
        <v>2380</v>
      </c>
      <c r="G1557" s="9">
        <v>0</v>
      </c>
      <c r="H1557" t="s">
        <v>2380</v>
      </c>
      <c r="I1557" t="str">
        <f t="shared" si="48"/>
        <v>obesity</v>
      </c>
      <c r="J1557" t="str">
        <f t="shared" si="49"/>
        <v>normal</v>
      </c>
    </row>
    <row r="1558" spans="1:10" x14ac:dyDescent="0.3">
      <c r="A1558" t="s">
        <v>814</v>
      </c>
      <c r="B1558">
        <v>29.81</v>
      </c>
      <c r="C1558">
        <v>5.28</v>
      </c>
      <c r="D1558" t="s">
        <v>2380</v>
      </c>
      <c r="E1558" t="s">
        <v>2380</v>
      </c>
      <c r="F1558" t="s">
        <v>2380</v>
      </c>
      <c r="G1558" s="9">
        <v>0</v>
      </c>
      <c r="H1558" t="s">
        <v>2380</v>
      </c>
      <c r="I1558" t="str">
        <f t="shared" si="48"/>
        <v>overweight</v>
      </c>
      <c r="J1558" t="str">
        <f t="shared" si="49"/>
        <v>normal</v>
      </c>
    </row>
    <row r="1559" spans="1:10" x14ac:dyDescent="0.3">
      <c r="A1559" t="s">
        <v>813</v>
      </c>
      <c r="B1559">
        <v>27.4</v>
      </c>
      <c r="C1559">
        <v>4.6100000000000003</v>
      </c>
      <c r="D1559" t="s">
        <v>2380</v>
      </c>
      <c r="E1559" t="s">
        <v>2380</v>
      </c>
      <c r="F1559" t="s">
        <v>2380</v>
      </c>
      <c r="G1559" s="9">
        <v>0</v>
      </c>
      <c r="H1559" t="s">
        <v>2380</v>
      </c>
      <c r="I1559" t="str">
        <f t="shared" si="48"/>
        <v>overweight</v>
      </c>
      <c r="J1559" t="str">
        <f t="shared" si="49"/>
        <v>normal</v>
      </c>
    </row>
    <row r="1560" spans="1:10" x14ac:dyDescent="0.3">
      <c r="A1560" t="s">
        <v>812</v>
      </c>
      <c r="B1560">
        <v>17.98</v>
      </c>
      <c r="C1560">
        <v>6.57</v>
      </c>
      <c r="D1560" t="s">
        <v>2382</v>
      </c>
      <c r="E1560" t="s">
        <v>2380</v>
      </c>
      <c r="F1560" t="s">
        <v>2380</v>
      </c>
      <c r="G1560" s="9">
        <v>2</v>
      </c>
      <c r="H1560" t="s">
        <v>2380</v>
      </c>
      <c r="I1560" t="str">
        <f t="shared" si="48"/>
        <v>underweight</v>
      </c>
      <c r="J1560" t="str">
        <f t="shared" si="49"/>
        <v>diabetes</v>
      </c>
    </row>
    <row r="1561" spans="1:10" x14ac:dyDescent="0.3">
      <c r="A1561" t="s">
        <v>811</v>
      </c>
      <c r="B1561">
        <v>37.9</v>
      </c>
      <c r="C1561">
        <v>5.83</v>
      </c>
      <c r="D1561" t="s">
        <v>2380</v>
      </c>
      <c r="E1561" t="s">
        <v>2380</v>
      </c>
      <c r="F1561" t="s">
        <v>2380</v>
      </c>
      <c r="G1561" s="9">
        <v>0</v>
      </c>
      <c r="H1561" t="s">
        <v>2380</v>
      </c>
      <c r="I1561" t="str">
        <f t="shared" si="48"/>
        <v>obesity</v>
      </c>
      <c r="J1561" t="str">
        <f t="shared" si="49"/>
        <v>prediabetes</v>
      </c>
    </row>
    <row r="1562" spans="1:10" x14ac:dyDescent="0.3">
      <c r="A1562" t="s">
        <v>810</v>
      </c>
      <c r="B1562">
        <v>25.27</v>
      </c>
      <c r="C1562">
        <v>6.98</v>
      </c>
      <c r="D1562" t="s">
        <v>2382</v>
      </c>
      <c r="E1562" t="s">
        <v>2380</v>
      </c>
      <c r="F1562" t="s">
        <v>2380</v>
      </c>
      <c r="G1562" s="9">
        <v>0</v>
      </c>
      <c r="H1562" t="s">
        <v>2380</v>
      </c>
      <c r="I1562" t="str">
        <f t="shared" si="48"/>
        <v>overweight</v>
      </c>
      <c r="J1562" t="str">
        <f t="shared" si="49"/>
        <v>diabetes</v>
      </c>
    </row>
    <row r="1563" spans="1:10" x14ac:dyDescent="0.3">
      <c r="A1563" t="s">
        <v>809</v>
      </c>
      <c r="B1563">
        <v>29.26</v>
      </c>
      <c r="C1563">
        <v>4.03</v>
      </c>
      <c r="D1563" t="s">
        <v>2380</v>
      </c>
      <c r="E1563" t="s">
        <v>2380</v>
      </c>
      <c r="F1563" t="s">
        <v>2380</v>
      </c>
      <c r="G1563" s="9">
        <v>1</v>
      </c>
      <c r="H1563" t="s">
        <v>2380</v>
      </c>
      <c r="I1563" t="str">
        <f t="shared" si="48"/>
        <v>overweight</v>
      </c>
      <c r="J1563" t="str">
        <f t="shared" si="49"/>
        <v>normal</v>
      </c>
    </row>
    <row r="1564" spans="1:10" x14ac:dyDescent="0.3">
      <c r="A1564" t="s">
        <v>808</v>
      </c>
      <c r="B1564">
        <v>27.835000000000001</v>
      </c>
      <c r="C1564">
        <v>4.5599999999999996</v>
      </c>
      <c r="D1564" t="s">
        <v>2380</v>
      </c>
      <c r="E1564" t="s">
        <v>2380</v>
      </c>
      <c r="F1564" t="s">
        <v>2380</v>
      </c>
      <c r="G1564" s="9">
        <v>1</v>
      </c>
      <c r="H1564" t="s">
        <v>2380</v>
      </c>
      <c r="I1564" t="str">
        <f t="shared" si="48"/>
        <v>overweight</v>
      </c>
      <c r="J1564" t="str">
        <f t="shared" si="49"/>
        <v>normal</v>
      </c>
    </row>
    <row r="1565" spans="1:10" x14ac:dyDescent="0.3">
      <c r="A1565" t="s">
        <v>807</v>
      </c>
      <c r="B1565">
        <v>46.53</v>
      </c>
      <c r="C1565">
        <v>5.38</v>
      </c>
      <c r="D1565" t="s">
        <v>2382</v>
      </c>
      <c r="E1565" t="s">
        <v>2380</v>
      </c>
      <c r="F1565" t="s">
        <v>2380</v>
      </c>
      <c r="G1565" s="9">
        <v>0</v>
      </c>
      <c r="H1565" t="s">
        <v>2380</v>
      </c>
      <c r="I1565" t="str">
        <f t="shared" si="48"/>
        <v>obesity</v>
      </c>
      <c r="J1565" t="str">
        <f t="shared" si="49"/>
        <v>normal</v>
      </c>
    </row>
    <row r="1566" spans="1:10" x14ac:dyDescent="0.3">
      <c r="A1566" t="s">
        <v>806</v>
      </c>
      <c r="B1566">
        <v>20.58</v>
      </c>
      <c r="C1566">
        <v>11.04</v>
      </c>
      <c r="D1566" t="s">
        <v>2382</v>
      </c>
      <c r="E1566" t="s">
        <v>2380</v>
      </c>
      <c r="F1566" t="s">
        <v>2380</v>
      </c>
      <c r="G1566" s="9">
        <v>1</v>
      </c>
      <c r="H1566" t="s">
        <v>2380</v>
      </c>
      <c r="I1566" t="str">
        <f t="shared" si="48"/>
        <v>normal weight</v>
      </c>
      <c r="J1566" t="str">
        <f t="shared" si="49"/>
        <v>diabetes</v>
      </c>
    </row>
    <row r="1567" spans="1:10" x14ac:dyDescent="0.3">
      <c r="A1567" t="s">
        <v>805</v>
      </c>
      <c r="B1567">
        <v>19.53</v>
      </c>
      <c r="C1567">
        <v>6.09</v>
      </c>
      <c r="D1567" t="s">
        <v>2382</v>
      </c>
      <c r="E1567" t="s">
        <v>2380</v>
      </c>
      <c r="F1567" t="s">
        <v>2380</v>
      </c>
      <c r="G1567" s="9">
        <v>0</v>
      </c>
      <c r="H1567" t="s">
        <v>2380</v>
      </c>
      <c r="I1567" t="str">
        <f t="shared" si="48"/>
        <v>normal weight</v>
      </c>
      <c r="J1567" t="str">
        <f t="shared" si="49"/>
        <v>prediabetes</v>
      </c>
    </row>
    <row r="1568" spans="1:10" x14ac:dyDescent="0.3">
      <c r="A1568" t="s">
        <v>804</v>
      </c>
      <c r="B1568">
        <v>27.7</v>
      </c>
      <c r="C1568">
        <v>4.71</v>
      </c>
      <c r="D1568" t="s">
        <v>2380</v>
      </c>
      <c r="E1568" t="s">
        <v>2380</v>
      </c>
      <c r="F1568" t="s">
        <v>2380</v>
      </c>
      <c r="G1568" s="9">
        <v>1</v>
      </c>
      <c r="H1568" t="s">
        <v>2380</v>
      </c>
      <c r="I1568" t="str">
        <f t="shared" si="48"/>
        <v>overweight</v>
      </c>
      <c r="J1568" t="str">
        <f t="shared" si="49"/>
        <v>normal</v>
      </c>
    </row>
    <row r="1569" spans="1:10" x14ac:dyDescent="0.3">
      <c r="A1569" t="s">
        <v>803</v>
      </c>
      <c r="B1569">
        <v>18.920000000000002</v>
      </c>
      <c r="C1569">
        <v>8.18</v>
      </c>
      <c r="D1569" t="s">
        <v>2380</v>
      </c>
      <c r="E1569" t="s">
        <v>2380</v>
      </c>
      <c r="F1569" t="s">
        <v>2380</v>
      </c>
      <c r="G1569" s="9">
        <v>0</v>
      </c>
      <c r="H1569" t="s">
        <v>2380</v>
      </c>
      <c r="I1569" t="str">
        <f t="shared" si="48"/>
        <v>normal weight</v>
      </c>
      <c r="J1569" t="str">
        <f t="shared" si="49"/>
        <v>diabetes</v>
      </c>
    </row>
    <row r="1570" spans="1:10" x14ac:dyDescent="0.3">
      <c r="A1570" t="s">
        <v>802</v>
      </c>
      <c r="B1570">
        <v>17.760000000000002</v>
      </c>
      <c r="C1570">
        <v>11.18</v>
      </c>
      <c r="D1570" t="s">
        <v>2382</v>
      </c>
      <c r="E1570" t="s">
        <v>2380</v>
      </c>
      <c r="F1570" t="s">
        <v>2380</v>
      </c>
      <c r="G1570" s="9">
        <v>2</v>
      </c>
      <c r="H1570" t="s">
        <v>2380</v>
      </c>
      <c r="I1570" t="str">
        <f t="shared" si="48"/>
        <v>underweight</v>
      </c>
      <c r="J1570" t="str">
        <f t="shared" si="49"/>
        <v>diabetes</v>
      </c>
    </row>
    <row r="1571" spans="1:10" x14ac:dyDescent="0.3">
      <c r="A1571" t="s">
        <v>801</v>
      </c>
      <c r="B1571">
        <v>29.83</v>
      </c>
      <c r="C1571">
        <v>5.03</v>
      </c>
      <c r="D1571" t="s">
        <v>2382</v>
      </c>
      <c r="E1571" t="s">
        <v>2380</v>
      </c>
      <c r="F1571" t="s">
        <v>2380</v>
      </c>
      <c r="G1571" s="9">
        <v>0</v>
      </c>
      <c r="H1571" t="s">
        <v>2380</v>
      </c>
      <c r="I1571" t="str">
        <f t="shared" si="48"/>
        <v>overweight</v>
      </c>
      <c r="J1571" t="str">
        <f t="shared" si="49"/>
        <v>normal</v>
      </c>
    </row>
    <row r="1572" spans="1:10" x14ac:dyDescent="0.3">
      <c r="A1572" t="s">
        <v>800</v>
      </c>
      <c r="B1572">
        <v>23.465</v>
      </c>
      <c r="C1572">
        <v>5.56</v>
      </c>
      <c r="D1572" t="s">
        <v>2380</v>
      </c>
      <c r="E1572" t="s">
        <v>2380</v>
      </c>
      <c r="F1572" t="s">
        <v>2380</v>
      </c>
      <c r="G1572" s="9">
        <v>1</v>
      </c>
      <c r="H1572" t="s">
        <v>2380</v>
      </c>
      <c r="I1572" t="str">
        <f t="shared" si="48"/>
        <v>normal weight</v>
      </c>
      <c r="J1572" t="str">
        <f t="shared" si="49"/>
        <v>normal</v>
      </c>
    </row>
    <row r="1573" spans="1:10" x14ac:dyDescent="0.3">
      <c r="A1573" t="s">
        <v>799</v>
      </c>
      <c r="B1573">
        <v>29.355</v>
      </c>
      <c r="C1573">
        <v>4.33</v>
      </c>
      <c r="D1573" t="s">
        <v>2380</v>
      </c>
      <c r="E1573" t="s">
        <v>2380</v>
      </c>
      <c r="F1573" t="s">
        <v>2380</v>
      </c>
      <c r="G1573" s="9">
        <v>0</v>
      </c>
      <c r="H1573" t="s">
        <v>2380</v>
      </c>
      <c r="I1573" t="str">
        <f t="shared" si="48"/>
        <v>overweight</v>
      </c>
      <c r="J1573" t="str">
        <f t="shared" si="49"/>
        <v>normal</v>
      </c>
    </row>
    <row r="1574" spans="1:10" x14ac:dyDescent="0.3">
      <c r="A1574" t="s">
        <v>798</v>
      </c>
      <c r="B1574">
        <v>35.49</v>
      </c>
      <c r="C1574">
        <v>5.21</v>
      </c>
      <c r="D1574" t="s">
        <v>2382</v>
      </c>
      <c r="E1574" t="s">
        <v>2380</v>
      </c>
      <c r="F1574" t="s">
        <v>2382</v>
      </c>
      <c r="G1574" s="9">
        <v>1</v>
      </c>
      <c r="H1574" t="s">
        <v>2380</v>
      </c>
      <c r="I1574" t="str">
        <f t="shared" si="48"/>
        <v>obesity</v>
      </c>
      <c r="J1574" t="str">
        <f t="shared" si="49"/>
        <v>normal</v>
      </c>
    </row>
    <row r="1575" spans="1:10" x14ac:dyDescent="0.3">
      <c r="A1575" t="s">
        <v>797</v>
      </c>
      <c r="B1575">
        <v>26.315000000000001</v>
      </c>
      <c r="C1575">
        <v>5.89</v>
      </c>
      <c r="D1575" t="s">
        <v>2380</v>
      </c>
      <c r="E1575" t="s">
        <v>2380</v>
      </c>
      <c r="F1575" t="s">
        <v>2380</v>
      </c>
      <c r="G1575" s="9">
        <v>0</v>
      </c>
      <c r="H1575" t="s">
        <v>2380</v>
      </c>
      <c r="I1575" t="str">
        <f t="shared" si="48"/>
        <v>overweight</v>
      </c>
      <c r="J1575" t="str">
        <f t="shared" si="49"/>
        <v>prediabetes</v>
      </c>
    </row>
    <row r="1576" spans="1:10" x14ac:dyDescent="0.3">
      <c r="A1576" t="s">
        <v>796</v>
      </c>
      <c r="B1576">
        <v>19.79</v>
      </c>
      <c r="C1576">
        <v>4.8099999999999996</v>
      </c>
      <c r="D1576" t="s">
        <v>2382</v>
      </c>
      <c r="E1576" t="s">
        <v>2380</v>
      </c>
      <c r="F1576" t="s">
        <v>2380</v>
      </c>
      <c r="G1576" s="9">
        <v>0</v>
      </c>
      <c r="H1576" t="s">
        <v>2380</v>
      </c>
      <c r="I1576" t="str">
        <f t="shared" si="48"/>
        <v>normal weight</v>
      </c>
      <c r="J1576" t="str">
        <f t="shared" si="49"/>
        <v>normal</v>
      </c>
    </row>
    <row r="1577" spans="1:10" x14ac:dyDescent="0.3">
      <c r="A1577" t="s">
        <v>795</v>
      </c>
      <c r="B1577">
        <v>40.564999999999998</v>
      </c>
      <c r="C1577">
        <v>5.66</v>
      </c>
      <c r="D1577" t="s">
        <v>2380</v>
      </c>
      <c r="E1577" t="s">
        <v>2380</v>
      </c>
      <c r="F1577" t="s">
        <v>2380</v>
      </c>
      <c r="G1577" s="9">
        <v>1</v>
      </c>
      <c r="H1577" t="s">
        <v>2380</v>
      </c>
      <c r="I1577" t="str">
        <f t="shared" si="48"/>
        <v>obesity</v>
      </c>
      <c r="J1577" t="str">
        <f t="shared" si="49"/>
        <v>normal</v>
      </c>
    </row>
    <row r="1578" spans="1:10" x14ac:dyDescent="0.3">
      <c r="A1578" t="s">
        <v>794</v>
      </c>
      <c r="B1578">
        <v>18.03</v>
      </c>
      <c r="C1578">
        <v>10.66</v>
      </c>
      <c r="D1578" t="s">
        <v>2382</v>
      </c>
      <c r="E1578" t="s">
        <v>2380</v>
      </c>
      <c r="F1578" t="s">
        <v>2380</v>
      </c>
      <c r="G1578" s="9">
        <v>2</v>
      </c>
      <c r="H1578" t="s">
        <v>2380</v>
      </c>
      <c r="I1578" t="str">
        <f t="shared" si="48"/>
        <v>underweight</v>
      </c>
      <c r="J1578" t="str">
        <f t="shared" si="49"/>
        <v>diabetes</v>
      </c>
    </row>
    <row r="1579" spans="1:10" x14ac:dyDescent="0.3">
      <c r="A1579" t="s">
        <v>793</v>
      </c>
      <c r="B1579">
        <v>34.65</v>
      </c>
      <c r="C1579">
        <v>5.98</v>
      </c>
      <c r="D1579" t="s">
        <v>2382</v>
      </c>
      <c r="E1579" t="s">
        <v>2380</v>
      </c>
      <c r="F1579" t="s">
        <v>2380</v>
      </c>
      <c r="G1579" s="9">
        <v>0</v>
      </c>
      <c r="H1579" t="s">
        <v>2380</v>
      </c>
      <c r="I1579" t="str">
        <f t="shared" si="48"/>
        <v>obesity</v>
      </c>
      <c r="J1579" t="str">
        <f t="shared" si="49"/>
        <v>prediabetes</v>
      </c>
    </row>
    <row r="1580" spans="1:10" x14ac:dyDescent="0.3">
      <c r="A1580" t="s">
        <v>792</v>
      </c>
      <c r="B1580">
        <v>42.94</v>
      </c>
      <c r="C1580">
        <v>4.34</v>
      </c>
      <c r="D1580" t="s">
        <v>2380</v>
      </c>
      <c r="E1580" t="s">
        <v>2380</v>
      </c>
      <c r="F1580" t="s">
        <v>2380</v>
      </c>
      <c r="G1580" s="9">
        <v>0</v>
      </c>
      <c r="H1580" t="s">
        <v>2380</v>
      </c>
      <c r="I1580" t="str">
        <f t="shared" si="48"/>
        <v>obesity</v>
      </c>
      <c r="J1580" t="str">
        <f t="shared" si="49"/>
        <v>normal</v>
      </c>
    </row>
    <row r="1581" spans="1:10" x14ac:dyDescent="0.3">
      <c r="A1581" t="s">
        <v>791</v>
      </c>
      <c r="B1581">
        <v>31.254999999999999</v>
      </c>
      <c r="C1581">
        <v>5.17</v>
      </c>
      <c r="D1581" t="s">
        <v>2380</v>
      </c>
      <c r="E1581" t="s">
        <v>2380</v>
      </c>
      <c r="F1581" t="s">
        <v>2380</v>
      </c>
      <c r="G1581" s="9">
        <v>0</v>
      </c>
      <c r="H1581" t="s">
        <v>2380</v>
      </c>
      <c r="I1581" t="str">
        <f t="shared" si="48"/>
        <v>obesity</v>
      </c>
      <c r="J1581" t="str">
        <f t="shared" si="49"/>
        <v>normal</v>
      </c>
    </row>
    <row r="1582" spans="1:10" x14ac:dyDescent="0.3">
      <c r="A1582" t="s">
        <v>790</v>
      </c>
      <c r="B1582">
        <v>45.43</v>
      </c>
      <c r="C1582">
        <v>4.2300000000000004</v>
      </c>
      <c r="D1582" t="s">
        <v>2382</v>
      </c>
      <c r="E1582" t="s">
        <v>2380</v>
      </c>
      <c r="F1582" t="s">
        <v>2382</v>
      </c>
      <c r="G1582" s="9">
        <v>1</v>
      </c>
      <c r="H1582" t="s">
        <v>2380</v>
      </c>
      <c r="I1582" t="str">
        <f t="shared" si="48"/>
        <v>obesity</v>
      </c>
      <c r="J1582" t="str">
        <f t="shared" si="49"/>
        <v>normal</v>
      </c>
    </row>
    <row r="1583" spans="1:10" x14ac:dyDescent="0.3">
      <c r="A1583" t="s">
        <v>789</v>
      </c>
      <c r="B1583">
        <v>32.340000000000003</v>
      </c>
      <c r="C1583">
        <v>4.88</v>
      </c>
      <c r="D1583" t="s">
        <v>2382</v>
      </c>
      <c r="E1583" t="s">
        <v>2380</v>
      </c>
      <c r="F1583" t="s">
        <v>2382</v>
      </c>
      <c r="G1583" s="9">
        <v>1</v>
      </c>
      <c r="H1583" t="s">
        <v>2380</v>
      </c>
      <c r="I1583" t="str">
        <f t="shared" si="48"/>
        <v>obesity</v>
      </c>
      <c r="J1583" t="str">
        <f t="shared" si="49"/>
        <v>normal</v>
      </c>
    </row>
    <row r="1584" spans="1:10" x14ac:dyDescent="0.3">
      <c r="A1584" t="s">
        <v>788</v>
      </c>
      <c r="B1584">
        <v>25.46</v>
      </c>
      <c r="C1584">
        <v>9.7100000000000009</v>
      </c>
      <c r="D1584" t="s">
        <v>2382</v>
      </c>
      <c r="E1584" t="s">
        <v>2380</v>
      </c>
      <c r="F1584" t="s">
        <v>2380</v>
      </c>
      <c r="G1584" s="9">
        <v>1</v>
      </c>
      <c r="H1584" t="s">
        <v>2380</v>
      </c>
      <c r="I1584" t="str">
        <f t="shared" si="48"/>
        <v>overweight</v>
      </c>
      <c r="J1584" t="str">
        <f t="shared" si="49"/>
        <v>diabetes</v>
      </c>
    </row>
    <row r="1585" spans="1:10" x14ac:dyDescent="0.3">
      <c r="A1585" t="s">
        <v>787</v>
      </c>
      <c r="B1585">
        <v>37.145000000000003</v>
      </c>
      <c r="C1585">
        <v>5.32</v>
      </c>
      <c r="D1585" t="s">
        <v>2380</v>
      </c>
      <c r="E1585" t="s">
        <v>2380</v>
      </c>
      <c r="F1585" t="s">
        <v>2380</v>
      </c>
      <c r="G1585" s="9">
        <v>0</v>
      </c>
      <c r="H1585" t="s">
        <v>2380</v>
      </c>
      <c r="I1585" t="str">
        <f t="shared" si="48"/>
        <v>obesity</v>
      </c>
      <c r="J1585" t="str">
        <f t="shared" si="49"/>
        <v>normal</v>
      </c>
    </row>
    <row r="1586" spans="1:10" x14ac:dyDescent="0.3">
      <c r="A1586" t="s">
        <v>786</v>
      </c>
      <c r="B1586">
        <v>30.8</v>
      </c>
      <c r="C1586">
        <v>5.83</v>
      </c>
      <c r="D1586" t="s">
        <v>2382</v>
      </c>
      <c r="E1586" t="s">
        <v>2380</v>
      </c>
      <c r="F1586" t="s">
        <v>2380</v>
      </c>
      <c r="G1586" s="9">
        <v>0</v>
      </c>
      <c r="H1586" t="s">
        <v>2380</v>
      </c>
      <c r="I1586" t="str">
        <f t="shared" si="48"/>
        <v>obesity</v>
      </c>
      <c r="J1586" t="str">
        <f t="shared" si="49"/>
        <v>prediabetes</v>
      </c>
    </row>
    <row r="1587" spans="1:10" x14ac:dyDescent="0.3">
      <c r="A1587" t="s">
        <v>785</v>
      </c>
      <c r="B1587">
        <v>29.5</v>
      </c>
      <c r="C1587">
        <v>5.54</v>
      </c>
      <c r="D1587" t="s">
        <v>2382</v>
      </c>
      <c r="E1587" t="s">
        <v>2380</v>
      </c>
      <c r="F1587" t="s">
        <v>2380</v>
      </c>
      <c r="G1587" s="9">
        <v>0</v>
      </c>
      <c r="H1587" t="s">
        <v>2380</v>
      </c>
      <c r="I1587" t="str">
        <f t="shared" si="48"/>
        <v>overweight</v>
      </c>
      <c r="J1587" t="str">
        <f t="shared" si="49"/>
        <v>normal</v>
      </c>
    </row>
    <row r="1588" spans="1:10" x14ac:dyDescent="0.3">
      <c r="A1588" t="s">
        <v>784</v>
      </c>
      <c r="B1588">
        <v>43.39</v>
      </c>
      <c r="C1588">
        <v>5.85</v>
      </c>
      <c r="D1588" t="s">
        <v>2380</v>
      </c>
      <c r="E1588" t="s">
        <v>2381</v>
      </c>
      <c r="F1588" t="s">
        <v>2380</v>
      </c>
      <c r="G1588" s="9">
        <v>1</v>
      </c>
      <c r="H1588" t="s">
        <v>2380</v>
      </c>
      <c r="I1588" t="str">
        <f t="shared" si="48"/>
        <v>obesity</v>
      </c>
      <c r="J1588" t="str">
        <f t="shared" si="49"/>
        <v>prediabetes</v>
      </c>
    </row>
    <row r="1589" spans="1:10" x14ac:dyDescent="0.3">
      <c r="A1589" t="s">
        <v>783</v>
      </c>
      <c r="B1589">
        <v>15.08</v>
      </c>
      <c r="C1589">
        <v>4.8499999999999996</v>
      </c>
      <c r="D1589" t="s">
        <v>2382</v>
      </c>
      <c r="E1589" t="s">
        <v>2380</v>
      </c>
      <c r="F1589" t="s">
        <v>2382</v>
      </c>
      <c r="G1589" s="9">
        <v>1</v>
      </c>
      <c r="H1589" t="s">
        <v>2380</v>
      </c>
      <c r="I1589" t="str">
        <f t="shared" si="48"/>
        <v>underweight</v>
      </c>
      <c r="J1589" t="str">
        <f t="shared" si="49"/>
        <v>normal</v>
      </c>
    </row>
    <row r="1590" spans="1:10" x14ac:dyDescent="0.3">
      <c r="A1590" t="s">
        <v>782</v>
      </c>
      <c r="B1590">
        <v>20.48</v>
      </c>
      <c r="C1590">
        <v>11.09</v>
      </c>
      <c r="D1590" t="s">
        <v>2380</v>
      </c>
      <c r="E1590" t="s">
        <v>2380</v>
      </c>
      <c r="F1590" t="s">
        <v>2380</v>
      </c>
      <c r="G1590" s="9">
        <v>0</v>
      </c>
      <c r="H1590" t="s">
        <v>2380</v>
      </c>
      <c r="I1590" t="str">
        <f t="shared" si="48"/>
        <v>normal weight</v>
      </c>
      <c r="J1590" t="str">
        <f t="shared" si="49"/>
        <v>diabetes</v>
      </c>
    </row>
    <row r="1591" spans="1:10" x14ac:dyDescent="0.3">
      <c r="A1591" t="s">
        <v>781</v>
      </c>
      <c r="B1591">
        <v>34.450000000000003</v>
      </c>
      <c r="C1591">
        <v>5.58</v>
      </c>
      <c r="D1591" t="s">
        <v>2382</v>
      </c>
      <c r="E1591" t="s">
        <v>2380</v>
      </c>
      <c r="F1591" t="s">
        <v>2380</v>
      </c>
      <c r="G1591" s="9">
        <v>0</v>
      </c>
      <c r="H1591" t="s">
        <v>2380</v>
      </c>
      <c r="I1591" t="str">
        <f t="shared" si="48"/>
        <v>obesity</v>
      </c>
      <c r="J1591" t="str">
        <f t="shared" si="49"/>
        <v>normal</v>
      </c>
    </row>
    <row r="1592" spans="1:10" x14ac:dyDescent="0.3">
      <c r="A1592" t="s">
        <v>780</v>
      </c>
      <c r="B1592">
        <v>34.21</v>
      </c>
      <c r="C1592">
        <v>9.7200000000000006</v>
      </c>
      <c r="D1592" t="s">
        <v>2382</v>
      </c>
      <c r="E1592" t="s">
        <v>2380</v>
      </c>
      <c r="F1592" t="s">
        <v>2380</v>
      </c>
      <c r="G1592" s="9">
        <v>0</v>
      </c>
      <c r="H1592" t="s">
        <v>2380</v>
      </c>
      <c r="I1592" t="str">
        <f t="shared" si="48"/>
        <v>obesity</v>
      </c>
      <c r="J1592" t="str">
        <f t="shared" si="49"/>
        <v>diabetes</v>
      </c>
    </row>
    <row r="1593" spans="1:10" x14ac:dyDescent="0.3">
      <c r="A1593" t="s">
        <v>779</v>
      </c>
      <c r="B1593">
        <v>28.8</v>
      </c>
      <c r="C1593">
        <v>11.41</v>
      </c>
      <c r="D1593" t="s">
        <v>2382</v>
      </c>
      <c r="E1593" t="s">
        <v>2380</v>
      </c>
      <c r="F1593" t="s">
        <v>2380</v>
      </c>
      <c r="G1593" s="9">
        <v>0</v>
      </c>
      <c r="H1593" t="s">
        <v>2380</v>
      </c>
      <c r="I1593" t="str">
        <f t="shared" si="48"/>
        <v>overweight</v>
      </c>
      <c r="J1593" t="str">
        <f t="shared" si="49"/>
        <v>diabetes</v>
      </c>
    </row>
    <row r="1594" spans="1:10" x14ac:dyDescent="0.3">
      <c r="A1594" t="s">
        <v>778</v>
      </c>
      <c r="B1594">
        <v>31.74</v>
      </c>
      <c r="C1594">
        <v>4.46</v>
      </c>
      <c r="D1594" t="s">
        <v>2380</v>
      </c>
      <c r="E1594" t="s">
        <v>2380</v>
      </c>
      <c r="F1594" t="s">
        <v>2382</v>
      </c>
      <c r="G1594" s="9">
        <v>1</v>
      </c>
      <c r="H1594" t="s">
        <v>2380</v>
      </c>
      <c r="I1594" t="str">
        <f t="shared" si="48"/>
        <v>obesity</v>
      </c>
      <c r="J1594" t="str">
        <f t="shared" si="49"/>
        <v>normal</v>
      </c>
    </row>
    <row r="1595" spans="1:10" x14ac:dyDescent="0.3">
      <c r="A1595" t="s">
        <v>777</v>
      </c>
      <c r="B1595">
        <v>21.78</v>
      </c>
      <c r="C1595">
        <v>9.31</v>
      </c>
      <c r="D1595" t="s">
        <v>2382</v>
      </c>
      <c r="E1595" t="s">
        <v>2380</v>
      </c>
      <c r="F1595" t="s">
        <v>2380</v>
      </c>
      <c r="G1595" s="9">
        <v>0</v>
      </c>
      <c r="H1595" t="s">
        <v>2380</v>
      </c>
      <c r="I1595" t="str">
        <f t="shared" si="48"/>
        <v>normal weight</v>
      </c>
      <c r="J1595" t="str">
        <f t="shared" si="49"/>
        <v>diabetes</v>
      </c>
    </row>
    <row r="1596" spans="1:10" x14ac:dyDescent="0.3">
      <c r="A1596" t="s">
        <v>776</v>
      </c>
      <c r="B1596">
        <v>23.75</v>
      </c>
      <c r="C1596">
        <v>5.03</v>
      </c>
      <c r="D1596" t="s">
        <v>2380</v>
      </c>
      <c r="E1596" t="s">
        <v>2380</v>
      </c>
      <c r="F1596" t="s">
        <v>2380</v>
      </c>
      <c r="G1596" s="9">
        <v>1</v>
      </c>
      <c r="H1596" t="s">
        <v>2380</v>
      </c>
      <c r="I1596" t="str">
        <f t="shared" si="48"/>
        <v>normal weight</v>
      </c>
      <c r="J1596" t="str">
        <f t="shared" si="49"/>
        <v>normal</v>
      </c>
    </row>
    <row r="1597" spans="1:10" x14ac:dyDescent="0.3">
      <c r="A1597" t="s">
        <v>775</v>
      </c>
      <c r="B1597">
        <v>33.21</v>
      </c>
      <c r="C1597">
        <v>5.07</v>
      </c>
      <c r="D1597" t="s">
        <v>2382</v>
      </c>
      <c r="E1597" t="s">
        <v>2380</v>
      </c>
      <c r="F1597" t="s">
        <v>2380</v>
      </c>
      <c r="G1597" s="9">
        <v>1</v>
      </c>
      <c r="H1597" t="s">
        <v>2380</v>
      </c>
      <c r="I1597" t="str">
        <f t="shared" si="48"/>
        <v>obesity</v>
      </c>
      <c r="J1597" t="str">
        <f t="shared" si="49"/>
        <v>normal</v>
      </c>
    </row>
    <row r="1598" spans="1:10" x14ac:dyDescent="0.3">
      <c r="A1598" t="s">
        <v>774</v>
      </c>
      <c r="B1598">
        <v>17.7</v>
      </c>
      <c r="C1598">
        <v>10.42</v>
      </c>
      <c r="D1598" t="s">
        <v>2382</v>
      </c>
      <c r="E1598" t="s">
        <v>2380</v>
      </c>
      <c r="F1598" t="s">
        <v>2380</v>
      </c>
      <c r="G1598" s="9">
        <v>2</v>
      </c>
      <c r="H1598" t="s">
        <v>2380</v>
      </c>
      <c r="I1598" t="str">
        <f t="shared" si="48"/>
        <v>underweight</v>
      </c>
      <c r="J1598" t="str">
        <f t="shared" si="49"/>
        <v>diabetes</v>
      </c>
    </row>
    <row r="1599" spans="1:10" x14ac:dyDescent="0.3">
      <c r="A1599" t="s">
        <v>773</v>
      </c>
      <c r="B1599">
        <v>17.2</v>
      </c>
      <c r="C1599">
        <v>6.45</v>
      </c>
      <c r="D1599" t="s">
        <v>2380</v>
      </c>
      <c r="E1599" t="s">
        <v>2380</v>
      </c>
      <c r="F1599" t="s">
        <v>2380</v>
      </c>
      <c r="G1599" s="9">
        <v>2</v>
      </c>
      <c r="H1599" t="s">
        <v>2380</v>
      </c>
      <c r="I1599" t="str">
        <f t="shared" si="48"/>
        <v>underweight</v>
      </c>
      <c r="J1599" t="b">
        <f t="shared" si="49"/>
        <v>0</v>
      </c>
    </row>
    <row r="1600" spans="1:10" x14ac:dyDescent="0.3">
      <c r="A1600" t="s">
        <v>772</v>
      </c>
      <c r="B1600">
        <v>19.21</v>
      </c>
      <c r="C1600">
        <v>5.52</v>
      </c>
      <c r="D1600" t="s">
        <v>2380</v>
      </c>
      <c r="E1600" t="s">
        <v>2380</v>
      </c>
      <c r="F1600" t="s">
        <v>2380</v>
      </c>
      <c r="G1600" s="9">
        <v>2</v>
      </c>
      <c r="H1600" t="s">
        <v>2380</v>
      </c>
      <c r="I1600" t="str">
        <f t="shared" si="48"/>
        <v>normal weight</v>
      </c>
      <c r="J1600" t="str">
        <f t="shared" si="49"/>
        <v>normal</v>
      </c>
    </row>
    <row r="1601" spans="1:10" x14ac:dyDescent="0.3">
      <c r="A1601" t="s">
        <v>771</v>
      </c>
      <c r="B1601">
        <v>23.2</v>
      </c>
      <c r="C1601">
        <v>4.41</v>
      </c>
      <c r="D1601" t="s">
        <v>2380</v>
      </c>
      <c r="E1601" t="s">
        <v>2380</v>
      </c>
      <c r="F1601" t="s">
        <v>2382</v>
      </c>
      <c r="G1601" s="9">
        <v>1</v>
      </c>
      <c r="H1601" t="s">
        <v>2380</v>
      </c>
      <c r="I1601" t="str">
        <f t="shared" si="48"/>
        <v>normal weight</v>
      </c>
      <c r="J1601" t="str">
        <f t="shared" si="49"/>
        <v>normal</v>
      </c>
    </row>
    <row r="1602" spans="1:10" x14ac:dyDescent="0.3">
      <c r="A1602" t="s">
        <v>770</v>
      </c>
      <c r="B1602">
        <v>32.5</v>
      </c>
      <c r="C1602">
        <v>4.6900000000000004</v>
      </c>
      <c r="D1602" t="s">
        <v>2382</v>
      </c>
      <c r="E1602" t="s">
        <v>2380</v>
      </c>
      <c r="F1602" t="s">
        <v>2382</v>
      </c>
      <c r="G1602" s="9">
        <v>1</v>
      </c>
      <c r="H1602" t="s">
        <v>2380</v>
      </c>
      <c r="I1602" t="str">
        <f t="shared" si="48"/>
        <v>obesity</v>
      </c>
      <c r="J1602" t="str">
        <f t="shared" si="49"/>
        <v>normal</v>
      </c>
    </row>
    <row r="1603" spans="1:10" x14ac:dyDescent="0.3">
      <c r="A1603" t="s">
        <v>769</v>
      </c>
      <c r="B1603">
        <v>20.9</v>
      </c>
      <c r="C1603">
        <v>6.94</v>
      </c>
      <c r="D1603" t="s">
        <v>2380</v>
      </c>
      <c r="E1603" t="s">
        <v>2380</v>
      </c>
      <c r="F1603" t="s">
        <v>2380</v>
      </c>
      <c r="G1603" s="9">
        <v>0</v>
      </c>
      <c r="H1603" t="s">
        <v>2380</v>
      </c>
      <c r="I1603" t="str">
        <f t="shared" ref="I1603:I1666" si="50">IF(B1603&lt;18.5,"underweight",IF(B1603&lt;=24.9,"normal weight",IF(B1603&lt;=29.9,"overweight",IF(B1603&gt;30,"obesity"))))</f>
        <v>normal weight</v>
      </c>
      <c r="J1603" t="str">
        <f t="shared" ref="J1603:J1666" si="51">IF(C1603&lt;5.7,"normal",IF(C1603&lt;=6.4, "prediabetes",IF(C1603&gt;6.5,"diabetes")))</f>
        <v>diabetes</v>
      </c>
    </row>
    <row r="1604" spans="1:10" x14ac:dyDescent="0.3">
      <c r="A1604" t="s">
        <v>768</v>
      </c>
      <c r="B1604">
        <v>19.11</v>
      </c>
      <c r="C1604">
        <v>4.3499999999999996</v>
      </c>
      <c r="D1604" t="s">
        <v>2380</v>
      </c>
      <c r="E1604" t="s">
        <v>2380</v>
      </c>
      <c r="F1604" t="s">
        <v>2380</v>
      </c>
      <c r="G1604" s="9">
        <v>2</v>
      </c>
      <c r="H1604" t="s">
        <v>2380</v>
      </c>
      <c r="I1604" t="str">
        <f t="shared" si="50"/>
        <v>normal weight</v>
      </c>
      <c r="J1604" t="str">
        <f t="shared" si="51"/>
        <v>normal</v>
      </c>
    </row>
    <row r="1605" spans="1:10" x14ac:dyDescent="0.3">
      <c r="A1605" t="s">
        <v>767</v>
      </c>
      <c r="B1605">
        <v>31.17</v>
      </c>
      <c r="C1605">
        <v>5.28</v>
      </c>
      <c r="D1605" t="s">
        <v>2380</v>
      </c>
      <c r="E1605" t="s">
        <v>2380</v>
      </c>
      <c r="F1605" t="s">
        <v>2380</v>
      </c>
      <c r="G1605" s="9">
        <v>1</v>
      </c>
      <c r="H1605" t="s">
        <v>2380</v>
      </c>
      <c r="I1605" t="str">
        <f t="shared" si="50"/>
        <v>obesity</v>
      </c>
      <c r="J1605" t="str">
        <f t="shared" si="51"/>
        <v>normal</v>
      </c>
    </row>
    <row r="1606" spans="1:10" x14ac:dyDescent="0.3">
      <c r="A1606" t="s">
        <v>766</v>
      </c>
      <c r="B1606">
        <v>36.08</v>
      </c>
      <c r="C1606">
        <v>4.29</v>
      </c>
      <c r="D1606" t="s">
        <v>2380</v>
      </c>
      <c r="E1606" t="s">
        <v>2380</v>
      </c>
      <c r="F1606" t="s">
        <v>2380</v>
      </c>
      <c r="G1606" s="9">
        <v>0</v>
      </c>
      <c r="H1606" t="s">
        <v>2380</v>
      </c>
      <c r="I1606" t="str">
        <f t="shared" si="50"/>
        <v>obesity</v>
      </c>
      <c r="J1606" t="str">
        <f t="shared" si="51"/>
        <v>normal</v>
      </c>
    </row>
    <row r="1607" spans="1:10" x14ac:dyDescent="0.3">
      <c r="A1607" t="s">
        <v>765</v>
      </c>
      <c r="B1607">
        <v>28.024999999999999</v>
      </c>
      <c r="C1607">
        <v>5.69</v>
      </c>
      <c r="D1607" t="s">
        <v>2382</v>
      </c>
      <c r="E1607" t="s">
        <v>2380</v>
      </c>
      <c r="F1607" t="s">
        <v>2380</v>
      </c>
      <c r="G1607" s="9">
        <v>0</v>
      </c>
      <c r="H1607" t="s">
        <v>2380</v>
      </c>
      <c r="I1607" t="str">
        <f t="shared" si="50"/>
        <v>overweight</v>
      </c>
      <c r="J1607" t="str">
        <f t="shared" si="51"/>
        <v>normal</v>
      </c>
    </row>
    <row r="1608" spans="1:10" x14ac:dyDescent="0.3">
      <c r="A1608" t="s">
        <v>764</v>
      </c>
      <c r="B1608">
        <v>24.32</v>
      </c>
      <c r="C1608">
        <v>5.56</v>
      </c>
      <c r="D1608" t="s">
        <v>2382</v>
      </c>
      <c r="E1608" t="s">
        <v>2380</v>
      </c>
      <c r="F1608" t="s">
        <v>2380</v>
      </c>
      <c r="G1608" s="9">
        <v>0</v>
      </c>
      <c r="H1608" t="s">
        <v>2380</v>
      </c>
      <c r="I1608" t="str">
        <f t="shared" si="50"/>
        <v>normal weight</v>
      </c>
      <c r="J1608" t="str">
        <f t="shared" si="51"/>
        <v>normal</v>
      </c>
    </row>
    <row r="1609" spans="1:10" x14ac:dyDescent="0.3">
      <c r="A1609" t="s">
        <v>763</v>
      </c>
      <c r="B1609">
        <v>38</v>
      </c>
      <c r="C1609">
        <v>5.41</v>
      </c>
      <c r="D1609" t="s">
        <v>2382</v>
      </c>
      <c r="E1609" t="s">
        <v>2380</v>
      </c>
      <c r="F1609" t="s">
        <v>2380</v>
      </c>
      <c r="G1609" s="9">
        <v>1</v>
      </c>
      <c r="H1609" t="s">
        <v>2380</v>
      </c>
      <c r="I1609" t="str">
        <f t="shared" si="50"/>
        <v>obesity</v>
      </c>
      <c r="J1609" t="str">
        <f t="shared" si="51"/>
        <v>normal</v>
      </c>
    </row>
    <row r="1610" spans="1:10" x14ac:dyDescent="0.3">
      <c r="A1610" t="s">
        <v>762</v>
      </c>
      <c r="B1610">
        <v>31.6</v>
      </c>
      <c r="C1610">
        <v>10.85</v>
      </c>
      <c r="D1610" t="s">
        <v>2382</v>
      </c>
      <c r="E1610" t="s">
        <v>2380</v>
      </c>
      <c r="F1610" t="s">
        <v>2380</v>
      </c>
      <c r="G1610" s="9">
        <v>0</v>
      </c>
      <c r="H1610" t="s">
        <v>2380</v>
      </c>
      <c r="I1610" t="str">
        <f t="shared" si="50"/>
        <v>obesity</v>
      </c>
      <c r="J1610" t="str">
        <f t="shared" si="51"/>
        <v>diabetes</v>
      </c>
    </row>
    <row r="1611" spans="1:10" x14ac:dyDescent="0.3">
      <c r="A1611" t="s">
        <v>761</v>
      </c>
      <c r="B1611">
        <v>31.02</v>
      </c>
      <c r="C1611">
        <v>11.63</v>
      </c>
      <c r="D1611" t="s">
        <v>2382</v>
      </c>
      <c r="E1611" t="s">
        <v>2380</v>
      </c>
      <c r="F1611" t="s">
        <v>2380</v>
      </c>
      <c r="G1611" s="9">
        <v>0</v>
      </c>
      <c r="H1611" t="s">
        <v>2380</v>
      </c>
      <c r="I1611" t="str">
        <f t="shared" si="50"/>
        <v>obesity</v>
      </c>
      <c r="J1611" t="str">
        <f t="shared" si="51"/>
        <v>diabetes</v>
      </c>
    </row>
    <row r="1612" spans="1:10" x14ac:dyDescent="0.3">
      <c r="A1612" t="s">
        <v>760</v>
      </c>
      <c r="B1612">
        <v>29.26</v>
      </c>
      <c r="C1612">
        <v>5.68</v>
      </c>
      <c r="D1612" t="s">
        <v>2382</v>
      </c>
      <c r="E1612" t="s">
        <v>2380</v>
      </c>
      <c r="F1612" t="s">
        <v>2380</v>
      </c>
      <c r="G1612" s="9">
        <v>1</v>
      </c>
      <c r="H1612" t="s">
        <v>2380</v>
      </c>
      <c r="I1612" t="str">
        <f t="shared" si="50"/>
        <v>overweight</v>
      </c>
      <c r="J1612" t="str">
        <f t="shared" si="51"/>
        <v>normal</v>
      </c>
    </row>
    <row r="1613" spans="1:10" x14ac:dyDescent="0.3">
      <c r="A1613" t="s">
        <v>759</v>
      </c>
      <c r="B1613">
        <v>15.09</v>
      </c>
      <c r="C1613">
        <v>7.59</v>
      </c>
      <c r="D1613" t="s">
        <v>2382</v>
      </c>
      <c r="E1613" t="s">
        <v>2380</v>
      </c>
      <c r="F1613" t="s">
        <v>2380</v>
      </c>
      <c r="G1613" s="9">
        <v>2</v>
      </c>
      <c r="H1613" t="s">
        <v>2380</v>
      </c>
      <c r="I1613" t="str">
        <f t="shared" si="50"/>
        <v>underweight</v>
      </c>
      <c r="J1613" t="str">
        <f t="shared" si="51"/>
        <v>diabetes</v>
      </c>
    </row>
    <row r="1614" spans="1:10" x14ac:dyDescent="0.3">
      <c r="A1614" t="s">
        <v>758</v>
      </c>
      <c r="B1614">
        <v>22.63</v>
      </c>
      <c r="C1614">
        <v>5.09</v>
      </c>
      <c r="D1614" t="s">
        <v>2382</v>
      </c>
      <c r="E1614" t="s">
        <v>2380</v>
      </c>
      <c r="F1614" t="s">
        <v>2380</v>
      </c>
      <c r="G1614" s="9">
        <v>0</v>
      </c>
      <c r="H1614" t="s">
        <v>2380</v>
      </c>
      <c r="I1614" t="str">
        <f t="shared" si="50"/>
        <v>normal weight</v>
      </c>
      <c r="J1614" t="str">
        <f t="shared" si="51"/>
        <v>normal</v>
      </c>
    </row>
    <row r="1615" spans="1:10" x14ac:dyDescent="0.3">
      <c r="A1615" t="s">
        <v>757</v>
      </c>
      <c r="B1615">
        <v>23.46</v>
      </c>
      <c r="C1615">
        <v>4.21</v>
      </c>
      <c r="D1615" t="s">
        <v>2380</v>
      </c>
      <c r="E1615" t="s">
        <v>2380</v>
      </c>
      <c r="F1615" t="s">
        <v>2380</v>
      </c>
      <c r="G1615" s="9">
        <v>1</v>
      </c>
      <c r="H1615" t="s">
        <v>2380</v>
      </c>
      <c r="I1615" t="str">
        <f t="shared" si="50"/>
        <v>normal weight</v>
      </c>
      <c r="J1615" t="str">
        <f t="shared" si="51"/>
        <v>normal</v>
      </c>
    </row>
    <row r="1616" spans="1:10" x14ac:dyDescent="0.3">
      <c r="A1616" t="s">
        <v>756</v>
      </c>
      <c r="B1616">
        <v>22.56</v>
      </c>
      <c r="C1616">
        <v>4.34</v>
      </c>
      <c r="D1616" t="s">
        <v>2382</v>
      </c>
      <c r="E1616" t="s">
        <v>2380</v>
      </c>
      <c r="F1616" t="s">
        <v>2380</v>
      </c>
      <c r="G1616" s="9">
        <v>0</v>
      </c>
      <c r="H1616" t="s">
        <v>2380</v>
      </c>
      <c r="I1616" t="str">
        <f t="shared" si="50"/>
        <v>normal weight</v>
      </c>
      <c r="J1616" t="str">
        <f t="shared" si="51"/>
        <v>normal</v>
      </c>
    </row>
    <row r="1617" spans="1:10" x14ac:dyDescent="0.3">
      <c r="A1617" t="s">
        <v>755</v>
      </c>
      <c r="B1617">
        <v>19.28</v>
      </c>
      <c r="C1617">
        <v>11.85</v>
      </c>
      <c r="D1617" t="s">
        <v>2380</v>
      </c>
      <c r="E1617" t="s">
        <v>2380</v>
      </c>
      <c r="F1617" t="s">
        <v>2380</v>
      </c>
      <c r="G1617" s="9">
        <v>2</v>
      </c>
      <c r="H1617" t="s">
        <v>2380</v>
      </c>
      <c r="I1617" t="str">
        <f t="shared" si="50"/>
        <v>normal weight</v>
      </c>
      <c r="J1617" t="str">
        <f t="shared" si="51"/>
        <v>diabetes</v>
      </c>
    </row>
    <row r="1618" spans="1:10" x14ac:dyDescent="0.3">
      <c r="A1618" t="s">
        <v>754</v>
      </c>
      <c r="B1618">
        <v>15.37</v>
      </c>
      <c r="C1618">
        <v>9.61</v>
      </c>
      <c r="D1618" t="s">
        <v>2382</v>
      </c>
      <c r="E1618" t="s">
        <v>2380</v>
      </c>
      <c r="F1618" t="s">
        <v>2380</v>
      </c>
      <c r="G1618" s="9">
        <v>2</v>
      </c>
      <c r="H1618" t="s">
        <v>2380</v>
      </c>
      <c r="I1618" t="str">
        <f t="shared" si="50"/>
        <v>underweight</v>
      </c>
      <c r="J1618" t="str">
        <f t="shared" si="51"/>
        <v>diabetes</v>
      </c>
    </row>
    <row r="1619" spans="1:10" x14ac:dyDescent="0.3">
      <c r="A1619" t="s">
        <v>753</v>
      </c>
      <c r="B1619">
        <v>18.71</v>
      </c>
      <c r="C1619">
        <v>5.29</v>
      </c>
      <c r="D1619" t="s">
        <v>2382</v>
      </c>
      <c r="E1619" t="s">
        <v>2380</v>
      </c>
      <c r="F1619" t="s">
        <v>2380</v>
      </c>
      <c r="G1619" s="9">
        <v>0</v>
      </c>
      <c r="H1619" t="s">
        <v>2380</v>
      </c>
      <c r="I1619" t="str">
        <f t="shared" si="50"/>
        <v>normal weight</v>
      </c>
      <c r="J1619" t="str">
        <f t="shared" si="51"/>
        <v>normal</v>
      </c>
    </row>
    <row r="1620" spans="1:10" x14ac:dyDescent="0.3">
      <c r="A1620" t="s">
        <v>752</v>
      </c>
      <c r="B1620">
        <v>20.61</v>
      </c>
      <c r="C1620">
        <v>6.89</v>
      </c>
      <c r="D1620" t="s">
        <v>2380</v>
      </c>
      <c r="E1620" t="s">
        <v>2380</v>
      </c>
      <c r="F1620" t="s">
        <v>2380</v>
      </c>
      <c r="G1620" s="9">
        <v>0</v>
      </c>
      <c r="H1620" t="s">
        <v>2380</v>
      </c>
      <c r="I1620" t="str">
        <f t="shared" si="50"/>
        <v>normal weight</v>
      </c>
      <c r="J1620" t="str">
        <f t="shared" si="51"/>
        <v>diabetes</v>
      </c>
    </row>
    <row r="1621" spans="1:10" x14ac:dyDescent="0.3">
      <c r="A1621" t="s">
        <v>751</v>
      </c>
      <c r="B1621">
        <v>15.99</v>
      </c>
      <c r="C1621">
        <v>4.57</v>
      </c>
      <c r="D1621" t="s">
        <v>2382</v>
      </c>
      <c r="E1621" t="s">
        <v>2380</v>
      </c>
      <c r="F1621" t="s">
        <v>2382</v>
      </c>
      <c r="G1621" s="9">
        <v>1</v>
      </c>
      <c r="H1621" t="s">
        <v>2380</v>
      </c>
      <c r="I1621" t="str">
        <f t="shared" si="50"/>
        <v>underweight</v>
      </c>
      <c r="J1621" t="str">
        <f t="shared" si="51"/>
        <v>normal</v>
      </c>
    </row>
    <row r="1622" spans="1:10" x14ac:dyDescent="0.3">
      <c r="A1622" t="s">
        <v>750</v>
      </c>
      <c r="B1622">
        <v>33.155000000000001</v>
      </c>
      <c r="C1622">
        <v>4.32</v>
      </c>
      <c r="D1622" t="s">
        <v>2380</v>
      </c>
      <c r="E1622" t="s">
        <v>2380</v>
      </c>
      <c r="F1622" t="s">
        <v>2380</v>
      </c>
      <c r="G1622" s="9">
        <v>0</v>
      </c>
      <c r="H1622" t="s">
        <v>2380</v>
      </c>
      <c r="I1622" t="str">
        <f t="shared" si="50"/>
        <v>obesity</v>
      </c>
      <c r="J1622" t="str">
        <f t="shared" si="51"/>
        <v>normal</v>
      </c>
    </row>
    <row r="1623" spans="1:10" x14ac:dyDescent="0.3">
      <c r="A1623" t="s">
        <v>749</v>
      </c>
      <c r="B1623">
        <v>26.22</v>
      </c>
      <c r="C1623">
        <v>5.57</v>
      </c>
      <c r="D1623" t="s">
        <v>2382</v>
      </c>
      <c r="E1623" t="s">
        <v>2380</v>
      </c>
      <c r="F1623" t="s">
        <v>2382</v>
      </c>
      <c r="G1623" s="9">
        <v>1</v>
      </c>
      <c r="H1623" t="s">
        <v>2380</v>
      </c>
      <c r="I1623" t="str">
        <f t="shared" si="50"/>
        <v>overweight</v>
      </c>
      <c r="J1623" t="str">
        <f t="shared" si="51"/>
        <v>normal</v>
      </c>
    </row>
    <row r="1624" spans="1:10" x14ac:dyDescent="0.3">
      <c r="A1624" t="s">
        <v>748</v>
      </c>
      <c r="B1624">
        <v>21.85</v>
      </c>
      <c r="C1624">
        <v>5.26</v>
      </c>
      <c r="D1624" t="s">
        <v>2382</v>
      </c>
      <c r="E1624" t="s">
        <v>2380</v>
      </c>
      <c r="F1624" t="s">
        <v>2382</v>
      </c>
      <c r="G1624" s="9">
        <v>1</v>
      </c>
      <c r="H1624" t="s">
        <v>2380</v>
      </c>
      <c r="I1624" t="str">
        <f t="shared" si="50"/>
        <v>normal weight</v>
      </c>
      <c r="J1624" t="str">
        <f t="shared" si="51"/>
        <v>normal</v>
      </c>
    </row>
    <row r="1625" spans="1:10" x14ac:dyDescent="0.3">
      <c r="A1625" t="s">
        <v>747</v>
      </c>
      <c r="B1625">
        <v>30.495000000000001</v>
      </c>
      <c r="C1625">
        <v>6.25</v>
      </c>
      <c r="D1625" t="s">
        <v>2380</v>
      </c>
      <c r="E1625" t="s">
        <v>2380</v>
      </c>
      <c r="F1625" t="s">
        <v>2380</v>
      </c>
      <c r="G1625" s="9">
        <v>0</v>
      </c>
      <c r="H1625" t="s">
        <v>2380</v>
      </c>
      <c r="I1625" t="str">
        <f t="shared" si="50"/>
        <v>obesity</v>
      </c>
      <c r="J1625" t="str">
        <f t="shared" si="51"/>
        <v>prediabetes</v>
      </c>
    </row>
    <row r="1626" spans="1:10" x14ac:dyDescent="0.3">
      <c r="A1626" t="s">
        <v>746</v>
      </c>
      <c r="B1626">
        <v>34.104999999999997</v>
      </c>
      <c r="C1626">
        <v>5.67</v>
      </c>
      <c r="D1626" t="s">
        <v>2382</v>
      </c>
      <c r="E1626" t="s">
        <v>2380</v>
      </c>
      <c r="F1626" t="s">
        <v>2380</v>
      </c>
      <c r="G1626" s="9">
        <v>0</v>
      </c>
      <c r="H1626" t="s">
        <v>2380</v>
      </c>
      <c r="I1626" t="str">
        <f t="shared" si="50"/>
        <v>obesity</v>
      </c>
      <c r="J1626" t="str">
        <f t="shared" si="51"/>
        <v>normal</v>
      </c>
    </row>
    <row r="1627" spans="1:10" x14ac:dyDescent="0.3">
      <c r="A1627" t="s">
        <v>745</v>
      </c>
      <c r="B1627">
        <v>32.770000000000003</v>
      </c>
      <c r="C1627">
        <v>4.42</v>
      </c>
      <c r="D1627" t="s">
        <v>2382</v>
      </c>
      <c r="E1627" t="s">
        <v>2380</v>
      </c>
      <c r="F1627" t="s">
        <v>2380</v>
      </c>
      <c r="G1627" s="9">
        <v>1</v>
      </c>
      <c r="H1627" t="s">
        <v>2380</v>
      </c>
      <c r="I1627" t="str">
        <f t="shared" si="50"/>
        <v>obesity</v>
      </c>
      <c r="J1627" t="str">
        <f t="shared" si="51"/>
        <v>normal</v>
      </c>
    </row>
    <row r="1628" spans="1:10" x14ac:dyDescent="0.3">
      <c r="A1628" t="s">
        <v>744</v>
      </c>
      <c r="B1628">
        <v>16.850000000000001</v>
      </c>
      <c r="C1628">
        <v>11.75</v>
      </c>
      <c r="D1628" t="s">
        <v>2382</v>
      </c>
      <c r="E1628" t="s">
        <v>2380</v>
      </c>
      <c r="F1628" t="s">
        <v>2380</v>
      </c>
      <c r="G1628" s="9">
        <v>2</v>
      </c>
      <c r="H1628" t="s">
        <v>2380</v>
      </c>
      <c r="I1628" t="str">
        <f t="shared" si="50"/>
        <v>underweight</v>
      </c>
      <c r="J1628" t="str">
        <f t="shared" si="51"/>
        <v>diabetes</v>
      </c>
    </row>
    <row r="1629" spans="1:10" x14ac:dyDescent="0.3">
      <c r="A1629" t="s">
        <v>743</v>
      </c>
      <c r="B1629">
        <v>34.700000000000003</v>
      </c>
      <c r="C1629">
        <v>6.06</v>
      </c>
      <c r="D1629" t="s">
        <v>2380</v>
      </c>
      <c r="E1629" t="s">
        <v>2380</v>
      </c>
      <c r="F1629" t="s">
        <v>2380</v>
      </c>
      <c r="G1629" s="9">
        <v>1</v>
      </c>
      <c r="H1629" t="s">
        <v>2380</v>
      </c>
      <c r="I1629" t="str">
        <f t="shared" si="50"/>
        <v>obesity</v>
      </c>
      <c r="J1629" t="str">
        <f t="shared" si="51"/>
        <v>prediabetes</v>
      </c>
    </row>
    <row r="1630" spans="1:10" x14ac:dyDescent="0.3">
      <c r="A1630" t="s">
        <v>742</v>
      </c>
      <c r="B1630">
        <v>37.049999999999997</v>
      </c>
      <c r="C1630">
        <v>5.48</v>
      </c>
      <c r="D1630" t="s">
        <v>2380</v>
      </c>
      <c r="E1630" t="s">
        <v>2380</v>
      </c>
      <c r="F1630" t="s">
        <v>2380</v>
      </c>
      <c r="G1630" s="9">
        <v>1</v>
      </c>
      <c r="H1630" t="s">
        <v>2380</v>
      </c>
      <c r="I1630" t="str">
        <f t="shared" si="50"/>
        <v>obesity</v>
      </c>
      <c r="J1630" t="str">
        <f t="shared" si="51"/>
        <v>normal</v>
      </c>
    </row>
    <row r="1631" spans="1:10" x14ac:dyDescent="0.3">
      <c r="A1631" t="s">
        <v>741</v>
      </c>
      <c r="B1631">
        <v>18.78</v>
      </c>
      <c r="C1631">
        <v>4.45</v>
      </c>
      <c r="D1631" t="s">
        <v>2380</v>
      </c>
      <c r="E1631" t="s">
        <v>2380</v>
      </c>
      <c r="F1631" t="s">
        <v>2382</v>
      </c>
      <c r="G1631" s="9">
        <v>1</v>
      </c>
      <c r="H1631" t="s">
        <v>2380</v>
      </c>
      <c r="I1631" t="str">
        <f t="shared" si="50"/>
        <v>normal weight</v>
      </c>
      <c r="J1631" t="str">
        <f t="shared" si="51"/>
        <v>normal</v>
      </c>
    </row>
    <row r="1632" spans="1:10" x14ac:dyDescent="0.3">
      <c r="A1632" t="s">
        <v>740</v>
      </c>
      <c r="B1632">
        <v>28.024999999999999</v>
      </c>
      <c r="C1632">
        <v>5</v>
      </c>
      <c r="D1632" t="s">
        <v>2380</v>
      </c>
      <c r="E1632" t="s">
        <v>2380</v>
      </c>
      <c r="F1632" t="s">
        <v>2380</v>
      </c>
      <c r="G1632" s="9">
        <v>1</v>
      </c>
      <c r="H1632" t="s">
        <v>2380</v>
      </c>
      <c r="I1632" t="str">
        <f t="shared" si="50"/>
        <v>overweight</v>
      </c>
      <c r="J1632" t="str">
        <f t="shared" si="51"/>
        <v>normal</v>
      </c>
    </row>
    <row r="1633" spans="1:10" x14ac:dyDescent="0.3">
      <c r="A1633" t="s">
        <v>739</v>
      </c>
      <c r="B1633">
        <v>35.090000000000003</v>
      </c>
      <c r="C1633">
        <v>5.84</v>
      </c>
      <c r="D1633" t="s">
        <v>2380</v>
      </c>
      <c r="E1633" t="s">
        <v>2380</v>
      </c>
      <c r="F1633" t="s">
        <v>2380</v>
      </c>
      <c r="G1633" s="9">
        <v>0</v>
      </c>
      <c r="H1633" t="s">
        <v>2380</v>
      </c>
      <c r="I1633" t="str">
        <f t="shared" si="50"/>
        <v>obesity</v>
      </c>
      <c r="J1633" t="str">
        <f t="shared" si="51"/>
        <v>prediabetes</v>
      </c>
    </row>
    <row r="1634" spans="1:10" x14ac:dyDescent="0.3">
      <c r="A1634" t="s">
        <v>738</v>
      </c>
      <c r="B1634">
        <v>34.42</v>
      </c>
      <c r="C1634">
        <v>5.21</v>
      </c>
      <c r="D1634" t="s">
        <v>2382</v>
      </c>
      <c r="E1634" t="s">
        <v>2380</v>
      </c>
      <c r="F1634" t="s">
        <v>2380</v>
      </c>
      <c r="G1634" s="9">
        <v>0</v>
      </c>
      <c r="H1634" t="s">
        <v>2380</v>
      </c>
      <c r="I1634" t="str">
        <f t="shared" si="50"/>
        <v>obesity</v>
      </c>
      <c r="J1634" t="str">
        <f t="shared" si="51"/>
        <v>normal</v>
      </c>
    </row>
    <row r="1635" spans="1:10" x14ac:dyDescent="0.3">
      <c r="A1635" t="s">
        <v>737</v>
      </c>
      <c r="B1635">
        <v>29.4</v>
      </c>
      <c r="C1635">
        <v>4.26</v>
      </c>
      <c r="D1635" t="s">
        <v>2380</v>
      </c>
      <c r="E1635" t="s">
        <v>2380</v>
      </c>
      <c r="F1635" t="s">
        <v>2380</v>
      </c>
      <c r="G1635" s="9">
        <v>0</v>
      </c>
      <c r="H1635" t="s">
        <v>2380</v>
      </c>
      <c r="I1635" t="str">
        <f t="shared" si="50"/>
        <v>overweight</v>
      </c>
      <c r="J1635" t="str">
        <f t="shared" si="51"/>
        <v>normal</v>
      </c>
    </row>
    <row r="1636" spans="1:10" x14ac:dyDescent="0.3">
      <c r="A1636" t="s">
        <v>736</v>
      </c>
      <c r="B1636">
        <v>21.31</v>
      </c>
      <c r="C1636">
        <v>4.17</v>
      </c>
      <c r="D1636" t="s">
        <v>2380</v>
      </c>
      <c r="E1636" t="s">
        <v>2380</v>
      </c>
      <c r="F1636" t="s">
        <v>2380</v>
      </c>
      <c r="G1636" s="9">
        <v>0</v>
      </c>
      <c r="H1636" t="s">
        <v>2380</v>
      </c>
      <c r="I1636" t="str">
        <f t="shared" si="50"/>
        <v>normal weight</v>
      </c>
      <c r="J1636" t="str">
        <f t="shared" si="51"/>
        <v>normal</v>
      </c>
    </row>
    <row r="1637" spans="1:10" x14ac:dyDescent="0.3">
      <c r="A1637" t="s">
        <v>735</v>
      </c>
      <c r="B1637">
        <v>19.559999999999999</v>
      </c>
      <c r="C1637">
        <v>11.96</v>
      </c>
      <c r="D1637" t="s">
        <v>2380</v>
      </c>
      <c r="E1637" t="s">
        <v>2380</v>
      </c>
      <c r="F1637" t="s">
        <v>2380</v>
      </c>
      <c r="G1637" s="9">
        <v>0</v>
      </c>
      <c r="H1637" t="s">
        <v>2380</v>
      </c>
      <c r="I1637" t="str">
        <f t="shared" si="50"/>
        <v>normal weight</v>
      </c>
      <c r="J1637" t="str">
        <f t="shared" si="51"/>
        <v>diabetes</v>
      </c>
    </row>
    <row r="1638" spans="1:10" x14ac:dyDescent="0.3">
      <c r="A1638" t="s">
        <v>734</v>
      </c>
      <c r="B1638">
        <v>37.335000000000001</v>
      </c>
      <c r="C1638">
        <v>6.26</v>
      </c>
      <c r="D1638" t="s">
        <v>2382</v>
      </c>
      <c r="E1638" t="s">
        <v>2380</v>
      </c>
      <c r="F1638" t="s">
        <v>2380</v>
      </c>
      <c r="G1638" s="9">
        <v>1</v>
      </c>
      <c r="H1638" t="s">
        <v>2380</v>
      </c>
      <c r="I1638" t="str">
        <f t="shared" si="50"/>
        <v>obesity</v>
      </c>
      <c r="J1638" t="str">
        <f t="shared" si="51"/>
        <v>prediabetes</v>
      </c>
    </row>
    <row r="1639" spans="1:10" x14ac:dyDescent="0.3">
      <c r="A1639" t="s">
        <v>733</v>
      </c>
      <c r="B1639">
        <v>19.53</v>
      </c>
      <c r="C1639">
        <v>11.68</v>
      </c>
      <c r="D1639" t="s">
        <v>2380</v>
      </c>
      <c r="E1639" t="s">
        <v>2380</v>
      </c>
      <c r="F1639" t="s">
        <v>2380</v>
      </c>
      <c r="G1639" s="9">
        <v>0</v>
      </c>
      <c r="H1639" t="s">
        <v>2380</v>
      </c>
      <c r="I1639" t="str">
        <f t="shared" si="50"/>
        <v>normal weight</v>
      </c>
      <c r="J1639" t="str">
        <f t="shared" si="51"/>
        <v>diabetes</v>
      </c>
    </row>
    <row r="1640" spans="1:10" x14ac:dyDescent="0.3">
      <c r="A1640" t="s">
        <v>732</v>
      </c>
      <c r="B1640">
        <v>34.1</v>
      </c>
      <c r="C1640">
        <v>5.16</v>
      </c>
      <c r="D1640" t="s">
        <v>2380</v>
      </c>
      <c r="E1640" t="s">
        <v>2380</v>
      </c>
      <c r="F1640" t="s">
        <v>2380</v>
      </c>
      <c r="G1640" s="9">
        <v>0</v>
      </c>
      <c r="H1640" t="s">
        <v>2380</v>
      </c>
      <c r="I1640" t="str">
        <f t="shared" si="50"/>
        <v>obesity</v>
      </c>
      <c r="J1640" t="str">
        <f t="shared" si="51"/>
        <v>normal</v>
      </c>
    </row>
    <row r="1641" spans="1:10" x14ac:dyDescent="0.3">
      <c r="A1641" t="s">
        <v>731</v>
      </c>
      <c r="B1641">
        <v>16.5</v>
      </c>
      <c r="C1641">
        <v>6.9</v>
      </c>
      <c r="D1641" t="s">
        <v>2382</v>
      </c>
      <c r="E1641" t="s">
        <v>2380</v>
      </c>
      <c r="F1641" t="s">
        <v>2380</v>
      </c>
      <c r="G1641" s="9">
        <v>2</v>
      </c>
      <c r="H1641" t="s">
        <v>2380</v>
      </c>
      <c r="I1641" t="str">
        <f t="shared" si="50"/>
        <v>underweight</v>
      </c>
      <c r="J1641" t="str">
        <f t="shared" si="51"/>
        <v>diabetes</v>
      </c>
    </row>
    <row r="1642" spans="1:10" x14ac:dyDescent="0.3">
      <c r="A1642" t="s">
        <v>730</v>
      </c>
      <c r="B1642">
        <v>30.69</v>
      </c>
      <c r="C1642">
        <v>4.83</v>
      </c>
      <c r="D1642" t="s">
        <v>2380</v>
      </c>
      <c r="E1642" t="s">
        <v>2380</v>
      </c>
      <c r="F1642" t="s">
        <v>2380</v>
      </c>
      <c r="G1642" s="9">
        <v>1</v>
      </c>
      <c r="H1642" t="s">
        <v>2380</v>
      </c>
      <c r="I1642" t="str">
        <f t="shared" si="50"/>
        <v>obesity</v>
      </c>
      <c r="J1642" t="str">
        <f t="shared" si="51"/>
        <v>normal</v>
      </c>
    </row>
    <row r="1643" spans="1:10" x14ac:dyDescent="0.3">
      <c r="A1643" t="s">
        <v>729</v>
      </c>
      <c r="B1643">
        <v>28.93</v>
      </c>
      <c r="C1643">
        <v>4.87</v>
      </c>
      <c r="D1643" t="s">
        <v>2380</v>
      </c>
      <c r="E1643" t="s">
        <v>2380</v>
      </c>
      <c r="F1643" t="s">
        <v>2380</v>
      </c>
      <c r="G1643" s="9">
        <v>1</v>
      </c>
      <c r="H1643" t="s">
        <v>2380</v>
      </c>
      <c r="I1643" t="str">
        <f t="shared" si="50"/>
        <v>overweight</v>
      </c>
      <c r="J1643" t="str">
        <f t="shared" si="51"/>
        <v>normal</v>
      </c>
    </row>
    <row r="1644" spans="1:10" x14ac:dyDescent="0.3">
      <c r="A1644" t="s">
        <v>728</v>
      </c>
      <c r="B1644">
        <v>38.9</v>
      </c>
      <c r="C1644">
        <v>4.28</v>
      </c>
      <c r="D1644" t="s">
        <v>2380</v>
      </c>
      <c r="E1644" t="s">
        <v>2380</v>
      </c>
      <c r="F1644" t="s">
        <v>2380</v>
      </c>
      <c r="G1644" s="9">
        <v>0</v>
      </c>
      <c r="H1644" t="s">
        <v>2380</v>
      </c>
      <c r="I1644" t="str">
        <f t="shared" si="50"/>
        <v>obesity</v>
      </c>
      <c r="J1644" t="str">
        <f t="shared" si="51"/>
        <v>normal</v>
      </c>
    </row>
    <row r="1645" spans="1:10" x14ac:dyDescent="0.3">
      <c r="A1645" t="s">
        <v>727</v>
      </c>
      <c r="B1645">
        <v>26.9</v>
      </c>
      <c r="C1645">
        <v>4.07</v>
      </c>
      <c r="D1645" t="s">
        <v>2380</v>
      </c>
      <c r="E1645" t="s">
        <v>2380</v>
      </c>
      <c r="F1645" t="s">
        <v>2380</v>
      </c>
      <c r="G1645" s="9">
        <v>0</v>
      </c>
      <c r="H1645" t="s">
        <v>2380</v>
      </c>
      <c r="I1645" t="str">
        <f t="shared" si="50"/>
        <v>overweight</v>
      </c>
      <c r="J1645" t="str">
        <f t="shared" si="51"/>
        <v>normal</v>
      </c>
    </row>
    <row r="1646" spans="1:10" x14ac:dyDescent="0.3">
      <c r="A1646" t="s">
        <v>726</v>
      </c>
      <c r="B1646">
        <v>24.86</v>
      </c>
      <c r="C1646">
        <v>6.23</v>
      </c>
      <c r="D1646" t="s">
        <v>2380</v>
      </c>
      <c r="E1646" t="s">
        <v>2380</v>
      </c>
      <c r="F1646" t="s">
        <v>2380</v>
      </c>
      <c r="G1646" s="9">
        <v>0</v>
      </c>
      <c r="H1646" t="s">
        <v>2380</v>
      </c>
      <c r="I1646" t="str">
        <f t="shared" si="50"/>
        <v>normal weight</v>
      </c>
      <c r="J1646" t="str">
        <f t="shared" si="51"/>
        <v>prediabetes</v>
      </c>
    </row>
    <row r="1647" spans="1:10" x14ac:dyDescent="0.3">
      <c r="A1647" t="s">
        <v>725</v>
      </c>
      <c r="B1647">
        <v>39.14</v>
      </c>
      <c r="C1647">
        <v>6.24</v>
      </c>
      <c r="D1647" t="s">
        <v>2380</v>
      </c>
      <c r="E1647" t="s">
        <v>2381</v>
      </c>
      <c r="F1647" t="s">
        <v>2380</v>
      </c>
      <c r="G1647" s="9">
        <v>1</v>
      </c>
      <c r="H1647" t="s">
        <v>2380</v>
      </c>
      <c r="I1647" t="str">
        <f t="shared" si="50"/>
        <v>obesity</v>
      </c>
      <c r="J1647" t="str">
        <f t="shared" si="51"/>
        <v>prediabetes</v>
      </c>
    </row>
    <row r="1648" spans="1:10" x14ac:dyDescent="0.3">
      <c r="A1648" t="s">
        <v>724</v>
      </c>
      <c r="B1648">
        <v>39.799999999999997</v>
      </c>
      <c r="C1648">
        <v>6.17</v>
      </c>
      <c r="D1648" t="s">
        <v>2380</v>
      </c>
      <c r="E1648" t="s">
        <v>2380</v>
      </c>
      <c r="F1648" t="s">
        <v>2382</v>
      </c>
      <c r="G1648" s="9">
        <v>1</v>
      </c>
      <c r="H1648" t="s">
        <v>2380</v>
      </c>
      <c r="I1648" t="str">
        <f t="shared" si="50"/>
        <v>obesity</v>
      </c>
      <c r="J1648" t="str">
        <f t="shared" si="51"/>
        <v>prediabetes</v>
      </c>
    </row>
    <row r="1649" spans="1:10" x14ac:dyDescent="0.3">
      <c r="A1649" t="s">
        <v>723</v>
      </c>
      <c r="B1649">
        <v>34.32</v>
      </c>
      <c r="C1649">
        <v>5.16</v>
      </c>
      <c r="D1649" t="s">
        <v>2380</v>
      </c>
      <c r="E1649" t="s">
        <v>2380</v>
      </c>
      <c r="F1649" t="s">
        <v>2380</v>
      </c>
      <c r="G1649" s="9">
        <v>1</v>
      </c>
      <c r="H1649" t="s">
        <v>2380</v>
      </c>
      <c r="I1649" t="str">
        <f t="shared" si="50"/>
        <v>obesity</v>
      </c>
      <c r="J1649" t="str">
        <f t="shared" si="51"/>
        <v>normal</v>
      </c>
    </row>
    <row r="1650" spans="1:10" x14ac:dyDescent="0.3">
      <c r="A1650" t="s">
        <v>722</v>
      </c>
      <c r="B1650">
        <v>32.51</v>
      </c>
      <c r="C1650">
        <v>4.3</v>
      </c>
      <c r="D1650" t="s">
        <v>2380</v>
      </c>
      <c r="E1650" t="s">
        <v>2380</v>
      </c>
      <c r="F1650" t="s">
        <v>2380</v>
      </c>
      <c r="G1650" s="9">
        <v>0</v>
      </c>
      <c r="H1650" t="s">
        <v>2380</v>
      </c>
      <c r="I1650" t="str">
        <f t="shared" si="50"/>
        <v>obesity</v>
      </c>
      <c r="J1650" t="str">
        <f t="shared" si="51"/>
        <v>normal</v>
      </c>
    </row>
    <row r="1651" spans="1:10" x14ac:dyDescent="0.3">
      <c r="A1651" t="s">
        <v>721</v>
      </c>
      <c r="B1651">
        <v>30.71</v>
      </c>
      <c r="C1651">
        <v>6.14</v>
      </c>
      <c r="D1651" t="s">
        <v>2380</v>
      </c>
      <c r="E1651" t="s">
        <v>2380</v>
      </c>
      <c r="F1651" t="s">
        <v>2382</v>
      </c>
      <c r="G1651" s="9">
        <v>1</v>
      </c>
      <c r="H1651" t="s">
        <v>2380</v>
      </c>
      <c r="I1651" t="str">
        <f t="shared" si="50"/>
        <v>obesity</v>
      </c>
      <c r="J1651" t="str">
        <f t="shared" si="51"/>
        <v>prediabetes</v>
      </c>
    </row>
    <row r="1652" spans="1:10" x14ac:dyDescent="0.3">
      <c r="A1652" t="s">
        <v>720</v>
      </c>
      <c r="B1652">
        <v>28.9</v>
      </c>
      <c r="C1652">
        <v>5.36</v>
      </c>
      <c r="D1652" t="s">
        <v>2380</v>
      </c>
      <c r="E1652" t="s">
        <v>2380</v>
      </c>
      <c r="F1652" t="s">
        <v>2380</v>
      </c>
      <c r="G1652" s="9">
        <v>1</v>
      </c>
      <c r="H1652" t="s">
        <v>2380</v>
      </c>
      <c r="I1652" t="str">
        <f t="shared" si="50"/>
        <v>overweight</v>
      </c>
      <c r="J1652" t="str">
        <f t="shared" si="51"/>
        <v>normal</v>
      </c>
    </row>
    <row r="1653" spans="1:10" x14ac:dyDescent="0.3">
      <c r="A1653" t="s">
        <v>719</v>
      </c>
      <c r="B1653">
        <v>36.19</v>
      </c>
      <c r="C1653">
        <v>4.3</v>
      </c>
      <c r="D1653" t="s">
        <v>2380</v>
      </c>
      <c r="E1653" t="s">
        <v>2380</v>
      </c>
      <c r="F1653" t="s">
        <v>2380</v>
      </c>
      <c r="G1653" s="9">
        <v>0</v>
      </c>
      <c r="H1653" t="s">
        <v>2380</v>
      </c>
      <c r="I1653" t="str">
        <f t="shared" si="50"/>
        <v>obesity</v>
      </c>
      <c r="J1653" t="str">
        <f t="shared" si="51"/>
        <v>normal</v>
      </c>
    </row>
    <row r="1654" spans="1:10" x14ac:dyDescent="0.3">
      <c r="A1654" t="s">
        <v>718</v>
      </c>
      <c r="B1654">
        <v>29.6</v>
      </c>
      <c r="C1654">
        <v>4.09</v>
      </c>
      <c r="D1654" t="s">
        <v>2380</v>
      </c>
      <c r="E1654" t="s">
        <v>2380</v>
      </c>
      <c r="F1654" t="s">
        <v>2380</v>
      </c>
      <c r="G1654" s="9">
        <v>0</v>
      </c>
      <c r="H1654" t="s">
        <v>2380</v>
      </c>
      <c r="I1654" t="str">
        <f t="shared" si="50"/>
        <v>overweight</v>
      </c>
      <c r="J1654" t="str">
        <f t="shared" si="51"/>
        <v>normal</v>
      </c>
    </row>
    <row r="1655" spans="1:10" x14ac:dyDescent="0.3">
      <c r="A1655" t="s">
        <v>717</v>
      </c>
      <c r="B1655">
        <v>30.95</v>
      </c>
      <c r="C1655">
        <v>6.27</v>
      </c>
      <c r="D1655" t="s">
        <v>2380</v>
      </c>
      <c r="E1655" t="s">
        <v>2380</v>
      </c>
      <c r="F1655" t="s">
        <v>2382</v>
      </c>
      <c r="G1655" s="9">
        <v>1</v>
      </c>
      <c r="H1655" t="s">
        <v>2380</v>
      </c>
      <c r="I1655" t="str">
        <f t="shared" si="50"/>
        <v>obesity</v>
      </c>
      <c r="J1655" t="str">
        <f t="shared" si="51"/>
        <v>prediabetes</v>
      </c>
    </row>
    <row r="1656" spans="1:10" x14ac:dyDescent="0.3">
      <c r="A1656" t="s">
        <v>716</v>
      </c>
      <c r="B1656">
        <v>19.95</v>
      </c>
      <c r="C1656">
        <v>5.39</v>
      </c>
      <c r="D1656" t="s">
        <v>2380</v>
      </c>
      <c r="E1656" t="s">
        <v>2380</v>
      </c>
      <c r="F1656" t="s">
        <v>2380</v>
      </c>
      <c r="G1656" s="9">
        <v>1</v>
      </c>
      <c r="H1656" t="s">
        <v>2380</v>
      </c>
      <c r="I1656" t="str">
        <f t="shared" si="50"/>
        <v>normal weight</v>
      </c>
      <c r="J1656" t="str">
        <f t="shared" si="51"/>
        <v>normal</v>
      </c>
    </row>
    <row r="1657" spans="1:10" x14ac:dyDescent="0.3">
      <c r="A1657" t="s">
        <v>715</v>
      </c>
      <c r="B1657">
        <v>23.65</v>
      </c>
      <c r="C1657">
        <v>5.75</v>
      </c>
      <c r="D1657" t="s">
        <v>2382</v>
      </c>
      <c r="E1657" t="s">
        <v>2380</v>
      </c>
      <c r="F1657" t="s">
        <v>2380</v>
      </c>
      <c r="G1657" s="9">
        <v>0</v>
      </c>
      <c r="H1657" t="s">
        <v>2380</v>
      </c>
      <c r="I1657" t="str">
        <f t="shared" si="50"/>
        <v>normal weight</v>
      </c>
      <c r="J1657" t="str">
        <f t="shared" si="51"/>
        <v>prediabetes</v>
      </c>
    </row>
    <row r="1658" spans="1:10" x14ac:dyDescent="0.3">
      <c r="A1658" t="s">
        <v>714</v>
      </c>
      <c r="B1658">
        <v>43.34</v>
      </c>
      <c r="C1658">
        <v>4.91</v>
      </c>
      <c r="D1658" t="s">
        <v>2380</v>
      </c>
      <c r="E1658" t="s">
        <v>2380</v>
      </c>
      <c r="F1658" t="s">
        <v>2380</v>
      </c>
      <c r="G1658" s="9">
        <v>1</v>
      </c>
      <c r="H1658" t="s">
        <v>2380</v>
      </c>
      <c r="I1658" t="str">
        <f t="shared" si="50"/>
        <v>obesity</v>
      </c>
      <c r="J1658" t="str">
        <f t="shared" si="51"/>
        <v>normal</v>
      </c>
    </row>
    <row r="1659" spans="1:10" x14ac:dyDescent="0.3">
      <c r="A1659" t="s">
        <v>713</v>
      </c>
      <c r="B1659">
        <v>31.98</v>
      </c>
      <c r="C1659">
        <v>4.46</v>
      </c>
      <c r="D1659" t="s">
        <v>2382</v>
      </c>
      <c r="E1659" t="s">
        <v>2380</v>
      </c>
      <c r="F1659" t="s">
        <v>2380</v>
      </c>
      <c r="G1659" s="9">
        <v>1</v>
      </c>
      <c r="H1659" t="s">
        <v>2380</v>
      </c>
      <c r="I1659" t="str">
        <f t="shared" si="50"/>
        <v>obesity</v>
      </c>
      <c r="J1659" t="str">
        <f t="shared" si="51"/>
        <v>normal</v>
      </c>
    </row>
    <row r="1660" spans="1:10" x14ac:dyDescent="0.3">
      <c r="A1660" t="s">
        <v>712</v>
      </c>
      <c r="B1660">
        <v>35.86</v>
      </c>
      <c r="C1660">
        <v>6.22</v>
      </c>
      <c r="D1660" t="s">
        <v>2380</v>
      </c>
      <c r="E1660" t="s">
        <v>2380</v>
      </c>
      <c r="F1660" t="s">
        <v>2380</v>
      </c>
      <c r="G1660" s="9">
        <v>1</v>
      </c>
      <c r="H1660" t="s">
        <v>2380</v>
      </c>
      <c r="I1660" t="str">
        <f t="shared" si="50"/>
        <v>obesity</v>
      </c>
      <c r="J1660" t="str">
        <f t="shared" si="51"/>
        <v>prediabetes</v>
      </c>
    </row>
    <row r="1661" spans="1:10" x14ac:dyDescent="0.3">
      <c r="A1661" t="s">
        <v>711</v>
      </c>
      <c r="B1661">
        <v>15.2</v>
      </c>
      <c r="C1661">
        <v>8.82</v>
      </c>
      <c r="D1661" t="s">
        <v>2380</v>
      </c>
      <c r="E1661" t="s">
        <v>2380</v>
      </c>
      <c r="F1661" t="s">
        <v>2380</v>
      </c>
      <c r="G1661" s="9">
        <v>0</v>
      </c>
      <c r="H1661" t="s">
        <v>2380</v>
      </c>
      <c r="I1661" t="str">
        <f t="shared" si="50"/>
        <v>underweight</v>
      </c>
      <c r="J1661" t="str">
        <f t="shared" si="51"/>
        <v>diabetes</v>
      </c>
    </row>
    <row r="1662" spans="1:10" x14ac:dyDescent="0.3">
      <c r="A1662" t="s">
        <v>710</v>
      </c>
      <c r="B1662">
        <v>37.200000000000003</v>
      </c>
      <c r="C1662">
        <v>10.14</v>
      </c>
      <c r="D1662" t="s">
        <v>2380</v>
      </c>
      <c r="E1662" t="s">
        <v>2380</v>
      </c>
      <c r="F1662" t="s">
        <v>2380</v>
      </c>
      <c r="G1662" s="9">
        <v>0</v>
      </c>
      <c r="H1662" t="s">
        <v>2380</v>
      </c>
      <c r="I1662" t="str">
        <f t="shared" si="50"/>
        <v>obesity</v>
      </c>
      <c r="J1662" t="str">
        <f t="shared" si="51"/>
        <v>diabetes</v>
      </c>
    </row>
    <row r="1663" spans="1:10" x14ac:dyDescent="0.3">
      <c r="A1663" t="s">
        <v>709</v>
      </c>
      <c r="B1663">
        <v>17.91</v>
      </c>
      <c r="C1663">
        <v>4.66</v>
      </c>
      <c r="D1663" t="s">
        <v>2380</v>
      </c>
      <c r="E1663" t="s">
        <v>2380</v>
      </c>
      <c r="F1663" t="s">
        <v>2380</v>
      </c>
      <c r="G1663" s="9">
        <v>2</v>
      </c>
      <c r="H1663" t="s">
        <v>2380</v>
      </c>
      <c r="I1663" t="str">
        <f t="shared" si="50"/>
        <v>underweight</v>
      </c>
      <c r="J1663" t="str">
        <f t="shared" si="51"/>
        <v>normal</v>
      </c>
    </row>
    <row r="1664" spans="1:10" x14ac:dyDescent="0.3">
      <c r="A1664" t="s">
        <v>708</v>
      </c>
      <c r="B1664">
        <v>20.76</v>
      </c>
      <c r="C1664">
        <v>6.26</v>
      </c>
      <c r="D1664" t="s">
        <v>2380</v>
      </c>
      <c r="E1664" t="s">
        <v>2380</v>
      </c>
      <c r="F1664" t="s">
        <v>2380</v>
      </c>
      <c r="G1664" s="9">
        <v>0</v>
      </c>
      <c r="H1664" t="s">
        <v>2380</v>
      </c>
      <c r="I1664" t="str">
        <f t="shared" si="50"/>
        <v>normal weight</v>
      </c>
      <c r="J1664" t="str">
        <f t="shared" si="51"/>
        <v>prediabetes</v>
      </c>
    </row>
    <row r="1665" spans="1:10" x14ac:dyDescent="0.3">
      <c r="A1665" t="s">
        <v>707</v>
      </c>
      <c r="B1665">
        <v>38.99</v>
      </c>
      <c r="C1665">
        <v>5.21</v>
      </c>
      <c r="D1665" t="s">
        <v>2380</v>
      </c>
      <c r="E1665" t="s">
        <v>2381</v>
      </c>
      <c r="F1665" t="s">
        <v>2380</v>
      </c>
      <c r="G1665" s="9">
        <v>1</v>
      </c>
      <c r="H1665" t="s">
        <v>2380</v>
      </c>
      <c r="I1665" t="str">
        <f t="shared" si="50"/>
        <v>obesity</v>
      </c>
      <c r="J1665" t="str">
        <f t="shared" si="51"/>
        <v>normal</v>
      </c>
    </row>
    <row r="1666" spans="1:10" x14ac:dyDescent="0.3">
      <c r="A1666" t="s">
        <v>706</v>
      </c>
      <c r="B1666">
        <v>42.655000000000001</v>
      </c>
      <c r="C1666">
        <v>5.94</v>
      </c>
      <c r="D1666" t="s">
        <v>2382</v>
      </c>
      <c r="E1666" t="s">
        <v>2380</v>
      </c>
      <c r="F1666" t="s">
        <v>2382</v>
      </c>
      <c r="G1666" s="9">
        <v>1</v>
      </c>
      <c r="H1666" t="s">
        <v>2380</v>
      </c>
      <c r="I1666" t="str">
        <f t="shared" si="50"/>
        <v>obesity</v>
      </c>
      <c r="J1666" t="str">
        <f t="shared" si="51"/>
        <v>prediabetes</v>
      </c>
    </row>
    <row r="1667" spans="1:10" x14ac:dyDescent="0.3">
      <c r="A1667" t="s">
        <v>705</v>
      </c>
      <c r="B1667">
        <v>30.57</v>
      </c>
      <c r="C1667">
        <v>5.34</v>
      </c>
      <c r="D1667" t="s">
        <v>2380</v>
      </c>
      <c r="E1667" t="s">
        <v>2380</v>
      </c>
      <c r="F1667" t="s">
        <v>2382</v>
      </c>
      <c r="G1667" s="9">
        <v>1</v>
      </c>
      <c r="H1667" t="s">
        <v>2380</v>
      </c>
      <c r="I1667" t="str">
        <f t="shared" ref="I1667:I1730" si="52">IF(B1667&lt;18.5,"underweight",IF(B1667&lt;=24.9,"normal weight",IF(B1667&lt;=29.9,"overweight",IF(B1667&gt;30,"obesity"))))</f>
        <v>obesity</v>
      </c>
      <c r="J1667" t="str">
        <f t="shared" ref="J1667:J1730" si="53">IF(C1667&lt;5.7,"normal",IF(C1667&lt;=6.4, "prediabetes",IF(C1667&gt;6.5,"diabetes")))</f>
        <v>normal</v>
      </c>
    </row>
    <row r="1668" spans="1:10" x14ac:dyDescent="0.3">
      <c r="A1668" t="s">
        <v>704</v>
      </c>
      <c r="B1668">
        <v>17.7</v>
      </c>
      <c r="C1668">
        <v>6.38</v>
      </c>
      <c r="D1668" t="s">
        <v>2380</v>
      </c>
      <c r="E1668" t="s">
        <v>2380</v>
      </c>
      <c r="F1668" t="s">
        <v>2380</v>
      </c>
      <c r="G1668" s="9">
        <v>2</v>
      </c>
      <c r="H1668" t="s">
        <v>2380</v>
      </c>
      <c r="I1668" t="str">
        <f t="shared" si="52"/>
        <v>underweight</v>
      </c>
      <c r="J1668" t="str">
        <f t="shared" si="53"/>
        <v>prediabetes</v>
      </c>
    </row>
    <row r="1669" spans="1:10" x14ac:dyDescent="0.3">
      <c r="A1669" t="s">
        <v>703</v>
      </c>
      <c r="B1669">
        <v>34.770000000000003</v>
      </c>
      <c r="C1669">
        <v>4.47</v>
      </c>
      <c r="D1669" t="s">
        <v>2380</v>
      </c>
      <c r="E1669" t="s">
        <v>2380</v>
      </c>
      <c r="F1669" t="s">
        <v>2380</v>
      </c>
      <c r="G1669" s="9">
        <v>1</v>
      </c>
      <c r="H1669" t="s">
        <v>2380</v>
      </c>
      <c r="I1669" t="str">
        <f t="shared" si="52"/>
        <v>obesity</v>
      </c>
      <c r="J1669" t="str">
        <f t="shared" si="53"/>
        <v>normal</v>
      </c>
    </row>
    <row r="1670" spans="1:10" x14ac:dyDescent="0.3">
      <c r="A1670" t="s">
        <v>702</v>
      </c>
      <c r="B1670">
        <v>16.88</v>
      </c>
      <c r="C1670">
        <v>9.9600000000000009</v>
      </c>
      <c r="D1670" t="s">
        <v>2380</v>
      </c>
      <c r="E1670" t="s">
        <v>2380</v>
      </c>
      <c r="F1670" t="s">
        <v>2380</v>
      </c>
      <c r="G1670" s="9">
        <v>0</v>
      </c>
      <c r="H1670" t="s">
        <v>2380</v>
      </c>
      <c r="I1670" t="str">
        <f t="shared" si="52"/>
        <v>underweight</v>
      </c>
      <c r="J1670" t="str">
        <f t="shared" si="53"/>
        <v>diabetes</v>
      </c>
    </row>
    <row r="1671" spans="1:10" x14ac:dyDescent="0.3">
      <c r="A1671" t="s">
        <v>701</v>
      </c>
      <c r="B1671">
        <v>40.26</v>
      </c>
      <c r="C1671">
        <v>9.92</v>
      </c>
      <c r="D1671" t="s">
        <v>2382</v>
      </c>
      <c r="E1671" t="s">
        <v>2380</v>
      </c>
      <c r="F1671" t="s">
        <v>2380</v>
      </c>
      <c r="G1671" s="9">
        <v>0</v>
      </c>
      <c r="H1671" t="s">
        <v>2380</v>
      </c>
      <c r="I1671" t="str">
        <f t="shared" si="52"/>
        <v>obesity</v>
      </c>
      <c r="J1671" t="str">
        <f t="shared" si="53"/>
        <v>diabetes</v>
      </c>
    </row>
    <row r="1672" spans="1:10" x14ac:dyDescent="0.3">
      <c r="A1672" t="s">
        <v>700</v>
      </c>
      <c r="B1672">
        <v>25.6</v>
      </c>
      <c r="C1672">
        <v>6.03</v>
      </c>
      <c r="D1672" t="s">
        <v>2380</v>
      </c>
      <c r="E1672" t="s">
        <v>2380</v>
      </c>
      <c r="F1672" t="s">
        <v>2382</v>
      </c>
      <c r="G1672" s="9">
        <v>1</v>
      </c>
      <c r="H1672" t="s">
        <v>2380</v>
      </c>
      <c r="I1672" t="str">
        <f t="shared" si="52"/>
        <v>overweight</v>
      </c>
      <c r="J1672" t="str">
        <f t="shared" si="53"/>
        <v>prediabetes</v>
      </c>
    </row>
    <row r="1673" spans="1:10" x14ac:dyDescent="0.3">
      <c r="A1673" t="s">
        <v>699</v>
      </c>
      <c r="B1673">
        <v>33.549999999999997</v>
      </c>
      <c r="C1673">
        <v>10.9</v>
      </c>
      <c r="D1673" t="s">
        <v>2382</v>
      </c>
      <c r="E1673" t="s">
        <v>2380</v>
      </c>
      <c r="F1673" t="s">
        <v>2380</v>
      </c>
      <c r="G1673" s="9">
        <v>0</v>
      </c>
      <c r="H1673" t="s">
        <v>2380</v>
      </c>
      <c r="I1673" t="str">
        <f t="shared" si="52"/>
        <v>obesity</v>
      </c>
      <c r="J1673" t="str">
        <f t="shared" si="53"/>
        <v>diabetes</v>
      </c>
    </row>
    <row r="1674" spans="1:10" x14ac:dyDescent="0.3">
      <c r="A1674" t="s">
        <v>698</v>
      </c>
      <c r="B1674">
        <v>16.690000000000001</v>
      </c>
      <c r="C1674">
        <v>10.66</v>
      </c>
      <c r="D1674" t="s">
        <v>2380</v>
      </c>
      <c r="E1674" t="s">
        <v>2380</v>
      </c>
      <c r="F1674" t="s">
        <v>2380</v>
      </c>
      <c r="G1674" s="9">
        <v>0</v>
      </c>
      <c r="H1674" t="s">
        <v>2380</v>
      </c>
      <c r="I1674" t="str">
        <f t="shared" si="52"/>
        <v>underweight</v>
      </c>
      <c r="J1674" t="str">
        <f t="shared" si="53"/>
        <v>diabetes</v>
      </c>
    </row>
    <row r="1675" spans="1:10" x14ac:dyDescent="0.3">
      <c r="A1675" t="s">
        <v>697</v>
      </c>
      <c r="B1675">
        <v>19.95</v>
      </c>
      <c r="C1675">
        <v>4.05</v>
      </c>
      <c r="D1675" t="s">
        <v>2380</v>
      </c>
      <c r="E1675" t="s">
        <v>2380</v>
      </c>
      <c r="F1675" t="s">
        <v>2380</v>
      </c>
      <c r="G1675" s="9">
        <v>1</v>
      </c>
      <c r="H1675" t="s">
        <v>2380</v>
      </c>
      <c r="I1675" t="str">
        <f t="shared" si="52"/>
        <v>normal weight</v>
      </c>
      <c r="J1675" t="str">
        <f t="shared" si="53"/>
        <v>normal</v>
      </c>
    </row>
    <row r="1676" spans="1:10" x14ac:dyDescent="0.3">
      <c r="A1676" t="s">
        <v>696</v>
      </c>
      <c r="B1676">
        <v>17.55</v>
      </c>
      <c r="C1676">
        <v>4.2300000000000004</v>
      </c>
      <c r="D1676" t="s">
        <v>2380</v>
      </c>
      <c r="E1676" t="s">
        <v>2380</v>
      </c>
      <c r="F1676" t="s">
        <v>2380</v>
      </c>
      <c r="G1676" s="9">
        <v>2</v>
      </c>
      <c r="H1676" t="s">
        <v>2380</v>
      </c>
      <c r="I1676" t="str">
        <f t="shared" si="52"/>
        <v>underweight</v>
      </c>
      <c r="J1676" t="str">
        <f t="shared" si="53"/>
        <v>normal</v>
      </c>
    </row>
    <row r="1677" spans="1:10" x14ac:dyDescent="0.3">
      <c r="A1677" t="s">
        <v>695</v>
      </c>
      <c r="B1677">
        <v>22.01</v>
      </c>
      <c r="C1677">
        <v>5.01</v>
      </c>
      <c r="D1677" t="s">
        <v>2380</v>
      </c>
      <c r="E1677" t="s">
        <v>2380</v>
      </c>
      <c r="F1677" t="s">
        <v>2380</v>
      </c>
      <c r="G1677" s="9">
        <v>1</v>
      </c>
      <c r="H1677" t="s">
        <v>2380</v>
      </c>
      <c r="I1677" t="str">
        <f t="shared" si="52"/>
        <v>normal weight</v>
      </c>
      <c r="J1677" t="str">
        <f t="shared" si="53"/>
        <v>normal</v>
      </c>
    </row>
    <row r="1678" spans="1:10" x14ac:dyDescent="0.3">
      <c r="A1678" t="s">
        <v>694</v>
      </c>
      <c r="B1678">
        <v>41.8</v>
      </c>
      <c r="C1678">
        <v>5.82</v>
      </c>
      <c r="D1678" t="s">
        <v>2382</v>
      </c>
      <c r="E1678" t="s">
        <v>2380</v>
      </c>
      <c r="F1678" t="s">
        <v>2382</v>
      </c>
      <c r="G1678" s="9">
        <v>1</v>
      </c>
      <c r="H1678" t="s">
        <v>2380</v>
      </c>
      <c r="I1678" t="str">
        <f t="shared" si="52"/>
        <v>obesity</v>
      </c>
      <c r="J1678" t="str">
        <f t="shared" si="53"/>
        <v>prediabetes</v>
      </c>
    </row>
    <row r="1679" spans="1:10" x14ac:dyDescent="0.3">
      <c r="A1679" t="s">
        <v>693</v>
      </c>
      <c r="B1679">
        <v>19.170000000000002</v>
      </c>
      <c r="C1679">
        <v>7.94</v>
      </c>
      <c r="D1679" t="s">
        <v>2380</v>
      </c>
      <c r="E1679" t="s">
        <v>2380</v>
      </c>
      <c r="F1679" t="s">
        <v>2380</v>
      </c>
      <c r="G1679" s="9">
        <v>0</v>
      </c>
      <c r="H1679" t="s">
        <v>2380</v>
      </c>
      <c r="I1679" t="str">
        <f t="shared" si="52"/>
        <v>normal weight</v>
      </c>
      <c r="J1679" t="str">
        <f t="shared" si="53"/>
        <v>diabetes</v>
      </c>
    </row>
    <row r="1680" spans="1:10" x14ac:dyDescent="0.3">
      <c r="A1680" t="s">
        <v>692</v>
      </c>
      <c r="B1680">
        <v>32.799999999999997</v>
      </c>
      <c r="C1680">
        <v>6.16</v>
      </c>
      <c r="D1680" t="s">
        <v>2382</v>
      </c>
      <c r="E1680" t="s">
        <v>2380</v>
      </c>
      <c r="F1680" t="s">
        <v>2382</v>
      </c>
      <c r="G1680" s="9">
        <v>1</v>
      </c>
      <c r="H1680" t="s">
        <v>2380</v>
      </c>
      <c r="I1680" t="str">
        <f t="shared" si="52"/>
        <v>obesity</v>
      </c>
      <c r="J1680" t="str">
        <f t="shared" si="53"/>
        <v>prediabetes</v>
      </c>
    </row>
    <row r="1681" spans="1:10" x14ac:dyDescent="0.3">
      <c r="A1681" t="s">
        <v>691</v>
      </c>
      <c r="B1681">
        <v>35.814999999999998</v>
      </c>
      <c r="C1681">
        <v>4.1500000000000004</v>
      </c>
      <c r="D1681" t="s">
        <v>2380</v>
      </c>
      <c r="E1681" t="s">
        <v>2380</v>
      </c>
      <c r="F1681" t="s">
        <v>2380</v>
      </c>
      <c r="G1681" s="9">
        <v>1</v>
      </c>
      <c r="H1681" t="s">
        <v>2380</v>
      </c>
      <c r="I1681" t="str">
        <f t="shared" si="52"/>
        <v>obesity</v>
      </c>
      <c r="J1681" t="str">
        <f t="shared" si="53"/>
        <v>normal</v>
      </c>
    </row>
    <row r="1682" spans="1:10" x14ac:dyDescent="0.3">
      <c r="A1682" t="s">
        <v>690</v>
      </c>
      <c r="B1682">
        <v>24.3</v>
      </c>
      <c r="C1682">
        <v>6.23</v>
      </c>
      <c r="D1682" t="s">
        <v>2380</v>
      </c>
      <c r="E1682" t="s">
        <v>2380</v>
      </c>
      <c r="F1682" t="s">
        <v>2380</v>
      </c>
      <c r="G1682" s="9">
        <v>0</v>
      </c>
      <c r="H1682" t="s">
        <v>2380</v>
      </c>
      <c r="I1682" t="str">
        <f t="shared" si="52"/>
        <v>normal weight</v>
      </c>
      <c r="J1682" t="str">
        <f t="shared" si="53"/>
        <v>prediabetes</v>
      </c>
    </row>
    <row r="1683" spans="1:10" x14ac:dyDescent="0.3">
      <c r="A1683" t="s">
        <v>689</v>
      </c>
      <c r="B1683">
        <v>19.059999999999999</v>
      </c>
      <c r="C1683">
        <v>7.41</v>
      </c>
      <c r="D1683" t="s">
        <v>2380</v>
      </c>
      <c r="E1683" t="s">
        <v>2380</v>
      </c>
      <c r="F1683" t="s">
        <v>2380</v>
      </c>
      <c r="G1683" s="9">
        <v>0</v>
      </c>
      <c r="H1683" t="s">
        <v>2380</v>
      </c>
      <c r="I1683" t="str">
        <f t="shared" si="52"/>
        <v>normal weight</v>
      </c>
      <c r="J1683" t="str">
        <f t="shared" si="53"/>
        <v>diabetes</v>
      </c>
    </row>
    <row r="1684" spans="1:10" x14ac:dyDescent="0.3">
      <c r="A1684" t="s">
        <v>688</v>
      </c>
      <c r="B1684">
        <v>33.25</v>
      </c>
      <c r="C1684">
        <v>5.62</v>
      </c>
      <c r="D1684" t="s">
        <v>2382</v>
      </c>
      <c r="E1684" t="s">
        <v>2380</v>
      </c>
      <c r="F1684" t="s">
        <v>2380</v>
      </c>
      <c r="G1684" s="9">
        <v>1</v>
      </c>
      <c r="H1684" t="s">
        <v>2380</v>
      </c>
      <c r="I1684" t="str">
        <f t="shared" si="52"/>
        <v>obesity</v>
      </c>
      <c r="J1684" t="str">
        <f t="shared" si="53"/>
        <v>normal</v>
      </c>
    </row>
    <row r="1685" spans="1:10" x14ac:dyDescent="0.3">
      <c r="A1685" t="s">
        <v>687</v>
      </c>
      <c r="B1685">
        <v>21.37</v>
      </c>
      <c r="C1685">
        <v>4.54</v>
      </c>
      <c r="D1685" t="s">
        <v>2382</v>
      </c>
      <c r="E1685" t="s">
        <v>2380</v>
      </c>
      <c r="F1685" t="s">
        <v>2382</v>
      </c>
      <c r="G1685" s="9">
        <v>1</v>
      </c>
      <c r="H1685" t="s">
        <v>2380</v>
      </c>
      <c r="I1685" t="str">
        <f t="shared" si="52"/>
        <v>normal weight</v>
      </c>
      <c r="J1685" t="str">
        <f t="shared" si="53"/>
        <v>normal</v>
      </c>
    </row>
    <row r="1686" spans="1:10" x14ac:dyDescent="0.3">
      <c r="A1686" t="s">
        <v>686</v>
      </c>
      <c r="B1686">
        <v>34.43</v>
      </c>
      <c r="C1686">
        <v>8.6199999999999992</v>
      </c>
      <c r="D1686" t="s">
        <v>2382</v>
      </c>
      <c r="E1686" t="s">
        <v>2380</v>
      </c>
      <c r="F1686" t="s">
        <v>2380</v>
      </c>
      <c r="G1686" s="9">
        <v>1</v>
      </c>
      <c r="H1686" t="s">
        <v>2380</v>
      </c>
      <c r="I1686" t="str">
        <f t="shared" si="52"/>
        <v>obesity</v>
      </c>
      <c r="J1686" t="str">
        <f t="shared" si="53"/>
        <v>diabetes</v>
      </c>
    </row>
    <row r="1687" spans="1:10" x14ac:dyDescent="0.3">
      <c r="A1687" t="s">
        <v>685</v>
      </c>
      <c r="B1687">
        <v>20.86</v>
      </c>
      <c r="C1687">
        <v>4.3600000000000003</v>
      </c>
      <c r="D1687" t="s">
        <v>2382</v>
      </c>
      <c r="E1687" t="s">
        <v>2380</v>
      </c>
      <c r="F1687" t="s">
        <v>2380</v>
      </c>
      <c r="G1687" s="9">
        <v>0</v>
      </c>
      <c r="H1687" t="s">
        <v>2380</v>
      </c>
      <c r="I1687" t="str">
        <f t="shared" si="52"/>
        <v>normal weight</v>
      </c>
      <c r="J1687" t="str">
        <f t="shared" si="53"/>
        <v>normal</v>
      </c>
    </row>
    <row r="1688" spans="1:10" x14ac:dyDescent="0.3">
      <c r="A1688" t="s">
        <v>684</v>
      </c>
      <c r="B1688">
        <v>18.34</v>
      </c>
      <c r="C1688">
        <v>10.01</v>
      </c>
      <c r="D1688" t="s">
        <v>2380</v>
      </c>
      <c r="E1688" t="s">
        <v>2380</v>
      </c>
      <c r="F1688" t="s">
        <v>2380</v>
      </c>
      <c r="G1688" s="9">
        <v>0</v>
      </c>
      <c r="H1688" t="s">
        <v>2380</v>
      </c>
      <c r="I1688" t="str">
        <f t="shared" si="52"/>
        <v>underweight</v>
      </c>
      <c r="J1688" t="str">
        <f t="shared" si="53"/>
        <v>diabetes</v>
      </c>
    </row>
    <row r="1689" spans="1:10" x14ac:dyDescent="0.3">
      <c r="A1689" t="s">
        <v>683</v>
      </c>
      <c r="B1689">
        <v>34.15</v>
      </c>
      <c r="C1689">
        <v>5.42</v>
      </c>
      <c r="D1689" t="s">
        <v>2380</v>
      </c>
      <c r="E1689" t="s">
        <v>2380</v>
      </c>
      <c r="F1689" t="s">
        <v>2380</v>
      </c>
      <c r="G1689" s="9">
        <v>0</v>
      </c>
      <c r="H1689" t="s">
        <v>2380</v>
      </c>
      <c r="I1689" t="str">
        <f t="shared" si="52"/>
        <v>obesity</v>
      </c>
      <c r="J1689" t="str">
        <f t="shared" si="53"/>
        <v>normal</v>
      </c>
    </row>
    <row r="1690" spans="1:10" x14ac:dyDescent="0.3">
      <c r="A1690" t="s">
        <v>682</v>
      </c>
      <c r="B1690">
        <v>18.350000000000001</v>
      </c>
      <c r="C1690">
        <v>5.12</v>
      </c>
      <c r="D1690" t="s">
        <v>2380</v>
      </c>
      <c r="E1690" t="s">
        <v>2380</v>
      </c>
      <c r="F1690" t="s">
        <v>2380</v>
      </c>
      <c r="G1690" s="9">
        <v>0</v>
      </c>
      <c r="H1690" t="s">
        <v>2380</v>
      </c>
      <c r="I1690" t="str">
        <f t="shared" si="52"/>
        <v>underweight</v>
      </c>
      <c r="J1690" t="str">
        <f t="shared" si="53"/>
        <v>normal</v>
      </c>
    </row>
    <row r="1691" spans="1:10" x14ac:dyDescent="0.3">
      <c r="A1691" t="s">
        <v>681</v>
      </c>
      <c r="B1691">
        <v>22.13</v>
      </c>
      <c r="C1691">
        <v>9.1999999999999993</v>
      </c>
      <c r="D1691" t="s">
        <v>2382</v>
      </c>
      <c r="E1691" t="s">
        <v>2380</v>
      </c>
      <c r="F1691" t="s">
        <v>2380</v>
      </c>
      <c r="G1691" s="9">
        <v>0</v>
      </c>
      <c r="H1691" t="s">
        <v>2380</v>
      </c>
      <c r="I1691" t="str">
        <f t="shared" si="52"/>
        <v>normal weight</v>
      </c>
      <c r="J1691" t="str">
        <f t="shared" si="53"/>
        <v>diabetes</v>
      </c>
    </row>
    <row r="1692" spans="1:10" x14ac:dyDescent="0.3">
      <c r="A1692" t="s">
        <v>680</v>
      </c>
      <c r="B1692">
        <v>22.51</v>
      </c>
      <c r="C1692">
        <v>6.08</v>
      </c>
      <c r="D1692" t="s">
        <v>2382</v>
      </c>
      <c r="E1692" t="s">
        <v>2380</v>
      </c>
      <c r="F1692" t="s">
        <v>2380</v>
      </c>
      <c r="G1692" s="9">
        <v>1</v>
      </c>
      <c r="H1692" t="s">
        <v>2380</v>
      </c>
      <c r="I1692" t="str">
        <f t="shared" si="52"/>
        <v>normal weight</v>
      </c>
      <c r="J1692" t="str">
        <f t="shared" si="53"/>
        <v>prediabetes</v>
      </c>
    </row>
    <row r="1693" spans="1:10" x14ac:dyDescent="0.3">
      <c r="A1693" t="s">
        <v>679</v>
      </c>
      <c r="B1693">
        <v>31</v>
      </c>
      <c r="C1693">
        <v>4.7699999999999996</v>
      </c>
      <c r="D1693" t="s">
        <v>2380</v>
      </c>
      <c r="E1693" t="s">
        <v>2380</v>
      </c>
      <c r="F1693" t="s">
        <v>2380</v>
      </c>
      <c r="G1693" s="9">
        <v>1</v>
      </c>
      <c r="H1693" t="s">
        <v>2380</v>
      </c>
      <c r="I1693" t="str">
        <f t="shared" si="52"/>
        <v>obesity</v>
      </c>
      <c r="J1693" t="str">
        <f t="shared" si="53"/>
        <v>normal</v>
      </c>
    </row>
    <row r="1694" spans="1:10" x14ac:dyDescent="0.3">
      <c r="A1694" t="s">
        <v>678</v>
      </c>
      <c r="B1694">
        <v>28.27</v>
      </c>
      <c r="C1694">
        <v>4.62</v>
      </c>
      <c r="D1694" t="s">
        <v>2380</v>
      </c>
      <c r="E1694" t="s">
        <v>2380</v>
      </c>
      <c r="F1694" t="s">
        <v>2380</v>
      </c>
      <c r="G1694" s="9">
        <v>1</v>
      </c>
      <c r="H1694" t="s">
        <v>2380</v>
      </c>
      <c r="I1694" t="str">
        <f t="shared" si="52"/>
        <v>overweight</v>
      </c>
      <c r="J1694" t="str">
        <f t="shared" si="53"/>
        <v>normal</v>
      </c>
    </row>
    <row r="1695" spans="1:10" x14ac:dyDescent="0.3">
      <c r="A1695" t="s">
        <v>677</v>
      </c>
      <c r="B1695">
        <v>29.92</v>
      </c>
      <c r="C1695">
        <v>9.07</v>
      </c>
      <c r="D1695" t="s">
        <v>2382</v>
      </c>
      <c r="E1695" t="s">
        <v>2380</v>
      </c>
      <c r="F1695" t="s">
        <v>2380</v>
      </c>
      <c r="G1695" s="9">
        <v>1</v>
      </c>
      <c r="H1695" t="s">
        <v>2380</v>
      </c>
      <c r="I1695" t="b">
        <f t="shared" si="52"/>
        <v>0</v>
      </c>
      <c r="J1695" t="str">
        <f t="shared" si="53"/>
        <v>diabetes</v>
      </c>
    </row>
    <row r="1696" spans="1:10" x14ac:dyDescent="0.3">
      <c r="A1696" t="s">
        <v>676</v>
      </c>
      <c r="B1696">
        <v>25.9</v>
      </c>
      <c r="C1696">
        <v>9.1199999999999992</v>
      </c>
      <c r="D1696" t="s">
        <v>2382</v>
      </c>
      <c r="E1696" t="s">
        <v>2380</v>
      </c>
      <c r="F1696" t="s">
        <v>2380</v>
      </c>
      <c r="G1696" s="9">
        <v>1</v>
      </c>
      <c r="H1696" t="s">
        <v>2380</v>
      </c>
      <c r="I1696" t="str">
        <f t="shared" si="52"/>
        <v>overweight</v>
      </c>
      <c r="J1696" t="str">
        <f t="shared" si="53"/>
        <v>diabetes</v>
      </c>
    </row>
    <row r="1697" spans="1:10" x14ac:dyDescent="0.3">
      <c r="A1697" t="s">
        <v>675</v>
      </c>
      <c r="B1697">
        <v>27.74</v>
      </c>
      <c r="C1697">
        <v>7.32</v>
      </c>
      <c r="D1697" t="s">
        <v>2382</v>
      </c>
      <c r="E1697" t="s">
        <v>2380</v>
      </c>
      <c r="F1697" t="s">
        <v>2380</v>
      </c>
      <c r="G1697" s="9">
        <v>1</v>
      </c>
      <c r="H1697" t="s">
        <v>2380</v>
      </c>
      <c r="I1697" t="str">
        <f t="shared" si="52"/>
        <v>overweight</v>
      </c>
      <c r="J1697" t="str">
        <f t="shared" si="53"/>
        <v>diabetes</v>
      </c>
    </row>
    <row r="1698" spans="1:10" x14ac:dyDescent="0.3">
      <c r="A1698" t="s">
        <v>674</v>
      </c>
      <c r="B1698">
        <v>17.260000000000002</v>
      </c>
      <c r="C1698">
        <v>11.73</v>
      </c>
      <c r="D1698" t="s">
        <v>2380</v>
      </c>
      <c r="E1698" t="s">
        <v>2380</v>
      </c>
      <c r="F1698" t="s">
        <v>2380</v>
      </c>
      <c r="G1698" s="9">
        <v>2</v>
      </c>
      <c r="H1698" t="s">
        <v>2380</v>
      </c>
      <c r="I1698" t="str">
        <f t="shared" si="52"/>
        <v>underweight</v>
      </c>
      <c r="J1698" t="str">
        <f t="shared" si="53"/>
        <v>diabetes</v>
      </c>
    </row>
    <row r="1699" spans="1:10" x14ac:dyDescent="0.3">
      <c r="A1699" t="s">
        <v>673</v>
      </c>
      <c r="B1699">
        <v>19.855</v>
      </c>
      <c r="C1699">
        <v>6.64</v>
      </c>
      <c r="D1699" t="s">
        <v>2382</v>
      </c>
      <c r="E1699" t="s">
        <v>2380</v>
      </c>
      <c r="F1699" t="s">
        <v>2380</v>
      </c>
      <c r="G1699" s="9">
        <v>1</v>
      </c>
      <c r="H1699" t="s">
        <v>2380</v>
      </c>
      <c r="I1699" t="str">
        <f t="shared" si="52"/>
        <v>normal weight</v>
      </c>
      <c r="J1699" t="str">
        <f t="shared" si="53"/>
        <v>diabetes</v>
      </c>
    </row>
    <row r="1700" spans="1:10" x14ac:dyDescent="0.3">
      <c r="A1700" t="s">
        <v>672</v>
      </c>
      <c r="B1700">
        <v>41.69</v>
      </c>
      <c r="C1700">
        <v>5.78</v>
      </c>
      <c r="D1700" t="s">
        <v>2380</v>
      </c>
      <c r="E1700" t="s">
        <v>2380</v>
      </c>
      <c r="F1700" t="s">
        <v>2380</v>
      </c>
      <c r="G1700" s="9">
        <v>0</v>
      </c>
      <c r="H1700" t="s">
        <v>2380</v>
      </c>
      <c r="I1700" t="str">
        <f t="shared" si="52"/>
        <v>obesity</v>
      </c>
      <c r="J1700" t="str">
        <f t="shared" si="53"/>
        <v>prediabetes</v>
      </c>
    </row>
    <row r="1701" spans="1:10" x14ac:dyDescent="0.3">
      <c r="A1701" t="s">
        <v>671</v>
      </c>
      <c r="B1701">
        <v>16.12</v>
      </c>
      <c r="C1701">
        <v>10.45</v>
      </c>
      <c r="D1701" t="s">
        <v>2380</v>
      </c>
      <c r="E1701" t="s">
        <v>2380</v>
      </c>
      <c r="F1701" t="s">
        <v>2380</v>
      </c>
      <c r="G1701" s="9">
        <v>0</v>
      </c>
      <c r="H1701" t="s">
        <v>2380</v>
      </c>
      <c r="I1701" t="str">
        <f t="shared" si="52"/>
        <v>underweight</v>
      </c>
      <c r="J1701" t="str">
        <f t="shared" si="53"/>
        <v>diabetes</v>
      </c>
    </row>
    <row r="1702" spans="1:10" x14ac:dyDescent="0.3">
      <c r="A1702" t="s">
        <v>670</v>
      </c>
      <c r="B1702">
        <v>37.43</v>
      </c>
      <c r="C1702">
        <v>4.5199999999999996</v>
      </c>
      <c r="D1702" t="s">
        <v>2380</v>
      </c>
      <c r="E1702" t="s">
        <v>2380</v>
      </c>
      <c r="F1702" t="s">
        <v>2380</v>
      </c>
      <c r="G1702" s="9">
        <v>1</v>
      </c>
      <c r="H1702" t="s">
        <v>2380</v>
      </c>
      <c r="I1702" t="str">
        <f t="shared" si="52"/>
        <v>obesity</v>
      </c>
      <c r="J1702" t="str">
        <f t="shared" si="53"/>
        <v>normal</v>
      </c>
    </row>
    <row r="1703" spans="1:10" x14ac:dyDescent="0.3">
      <c r="A1703" t="s">
        <v>669</v>
      </c>
      <c r="B1703">
        <v>31.065000000000001</v>
      </c>
      <c r="C1703">
        <v>5.71</v>
      </c>
      <c r="D1703" t="s">
        <v>2380</v>
      </c>
      <c r="E1703" t="s">
        <v>2380</v>
      </c>
      <c r="F1703" t="s">
        <v>2380</v>
      </c>
      <c r="G1703" s="9">
        <v>0</v>
      </c>
      <c r="H1703" t="s">
        <v>2380</v>
      </c>
      <c r="I1703" t="str">
        <f t="shared" si="52"/>
        <v>obesity</v>
      </c>
      <c r="J1703" t="str">
        <f t="shared" si="53"/>
        <v>prediabetes</v>
      </c>
    </row>
    <row r="1704" spans="1:10" x14ac:dyDescent="0.3">
      <c r="A1704" t="s">
        <v>668</v>
      </c>
      <c r="B1704">
        <v>25.08</v>
      </c>
      <c r="C1704">
        <v>4.7699999999999996</v>
      </c>
      <c r="D1704" t="s">
        <v>2380</v>
      </c>
      <c r="E1704" t="s">
        <v>2380</v>
      </c>
      <c r="F1704" t="s">
        <v>2380</v>
      </c>
      <c r="G1704" s="9">
        <v>0</v>
      </c>
      <c r="H1704" t="s">
        <v>2380</v>
      </c>
      <c r="I1704" t="str">
        <f t="shared" si="52"/>
        <v>overweight</v>
      </c>
      <c r="J1704" t="str">
        <f t="shared" si="53"/>
        <v>normal</v>
      </c>
    </row>
    <row r="1705" spans="1:10" x14ac:dyDescent="0.3">
      <c r="A1705" t="s">
        <v>667</v>
      </c>
      <c r="B1705">
        <v>15.2</v>
      </c>
      <c r="C1705">
        <v>7.81</v>
      </c>
      <c r="D1705" t="s">
        <v>2382</v>
      </c>
      <c r="E1705" t="s">
        <v>2380</v>
      </c>
      <c r="F1705" t="s">
        <v>2380</v>
      </c>
      <c r="G1705" s="9">
        <v>1</v>
      </c>
      <c r="H1705" t="s">
        <v>2380</v>
      </c>
      <c r="I1705" t="str">
        <f t="shared" si="52"/>
        <v>underweight</v>
      </c>
      <c r="J1705" t="str">
        <f t="shared" si="53"/>
        <v>diabetes</v>
      </c>
    </row>
    <row r="1706" spans="1:10" x14ac:dyDescent="0.3">
      <c r="A1706" t="s">
        <v>666</v>
      </c>
      <c r="B1706">
        <v>22.34</v>
      </c>
      <c r="C1706">
        <v>5.19</v>
      </c>
      <c r="D1706" t="s">
        <v>2382</v>
      </c>
      <c r="E1706" t="s">
        <v>2380</v>
      </c>
      <c r="F1706" t="s">
        <v>2380</v>
      </c>
      <c r="G1706" s="9">
        <v>0</v>
      </c>
      <c r="H1706" t="s">
        <v>2380</v>
      </c>
      <c r="I1706" t="str">
        <f t="shared" si="52"/>
        <v>normal weight</v>
      </c>
      <c r="J1706" t="str">
        <f t="shared" si="53"/>
        <v>normal</v>
      </c>
    </row>
    <row r="1707" spans="1:10" x14ac:dyDescent="0.3">
      <c r="A1707" t="s">
        <v>665</v>
      </c>
      <c r="B1707">
        <v>40.15</v>
      </c>
      <c r="C1707">
        <v>5.93</v>
      </c>
      <c r="D1707" t="s">
        <v>2380</v>
      </c>
      <c r="E1707" t="s">
        <v>2380</v>
      </c>
      <c r="F1707" t="s">
        <v>2380</v>
      </c>
      <c r="G1707" s="9">
        <v>1</v>
      </c>
      <c r="H1707" t="s">
        <v>2380</v>
      </c>
      <c r="I1707" t="str">
        <f t="shared" si="52"/>
        <v>obesity</v>
      </c>
      <c r="J1707" t="str">
        <f t="shared" si="53"/>
        <v>prediabetes</v>
      </c>
    </row>
    <row r="1708" spans="1:10" x14ac:dyDescent="0.3">
      <c r="A1708" t="s">
        <v>664</v>
      </c>
      <c r="B1708">
        <v>37.729999999999997</v>
      </c>
      <c r="C1708">
        <v>6.29</v>
      </c>
      <c r="D1708" t="s">
        <v>2380</v>
      </c>
      <c r="E1708" t="s">
        <v>2380</v>
      </c>
      <c r="F1708" t="s">
        <v>2380</v>
      </c>
      <c r="G1708" s="9">
        <v>1</v>
      </c>
      <c r="H1708" t="s">
        <v>2380</v>
      </c>
      <c r="I1708" t="str">
        <f t="shared" si="52"/>
        <v>obesity</v>
      </c>
      <c r="J1708" t="str">
        <f t="shared" si="53"/>
        <v>prediabetes</v>
      </c>
    </row>
    <row r="1709" spans="1:10" x14ac:dyDescent="0.3">
      <c r="A1709" t="s">
        <v>663</v>
      </c>
      <c r="B1709">
        <v>25.35</v>
      </c>
      <c r="C1709">
        <v>4.9000000000000004</v>
      </c>
      <c r="D1709" t="s">
        <v>2380</v>
      </c>
      <c r="E1709" t="s">
        <v>2380</v>
      </c>
      <c r="F1709" t="s">
        <v>2380</v>
      </c>
      <c r="G1709" s="9">
        <v>0</v>
      </c>
      <c r="H1709" t="s">
        <v>2380</v>
      </c>
      <c r="I1709" t="str">
        <f t="shared" si="52"/>
        <v>overweight</v>
      </c>
      <c r="J1709" t="str">
        <f t="shared" si="53"/>
        <v>normal</v>
      </c>
    </row>
    <row r="1710" spans="1:10" x14ac:dyDescent="0.3">
      <c r="A1710" t="s">
        <v>662</v>
      </c>
      <c r="B1710">
        <v>26.41</v>
      </c>
      <c r="C1710">
        <v>5.07</v>
      </c>
      <c r="D1710" t="s">
        <v>2382</v>
      </c>
      <c r="E1710" t="s">
        <v>2380</v>
      </c>
      <c r="F1710" t="s">
        <v>2380</v>
      </c>
      <c r="G1710" s="9">
        <v>1</v>
      </c>
      <c r="H1710" t="s">
        <v>2380</v>
      </c>
      <c r="I1710" t="str">
        <f t="shared" si="52"/>
        <v>overweight</v>
      </c>
      <c r="J1710" t="str">
        <f t="shared" si="53"/>
        <v>normal</v>
      </c>
    </row>
    <row r="1711" spans="1:10" x14ac:dyDescent="0.3">
      <c r="A1711" t="s">
        <v>661</v>
      </c>
      <c r="B1711">
        <v>27.6</v>
      </c>
      <c r="C1711">
        <v>5.33</v>
      </c>
      <c r="D1711" t="s">
        <v>2380</v>
      </c>
      <c r="E1711" t="s">
        <v>2380</v>
      </c>
      <c r="F1711" t="s">
        <v>2380</v>
      </c>
      <c r="G1711" s="9">
        <v>1</v>
      </c>
      <c r="H1711" t="s">
        <v>2380</v>
      </c>
      <c r="I1711" t="str">
        <f t="shared" si="52"/>
        <v>overweight</v>
      </c>
      <c r="J1711" t="str">
        <f t="shared" si="53"/>
        <v>normal</v>
      </c>
    </row>
    <row r="1712" spans="1:10" x14ac:dyDescent="0.3">
      <c r="A1712" t="s">
        <v>660</v>
      </c>
      <c r="B1712">
        <v>33.82</v>
      </c>
      <c r="C1712">
        <v>8.93</v>
      </c>
      <c r="D1712" t="s">
        <v>2382</v>
      </c>
      <c r="E1712" t="s">
        <v>2380</v>
      </c>
      <c r="F1712" t="s">
        <v>2380</v>
      </c>
      <c r="G1712" s="9">
        <v>1</v>
      </c>
      <c r="H1712" t="s">
        <v>2380</v>
      </c>
      <c r="I1712" t="str">
        <f t="shared" si="52"/>
        <v>obesity</v>
      </c>
      <c r="J1712" t="str">
        <f t="shared" si="53"/>
        <v>diabetes</v>
      </c>
    </row>
    <row r="1713" spans="1:10" x14ac:dyDescent="0.3">
      <c r="A1713" t="s">
        <v>659</v>
      </c>
      <c r="B1713">
        <v>32.9</v>
      </c>
      <c r="C1713">
        <v>4.3499999999999996</v>
      </c>
      <c r="D1713" t="s">
        <v>2380</v>
      </c>
      <c r="E1713" t="s">
        <v>2380</v>
      </c>
      <c r="F1713" t="s">
        <v>2380</v>
      </c>
      <c r="G1713" s="9">
        <v>0</v>
      </c>
      <c r="H1713" t="s">
        <v>2380</v>
      </c>
      <c r="I1713" t="str">
        <f t="shared" si="52"/>
        <v>obesity</v>
      </c>
      <c r="J1713" t="str">
        <f t="shared" si="53"/>
        <v>normal</v>
      </c>
    </row>
    <row r="1714" spans="1:10" x14ac:dyDescent="0.3">
      <c r="A1714" t="s">
        <v>658</v>
      </c>
      <c r="B1714">
        <v>30.875</v>
      </c>
      <c r="C1714">
        <v>9.5399999999999991</v>
      </c>
      <c r="D1714" t="s">
        <v>2382</v>
      </c>
      <c r="E1714" t="s">
        <v>2380</v>
      </c>
      <c r="F1714" t="s">
        <v>2380</v>
      </c>
      <c r="G1714" s="9">
        <v>1</v>
      </c>
      <c r="H1714" t="s">
        <v>2380</v>
      </c>
      <c r="I1714" t="str">
        <f t="shared" si="52"/>
        <v>obesity</v>
      </c>
      <c r="J1714" t="str">
        <f t="shared" si="53"/>
        <v>diabetes</v>
      </c>
    </row>
    <row r="1715" spans="1:10" x14ac:dyDescent="0.3">
      <c r="A1715" t="s">
        <v>657</v>
      </c>
      <c r="B1715">
        <v>32.64</v>
      </c>
      <c r="C1715">
        <v>5.91</v>
      </c>
      <c r="D1715" t="s">
        <v>2380</v>
      </c>
      <c r="E1715" t="s">
        <v>2380</v>
      </c>
      <c r="F1715" t="s">
        <v>2380</v>
      </c>
      <c r="G1715" s="9">
        <v>0</v>
      </c>
      <c r="H1715" t="s">
        <v>2380</v>
      </c>
      <c r="I1715" t="str">
        <f t="shared" si="52"/>
        <v>obesity</v>
      </c>
      <c r="J1715" t="str">
        <f t="shared" si="53"/>
        <v>prediabetes</v>
      </c>
    </row>
    <row r="1716" spans="1:10" x14ac:dyDescent="0.3">
      <c r="A1716" t="s">
        <v>656</v>
      </c>
      <c r="B1716">
        <v>22.135000000000002</v>
      </c>
      <c r="C1716">
        <v>5.0999999999999996</v>
      </c>
      <c r="D1716" t="s">
        <v>2380</v>
      </c>
      <c r="E1716" t="s">
        <v>2380</v>
      </c>
      <c r="F1716" t="s">
        <v>2380</v>
      </c>
      <c r="G1716" s="9">
        <v>0</v>
      </c>
      <c r="H1716" t="s">
        <v>2380</v>
      </c>
      <c r="I1716" t="str">
        <f t="shared" si="52"/>
        <v>normal weight</v>
      </c>
      <c r="J1716" t="str">
        <f t="shared" si="53"/>
        <v>normal</v>
      </c>
    </row>
    <row r="1717" spans="1:10" x14ac:dyDescent="0.3">
      <c r="A1717" t="s">
        <v>655</v>
      </c>
      <c r="B1717">
        <v>16.53</v>
      </c>
      <c r="C1717">
        <v>5.08</v>
      </c>
      <c r="D1717" t="s">
        <v>2380</v>
      </c>
      <c r="E1717" t="s">
        <v>2380</v>
      </c>
      <c r="F1717" t="s">
        <v>2380</v>
      </c>
      <c r="G1717" s="9">
        <v>2</v>
      </c>
      <c r="H1717" t="s">
        <v>2380</v>
      </c>
      <c r="I1717" t="str">
        <f t="shared" si="52"/>
        <v>underweight</v>
      </c>
      <c r="J1717" t="str">
        <f t="shared" si="53"/>
        <v>normal</v>
      </c>
    </row>
    <row r="1718" spans="1:10" x14ac:dyDescent="0.3">
      <c r="A1718" t="s">
        <v>654</v>
      </c>
      <c r="B1718">
        <v>32.774999999999999</v>
      </c>
      <c r="C1718">
        <v>4.75</v>
      </c>
      <c r="D1718" t="s">
        <v>2380</v>
      </c>
      <c r="E1718" t="s">
        <v>2380</v>
      </c>
      <c r="F1718" t="s">
        <v>2380</v>
      </c>
      <c r="G1718" s="9">
        <v>0</v>
      </c>
      <c r="H1718" t="s">
        <v>2380</v>
      </c>
      <c r="I1718" t="str">
        <f t="shared" si="52"/>
        <v>obesity</v>
      </c>
      <c r="J1718" t="str">
        <f t="shared" si="53"/>
        <v>normal</v>
      </c>
    </row>
    <row r="1719" spans="1:10" x14ac:dyDescent="0.3">
      <c r="A1719" t="s">
        <v>653</v>
      </c>
      <c r="B1719">
        <v>30.9</v>
      </c>
      <c r="C1719">
        <v>6.05</v>
      </c>
      <c r="D1719" t="s">
        <v>2380</v>
      </c>
      <c r="E1719" t="s">
        <v>2380</v>
      </c>
      <c r="F1719" t="s">
        <v>2380</v>
      </c>
      <c r="G1719" s="9">
        <v>1</v>
      </c>
      <c r="H1719" t="s">
        <v>2380</v>
      </c>
      <c r="I1719" t="str">
        <f t="shared" si="52"/>
        <v>obesity</v>
      </c>
      <c r="J1719" t="str">
        <f t="shared" si="53"/>
        <v>prediabetes</v>
      </c>
    </row>
    <row r="1720" spans="1:10" x14ac:dyDescent="0.3">
      <c r="A1720" t="s">
        <v>652</v>
      </c>
      <c r="B1720">
        <v>15.58</v>
      </c>
      <c r="C1720">
        <v>11.56</v>
      </c>
      <c r="D1720" t="s">
        <v>2380</v>
      </c>
      <c r="E1720" t="s">
        <v>2380</v>
      </c>
      <c r="F1720" t="s">
        <v>2380</v>
      </c>
      <c r="G1720" s="9">
        <v>0</v>
      </c>
      <c r="H1720" t="s">
        <v>2380</v>
      </c>
      <c r="I1720" t="str">
        <f t="shared" si="52"/>
        <v>underweight</v>
      </c>
      <c r="J1720" t="str">
        <f t="shared" si="53"/>
        <v>diabetes</v>
      </c>
    </row>
    <row r="1721" spans="1:10" x14ac:dyDescent="0.3">
      <c r="A1721" t="s">
        <v>651</v>
      </c>
      <c r="B1721">
        <v>26.315000000000001</v>
      </c>
      <c r="C1721">
        <v>5.76</v>
      </c>
      <c r="D1721" t="s">
        <v>2380</v>
      </c>
      <c r="E1721" t="s">
        <v>2380</v>
      </c>
      <c r="F1721" t="s">
        <v>2380</v>
      </c>
      <c r="G1721" s="9">
        <v>0</v>
      </c>
      <c r="H1721" t="s">
        <v>2380</v>
      </c>
      <c r="I1721" t="str">
        <f t="shared" si="52"/>
        <v>overweight</v>
      </c>
      <c r="J1721" t="str">
        <f t="shared" si="53"/>
        <v>prediabetes</v>
      </c>
    </row>
    <row r="1722" spans="1:10" x14ac:dyDescent="0.3">
      <c r="A1722" t="s">
        <v>650</v>
      </c>
      <c r="B1722">
        <v>35.61</v>
      </c>
      <c r="C1722">
        <v>5.65</v>
      </c>
      <c r="D1722" t="s">
        <v>2380</v>
      </c>
      <c r="E1722" t="s">
        <v>2381</v>
      </c>
      <c r="F1722" t="s">
        <v>2380</v>
      </c>
      <c r="G1722" s="9">
        <v>1</v>
      </c>
      <c r="H1722" t="s">
        <v>2380</v>
      </c>
      <c r="I1722" t="str">
        <f t="shared" si="52"/>
        <v>obesity</v>
      </c>
      <c r="J1722" t="str">
        <f t="shared" si="53"/>
        <v>normal</v>
      </c>
    </row>
    <row r="1723" spans="1:10" x14ac:dyDescent="0.3">
      <c r="A1723" t="s">
        <v>649</v>
      </c>
      <c r="B1723">
        <v>37.56</v>
      </c>
      <c r="C1723">
        <v>5.88</v>
      </c>
      <c r="D1723" t="s">
        <v>2380</v>
      </c>
      <c r="E1723" t="s">
        <v>2381</v>
      </c>
      <c r="F1723" t="s">
        <v>2380</v>
      </c>
      <c r="G1723" s="9">
        <v>1</v>
      </c>
      <c r="H1723" t="s">
        <v>2380</v>
      </c>
      <c r="I1723" t="str">
        <f t="shared" si="52"/>
        <v>obesity</v>
      </c>
      <c r="J1723" t="str">
        <f t="shared" si="53"/>
        <v>prediabetes</v>
      </c>
    </row>
    <row r="1724" spans="1:10" x14ac:dyDescent="0.3">
      <c r="A1724" t="s">
        <v>648</v>
      </c>
      <c r="B1724">
        <v>15.49</v>
      </c>
      <c r="C1724">
        <v>9.6</v>
      </c>
      <c r="D1724" t="s">
        <v>2380</v>
      </c>
      <c r="E1724" t="s">
        <v>2380</v>
      </c>
      <c r="F1724" t="s">
        <v>2380</v>
      </c>
      <c r="G1724" s="9">
        <v>0</v>
      </c>
      <c r="H1724" t="s">
        <v>2380</v>
      </c>
      <c r="I1724" t="str">
        <f t="shared" si="52"/>
        <v>underweight</v>
      </c>
      <c r="J1724" t="str">
        <f t="shared" si="53"/>
        <v>diabetes</v>
      </c>
    </row>
    <row r="1725" spans="1:10" x14ac:dyDescent="0.3">
      <c r="A1725" t="s">
        <v>647</v>
      </c>
      <c r="B1725">
        <v>23.48</v>
      </c>
      <c r="C1725">
        <v>6.24</v>
      </c>
      <c r="D1725" t="s">
        <v>2380</v>
      </c>
      <c r="E1725" t="s">
        <v>2380</v>
      </c>
      <c r="F1725" t="s">
        <v>2380</v>
      </c>
      <c r="G1725" s="9">
        <v>1</v>
      </c>
      <c r="H1725" t="s">
        <v>2380</v>
      </c>
      <c r="I1725" t="str">
        <f t="shared" si="52"/>
        <v>normal weight</v>
      </c>
      <c r="J1725" t="str">
        <f t="shared" si="53"/>
        <v>prediabetes</v>
      </c>
    </row>
    <row r="1726" spans="1:10" x14ac:dyDescent="0.3">
      <c r="A1726" t="s">
        <v>646</v>
      </c>
      <c r="B1726">
        <v>30.02</v>
      </c>
      <c r="C1726">
        <v>7.63</v>
      </c>
      <c r="D1726" t="s">
        <v>2382</v>
      </c>
      <c r="E1726" t="s">
        <v>2380</v>
      </c>
      <c r="F1726" t="s">
        <v>2380</v>
      </c>
      <c r="G1726" s="9">
        <v>1</v>
      </c>
      <c r="H1726" t="s">
        <v>2380</v>
      </c>
      <c r="I1726" t="str">
        <f t="shared" si="52"/>
        <v>obesity</v>
      </c>
      <c r="J1726" t="str">
        <f t="shared" si="53"/>
        <v>diabetes</v>
      </c>
    </row>
    <row r="1727" spans="1:10" x14ac:dyDescent="0.3">
      <c r="A1727" t="s">
        <v>645</v>
      </c>
      <c r="B1727">
        <v>26.885000000000002</v>
      </c>
      <c r="C1727">
        <v>8.66</v>
      </c>
      <c r="D1727" t="s">
        <v>2382</v>
      </c>
      <c r="E1727" t="s">
        <v>2380</v>
      </c>
      <c r="F1727" t="s">
        <v>2380</v>
      </c>
      <c r="G1727" s="9">
        <v>1</v>
      </c>
      <c r="H1727" t="s">
        <v>2380</v>
      </c>
      <c r="I1727" t="str">
        <f t="shared" si="52"/>
        <v>overweight</v>
      </c>
      <c r="J1727" t="str">
        <f t="shared" si="53"/>
        <v>diabetes</v>
      </c>
    </row>
    <row r="1728" spans="1:10" x14ac:dyDescent="0.3">
      <c r="A1728" t="s">
        <v>644</v>
      </c>
      <c r="B1728">
        <v>25.84</v>
      </c>
      <c r="C1728">
        <v>8.5500000000000007</v>
      </c>
      <c r="D1728" t="s">
        <v>2382</v>
      </c>
      <c r="E1728" t="s">
        <v>2380</v>
      </c>
      <c r="F1728" t="s">
        <v>2380</v>
      </c>
      <c r="G1728" s="9">
        <v>1</v>
      </c>
      <c r="H1728" t="s">
        <v>2380</v>
      </c>
      <c r="I1728" t="str">
        <f t="shared" si="52"/>
        <v>overweight</v>
      </c>
      <c r="J1728" t="str">
        <f t="shared" si="53"/>
        <v>diabetes</v>
      </c>
    </row>
    <row r="1729" spans="1:10" x14ac:dyDescent="0.3">
      <c r="A1729" t="s">
        <v>643</v>
      </c>
      <c r="B1729">
        <v>27.454999999999998</v>
      </c>
      <c r="C1729">
        <v>4.54</v>
      </c>
      <c r="D1729" t="s">
        <v>2380</v>
      </c>
      <c r="E1729" t="s">
        <v>2380</v>
      </c>
      <c r="F1729" t="s">
        <v>2380</v>
      </c>
      <c r="G1729" s="9">
        <v>0</v>
      </c>
      <c r="H1729" t="s">
        <v>2380</v>
      </c>
      <c r="I1729" t="str">
        <f t="shared" si="52"/>
        <v>overweight</v>
      </c>
      <c r="J1729" t="str">
        <f t="shared" si="53"/>
        <v>normal</v>
      </c>
    </row>
    <row r="1730" spans="1:10" x14ac:dyDescent="0.3">
      <c r="A1730" t="s">
        <v>642</v>
      </c>
      <c r="B1730">
        <v>24.605</v>
      </c>
      <c r="C1730">
        <v>5.7</v>
      </c>
      <c r="D1730" t="s">
        <v>2380</v>
      </c>
      <c r="E1730" t="s">
        <v>2380</v>
      </c>
      <c r="F1730" t="s">
        <v>2380</v>
      </c>
      <c r="G1730" s="9">
        <v>0</v>
      </c>
      <c r="H1730" t="s">
        <v>2380</v>
      </c>
      <c r="I1730" t="str">
        <f t="shared" si="52"/>
        <v>normal weight</v>
      </c>
      <c r="J1730" t="str">
        <f t="shared" si="53"/>
        <v>prediabetes</v>
      </c>
    </row>
    <row r="1731" spans="1:10" x14ac:dyDescent="0.3">
      <c r="A1731" t="s">
        <v>641</v>
      </c>
      <c r="B1731">
        <v>30.8</v>
      </c>
      <c r="C1731">
        <v>5.07</v>
      </c>
      <c r="D1731" t="s">
        <v>2380</v>
      </c>
      <c r="E1731" t="s">
        <v>2380</v>
      </c>
      <c r="F1731" t="s">
        <v>2380</v>
      </c>
      <c r="G1731" s="9">
        <v>0</v>
      </c>
      <c r="H1731" t="s">
        <v>2380</v>
      </c>
      <c r="I1731" t="str">
        <f t="shared" ref="I1731:I1794" si="54">IF(B1731&lt;18.5,"underweight",IF(B1731&lt;=24.9,"normal weight",IF(B1731&lt;=29.9,"overweight",IF(B1731&gt;30,"obesity"))))</f>
        <v>obesity</v>
      </c>
      <c r="J1731" t="str">
        <f t="shared" ref="J1731:J1794" si="55">IF(C1731&lt;5.7,"normal",IF(C1731&lt;=6.4, "prediabetes",IF(C1731&gt;6.5,"diabetes")))</f>
        <v>normal</v>
      </c>
    </row>
    <row r="1732" spans="1:10" x14ac:dyDescent="0.3">
      <c r="A1732" t="s">
        <v>640</v>
      </c>
      <c r="B1732">
        <v>34.799999999999997</v>
      </c>
      <c r="C1732">
        <v>4.38</v>
      </c>
      <c r="D1732" t="s">
        <v>2380</v>
      </c>
      <c r="E1732" t="s">
        <v>2380</v>
      </c>
      <c r="F1732" t="s">
        <v>2380</v>
      </c>
      <c r="G1732" s="9">
        <v>1</v>
      </c>
      <c r="H1732" t="s">
        <v>2380</v>
      </c>
      <c r="I1732" t="str">
        <f t="shared" si="54"/>
        <v>obesity</v>
      </c>
      <c r="J1732" t="str">
        <f t="shared" si="55"/>
        <v>normal</v>
      </c>
    </row>
    <row r="1733" spans="1:10" x14ac:dyDescent="0.3">
      <c r="A1733" t="s">
        <v>639</v>
      </c>
      <c r="B1733">
        <v>34.21</v>
      </c>
      <c r="C1733">
        <v>4.54</v>
      </c>
      <c r="D1733" t="s">
        <v>2380</v>
      </c>
      <c r="E1733" t="s">
        <v>2380</v>
      </c>
      <c r="F1733" t="s">
        <v>2380</v>
      </c>
      <c r="G1733" s="9">
        <v>1</v>
      </c>
      <c r="H1733" t="s">
        <v>2380</v>
      </c>
      <c r="I1733" t="str">
        <f t="shared" si="54"/>
        <v>obesity</v>
      </c>
      <c r="J1733" t="str">
        <f t="shared" si="55"/>
        <v>normal</v>
      </c>
    </row>
    <row r="1734" spans="1:10" x14ac:dyDescent="0.3">
      <c r="A1734" t="s">
        <v>638</v>
      </c>
      <c r="B1734">
        <v>31</v>
      </c>
      <c r="C1734">
        <v>5.38</v>
      </c>
      <c r="D1734" t="s">
        <v>2380</v>
      </c>
      <c r="E1734" t="s">
        <v>2380</v>
      </c>
      <c r="F1734" t="s">
        <v>2380</v>
      </c>
      <c r="G1734" s="9">
        <v>1</v>
      </c>
      <c r="H1734" t="s">
        <v>2380</v>
      </c>
      <c r="I1734" t="str">
        <f t="shared" si="54"/>
        <v>obesity</v>
      </c>
      <c r="J1734" t="str">
        <f t="shared" si="55"/>
        <v>normal</v>
      </c>
    </row>
    <row r="1735" spans="1:10" x14ac:dyDescent="0.3">
      <c r="A1735" t="s">
        <v>637</v>
      </c>
      <c r="B1735">
        <v>26.125</v>
      </c>
      <c r="C1735">
        <v>5.55</v>
      </c>
      <c r="D1735" t="s">
        <v>2380</v>
      </c>
      <c r="E1735" t="s">
        <v>2380</v>
      </c>
      <c r="F1735" t="s">
        <v>2380</v>
      </c>
      <c r="G1735" s="9">
        <v>1</v>
      </c>
      <c r="H1735" t="s">
        <v>2380</v>
      </c>
      <c r="I1735" t="str">
        <f t="shared" si="54"/>
        <v>overweight</v>
      </c>
      <c r="J1735" t="str">
        <f t="shared" si="55"/>
        <v>normal</v>
      </c>
    </row>
    <row r="1736" spans="1:10" x14ac:dyDescent="0.3">
      <c r="A1736" t="s">
        <v>636</v>
      </c>
      <c r="B1736">
        <v>30.13</v>
      </c>
      <c r="C1736">
        <v>4.03</v>
      </c>
      <c r="D1736" t="s">
        <v>2382</v>
      </c>
      <c r="E1736" t="s">
        <v>2380</v>
      </c>
      <c r="F1736" t="s">
        <v>2380</v>
      </c>
      <c r="G1736" s="9">
        <v>1</v>
      </c>
      <c r="H1736" t="s">
        <v>2380</v>
      </c>
      <c r="I1736" t="str">
        <f t="shared" si="54"/>
        <v>obesity</v>
      </c>
      <c r="J1736" t="str">
        <f t="shared" si="55"/>
        <v>normal</v>
      </c>
    </row>
    <row r="1737" spans="1:10" x14ac:dyDescent="0.3">
      <c r="A1737" t="s">
        <v>635</v>
      </c>
      <c r="B1737">
        <v>34.19</v>
      </c>
      <c r="C1737">
        <v>4.1900000000000004</v>
      </c>
      <c r="D1737" t="s">
        <v>2380</v>
      </c>
      <c r="E1737" t="s">
        <v>2380</v>
      </c>
      <c r="F1737" t="s">
        <v>2380</v>
      </c>
      <c r="G1737" s="9">
        <v>0</v>
      </c>
      <c r="H1737" t="s">
        <v>2380</v>
      </c>
      <c r="I1737" t="str">
        <f t="shared" si="54"/>
        <v>obesity</v>
      </c>
      <c r="J1737" t="str">
        <f t="shared" si="55"/>
        <v>normal</v>
      </c>
    </row>
    <row r="1738" spans="1:10" x14ac:dyDescent="0.3">
      <c r="A1738" t="s">
        <v>634</v>
      </c>
      <c r="B1738">
        <v>22.515000000000001</v>
      </c>
      <c r="C1738">
        <v>4.37</v>
      </c>
      <c r="D1738" t="s">
        <v>2380</v>
      </c>
      <c r="E1738" t="s">
        <v>2380</v>
      </c>
      <c r="F1738" t="s">
        <v>2382</v>
      </c>
      <c r="G1738" s="9">
        <v>1</v>
      </c>
      <c r="H1738" t="s">
        <v>2380</v>
      </c>
      <c r="I1738" t="str">
        <f t="shared" si="54"/>
        <v>normal weight</v>
      </c>
      <c r="J1738" t="str">
        <f t="shared" si="55"/>
        <v>normal</v>
      </c>
    </row>
    <row r="1739" spans="1:10" x14ac:dyDescent="0.3">
      <c r="A1739" t="s">
        <v>633</v>
      </c>
      <c r="B1739">
        <v>18.239999999999998</v>
      </c>
      <c r="C1739">
        <v>5.31</v>
      </c>
      <c r="D1739" t="s">
        <v>2382</v>
      </c>
      <c r="E1739" t="s">
        <v>2380</v>
      </c>
      <c r="F1739" t="s">
        <v>2382</v>
      </c>
      <c r="G1739" s="9">
        <v>1</v>
      </c>
      <c r="H1739" t="s">
        <v>2380</v>
      </c>
      <c r="I1739" t="str">
        <f t="shared" si="54"/>
        <v>underweight</v>
      </c>
      <c r="J1739" t="str">
        <f t="shared" si="55"/>
        <v>normal</v>
      </c>
    </row>
    <row r="1740" spans="1:10" x14ac:dyDescent="0.3">
      <c r="A1740" t="s">
        <v>631</v>
      </c>
      <c r="B1740">
        <v>37.28</v>
      </c>
      <c r="C1740">
        <v>4.66</v>
      </c>
      <c r="D1740" t="s">
        <v>2380</v>
      </c>
      <c r="E1740" t="s">
        <v>2381</v>
      </c>
      <c r="F1740" t="s">
        <v>2380</v>
      </c>
      <c r="G1740" s="9">
        <v>1</v>
      </c>
      <c r="H1740" t="s">
        <v>2380</v>
      </c>
      <c r="I1740" t="str">
        <f t="shared" si="54"/>
        <v>obesity</v>
      </c>
      <c r="J1740" t="str">
        <f t="shared" si="55"/>
        <v>normal</v>
      </c>
    </row>
    <row r="1741" spans="1:10" x14ac:dyDescent="0.3">
      <c r="A1741" t="s">
        <v>630</v>
      </c>
      <c r="B1741">
        <v>18.2</v>
      </c>
      <c r="C1741">
        <v>6.19</v>
      </c>
      <c r="D1741" t="s">
        <v>2380</v>
      </c>
      <c r="E1741" t="s">
        <v>2380</v>
      </c>
      <c r="F1741" t="s">
        <v>2382</v>
      </c>
      <c r="G1741" s="9">
        <v>1</v>
      </c>
      <c r="H1741" t="s">
        <v>2380</v>
      </c>
      <c r="I1741" t="str">
        <f t="shared" si="54"/>
        <v>underweight</v>
      </c>
      <c r="J1741" t="str">
        <f t="shared" si="55"/>
        <v>prediabetes</v>
      </c>
    </row>
    <row r="1742" spans="1:10" x14ac:dyDescent="0.3">
      <c r="A1742" t="s">
        <v>629</v>
      </c>
      <c r="B1742">
        <v>20.53</v>
      </c>
      <c r="C1742">
        <v>4.8600000000000003</v>
      </c>
      <c r="D1742" t="s">
        <v>2380</v>
      </c>
      <c r="E1742" t="s">
        <v>2380</v>
      </c>
      <c r="F1742" t="s">
        <v>2380</v>
      </c>
      <c r="G1742" s="9">
        <v>1</v>
      </c>
      <c r="H1742" t="s">
        <v>2380</v>
      </c>
      <c r="I1742" t="str">
        <f t="shared" si="54"/>
        <v>normal weight</v>
      </c>
      <c r="J1742" t="str">
        <f t="shared" si="55"/>
        <v>normal</v>
      </c>
    </row>
    <row r="1743" spans="1:10" x14ac:dyDescent="0.3">
      <c r="A1743" t="s">
        <v>628</v>
      </c>
      <c r="B1743">
        <v>23.79</v>
      </c>
      <c r="C1743">
        <v>4.74</v>
      </c>
      <c r="D1743" t="s">
        <v>2380</v>
      </c>
      <c r="E1743" t="s">
        <v>2380</v>
      </c>
      <c r="F1743" t="s">
        <v>2380</v>
      </c>
      <c r="G1743" s="9">
        <v>0</v>
      </c>
      <c r="H1743" t="s">
        <v>2380</v>
      </c>
      <c r="I1743" t="str">
        <f t="shared" si="54"/>
        <v>normal weight</v>
      </c>
      <c r="J1743" t="str">
        <f t="shared" si="55"/>
        <v>normal</v>
      </c>
    </row>
    <row r="1744" spans="1:10" x14ac:dyDescent="0.3">
      <c r="A1744" t="s">
        <v>627</v>
      </c>
      <c r="B1744">
        <v>29.8</v>
      </c>
      <c r="C1744">
        <v>6.03</v>
      </c>
      <c r="D1744" t="s">
        <v>2380</v>
      </c>
      <c r="E1744" t="s">
        <v>2380</v>
      </c>
      <c r="F1744" t="s">
        <v>2380</v>
      </c>
      <c r="G1744" s="9">
        <v>0</v>
      </c>
      <c r="H1744" t="s">
        <v>2380</v>
      </c>
      <c r="I1744" t="str">
        <f t="shared" si="54"/>
        <v>overweight</v>
      </c>
      <c r="J1744" t="str">
        <f t="shared" si="55"/>
        <v>prediabetes</v>
      </c>
    </row>
    <row r="1745" spans="1:10" x14ac:dyDescent="0.3">
      <c r="A1745" t="s">
        <v>626</v>
      </c>
      <c r="B1745">
        <v>31.54</v>
      </c>
      <c r="C1745">
        <v>4.71</v>
      </c>
      <c r="D1745" t="s">
        <v>2380</v>
      </c>
      <c r="E1745" t="s">
        <v>2380</v>
      </c>
      <c r="F1745" t="s">
        <v>2380</v>
      </c>
      <c r="G1745" s="9">
        <v>0</v>
      </c>
      <c r="H1745" t="s">
        <v>2380</v>
      </c>
      <c r="I1745" t="str">
        <f t="shared" si="54"/>
        <v>obesity</v>
      </c>
      <c r="J1745" t="str">
        <f t="shared" si="55"/>
        <v>normal</v>
      </c>
    </row>
    <row r="1746" spans="1:10" x14ac:dyDescent="0.3">
      <c r="A1746" t="s">
        <v>625</v>
      </c>
      <c r="B1746">
        <v>20.82</v>
      </c>
      <c r="C1746">
        <v>5.55</v>
      </c>
      <c r="D1746" t="s">
        <v>2380</v>
      </c>
      <c r="E1746" t="s">
        <v>2380</v>
      </c>
      <c r="F1746" t="s">
        <v>2380</v>
      </c>
      <c r="G1746" s="9">
        <v>1</v>
      </c>
      <c r="H1746" t="s">
        <v>2380</v>
      </c>
      <c r="I1746" t="str">
        <f t="shared" si="54"/>
        <v>normal weight</v>
      </c>
      <c r="J1746" t="str">
        <f t="shared" si="55"/>
        <v>normal</v>
      </c>
    </row>
    <row r="1747" spans="1:10" x14ac:dyDescent="0.3">
      <c r="A1747" t="s">
        <v>624</v>
      </c>
      <c r="B1747">
        <v>38.83</v>
      </c>
      <c r="C1747">
        <v>4.78</v>
      </c>
      <c r="D1747" t="s">
        <v>2380</v>
      </c>
      <c r="E1747" t="s">
        <v>2380</v>
      </c>
      <c r="F1747" t="s">
        <v>2382</v>
      </c>
      <c r="G1747" s="9">
        <v>1</v>
      </c>
      <c r="H1747" t="s">
        <v>2380</v>
      </c>
      <c r="I1747" t="str">
        <f t="shared" si="54"/>
        <v>obesity</v>
      </c>
      <c r="J1747" t="str">
        <f t="shared" si="55"/>
        <v>normal</v>
      </c>
    </row>
    <row r="1748" spans="1:10" x14ac:dyDescent="0.3">
      <c r="A1748" t="s">
        <v>623</v>
      </c>
      <c r="B1748">
        <v>23.44</v>
      </c>
      <c r="C1748">
        <v>4.6500000000000004</v>
      </c>
      <c r="D1748" t="s">
        <v>2382</v>
      </c>
      <c r="E1748" t="s">
        <v>2380</v>
      </c>
      <c r="F1748" t="s">
        <v>2380</v>
      </c>
      <c r="G1748" s="9">
        <v>1</v>
      </c>
      <c r="H1748" t="s">
        <v>2380</v>
      </c>
      <c r="I1748" t="str">
        <f t="shared" si="54"/>
        <v>normal weight</v>
      </c>
      <c r="J1748" t="str">
        <f t="shared" si="55"/>
        <v>normal</v>
      </c>
    </row>
    <row r="1749" spans="1:10" x14ac:dyDescent="0.3">
      <c r="A1749" t="s">
        <v>622</v>
      </c>
      <c r="B1749">
        <v>24.13</v>
      </c>
      <c r="C1749">
        <v>5.2</v>
      </c>
      <c r="D1749" t="s">
        <v>2380</v>
      </c>
      <c r="E1749" t="s">
        <v>2380</v>
      </c>
      <c r="F1749" t="s">
        <v>2380</v>
      </c>
      <c r="G1749" s="9">
        <v>1</v>
      </c>
      <c r="H1749" t="s">
        <v>2380</v>
      </c>
      <c r="I1749" t="str">
        <f t="shared" si="54"/>
        <v>normal weight</v>
      </c>
      <c r="J1749" t="str">
        <f t="shared" si="55"/>
        <v>normal</v>
      </c>
    </row>
    <row r="1750" spans="1:10" x14ac:dyDescent="0.3">
      <c r="A1750" t="s">
        <v>621</v>
      </c>
      <c r="B1750">
        <v>42.13</v>
      </c>
      <c r="C1750">
        <v>4.54</v>
      </c>
      <c r="D1750" t="s">
        <v>2382</v>
      </c>
      <c r="E1750" t="s">
        <v>2380</v>
      </c>
      <c r="F1750" t="s">
        <v>2380</v>
      </c>
      <c r="G1750" s="9">
        <v>1</v>
      </c>
      <c r="H1750" t="s">
        <v>2380</v>
      </c>
      <c r="I1750" t="str">
        <f t="shared" si="54"/>
        <v>obesity</v>
      </c>
      <c r="J1750" t="str">
        <f t="shared" si="55"/>
        <v>normal</v>
      </c>
    </row>
    <row r="1751" spans="1:10" x14ac:dyDescent="0.3">
      <c r="A1751" t="s">
        <v>620</v>
      </c>
      <c r="B1751">
        <v>17.86</v>
      </c>
      <c r="C1751">
        <v>4.1100000000000003</v>
      </c>
      <c r="D1751" t="s">
        <v>2380</v>
      </c>
      <c r="E1751" t="s">
        <v>2380</v>
      </c>
      <c r="F1751" t="s">
        <v>2380</v>
      </c>
      <c r="G1751" s="9">
        <v>1</v>
      </c>
      <c r="H1751" t="s">
        <v>2380</v>
      </c>
      <c r="I1751" t="str">
        <f t="shared" si="54"/>
        <v>underweight</v>
      </c>
      <c r="J1751" t="str">
        <f t="shared" si="55"/>
        <v>normal</v>
      </c>
    </row>
    <row r="1752" spans="1:10" x14ac:dyDescent="0.3">
      <c r="A1752" t="s">
        <v>619</v>
      </c>
      <c r="B1752">
        <v>32.78</v>
      </c>
      <c r="C1752">
        <v>4.63</v>
      </c>
      <c r="D1752" t="s">
        <v>2380</v>
      </c>
      <c r="E1752" t="s">
        <v>2380</v>
      </c>
      <c r="F1752" t="s">
        <v>2380</v>
      </c>
      <c r="G1752" s="9">
        <v>0</v>
      </c>
      <c r="H1752" t="s">
        <v>2380</v>
      </c>
      <c r="I1752" t="str">
        <f t="shared" si="54"/>
        <v>obesity</v>
      </c>
      <c r="J1752" t="str">
        <f t="shared" si="55"/>
        <v>normal</v>
      </c>
    </row>
    <row r="1753" spans="1:10" x14ac:dyDescent="0.3">
      <c r="A1753" t="s">
        <v>618</v>
      </c>
      <c r="B1753">
        <v>23.9</v>
      </c>
      <c r="C1753">
        <v>6.06</v>
      </c>
      <c r="D1753" t="s">
        <v>2382</v>
      </c>
      <c r="E1753" t="s">
        <v>2380</v>
      </c>
      <c r="F1753" t="s">
        <v>2382</v>
      </c>
      <c r="G1753" s="9">
        <v>1</v>
      </c>
      <c r="H1753" t="s">
        <v>2380</v>
      </c>
      <c r="I1753" t="str">
        <f t="shared" si="54"/>
        <v>normal weight</v>
      </c>
      <c r="J1753" t="str">
        <f t="shared" si="55"/>
        <v>prediabetes</v>
      </c>
    </row>
    <row r="1754" spans="1:10" x14ac:dyDescent="0.3">
      <c r="A1754" t="s">
        <v>617</v>
      </c>
      <c r="B1754">
        <v>15.47</v>
      </c>
      <c r="C1754">
        <v>8.43</v>
      </c>
      <c r="D1754" t="s">
        <v>2380</v>
      </c>
      <c r="E1754" t="s">
        <v>2380</v>
      </c>
      <c r="F1754" t="s">
        <v>2380</v>
      </c>
      <c r="G1754" s="9">
        <v>0</v>
      </c>
      <c r="H1754" t="s">
        <v>2380</v>
      </c>
      <c r="I1754" t="str">
        <f t="shared" si="54"/>
        <v>underweight</v>
      </c>
      <c r="J1754" t="str">
        <f t="shared" si="55"/>
        <v>diabetes</v>
      </c>
    </row>
    <row r="1755" spans="1:10" x14ac:dyDescent="0.3">
      <c r="A1755" t="s">
        <v>616</v>
      </c>
      <c r="B1755">
        <v>28.54</v>
      </c>
      <c r="C1755">
        <v>5.51</v>
      </c>
      <c r="D1755" t="s">
        <v>2380</v>
      </c>
      <c r="E1755" t="s">
        <v>2380</v>
      </c>
      <c r="F1755" t="s">
        <v>2382</v>
      </c>
      <c r="G1755" s="9">
        <v>1</v>
      </c>
      <c r="H1755" t="s">
        <v>2380</v>
      </c>
      <c r="I1755" t="str">
        <f t="shared" si="54"/>
        <v>overweight</v>
      </c>
      <c r="J1755" t="str">
        <f t="shared" si="55"/>
        <v>normal</v>
      </c>
    </row>
    <row r="1756" spans="1:10" x14ac:dyDescent="0.3">
      <c r="A1756" t="s">
        <v>615</v>
      </c>
      <c r="B1756">
        <v>18.54</v>
      </c>
      <c r="C1756">
        <v>4.95</v>
      </c>
      <c r="D1756" t="s">
        <v>2380</v>
      </c>
      <c r="E1756" t="s">
        <v>2380</v>
      </c>
      <c r="F1756" t="s">
        <v>2380</v>
      </c>
      <c r="G1756" s="9">
        <v>0</v>
      </c>
      <c r="H1756" t="s">
        <v>2380</v>
      </c>
      <c r="I1756" t="str">
        <f t="shared" si="54"/>
        <v>normal weight</v>
      </c>
      <c r="J1756" t="str">
        <f t="shared" si="55"/>
        <v>normal</v>
      </c>
    </row>
    <row r="1757" spans="1:10" x14ac:dyDescent="0.3">
      <c r="A1757" t="s">
        <v>614</v>
      </c>
      <c r="B1757">
        <v>32.18</v>
      </c>
      <c r="C1757">
        <v>6.44</v>
      </c>
      <c r="D1757" t="s">
        <v>2382</v>
      </c>
      <c r="E1757" t="s">
        <v>2380</v>
      </c>
      <c r="F1757" t="s">
        <v>2382</v>
      </c>
      <c r="G1757" s="9">
        <v>1</v>
      </c>
      <c r="H1757" t="s">
        <v>2380</v>
      </c>
      <c r="I1757" t="str">
        <f t="shared" si="54"/>
        <v>obesity</v>
      </c>
      <c r="J1757" t="b">
        <f t="shared" si="55"/>
        <v>0</v>
      </c>
    </row>
    <row r="1758" spans="1:10" x14ac:dyDescent="0.3">
      <c r="A1758" t="s">
        <v>613</v>
      </c>
      <c r="B1758">
        <v>37.380000000000003</v>
      </c>
      <c r="C1758">
        <v>6.05</v>
      </c>
      <c r="D1758" t="s">
        <v>2382</v>
      </c>
      <c r="E1758" t="s">
        <v>2380</v>
      </c>
      <c r="F1758" t="s">
        <v>2380</v>
      </c>
      <c r="G1758" s="9">
        <v>0</v>
      </c>
      <c r="H1758" t="s">
        <v>2380</v>
      </c>
      <c r="I1758" t="str">
        <f t="shared" si="54"/>
        <v>obesity</v>
      </c>
      <c r="J1758" t="str">
        <f t="shared" si="55"/>
        <v>prediabetes</v>
      </c>
    </row>
    <row r="1759" spans="1:10" x14ac:dyDescent="0.3">
      <c r="A1759" t="s">
        <v>612</v>
      </c>
      <c r="B1759">
        <v>31.12</v>
      </c>
      <c r="C1759">
        <v>4.76</v>
      </c>
      <c r="D1759" t="s">
        <v>2382</v>
      </c>
      <c r="E1759" t="s">
        <v>2380</v>
      </c>
      <c r="F1759" t="s">
        <v>2382</v>
      </c>
      <c r="G1759" s="9">
        <v>1</v>
      </c>
      <c r="H1759" t="s">
        <v>2380</v>
      </c>
      <c r="I1759" t="str">
        <f t="shared" si="54"/>
        <v>obesity</v>
      </c>
      <c r="J1759" t="str">
        <f t="shared" si="55"/>
        <v>normal</v>
      </c>
    </row>
    <row r="1760" spans="1:10" x14ac:dyDescent="0.3">
      <c r="A1760" t="s">
        <v>611</v>
      </c>
      <c r="B1760">
        <v>22.01</v>
      </c>
      <c r="C1760">
        <v>6.72</v>
      </c>
      <c r="D1760" t="s">
        <v>2382</v>
      </c>
      <c r="E1760" t="s">
        <v>2380</v>
      </c>
      <c r="F1760" t="s">
        <v>2380</v>
      </c>
      <c r="G1760" s="9">
        <v>1</v>
      </c>
      <c r="H1760" t="s">
        <v>2380</v>
      </c>
      <c r="I1760" t="str">
        <f t="shared" si="54"/>
        <v>normal weight</v>
      </c>
      <c r="J1760" t="str">
        <f t="shared" si="55"/>
        <v>diabetes</v>
      </c>
    </row>
    <row r="1761" spans="1:10" x14ac:dyDescent="0.3">
      <c r="A1761" t="s">
        <v>610</v>
      </c>
      <c r="B1761">
        <v>27.645</v>
      </c>
      <c r="C1761">
        <v>5.7</v>
      </c>
      <c r="D1761" t="s">
        <v>2380</v>
      </c>
      <c r="E1761" t="s">
        <v>2380</v>
      </c>
      <c r="F1761" t="s">
        <v>2380</v>
      </c>
      <c r="G1761" s="9">
        <v>0</v>
      </c>
      <c r="H1761" t="s">
        <v>2380</v>
      </c>
      <c r="I1761" t="str">
        <f t="shared" si="54"/>
        <v>overweight</v>
      </c>
      <c r="J1761" t="str">
        <f t="shared" si="55"/>
        <v>prediabetes</v>
      </c>
    </row>
    <row r="1762" spans="1:10" x14ac:dyDescent="0.3">
      <c r="A1762" t="s">
        <v>609</v>
      </c>
      <c r="B1762">
        <v>29.64</v>
      </c>
      <c r="C1762">
        <v>5.31</v>
      </c>
      <c r="D1762" t="s">
        <v>2382</v>
      </c>
      <c r="E1762" t="s">
        <v>2380</v>
      </c>
      <c r="F1762" t="s">
        <v>2380</v>
      </c>
      <c r="G1762" s="9">
        <v>0</v>
      </c>
      <c r="H1762" t="s">
        <v>2380</v>
      </c>
      <c r="I1762" t="str">
        <f t="shared" si="54"/>
        <v>overweight</v>
      </c>
      <c r="J1762" t="str">
        <f t="shared" si="55"/>
        <v>normal</v>
      </c>
    </row>
    <row r="1763" spans="1:10" x14ac:dyDescent="0.3">
      <c r="A1763" t="s">
        <v>608</v>
      </c>
      <c r="B1763">
        <v>33.700000000000003</v>
      </c>
      <c r="C1763">
        <v>4.32</v>
      </c>
      <c r="D1763" t="s">
        <v>2382</v>
      </c>
      <c r="E1763" t="s">
        <v>2380</v>
      </c>
      <c r="F1763" t="s">
        <v>2380</v>
      </c>
      <c r="G1763" s="9">
        <v>1</v>
      </c>
      <c r="H1763" t="s">
        <v>2380</v>
      </c>
      <c r="I1763" t="str">
        <f t="shared" si="54"/>
        <v>obesity</v>
      </c>
      <c r="J1763" t="str">
        <f t="shared" si="55"/>
        <v>normal</v>
      </c>
    </row>
    <row r="1764" spans="1:10" x14ac:dyDescent="0.3">
      <c r="A1764" t="s">
        <v>607</v>
      </c>
      <c r="B1764">
        <v>27.5</v>
      </c>
      <c r="C1764">
        <v>4.2300000000000004</v>
      </c>
      <c r="D1764" t="s">
        <v>2382</v>
      </c>
      <c r="E1764" t="s">
        <v>2380</v>
      </c>
      <c r="F1764" t="s">
        <v>2380</v>
      </c>
      <c r="G1764" s="9">
        <v>1</v>
      </c>
      <c r="H1764" t="s">
        <v>2380</v>
      </c>
      <c r="I1764" t="str">
        <f t="shared" si="54"/>
        <v>overweight</v>
      </c>
      <c r="J1764" t="str">
        <f t="shared" si="55"/>
        <v>normal</v>
      </c>
    </row>
    <row r="1765" spans="1:10" x14ac:dyDescent="0.3">
      <c r="A1765" t="s">
        <v>606</v>
      </c>
      <c r="B1765">
        <v>16.12</v>
      </c>
      <c r="C1765">
        <v>6.09</v>
      </c>
      <c r="D1765" t="s">
        <v>2380</v>
      </c>
      <c r="E1765" t="s">
        <v>2380</v>
      </c>
      <c r="F1765" t="s">
        <v>2380</v>
      </c>
      <c r="G1765" s="9">
        <v>0</v>
      </c>
      <c r="H1765" t="s">
        <v>2380</v>
      </c>
      <c r="I1765" t="str">
        <f t="shared" si="54"/>
        <v>underweight</v>
      </c>
      <c r="J1765" t="str">
        <f t="shared" si="55"/>
        <v>prediabetes</v>
      </c>
    </row>
    <row r="1766" spans="1:10" x14ac:dyDescent="0.3">
      <c r="A1766" t="s">
        <v>605</v>
      </c>
      <c r="B1766">
        <v>26.73</v>
      </c>
      <c r="C1766">
        <v>4.74</v>
      </c>
      <c r="D1766" t="s">
        <v>2382</v>
      </c>
      <c r="E1766" t="s">
        <v>2380</v>
      </c>
      <c r="F1766" t="s">
        <v>2380</v>
      </c>
      <c r="G1766" s="9">
        <v>1</v>
      </c>
      <c r="H1766" t="s">
        <v>2380</v>
      </c>
      <c r="I1766" t="str">
        <f t="shared" si="54"/>
        <v>overweight</v>
      </c>
      <c r="J1766" t="str">
        <f t="shared" si="55"/>
        <v>normal</v>
      </c>
    </row>
    <row r="1767" spans="1:10" x14ac:dyDescent="0.3">
      <c r="A1767" t="s">
        <v>604</v>
      </c>
      <c r="B1767">
        <v>37.25</v>
      </c>
      <c r="C1767">
        <v>6.23</v>
      </c>
      <c r="D1767" t="s">
        <v>2382</v>
      </c>
      <c r="E1767" t="s">
        <v>2380</v>
      </c>
      <c r="F1767" t="s">
        <v>2380</v>
      </c>
      <c r="G1767" s="9">
        <v>0</v>
      </c>
      <c r="H1767" t="s">
        <v>2380</v>
      </c>
      <c r="I1767" t="str">
        <f t="shared" si="54"/>
        <v>obesity</v>
      </c>
      <c r="J1767" t="str">
        <f t="shared" si="55"/>
        <v>prediabetes</v>
      </c>
    </row>
    <row r="1768" spans="1:10" x14ac:dyDescent="0.3">
      <c r="A1768" t="s">
        <v>603</v>
      </c>
      <c r="B1768">
        <v>23.56</v>
      </c>
      <c r="C1768">
        <v>5.45</v>
      </c>
      <c r="D1768" t="s">
        <v>2382</v>
      </c>
      <c r="E1768" t="s">
        <v>2380</v>
      </c>
      <c r="F1768" t="s">
        <v>2380</v>
      </c>
      <c r="G1768" s="9">
        <v>1</v>
      </c>
      <c r="H1768" t="s">
        <v>2380</v>
      </c>
      <c r="I1768" t="str">
        <f t="shared" si="54"/>
        <v>normal weight</v>
      </c>
      <c r="J1768" t="str">
        <f t="shared" si="55"/>
        <v>normal</v>
      </c>
    </row>
    <row r="1769" spans="1:10" x14ac:dyDescent="0.3">
      <c r="A1769" t="s">
        <v>602</v>
      </c>
      <c r="B1769">
        <v>15.84</v>
      </c>
      <c r="C1769">
        <v>10.34</v>
      </c>
      <c r="D1769" t="s">
        <v>2380</v>
      </c>
      <c r="E1769" t="s">
        <v>2380</v>
      </c>
      <c r="F1769" t="s">
        <v>2380</v>
      </c>
      <c r="G1769" s="9">
        <v>2</v>
      </c>
      <c r="H1769" t="s">
        <v>2380</v>
      </c>
      <c r="I1769" t="str">
        <f t="shared" si="54"/>
        <v>underweight</v>
      </c>
      <c r="J1769" t="str">
        <f t="shared" si="55"/>
        <v>diabetes</v>
      </c>
    </row>
    <row r="1770" spans="1:10" x14ac:dyDescent="0.3">
      <c r="A1770" t="s">
        <v>601</v>
      </c>
      <c r="B1770">
        <v>36.630000000000003</v>
      </c>
      <c r="C1770">
        <v>5.15</v>
      </c>
      <c r="D1770" t="s">
        <v>2380</v>
      </c>
      <c r="E1770" t="s">
        <v>2380</v>
      </c>
      <c r="F1770" t="s">
        <v>2380</v>
      </c>
      <c r="G1770" s="9">
        <v>0</v>
      </c>
      <c r="H1770" t="s">
        <v>2380</v>
      </c>
      <c r="I1770" t="str">
        <f t="shared" si="54"/>
        <v>obesity</v>
      </c>
      <c r="J1770" t="str">
        <f t="shared" si="55"/>
        <v>normal</v>
      </c>
    </row>
    <row r="1771" spans="1:10" x14ac:dyDescent="0.3">
      <c r="A1771" t="s">
        <v>600</v>
      </c>
      <c r="B1771">
        <v>16.47</v>
      </c>
      <c r="C1771">
        <v>11.72</v>
      </c>
      <c r="D1771" t="s">
        <v>2380</v>
      </c>
      <c r="E1771" t="s">
        <v>2380</v>
      </c>
      <c r="F1771" t="s">
        <v>2380</v>
      </c>
      <c r="G1771" s="9">
        <v>0</v>
      </c>
      <c r="H1771" t="s">
        <v>2380</v>
      </c>
      <c r="I1771" t="str">
        <f t="shared" si="54"/>
        <v>underweight</v>
      </c>
      <c r="J1771" t="str">
        <f t="shared" si="55"/>
        <v>diabetes</v>
      </c>
    </row>
    <row r="1772" spans="1:10" x14ac:dyDescent="0.3">
      <c r="A1772" t="s">
        <v>599</v>
      </c>
      <c r="B1772">
        <v>25.8</v>
      </c>
      <c r="C1772">
        <v>5.29</v>
      </c>
      <c r="D1772" t="s">
        <v>2380</v>
      </c>
      <c r="E1772" t="s">
        <v>2380</v>
      </c>
      <c r="F1772" t="s">
        <v>2380</v>
      </c>
      <c r="G1772" s="9">
        <v>0</v>
      </c>
      <c r="H1772" t="s">
        <v>2380</v>
      </c>
      <c r="I1772" t="str">
        <f t="shared" si="54"/>
        <v>overweight</v>
      </c>
      <c r="J1772" t="str">
        <f t="shared" si="55"/>
        <v>normal</v>
      </c>
    </row>
    <row r="1773" spans="1:10" x14ac:dyDescent="0.3">
      <c r="A1773" t="s">
        <v>598</v>
      </c>
      <c r="B1773">
        <v>23.6</v>
      </c>
      <c r="C1773">
        <v>4.33</v>
      </c>
      <c r="D1773" t="s">
        <v>2380</v>
      </c>
      <c r="E1773" t="s">
        <v>2380</v>
      </c>
      <c r="F1773" t="s">
        <v>2380</v>
      </c>
      <c r="G1773" s="9">
        <v>0</v>
      </c>
      <c r="H1773" t="s">
        <v>2380</v>
      </c>
      <c r="I1773" t="str">
        <f t="shared" si="54"/>
        <v>normal weight</v>
      </c>
      <c r="J1773" t="str">
        <f t="shared" si="55"/>
        <v>normal</v>
      </c>
    </row>
    <row r="1774" spans="1:10" x14ac:dyDescent="0.3">
      <c r="A1774" t="s">
        <v>597</v>
      </c>
      <c r="B1774">
        <v>32.11</v>
      </c>
      <c r="C1774">
        <v>6.24</v>
      </c>
      <c r="D1774" t="s">
        <v>2380</v>
      </c>
      <c r="E1774" t="s">
        <v>2380</v>
      </c>
      <c r="F1774" t="s">
        <v>2382</v>
      </c>
      <c r="G1774" s="9">
        <v>1</v>
      </c>
      <c r="H1774" t="s">
        <v>2380</v>
      </c>
      <c r="I1774" t="str">
        <f t="shared" si="54"/>
        <v>obesity</v>
      </c>
      <c r="J1774" t="str">
        <f t="shared" si="55"/>
        <v>prediabetes</v>
      </c>
    </row>
    <row r="1775" spans="1:10" x14ac:dyDescent="0.3">
      <c r="A1775" t="s">
        <v>596</v>
      </c>
      <c r="B1775">
        <v>30.114999999999998</v>
      </c>
      <c r="C1775">
        <v>11.61</v>
      </c>
      <c r="D1775" t="s">
        <v>2380</v>
      </c>
      <c r="E1775" t="s">
        <v>2380</v>
      </c>
      <c r="F1775" t="s">
        <v>2380</v>
      </c>
      <c r="G1775" s="9">
        <v>0</v>
      </c>
      <c r="H1775" t="s">
        <v>2380</v>
      </c>
      <c r="I1775" t="str">
        <f t="shared" si="54"/>
        <v>obesity</v>
      </c>
      <c r="J1775" t="str">
        <f t="shared" si="55"/>
        <v>diabetes</v>
      </c>
    </row>
    <row r="1776" spans="1:10" x14ac:dyDescent="0.3">
      <c r="A1776" t="s">
        <v>595</v>
      </c>
      <c r="B1776">
        <v>20.28</v>
      </c>
      <c r="C1776">
        <v>11.07</v>
      </c>
      <c r="D1776" t="s">
        <v>2382</v>
      </c>
      <c r="E1776" t="s">
        <v>2380</v>
      </c>
      <c r="F1776" t="s">
        <v>2380</v>
      </c>
      <c r="G1776" s="9">
        <v>0</v>
      </c>
      <c r="H1776" t="s">
        <v>2380</v>
      </c>
      <c r="I1776" t="str">
        <f t="shared" si="54"/>
        <v>normal weight</v>
      </c>
      <c r="J1776" t="str">
        <f t="shared" si="55"/>
        <v>diabetes</v>
      </c>
    </row>
    <row r="1777" spans="1:10" x14ac:dyDescent="0.3">
      <c r="A1777" t="s">
        <v>594</v>
      </c>
      <c r="B1777">
        <v>20.234999999999999</v>
      </c>
      <c r="C1777">
        <v>5.19</v>
      </c>
      <c r="D1777" t="s">
        <v>2380</v>
      </c>
      <c r="E1777" t="s">
        <v>2380</v>
      </c>
      <c r="F1777" t="s">
        <v>2382</v>
      </c>
      <c r="G1777" s="9">
        <v>1</v>
      </c>
      <c r="H1777" t="s">
        <v>2380</v>
      </c>
      <c r="I1777" t="str">
        <f t="shared" si="54"/>
        <v>normal weight</v>
      </c>
      <c r="J1777" t="str">
        <f t="shared" si="55"/>
        <v>normal</v>
      </c>
    </row>
    <row r="1778" spans="1:10" x14ac:dyDescent="0.3">
      <c r="A1778" t="s">
        <v>593</v>
      </c>
      <c r="B1778">
        <v>25.27</v>
      </c>
      <c r="C1778">
        <v>5.7</v>
      </c>
      <c r="D1778" t="s">
        <v>2382</v>
      </c>
      <c r="E1778" t="s">
        <v>2380</v>
      </c>
      <c r="F1778" t="s">
        <v>2380</v>
      </c>
      <c r="G1778" s="9">
        <v>1</v>
      </c>
      <c r="H1778" t="s">
        <v>2380</v>
      </c>
      <c r="I1778" t="str">
        <f t="shared" si="54"/>
        <v>overweight</v>
      </c>
      <c r="J1778" t="str">
        <f t="shared" si="55"/>
        <v>prediabetes</v>
      </c>
    </row>
    <row r="1779" spans="1:10" x14ac:dyDescent="0.3">
      <c r="A1779" t="s">
        <v>592</v>
      </c>
      <c r="B1779">
        <v>24.24</v>
      </c>
      <c r="C1779">
        <v>6.15</v>
      </c>
      <c r="D1779" t="s">
        <v>2380</v>
      </c>
      <c r="E1779" t="s">
        <v>2380</v>
      </c>
      <c r="F1779" t="s">
        <v>2380</v>
      </c>
      <c r="G1779" s="9">
        <v>0</v>
      </c>
      <c r="H1779" t="s">
        <v>2380</v>
      </c>
      <c r="I1779" t="str">
        <f t="shared" si="54"/>
        <v>normal weight</v>
      </c>
      <c r="J1779" t="str">
        <f t="shared" si="55"/>
        <v>prediabetes</v>
      </c>
    </row>
    <row r="1780" spans="1:10" x14ac:dyDescent="0.3">
      <c r="A1780" t="s">
        <v>591</v>
      </c>
      <c r="B1780">
        <v>35.75</v>
      </c>
      <c r="C1780">
        <v>5.07</v>
      </c>
      <c r="D1780" t="s">
        <v>2380</v>
      </c>
      <c r="E1780" t="s">
        <v>2380</v>
      </c>
      <c r="F1780" t="s">
        <v>2380</v>
      </c>
      <c r="G1780" s="9">
        <v>0</v>
      </c>
      <c r="H1780" t="s">
        <v>2380</v>
      </c>
      <c r="I1780" t="str">
        <f t="shared" si="54"/>
        <v>obesity</v>
      </c>
      <c r="J1780" t="str">
        <f t="shared" si="55"/>
        <v>normal</v>
      </c>
    </row>
    <row r="1781" spans="1:10" x14ac:dyDescent="0.3">
      <c r="A1781" t="s">
        <v>590</v>
      </c>
      <c r="B1781">
        <v>29.92</v>
      </c>
      <c r="C1781">
        <v>10.97</v>
      </c>
      <c r="D1781" t="s">
        <v>2382</v>
      </c>
      <c r="E1781" t="s">
        <v>2380</v>
      </c>
      <c r="F1781" t="s">
        <v>2380</v>
      </c>
      <c r="G1781" s="9">
        <v>1</v>
      </c>
      <c r="H1781" t="s">
        <v>2380</v>
      </c>
      <c r="I1781" t="b">
        <f t="shared" si="54"/>
        <v>0</v>
      </c>
      <c r="J1781" t="str">
        <f t="shared" si="55"/>
        <v>diabetes</v>
      </c>
    </row>
    <row r="1782" spans="1:10" x14ac:dyDescent="0.3">
      <c r="A1782" t="s">
        <v>589</v>
      </c>
      <c r="B1782">
        <v>26.2</v>
      </c>
      <c r="C1782">
        <v>10.93</v>
      </c>
      <c r="D1782" t="s">
        <v>2382</v>
      </c>
      <c r="E1782" t="s">
        <v>2380</v>
      </c>
      <c r="F1782" t="s">
        <v>2380</v>
      </c>
      <c r="G1782" s="9">
        <v>1</v>
      </c>
      <c r="H1782" t="s">
        <v>2380</v>
      </c>
      <c r="I1782" t="str">
        <f t="shared" si="54"/>
        <v>overweight</v>
      </c>
      <c r="J1782" t="str">
        <f t="shared" si="55"/>
        <v>diabetes</v>
      </c>
    </row>
    <row r="1783" spans="1:10" x14ac:dyDescent="0.3">
      <c r="A1783" t="s">
        <v>588</v>
      </c>
      <c r="B1783">
        <v>26.695</v>
      </c>
      <c r="C1783">
        <v>4.21</v>
      </c>
      <c r="D1783" t="s">
        <v>2382</v>
      </c>
      <c r="E1783" t="s">
        <v>2380</v>
      </c>
      <c r="F1783" t="s">
        <v>2382</v>
      </c>
      <c r="G1783" s="9">
        <v>1</v>
      </c>
      <c r="H1783" t="s">
        <v>2380</v>
      </c>
      <c r="I1783" t="str">
        <f t="shared" si="54"/>
        <v>overweight</v>
      </c>
      <c r="J1783" t="str">
        <f t="shared" si="55"/>
        <v>normal</v>
      </c>
    </row>
    <row r="1784" spans="1:10" x14ac:dyDescent="0.3">
      <c r="A1784" t="s">
        <v>587</v>
      </c>
      <c r="B1784">
        <v>23.16</v>
      </c>
      <c r="C1784">
        <v>5.5</v>
      </c>
      <c r="D1784" t="s">
        <v>2380</v>
      </c>
      <c r="E1784" t="s">
        <v>2380</v>
      </c>
      <c r="F1784" t="s">
        <v>2380</v>
      </c>
      <c r="G1784" s="9">
        <v>0</v>
      </c>
      <c r="H1784" t="s">
        <v>2380</v>
      </c>
      <c r="I1784" t="str">
        <f t="shared" si="54"/>
        <v>normal weight</v>
      </c>
      <c r="J1784" t="str">
        <f t="shared" si="55"/>
        <v>normal</v>
      </c>
    </row>
    <row r="1785" spans="1:10" x14ac:dyDescent="0.3">
      <c r="A1785" t="s">
        <v>586</v>
      </c>
      <c r="B1785">
        <v>32.585000000000001</v>
      </c>
      <c r="C1785">
        <v>4.93</v>
      </c>
      <c r="D1785" t="s">
        <v>2382</v>
      </c>
      <c r="E1785" t="s">
        <v>2380</v>
      </c>
      <c r="F1785" t="s">
        <v>2380</v>
      </c>
      <c r="G1785" s="9">
        <v>1</v>
      </c>
      <c r="H1785" t="s">
        <v>2380</v>
      </c>
      <c r="I1785" t="str">
        <f t="shared" si="54"/>
        <v>obesity</v>
      </c>
      <c r="J1785" t="str">
        <f t="shared" si="55"/>
        <v>normal</v>
      </c>
    </row>
    <row r="1786" spans="1:10" x14ac:dyDescent="0.3">
      <c r="A1786" t="s">
        <v>585</v>
      </c>
      <c r="B1786">
        <v>33.97</v>
      </c>
      <c r="C1786">
        <v>5.6</v>
      </c>
      <c r="D1786" t="s">
        <v>2382</v>
      </c>
      <c r="E1786" t="s">
        <v>2380</v>
      </c>
      <c r="F1786" t="s">
        <v>2380</v>
      </c>
      <c r="G1786" s="9">
        <v>0</v>
      </c>
      <c r="H1786" t="s">
        <v>2380</v>
      </c>
      <c r="I1786" t="str">
        <f t="shared" si="54"/>
        <v>obesity</v>
      </c>
      <c r="J1786" t="str">
        <f t="shared" si="55"/>
        <v>normal</v>
      </c>
    </row>
    <row r="1787" spans="1:10" x14ac:dyDescent="0.3">
      <c r="A1787" t="s">
        <v>584</v>
      </c>
      <c r="B1787">
        <v>16.57</v>
      </c>
      <c r="C1787">
        <v>9.99</v>
      </c>
      <c r="D1787" t="s">
        <v>2380</v>
      </c>
      <c r="E1787" t="s">
        <v>2380</v>
      </c>
      <c r="F1787" t="s">
        <v>2380</v>
      </c>
      <c r="G1787" s="9">
        <v>0</v>
      </c>
      <c r="H1787" t="s">
        <v>2380</v>
      </c>
      <c r="I1787" t="str">
        <f t="shared" si="54"/>
        <v>underweight</v>
      </c>
      <c r="J1787" t="str">
        <f t="shared" si="55"/>
        <v>diabetes</v>
      </c>
    </row>
    <row r="1788" spans="1:10" x14ac:dyDescent="0.3">
      <c r="A1788" t="s">
        <v>583</v>
      </c>
      <c r="B1788">
        <v>17.55</v>
      </c>
      <c r="C1788">
        <v>5.93</v>
      </c>
      <c r="D1788" t="s">
        <v>2380</v>
      </c>
      <c r="E1788" t="s">
        <v>2380</v>
      </c>
      <c r="F1788" t="s">
        <v>2382</v>
      </c>
      <c r="G1788" s="9">
        <v>1</v>
      </c>
      <c r="H1788" t="s">
        <v>2380</v>
      </c>
      <c r="I1788" t="str">
        <f t="shared" si="54"/>
        <v>underweight</v>
      </c>
      <c r="J1788" t="str">
        <f t="shared" si="55"/>
        <v>prediabetes</v>
      </c>
    </row>
    <row r="1789" spans="1:10" x14ac:dyDescent="0.3">
      <c r="A1789" t="s">
        <v>582</v>
      </c>
      <c r="B1789">
        <v>29.41</v>
      </c>
      <c r="C1789">
        <v>6.29</v>
      </c>
      <c r="D1789" t="s">
        <v>2382</v>
      </c>
      <c r="E1789" t="s">
        <v>2380</v>
      </c>
      <c r="F1789" t="s">
        <v>2380</v>
      </c>
      <c r="G1789" s="9">
        <v>1</v>
      </c>
      <c r="H1789" t="s">
        <v>2380</v>
      </c>
      <c r="I1789" t="str">
        <f t="shared" si="54"/>
        <v>overweight</v>
      </c>
      <c r="J1789" t="str">
        <f t="shared" si="55"/>
        <v>prediabetes</v>
      </c>
    </row>
    <row r="1790" spans="1:10" x14ac:dyDescent="0.3">
      <c r="A1790" t="s">
        <v>581</v>
      </c>
      <c r="B1790">
        <v>17.91</v>
      </c>
      <c r="C1790">
        <v>5.65</v>
      </c>
      <c r="D1790" t="s">
        <v>2380</v>
      </c>
      <c r="E1790" t="s">
        <v>2380</v>
      </c>
      <c r="F1790" t="s">
        <v>2380</v>
      </c>
      <c r="G1790" s="9">
        <v>1</v>
      </c>
      <c r="H1790" t="s">
        <v>2380</v>
      </c>
      <c r="I1790" t="str">
        <f t="shared" si="54"/>
        <v>underweight</v>
      </c>
      <c r="J1790" t="str">
        <f t="shared" si="55"/>
        <v>normal</v>
      </c>
    </row>
    <row r="1791" spans="1:10" x14ac:dyDescent="0.3">
      <c r="A1791" t="s">
        <v>580</v>
      </c>
      <c r="B1791">
        <v>31.57</v>
      </c>
      <c r="C1791">
        <v>6.15</v>
      </c>
      <c r="D1791" t="s">
        <v>2380</v>
      </c>
      <c r="E1791" t="s">
        <v>2380</v>
      </c>
      <c r="F1791" t="s">
        <v>2380</v>
      </c>
      <c r="G1791" s="9">
        <v>1</v>
      </c>
      <c r="H1791" t="s">
        <v>2380</v>
      </c>
      <c r="I1791" t="str">
        <f t="shared" si="54"/>
        <v>obesity</v>
      </c>
      <c r="J1791" t="str">
        <f t="shared" si="55"/>
        <v>prediabetes</v>
      </c>
    </row>
    <row r="1792" spans="1:10" x14ac:dyDescent="0.3">
      <c r="A1792" t="s">
        <v>579</v>
      </c>
      <c r="B1792">
        <v>33.18</v>
      </c>
      <c r="C1792">
        <v>5.22</v>
      </c>
      <c r="D1792" t="s">
        <v>2380</v>
      </c>
      <c r="E1792" t="s">
        <v>2381</v>
      </c>
      <c r="F1792" t="s">
        <v>2380</v>
      </c>
      <c r="G1792" s="9">
        <v>1</v>
      </c>
      <c r="H1792" t="s">
        <v>2380</v>
      </c>
      <c r="I1792" t="str">
        <f t="shared" si="54"/>
        <v>obesity</v>
      </c>
      <c r="J1792" t="str">
        <f t="shared" si="55"/>
        <v>normal</v>
      </c>
    </row>
    <row r="1793" spans="1:10" x14ac:dyDescent="0.3">
      <c r="A1793" t="s">
        <v>578</v>
      </c>
      <c r="B1793">
        <v>37</v>
      </c>
      <c r="C1793">
        <v>11.66</v>
      </c>
      <c r="D1793" t="s">
        <v>2380</v>
      </c>
      <c r="E1793" t="s">
        <v>2380</v>
      </c>
      <c r="F1793" t="s">
        <v>2380</v>
      </c>
      <c r="G1793" s="9">
        <v>0</v>
      </c>
      <c r="H1793" t="s">
        <v>2380</v>
      </c>
      <c r="I1793" t="str">
        <f t="shared" si="54"/>
        <v>obesity</v>
      </c>
      <c r="J1793" t="str">
        <f t="shared" si="55"/>
        <v>diabetes</v>
      </c>
    </row>
    <row r="1794" spans="1:10" x14ac:dyDescent="0.3">
      <c r="A1794" t="s">
        <v>577</v>
      </c>
      <c r="B1794">
        <v>18.905000000000001</v>
      </c>
      <c r="C1794">
        <v>4.91</v>
      </c>
      <c r="D1794" t="s">
        <v>2382</v>
      </c>
      <c r="E1794" t="s">
        <v>2380</v>
      </c>
      <c r="F1794" t="s">
        <v>2380</v>
      </c>
      <c r="G1794" s="9">
        <v>1</v>
      </c>
      <c r="H1794" t="s">
        <v>2380</v>
      </c>
      <c r="I1794" t="str">
        <f t="shared" si="54"/>
        <v>normal weight</v>
      </c>
      <c r="J1794" t="str">
        <f t="shared" si="55"/>
        <v>normal</v>
      </c>
    </row>
    <row r="1795" spans="1:10" x14ac:dyDescent="0.3">
      <c r="A1795" t="s">
        <v>576</v>
      </c>
      <c r="B1795">
        <v>20.03</v>
      </c>
      <c r="C1795">
        <v>9.25</v>
      </c>
      <c r="D1795" t="s">
        <v>2382</v>
      </c>
      <c r="E1795" t="s">
        <v>2380</v>
      </c>
      <c r="F1795" t="s">
        <v>2380</v>
      </c>
      <c r="G1795" s="9">
        <v>0</v>
      </c>
      <c r="H1795" t="s">
        <v>2380</v>
      </c>
      <c r="I1795" t="str">
        <f t="shared" ref="I1795:I1858" si="56">IF(B1795&lt;18.5,"underweight",IF(B1795&lt;=24.9,"normal weight",IF(B1795&lt;=29.9,"overweight",IF(B1795&gt;30,"obesity"))))</f>
        <v>normal weight</v>
      </c>
      <c r="J1795" t="str">
        <f t="shared" ref="J1795:J1858" si="57">IF(C1795&lt;5.7,"normal",IF(C1795&lt;=6.4, "prediabetes",IF(C1795&gt;6.5,"diabetes")))</f>
        <v>diabetes</v>
      </c>
    </row>
    <row r="1796" spans="1:10" x14ac:dyDescent="0.3">
      <c r="A1796" t="s">
        <v>575</v>
      </c>
      <c r="B1796">
        <v>16.7</v>
      </c>
      <c r="C1796">
        <v>11.48</v>
      </c>
      <c r="D1796" t="s">
        <v>2380</v>
      </c>
      <c r="E1796" t="s">
        <v>2380</v>
      </c>
      <c r="F1796" t="s">
        <v>2380</v>
      </c>
      <c r="G1796" s="9">
        <v>0</v>
      </c>
      <c r="H1796" t="s">
        <v>2380</v>
      </c>
      <c r="I1796" t="str">
        <f t="shared" si="56"/>
        <v>underweight</v>
      </c>
      <c r="J1796" t="str">
        <f t="shared" si="57"/>
        <v>diabetes</v>
      </c>
    </row>
    <row r="1797" spans="1:10" x14ac:dyDescent="0.3">
      <c r="A1797" t="s">
        <v>574</v>
      </c>
      <c r="B1797">
        <v>39.82</v>
      </c>
      <c r="C1797">
        <v>6.06</v>
      </c>
      <c r="D1797" t="s">
        <v>2380</v>
      </c>
      <c r="E1797" t="s">
        <v>2380</v>
      </c>
      <c r="F1797" t="s">
        <v>2380</v>
      </c>
      <c r="G1797" s="9">
        <v>0</v>
      </c>
      <c r="H1797" t="s">
        <v>2380</v>
      </c>
      <c r="I1797" t="str">
        <f t="shared" si="56"/>
        <v>obesity</v>
      </c>
      <c r="J1797" t="str">
        <f t="shared" si="57"/>
        <v>prediabetes</v>
      </c>
    </row>
    <row r="1798" spans="1:10" x14ac:dyDescent="0.3">
      <c r="A1798" t="s">
        <v>573</v>
      </c>
      <c r="B1798">
        <v>22.04</v>
      </c>
      <c r="C1798">
        <v>5.86</v>
      </c>
      <c r="D1798" t="s">
        <v>2380</v>
      </c>
      <c r="E1798" t="s">
        <v>2380</v>
      </c>
      <c r="F1798" t="s">
        <v>2380</v>
      </c>
      <c r="G1798" s="9">
        <v>1</v>
      </c>
      <c r="H1798" t="s">
        <v>2380</v>
      </c>
      <c r="I1798" t="str">
        <f t="shared" si="56"/>
        <v>normal weight</v>
      </c>
      <c r="J1798" t="str">
        <f t="shared" si="57"/>
        <v>prediabetes</v>
      </c>
    </row>
    <row r="1799" spans="1:10" x14ac:dyDescent="0.3">
      <c r="A1799" t="s">
        <v>572</v>
      </c>
      <c r="B1799">
        <v>28.27</v>
      </c>
      <c r="C1799">
        <v>5.33</v>
      </c>
      <c r="D1799" t="s">
        <v>2380</v>
      </c>
      <c r="E1799" t="s">
        <v>2380</v>
      </c>
      <c r="F1799" t="s">
        <v>2380</v>
      </c>
      <c r="G1799" s="9">
        <v>0</v>
      </c>
      <c r="H1799" t="s">
        <v>2380</v>
      </c>
      <c r="I1799" t="str">
        <f t="shared" si="56"/>
        <v>overweight</v>
      </c>
      <c r="J1799" t="str">
        <f t="shared" si="57"/>
        <v>normal</v>
      </c>
    </row>
    <row r="1800" spans="1:10" x14ac:dyDescent="0.3">
      <c r="A1800" t="s">
        <v>571</v>
      </c>
      <c r="B1800">
        <v>18.5</v>
      </c>
      <c r="C1800">
        <v>5.33</v>
      </c>
      <c r="D1800" t="s">
        <v>2380</v>
      </c>
      <c r="E1800" t="s">
        <v>2380</v>
      </c>
      <c r="F1800" t="s">
        <v>2380</v>
      </c>
      <c r="G1800" s="9">
        <v>0</v>
      </c>
      <c r="H1800" t="s">
        <v>2380</v>
      </c>
      <c r="I1800" t="str">
        <f t="shared" si="56"/>
        <v>normal weight</v>
      </c>
      <c r="J1800" t="str">
        <f t="shared" si="57"/>
        <v>normal</v>
      </c>
    </row>
    <row r="1801" spans="1:10" x14ac:dyDescent="0.3">
      <c r="A1801" t="s">
        <v>570</v>
      </c>
      <c r="B1801">
        <v>38.6</v>
      </c>
      <c r="C1801">
        <v>6.02</v>
      </c>
      <c r="D1801" t="s">
        <v>2380</v>
      </c>
      <c r="E1801" t="s">
        <v>2380</v>
      </c>
      <c r="F1801" t="s">
        <v>2380</v>
      </c>
      <c r="G1801" s="9">
        <v>1</v>
      </c>
      <c r="H1801" t="s">
        <v>2380</v>
      </c>
      <c r="I1801" t="str">
        <f t="shared" si="56"/>
        <v>obesity</v>
      </c>
      <c r="J1801" t="str">
        <f t="shared" si="57"/>
        <v>prediabetes</v>
      </c>
    </row>
    <row r="1802" spans="1:10" x14ac:dyDescent="0.3">
      <c r="A1802" t="s">
        <v>569</v>
      </c>
      <c r="B1802">
        <v>43.12</v>
      </c>
      <c r="C1802">
        <v>6.25</v>
      </c>
      <c r="D1802" t="s">
        <v>2380</v>
      </c>
      <c r="E1802" t="s">
        <v>2380</v>
      </c>
      <c r="F1802" t="s">
        <v>2380</v>
      </c>
      <c r="G1802" s="9">
        <v>1</v>
      </c>
      <c r="H1802" t="s">
        <v>2380</v>
      </c>
      <c r="I1802" t="str">
        <f t="shared" si="56"/>
        <v>obesity</v>
      </c>
      <c r="J1802" t="str">
        <f t="shared" si="57"/>
        <v>prediabetes</v>
      </c>
    </row>
    <row r="1803" spans="1:10" x14ac:dyDescent="0.3">
      <c r="A1803" t="s">
        <v>568</v>
      </c>
      <c r="B1803">
        <v>30.5</v>
      </c>
      <c r="C1803">
        <v>4.8099999999999996</v>
      </c>
      <c r="D1803" t="s">
        <v>2380</v>
      </c>
      <c r="E1803" t="s">
        <v>2380</v>
      </c>
      <c r="F1803" t="s">
        <v>2380</v>
      </c>
      <c r="G1803" s="9">
        <v>1</v>
      </c>
      <c r="H1803" t="s">
        <v>2380</v>
      </c>
      <c r="I1803" t="str">
        <f t="shared" si="56"/>
        <v>obesity</v>
      </c>
      <c r="J1803" t="str">
        <f t="shared" si="57"/>
        <v>normal</v>
      </c>
    </row>
    <row r="1804" spans="1:10" x14ac:dyDescent="0.3">
      <c r="A1804" t="s">
        <v>567</v>
      </c>
      <c r="B1804">
        <v>27.61</v>
      </c>
      <c r="C1804">
        <v>4.5999999999999996</v>
      </c>
      <c r="D1804" t="s">
        <v>2380</v>
      </c>
      <c r="E1804" t="s">
        <v>2380</v>
      </c>
      <c r="F1804" t="s">
        <v>2380</v>
      </c>
      <c r="G1804" s="9">
        <v>1</v>
      </c>
      <c r="H1804" t="s">
        <v>2380</v>
      </c>
      <c r="I1804" t="str">
        <f t="shared" si="56"/>
        <v>overweight</v>
      </c>
      <c r="J1804" t="str">
        <f t="shared" si="57"/>
        <v>normal</v>
      </c>
    </row>
    <row r="1805" spans="1:10" x14ac:dyDescent="0.3">
      <c r="A1805" t="s">
        <v>566</v>
      </c>
      <c r="B1805">
        <v>27.1</v>
      </c>
      <c r="C1805">
        <v>5.08</v>
      </c>
      <c r="D1805" t="s">
        <v>2380</v>
      </c>
      <c r="E1805" t="s">
        <v>2380</v>
      </c>
      <c r="F1805" t="s">
        <v>2380</v>
      </c>
      <c r="G1805" s="9">
        <v>1</v>
      </c>
      <c r="H1805" t="s">
        <v>2380</v>
      </c>
      <c r="I1805" t="str">
        <f t="shared" si="56"/>
        <v>overweight</v>
      </c>
      <c r="J1805" t="str">
        <f t="shared" si="57"/>
        <v>normal</v>
      </c>
    </row>
    <row r="1806" spans="1:10" x14ac:dyDescent="0.3">
      <c r="A1806" t="s">
        <v>565</v>
      </c>
      <c r="B1806">
        <v>35.93</v>
      </c>
      <c r="C1806">
        <v>5.43</v>
      </c>
      <c r="D1806" t="s">
        <v>2380</v>
      </c>
      <c r="E1806" t="s">
        <v>2381</v>
      </c>
      <c r="F1806" t="s">
        <v>2380</v>
      </c>
      <c r="G1806" s="9">
        <v>1</v>
      </c>
      <c r="H1806" t="s">
        <v>2380</v>
      </c>
      <c r="I1806" t="str">
        <f t="shared" si="56"/>
        <v>obesity</v>
      </c>
      <c r="J1806" t="str">
        <f t="shared" si="57"/>
        <v>normal</v>
      </c>
    </row>
    <row r="1807" spans="1:10" x14ac:dyDescent="0.3">
      <c r="A1807" t="s">
        <v>564</v>
      </c>
      <c r="B1807">
        <v>32.68</v>
      </c>
      <c r="C1807">
        <v>5.44</v>
      </c>
      <c r="D1807" t="s">
        <v>2380</v>
      </c>
      <c r="E1807" t="s">
        <v>2380</v>
      </c>
      <c r="F1807" t="s">
        <v>2380</v>
      </c>
      <c r="G1807" s="9">
        <v>0</v>
      </c>
      <c r="H1807" t="s">
        <v>2380</v>
      </c>
      <c r="I1807" t="str">
        <f t="shared" si="56"/>
        <v>obesity</v>
      </c>
      <c r="J1807" t="str">
        <f t="shared" si="57"/>
        <v>normal</v>
      </c>
    </row>
    <row r="1808" spans="1:10" x14ac:dyDescent="0.3">
      <c r="A1808" t="s">
        <v>563</v>
      </c>
      <c r="B1808">
        <v>20.74</v>
      </c>
      <c r="C1808">
        <v>11.69</v>
      </c>
      <c r="D1808" t="s">
        <v>2382</v>
      </c>
      <c r="E1808" t="s">
        <v>2380</v>
      </c>
      <c r="F1808" t="s">
        <v>2380</v>
      </c>
      <c r="G1808" s="9">
        <v>1</v>
      </c>
      <c r="H1808" t="s">
        <v>2380</v>
      </c>
      <c r="I1808" t="str">
        <f t="shared" si="56"/>
        <v>normal weight</v>
      </c>
      <c r="J1808" t="str">
        <f t="shared" si="57"/>
        <v>diabetes</v>
      </c>
    </row>
    <row r="1809" spans="1:10" x14ac:dyDescent="0.3">
      <c r="A1809" t="s">
        <v>562</v>
      </c>
      <c r="B1809">
        <v>15.57</v>
      </c>
      <c r="C1809">
        <v>6.07</v>
      </c>
      <c r="D1809" t="s">
        <v>2380</v>
      </c>
      <c r="E1809" t="s">
        <v>2380</v>
      </c>
      <c r="F1809" t="s">
        <v>2380</v>
      </c>
      <c r="G1809" s="9">
        <v>0</v>
      </c>
      <c r="H1809" t="s">
        <v>2380</v>
      </c>
      <c r="I1809" t="str">
        <f t="shared" si="56"/>
        <v>underweight</v>
      </c>
      <c r="J1809" t="str">
        <f t="shared" si="57"/>
        <v>prediabetes</v>
      </c>
    </row>
    <row r="1810" spans="1:10" x14ac:dyDescent="0.3">
      <c r="A1810" t="s">
        <v>561</v>
      </c>
      <c r="B1810">
        <v>23.844999999999999</v>
      </c>
      <c r="C1810">
        <v>4.3600000000000003</v>
      </c>
      <c r="D1810" t="s">
        <v>2380</v>
      </c>
      <c r="E1810" t="s">
        <v>2380</v>
      </c>
      <c r="F1810" t="s">
        <v>2380</v>
      </c>
      <c r="G1810" s="9">
        <v>0</v>
      </c>
      <c r="H1810" t="s">
        <v>2380</v>
      </c>
      <c r="I1810" t="str">
        <f t="shared" si="56"/>
        <v>normal weight</v>
      </c>
      <c r="J1810" t="str">
        <f t="shared" si="57"/>
        <v>normal</v>
      </c>
    </row>
    <row r="1811" spans="1:10" x14ac:dyDescent="0.3">
      <c r="A1811" t="s">
        <v>560</v>
      </c>
      <c r="B1811">
        <v>22.895</v>
      </c>
      <c r="C1811">
        <v>5.24</v>
      </c>
      <c r="D1811" t="s">
        <v>2380</v>
      </c>
      <c r="E1811" t="s">
        <v>2380</v>
      </c>
      <c r="F1811" t="s">
        <v>2380</v>
      </c>
      <c r="G1811" s="9">
        <v>1</v>
      </c>
      <c r="H1811" t="s">
        <v>2380</v>
      </c>
      <c r="I1811" t="str">
        <f t="shared" si="56"/>
        <v>normal weight</v>
      </c>
      <c r="J1811" t="str">
        <f t="shared" si="57"/>
        <v>normal</v>
      </c>
    </row>
    <row r="1812" spans="1:10" x14ac:dyDescent="0.3">
      <c r="A1812" t="s">
        <v>559</v>
      </c>
      <c r="B1812">
        <v>21.945</v>
      </c>
      <c r="C1812">
        <v>5.37</v>
      </c>
      <c r="D1812" t="s">
        <v>2380</v>
      </c>
      <c r="E1812" t="s">
        <v>2380</v>
      </c>
      <c r="F1812" t="s">
        <v>2380</v>
      </c>
      <c r="G1812" s="9">
        <v>1</v>
      </c>
      <c r="H1812" t="s">
        <v>2380</v>
      </c>
      <c r="I1812" t="str">
        <f t="shared" si="56"/>
        <v>normal weight</v>
      </c>
      <c r="J1812" t="str">
        <f t="shared" si="57"/>
        <v>normal</v>
      </c>
    </row>
    <row r="1813" spans="1:10" x14ac:dyDescent="0.3">
      <c r="A1813" t="s">
        <v>558</v>
      </c>
      <c r="B1813">
        <v>19.47</v>
      </c>
      <c r="C1813">
        <v>6.6</v>
      </c>
      <c r="D1813" t="s">
        <v>2382</v>
      </c>
      <c r="E1813" t="s">
        <v>2380</v>
      </c>
      <c r="F1813" t="s">
        <v>2380</v>
      </c>
      <c r="G1813" s="9">
        <v>0</v>
      </c>
      <c r="H1813" t="s">
        <v>2380</v>
      </c>
      <c r="I1813" t="str">
        <f t="shared" si="56"/>
        <v>normal weight</v>
      </c>
      <c r="J1813" t="str">
        <f t="shared" si="57"/>
        <v>diabetes</v>
      </c>
    </row>
    <row r="1814" spans="1:10" x14ac:dyDescent="0.3">
      <c r="A1814" t="s">
        <v>557</v>
      </c>
      <c r="B1814">
        <v>15.61</v>
      </c>
      <c r="C1814">
        <v>5.77</v>
      </c>
      <c r="D1814" t="s">
        <v>2380</v>
      </c>
      <c r="E1814" t="s">
        <v>2380</v>
      </c>
      <c r="F1814" t="s">
        <v>2380</v>
      </c>
      <c r="G1814" s="9">
        <v>0</v>
      </c>
      <c r="H1814" t="s">
        <v>2380</v>
      </c>
      <c r="I1814" t="str">
        <f t="shared" si="56"/>
        <v>underweight</v>
      </c>
      <c r="J1814" t="str">
        <f t="shared" si="57"/>
        <v>prediabetes</v>
      </c>
    </row>
    <row r="1815" spans="1:10" x14ac:dyDescent="0.3">
      <c r="A1815" t="s">
        <v>556</v>
      </c>
      <c r="B1815">
        <v>28.6</v>
      </c>
      <c r="C1815">
        <v>6.08</v>
      </c>
      <c r="D1815" t="s">
        <v>2380</v>
      </c>
      <c r="E1815" t="s">
        <v>2380</v>
      </c>
      <c r="F1815" t="s">
        <v>2382</v>
      </c>
      <c r="G1815" s="9">
        <v>1</v>
      </c>
      <c r="H1815" t="s">
        <v>2380</v>
      </c>
      <c r="I1815" t="str">
        <f t="shared" si="56"/>
        <v>overweight</v>
      </c>
      <c r="J1815" t="str">
        <f t="shared" si="57"/>
        <v>prediabetes</v>
      </c>
    </row>
    <row r="1816" spans="1:10" x14ac:dyDescent="0.3">
      <c r="A1816" t="s">
        <v>555</v>
      </c>
      <c r="B1816">
        <v>46.53</v>
      </c>
      <c r="C1816">
        <v>4.16</v>
      </c>
      <c r="D1816" t="s">
        <v>2380</v>
      </c>
      <c r="E1816" t="s">
        <v>2380</v>
      </c>
      <c r="F1816" t="s">
        <v>2380</v>
      </c>
      <c r="G1816" s="9">
        <v>0</v>
      </c>
      <c r="H1816" t="s">
        <v>2380</v>
      </c>
      <c r="I1816" t="str">
        <f t="shared" si="56"/>
        <v>obesity</v>
      </c>
      <c r="J1816" t="str">
        <f t="shared" si="57"/>
        <v>normal</v>
      </c>
    </row>
    <row r="1817" spans="1:10" x14ac:dyDescent="0.3">
      <c r="A1817" t="s">
        <v>554</v>
      </c>
      <c r="B1817">
        <v>34.99</v>
      </c>
      <c r="C1817">
        <v>5.0999999999999996</v>
      </c>
      <c r="D1817" t="s">
        <v>2380</v>
      </c>
      <c r="E1817" t="s">
        <v>2380</v>
      </c>
      <c r="F1817" t="s">
        <v>2382</v>
      </c>
      <c r="G1817" s="9">
        <v>1</v>
      </c>
      <c r="H1817" t="s">
        <v>2380</v>
      </c>
      <c r="I1817" t="str">
        <f t="shared" si="56"/>
        <v>obesity</v>
      </c>
      <c r="J1817" t="str">
        <f t="shared" si="57"/>
        <v>normal</v>
      </c>
    </row>
    <row r="1818" spans="1:10" x14ac:dyDescent="0.3">
      <c r="A1818" t="s">
        <v>553</v>
      </c>
      <c r="B1818">
        <v>17.05</v>
      </c>
      <c r="C1818">
        <v>5.3</v>
      </c>
      <c r="D1818" t="s">
        <v>2380</v>
      </c>
      <c r="E1818" t="s">
        <v>2380</v>
      </c>
      <c r="F1818" t="s">
        <v>2382</v>
      </c>
      <c r="G1818" s="9">
        <v>1</v>
      </c>
      <c r="H1818" t="s">
        <v>2380</v>
      </c>
      <c r="I1818" t="str">
        <f t="shared" si="56"/>
        <v>underweight</v>
      </c>
      <c r="J1818" t="str">
        <f t="shared" si="57"/>
        <v>normal</v>
      </c>
    </row>
    <row r="1819" spans="1:10" x14ac:dyDescent="0.3">
      <c r="A1819" t="s">
        <v>552</v>
      </c>
      <c r="B1819">
        <v>37.18</v>
      </c>
      <c r="C1819">
        <v>4.9000000000000004</v>
      </c>
      <c r="D1819" t="s">
        <v>2380</v>
      </c>
      <c r="E1819" t="s">
        <v>2380</v>
      </c>
      <c r="F1819" t="s">
        <v>2380</v>
      </c>
      <c r="G1819" s="9">
        <v>0</v>
      </c>
      <c r="H1819" t="s">
        <v>2380</v>
      </c>
      <c r="I1819" t="str">
        <f t="shared" si="56"/>
        <v>obesity</v>
      </c>
      <c r="J1819" t="str">
        <f t="shared" si="57"/>
        <v>normal</v>
      </c>
    </row>
    <row r="1820" spans="1:10" x14ac:dyDescent="0.3">
      <c r="A1820" t="s">
        <v>551</v>
      </c>
      <c r="B1820">
        <v>35.200000000000003</v>
      </c>
      <c r="C1820">
        <v>5.55</v>
      </c>
      <c r="D1820" t="s">
        <v>2380</v>
      </c>
      <c r="E1820" t="s">
        <v>2380</v>
      </c>
      <c r="F1820" t="s">
        <v>2380</v>
      </c>
      <c r="G1820" s="9">
        <v>0</v>
      </c>
      <c r="H1820" t="s">
        <v>2380</v>
      </c>
      <c r="I1820" t="str">
        <f t="shared" si="56"/>
        <v>obesity</v>
      </c>
      <c r="J1820" t="str">
        <f t="shared" si="57"/>
        <v>normal</v>
      </c>
    </row>
    <row r="1821" spans="1:10" x14ac:dyDescent="0.3">
      <c r="A1821" t="s">
        <v>550</v>
      </c>
      <c r="B1821">
        <v>37.335000000000001</v>
      </c>
      <c r="C1821">
        <v>4.95</v>
      </c>
      <c r="D1821" t="s">
        <v>2380</v>
      </c>
      <c r="E1821" t="s">
        <v>2380</v>
      </c>
      <c r="F1821" t="s">
        <v>2380</v>
      </c>
      <c r="G1821" s="9">
        <v>0</v>
      </c>
      <c r="H1821" t="s">
        <v>2380</v>
      </c>
      <c r="I1821" t="str">
        <f t="shared" si="56"/>
        <v>obesity</v>
      </c>
      <c r="J1821" t="str">
        <f t="shared" si="57"/>
        <v>normal</v>
      </c>
    </row>
    <row r="1822" spans="1:10" x14ac:dyDescent="0.3">
      <c r="A1822" t="s">
        <v>549</v>
      </c>
      <c r="B1822">
        <v>27.265000000000001</v>
      </c>
      <c r="C1822">
        <v>6.46</v>
      </c>
      <c r="D1822" t="s">
        <v>2382</v>
      </c>
      <c r="E1822" t="s">
        <v>2380</v>
      </c>
      <c r="F1822" t="s">
        <v>2380</v>
      </c>
      <c r="G1822" s="9">
        <v>0</v>
      </c>
      <c r="H1822" t="s">
        <v>2380</v>
      </c>
      <c r="I1822" t="str">
        <f t="shared" si="56"/>
        <v>overweight</v>
      </c>
      <c r="J1822" t="b">
        <f t="shared" si="57"/>
        <v>0</v>
      </c>
    </row>
    <row r="1823" spans="1:10" x14ac:dyDescent="0.3">
      <c r="A1823" t="s">
        <v>548</v>
      </c>
      <c r="B1823">
        <v>30.8</v>
      </c>
      <c r="C1823">
        <v>4.9000000000000004</v>
      </c>
      <c r="D1823" t="s">
        <v>2382</v>
      </c>
      <c r="E1823" t="s">
        <v>2380</v>
      </c>
      <c r="F1823" t="s">
        <v>2380</v>
      </c>
      <c r="G1823" s="9">
        <v>0</v>
      </c>
      <c r="H1823" t="s">
        <v>2380</v>
      </c>
      <c r="I1823" t="str">
        <f t="shared" si="56"/>
        <v>obesity</v>
      </c>
      <c r="J1823" t="str">
        <f t="shared" si="57"/>
        <v>normal</v>
      </c>
    </row>
    <row r="1824" spans="1:10" x14ac:dyDescent="0.3">
      <c r="A1824" t="s">
        <v>547</v>
      </c>
      <c r="B1824">
        <v>30.21</v>
      </c>
      <c r="C1824">
        <v>5.21</v>
      </c>
      <c r="D1824" t="s">
        <v>2380</v>
      </c>
      <c r="E1824" t="s">
        <v>2380</v>
      </c>
      <c r="F1824" t="s">
        <v>2380</v>
      </c>
      <c r="G1824" s="9">
        <v>1</v>
      </c>
      <c r="H1824" t="s">
        <v>2380</v>
      </c>
      <c r="I1824" t="str">
        <f t="shared" si="56"/>
        <v>obesity</v>
      </c>
      <c r="J1824" t="str">
        <f t="shared" si="57"/>
        <v>normal</v>
      </c>
    </row>
    <row r="1825" spans="1:10" x14ac:dyDescent="0.3">
      <c r="A1825" t="s">
        <v>546</v>
      </c>
      <c r="B1825">
        <v>35.340000000000003</v>
      </c>
      <c r="C1825">
        <v>4.13</v>
      </c>
      <c r="D1825" t="s">
        <v>2380</v>
      </c>
      <c r="E1825" t="s">
        <v>2381</v>
      </c>
      <c r="F1825" t="s">
        <v>2380</v>
      </c>
      <c r="G1825" s="9">
        <v>1</v>
      </c>
      <c r="H1825" t="s">
        <v>2380</v>
      </c>
      <c r="I1825" t="str">
        <f t="shared" si="56"/>
        <v>obesity</v>
      </c>
      <c r="J1825" t="str">
        <f t="shared" si="57"/>
        <v>normal</v>
      </c>
    </row>
    <row r="1826" spans="1:10" x14ac:dyDescent="0.3">
      <c r="A1826" t="s">
        <v>545</v>
      </c>
      <c r="B1826">
        <v>26.695</v>
      </c>
      <c r="C1826">
        <v>5.28</v>
      </c>
      <c r="D1826" t="s">
        <v>2380</v>
      </c>
      <c r="E1826" t="s">
        <v>2380</v>
      </c>
      <c r="F1826" t="s">
        <v>2380</v>
      </c>
      <c r="G1826" s="9">
        <v>0</v>
      </c>
      <c r="H1826" t="s">
        <v>2380</v>
      </c>
      <c r="I1826" t="str">
        <f t="shared" si="56"/>
        <v>overweight</v>
      </c>
      <c r="J1826" t="str">
        <f t="shared" si="57"/>
        <v>normal</v>
      </c>
    </row>
    <row r="1827" spans="1:10" x14ac:dyDescent="0.3">
      <c r="A1827" t="s">
        <v>544</v>
      </c>
      <c r="B1827">
        <v>29.355</v>
      </c>
      <c r="C1827">
        <v>4.68</v>
      </c>
      <c r="D1827" t="s">
        <v>2382</v>
      </c>
      <c r="E1827" t="s">
        <v>2380</v>
      </c>
      <c r="F1827" t="s">
        <v>2380</v>
      </c>
      <c r="G1827" s="9">
        <v>0</v>
      </c>
      <c r="H1827" t="s">
        <v>2380</v>
      </c>
      <c r="I1827" t="str">
        <f t="shared" si="56"/>
        <v>overweight</v>
      </c>
      <c r="J1827" t="str">
        <f t="shared" si="57"/>
        <v>normal</v>
      </c>
    </row>
    <row r="1828" spans="1:10" x14ac:dyDescent="0.3">
      <c r="A1828" t="s">
        <v>543</v>
      </c>
      <c r="B1828">
        <v>29.59</v>
      </c>
      <c r="C1828">
        <v>4.0599999999999996</v>
      </c>
      <c r="D1828" t="s">
        <v>2380</v>
      </c>
      <c r="E1828" t="s">
        <v>2380</v>
      </c>
      <c r="F1828" t="s">
        <v>2380</v>
      </c>
      <c r="G1828" s="9">
        <v>0</v>
      </c>
      <c r="H1828" t="s">
        <v>2380</v>
      </c>
      <c r="I1828" t="str">
        <f t="shared" si="56"/>
        <v>overweight</v>
      </c>
      <c r="J1828" t="str">
        <f t="shared" si="57"/>
        <v>normal</v>
      </c>
    </row>
    <row r="1829" spans="1:10" x14ac:dyDescent="0.3">
      <c r="A1829" t="s">
        <v>542</v>
      </c>
      <c r="B1829">
        <v>31.35</v>
      </c>
      <c r="C1829">
        <v>4.2</v>
      </c>
      <c r="D1829" t="s">
        <v>2380</v>
      </c>
      <c r="E1829" t="s">
        <v>2381</v>
      </c>
      <c r="F1829" t="s">
        <v>2380</v>
      </c>
      <c r="G1829" s="9">
        <v>1</v>
      </c>
      <c r="H1829" t="s">
        <v>2380</v>
      </c>
      <c r="I1829" t="str">
        <f t="shared" si="56"/>
        <v>obesity</v>
      </c>
      <c r="J1829" t="str">
        <f t="shared" si="57"/>
        <v>normal</v>
      </c>
    </row>
    <row r="1830" spans="1:10" x14ac:dyDescent="0.3">
      <c r="A1830" t="s">
        <v>541</v>
      </c>
      <c r="B1830">
        <v>20.52</v>
      </c>
      <c r="C1830">
        <v>4.83</v>
      </c>
      <c r="D1830" t="s">
        <v>2380</v>
      </c>
      <c r="E1830" t="s">
        <v>2380</v>
      </c>
      <c r="F1830" t="s">
        <v>2380</v>
      </c>
      <c r="G1830" s="9">
        <v>0</v>
      </c>
      <c r="H1830" t="s">
        <v>2380</v>
      </c>
      <c r="I1830" t="str">
        <f t="shared" si="56"/>
        <v>normal weight</v>
      </c>
      <c r="J1830" t="str">
        <f t="shared" si="57"/>
        <v>normal</v>
      </c>
    </row>
    <row r="1831" spans="1:10" x14ac:dyDescent="0.3">
      <c r="A1831" t="s">
        <v>540</v>
      </c>
      <c r="B1831">
        <v>42.9</v>
      </c>
      <c r="C1831">
        <v>4.87</v>
      </c>
      <c r="D1831" t="s">
        <v>2382</v>
      </c>
      <c r="E1831" t="s">
        <v>2380</v>
      </c>
      <c r="F1831" t="s">
        <v>2380</v>
      </c>
      <c r="G1831" s="9">
        <v>1</v>
      </c>
      <c r="H1831" t="s">
        <v>2380</v>
      </c>
      <c r="I1831" t="str">
        <f t="shared" si="56"/>
        <v>obesity</v>
      </c>
      <c r="J1831" t="str">
        <f t="shared" si="57"/>
        <v>normal</v>
      </c>
    </row>
    <row r="1832" spans="1:10" x14ac:dyDescent="0.3">
      <c r="A1832" t="s">
        <v>539</v>
      </c>
      <c r="B1832">
        <v>24.6</v>
      </c>
      <c r="C1832">
        <v>5.86</v>
      </c>
      <c r="D1832" t="s">
        <v>2380</v>
      </c>
      <c r="E1832" t="s">
        <v>2380</v>
      </c>
      <c r="F1832" t="s">
        <v>2382</v>
      </c>
      <c r="G1832" s="9">
        <v>1</v>
      </c>
      <c r="H1832" t="s">
        <v>2380</v>
      </c>
      <c r="I1832" t="str">
        <f t="shared" si="56"/>
        <v>normal weight</v>
      </c>
      <c r="J1832" t="str">
        <f t="shared" si="57"/>
        <v>prediabetes</v>
      </c>
    </row>
    <row r="1833" spans="1:10" x14ac:dyDescent="0.3">
      <c r="A1833" t="s">
        <v>538</v>
      </c>
      <c r="B1833">
        <v>28.405000000000001</v>
      </c>
      <c r="C1833">
        <v>4.12</v>
      </c>
      <c r="D1833" t="s">
        <v>2380</v>
      </c>
      <c r="E1833" t="s">
        <v>2380</v>
      </c>
      <c r="F1833" t="s">
        <v>2380</v>
      </c>
      <c r="G1833" s="9">
        <v>1</v>
      </c>
      <c r="H1833" t="s">
        <v>2380</v>
      </c>
      <c r="I1833" t="str">
        <f t="shared" si="56"/>
        <v>overweight</v>
      </c>
      <c r="J1833" t="str">
        <f t="shared" si="57"/>
        <v>normal</v>
      </c>
    </row>
    <row r="1834" spans="1:10" x14ac:dyDescent="0.3">
      <c r="A1834" t="s">
        <v>537</v>
      </c>
      <c r="B1834">
        <v>34.674999999999997</v>
      </c>
      <c r="C1834">
        <v>5.71</v>
      </c>
      <c r="D1834" t="s">
        <v>2382</v>
      </c>
      <c r="E1834" t="s">
        <v>2380</v>
      </c>
      <c r="F1834" t="s">
        <v>2380</v>
      </c>
      <c r="G1834" s="9">
        <v>1</v>
      </c>
      <c r="H1834" t="s">
        <v>2380</v>
      </c>
      <c r="I1834" t="str">
        <f t="shared" si="56"/>
        <v>obesity</v>
      </c>
      <c r="J1834" t="str">
        <f t="shared" si="57"/>
        <v>prediabetes</v>
      </c>
    </row>
    <row r="1835" spans="1:10" x14ac:dyDescent="0.3">
      <c r="A1835" t="s">
        <v>536</v>
      </c>
      <c r="B1835">
        <v>18.850000000000001</v>
      </c>
      <c r="C1835">
        <v>6.03</v>
      </c>
      <c r="D1835" t="s">
        <v>2380</v>
      </c>
      <c r="E1835" t="s">
        <v>2380</v>
      </c>
      <c r="F1835" t="s">
        <v>2380</v>
      </c>
      <c r="G1835" s="9">
        <v>1</v>
      </c>
      <c r="H1835" t="s">
        <v>2380</v>
      </c>
      <c r="I1835" t="str">
        <f t="shared" si="56"/>
        <v>normal weight</v>
      </c>
      <c r="J1835" t="str">
        <f t="shared" si="57"/>
        <v>prediabetes</v>
      </c>
    </row>
    <row r="1836" spans="1:10" x14ac:dyDescent="0.3">
      <c r="A1836" t="s">
        <v>534</v>
      </c>
      <c r="B1836">
        <v>34.130000000000003</v>
      </c>
      <c r="C1836">
        <v>5.65</v>
      </c>
      <c r="D1836" t="s">
        <v>2380</v>
      </c>
      <c r="E1836" t="s">
        <v>2380</v>
      </c>
      <c r="F1836" t="s">
        <v>2382</v>
      </c>
      <c r="G1836" s="9">
        <v>1</v>
      </c>
      <c r="H1836" t="s">
        <v>2380</v>
      </c>
      <c r="I1836" t="str">
        <f t="shared" si="56"/>
        <v>obesity</v>
      </c>
      <c r="J1836" t="str">
        <f t="shared" si="57"/>
        <v>normal</v>
      </c>
    </row>
    <row r="1837" spans="1:10" x14ac:dyDescent="0.3">
      <c r="A1837" t="s">
        <v>533</v>
      </c>
      <c r="B1837">
        <v>17.34</v>
      </c>
      <c r="C1837">
        <v>5.05</v>
      </c>
      <c r="D1837" t="s">
        <v>2380</v>
      </c>
      <c r="E1837" t="s">
        <v>2380</v>
      </c>
      <c r="F1837" t="s">
        <v>2380</v>
      </c>
      <c r="G1837" s="9">
        <v>0</v>
      </c>
      <c r="H1837" t="s">
        <v>2380</v>
      </c>
      <c r="I1837" t="str">
        <f t="shared" si="56"/>
        <v>underweight</v>
      </c>
      <c r="J1837" t="str">
        <f t="shared" si="57"/>
        <v>normal</v>
      </c>
    </row>
    <row r="1838" spans="1:10" x14ac:dyDescent="0.3">
      <c r="A1838" t="s">
        <v>532</v>
      </c>
      <c r="B1838">
        <v>17.440000000000001</v>
      </c>
      <c r="C1838">
        <v>6.26</v>
      </c>
      <c r="D1838" t="s">
        <v>2380</v>
      </c>
      <c r="E1838" t="s">
        <v>2380</v>
      </c>
      <c r="F1838" t="s">
        <v>2380</v>
      </c>
      <c r="G1838" s="9">
        <v>0</v>
      </c>
      <c r="H1838" t="s">
        <v>2380</v>
      </c>
      <c r="I1838" t="str">
        <f t="shared" si="56"/>
        <v>underweight</v>
      </c>
      <c r="J1838" t="str">
        <f t="shared" si="57"/>
        <v>prediabetes</v>
      </c>
    </row>
    <row r="1839" spans="1:10" x14ac:dyDescent="0.3">
      <c r="A1839" t="s">
        <v>531</v>
      </c>
      <c r="B1839">
        <v>33.659999999999997</v>
      </c>
      <c r="C1839">
        <v>4.08</v>
      </c>
      <c r="D1839" t="s">
        <v>2382</v>
      </c>
      <c r="E1839" t="s">
        <v>2380</v>
      </c>
      <c r="F1839" t="s">
        <v>2382</v>
      </c>
      <c r="G1839" s="9">
        <v>1</v>
      </c>
      <c r="H1839" t="s">
        <v>2380</v>
      </c>
      <c r="I1839" t="str">
        <f t="shared" si="56"/>
        <v>obesity</v>
      </c>
      <c r="J1839" t="str">
        <f t="shared" si="57"/>
        <v>normal</v>
      </c>
    </row>
    <row r="1840" spans="1:10" x14ac:dyDescent="0.3">
      <c r="A1840" t="s">
        <v>530</v>
      </c>
      <c r="B1840">
        <v>21.375</v>
      </c>
      <c r="C1840">
        <v>6.19</v>
      </c>
      <c r="D1840" t="s">
        <v>2382</v>
      </c>
      <c r="E1840" t="s">
        <v>2380</v>
      </c>
      <c r="F1840" t="s">
        <v>2380</v>
      </c>
      <c r="G1840" s="9">
        <v>1</v>
      </c>
      <c r="H1840" t="s">
        <v>2380</v>
      </c>
      <c r="I1840" t="str">
        <f t="shared" si="56"/>
        <v>normal weight</v>
      </c>
      <c r="J1840" t="str">
        <f t="shared" si="57"/>
        <v>prediabetes</v>
      </c>
    </row>
    <row r="1841" spans="1:10" x14ac:dyDescent="0.3">
      <c r="A1841" t="s">
        <v>529</v>
      </c>
      <c r="B1841">
        <v>27.14</v>
      </c>
      <c r="C1841">
        <v>6.01</v>
      </c>
      <c r="D1841" t="s">
        <v>2380</v>
      </c>
      <c r="E1841" t="s">
        <v>2380</v>
      </c>
      <c r="F1841" t="s">
        <v>2380</v>
      </c>
      <c r="G1841" s="9">
        <v>1</v>
      </c>
      <c r="H1841" t="s">
        <v>2380</v>
      </c>
      <c r="I1841" t="str">
        <f t="shared" si="56"/>
        <v>overweight</v>
      </c>
      <c r="J1841" t="str">
        <f t="shared" si="57"/>
        <v>prediabetes</v>
      </c>
    </row>
    <row r="1842" spans="1:10" x14ac:dyDescent="0.3">
      <c r="A1842" t="s">
        <v>528</v>
      </c>
      <c r="B1842">
        <v>35.78</v>
      </c>
      <c r="C1842">
        <v>6.07</v>
      </c>
      <c r="D1842" t="s">
        <v>2380</v>
      </c>
      <c r="E1842" t="s">
        <v>2381</v>
      </c>
      <c r="F1842" t="s">
        <v>2380</v>
      </c>
      <c r="G1842" s="9">
        <v>1</v>
      </c>
      <c r="H1842" t="s">
        <v>2380</v>
      </c>
      <c r="I1842" t="str">
        <f t="shared" si="56"/>
        <v>obesity</v>
      </c>
      <c r="J1842" t="str">
        <f t="shared" si="57"/>
        <v>prediabetes</v>
      </c>
    </row>
    <row r="1843" spans="1:10" x14ac:dyDescent="0.3">
      <c r="A1843" t="s">
        <v>527</v>
      </c>
      <c r="B1843">
        <v>34.96</v>
      </c>
      <c r="C1843">
        <v>5.63</v>
      </c>
      <c r="D1843" t="s">
        <v>2380</v>
      </c>
      <c r="E1843" t="s">
        <v>2380</v>
      </c>
      <c r="F1843" t="s">
        <v>2380</v>
      </c>
      <c r="G1843" s="9">
        <v>0</v>
      </c>
      <c r="H1843" t="s">
        <v>2380</v>
      </c>
      <c r="I1843" t="str">
        <f t="shared" si="56"/>
        <v>obesity</v>
      </c>
      <c r="J1843" t="str">
        <f t="shared" si="57"/>
        <v>normal</v>
      </c>
    </row>
    <row r="1844" spans="1:10" x14ac:dyDescent="0.3">
      <c r="A1844" t="s">
        <v>526</v>
      </c>
      <c r="B1844">
        <v>38.39</v>
      </c>
      <c r="C1844">
        <v>6.05</v>
      </c>
      <c r="D1844" t="s">
        <v>2380</v>
      </c>
      <c r="E1844" t="s">
        <v>2380</v>
      </c>
      <c r="F1844" t="s">
        <v>2380</v>
      </c>
      <c r="G1844" s="9">
        <v>0</v>
      </c>
      <c r="H1844" t="s">
        <v>2380</v>
      </c>
      <c r="I1844" t="str">
        <f t="shared" si="56"/>
        <v>obesity</v>
      </c>
      <c r="J1844" t="str">
        <f t="shared" si="57"/>
        <v>prediabetes</v>
      </c>
    </row>
    <row r="1845" spans="1:10" x14ac:dyDescent="0.3">
      <c r="A1845" t="s">
        <v>525</v>
      </c>
      <c r="B1845">
        <v>33.82</v>
      </c>
      <c r="C1845">
        <v>4.6500000000000004</v>
      </c>
      <c r="D1845" t="s">
        <v>2380</v>
      </c>
      <c r="E1845" t="s">
        <v>2380</v>
      </c>
      <c r="F1845" t="s">
        <v>2380</v>
      </c>
      <c r="G1845" s="9">
        <v>0</v>
      </c>
      <c r="H1845" t="s">
        <v>2380</v>
      </c>
      <c r="I1845" t="str">
        <f t="shared" si="56"/>
        <v>obesity</v>
      </c>
      <c r="J1845" t="str">
        <f t="shared" si="57"/>
        <v>normal</v>
      </c>
    </row>
    <row r="1846" spans="1:10" x14ac:dyDescent="0.3">
      <c r="A1846" t="s">
        <v>524</v>
      </c>
      <c r="B1846">
        <v>27.835000000000001</v>
      </c>
      <c r="C1846">
        <v>5.37</v>
      </c>
      <c r="D1846" t="s">
        <v>2380</v>
      </c>
      <c r="E1846" t="s">
        <v>2380</v>
      </c>
      <c r="F1846" t="s">
        <v>2380</v>
      </c>
      <c r="G1846" s="9">
        <v>0</v>
      </c>
      <c r="H1846" t="s">
        <v>2380</v>
      </c>
      <c r="I1846" t="str">
        <f t="shared" si="56"/>
        <v>overweight</v>
      </c>
      <c r="J1846" t="str">
        <f t="shared" si="57"/>
        <v>normal</v>
      </c>
    </row>
    <row r="1847" spans="1:10" x14ac:dyDescent="0.3">
      <c r="A1847" t="s">
        <v>523</v>
      </c>
      <c r="B1847">
        <v>33</v>
      </c>
      <c r="C1847">
        <v>5.39</v>
      </c>
      <c r="D1847" t="s">
        <v>2380</v>
      </c>
      <c r="E1847" t="s">
        <v>2380</v>
      </c>
      <c r="F1847" t="s">
        <v>2380</v>
      </c>
      <c r="G1847" s="9">
        <v>0</v>
      </c>
      <c r="H1847" t="s">
        <v>2380</v>
      </c>
      <c r="I1847" t="str">
        <f t="shared" si="56"/>
        <v>obesity</v>
      </c>
      <c r="J1847" t="str">
        <f t="shared" si="57"/>
        <v>normal</v>
      </c>
    </row>
    <row r="1848" spans="1:10" x14ac:dyDescent="0.3">
      <c r="A1848" t="s">
        <v>522</v>
      </c>
      <c r="B1848">
        <v>26.885000000000002</v>
      </c>
      <c r="C1848">
        <v>5.86</v>
      </c>
      <c r="D1848" t="s">
        <v>2380</v>
      </c>
      <c r="E1848" t="s">
        <v>2380</v>
      </c>
      <c r="F1848" t="s">
        <v>2380</v>
      </c>
      <c r="G1848" s="9">
        <v>0</v>
      </c>
      <c r="H1848" t="s">
        <v>2380</v>
      </c>
      <c r="I1848" t="str">
        <f t="shared" si="56"/>
        <v>overweight</v>
      </c>
      <c r="J1848" t="str">
        <f t="shared" si="57"/>
        <v>prediabetes</v>
      </c>
    </row>
    <row r="1849" spans="1:10" x14ac:dyDescent="0.3">
      <c r="A1849" t="s">
        <v>521</v>
      </c>
      <c r="B1849">
        <v>29.26</v>
      </c>
      <c r="C1849">
        <v>4.4400000000000004</v>
      </c>
      <c r="D1849" t="s">
        <v>2380</v>
      </c>
      <c r="E1849" t="s">
        <v>2380</v>
      </c>
      <c r="F1849" t="s">
        <v>2380</v>
      </c>
      <c r="G1849" s="9">
        <v>0</v>
      </c>
      <c r="H1849" t="s">
        <v>2380</v>
      </c>
      <c r="I1849" t="str">
        <f t="shared" si="56"/>
        <v>overweight</v>
      </c>
      <c r="J1849" t="str">
        <f t="shared" si="57"/>
        <v>normal</v>
      </c>
    </row>
    <row r="1850" spans="1:10" x14ac:dyDescent="0.3">
      <c r="A1850" t="s">
        <v>520</v>
      </c>
      <c r="B1850">
        <v>26.98</v>
      </c>
      <c r="C1850">
        <v>4.41</v>
      </c>
      <c r="D1850" t="s">
        <v>2380</v>
      </c>
      <c r="E1850" t="s">
        <v>2380</v>
      </c>
      <c r="F1850" t="s">
        <v>2380</v>
      </c>
      <c r="G1850" s="9">
        <v>0</v>
      </c>
      <c r="H1850" t="s">
        <v>2380</v>
      </c>
      <c r="I1850" t="str">
        <f t="shared" si="56"/>
        <v>overweight</v>
      </c>
      <c r="J1850" t="str">
        <f t="shared" si="57"/>
        <v>normal</v>
      </c>
    </row>
    <row r="1851" spans="1:10" x14ac:dyDescent="0.3">
      <c r="A1851" t="s">
        <v>519</v>
      </c>
      <c r="B1851">
        <v>32.11</v>
      </c>
      <c r="C1851">
        <v>5.19</v>
      </c>
      <c r="D1851" t="s">
        <v>2380</v>
      </c>
      <c r="E1851" t="s">
        <v>2380</v>
      </c>
      <c r="F1851" t="s">
        <v>2382</v>
      </c>
      <c r="G1851" s="9">
        <v>1</v>
      </c>
      <c r="H1851" t="s">
        <v>2380</v>
      </c>
      <c r="I1851" t="str">
        <f t="shared" si="56"/>
        <v>obesity</v>
      </c>
      <c r="J1851" t="str">
        <f t="shared" si="57"/>
        <v>normal</v>
      </c>
    </row>
    <row r="1852" spans="1:10" x14ac:dyDescent="0.3">
      <c r="A1852" t="s">
        <v>518</v>
      </c>
      <c r="B1852">
        <v>31.73</v>
      </c>
      <c r="C1852">
        <v>5.16</v>
      </c>
      <c r="D1852" t="s">
        <v>2380</v>
      </c>
      <c r="E1852" t="s">
        <v>2380</v>
      </c>
      <c r="F1852" t="s">
        <v>2382</v>
      </c>
      <c r="G1852" s="9">
        <v>1</v>
      </c>
      <c r="H1852" t="s">
        <v>2380</v>
      </c>
      <c r="I1852" t="str">
        <f t="shared" si="56"/>
        <v>obesity</v>
      </c>
      <c r="J1852" t="str">
        <f t="shared" si="57"/>
        <v>normal</v>
      </c>
    </row>
    <row r="1853" spans="1:10" x14ac:dyDescent="0.3">
      <c r="A1853" t="s">
        <v>517</v>
      </c>
      <c r="B1853">
        <v>22.515000000000001</v>
      </c>
      <c r="C1853">
        <v>4.24</v>
      </c>
      <c r="D1853" t="s">
        <v>2380</v>
      </c>
      <c r="E1853" t="s">
        <v>2380</v>
      </c>
      <c r="F1853" t="s">
        <v>2380</v>
      </c>
      <c r="G1853" s="9">
        <v>0</v>
      </c>
      <c r="H1853" t="s">
        <v>2380</v>
      </c>
      <c r="I1853" t="str">
        <f t="shared" si="56"/>
        <v>normal weight</v>
      </c>
      <c r="J1853" t="str">
        <f t="shared" si="57"/>
        <v>normal</v>
      </c>
    </row>
    <row r="1854" spans="1:10" x14ac:dyDescent="0.3">
      <c r="A1854" t="s">
        <v>515</v>
      </c>
      <c r="B1854">
        <v>25.9</v>
      </c>
      <c r="C1854">
        <v>5.45</v>
      </c>
      <c r="D1854" t="s">
        <v>2380</v>
      </c>
      <c r="E1854" t="s">
        <v>2380</v>
      </c>
      <c r="F1854" t="s">
        <v>2380</v>
      </c>
      <c r="G1854" s="9">
        <v>1</v>
      </c>
      <c r="H1854" t="s">
        <v>2380</v>
      </c>
      <c r="I1854" t="str">
        <f t="shared" si="56"/>
        <v>overweight</v>
      </c>
      <c r="J1854" t="str">
        <f t="shared" si="57"/>
        <v>normal</v>
      </c>
    </row>
    <row r="1855" spans="1:10" x14ac:dyDescent="0.3">
      <c r="A1855" t="s">
        <v>514</v>
      </c>
      <c r="B1855">
        <v>27.72</v>
      </c>
      <c r="C1855">
        <v>5.03</v>
      </c>
      <c r="D1855" t="s">
        <v>2382</v>
      </c>
      <c r="E1855" t="s">
        <v>2380</v>
      </c>
      <c r="F1855" t="s">
        <v>2380</v>
      </c>
      <c r="G1855" s="9">
        <v>1</v>
      </c>
      <c r="H1855" t="s">
        <v>2380</v>
      </c>
      <c r="I1855" t="str">
        <f t="shared" si="56"/>
        <v>overweight</v>
      </c>
      <c r="J1855" t="str">
        <f t="shared" si="57"/>
        <v>normal</v>
      </c>
    </row>
    <row r="1856" spans="1:10" x14ac:dyDescent="0.3">
      <c r="A1856" t="s">
        <v>513</v>
      </c>
      <c r="B1856">
        <v>31.5</v>
      </c>
      <c r="C1856">
        <v>9.6199999999999992</v>
      </c>
      <c r="D1856" t="s">
        <v>2382</v>
      </c>
      <c r="E1856" t="s">
        <v>2380</v>
      </c>
      <c r="F1856" t="s">
        <v>2380</v>
      </c>
      <c r="G1856" s="9">
        <v>1</v>
      </c>
      <c r="H1856" t="s">
        <v>2380</v>
      </c>
      <c r="I1856" t="str">
        <f t="shared" si="56"/>
        <v>obesity</v>
      </c>
      <c r="J1856" t="str">
        <f t="shared" si="57"/>
        <v>diabetes</v>
      </c>
    </row>
    <row r="1857" spans="1:10" x14ac:dyDescent="0.3">
      <c r="A1857" t="s">
        <v>512</v>
      </c>
      <c r="B1857">
        <v>29.7</v>
      </c>
      <c r="C1857">
        <v>6.77</v>
      </c>
      <c r="D1857" t="s">
        <v>2382</v>
      </c>
      <c r="E1857" t="s">
        <v>2380</v>
      </c>
      <c r="F1857" t="s">
        <v>2380</v>
      </c>
      <c r="G1857" s="9">
        <v>1</v>
      </c>
      <c r="H1857" t="s">
        <v>2380</v>
      </c>
      <c r="I1857" t="str">
        <f t="shared" si="56"/>
        <v>overweight</v>
      </c>
      <c r="J1857" t="str">
        <f t="shared" si="57"/>
        <v>diabetes</v>
      </c>
    </row>
    <row r="1858" spans="1:10" x14ac:dyDescent="0.3">
      <c r="A1858" t="s">
        <v>511</v>
      </c>
      <c r="B1858">
        <v>21.26</v>
      </c>
      <c r="C1858">
        <v>5.36</v>
      </c>
      <c r="D1858" t="s">
        <v>2382</v>
      </c>
      <c r="E1858" t="s">
        <v>2380</v>
      </c>
      <c r="F1858" t="s">
        <v>2380</v>
      </c>
      <c r="G1858" s="9">
        <v>1</v>
      </c>
      <c r="H1858" t="s">
        <v>2380</v>
      </c>
      <c r="I1858" t="str">
        <f t="shared" si="56"/>
        <v>normal weight</v>
      </c>
      <c r="J1858" t="str">
        <f t="shared" si="57"/>
        <v>normal</v>
      </c>
    </row>
    <row r="1859" spans="1:10" x14ac:dyDescent="0.3">
      <c r="A1859" t="s">
        <v>510</v>
      </c>
      <c r="B1859">
        <v>17.09</v>
      </c>
      <c r="C1859">
        <v>5.69</v>
      </c>
      <c r="D1859" t="s">
        <v>2380</v>
      </c>
      <c r="E1859" t="s">
        <v>2380</v>
      </c>
      <c r="F1859" t="s">
        <v>2380</v>
      </c>
      <c r="G1859" s="9">
        <v>0</v>
      </c>
      <c r="H1859" t="s">
        <v>2380</v>
      </c>
      <c r="I1859" t="str">
        <f t="shared" ref="I1859:I1922" si="58">IF(B1859&lt;18.5,"underweight",IF(B1859&lt;=24.9,"normal weight",IF(B1859&lt;=29.9,"overweight",IF(B1859&gt;30,"obesity"))))</f>
        <v>underweight</v>
      </c>
      <c r="J1859" t="str">
        <f t="shared" ref="J1859:J1922" si="59">IF(C1859&lt;5.7,"normal",IF(C1859&lt;=6.4, "prediabetes",IF(C1859&gt;6.5,"diabetes")))</f>
        <v>normal</v>
      </c>
    </row>
    <row r="1860" spans="1:10" x14ac:dyDescent="0.3">
      <c r="A1860" t="s">
        <v>509</v>
      </c>
      <c r="B1860">
        <v>24.3</v>
      </c>
      <c r="C1860">
        <v>4.9000000000000004</v>
      </c>
      <c r="D1860" t="s">
        <v>2382</v>
      </c>
      <c r="E1860" t="s">
        <v>2380</v>
      </c>
      <c r="F1860" t="s">
        <v>2382</v>
      </c>
      <c r="G1860" s="9">
        <v>1</v>
      </c>
      <c r="H1860" t="s">
        <v>2380</v>
      </c>
      <c r="I1860" t="str">
        <f t="shared" si="58"/>
        <v>normal weight</v>
      </c>
      <c r="J1860" t="str">
        <f t="shared" si="59"/>
        <v>normal</v>
      </c>
    </row>
    <row r="1861" spans="1:10" x14ac:dyDescent="0.3">
      <c r="A1861" t="s">
        <v>508</v>
      </c>
      <c r="B1861">
        <v>29.734999999999999</v>
      </c>
      <c r="C1861">
        <v>5.78</v>
      </c>
      <c r="D1861" t="s">
        <v>2380</v>
      </c>
      <c r="E1861" t="s">
        <v>2380</v>
      </c>
      <c r="F1861" t="s">
        <v>2380</v>
      </c>
      <c r="G1861" s="9">
        <v>0</v>
      </c>
      <c r="H1861" t="s">
        <v>2380</v>
      </c>
      <c r="I1861" t="str">
        <f t="shared" si="58"/>
        <v>overweight</v>
      </c>
      <c r="J1861" t="str">
        <f t="shared" si="59"/>
        <v>prediabetes</v>
      </c>
    </row>
    <row r="1862" spans="1:10" x14ac:dyDescent="0.3">
      <c r="A1862" t="s">
        <v>507</v>
      </c>
      <c r="B1862">
        <v>29.26</v>
      </c>
      <c r="C1862">
        <v>4.7</v>
      </c>
      <c r="D1862" t="s">
        <v>2380</v>
      </c>
      <c r="E1862" t="s">
        <v>2380</v>
      </c>
      <c r="F1862" t="s">
        <v>2380</v>
      </c>
      <c r="G1862" s="9">
        <v>0</v>
      </c>
      <c r="H1862" t="s">
        <v>2380</v>
      </c>
      <c r="I1862" t="str">
        <f t="shared" si="58"/>
        <v>overweight</v>
      </c>
      <c r="J1862" t="str">
        <f t="shared" si="59"/>
        <v>normal</v>
      </c>
    </row>
    <row r="1863" spans="1:10" x14ac:dyDescent="0.3">
      <c r="A1863" t="s">
        <v>506</v>
      </c>
      <c r="B1863">
        <v>33</v>
      </c>
      <c r="C1863">
        <v>6.28</v>
      </c>
      <c r="D1863" t="s">
        <v>2380</v>
      </c>
      <c r="E1863" t="s">
        <v>2380</v>
      </c>
      <c r="F1863" t="s">
        <v>2380</v>
      </c>
      <c r="G1863" s="9">
        <v>0</v>
      </c>
      <c r="H1863" t="s">
        <v>2380</v>
      </c>
      <c r="I1863" t="str">
        <f t="shared" si="58"/>
        <v>obesity</v>
      </c>
      <c r="J1863" t="str">
        <f t="shared" si="59"/>
        <v>prediabetes</v>
      </c>
    </row>
    <row r="1864" spans="1:10" x14ac:dyDescent="0.3">
      <c r="A1864" t="s">
        <v>505</v>
      </c>
      <c r="B1864">
        <v>31.065000000000001</v>
      </c>
      <c r="C1864">
        <v>4.2300000000000004</v>
      </c>
      <c r="D1864" t="s">
        <v>2380</v>
      </c>
      <c r="E1864" t="s">
        <v>2380</v>
      </c>
      <c r="F1864" t="s">
        <v>2380</v>
      </c>
      <c r="G1864" s="9">
        <v>0</v>
      </c>
      <c r="H1864" t="s">
        <v>2380</v>
      </c>
      <c r="I1864" t="str">
        <f t="shared" si="58"/>
        <v>obesity</v>
      </c>
      <c r="J1864" t="str">
        <f t="shared" si="59"/>
        <v>normal</v>
      </c>
    </row>
    <row r="1865" spans="1:10" x14ac:dyDescent="0.3">
      <c r="A1865" t="s">
        <v>504</v>
      </c>
      <c r="B1865">
        <v>26.51</v>
      </c>
      <c r="C1865">
        <v>6.17</v>
      </c>
      <c r="D1865" t="s">
        <v>2380</v>
      </c>
      <c r="E1865" t="s">
        <v>2380</v>
      </c>
      <c r="F1865" t="s">
        <v>2380</v>
      </c>
      <c r="G1865" s="9">
        <v>0</v>
      </c>
      <c r="H1865" t="s">
        <v>2380</v>
      </c>
      <c r="I1865" t="str">
        <f t="shared" si="58"/>
        <v>overweight</v>
      </c>
      <c r="J1865" t="str">
        <f t="shared" si="59"/>
        <v>prediabetes</v>
      </c>
    </row>
    <row r="1866" spans="1:10" x14ac:dyDescent="0.3">
      <c r="A1866" t="s">
        <v>503</v>
      </c>
      <c r="B1866">
        <v>28.88</v>
      </c>
      <c r="C1866">
        <v>4.96</v>
      </c>
      <c r="D1866" t="s">
        <v>2380</v>
      </c>
      <c r="E1866" t="s">
        <v>2380</v>
      </c>
      <c r="F1866" t="s">
        <v>2380</v>
      </c>
      <c r="G1866" s="9">
        <v>0</v>
      </c>
      <c r="H1866" t="s">
        <v>2380</v>
      </c>
      <c r="I1866" t="str">
        <f t="shared" si="58"/>
        <v>overweight</v>
      </c>
      <c r="J1866" t="str">
        <f t="shared" si="59"/>
        <v>normal</v>
      </c>
    </row>
    <row r="1867" spans="1:10" x14ac:dyDescent="0.3">
      <c r="A1867" t="s">
        <v>502</v>
      </c>
      <c r="B1867">
        <v>35.814999999999998</v>
      </c>
      <c r="C1867">
        <v>5.1100000000000003</v>
      </c>
      <c r="D1867" t="s">
        <v>2382</v>
      </c>
      <c r="E1867" t="s">
        <v>2380</v>
      </c>
      <c r="F1867" t="s">
        <v>2380</v>
      </c>
      <c r="G1867" s="9">
        <v>1</v>
      </c>
      <c r="H1867" t="s">
        <v>2380</v>
      </c>
      <c r="I1867" t="str">
        <f t="shared" si="58"/>
        <v>obesity</v>
      </c>
      <c r="J1867" t="str">
        <f t="shared" si="59"/>
        <v>normal</v>
      </c>
    </row>
    <row r="1868" spans="1:10" x14ac:dyDescent="0.3">
      <c r="A1868" t="s">
        <v>501</v>
      </c>
      <c r="B1868">
        <v>21.28</v>
      </c>
      <c r="C1868">
        <v>4.05</v>
      </c>
      <c r="D1868" t="s">
        <v>2380</v>
      </c>
      <c r="E1868" t="s">
        <v>2381</v>
      </c>
      <c r="F1868" t="s">
        <v>2380</v>
      </c>
      <c r="G1868" s="9">
        <v>1</v>
      </c>
      <c r="H1868" t="s">
        <v>2380</v>
      </c>
      <c r="I1868" t="str">
        <f t="shared" si="58"/>
        <v>normal weight</v>
      </c>
      <c r="J1868" t="str">
        <f t="shared" si="59"/>
        <v>normal</v>
      </c>
    </row>
    <row r="1869" spans="1:10" x14ac:dyDescent="0.3">
      <c r="A1869" t="s">
        <v>500</v>
      </c>
      <c r="B1869">
        <v>33.81</v>
      </c>
      <c r="C1869">
        <v>6.49</v>
      </c>
      <c r="D1869" t="s">
        <v>2380</v>
      </c>
      <c r="E1869" t="s">
        <v>2380</v>
      </c>
      <c r="F1869" t="s">
        <v>2382</v>
      </c>
      <c r="G1869" s="9">
        <v>1</v>
      </c>
      <c r="H1869" t="s">
        <v>2380</v>
      </c>
      <c r="I1869" t="str">
        <f t="shared" si="58"/>
        <v>obesity</v>
      </c>
      <c r="J1869" t="b">
        <f t="shared" si="59"/>
        <v>0</v>
      </c>
    </row>
    <row r="1870" spans="1:10" x14ac:dyDescent="0.3">
      <c r="A1870" t="s">
        <v>499</v>
      </c>
      <c r="B1870">
        <v>44.22</v>
      </c>
      <c r="C1870">
        <v>4.1900000000000004</v>
      </c>
      <c r="D1870" t="s">
        <v>2380</v>
      </c>
      <c r="E1870" t="s">
        <v>2380</v>
      </c>
      <c r="F1870" t="s">
        <v>2380</v>
      </c>
      <c r="G1870" s="9">
        <v>1</v>
      </c>
      <c r="H1870" t="s">
        <v>2380</v>
      </c>
      <c r="I1870" t="str">
        <f t="shared" si="58"/>
        <v>obesity</v>
      </c>
      <c r="J1870" t="str">
        <f t="shared" si="59"/>
        <v>normal</v>
      </c>
    </row>
    <row r="1871" spans="1:10" x14ac:dyDescent="0.3">
      <c r="A1871" t="s">
        <v>498</v>
      </c>
      <c r="B1871">
        <v>15.46</v>
      </c>
      <c r="C1871">
        <v>4.99</v>
      </c>
      <c r="D1871" t="s">
        <v>2382</v>
      </c>
      <c r="E1871" t="s">
        <v>2380</v>
      </c>
      <c r="F1871" t="s">
        <v>2382</v>
      </c>
      <c r="G1871" s="9">
        <v>1</v>
      </c>
      <c r="H1871" t="s">
        <v>2380</v>
      </c>
      <c r="I1871" t="str">
        <f t="shared" si="58"/>
        <v>underweight</v>
      </c>
      <c r="J1871" t="str">
        <f t="shared" si="59"/>
        <v>normal</v>
      </c>
    </row>
    <row r="1872" spans="1:10" x14ac:dyDescent="0.3">
      <c r="A1872" t="s">
        <v>497</v>
      </c>
      <c r="B1872">
        <v>30.3</v>
      </c>
      <c r="C1872">
        <v>4.7699999999999996</v>
      </c>
      <c r="D1872" t="s">
        <v>2382</v>
      </c>
      <c r="E1872" t="s">
        <v>2380</v>
      </c>
      <c r="F1872" t="s">
        <v>2380</v>
      </c>
      <c r="G1872" s="9">
        <v>1</v>
      </c>
      <c r="H1872" t="s">
        <v>2380</v>
      </c>
      <c r="I1872" t="str">
        <f t="shared" si="58"/>
        <v>obesity</v>
      </c>
      <c r="J1872" t="str">
        <f t="shared" si="59"/>
        <v>normal</v>
      </c>
    </row>
    <row r="1873" spans="1:10" x14ac:dyDescent="0.3">
      <c r="A1873" t="s">
        <v>496</v>
      </c>
      <c r="B1873">
        <v>16.670000000000002</v>
      </c>
      <c r="C1873">
        <v>5.46</v>
      </c>
      <c r="D1873" t="s">
        <v>2380</v>
      </c>
      <c r="E1873" t="s">
        <v>2380</v>
      </c>
      <c r="F1873" t="s">
        <v>2380</v>
      </c>
      <c r="G1873" s="9">
        <v>0</v>
      </c>
      <c r="H1873" t="s">
        <v>2380</v>
      </c>
      <c r="I1873" t="str">
        <f t="shared" si="58"/>
        <v>underweight</v>
      </c>
      <c r="J1873" t="str">
        <f t="shared" si="59"/>
        <v>normal</v>
      </c>
    </row>
    <row r="1874" spans="1:10" x14ac:dyDescent="0.3">
      <c r="A1874" t="s">
        <v>495</v>
      </c>
      <c r="B1874">
        <v>28.594999999999999</v>
      </c>
      <c r="C1874">
        <v>5.43</v>
      </c>
      <c r="D1874" t="s">
        <v>2380</v>
      </c>
      <c r="E1874" t="s">
        <v>2380</v>
      </c>
      <c r="F1874" t="s">
        <v>2380</v>
      </c>
      <c r="G1874" s="9">
        <v>0</v>
      </c>
      <c r="H1874" t="s">
        <v>2380</v>
      </c>
      <c r="I1874" t="str">
        <f t="shared" si="58"/>
        <v>overweight</v>
      </c>
      <c r="J1874" t="str">
        <f t="shared" si="59"/>
        <v>normal</v>
      </c>
    </row>
    <row r="1875" spans="1:10" x14ac:dyDescent="0.3">
      <c r="A1875" t="s">
        <v>494</v>
      </c>
      <c r="B1875">
        <v>25.934999999999999</v>
      </c>
      <c r="C1875">
        <v>4.29</v>
      </c>
      <c r="D1875" t="s">
        <v>2380</v>
      </c>
      <c r="E1875" t="s">
        <v>2380</v>
      </c>
      <c r="F1875" t="s">
        <v>2380</v>
      </c>
      <c r="G1875" s="9">
        <v>0</v>
      </c>
      <c r="H1875" t="s">
        <v>2380</v>
      </c>
      <c r="I1875" t="str">
        <f t="shared" si="58"/>
        <v>overweight</v>
      </c>
      <c r="J1875" t="str">
        <f t="shared" si="59"/>
        <v>normal</v>
      </c>
    </row>
    <row r="1876" spans="1:10" x14ac:dyDescent="0.3">
      <c r="A1876" t="s">
        <v>493</v>
      </c>
      <c r="B1876">
        <v>27.645</v>
      </c>
      <c r="C1876">
        <v>5.25</v>
      </c>
      <c r="D1876" t="s">
        <v>2380</v>
      </c>
      <c r="E1876" t="s">
        <v>2380</v>
      </c>
      <c r="F1876" t="s">
        <v>2380</v>
      </c>
      <c r="G1876" s="9">
        <v>1</v>
      </c>
      <c r="H1876" t="s">
        <v>2380</v>
      </c>
      <c r="I1876" t="str">
        <f t="shared" si="58"/>
        <v>overweight</v>
      </c>
      <c r="J1876" t="str">
        <f t="shared" si="59"/>
        <v>normal</v>
      </c>
    </row>
    <row r="1877" spans="1:10" x14ac:dyDescent="0.3">
      <c r="A1877" t="s">
        <v>492</v>
      </c>
      <c r="B1877">
        <v>30.1</v>
      </c>
      <c r="C1877">
        <v>4.04</v>
      </c>
      <c r="D1877" t="s">
        <v>2380</v>
      </c>
      <c r="E1877" t="s">
        <v>2380</v>
      </c>
      <c r="F1877" t="s">
        <v>2380</v>
      </c>
      <c r="G1877" s="9">
        <v>1</v>
      </c>
      <c r="H1877" t="s">
        <v>2380</v>
      </c>
      <c r="I1877" t="str">
        <f t="shared" si="58"/>
        <v>obesity</v>
      </c>
      <c r="J1877" t="str">
        <f t="shared" si="59"/>
        <v>normal</v>
      </c>
    </row>
    <row r="1878" spans="1:10" x14ac:dyDescent="0.3">
      <c r="A1878" t="s">
        <v>491</v>
      </c>
      <c r="B1878">
        <v>26.79</v>
      </c>
      <c r="C1878">
        <v>5</v>
      </c>
      <c r="D1878" t="s">
        <v>2382</v>
      </c>
      <c r="E1878" t="s">
        <v>2380</v>
      </c>
      <c r="F1878" t="s">
        <v>2382</v>
      </c>
      <c r="G1878" s="9">
        <v>1</v>
      </c>
      <c r="H1878" t="s">
        <v>2380</v>
      </c>
      <c r="I1878" t="str">
        <f t="shared" si="58"/>
        <v>overweight</v>
      </c>
      <c r="J1878" t="str">
        <f t="shared" si="59"/>
        <v>normal</v>
      </c>
    </row>
    <row r="1879" spans="1:10" x14ac:dyDescent="0.3">
      <c r="A1879" t="s">
        <v>490</v>
      </c>
      <c r="B1879">
        <v>27.1</v>
      </c>
      <c r="C1879">
        <v>4.01</v>
      </c>
      <c r="D1879" t="s">
        <v>2382</v>
      </c>
      <c r="E1879" t="s">
        <v>2380</v>
      </c>
      <c r="F1879" t="s">
        <v>2380</v>
      </c>
      <c r="G1879" s="9">
        <v>1</v>
      </c>
      <c r="H1879" t="s">
        <v>2380</v>
      </c>
      <c r="I1879" t="str">
        <f t="shared" si="58"/>
        <v>overweight</v>
      </c>
      <c r="J1879" t="str">
        <f t="shared" si="59"/>
        <v>normal</v>
      </c>
    </row>
    <row r="1880" spans="1:10" x14ac:dyDescent="0.3">
      <c r="A1880" t="s">
        <v>489</v>
      </c>
      <c r="B1880">
        <v>24.31</v>
      </c>
      <c r="C1880">
        <v>5.4</v>
      </c>
      <c r="D1880" t="s">
        <v>2380</v>
      </c>
      <c r="E1880" t="s">
        <v>2380</v>
      </c>
      <c r="F1880" t="s">
        <v>2380</v>
      </c>
      <c r="G1880" s="9">
        <v>0</v>
      </c>
      <c r="H1880" t="s">
        <v>2380</v>
      </c>
      <c r="I1880" t="str">
        <f t="shared" si="58"/>
        <v>normal weight</v>
      </c>
      <c r="J1880" t="str">
        <f t="shared" si="59"/>
        <v>normal</v>
      </c>
    </row>
    <row r="1881" spans="1:10" x14ac:dyDescent="0.3">
      <c r="A1881" t="s">
        <v>488</v>
      </c>
      <c r="B1881">
        <v>15.53</v>
      </c>
      <c r="C1881">
        <v>5.81</v>
      </c>
      <c r="D1881" t="s">
        <v>2380</v>
      </c>
      <c r="E1881" t="s">
        <v>2380</v>
      </c>
      <c r="F1881" t="s">
        <v>2380</v>
      </c>
      <c r="G1881" s="9">
        <v>1</v>
      </c>
      <c r="H1881" t="s">
        <v>2380</v>
      </c>
      <c r="I1881" t="str">
        <f t="shared" si="58"/>
        <v>underweight</v>
      </c>
      <c r="J1881" t="str">
        <f t="shared" si="59"/>
        <v>prediabetes</v>
      </c>
    </row>
    <row r="1882" spans="1:10" x14ac:dyDescent="0.3">
      <c r="A1882" t="s">
        <v>487</v>
      </c>
      <c r="B1882">
        <v>30.7</v>
      </c>
      <c r="C1882">
        <v>5.82</v>
      </c>
      <c r="D1882" t="s">
        <v>2380</v>
      </c>
      <c r="E1882" t="s">
        <v>2380</v>
      </c>
      <c r="F1882" t="s">
        <v>2380</v>
      </c>
      <c r="G1882" s="9">
        <v>1</v>
      </c>
      <c r="H1882" t="s">
        <v>2380</v>
      </c>
      <c r="I1882" t="str">
        <f t="shared" si="58"/>
        <v>obesity</v>
      </c>
      <c r="J1882" t="str">
        <f t="shared" si="59"/>
        <v>prediabetes</v>
      </c>
    </row>
    <row r="1883" spans="1:10" x14ac:dyDescent="0.3">
      <c r="A1883" t="s">
        <v>486</v>
      </c>
      <c r="B1883">
        <v>33.33</v>
      </c>
      <c r="C1883">
        <v>4.82</v>
      </c>
      <c r="D1883" t="s">
        <v>2380</v>
      </c>
      <c r="E1883" t="s">
        <v>2380</v>
      </c>
      <c r="F1883" t="s">
        <v>2380</v>
      </c>
      <c r="G1883" s="9">
        <v>1</v>
      </c>
      <c r="H1883" t="s">
        <v>2380</v>
      </c>
      <c r="I1883" t="str">
        <f t="shared" si="58"/>
        <v>obesity</v>
      </c>
      <c r="J1883" t="str">
        <f t="shared" si="59"/>
        <v>normal</v>
      </c>
    </row>
    <row r="1884" spans="1:10" x14ac:dyDescent="0.3">
      <c r="A1884" t="s">
        <v>485</v>
      </c>
      <c r="B1884">
        <v>32.4</v>
      </c>
      <c r="C1884">
        <v>5.08</v>
      </c>
      <c r="D1884" t="s">
        <v>2380</v>
      </c>
      <c r="E1884" t="s">
        <v>2380</v>
      </c>
      <c r="F1884" t="s">
        <v>2380</v>
      </c>
      <c r="G1884" s="9">
        <v>1</v>
      </c>
      <c r="H1884" t="s">
        <v>2380</v>
      </c>
      <c r="I1884" t="str">
        <f t="shared" si="58"/>
        <v>obesity</v>
      </c>
      <c r="J1884" t="str">
        <f t="shared" si="59"/>
        <v>normal</v>
      </c>
    </row>
    <row r="1885" spans="1:10" x14ac:dyDescent="0.3">
      <c r="A1885" t="s">
        <v>484</v>
      </c>
      <c r="B1885">
        <v>27.93</v>
      </c>
      <c r="C1885">
        <v>5.59</v>
      </c>
      <c r="D1885" t="s">
        <v>2380</v>
      </c>
      <c r="E1885" t="s">
        <v>2380</v>
      </c>
      <c r="F1885" t="s">
        <v>2380</v>
      </c>
      <c r="G1885" s="9">
        <v>1</v>
      </c>
      <c r="H1885" t="s">
        <v>2380</v>
      </c>
      <c r="I1885" t="str">
        <f t="shared" si="58"/>
        <v>overweight</v>
      </c>
      <c r="J1885" t="str">
        <f t="shared" si="59"/>
        <v>normal</v>
      </c>
    </row>
    <row r="1886" spans="1:10" x14ac:dyDescent="0.3">
      <c r="A1886" t="s">
        <v>483</v>
      </c>
      <c r="B1886">
        <v>21.754999999999999</v>
      </c>
      <c r="C1886">
        <v>5.12</v>
      </c>
      <c r="D1886" t="s">
        <v>2380</v>
      </c>
      <c r="E1886" t="s">
        <v>2380</v>
      </c>
      <c r="F1886" t="s">
        <v>2380</v>
      </c>
      <c r="G1886" s="9">
        <v>0</v>
      </c>
      <c r="H1886" t="s">
        <v>2380</v>
      </c>
      <c r="I1886" t="str">
        <f t="shared" si="58"/>
        <v>normal weight</v>
      </c>
      <c r="J1886" t="str">
        <f t="shared" si="59"/>
        <v>normal</v>
      </c>
    </row>
    <row r="1887" spans="1:10" x14ac:dyDescent="0.3">
      <c r="A1887" t="s">
        <v>482</v>
      </c>
      <c r="B1887">
        <v>25.934999999999999</v>
      </c>
      <c r="C1887">
        <v>4.95</v>
      </c>
      <c r="D1887" t="s">
        <v>2380</v>
      </c>
      <c r="E1887" t="s">
        <v>2380</v>
      </c>
      <c r="F1887" t="s">
        <v>2380</v>
      </c>
      <c r="G1887" s="9">
        <v>0</v>
      </c>
      <c r="H1887" t="s">
        <v>2380</v>
      </c>
      <c r="I1887" t="str">
        <f t="shared" si="58"/>
        <v>overweight</v>
      </c>
      <c r="J1887" t="str">
        <f t="shared" si="59"/>
        <v>normal</v>
      </c>
    </row>
    <row r="1888" spans="1:10" x14ac:dyDescent="0.3">
      <c r="A1888" t="s">
        <v>481</v>
      </c>
      <c r="B1888">
        <v>31.5</v>
      </c>
      <c r="C1888">
        <v>6.16</v>
      </c>
      <c r="D1888" t="s">
        <v>2380</v>
      </c>
      <c r="E1888" t="s">
        <v>2380</v>
      </c>
      <c r="F1888" t="s">
        <v>2380</v>
      </c>
      <c r="G1888" s="9">
        <v>0</v>
      </c>
      <c r="H1888" t="s">
        <v>2380</v>
      </c>
      <c r="I1888" t="str">
        <f t="shared" si="58"/>
        <v>obesity</v>
      </c>
      <c r="J1888" t="str">
        <f t="shared" si="59"/>
        <v>prediabetes</v>
      </c>
    </row>
    <row r="1889" spans="1:10" x14ac:dyDescent="0.3">
      <c r="A1889" t="s">
        <v>480</v>
      </c>
      <c r="B1889">
        <v>30.03</v>
      </c>
      <c r="C1889">
        <v>6.41</v>
      </c>
      <c r="D1889" t="s">
        <v>2380</v>
      </c>
      <c r="E1889" t="s">
        <v>2380</v>
      </c>
      <c r="F1889" t="s">
        <v>2380</v>
      </c>
      <c r="G1889" s="9">
        <v>0</v>
      </c>
      <c r="H1889" t="s">
        <v>2380</v>
      </c>
      <c r="I1889" t="str">
        <f t="shared" si="58"/>
        <v>obesity</v>
      </c>
      <c r="J1889" t="b">
        <f t="shared" si="59"/>
        <v>0</v>
      </c>
    </row>
    <row r="1890" spans="1:10" x14ac:dyDescent="0.3">
      <c r="A1890" t="s">
        <v>479</v>
      </c>
      <c r="B1890">
        <v>33.479999999999997</v>
      </c>
      <c r="C1890">
        <v>8.94</v>
      </c>
      <c r="D1890" t="s">
        <v>2380</v>
      </c>
      <c r="E1890" t="s">
        <v>2380</v>
      </c>
      <c r="F1890" t="s">
        <v>2380</v>
      </c>
      <c r="G1890" s="9">
        <v>0</v>
      </c>
      <c r="H1890" t="s">
        <v>2380</v>
      </c>
      <c r="I1890" t="str">
        <f t="shared" si="58"/>
        <v>obesity</v>
      </c>
      <c r="J1890" t="str">
        <f t="shared" si="59"/>
        <v>diabetes</v>
      </c>
    </row>
    <row r="1891" spans="1:10" x14ac:dyDescent="0.3">
      <c r="A1891" t="s">
        <v>478</v>
      </c>
      <c r="B1891">
        <v>16.510000000000002</v>
      </c>
      <c r="C1891">
        <v>4.42</v>
      </c>
      <c r="D1891" t="s">
        <v>2382</v>
      </c>
      <c r="E1891" t="s">
        <v>2380</v>
      </c>
      <c r="F1891" t="s">
        <v>2382</v>
      </c>
      <c r="G1891" s="9">
        <v>1</v>
      </c>
      <c r="H1891" t="s">
        <v>2380</v>
      </c>
      <c r="I1891" t="str">
        <f t="shared" si="58"/>
        <v>underweight</v>
      </c>
      <c r="J1891" t="str">
        <f t="shared" si="59"/>
        <v>normal</v>
      </c>
    </row>
    <row r="1892" spans="1:10" x14ac:dyDescent="0.3">
      <c r="A1892" t="s">
        <v>477</v>
      </c>
      <c r="B1892">
        <v>33.155000000000001</v>
      </c>
      <c r="C1892">
        <v>5.3</v>
      </c>
      <c r="D1892" t="s">
        <v>2382</v>
      </c>
      <c r="E1892" t="s">
        <v>2380</v>
      </c>
      <c r="F1892" t="s">
        <v>2380</v>
      </c>
      <c r="G1892" s="9">
        <v>1</v>
      </c>
      <c r="H1892" t="s">
        <v>2380</v>
      </c>
      <c r="I1892" t="str">
        <f t="shared" si="58"/>
        <v>obesity</v>
      </c>
      <c r="J1892" t="str">
        <f t="shared" si="59"/>
        <v>normal</v>
      </c>
    </row>
    <row r="1893" spans="1:10" x14ac:dyDescent="0.3">
      <c r="A1893" t="s">
        <v>476</v>
      </c>
      <c r="B1893">
        <v>37.29</v>
      </c>
      <c r="C1893">
        <v>4.6399999999999997</v>
      </c>
      <c r="D1893" t="s">
        <v>2380</v>
      </c>
      <c r="E1893" t="s">
        <v>2380</v>
      </c>
      <c r="F1893" t="s">
        <v>2382</v>
      </c>
      <c r="G1893" s="9">
        <v>1</v>
      </c>
      <c r="H1893" t="s">
        <v>2380</v>
      </c>
      <c r="I1893" t="str">
        <f t="shared" si="58"/>
        <v>obesity</v>
      </c>
      <c r="J1893" t="str">
        <f t="shared" si="59"/>
        <v>normal</v>
      </c>
    </row>
    <row r="1894" spans="1:10" x14ac:dyDescent="0.3">
      <c r="A1894" t="s">
        <v>475</v>
      </c>
      <c r="B1894">
        <v>20.23</v>
      </c>
      <c r="C1894">
        <v>6.16</v>
      </c>
      <c r="D1894" t="s">
        <v>2382</v>
      </c>
      <c r="E1894" t="s">
        <v>2380</v>
      </c>
      <c r="F1894" t="s">
        <v>2380</v>
      </c>
      <c r="G1894" s="9">
        <v>1</v>
      </c>
      <c r="H1894" t="s">
        <v>2380</v>
      </c>
      <c r="I1894" t="str">
        <f t="shared" si="58"/>
        <v>normal weight</v>
      </c>
      <c r="J1894" t="str">
        <f t="shared" si="59"/>
        <v>prediabetes</v>
      </c>
    </row>
    <row r="1895" spans="1:10" x14ac:dyDescent="0.3">
      <c r="A1895" t="s">
        <v>474</v>
      </c>
      <c r="B1895">
        <v>28.975000000000001</v>
      </c>
      <c r="C1895">
        <v>4.12</v>
      </c>
      <c r="D1895" t="s">
        <v>2380</v>
      </c>
      <c r="E1895" t="s">
        <v>2380</v>
      </c>
      <c r="F1895" t="s">
        <v>2382</v>
      </c>
      <c r="G1895" s="9">
        <v>1</v>
      </c>
      <c r="H1895" t="s">
        <v>2380</v>
      </c>
      <c r="I1895" t="str">
        <f t="shared" si="58"/>
        <v>overweight</v>
      </c>
      <c r="J1895" t="str">
        <f t="shared" si="59"/>
        <v>normal</v>
      </c>
    </row>
    <row r="1896" spans="1:10" x14ac:dyDescent="0.3">
      <c r="A1896" t="s">
        <v>473</v>
      </c>
      <c r="B1896">
        <v>16.420000000000002</v>
      </c>
      <c r="C1896">
        <v>5.77</v>
      </c>
      <c r="D1896" t="s">
        <v>2382</v>
      </c>
      <c r="E1896" t="s">
        <v>2380</v>
      </c>
      <c r="F1896" t="s">
        <v>2382</v>
      </c>
      <c r="G1896" s="9">
        <v>1</v>
      </c>
      <c r="H1896" t="s">
        <v>2380</v>
      </c>
      <c r="I1896" t="str">
        <f t="shared" si="58"/>
        <v>underweight</v>
      </c>
      <c r="J1896" t="str">
        <f t="shared" si="59"/>
        <v>prediabetes</v>
      </c>
    </row>
    <row r="1897" spans="1:10" x14ac:dyDescent="0.3">
      <c r="A1897" t="s">
        <v>472</v>
      </c>
      <c r="B1897">
        <v>17.559999999999999</v>
      </c>
      <c r="C1897">
        <v>6.2</v>
      </c>
      <c r="D1897" t="s">
        <v>2380</v>
      </c>
      <c r="E1897" t="s">
        <v>2380</v>
      </c>
      <c r="F1897" t="s">
        <v>2380</v>
      </c>
      <c r="G1897" s="9">
        <v>1</v>
      </c>
      <c r="H1897" t="s">
        <v>2380</v>
      </c>
      <c r="I1897" t="str">
        <f t="shared" si="58"/>
        <v>underweight</v>
      </c>
      <c r="J1897" t="str">
        <f t="shared" si="59"/>
        <v>prediabetes</v>
      </c>
    </row>
    <row r="1898" spans="1:10" x14ac:dyDescent="0.3">
      <c r="A1898" t="s">
        <v>471</v>
      </c>
      <c r="B1898">
        <v>24.13</v>
      </c>
      <c r="C1898">
        <v>4.3899999999999997</v>
      </c>
      <c r="D1898" t="s">
        <v>2380</v>
      </c>
      <c r="E1898" t="s">
        <v>2380</v>
      </c>
      <c r="F1898" t="s">
        <v>2380</v>
      </c>
      <c r="G1898" s="9">
        <v>1</v>
      </c>
      <c r="H1898" t="s">
        <v>2380</v>
      </c>
      <c r="I1898" t="str">
        <f t="shared" si="58"/>
        <v>normal weight</v>
      </c>
      <c r="J1898" t="str">
        <f t="shared" si="59"/>
        <v>normal</v>
      </c>
    </row>
    <row r="1899" spans="1:10" x14ac:dyDescent="0.3">
      <c r="A1899" t="s">
        <v>470</v>
      </c>
      <c r="B1899">
        <v>19.95</v>
      </c>
      <c r="C1899">
        <v>5.13</v>
      </c>
      <c r="D1899" t="s">
        <v>2380</v>
      </c>
      <c r="E1899" t="s">
        <v>2381</v>
      </c>
      <c r="F1899" t="s">
        <v>2380</v>
      </c>
      <c r="G1899" s="9">
        <v>2</v>
      </c>
      <c r="H1899" t="s">
        <v>2380</v>
      </c>
      <c r="I1899" t="str">
        <f t="shared" si="58"/>
        <v>normal weight</v>
      </c>
      <c r="J1899" t="str">
        <f t="shared" si="59"/>
        <v>normal</v>
      </c>
    </row>
    <row r="1900" spans="1:10" x14ac:dyDescent="0.3">
      <c r="A1900" t="s">
        <v>469</v>
      </c>
      <c r="B1900">
        <v>21.24</v>
      </c>
      <c r="C1900">
        <v>4.49</v>
      </c>
      <c r="D1900" t="s">
        <v>2380</v>
      </c>
      <c r="E1900" t="s">
        <v>2380</v>
      </c>
      <c r="F1900" t="s">
        <v>2380</v>
      </c>
      <c r="G1900" s="9">
        <v>0</v>
      </c>
      <c r="H1900" t="s">
        <v>2380</v>
      </c>
      <c r="I1900" t="str">
        <f t="shared" si="58"/>
        <v>normal weight</v>
      </c>
      <c r="J1900" t="str">
        <f t="shared" si="59"/>
        <v>normal</v>
      </c>
    </row>
    <row r="1901" spans="1:10" x14ac:dyDescent="0.3">
      <c r="A1901" t="s">
        <v>468</v>
      </c>
      <c r="B1901">
        <v>44.22</v>
      </c>
      <c r="C1901">
        <v>6.35</v>
      </c>
      <c r="D1901" t="s">
        <v>2380</v>
      </c>
      <c r="E1901" t="s">
        <v>2380</v>
      </c>
      <c r="F1901" t="s">
        <v>2380</v>
      </c>
      <c r="G1901" s="9">
        <v>0</v>
      </c>
      <c r="H1901" t="s">
        <v>2380</v>
      </c>
      <c r="I1901" t="str">
        <f t="shared" si="58"/>
        <v>obesity</v>
      </c>
      <c r="J1901" t="str">
        <f t="shared" si="59"/>
        <v>prediabetes</v>
      </c>
    </row>
    <row r="1902" spans="1:10" x14ac:dyDescent="0.3">
      <c r="A1902" t="s">
        <v>467</v>
      </c>
      <c r="B1902">
        <v>41.1</v>
      </c>
      <c r="C1902">
        <v>5.79</v>
      </c>
      <c r="D1902" t="s">
        <v>2380</v>
      </c>
      <c r="E1902" t="s">
        <v>2380</v>
      </c>
      <c r="F1902" t="s">
        <v>2380</v>
      </c>
      <c r="G1902" s="9">
        <v>0</v>
      </c>
      <c r="H1902" t="s">
        <v>2380</v>
      </c>
      <c r="I1902" t="str">
        <f t="shared" si="58"/>
        <v>obesity</v>
      </c>
      <c r="J1902" t="str">
        <f t="shared" si="59"/>
        <v>prediabetes</v>
      </c>
    </row>
    <row r="1903" spans="1:10" x14ac:dyDescent="0.3">
      <c r="A1903" t="s">
        <v>466</v>
      </c>
      <c r="B1903">
        <v>34.200000000000003</v>
      </c>
      <c r="C1903">
        <v>4.78</v>
      </c>
      <c r="D1903" t="s">
        <v>2382</v>
      </c>
      <c r="E1903" t="s">
        <v>2380</v>
      </c>
      <c r="F1903" t="s">
        <v>2380</v>
      </c>
      <c r="G1903" s="9">
        <v>0</v>
      </c>
      <c r="H1903" t="s">
        <v>2380</v>
      </c>
      <c r="I1903" t="str">
        <f t="shared" si="58"/>
        <v>obesity</v>
      </c>
      <c r="J1903" t="str">
        <f t="shared" si="59"/>
        <v>normal</v>
      </c>
    </row>
    <row r="1904" spans="1:10" x14ac:dyDescent="0.3">
      <c r="A1904" t="s">
        <v>465</v>
      </c>
      <c r="B1904">
        <v>29.92</v>
      </c>
      <c r="C1904">
        <v>6.02</v>
      </c>
      <c r="D1904" t="s">
        <v>2382</v>
      </c>
      <c r="E1904" t="s">
        <v>2380</v>
      </c>
      <c r="F1904" t="s">
        <v>2380</v>
      </c>
      <c r="G1904" s="9">
        <v>0</v>
      </c>
      <c r="H1904" t="s">
        <v>2380</v>
      </c>
      <c r="I1904" t="b">
        <f t="shared" si="58"/>
        <v>0</v>
      </c>
      <c r="J1904" t="str">
        <f t="shared" si="59"/>
        <v>prediabetes</v>
      </c>
    </row>
    <row r="1905" spans="1:10" x14ac:dyDescent="0.3">
      <c r="A1905" t="s">
        <v>464</v>
      </c>
      <c r="B1905">
        <v>28.93</v>
      </c>
      <c r="C1905">
        <v>4.4400000000000004</v>
      </c>
      <c r="D1905" t="s">
        <v>2380</v>
      </c>
      <c r="E1905" t="s">
        <v>2380</v>
      </c>
      <c r="F1905" t="s">
        <v>2380</v>
      </c>
      <c r="G1905" s="9">
        <v>0</v>
      </c>
      <c r="H1905" t="s">
        <v>2380</v>
      </c>
      <c r="I1905" t="str">
        <f t="shared" si="58"/>
        <v>overweight</v>
      </c>
      <c r="J1905" t="str">
        <f t="shared" si="59"/>
        <v>normal</v>
      </c>
    </row>
    <row r="1906" spans="1:10" x14ac:dyDescent="0.3">
      <c r="A1906" t="s">
        <v>463</v>
      </c>
      <c r="B1906">
        <v>31.254999999999999</v>
      </c>
      <c r="C1906">
        <v>5.84</v>
      </c>
      <c r="D1906" t="s">
        <v>2382</v>
      </c>
      <c r="E1906" t="s">
        <v>2380</v>
      </c>
      <c r="F1906" t="s">
        <v>2380</v>
      </c>
      <c r="G1906" s="9">
        <v>1</v>
      </c>
      <c r="H1906" t="s">
        <v>2380</v>
      </c>
      <c r="I1906" t="str">
        <f t="shared" si="58"/>
        <v>obesity</v>
      </c>
      <c r="J1906" t="str">
        <f t="shared" si="59"/>
        <v>prediabetes</v>
      </c>
    </row>
    <row r="1907" spans="1:10" x14ac:dyDescent="0.3">
      <c r="A1907" t="s">
        <v>462</v>
      </c>
      <c r="B1907">
        <v>29.83</v>
      </c>
      <c r="C1907">
        <v>5.39</v>
      </c>
      <c r="D1907" t="s">
        <v>2380</v>
      </c>
      <c r="E1907" t="s">
        <v>2380</v>
      </c>
      <c r="F1907" t="s">
        <v>2380</v>
      </c>
      <c r="G1907" s="9">
        <v>0</v>
      </c>
      <c r="H1907" t="s">
        <v>2380</v>
      </c>
      <c r="I1907" t="str">
        <f t="shared" si="58"/>
        <v>overweight</v>
      </c>
      <c r="J1907" t="str">
        <f t="shared" si="59"/>
        <v>normal</v>
      </c>
    </row>
    <row r="1908" spans="1:10" x14ac:dyDescent="0.3">
      <c r="A1908" t="s">
        <v>461</v>
      </c>
      <c r="B1908">
        <v>29.59</v>
      </c>
      <c r="C1908">
        <v>6.16</v>
      </c>
      <c r="D1908" t="s">
        <v>2380</v>
      </c>
      <c r="E1908" t="s">
        <v>2380</v>
      </c>
      <c r="F1908" t="s">
        <v>2382</v>
      </c>
      <c r="G1908" s="9">
        <v>1</v>
      </c>
      <c r="H1908" t="s">
        <v>2380</v>
      </c>
      <c r="I1908" t="str">
        <f t="shared" si="58"/>
        <v>overweight</v>
      </c>
      <c r="J1908" t="str">
        <f t="shared" si="59"/>
        <v>prediabetes</v>
      </c>
    </row>
    <row r="1909" spans="1:10" x14ac:dyDescent="0.3">
      <c r="A1909" t="s">
        <v>460</v>
      </c>
      <c r="B1909">
        <v>31.16</v>
      </c>
      <c r="C1909">
        <v>4.49</v>
      </c>
      <c r="D1909" t="s">
        <v>2380</v>
      </c>
      <c r="E1909" t="s">
        <v>2380</v>
      </c>
      <c r="F1909" t="s">
        <v>2382</v>
      </c>
      <c r="G1909" s="9">
        <v>1</v>
      </c>
      <c r="H1909" t="s">
        <v>2380</v>
      </c>
      <c r="I1909" t="str">
        <f t="shared" si="58"/>
        <v>obesity</v>
      </c>
      <c r="J1909" t="str">
        <f t="shared" si="59"/>
        <v>normal</v>
      </c>
    </row>
    <row r="1910" spans="1:10" x14ac:dyDescent="0.3">
      <c r="A1910" t="s">
        <v>459</v>
      </c>
      <c r="B1910">
        <v>34.21</v>
      </c>
      <c r="C1910">
        <v>4.4800000000000004</v>
      </c>
      <c r="D1910" t="s">
        <v>2382</v>
      </c>
      <c r="E1910" t="s">
        <v>2380</v>
      </c>
      <c r="F1910" t="s">
        <v>2380</v>
      </c>
      <c r="G1910" s="9">
        <v>1</v>
      </c>
      <c r="H1910" t="s">
        <v>2380</v>
      </c>
      <c r="I1910" t="str">
        <f t="shared" si="58"/>
        <v>obesity</v>
      </c>
      <c r="J1910" t="str">
        <f t="shared" si="59"/>
        <v>normal</v>
      </c>
    </row>
    <row r="1911" spans="1:10" x14ac:dyDescent="0.3">
      <c r="A1911" t="s">
        <v>458</v>
      </c>
      <c r="B1911">
        <v>34.86</v>
      </c>
      <c r="C1911">
        <v>10.97</v>
      </c>
      <c r="D1911" t="s">
        <v>2380</v>
      </c>
      <c r="E1911" t="s">
        <v>2380</v>
      </c>
      <c r="F1911" t="s">
        <v>2380</v>
      </c>
      <c r="G1911" s="9">
        <v>0</v>
      </c>
      <c r="H1911" t="s">
        <v>2380</v>
      </c>
      <c r="I1911" t="str">
        <f t="shared" si="58"/>
        <v>obesity</v>
      </c>
      <c r="J1911" t="str">
        <f t="shared" si="59"/>
        <v>diabetes</v>
      </c>
    </row>
    <row r="1912" spans="1:10" x14ac:dyDescent="0.3">
      <c r="A1912" t="s">
        <v>457</v>
      </c>
      <c r="B1912">
        <v>34.58</v>
      </c>
      <c r="C1912">
        <v>5.14</v>
      </c>
      <c r="D1912" t="s">
        <v>2380</v>
      </c>
      <c r="E1912" t="s">
        <v>2381</v>
      </c>
      <c r="F1912" t="s">
        <v>2380</v>
      </c>
      <c r="G1912" s="9">
        <v>2</v>
      </c>
      <c r="H1912" t="s">
        <v>2380</v>
      </c>
      <c r="I1912" t="str">
        <f t="shared" si="58"/>
        <v>obesity</v>
      </c>
      <c r="J1912" t="str">
        <f t="shared" si="59"/>
        <v>normal</v>
      </c>
    </row>
    <row r="1913" spans="1:10" x14ac:dyDescent="0.3">
      <c r="A1913" t="s">
        <v>456</v>
      </c>
      <c r="B1913">
        <v>17.940000000000001</v>
      </c>
      <c r="C1913">
        <v>5.17</v>
      </c>
      <c r="D1913" t="s">
        <v>2382</v>
      </c>
      <c r="E1913" t="s">
        <v>2380</v>
      </c>
      <c r="F1913" t="s">
        <v>2380</v>
      </c>
      <c r="G1913" s="9">
        <v>0</v>
      </c>
      <c r="H1913" t="s">
        <v>2380</v>
      </c>
      <c r="I1913" t="str">
        <f t="shared" si="58"/>
        <v>underweight</v>
      </c>
      <c r="J1913" t="str">
        <f t="shared" si="59"/>
        <v>normal</v>
      </c>
    </row>
    <row r="1914" spans="1:10" x14ac:dyDescent="0.3">
      <c r="A1914" t="s">
        <v>455</v>
      </c>
      <c r="B1914">
        <v>26.8</v>
      </c>
      <c r="C1914">
        <v>6.18</v>
      </c>
      <c r="D1914" t="s">
        <v>2382</v>
      </c>
      <c r="E1914" t="s">
        <v>2380</v>
      </c>
      <c r="F1914" t="s">
        <v>2382</v>
      </c>
      <c r="G1914" s="9">
        <v>1</v>
      </c>
      <c r="H1914" t="s">
        <v>2380</v>
      </c>
      <c r="I1914" t="str">
        <f t="shared" si="58"/>
        <v>overweight</v>
      </c>
      <c r="J1914" t="str">
        <f t="shared" si="59"/>
        <v>prediabetes</v>
      </c>
    </row>
    <row r="1915" spans="1:10" x14ac:dyDescent="0.3">
      <c r="A1915" t="s">
        <v>454</v>
      </c>
      <c r="B1915">
        <v>17.690000000000001</v>
      </c>
      <c r="C1915">
        <v>9.07</v>
      </c>
      <c r="D1915" t="s">
        <v>2382</v>
      </c>
      <c r="E1915" t="s">
        <v>2380</v>
      </c>
      <c r="F1915" t="s">
        <v>2380</v>
      </c>
      <c r="G1915" s="9">
        <v>0</v>
      </c>
      <c r="H1915" t="s">
        <v>2380</v>
      </c>
      <c r="I1915" t="str">
        <f t="shared" si="58"/>
        <v>underweight</v>
      </c>
      <c r="J1915" t="str">
        <f t="shared" si="59"/>
        <v>diabetes</v>
      </c>
    </row>
    <row r="1916" spans="1:10" x14ac:dyDescent="0.3">
      <c r="A1916" t="s">
        <v>453</v>
      </c>
      <c r="B1916">
        <v>25.77</v>
      </c>
      <c r="C1916">
        <v>4.43</v>
      </c>
      <c r="D1916" t="s">
        <v>2380</v>
      </c>
      <c r="E1916" t="s">
        <v>2380</v>
      </c>
      <c r="F1916" t="s">
        <v>2382</v>
      </c>
      <c r="G1916" s="9">
        <v>1</v>
      </c>
      <c r="H1916" t="s">
        <v>2380</v>
      </c>
      <c r="I1916" t="str">
        <f t="shared" si="58"/>
        <v>overweight</v>
      </c>
      <c r="J1916" t="str">
        <f t="shared" si="59"/>
        <v>normal</v>
      </c>
    </row>
    <row r="1917" spans="1:10" x14ac:dyDescent="0.3">
      <c r="A1917" t="s">
        <v>452</v>
      </c>
      <c r="B1917">
        <v>34.46</v>
      </c>
      <c r="C1917">
        <v>4.17</v>
      </c>
      <c r="D1917" t="s">
        <v>2380</v>
      </c>
      <c r="E1917" t="s">
        <v>2381</v>
      </c>
      <c r="F1917" t="s">
        <v>2380</v>
      </c>
      <c r="G1917" s="9">
        <v>1</v>
      </c>
      <c r="H1917" t="s">
        <v>2380</v>
      </c>
      <c r="I1917" t="str">
        <f t="shared" si="58"/>
        <v>obesity</v>
      </c>
      <c r="J1917" t="str">
        <f t="shared" si="59"/>
        <v>normal</v>
      </c>
    </row>
    <row r="1918" spans="1:10" x14ac:dyDescent="0.3">
      <c r="A1918" t="s">
        <v>451</v>
      </c>
      <c r="B1918">
        <v>30.875</v>
      </c>
      <c r="C1918">
        <v>4.95</v>
      </c>
      <c r="D1918" t="s">
        <v>2382</v>
      </c>
      <c r="E1918" t="s">
        <v>2380</v>
      </c>
      <c r="F1918" t="s">
        <v>2380</v>
      </c>
      <c r="G1918" s="9">
        <v>0</v>
      </c>
      <c r="H1918" t="s">
        <v>2380</v>
      </c>
      <c r="I1918" t="str">
        <f t="shared" si="58"/>
        <v>obesity</v>
      </c>
      <c r="J1918" t="str">
        <f t="shared" si="59"/>
        <v>normal</v>
      </c>
    </row>
    <row r="1919" spans="1:10" x14ac:dyDescent="0.3">
      <c r="A1919" t="s">
        <v>450</v>
      </c>
      <c r="B1919">
        <v>39.49</v>
      </c>
      <c r="C1919">
        <v>5.13</v>
      </c>
      <c r="D1919" t="s">
        <v>2380</v>
      </c>
      <c r="E1919" t="s">
        <v>2380</v>
      </c>
      <c r="F1919" t="s">
        <v>2380</v>
      </c>
      <c r="G1919" s="9">
        <v>0</v>
      </c>
      <c r="H1919" t="s">
        <v>2380</v>
      </c>
      <c r="I1919" t="str">
        <f t="shared" si="58"/>
        <v>obesity</v>
      </c>
      <c r="J1919" t="str">
        <f t="shared" si="59"/>
        <v>normal</v>
      </c>
    </row>
    <row r="1920" spans="1:10" x14ac:dyDescent="0.3">
      <c r="A1920" t="s">
        <v>449</v>
      </c>
      <c r="B1920">
        <v>28.88</v>
      </c>
      <c r="C1920">
        <v>4.0999999999999996</v>
      </c>
      <c r="D1920" t="s">
        <v>2380</v>
      </c>
      <c r="E1920" t="s">
        <v>2380</v>
      </c>
      <c r="F1920" t="s">
        <v>2380</v>
      </c>
      <c r="G1920" s="9">
        <v>0</v>
      </c>
      <c r="H1920" t="s">
        <v>2380</v>
      </c>
      <c r="I1920" t="str">
        <f t="shared" si="58"/>
        <v>overweight</v>
      </c>
      <c r="J1920" t="str">
        <f t="shared" si="59"/>
        <v>normal</v>
      </c>
    </row>
    <row r="1921" spans="1:10" x14ac:dyDescent="0.3">
      <c r="A1921" t="s">
        <v>448</v>
      </c>
      <c r="B1921">
        <v>20.234999999999999</v>
      </c>
      <c r="C1921">
        <v>5.01</v>
      </c>
      <c r="D1921" t="s">
        <v>2382</v>
      </c>
      <c r="E1921" t="s">
        <v>2380</v>
      </c>
      <c r="F1921" t="s">
        <v>2380</v>
      </c>
      <c r="G1921" s="9">
        <v>0</v>
      </c>
      <c r="H1921" t="s">
        <v>2380</v>
      </c>
      <c r="I1921" t="str">
        <f t="shared" si="58"/>
        <v>normal weight</v>
      </c>
      <c r="J1921" t="str">
        <f t="shared" si="59"/>
        <v>normal</v>
      </c>
    </row>
    <row r="1922" spans="1:10" x14ac:dyDescent="0.3">
      <c r="A1922" t="s">
        <v>447</v>
      </c>
      <c r="B1922">
        <v>30.67</v>
      </c>
      <c r="C1922">
        <v>5.09</v>
      </c>
      <c r="D1922" t="s">
        <v>2382</v>
      </c>
      <c r="E1922" t="s">
        <v>2380</v>
      </c>
      <c r="F1922" t="s">
        <v>2380</v>
      </c>
      <c r="G1922" s="9">
        <v>0</v>
      </c>
      <c r="H1922" t="s">
        <v>2380</v>
      </c>
      <c r="I1922" t="str">
        <f t="shared" si="58"/>
        <v>obesity</v>
      </c>
      <c r="J1922" t="str">
        <f t="shared" si="59"/>
        <v>normal</v>
      </c>
    </row>
    <row r="1923" spans="1:10" x14ac:dyDescent="0.3">
      <c r="A1923" t="s">
        <v>446</v>
      </c>
      <c r="B1923">
        <v>30.875</v>
      </c>
      <c r="C1923">
        <v>6.49</v>
      </c>
      <c r="D1923" t="s">
        <v>2380</v>
      </c>
      <c r="E1923" t="s">
        <v>2380</v>
      </c>
      <c r="F1923" t="s">
        <v>2380</v>
      </c>
      <c r="G1923" s="9">
        <v>0</v>
      </c>
      <c r="H1923" t="s">
        <v>2380</v>
      </c>
      <c r="I1923" t="str">
        <f t="shared" ref="I1923:I1986" si="60">IF(B1923&lt;18.5,"underweight",IF(B1923&lt;=24.9,"normal weight",IF(B1923&lt;=29.9,"overweight",IF(B1923&gt;30,"obesity"))))</f>
        <v>obesity</v>
      </c>
      <c r="J1923" t="b">
        <f t="shared" ref="J1923:J1986" si="61">IF(C1923&lt;5.7,"normal",IF(C1923&lt;=6.4, "prediabetes",IF(C1923&gt;6.5,"diabetes")))</f>
        <v>0</v>
      </c>
    </row>
    <row r="1924" spans="1:10" x14ac:dyDescent="0.3">
      <c r="A1924" t="s">
        <v>445</v>
      </c>
      <c r="B1924">
        <v>23.8</v>
      </c>
      <c r="C1924">
        <v>4.08</v>
      </c>
      <c r="D1924" t="s">
        <v>2380</v>
      </c>
      <c r="E1924" t="s">
        <v>2380</v>
      </c>
      <c r="F1924" t="s">
        <v>2380</v>
      </c>
      <c r="G1924" s="9">
        <v>0</v>
      </c>
      <c r="H1924" t="s">
        <v>2380</v>
      </c>
      <c r="I1924" t="str">
        <f t="shared" si="60"/>
        <v>normal weight</v>
      </c>
      <c r="J1924" t="str">
        <f t="shared" si="61"/>
        <v>normal</v>
      </c>
    </row>
    <row r="1925" spans="1:10" x14ac:dyDescent="0.3">
      <c r="A1925" t="s">
        <v>444</v>
      </c>
      <c r="B1925">
        <v>15.37</v>
      </c>
      <c r="C1925">
        <v>8.6300000000000008</v>
      </c>
      <c r="D1925" t="s">
        <v>2382</v>
      </c>
      <c r="E1925" t="s">
        <v>2380</v>
      </c>
      <c r="F1925" t="s">
        <v>2380</v>
      </c>
      <c r="G1925" s="9">
        <v>0</v>
      </c>
      <c r="H1925" t="s">
        <v>2380</v>
      </c>
      <c r="I1925" t="str">
        <f t="shared" si="60"/>
        <v>underweight</v>
      </c>
      <c r="J1925" t="str">
        <f t="shared" si="61"/>
        <v>diabetes</v>
      </c>
    </row>
    <row r="1926" spans="1:10" x14ac:dyDescent="0.3">
      <c r="A1926" t="s">
        <v>443</v>
      </c>
      <c r="B1926">
        <v>30.4</v>
      </c>
      <c r="C1926">
        <v>5.28</v>
      </c>
      <c r="D1926" t="s">
        <v>2380</v>
      </c>
      <c r="E1926" t="s">
        <v>2380</v>
      </c>
      <c r="F1926" t="s">
        <v>2380</v>
      </c>
      <c r="G1926" s="9">
        <v>0</v>
      </c>
      <c r="H1926" t="s">
        <v>2380</v>
      </c>
      <c r="I1926" t="str">
        <f t="shared" si="60"/>
        <v>obesity</v>
      </c>
      <c r="J1926" t="str">
        <f t="shared" si="61"/>
        <v>normal</v>
      </c>
    </row>
    <row r="1927" spans="1:10" x14ac:dyDescent="0.3">
      <c r="A1927" t="s">
        <v>442</v>
      </c>
      <c r="B1927">
        <v>19.48</v>
      </c>
      <c r="C1927">
        <v>5.63</v>
      </c>
      <c r="D1927" t="s">
        <v>2382</v>
      </c>
      <c r="E1927" t="s">
        <v>2380</v>
      </c>
      <c r="F1927" t="s">
        <v>2380</v>
      </c>
      <c r="G1927" s="9">
        <v>1</v>
      </c>
      <c r="H1927" t="s">
        <v>2380</v>
      </c>
      <c r="I1927" t="str">
        <f t="shared" si="60"/>
        <v>normal weight</v>
      </c>
      <c r="J1927" t="str">
        <f t="shared" si="61"/>
        <v>normal</v>
      </c>
    </row>
    <row r="1928" spans="1:10" x14ac:dyDescent="0.3">
      <c r="A1928" t="s">
        <v>441</v>
      </c>
      <c r="B1928">
        <v>16.96</v>
      </c>
      <c r="C1928">
        <v>11.47</v>
      </c>
      <c r="D1928" t="s">
        <v>2382</v>
      </c>
      <c r="E1928" t="s">
        <v>2380</v>
      </c>
      <c r="F1928" t="s">
        <v>2380</v>
      </c>
      <c r="G1928" s="9">
        <v>0</v>
      </c>
      <c r="H1928" t="s">
        <v>2380</v>
      </c>
      <c r="I1928" t="str">
        <f t="shared" si="60"/>
        <v>underweight</v>
      </c>
      <c r="J1928" t="str">
        <f t="shared" si="61"/>
        <v>diabetes</v>
      </c>
    </row>
    <row r="1929" spans="1:10" x14ac:dyDescent="0.3">
      <c r="A1929" t="s">
        <v>440</v>
      </c>
      <c r="B1929">
        <v>19.05</v>
      </c>
      <c r="C1929">
        <v>4.92</v>
      </c>
      <c r="D1929" t="s">
        <v>2380</v>
      </c>
      <c r="E1929" t="s">
        <v>2380</v>
      </c>
      <c r="F1929" t="s">
        <v>2380</v>
      </c>
      <c r="G1929" s="9">
        <v>1</v>
      </c>
      <c r="H1929" t="s">
        <v>2380</v>
      </c>
      <c r="I1929" t="str">
        <f t="shared" si="60"/>
        <v>normal weight</v>
      </c>
      <c r="J1929" t="str">
        <f t="shared" si="61"/>
        <v>normal</v>
      </c>
    </row>
    <row r="1930" spans="1:10" x14ac:dyDescent="0.3">
      <c r="A1930" t="s">
        <v>439</v>
      </c>
      <c r="B1930">
        <v>37.619999999999997</v>
      </c>
      <c r="C1930">
        <v>4.18</v>
      </c>
      <c r="D1930" t="s">
        <v>2380</v>
      </c>
      <c r="E1930" t="s">
        <v>2380</v>
      </c>
      <c r="F1930" t="s">
        <v>2380</v>
      </c>
      <c r="G1930" s="9">
        <v>0</v>
      </c>
      <c r="H1930" t="s">
        <v>2380</v>
      </c>
      <c r="I1930" t="str">
        <f t="shared" si="60"/>
        <v>obesity</v>
      </c>
      <c r="J1930" t="str">
        <f t="shared" si="61"/>
        <v>normal</v>
      </c>
    </row>
    <row r="1931" spans="1:10" x14ac:dyDescent="0.3">
      <c r="A1931" t="s">
        <v>438</v>
      </c>
      <c r="B1931">
        <v>29.1</v>
      </c>
      <c r="C1931">
        <v>4.67</v>
      </c>
      <c r="D1931" t="s">
        <v>2380</v>
      </c>
      <c r="E1931" t="s">
        <v>2380</v>
      </c>
      <c r="F1931" t="s">
        <v>2380</v>
      </c>
      <c r="G1931" s="9">
        <v>0</v>
      </c>
      <c r="H1931" t="s">
        <v>2380</v>
      </c>
      <c r="I1931" t="str">
        <f t="shared" si="60"/>
        <v>overweight</v>
      </c>
      <c r="J1931" t="str">
        <f t="shared" si="61"/>
        <v>normal</v>
      </c>
    </row>
    <row r="1932" spans="1:10" x14ac:dyDescent="0.3">
      <c r="A1932" t="s">
        <v>437</v>
      </c>
      <c r="B1932">
        <v>26.62</v>
      </c>
      <c r="C1932">
        <v>6.24</v>
      </c>
      <c r="D1932" t="s">
        <v>2380</v>
      </c>
      <c r="E1932" t="s">
        <v>2380</v>
      </c>
      <c r="F1932" t="s">
        <v>2380</v>
      </c>
      <c r="G1932" s="9">
        <v>0</v>
      </c>
      <c r="H1932" t="s">
        <v>2380</v>
      </c>
      <c r="I1932" t="str">
        <f t="shared" si="60"/>
        <v>overweight</v>
      </c>
      <c r="J1932" t="str">
        <f t="shared" si="61"/>
        <v>prediabetes</v>
      </c>
    </row>
    <row r="1933" spans="1:10" x14ac:dyDescent="0.3">
      <c r="A1933" t="s">
        <v>436</v>
      </c>
      <c r="B1933">
        <v>25.74</v>
      </c>
      <c r="C1933">
        <v>5.99</v>
      </c>
      <c r="D1933" t="s">
        <v>2380</v>
      </c>
      <c r="E1933" t="s">
        <v>2380</v>
      </c>
      <c r="F1933" t="s">
        <v>2380</v>
      </c>
      <c r="G1933" s="9">
        <v>0</v>
      </c>
      <c r="H1933" t="s">
        <v>2380</v>
      </c>
      <c r="I1933" t="str">
        <f t="shared" si="60"/>
        <v>overweight</v>
      </c>
      <c r="J1933" t="str">
        <f t="shared" si="61"/>
        <v>prediabetes</v>
      </c>
    </row>
    <row r="1934" spans="1:10" x14ac:dyDescent="0.3">
      <c r="A1934" t="s">
        <v>435</v>
      </c>
      <c r="B1934">
        <v>18.22</v>
      </c>
      <c r="C1934">
        <v>10.27</v>
      </c>
      <c r="D1934" t="s">
        <v>2382</v>
      </c>
      <c r="E1934" t="s">
        <v>2380</v>
      </c>
      <c r="F1934" t="s">
        <v>2380</v>
      </c>
      <c r="G1934" s="9">
        <v>1</v>
      </c>
      <c r="H1934" t="s">
        <v>2380</v>
      </c>
      <c r="I1934" t="str">
        <f t="shared" si="60"/>
        <v>underweight</v>
      </c>
      <c r="J1934" t="str">
        <f t="shared" si="61"/>
        <v>diabetes</v>
      </c>
    </row>
    <row r="1935" spans="1:10" x14ac:dyDescent="0.3">
      <c r="A1935" t="s">
        <v>434</v>
      </c>
      <c r="B1935">
        <v>26.03</v>
      </c>
      <c r="C1935">
        <v>5.97</v>
      </c>
      <c r="D1935" t="s">
        <v>2380</v>
      </c>
      <c r="E1935" t="s">
        <v>2380</v>
      </c>
      <c r="F1935" t="s">
        <v>2382</v>
      </c>
      <c r="G1935" s="9">
        <v>1</v>
      </c>
      <c r="H1935" t="s">
        <v>2380</v>
      </c>
      <c r="I1935" t="str">
        <f t="shared" si="60"/>
        <v>overweight</v>
      </c>
      <c r="J1935" t="str">
        <f t="shared" si="61"/>
        <v>prediabetes</v>
      </c>
    </row>
    <row r="1936" spans="1:10" x14ac:dyDescent="0.3">
      <c r="A1936" t="s">
        <v>433</v>
      </c>
      <c r="B1936">
        <v>17.29</v>
      </c>
      <c r="C1936">
        <v>4.9800000000000004</v>
      </c>
      <c r="D1936" t="s">
        <v>2380</v>
      </c>
      <c r="E1936" t="s">
        <v>2380</v>
      </c>
      <c r="F1936" t="s">
        <v>2380</v>
      </c>
      <c r="G1936" s="9">
        <v>0</v>
      </c>
      <c r="H1936" t="s">
        <v>2380</v>
      </c>
      <c r="I1936" t="str">
        <f t="shared" si="60"/>
        <v>underweight</v>
      </c>
      <c r="J1936" t="str">
        <f t="shared" si="61"/>
        <v>normal</v>
      </c>
    </row>
    <row r="1937" spans="1:10" x14ac:dyDescent="0.3">
      <c r="A1937" t="s">
        <v>432</v>
      </c>
      <c r="B1937">
        <v>18.170000000000002</v>
      </c>
      <c r="C1937">
        <v>6.91</v>
      </c>
      <c r="D1937" t="s">
        <v>2382</v>
      </c>
      <c r="E1937" t="s">
        <v>2380</v>
      </c>
      <c r="F1937" t="s">
        <v>2380</v>
      </c>
      <c r="G1937" s="9">
        <v>1</v>
      </c>
      <c r="H1937" t="s">
        <v>2380</v>
      </c>
      <c r="I1937" t="str">
        <f t="shared" si="60"/>
        <v>underweight</v>
      </c>
      <c r="J1937" t="str">
        <f t="shared" si="61"/>
        <v>diabetes</v>
      </c>
    </row>
    <row r="1938" spans="1:10" x14ac:dyDescent="0.3">
      <c r="A1938" t="s">
        <v>431</v>
      </c>
      <c r="B1938">
        <v>32.54</v>
      </c>
      <c r="C1938">
        <v>6.38</v>
      </c>
      <c r="D1938" t="s">
        <v>2380</v>
      </c>
      <c r="E1938" t="s">
        <v>2381</v>
      </c>
      <c r="F1938" t="s">
        <v>2380</v>
      </c>
      <c r="G1938" s="9">
        <v>1</v>
      </c>
      <c r="H1938" t="s">
        <v>2380</v>
      </c>
      <c r="I1938" t="str">
        <f t="shared" si="60"/>
        <v>obesity</v>
      </c>
      <c r="J1938" t="str">
        <f t="shared" si="61"/>
        <v>prediabetes</v>
      </c>
    </row>
    <row r="1939" spans="1:10" x14ac:dyDescent="0.3">
      <c r="A1939" t="s">
        <v>430</v>
      </c>
      <c r="B1939">
        <v>30.25</v>
      </c>
      <c r="C1939">
        <v>4.7699999999999996</v>
      </c>
      <c r="D1939" t="s">
        <v>2380</v>
      </c>
      <c r="E1939" t="s">
        <v>2380</v>
      </c>
      <c r="F1939" t="s">
        <v>2380</v>
      </c>
      <c r="G1939" s="9">
        <v>0</v>
      </c>
      <c r="H1939" t="s">
        <v>2380</v>
      </c>
      <c r="I1939" t="str">
        <f t="shared" si="60"/>
        <v>obesity</v>
      </c>
      <c r="J1939" t="str">
        <f t="shared" si="61"/>
        <v>normal</v>
      </c>
    </row>
    <row r="1940" spans="1:10" x14ac:dyDescent="0.3">
      <c r="A1940" t="s">
        <v>429</v>
      </c>
      <c r="B1940">
        <v>19.59</v>
      </c>
      <c r="C1940">
        <v>6.04</v>
      </c>
      <c r="D1940" t="s">
        <v>2382</v>
      </c>
      <c r="E1940" t="s">
        <v>2380</v>
      </c>
      <c r="F1940" t="s">
        <v>2380</v>
      </c>
      <c r="G1940" s="9">
        <v>1</v>
      </c>
      <c r="H1940" t="s">
        <v>2380</v>
      </c>
      <c r="I1940" t="str">
        <f t="shared" si="60"/>
        <v>normal weight</v>
      </c>
      <c r="J1940" t="str">
        <f t="shared" si="61"/>
        <v>prediabetes</v>
      </c>
    </row>
    <row r="1941" spans="1:10" x14ac:dyDescent="0.3">
      <c r="A1941" t="s">
        <v>428</v>
      </c>
      <c r="B1941">
        <v>45.9</v>
      </c>
      <c r="C1941">
        <v>4.3</v>
      </c>
      <c r="D1941" t="s">
        <v>2382</v>
      </c>
      <c r="E1941" t="s">
        <v>2380</v>
      </c>
      <c r="F1941" t="s">
        <v>2380</v>
      </c>
      <c r="G1941" s="9">
        <v>1</v>
      </c>
      <c r="H1941" t="s">
        <v>2380</v>
      </c>
      <c r="I1941" t="str">
        <f t="shared" si="60"/>
        <v>obesity</v>
      </c>
      <c r="J1941" t="str">
        <f t="shared" si="61"/>
        <v>normal</v>
      </c>
    </row>
    <row r="1942" spans="1:10" x14ac:dyDescent="0.3">
      <c r="A1942" t="s">
        <v>427</v>
      </c>
      <c r="B1942">
        <v>17.059999999999999</v>
      </c>
      <c r="C1942">
        <v>8.75</v>
      </c>
      <c r="D1942" t="s">
        <v>2382</v>
      </c>
      <c r="E1942" t="s">
        <v>2380</v>
      </c>
      <c r="F1942" t="s">
        <v>2380</v>
      </c>
      <c r="G1942" s="9">
        <v>0</v>
      </c>
      <c r="H1942" t="s">
        <v>2380</v>
      </c>
      <c r="I1942" t="str">
        <f t="shared" si="60"/>
        <v>underweight</v>
      </c>
      <c r="J1942" t="str">
        <f t="shared" si="61"/>
        <v>diabetes</v>
      </c>
    </row>
    <row r="1943" spans="1:10" x14ac:dyDescent="0.3">
      <c r="A1943" t="s">
        <v>426</v>
      </c>
      <c r="B1943">
        <v>32.07</v>
      </c>
      <c r="C1943">
        <v>5.25</v>
      </c>
      <c r="D1943" t="s">
        <v>2380</v>
      </c>
      <c r="E1943" t="s">
        <v>2380</v>
      </c>
      <c r="F1943" t="s">
        <v>2382</v>
      </c>
      <c r="G1943" s="9">
        <v>1</v>
      </c>
      <c r="H1943" t="s">
        <v>2380</v>
      </c>
      <c r="I1943" t="str">
        <f t="shared" si="60"/>
        <v>obesity</v>
      </c>
      <c r="J1943" t="str">
        <f t="shared" si="61"/>
        <v>normal</v>
      </c>
    </row>
    <row r="1944" spans="1:10" x14ac:dyDescent="0.3">
      <c r="A1944" t="s">
        <v>425</v>
      </c>
      <c r="B1944">
        <v>16.5</v>
      </c>
      <c r="C1944">
        <v>5.03</v>
      </c>
      <c r="D1944" t="s">
        <v>2380</v>
      </c>
      <c r="E1944" t="s">
        <v>2380</v>
      </c>
      <c r="F1944" t="s">
        <v>2380</v>
      </c>
      <c r="G1944" s="9">
        <v>1</v>
      </c>
      <c r="H1944" t="s">
        <v>2380</v>
      </c>
      <c r="I1944" t="str">
        <f t="shared" si="60"/>
        <v>underweight</v>
      </c>
      <c r="J1944" t="str">
        <f t="shared" si="61"/>
        <v>normal</v>
      </c>
    </row>
    <row r="1945" spans="1:10" x14ac:dyDescent="0.3">
      <c r="A1945" t="s">
        <v>424</v>
      </c>
      <c r="B1945">
        <v>31.4</v>
      </c>
      <c r="C1945">
        <v>5.88</v>
      </c>
      <c r="D1945" t="s">
        <v>2380</v>
      </c>
      <c r="E1945" t="s">
        <v>2380</v>
      </c>
      <c r="F1945" t="s">
        <v>2380</v>
      </c>
      <c r="G1945" s="9">
        <v>1</v>
      </c>
      <c r="H1945" t="s">
        <v>2380</v>
      </c>
      <c r="I1945" t="str">
        <f t="shared" si="60"/>
        <v>obesity</v>
      </c>
      <c r="J1945" t="str">
        <f t="shared" si="61"/>
        <v>prediabetes</v>
      </c>
    </row>
    <row r="1946" spans="1:10" x14ac:dyDescent="0.3">
      <c r="A1946" t="s">
        <v>423</v>
      </c>
      <c r="B1946">
        <v>20.36</v>
      </c>
      <c r="C1946">
        <v>4.49</v>
      </c>
      <c r="D1946" t="s">
        <v>2380</v>
      </c>
      <c r="E1946" t="s">
        <v>2380</v>
      </c>
      <c r="F1946" t="s">
        <v>2380</v>
      </c>
      <c r="G1946" s="9">
        <v>0</v>
      </c>
      <c r="H1946" t="s">
        <v>2380</v>
      </c>
      <c r="I1946" t="str">
        <f t="shared" si="60"/>
        <v>normal weight</v>
      </c>
      <c r="J1946" t="str">
        <f t="shared" si="61"/>
        <v>normal</v>
      </c>
    </row>
    <row r="1947" spans="1:10" x14ac:dyDescent="0.3">
      <c r="A1947" t="s">
        <v>422</v>
      </c>
      <c r="B1947">
        <v>25.46</v>
      </c>
      <c r="C1947">
        <v>4.1399999999999997</v>
      </c>
      <c r="D1947" t="s">
        <v>2380</v>
      </c>
      <c r="E1947" t="s">
        <v>2380</v>
      </c>
      <c r="F1947" t="s">
        <v>2380</v>
      </c>
      <c r="G1947" s="9">
        <v>1</v>
      </c>
      <c r="H1947" t="s">
        <v>2380</v>
      </c>
      <c r="I1947" t="str">
        <f t="shared" si="60"/>
        <v>overweight</v>
      </c>
      <c r="J1947" t="str">
        <f t="shared" si="61"/>
        <v>normal</v>
      </c>
    </row>
    <row r="1948" spans="1:10" x14ac:dyDescent="0.3">
      <c r="A1948" t="s">
        <v>421</v>
      </c>
      <c r="B1948">
        <v>17.09</v>
      </c>
      <c r="C1948">
        <v>5.8</v>
      </c>
      <c r="D1948" t="s">
        <v>2382</v>
      </c>
      <c r="E1948" t="s">
        <v>2380</v>
      </c>
      <c r="F1948" t="s">
        <v>2380</v>
      </c>
      <c r="G1948" s="9">
        <v>0</v>
      </c>
      <c r="H1948" t="s">
        <v>2380</v>
      </c>
      <c r="I1948" t="str">
        <f t="shared" si="60"/>
        <v>underweight</v>
      </c>
      <c r="J1948" t="str">
        <f t="shared" si="61"/>
        <v>prediabetes</v>
      </c>
    </row>
    <row r="1949" spans="1:10" x14ac:dyDescent="0.3">
      <c r="A1949" t="s">
        <v>420</v>
      </c>
      <c r="B1949">
        <v>20.83</v>
      </c>
      <c r="C1949">
        <v>5.12</v>
      </c>
      <c r="D1949" t="s">
        <v>2380</v>
      </c>
      <c r="E1949" t="s">
        <v>2380</v>
      </c>
      <c r="F1949" t="s">
        <v>2380</v>
      </c>
      <c r="G1949" s="9">
        <v>0</v>
      </c>
      <c r="H1949" t="s">
        <v>2380</v>
      </c>
      <c r="I1949" t="str">
        <f t="shared" si="60"/>
        <v>normal weight</v>
      </c>
      <c r="J1949" t="str">
        <f t="shared" si="61"/>
        <v>normal</v>
      </c>
    </row>
    <row r="1950" spans="1:10" x14ac:dyDescent="0.3">
      <c r="A1950" t="s">
        <v>419</v>
      </c>
      <c r="B1950">
        <v>18.920000000000002</v>
      </c>
      <c r="C1950">
        <v>5.98</v>
      </c>
      <c r="D1950" t="s">
        <v>2382</v>
      </c>
      <c r="E1950" t="s">
        <v>2380</v>
      </c>
      <c r="F1950" t="s">
        <v>2380</v>
      </c>
      <c r="G1950" s="9">
        <v>1</v>
      </c>
      <c r="H1950" t="s">
        <v>2380</v>
      </c>
      <c r="I1950" t="str">
        <f t="shared" si="60"/>
        <v>normal weight</v>
      </c>
      <c r="J1950" t="str">
        <f t="shared" si="61"/>
        <v>prediabetes</v>
      </c>
    </row>
    <row r="1951" spans="1:10" x14ac:dyDescent="0.3">
      <c r="A1951" t="s">
        <v>418</v>
      </c>
      <c r="B1951">
        <v>37.1</v>
      </c>
      <c r="C1951">
        <v>5.46</v>
      </c>
      <c r="D1951" t="s">
        <v>2380</v>
      </c>
      <c r="E1951" t="s">
        <v>2380</v>
      </c>
      <c r="F1951" t="s">
        <v>2380</v>
      </c>
      <c r="G1951" s="9">
        <v>0</v>
      </c>
      <c r="H1951" t="s">
        <v>2380</v>
      </c>
      <c r="I1951" t="str">
        <f t="shared" si="60"/>
        <v>obesity</v>
      </c>
      <c r="J1951" t="str">
        <f t="shared" si="61"/>
        <v>normal</v>
      </c>
    </row>
    <row r="1952" spans="1:10" x14ac:dyDescent="0.3">
      <c r="A1952" t="s">
        <v>417</v>
      </c>
      <c r="B1952">
        <v>22.515000000000001</v>
      </c>
      <c r="C1952">
        <v>4.91</v>
      </c>
      <c r="D1952" t="s">
        <v>2382</v>
      </c>
      <c r="E1952" t="s">
        <v>2380</v>
      </c>
      <c r="F1952" t="s">
        <v>2382</v>
      </c>
      <c r="G1952" s="9">
        <v>1</v>
      </c>
      <c r="H1952" t="s">
        <v>2380</v>
      </c>
      <c r="I1952" t="str">
        <f t="shared" si="60"/>
        <v>normal weight</v>
      </c>
      <c r="J1952" t="str">
        <f t="shared" si="61"/>
        <v>normal</v>
      </c>
    </row>
    <row r="1953" spans="1:10" x14ac:dyDescent="0.3">
      <c r="A1953" t="s">
        <v>416</v>
      </c>
      <c r="B1953">
        <v>32.700000000000003</v>
      </c>
      <c r="C1953">
        <v>4.66</v>
      </c>
      <c r="D1953" t="s">
        <v>2380</v>
      </c>
      <c r="E1953" t="s">
        <v>2380</v>
      </c>
      <c r="F1953" t="s">
        <v>2380</v>
      </c>
      <c r="G1953" s="9">
        <v>0</v>
      </c>
      <c r="H1953" t="s">
        <v>2380</v>
      </c>
      <c r="I1953" t="str">
        <f t="shared" si="60"/>
        <v>obesity</v>
      </c>
      <c r="J1953" t="str">
        <f t="shared" si="61"/>
        <v>normal</v>
      </c>
    </row>
    <row r="1954" spans="1:10" x14ac:dyDescent="0.3">
      <c r="A1954" t="s">
        <v>415</v>
      </c>
      <c r="B1954">
        <v>17.75</v>
      </c>
      <c r="C1954">
        <v>6.8</v>
      </c>
      <c r="D1954" t="s">
        <v>2382</v>
      </c>
      <c r="E1954" t="s">
        <v>2380</v>
      </c>
      <c r="F1954" t="s">
        <v>2380</v>
      </c>
      <c r="G1954" s="9">
        <v>1</v>
      </c>
      <c r="H1954" t="s">
        <v>2380</v>
      </c>
      <c r="I1954" t="str">
        <f t="shared" si="60"/>
        <v>underweight</v>
      </c>
      <c r="J1954" t="str">
        <f t="shared" si="61"/>
        <v>diabetes</v>
      </c>
    </row>
    <row r="1955" spans="1:10" x14ac:dyDescent="0.3">
      <c r="A1955" t="s">
        <v>414</v>
      </c>
      <c r="B1955">
        <v>33.630000000000003</v>
      </c>
      <c r="C1955">
        <v>4.47</v>
      </c>
      <c r="D1955" t="s">
        <v>2382</v>
      </c>
      <c r="E1955" t="s">
        <v>2380</v>
      </c>
      <c r="F1955" t="s">
        <v>2380</v>
      </c>
      <c r="G1955" s="9">
        <v>0</v>
      </c>
      <c r="H1955" t="s">
        <v>2380</v>
      </c>
      <c r="I1955" t="str">
        <f t="shared" si="60"/>
        <v>obesity</v>
      </c>
      <c r="J1955" t="str">
        <f t="shared" si="61"/>
        <v>normal</v>
      </c>
    </row>
    <row r="1956" spans="1:10" x14ac:dyDescent="0.3">
      <c r="A1956" t="s">
        <v>413</v>
      </c>
      <c r="B1956">
        <v>34.799999999999997</v>
      </c>
      <c r="C1956">
        <v>4.08</v>
      </c>
      <c r="D1956" t="s">
        <v>2382</v>
      </c>
      <c r="E1956" t="s">
        <v>2380</v>
      </c>
      <c r="F1956" t="s">
        <v>2380</v>
      </c>
      <c r="G1956" s="9">
        <v>1</v>
      </c>
      <c r="H1956" t="s">
        <v>2380</v>
      </c>
      <c r="I1956" t="str">
        <f t="shared" si="60"/>
        <v>obesity</v>
      </c>
      <c r="J1956" t="str">
        <f t="shared" si="61"/>
        <v>normal</v>
      </c>
    </row>
    <row r="1957" spans="1:10" x14ac:dyDescent="0.3">
      <c r="A1957" t="s">
        <v>412</v>
      </c>
      <c r="B1957">
        <v>16.809999999999999</v>
      </c>
      <c r="C1957">
        <v>5.51</v>
      </c>
      <c r="D1957" t="s">
        <v>2382</v>
      </c>
      <c r="E1957" t="s">
        <v>2380</v>
      </c>
      <c r="F1957" t="s">
        <v>2380</v>
      </c>
      <c r="G1957" s="9">
        <v>1</v>
      </c>
      <c r="H1957" t="s">
        <v>2380</v>
      </c>
      <c r="I1957" t="str">
        <f t="shared" si="60"/>
        <v>underweight</v>
      </c>
      <c r="J1957" t="str">
        <f t="shared" si="61"/>
        <v>normal</v>
      </c>
    </row>
    <row r="1958" spans="1:10" x14ac:dyDescent="0.3">
      <c r="A1958" t="s">
        <v>411</v>
      </c>
      <c r="B1958">
        <v>16.690000000000001</v>
      </c>
      <c r="C1958">
        <v>8.4</v>
      </c>
      <c r="D1958" t="s">
        <v>2382</v>
      </c>
      <c r="E1958" t="s">
        <v>2380</v>
      </c>
      <c r="F1958" t="s">
        <v>2380</v>
      </c>
      <c r="G1958" s="9">
        <v>0</v>
      </c>
      <c r="H1958" t="s">
        <v>2380</v>
      </c>
      <c r="I1958" t="str">
        <f t="shared" si="60"/>
        <v>underweight</v>
      </c>
      <c r="J1958" t="str">
        <f t="shared" si="61"/>
        <v>diabetes</v>
      </c>
    </row>
    <row r="1959" spans="1:10" x14ac:dyDescent="0.3">
      <c r="A1959" t="s">
        <v>410</v>
      </c>
      <c r="B1959">
        <v>23.21</v>
      </c>
      <c r="C1959">
        <v>5.14</v>
      </c>
      <c r="D1959" t="s">
        <v>2382</v>
      </c>
      <c r="E1959" t="s">
        <v>2380</v>
      </c>
      <c r="F1959" t="s">
        <v>2380</v>
      </c>
      <c r="G1959" s="9">
        <v>1</v>
      </c>
      <c r="H1959" t="s">
        <v>2380</v>
      </c>
      <c r="I1959" t="str">
        <f t="shared" si="60"/>
        <v>normal weight</v>
      </c>
      <c r="J1959" t="str">
        <f t="shared" si="61"/>
        <v>normal</v>
      </c>
    </row>
    <row r="1960" spans="1:10" x14ac:dyDescent="0.3">
      <c r="A1960" t="s">
        <v>409</v>
      </c>
      <c r="B1960">
        <v>25.175000000000001</v>
      </c>
      <c r="C1960">
        <v>5.21</v>
      </c>
      <c r="D1960" t="s">
        <v>2382</v>
      </c>
      <c r="E1960" t="s">
        <v>2380</v>
      </c>
      <c r="F1960" t="s">
        <v>2380</v>
      </c>
      <c r="G1960" s="9">
        <v>1</v>
      </c>
      <c r="H1960" t="s">
        <v>2380</v>
      </c>
      <c r="I1960" t="str">
        <f t="shared" si="60"/>
        <v>overweight</v>
      </c>
      <c r="J1960" t="str">
        <f t="shared" si="61"/>
        <v>normal</v>
      </c>
    </row>
    <row r="1961" spans="1:10" x14ac:dyDescent="0.3">
      <c r="A1961" t="s">
        <v>408</v>
      </c>
      <c r="B1961">
        <v>34.770000000000003</v>
      </c>
      <c r="C1961">
        <v>6.23</v>
      </c>
      <c r="D1961" t="s">
        <v>2380</v>
      </c>
      <c r="E1961" t="s">
        <v>2380</v>
      </c>
      <c r="F1961" t="s">
        <v>2380</v>
      </c>
      <c r="G1961" s="9">
        <v>0</v>
      </c>
      <c r="H1961" t="s">
        <v>2380</v>
      </c>
      <c r="I1961" t="str">
        <f t="shared" si="60"/>
        <v>obesity</v>
      </c>
      <c r="J1961" t="str">
        <f t="shared" si="61"/>
        <v>prediabetes</v>
      </c>
    </row>
    <row r="1962" spans="1:10" x14ac:dyDescent="0.3">
      <c r="A1962" t="s">
        <v>407</v>
      </c>
      <c r="B1962">
        <v>27.7</v>
      </c>
      <c r="C1962">
        <v>5.6</v>
      </c>
      <c r="D1962" t="s">
        <v>2380</v>
      </c>
      <c r="E1962" t="s">
        <v>2380</v>
      </c>
      <c r="F1962" t="s">
        <v>2380</v>
      </c>
      <c r="G1962" s="9">
        <v>1</v>
      </c>
      <c r="H1962" t="s">
        <v>2380</v>
      </c>
      <c r="I1962" t="str">
        <f t="shared" si="60"/>
        <v>overweight</v>
      </c>
      <c r="J1962" t="str">
        <f t="shared" si="61"/>
        <v>normal</v>
      </c>
    </row>
    <row r="1963" spans="1:10" x14ac:dyDescent="0.3">
      <c r="A1963" t="s">
        <v>406</v>
      </c>
      <c r="B1963">
        <v>19.12</v>
      </c>
      <c r="C1963">
        <v>4.72</v>
      </c>
      <c r="D1963" t="s">
        <v>2382</v>
      </c>
      <c r="E1963" t="s">
        <v>2380</v>
      </c>
      <c r="F1963" t="s">
        <v>2380</v>
      </c>
      <c r="G1963" s="9">
        <v>1</v>
      </c>
      <c r="H1963" t="s">
        <v>2380</v>
      </c>
      <c r="I1963" t="str">
        <f t="shared" si="60"/>
        <v>normal weight</v>
      </c>
      <c r="J1963" t="str">
        <f t="shared" si="61"/>
        <v>normal</v>
      </c>
    </row>
    <row r="1964" spans="1:10" x14ac:dyDescent="0.3">
      <c r="A1964" t="s">
        <v>405</v>
      </c>
      <c r="B1964">
        <v>32.67</v>
      </c>
      <c r="C1964">
        <v>4.67</v>
      </c>
      <c r="D1964" t="s">
        <v>2380</v>
      </c>
      <c r="E1964" t="s">
        <v>2380</v>
      </c>
      <c r="F1964" t="s">
        <v>2382</v>
      </c>
      <c r="G1964" s="9">
        <v>1</v>
      </c>
      <c r="H1964" t="s">
        <v>2380</v>
      </c>
      <c r="I1964" t="str">
        <f t="shared" si="60"/>
        <v>obesity</v>
      </c>
      <c r="J1964" t="str">
        <f t="shared" si="61"/>
        <v>normal</v>
      </c>
    </row>
    <row r="1965" spans="1:10" x14ac:dyDescent="0.3">
      <c r="A1965" t="s">
        <v>404</v>
      </c>
      <c r="B1965">
        <v>28.5</v>
      </c>
      <c r="C1965">
        <v>6.11</v>
      </c>
      <c r="D1965" t="s">
        <v>2380</v>
      </c>
      <c r="E1965" t="s">
        <v>2380</v>
      </c>
      <c r="F1965" t="s">
        <v>2380</v>
      </c>
      <c r="G1965" s="9">
        <v>1</v>
      </c>
      <c r="H1965" t="s">
        <v>2380</v>
      </c>
      <c r="I1965" t="str">
        <f t="shared" si="60"/>
        <v>overweight</v>
      </c>
      <c r="J1965" t="str">
        <f t="shared" si="61"/>
        <v>prediabetes</v>
      </c>
    </row>
    <row r="1966" spans="1:10" x14ac:dyDescent="0.3">
      <c r="A1966" t="s">
        <v>403</v>
      </c>
      <c r="B1966">
        <v>39.270000000000003</v>
      </c>
      <c r="C1966">
        <v>6.25</v>
      </c>
      <c r="D1966" t="s">
        <v>2380</v>
      </c>
      <c r="E1966" t="s">
        <v>2380</v>
      </c>
      <c r="F1966" t="s">
        <v>2380</v>
      </c>
      <c r="G1966" s="9">
        <v>0</v>
      </c>
      <c r="H1966" t="s">
        <v>2380</v>
      </c>
      <c r="I1966" t="str">
        <f t="shared" si="60"/>
        <v>obesity</v>
      </c>
      <c r="J1966" t="str">
        <f t="shared" si="61"/>
        <v>prediabetes</v>
      </c>
    </row>
    <row r="1967" spans="1:10" x14ac:dyDescent="0.3">
      <c r="A1967" t="s">
        <v>402</v>
      </c>
      <c r="B1967">
        <v>32.49</v>
      </c>
      <c r="C1967">
        <v>4</v>
      </c>
      <c r="D1967" t="s">
        <v>2382</v>
      </c>
      <c r="E1967" t="s">
        <v>2380</v>
      </c>
      <c r="F1967" t="s">
        <v>2380</v>
      </c>
      <c r="G1967" s="9">
        <v>0</v>
      </c>
      <c r="H1967" t="s">
        <v>2380</v>
      </c>
      <c r="I1967" t="str">
        <f t="shared" si="60"/>
        <v>obesity</v>
      </c>
      <c r="J1967" t="str">
        <f t="shared" si="61"/>
        <v>normal</v>
      </c>
    </row>
    <row r="1968" spans="1:10" x14ac:dyDescent="0.3">
      <c r="A1968" t="s">
        <v>401</v>
      </c>
      <c r="B1968">
        <v>23.7</v>
      </c>
      <c r="C1968">
        <v>5.55</v>
      </c>
      <c r="D1968" t="s">
        <v>2382</v>
      </c>
      <c r="E1968" t="s">
        <v>2380</v>
      </c>
      <c r="F1968" t="s">
        <v>2380</v>
      </c>
      <c r="G1968" s="9">
        <v>0</v>
      </c>
      <c r="H1968" t="s">
        <v>2380</v>
      </c>
      <c r="I1968" t="str">
        <f t="shared" si="60"/>
        <v>normal weight</v>
      </c>
      <c r="J1968" t="str">
        <f t="shared" si="61"/>
        <v>normal</v>
      </c>
    </row>
    <row r="1969" spans="1:10" x14ac:dyDescent="0.3">
      <c r="A1969" t="s">
        <v>400</v>
      </c>
      <c r="B1969">
        <v>30.4</v>
      </c>
      <c r="C1969">
        <v>5.95</v>
      </c>
      <c r="D1969" t="s">
        <v>2380</v>
      </c>
      <c r="E1969" t="s">
        <v>2381</v>
      </c>
      <c r="F1969" t="s">
        <v>2380</v>
      </c>
      <c r="G1969" s="9">
        <v>1</v>
      </c>
      <c r="H1969" t="s">
        <v>2380</v>
      </c>
      <c r="I1969" t="str">
        <f t="shared" si="60"/>
        <v>obesity</v>
      </c>
      <c r="J1969" t="str">
        <f t="shared" si="61"/>
        <v>prediabetes</v>
      </c>
    </row>
    <row r="1970" spans="1:10" x14ac:dyDescent="0.3">
      <c r="A1970" t="s">
        <v>399</v>
      </c>
      <c r="B1970">
        <v>38.94</v>
      </c>
      <c r="C1970">
        <v>4.3600000000000003</v>
      </c>
      <c r="D1970" t="s">
        <v>2380</v>
      </c>
      <c r="E1970" t="s">
        <v>2380</v>
      </c>
      <c r="F1970" t="s">
        <v>2382</v>
      </c>
      <c r="G1970" s="9">
        <v>1</v>
      </c>
      <c r="H1970" t="s">
        <v>2380</v>
      </c>
      <c r="I1970" t="str">
        <f t="shared" si="60"/>
        <v>obesity</v>
      </c>
      <c r="J1970" t="str">
        <f t="shared" si="61"/>
        <v>normal</v>
      </c>
    </row>
    <row r="1971" spans="1:10" x14ac:dyDescent="0.3">
      <c r="A1971" t="s">
        <v>398</v>
      </c>
      <c r="B1971">
        <v>31.02</v>
      </c>
      <c r="C1971">
        <v>4.84</v>
      </c>
      <c r="D1971" t="s">
        <v>2380</v>
      </c>
      <c r="E1971" t="s">
        <v>2380</v>
      </c>
      <c r="F1971" t="s">
        <v>2382</v>
      </c>
      <c r="G1971" s="9">
        <v>1</v>
      </c>
      <c r="H1971" t="s">
        <v>2380</v>
      </c>
      <c r="I1971" t="str">
        <f t="shared" si="60"/>
        <v>obesity</v>
      </c>
      <c r="J1971" t="str">
        <f t="shared" si="61"/>
        <v>normal</v>
      </c>
    </row>
    <row r="1972" spans="1:10" x14ac:dyDescent="0.3">
      <c r="A1972" t="s">
        <v>397</v>
      </c>
      <c r="B1972">
        <v>17.5</v>
      </c>
      <c r="C1972">
        <v>4.5599999999999996</v>
      </c>
      <c r="D1972" t="s">
        <v>2380</v>
      </c>
      <c r="E1972" t="s">
        <v>2380</v>
      </c>
      <c r="F1972" t="s">
        <v>2380</v>
      </c>
      <c r="G1972" s="9">
        <v>1</v>
      </c>
      <c r="H1972" t="s">
        <v>2380</v>
      </c>
      <c r="I1972" t="str">
        <f t="shared" si="60"/>
        <v>underweight</v>
      </c>
      <c r="J1972" t="str">
        <f t="shared" si="61"/>
        <v>normal</v>
      </c>
    </row>
    <row r="1973" spans="1:10" x14ac:dyDescent="0.3">
      <c r="A1973" t="s">
        <v>396</v>
      </c>
      <c r="B1973">
        <v>34.799999999999997</v>
      </c>
      <c r="C1973">
        <v>4.42</v>
      </c>
      <c r="D1973" t="s">
        <v>2382</v>
      </c>
      <c r="E1973" t="s">
        <v>2381</v>
      </c>
      <c r="F1973" t="s">
        <v>2380</v>
      </c>
      <c r="G1973" s="9">
        <v>2</v>
      </c>
      <c r="H1973" t="s">
        <v>2380</v>
      </c>
      <c r="I1973" t="str">
        <f t="shared" si="60"/>
        <v>obesity</v>
      </c>
      <c r="J1973" t="str">
        <f t="shared" si="61"/>
        <v>normal</v>
      </c>
    </row>
    <row r="1974" spans="1:10" x14ac:dyDescent="0.3">
      <c r="A1974" t="s">
        <v>395</v>
      </c>
      <c r="B1974">
        <v>17.3</v>
      </c>
      <c r="C1974">
        <v>7.66</v>
      </c>
      <c r="D1974" t="s">
        <v>2382</v>
      </c>
      <c r="E1974" t="s">
        <v>2380</v>
      </c>
      <c r="F1974" t="s">
        <v>2380</v>
      </c>
      <c r="G1974" s="9">
        <v>1</v>
      </c>
      <c r="H1974" t="s">
        <v>2380</v>
      </c>
      <c r="I1974" t="str">
        <f t="shared" si="60"/>
        <v>underweight</v>
      </c>
      <c r="J1974" t="str">
        <f t="shared" si="61"/>
        <v>diabetes</v>
      </c>
    </row>
    <row r="1975" spans="1:10" x14ac:dyDescent="0.3">
      <c r="A1975" t="s">
        <v>394</v>
      </c>
      <c r="B1975">
        <v>32.25</v>
      </c>
      <c r="C1975">
        <v>5.2</v>
      </c>
      <c r="D1975" t="s">
        <v>2382</v>
      </c>
      <c r="E1975" t="s">
        <v>2380</v>
      </c>
      <c r="F1975" t="s">
        <v>2380</v>
      </c>
      <c r="G1975" s="9">
        <v>0</v>
      </c>
      <c r="H1975" t="s">
        <v>2380</v>
      </c>
      <c r="I1975" t="str">
        <f t="shared" si="60"/>
        <v>obesity</v>
      </c>
      <c r="J1975" t="str">
        <f t="shared" si="61"/>
        <v>normal</v>
      </c>
    </row>
    <row r="1976" spans="1:10" x14ac:dyDescent="0.3">
      <c r="A1976" t="s">
        <v>393</v>
      </c>
      <c r="B1976">
        <v>42.4</v>
      </c>
      <c r="C1976">
        <v>5.53</v>
      </c>
      <c r="D1976" t="s">
        <v>2382</v>
      </c>
      <c r="E1976" t="s">
        <v>2380</v>
      </c>
      <c r="F1976" t="s">
        <v>2380</v>
      </c>
      <c r="G1976" s="9">
        <v>0</v>
      </c>
      <c r="H1976" t="s">
        <v>2380</v>
      </c>
      <c r="I1976" t="str">
        <f t="shared" si="60"/>
        <v>obesity</v>
      </c>
      <c r="J1976" t="str">
        <f t="shared" si="61"/>
        <v>normal</v>
      </c>
    </row>
    <row r="1977" spans="1:10" x14ac:dyDescent="0.3">
      <c r="A1977" t="s">
        <v>392</v>
      </c>
      <c r="B1977">
        <v>38.664999999999999</v>
      </c>
      <c r="C1977">
        <v>4.8600000000000003</v>
      </c>
      <c r="D1977" t="s">
        <v>2380</v>
      </c>
      <c r="E1977" t="s">
        <v>2381</v>
      </c>
      <c r="F1977" t="s">
        <v>2380</v>
      </c>
      <c r="G1977" s="9">
        <v>1</v>
      </c>
      <c r="H1977" t="s">
        <v>2380</v>
      </c>
      <c r="I1977" t="str">
        <f t="shared" si="60"/>
        <v>obesity</v>
      </c>
      <c r="J1977" t="str">
        <f t="shared" si="61"/>
        <v>normal</v>
      </c>
    </row>
    <row r="1978" spans="1:10" x14ac:dyDescent="0.3">
      <c r="A1978" t="s">
        <v>391</v>
      </c>
      <c r="B1978">
        <v>29.92</v>
      </c>
      <c r="C1978">
        <v>5.49</v>
      </c>
      <c r="D1978" t="s">
        <v>2382</v>
      </c>
      <c r="E1978" t="s">
        <v>2380</v>
      </c>
      <c r="F1978" t="s">
        <v>2380</v>
      </c>
      <c r="G1978" s="9">
        <v>0</v>
      </c>
      <c r="H1978" t="s">
        <v>2380</v>
      </c>
      <c r="I1978" t="b">
        <f t="shared" si="60"/>
        <v>0</v>
      </c>
      <c r="J1978" t="str">
        <f t="shared" si="61"/>
        <v>normal</v>
      </c>
    </row>
    <row r="1979" spans="1:10" x14ac:dyDescent="0.3">
      <c r="A1979" t="s">
        <v>390</v>
      </c>
      <c r="B1979">
        <v>29.48</v>
      </c>
      <c r="C1979">
        <v>4.09</v>
      </c>
      <c r="D1979" t="s">
        <v>2382</v>
      </c>
      <c r="E1979" t="s">
        <v>2380</v>
      </c>
      <c r="F1979" t="s">
        <v>2380</v>
      </c>
      <c r="G1979" s="9">
        <v>0</v>
      </c>
      <c r="H1979" t="s">
        <v>2380</v>
      </c>
      <c r="I1979" t="str">
        <f t="shared" si="60"/>
        <v>overweight</v>
      </c>
      <c r="J1979" t="str">
        <f t="shared" si="61"/>
        <v>normal</v>
      </c>
    </row>
    <row r="1980" spans="1:10" x14ac:dyDescent="0.3">
      <c r="A1980" t="s">
        <v>389</v>
      </c>
      <c r="B1980">
        <v>28.785</v>
      </c>
      <c r="C1980">
        <v>4.3099999999999996</v>
      </c>
      <c r="D1980" t="s">
        <v>2382</v>
      </c>
      <c r="E1980" t="s">
        <v>2380</v>
      </c>
      <c r="F1980" t="s">
        <v>2380</v>
      </c>
      <c r="G1980" s="9">
        <v>0</v>
      </c>
      <c r="H1980" t="s">
        <v>2380</v>
      </c>
      <c r="I1980" t="str">
        <f t="shared" si="60"/>
        <v>overweight</v>
      </c>
      <c r="J1980" t="str">
        <f t="shared" si="61"/>
        <v>normal</v>
      </c>
    </row>
    <row r="1981" spans="1:10" x14ac:dyDescent="0.3">
      <c r="A1981" t="s">
        <v>388</v>
      </c>
      <c r="B1981">
        <v>19.8</v>
      </c>
      <c r="C1981">
        <v>4</v>
      </c>
      <c r="D1981" t="s">
        <v>2382</v>
      </c>
      <c r="E1981" t="s">
        <v>2380</v>
      </c>
      <c r="F1981" t="s">
        <v>2380</v>
      </c>
      <c r="G1981" s="9">
        <v>0</v>
      </c>
      <c r="H1981" t="s">
        <v>2380</v>
      </c>
      <c r="I1981" t="str">
        <f t="shared" si="60"/>
        <v>normal weight</v>
      </c>
      <c r="J1981" t="str">
        <f t="shared" si="61"/>
        <v>normal</v>
      </c>
    </row>
    <row r="1982" spans="1:10" x14ac:dyDescent="0.3">
      <c r="A1982" t="s">
        <v>387</v>
      </c>
      <c r="B1982">
        <v>35.53</v>
      </c>
      <c r="C1982">
        <v>4.68</v>
      </c>
      <c r="D1982" t="s">
        <v>2380</v>
      </c>
      <c r="E1982" t="s">
        <v>2380</v>
      </c>
      <c r="F1982" t="s">
        <v>2382</v>
      </c>
      <c r="G1982" s="9">
        <v>1</v>
      </c>
      <c r="H1982" t="s">
        <v>2380</v>
      </c>
      <c r="I1982" t="str">
        <f t="shared" si="60"/>
        <v>obesity</v>
      </c>
      <c r="J1982" t="str">
        <f t="shared" si="61"/>
        <v>normal</v>
      </c>
    </row>
    <row r="1983" spans="1:10" x14ac:dyDescent="0.3">
      <c r="A1983" t="s">
        <v>386</v>
      </c>
      <c r="B1983">
        <v>21.47</v>
      </c>
      <c r="C1983">
        <v>4.0199999999999996</v>
      </c>
      <c r="D1983" t="s">
        <v>2382</v>
      </c>
      <c r="E1983" t="s">
        <v>2380</v>
      </c>
      <c r="F1983" t="s">
        <v>2380</v>
      </c>
      <c r="G1983" s="9">
        <v>1</v>
      </c>
      <c r="H1983" t="s">
        <v>2380</v>
      </c>
      <c r="I1983" t="str">
        <f t="shared" si="60"/>
        <v>normal weight</v>
      </c>
      <c r="J1983" t="str">
        <f t="shared" si="61"/>
        <v>normal</v>
      </c>
    </row>
    <row r="1984" spans="1:10" x14ac:dyDescent="0.3">
      <c r="A1984" t="s">
        <v>385</v>
      </c>
      <c r="B1984">
        <v>25.9</v>
      </c>
      <c r="C1984">
        <v>5.12</v>
      </c>
      <c r="D1984" t="s">
        <v>2380</v>
      </c>
      <c r="E1984" t="s">
        <v>2380</v>
      </c>
      <c r="F1984" t="s">
        <v>2382</v>
      </c>
      <c r="G1984" s="9">
        <v>1</v>
      </c>
      <c r="H1984" t="s">
        <v>2380</v>
      </c>
      <c r="I1984" t="str">
        <f t="shared" si="60"/>
        <v>overweight</v>
      </c>
      <c r="J1984" t="str">
        <f t="shared" si="61"/>
        <v>normal</v>
      </c>
    </row>
    <row r="1985" spans="1:10" x14ac:dyDescent="0.3">
      <c r="A1985" t="s">
        <v>384</v>
      </c>
      <c r="B1985">
        <v>20.81</v>
      </c>
      <c r="C1985">
        <v>5.52</v>
      </c>
      <c r="D1985" t="s">
        <v>2380</v>
      </c>
      <c r="E1985" t="s">
        <v>2380</v>
      </c>
      <c r="F1985" t="s">
        <v>2380</v>
      </c>
      <c r="G1985" s="9">
        <v>0</v>
      </c>
      <c r="H1985" t="s">
        <v>2380</v>
      </c>
      <c r="I1985" t="str">
        <f t="shared" si="60"/>
        <v>normal weight</v>
      </c>
      <c r="J1985" t="str">
        <f t="shared" si="61"/>
        <v>normal</v>
      </c>
    </row>
    <row r="1986" spans="1:10" x14ac:dyDescent="0.3">
      <c r="A1986" t="s">
        <v>383</v>
      </c>
      <c r="B1986">
        <v>25.84</v>
      </c>
      <c r="C1986">
        <v>5.81</v>
      </c>
      <c r="D1986" t="s">
        <v>2382</v>
      </c>
      <c r="E1986" t="s">
        <v>2380</v>
      </c>
      <c r="F1986" t="s">
        <v>2382</v>
      </c>
      <c r="G1986" s="9">
        <v>1</v>
      </c>
      <c r="H1986" t="s">
        <v>2380</v>
      </c>
      <c r="I1986" t="str">
        <f t="shared" si="60"/>
        <v>overweight</v>
      </c>
      <c r="J1986" t="str">
        <f t="shared" si="61"/>
        <v>prediabetes</v>
      </c>
    </row>
    <row r="1987" spans="1:10" x14ac:dyDescent="0.3">
      <c r="A1987" t="s">
        <v>382</v>
      </c>
      <c r="B1987">
        <v>30.95</v>
      </c>
      <c r="C1987">
        <v>5.16</v>
      </c>
      <c r="D1987" t="s">
        <v>2380</v>
      </c>
      <c r="E1987" t="s">
        <v>2380</v>
      </c>
      <c r="F1987" t="s">
        <v>2382</v>
      </c>
      <c r="G1987" s="9">
        <v>1</v>
      </c>
      <c r="H1987" t="s">
        <v>2380</v>
      </c>
      <c r="I1987" t="str">
        <f t="shared" ref="I1987:I2050" si="62">IF(B1987&lt;18.5,"underweight",IF(B1987&lt;=24.9,"normal weight",IF(B1987&lt;=29.9,"overweight",IF(B1987&gt;30,"obesity"))))</f>
        <v>obesity</v>
      </c>
      <c r="J1987" t="str">
        <f t="shared" ref="J1987:J2050" si="63">IF(C1987&lt;5.7,"normal",IF(C1987&lt;=6.4, "prediabetes",IF(C1987&gt;6.5,"diabetes")))</f>
        <v>normal</v>
      </c>
    </row>
    <row r="1988" spans="1:10" x14ac:dyDescent="0.3">
      <c r="A1988" t="s">
        <v>381</v>
      </c>
      <c r="B1988">
        <v>30.54</v>
      </c>
      <c r="C1988">
        <v>5</v>
      </c>
      <c r="D1988" t="s">
        <v>2380</v>
      </c>
      <c r="E1988" t="s">
        <v>2380</v>
      </c>
      <c r="F1988" t="s">
        <v>2382</v>
      </c>
      <c r="G1988" s="9">
        <v>1</v>
      </c>
      <c r="H1988" t="s">
        <v>2380</v>
      </c>
      <c r="I1988" t="str">
        <f t="shared" si="62"/>
        <v>obesity</v>
      </c>
      <c r="J1988" t="str">
        <f t="shared" si="63"/>
        <v>normal</v>
      </c>
    </row>
    <row r="1989" spans="1:10" x14ac:dyDescent="0.3">
      <c r="A1989" t="s">
        <v>380</v>
      </c>
      <c r="B1989">
        <v>33.914999999999999</v>
      </c>
      <c r="C1989">
        <v>5.84</v>
      </c>
      <c r="D1989" t="s">
        <v>2382</v>
      </c>
      <c r="E1989" t="s">
        <v>2380</v>
      </c>
      <c r="F1989" t="s">
        <v>2380</v>
      </c>
      <c r="G1989" s="9">
        <v>0</v>
      </c>
      <c r="H1989" t="s">
        <v>2380</v>
      </c>
      <c r="I1989" t="str">
        <f t="shared" si="62"/>
        <v>obesity</v>
      </c>
      <c r="J1989" t="str">
        <f t="shared" si="63"/>
        <v>prediabetes</v>
      </c>
    </row>
    <row r="1990" spans="1:10" x14ac:dyDescent="0.3">
      <c r="A1990" t="s">
        <v>379</v>
      </c>
      <c r="B1990">
        <v>33.31</v>
      </c>
      <c r="C1990">
        <v>4.1900000000000004</v>
      </c>
      <c r="D1990" t="s">
        <v>2380</v>
      </c>
      <c r="E1990" t="s">
        <v>2380</v>
      </c>
      <c r="F1990" t="s">
        <v>2382</v>
      </c>
      <c r="G1990" s="9">
        <v>1</v>
      </c>
      <c r="H1990" t="s">
        <v>2380</v>
      </c>
      <c r="I1990" t="str">
        <f t="shared" si="62"/>
        <v>obesity</v>
      </c>
      <c r="J1990" t="str">
        <f t="shared" si="63"/>
        <v>normal</v>
      </c>
    </row>
    <row r="1991" spans="1:10" x14ac:dyDescent="0.3">
      <c r="A1991" t="s">
        <v>378</v>
      </c>
      <c r="B1991">
        <v>25.745000000000001</v>
      </c>
      <c r="C1991">
        <v>4.62</v>
      </c>
      <c r="D1991" t="s">
        <v>2382</v>
      </c>
      <c r="E1991" t="s">
        <v>2380</v>
      </c>
      <c r="F1991" t="s">
        <v>2380</v>
      </c>
      <c r="G1991" s="9">
        <v>0</v>
      </c>
      <c r="H1991" t="s">
        <v>2380</v>
      </c>
      <c r="I1991" t="str">
        <f t="shared" si="62"/>
        <v>overweight</v>
      </c>
      <c r="J1991" t="str">
        <f t="shared" si="63"/>
        <v>normal</v>
      </c>
    </row>
    <row r="1992" spans="1:10" x14ac:dyDescent="0.3">
      <c r="A1992" t="s">
        <v>377</v>
      </c>
      <c r="B1992">
        <v>37.1</v>
      </c>
      <c r="C1992">
        <v>6.24</v>
      </c>
      <c r="D1992" t="s">
        <v>2380</v>
      </c>
      <c r="E1992" t="s">
        <v>2380</v>
      </c>
      <c r="F1992" t="s">
        <v>2380</v>
      </c>
      <c r="G1992" s="9">
        <v>0</v>
      </c>
      <c r="H1992" t="s">
        <v>2380</v>
      </c>
      <c r="I1992" t="str">
        <f t="shared" si="62"/>
        <v>obesity</v>
      </c>
      <c r="J1992" t="str">
        <f t="shared" si="63"/>
        <v>prediabetes</v>
      </c>
    </row>
    <row r="1993" spans="1:10" x14ac:dyDescent="0.3">
      <c r="A1993" t="s">
        <v>376</v>
      </c>
      <c r="B1993">
        <v>35.435000000000002</v>
      </c>
      <c r="C1993">
        <v>5.81</v>
      </c>
      <c r="D1993" t="s">
        <v>2380</v>
      </c>
      <c r="E1993" t="s">
        <v>2380</v>
      </c>
      <c r="F1993" t="s">
        <v>2380</v>
      </c>
      <c r="G1993" s="9">
        <v>0</v>
      </c>
      <c r="H1993" t="s">
        <v>2380</v>
      </c>
      <c r="I1993" t="str">
        <f t="shared" si="62"/>
        <v>obesity</v>
      </c>
      <c r="J1993" t="str">
        <f t="shared" si="63"/>
        <v>prediabetes</v>
      </c>
    </row>
    <row r="1994" spans="1:10" x14ac:dyDescent="0.3">
      <c r="A1994" t="s">
        <v>375</v>
      </c>
      <c r="B1994">
        <v>20.399999999999999</v>
      </c>
      <c r="C1994">
        <v>4.83</v>
      </c>
      <c r="D1994" t="s">
        <v>2380</v>
      </c>
      <c r="E1994" t="s">
        <v>2380</v>
      </c>
      <c r="F1994" t="s">
        <v>2380</v>
      </c>
      <c r="G1994" s="9">
        <v>0</v>
      </c>
      <c r="H1994" t="s">
        <v>2380</v>
      </c>
      <c r="I1994" t="str">
        <f t="shared" si="62"/>
        <v>normal weight</v>
      </c>
      <c r="J1994" t="str">
        <f t="shared" si="63"/>
        <v>normal</v>
      </c>
    </row>
    <row r="1995" spans="1:10" x14ac:dyDescent="0.3">
      <c r="A1995" t="s">
        <v>374</v>
      </c>
      <c r="B1995">
        <v>42.13</v>
      </c>
      <c r="C1995">
        <v>5.72</v>
      </c>
      <c r="D1995" t="s">
        <v>2382</v>
      </c>
      <c r="E1995" t="s">
        <v>2380</v>
      </c>
      <c r="F1995" t="s">
        <v>2382</v>
      </c>
      <c r="G1995" s="9">
        <v>1</v>
      </c>
      <c r="H1995" t="s">
        <v>2380</v>
      </c>
      <c r="I1995" t="str">
        <f t="shared" si="62"/>
        <v>obesity</v>
      </c>
      <c r="J1995" t="str">
        <f t="shared" si="63"/>
        <v>prediabetes</v>
      </c>
    </row>
    <row r="1996" spans="1:10" x14ac:dyDescent="0.3">
      <c r="A1996" t="s">
        <v>373</v>
      </c>
      <c r="B1996">
        <v>33.99</v>
      </c>
      <c r="C1996">
        <v>4.83</v>
      </c>
      <c r="D1996" t="s">
        <v>2382</v>
      </c>
      <c r="E1996" t="s">
        <v>2380</v>
      </c>
      <c r="F1996" t="s">
        <v>2382</v>
      </c>
      <c r="G1996" s="9">
        <v>1</v>
      </c>
      <c r="H1996" t="s">
        <v>2380</v>
      </c>
      <c r="I1996" t="str">
        <f t="shared" si="62"/>
        <v>obesity</v>
      </c>
      <c r="J1996" t="str">
        <f t="shared" si="63"/>
        <v>normal</v>
      </c>
    </row>
    <row r="1997" spans="1:10" x14ac:dyDescent="0.3">
      <c r="A1997" t="s">
        <v>372</v>
      </c>
      <c r="B1997">
        <v>28.594999999999999</v>
      </c>
      <c r="C1997">
        <v>4.1399999999999997</v>
      </c>
      <c r="D1997" t="s">
        <v>2382</v>
      </c>
      <c r="E1997" t="s">
        <v>2380</v>
      </c>
      <c r="F1997" t="s">
        <v>2382</v>
      </c>
      <c r="G1997" s="9">
        <v>1</v>
      </c>
      <c r="H1997" t="s">
        <v>2380</v>
      </c>
      <c r="I1997" t="str">
        <f t="shared" si="62"/>
        <v>overweight</v>
      </c>
      <c r="J1997" t="str">
        <f t="shared" si="63"/>
        <v>normal</v>
      </c>
    </row>
    <row r="1998" spans="1:10" x14ac:dyDescent="0.3">
      <c r="A1998" t="s">
        <v>371</v>
      </c>
      <c r="B1998">
        <v>20.8</v>
      </c>
      <c r="C1998">
        <v>4.07</v>
      </c>
      <c r="D1998" t="s">
        <v>2382</v>
      </c>
      <c r="E1998" t="s">
        <v>2380</v>
      </c>
      <c r="F1998" t="s">
        <v>2382</v>
      </c>
      <c r="G1998" s="9">
        <v>1</v>
      </c>
      <c r="H1998" t="s">
        <v>2380</v>
      </c>
      <c r="I1998" t="str">
        <f t="shared" si="62"/>
        <v>normal weight</v>
      </c>
      <c r="J1998" t="str">
        <f t="shared" si="63"/>
        <v>normal</v>
      </c>
    </row>
    <row r="1999" spans="1:10" x14ac:dyDescent="0.3">
      <c r="A1999" t="s">
        <v>370</v>
      </c>
      <c r="B1999">
        <v>23.465</v>
      </c>
      <c r="C1999">
        <v>6.26</v>
      </c>
      <c r="D1999" t="s">
        <v>2382</v>
      </c>
      <c r="E1999" t="s">
        <v>2380</v>
      </c>
      <c r="F1999" t="s">
        <v>2382</v>
      </c>
      <c r="G1999" s="9">
        <v>1</v>
      </c>
      <c r="H1999" t="s">
        <v>2380</v>
      </c>
      <c r="I1999" t="str">
        <f t="shared" si="62"/>
        <v>normal weight</v>
      </c>
      <c r="J1999" t="str">
        <f t="shared" si="63"/>
        <v>prediabetes</v>
      </c>
    </row>
    <row r="2000" spans="1:10" x14ac:dyDescent="0.3">
      <c r="A2000" t="s">
        <v>369</v>
      </c>
      <c r="B2000">
        <v>40.185000000000002</v>
      </c>
      <c r="C2000">
        <v>5.88</v>
      </c>
      <c r="D2000" t="s">
        <v>2382</v>
      </c>
      <c r="E2000" t="s">
        <v>2380</v>
      </c>
      <c r="F2000" t="s">
        <v>2380</v>
      </c>
      <c r="G2000" s="9">
        <v>0</v>
      </c>
      <c r="H2000" t="s">
        <v>2380</v>
      </c>
      <c r="I2000" t="str">
        <f t="shared" si="62"/>
        <v>obesity</v>
      </c>
      <c r="J2000" t="str">
        <f t="shared" si="63"/>
        <v>prediabetes</v>
      </c>
    </row>
    <row r="2001" spans="1:10" x14ac:dyDescent="0.3">
      <c r="A2001" t="s">
        <v>368</v>
      </c>
      <c r="B2001">
        <v>21.89</v>
      </c>
      <c r="C2001">
        <v>5.72</v>
      </c>
      <c r="D2001" t="s">
        <v>2382</v>
      </c>
      <c r="E2001" t="s">
        <v>2380</v>
      </c>
      <c r="F2001" t="s">
        <v>2380</v>
      </c>
      <c r="G2001" s="9">
        <v>0</v>
      </c>
      <c r="H2001" t="s">
        <v>2380</v>
      </c>
      <c r="I2001" t="str">
        <f t="shared" si="62"/>
        <v>normal weight</v>
      </c>
      <c r="J2001" t="str">
        <f t="shared" si="63"/>
        <v>prediabetes</v>
      </c>
    </row>
    <row r="2002" spans="1:10" x14ac:dyDescent="0.3">
      <c r="A2002" t="s">
        <v>367</v>
      </c>
      <c r="B2002">
        <v>29.34</v>
      </c>
      <c r="C2002">
        <v>6.09</v>
      </c>
      <c r="D2002" t="s">
        <v>2382</v>
      </c>
      <c r="E2002" t="s">
        <v>2381</v>
      </c>
      <c r="F2002" t="s">
        <v>2380</v>
      </c>
      <c r="G2002" s="9">
        <v>2</v>
      </c>
      <c r="H2002" t="s">
        <v>2380</v>
      </c>
      <c r="I2002" t="str">
        <f t="shared" si="62"/>
        <v>overweight</v>
      </c>
      <c r="J2002" t="str">
        <f t="shared" si="63"/>
        <v>prediabetes</v>
      </c>
    </row>
    <row r="2003" spans="1:10" x14ac:dyDescent="0.3">
      <c r="A2003" t="s">
        <v>366</v>
      </c>
      <c r="B2003">
        <v>22.61</v>
      </c>
      <c r="C2003">
        <v>4.25</v>
      </c>
      <c r="D2003" t="s">
        <v>2382</v>
      </c>
      <c r="E2003" t="s">
        <v>2380</v>
      </c>
      <c r="F2003" t="s">
        <v>2380</v>
      </c>
      <c r="G2003" s="9">
        <v>0</v>
      </c>
      <c r="H2003" t="s">
        <v>2380</v>
      </c>
      <c r="I2003" t="str">
        <f t="shared" si="62"/>
        <v>normal weight</v>
      </c>
      <c r="J2003" t="str">
        <f t="shared" si="63"/>
        <v>normal</v>
      </c>
    </row>
    <row r="2004" spans="1:10" x14ac:dyDescent="0.3">
      <c r="A2004" t="s">
        <v>365</v>
      </c>
      <c r="B2004">
        <v>22.23</v>
      </c>
      <c r="C2004">
        <v>6.09</v>
      </c>
      <c r="D2004" t="s">
        <v>2382</v>
      </c>
      <c r="E2004" t="s">
        <v>2380</v>
      </c>
      <c r="F2004" t="s">
        <v>2380</v>
      </c>
      <c r="G2004" s="9">
        <v>0</v>
      </c>
      <c r="H2004" t="s">
        <v>2380</v>
      </c>
      <c r="I2004" t="str">
        <f t="shared" si="62"/>
        <v>normal weight</v>
      </c>
      <c r="J2004" t="str">
        <f t="shared" si="63"/>
        <v>prediabetes</v>
      </c>
    </row>
    <row r="2005" spans="1:10" x14ac:dyDescent="0.3">
      <c r="A2005" t="s">
        <v>364</v>
      </c>
      <c r="B2005">
        <v>33.4</v>
      </c>
      <c r="C2005">
        <v>5.51</v>
      </c>
      <c r="D2005" t="s">
        <v>2380</v>
      </c>
      <c r="E2005" t="s">
        <v>2380</v>
      </c>
      <c r="F2005" t="s">
        <v>2380</v>
      </c>
      <c r="G2005" s="9">
        <v>0</v>
      </c>
      <c r="H2005" t="s">
        <v>2380</v>
      </c>
      <c r="I2005" t="str">
        <f t="shared" si="62"/>
        <v>obesity</v>
      </c>
      <c r="J2005" t="str">
        <f t="shared" si="63"/>
        <v>normal</v>
      </c>
    </row>
    <row r="2006" spans="1:10" x14ac:dyDescent="0.3">
      <c r="A2006" t="s">
        <v>363</v>
      </c>
      <c r="B2006">
        <v>33.11</v>
      </c>
      <c r="C2006">
        <v>5.63</v>
      </c>
      <c r="D2006" t="s">
        <v>2380</v>
      </c>
      <c r="E2006" t="s">
        <v>2380</v>
      </c>
      <c r="F2006" t="s">
        <v>2380</v>
      </c>
      <c r="G2006" s="9">
        <v>0</v>
      </c>
      <c r="H2006" t="s">
        <v>2380</v>
      </c>
      <c r="I2006" t="str">
        <f t="shared" si="62"/>
        <v>obesity</v>
      </c>
      <c r="J2006" t="str">
        <f t="shared" si="63"/>
        <v>normal</v>
      </c>
    </row>
    <row r="2007" spans="1:10" x14ac:dyDescent="0.3">
      <c r="A2007" t="s">
        <v>362</v>
      </c>
      <c r="B2007">
        <v>16.815000000000001</v>
      </c>
      <c r="C2007">
        <v>5.29</v>
      </c>
      <c r="D2007" t="s">
        <v>2382</v>
      </c>
      <c r="E2007" t="s">
        <v>2380</v>
      </c>
      <c r="F2007" t="s">
        <v>2380</v>
      </c>
      <c r="G2007" s="9">
        <v>0</v>
      </c>
      <c r="H2007" t="s">
        <v>2380</v>
      </c>
      <c r="I2007" t="str">
        <f t="shared" si="62"/>
        <v>underweight</v>
      </c>
      <c r="J2007" t="str">
        <f t="shared" si="63"/>
        <v>normal</v>
      </c>
    </row>
    <row r="2008" spans="1:10" x14ac:dyDescent="0.3">
      <c r="A2008" t="s">
        <v>361</v>
      </c>
      <c r="B2008">
        <v>25.61</v>
      </c>
      <c r="C2008">
        <v>4</v>
      </c>
      <c r="D2008" t="s">
        <v>2380</v>
      </c>
      <c r="E2008" t="s">
        <v>2380</v>
      </c>
      <c r="F2008" t="s">
        <v>2382</v>
      </c>
      <c r="G2008" s="9">
        <v>1</v>
      </c>
      <c r="H2008" t="s">
        <v>2380</v>
      </c>
      <c r="I2008" t="str">
        <f t="shared" si="62"/>
        <v>overweight</v>
      </c>
      <c r="J2008" t="str">
        <f t="shared" si="63"/>
        <v>normal</v>
      </c>
    </row>
    <row r="2009" spans="1:10" x14ac:dyDescent="0.3">
      <c r="A2009" t="s">
        <v>360</v>
      </c>
      <c r="B2009">
        <v>25.8</v>
      </c>
      <c r="C2009">
        <v>5.49</v>
      </c>
      <c r="D2009" t="s">
        <v>2380</v>
      </c>
      <c r="E2009" t="s">
        <v>2380</v>
      </c>
      <c r="F2009" t="s">
        <v>2380</v>
      </c>
      <c r="G2009" s="9">
        <v>0</v>
      </c>
      <c r="H2009" t="s">
        <v>2380</v>
      </c>
      <c r="I2009" t="str">
        <f t="shared" si="62"/>
        <v>overweight</v>
      </c>
      <c r="J2009" t="str">
        <f t="shared" si="63"/>
        <v>normal</v>
      </c>
    </row>
    <row r="2010" spans="1:10" x14ac:dyDescent="0.3">
      <c r="A2010" t="s">
        <v>359</v>
      </c>
      <c r="B2010">
        <v>27.39</v>
      </c>
      <c r="C2010">
        <v>5.34</v>
      </c>
      <c r="D2010" t="s">
        <v>2380</v>
      </c>
      <c r="E2010" t="s">
        <v>2380</v>
      </c>
      <c r="F2010" t="s">
        <v>2380</v>
      </c>
      <c r="G2010" s="9">
        <v>0</v>
      </c>
      <c r="H2010" t="s">
        <v>2380</v>
      </c>
      <c r="I2010" t="str">
        <f t="shared" si="62"/>
        <v>overweight</v>
      </c>
      <c r="J2010" t="str">
        <f t="shared" si="63"/>
        <v>normal</v>
      </c>
    </row>
    <row r="2011" spans="1:10" x14ac:dyDescent="0.3">
      <c r="A2011" t="s">
        <v>358</v>
      </c>
      <c r="B2011">
        <v>17.03</v>
      </c>
      <c r="C2011">
        <v>4.12</v>
      </c>
      <c r="D2011" t="s">
        <v>2380</v>
      </c>
      <c r="E2011" t="s">
        <v>2380</v>
      </c>
      <c r="F2011" t="s">
        <v>2380</v>
      </c>
      <c r="G2011" s="9">
        <v>1</v>
      </c>
      <c r="H2011" t="s">
        <v>2380</v>
      </c>
      <c r="I2011" t="str">
        <f t="shared" si="62"/>
        <v>underweight</v>
      </c>
      <c r="J2011" t="str">
        <f t="shared" si="63"/>
        <v>normal</v>
      </c>
    </row>
    <row r="2012" spans="1:10" x14ac:dyDescent="0.3">
      <c r="A2012" t="s">
        <v>357</v>
      </c>
      <c r="B2012">
        <v>23.75</v>
      </c>
      <c r="C2012">
        <v>5.49</v>
      </c>
      <c r="D2012" t="s">
        <v>2382</v>
      </c>
      <c r="E2012" t="s">
        <v>2380</v>
      </c>
      <c r="F2012" t="s">
        <v>2380</v>
      </c>
      <c r="G2012" s="9">
        <v>0</v>
      </c>
      <c r="H2012" t="s">
        <v>2380</v>
      </c>
      <c r="I2012" t="str">
        <f t="shared" si="62"/>
        <v>normal weight</v>
      </c>
      <c r="J2012" t="str">
        <f t="shared" si="63"/>
        <v>normal</v>
      </c>
    </row>
    <row r="2013" spans="1:10" x14ac:dyDescent="0.3">
      <c r="A2013" t="s">
        <v>355</v>
      </c>
      <c r="B2013">
        <v>26.03</v>
      </c>
      <c r="C2013">
        <v>5.1100000000000003</v>
      </c>
      <c r="D2013" t="s">
        <v>2382</v>
      </c>
      <c r="E2013" t="s">
        <v>2380</v>
      </c>
      <c r="F2013" t="s">
        <v>2380</v>
      </c>
      <c r="G2013" s="9">
        <v>1</v>
      </c>
      <c r="H2013" t="s">
        <v>2380</v>
      </c>
      <c r="I2013" t="str">
        <f t="shared" si="62"/>
        <v>overweight</v>
      </c>
      <c r="J2013" t="str">
        <f t="shared" si="63"/>
        <v>normal</v>
      </c>
    </row>
    <row r="2014" spans="1:10" x14ac:dyDescent="0.3">
      <c r="A2014" t="s">
        <v>354</v>
      </c>
      <c r="B2014">
        <v>16.079999999999998</v>
      </c>
      <c r="C2014">
        <v>5.94</v>
      </c>
      <c r="D2014" t="s">
        <v>2380</v>
      </c>
      <c r="E2014" t="s">
        <v>2380</v>
      </c>
      <c r="F2014" t="s">
        <v>2380</v>
      </c>
      <c r="G2014" s="9">
        <v>0</v>
      </c>
      <c r="H2014" t="s">
        <v>2380</v>
      </c>
      <c r="I2014" t="str">
        <f t="shared" si="62"/>
        <v>underweight</v>
      </c>
      <c r="J2014" t="str">
        <f t="shared" si="63"/>
        <v>prediabetes</v>
      </c>
    </row>
    <row r="2015" spans="1:10" x14ac:dyDescent="0.3">
      <c r="A2015" t="s">
        <v>353</v>
      </c>
      <c r="B2015">
        <v>30.875</v>
      </c>
      <c r="C2015">
        <v>5.54</v>
      </c>
      <c r="D2015" t="s">
        <v>2380</v>
      </c>
      <c r="E2015" t="s">
        <v>2380</v>
      </c>
      <c r="F2015" t="s">
        <v>2380</v>
      </c>
      <c r="G2015" s="9">
        <v>0</v>
      </c>
      <c r="H2015" t="s">
        <v>2380</v>
      </c>
      <c r="I2015" t="str">
        <f t="shared" si="62"/>
        <v>obesity</v>
      </c>
      <c r="J2015" t="str">
        <f t="shared" si="63"/>
        <v>normal</v>
      </c>
    </row>
    <row r="2016" spans="1:10" x14ac:dyDescent="0.3">
      <c r="A2016" t="s">
        <v>352</v>
      </c>
      <c r="B2016">
        <v>31.79</v>
      </c>
      <c r="C2016">
        <v>7.09</v>
      </c>
      <c r="D2016" t="s">
        <v>2380</v>
      </c>
      <c r="E2016" t="s">
        <v>2380</v>
      </c>
      <c r="F2016" t="s">
        <v>2380</v>
      </c>
      <c r="G2016" s="9">
        <v>0</v>
      </c>
      <c r="H2016" t="s">
        <v>2380</v>
      </c>
      <c r="I2016" t="str">
        <f t="shared" si="62"/>
        <v>obesity</v>
      </c>
      <c r="J2016" t="str">
        <f t="shared" si="63"/>
        <v>diabetes</v>
      </c>
    </row>
    <row r="2017" spans="1:10" x14ac:dyDescent="0.3">
      <c r="A2017" t="s">
        <v>351</v>
      </c>
      <c r="B2017">
        <v>28.48</v>
      </c>
      <c r="C2017">
        <v>6.22</v>
      </c>
      <c r="D2017" t="s">
        <v>2382</v>
      </c>
      <c r="E2017" t="s">
        <v>2380</v>
      </c>
      <c r="F2017" t="s">
        <v>2382</v>
      </c>
      <c r="G2017" s="9">
        <v>1</v>
      </c>
      <c r="H2017" t="s">
        <v>2380</v>
      </c>
      <c r="I2017" t="str">
        <f t="shared" si="62"/>
        <v>overweight</v>
      </c>
      <c r="J2017" t="str">
        <f t="shared" si="63"/>
        <v>prediabetes</v>
      </c>
    </row>
    <row r="2018" spans="1:10" x14ac:dyDescent="0.3">
      <c r="A2018" t="s">
        <v>350</v>
      </c>
      <c r="B2018">
        <v>26.6</v>
      </c>
      <c r="C2018">
        <v>4.33</v>
      </c>
      <c r="D2018" t="s">
        <v>2380</v>
      </c>
      <c r="E2018" t="s">
        <v>2380</v>
      </c>
      <c r="F2018" t="s">
        <v>2380</v>
      </c>
      <c r="G2018" s="9">
        <v>1</v>
      </c>
      <c r="H2018" t="s">
        <v>2380</v>
      </c>
      <c r="I2018" t="str">
        <f t="shared" si="62"/>
        <v>overweight</v>
      </c>
      <c r="J2018" t="str">
        <f t="shared" si="63"/>
        <v>normal</v>
      </c>
    </row>
    <row r="2019" spans="1:10" x14ac:dyDescent="0.3">
      <c r="A2019" t="s">
        <v>349</v>
      </c>
      <c r="B2019">
        <v>25.27</v>
      </c>
      <c r="C2019">
        <v>5.83</v>
      </c>
      <c r="D2019" t="s">
        <v>2380</v>
      </c>
      <c r="E2019" t="s">
        <v>2380</v>
      </c>
      <c r="F2019" t="s">
        <v>2380</v>
      </c>
      <c r="G2019" s="9">
        <v>1</v>
      </c>
      <c r="H2019" t="s">
        <v>2380</v>
      </c>
      <c r="I2019" t="str">
        <f t="shared" si="62"/>
        <v>overweight</v>
      </c>
      <c r="J2019" t="str">
        <f t="shared" si="63"/>
        <v>prediabetes</v>
      </c>
    </row>
    <row r="2020" spans="1:10" x14ac:dyDescent="0.3">
      <c r="A2020" t="s">
        <v>348</v>
      </c>
      <c r="B2020">
        <v>34.484999999999999</v>
      </c>
      <c r="C2020">
        <v>4.7</v>
      </c>
      <c r="D2020" t="s">
        <v>2382</v>
      </c>
      <c r="E2020" t="s">
        <v>2380</v>
      </c>
      <c r="F2020" t="s">
        <v>2382</v>
      </c>
      <c r="G2020" s="9">
        <v>1</v>
      </c>
      <c r="H2020" t="s">
        <v>2380</v>
      </c>
      <c r="I2020" t="str">
        <f t="shared" si="62"/>
        <v>obesity</v>
      </c>
      <c r="J2020" t="str">
        <f t="shared" si="63"/>
        <v>normal</v>
      </c>
    </row>
    <row r="2021" spans="1:10" x14ac:dyDescent="0.3">
      <c r="A2021" t="s">
        <v>347</v>
      </c>
      <c r="B2021">
        <v>15.57</v>
      </c>
      <c r="C2021">
        <v>4.07</v>
      </c>
      <c r="D2021" t="s">
        <v>2382</v>
      </c>
      <c r="E2021" t="s">
        <v>2380</v>
      </c>
      <c r="F2021" t="s">
        <v>2380</v>
      </c>
      <c r="G2021" s="9">
        <v>1</v>
      </c>
      <c r="H2021" t="s">
        <v>2380</v>
      </c>
      <c r="I2021" t="str">
        <f t="shared" si="62"/>
        <v>underweight</v>
      </c>
      <c r="J2021" t="str">
        <f t="shared" si="63"/>
        <v>normal</v>
      </c>
    </row>
    <row r="2022" spans="1:10" x14ac:dyDescent="0.3">
      <c r="A2022" t="s">
        <v>346</v>
      </c>
      <c r="B2022">
        <v>30.36</v>
      </c>
      <c r="C2022">
        <v>9.39</v>
      </c>
      <c r="D2022" t="s">
        <v>2380</v>
      </c>
      <c r="E2022" t="s">
        <v>2380</v>
      </c>
      <c r="F2022" t="s">
        <v>2380</v>
      </c>
      <c r="G2022" s="9">
        <v>0</v>
      </c>
      <c r="H2022" t="s">
        <v>2380</v>
      </c>
      <c r="I2022" t="str">
        <f t="shared" si="62"/>
        <v>obesity</v>
      </c>
      <c r="J2022" t="str">
        <f t="shared" si="63"/>
        <v>diabetes</v>
      </c>
    </row>
    <row r="2023" spans="1:10" x14ac:dyDescent="0.3">
      <c r="A2023" t="s">
        <v>345</v>
      </c>
      <c r="B2023">
        <v>19.37</v>
      </c>
      <c r="C2023">
        <v>4.18</v>
      </c>
      <c r="D2023" t="s">
        <v>2380</v>
      </c>
      <c r="E2023" t="s">
        <v>2380</v>
      </c>
      <c r="F2023" t="s">
        <v>2380</v>
      </c>
      <c r="G2023" s="9">
        <v>0</v>
      </c>
      <c r="H2023" t="s">
        <v>2380</v>
      </c>
      <c r="I2023" t="str">
        <f t="shared" si="62"/>
        <v>normal weight</v>
      </c>
      <c r="J2023" t="str">
        <f t="shared" si="63"/>
        <v>normal</v>
      </c>
    </row>
    <row r="2024" spans="1:10" x14ac:dyDescent="0.3">
      <c r="A2024" t="s">
        <v>344</v>
      </c>
      <c r="B2024">
        <v>16.71</v>
      </c>
      <c r="C2024">
        <v>4.18</v>
      </c>
      <c r="D2024" t="s">
        <v>2380</v>
      </c>
      <c r="E2024" t="s">
        <v>2380</v>
      </c>
      <c r="F2024" t="s">
        <v>2380</v>
      </c>
      <c r="G2024" s="9">
        <v>1</v>
      </c>
      <c r="H2024" t="s">
        <v>2380</v>
      </c>
      <c r="I2024" t="str">
        <f t="shared" si="62"/>
        <v>underweight</v>
      </c>
      <c r="J2024" t="str">
        <f t="shared" si="63"/>
        <v>normal</v>
      </c>
    </row>
    <row r="2025" spans="1:10" x14ac:dyDescent="0.3">
      <c r="A2025" t="s">
        <v>343</v>
      </c>
      <c r="B2025">
        <v>24.1</v>
      </c>
      <c r="C2025">
        <v>4.4000000000000004</v>
      </c>
      <c r="D2025" t="s">
        <v>2382</v>
      </c>
      <c r="E2025" t="s">
        <v>2380</v>
      </c>
      <c r="F2025" t="s">
        <v>2380</v>
      </c>
      <c r="G2025" s="9">
        <v>1</v>
      </c>
      <c r="H2025" t="s">
        <v>2380</v>
      </c>
      <c r="I2025" t="str">
        <f t="shared" si="62"/>
        <v>normal weight</v>
      </c>
      <c r="J2025" t="str">
        <f t="shared" si="63"/>
        <v>normal</v>
      </c>
    </row>
    <row r="2026" spans="1:10" x14ac:dyDescent="0.3">
      <c r="A2026" t="s">
        <v>342</v>
      </c>
      <c r="B2026">
        <v>29.77</v>
      </c>
      <c r="C2026">
        <v>9.9</v>
      </c>
      <c r="D2026" t="s">
        <v>2380</v>
      </c>
      <c r="E2026" t="s">
        <v>2380</v>
      </c>
      <c r="F2026" t="s">
        <v>2380</v>
      </c>
      <c r="G2026" s="9">
        <v>0</v>
      </c>
      <c r="H2026" t="s">
        <v>2380</v>
      </c>
      <c r="I2026" t="str">
        <f t="shared" si="62"/>
        <v>overweight</v>
      </c>
      <c r="J2026" t="str">
        <f t="shared" si="63"/>
        <v>diabetes</v>
      </c>
    </row>
    <row r="2027" spans="1:10" x14ac:dyDescent="0.3">
      <c r="A2027" t="s">
        <v>341</v>
      </c>
      <c r="B2027">
        <v>46.53</v>
      </c>
      <c r="C2027">
        <v>4.84</v>
      </c>
      <c r="D2027" t="s">
        <v>2382</v>
      </c>
      <c r="E2027" t="s">
        <v>2380</v>
      </c>
      <c r="F2027" t="s">
        <v>2380</v>
      </c>
      <c r="G2027" s="9">
        <v>0</v>
      </c>
      <c r="H2027" t="s">
        <v>2380</v>
      </c>
      <c r="I2027" t="str">
        <f t="shared" si="62"/>
        <v>obesity</v>
      </c>
      <c r="J2027" t="str">
        <f t="shared" si="63"/>
        <v>normal</v>
      </c>
    </row>
    <row r="2028" spans="1:10" x14ac:dyDescent="0.3">
      <c r="A2028" t="s">
        <v>340</v>
      </c>
      <c r="B2028">
        <v>23.4</v>
      </c>
      <c r="C2028">
        <v>5.53</v>
      </c>
      <c r="D2028" t="s">
        <v>2380</v>
      </c>
      <c r="E2028" t="s">
        <v>2380</v>
      </c>
      <c r="F2028" t="s">
        <v>2382</v>
      </c>
      <c r="G2028" s="9">
        <v>1</v>
      </c>
      <c r="H2028" t="s">
        <v>2380</v>
      </c>
      <c r="I2028" t="str">
        <f t="shared" si="62"/>
        <v>normal weight</v>
      </c>
      <c r="J2028" t="str">
        <f t="shared" si="63"/>
        <v>normal</v>
      </c>
    </row>
    <row r="2029" spans="1:10" x14ac:dyDescent="0.3">
      <c r="A2029" t="s">
        <v>339</v>
      </c>
      <c r="B2029">
        <v>30</v>
      </c>
      <c r="C2029">
        <v>4.33</v>
      </c>
      <c r="D2029" t="s">
        <v>2382</v>
      </c>
      <c r="E2029" t="s">
        <v>2380</v>
      </c>
      <c r="F2029" t="s">
        <v>2380</v>
      </c>
      <c r="G2029" s="9">
        <v>0</v>
      </c>
      <c r="H2029" t="s">
        <v>2380</v>
      </c>
      <c r="I2029" t="b">
        <f t="shared" si="62"/>
        <v>0</v>
      </c>
      <c r="J2029" t="str">
        <f t="shared" si="63"/>
        <v>normal</v>
      </c>
    </row>
    <row r="2030" spans="1:10" x14ac:dyDescent="0.3">
      <c r="A2030" t="s">
        <v>338</v>
      </c>
      <c r="B2030">
        <v>29.15</v>
      </c>
      <c r="C2030">
        <v>4.91</v>
      </c>
      <c r="D2030" t="s">
        <v>2382</v>
      </c>
      <c r="E2030" t="s">
        <v>2380</v>
      </c>
      <c r="F2030" t="s">
        <v>2380</v>
      </c>
      <c r="G2030" s="9">
        <v>0</v>
      </c>
      <c r="H2030" t="s">
        <v>2380</v>
      </c>
      <c r="I2030" t="str">
        <f t="shared" si="62"/>
        <v>overweight</v>
      </c>
      <c r="J2030" t="str">
        <f t="shared" si="63"/>
        <v>normal</v>
      </c>
    </row>
    <row r="2031" spans="1:10" x14ac:dyDescent="0.3">
      <c r="A2031" t="s">
        <v>337</v>
      </c>
      <c r="B2031">
        <v>34.865000000000002</v>
      </c>
      <c r="C2031">
        <v>4.8</v>
      </c>
      <c r="D2031" t="s">
        <v>2380</v>
      </c>
      <c r="E2031" t="s">
        <v>2380</v>
      </c>
      <c r="F2031" t="s">
        <v>2380</v>
      </c>
      <c r="G2031" s="9">
        <v>0</v>
      </c>
      <c r="H2031" t="s">
        <v>2380</v>
      </c>
      <c r="I2031" t="str">
        <f t="shared" si="62"/>
        <v>obesity</v>
      </c>
      <c r="J2031" t="str">
        <f t="shared" si="63"/>
        <v>normal</v>
      </c>
    </row>
    <row r="2032" spans="1:10" x14ac:dyDescent="0.3">
      <c r="A2032" t="s">
        <v>336</v>
      </c>
      <c r="B2032">
        <v>28.12</v>
      </c>
      <c r="C2032">
        <v>5.55</v>
      </c>
      <c r="D2032" t="s">
        <v>2382</v>
      </c>
      <c r="E2032" t="s">
        <v>2381</v>
      </c>
      <c r="F2032" t="s">
        <v>2380</v>
      </c>
      <c r="G2032" s="9">
        <v>2</v>
      </c>
      <c r="H2032" t="s">
        <v>2380</v>
      </c>
      <c r="I2032" t="str">
        <f t="shared" si="62"/>
        <v>overweight</v>
      </c>
      <c r="J2032" t="str">
        <f t="shared" si="63"/>
        <v>normal</v>
      </c>
    </row>
    <row r="2033" spans="1:10" x14ac:dyDescent="0.3">
      <c r="A2033" t="s">
        <v>335</v>
      </c>
      <c r="B2033">
        <v>29.45</v>
      </c>
      <c r="C2033">
        <v>5.24</v>
      </c>
      <c r="D2033" t="s">
        <v>2382</v>
      </c>
      <c r="E2033" t="s">
        <v>2380</v>
      </c>
      <c r="F2033" t="s">
        <v>2380</v>
      </c>
      <c r="G2033" s="9">
        <v>0</v>
      </c>
      <c r="H2033" t="s">
        <v>2380</v>
      </c>
      <c r="I2033" t="str">
        <f t="shared" si="62"/>
        <v>overweight</v>
      </c>
      <c r="J2033" t="str">
        <f t="shared" si="63"/>
        <v>normal</v>
      </c>
    </row>
    <row r="2034" spans="1:10" x14ac:dyDescent="0.3">
      <c r="A2034" t="s">
        <v>334</v>
      </c>
      <c r="B2034">
        <v>27.94</v>
      </c>
      <c r="C2034">
        <v>6.08</v>
      </c>
      <c r="D2034" t="s">
        <v>2380</v>
      </c>
      <c r="E2034" t="s">
        <v>2380</v>
      </c>
      <c r="F2034" t="s">
        <v>2382</v>
      </c>
      <c r="G2034" s="9">
        <v>1</v>
      </c>
      <c r="H2034" t="s">
        <v>2380</v>
      </c>
      <c r="I2034" t="str">
        <f t="shared" si="62"/>
        <v>overweight</v>
      </c>
      <c r="J2034" t="str">
        <f t="shared" si="63"/>
        <v>prediabetes</v>
      </c>
    </row>
    <row r="2035" spans="1:10" x14ac:dyDescent="0.3">
      <c r="A2035" t="s">
        <v>333</v>
      </c>
      <c r="B2035">
        <v>27.2</v>
      </c>
      <c r="C2035">
        <v>5.83</v>
      </c>
      <c r="D2035" t="s">
        <v>2380</v>
      </c>
      <c r="E2035" t="s">
        <v>2380</v>
      </c>
      <c r="F2035" t="s">
        <v>2382</v>
      </c>
      <c r="G2035" s="9">
        <v>1</v>
      </c>
      <c r="H2035" t="s">
        <v>2380</v>
      </c>
      <c r="I2035" t="str">
        <f t="shared" si="62"/>
        <v>overweight</v>
      </c>
      <c r="J2035" t="str">
        <f t="shared" si="63"/>
        <v>prediabetes</v>
      </c>
    </row>
    <row r="2036" spans="1:10" x14ac:dyDescent="0.3">
      <c r="A2036" t="s">
        <v>332</v>
      </c>
      <c r="B2036">
        <v>33.344999999999999</v>
      </c>
      <c r="C2036">
        <v>4.29</v>
      </c>
      <c r="D2036" t="s">
        <v>2380</v>
      </c>
      <c r="E2036" t="s">
        <v>2380</v>
      </c>
      <c r="F2036" t="s">
        <v>2380</v>
      </c>
      <c r="G2036" s="9">
        <v>1</v>
      </c>
      <c r="H2036" t="s">
        <v>2380</v>
      </c>
      <c r="I2036" t="str">
        <f t="shared" si="62"/>
        <v>obesity</v>
      </c>
      <c r="J2036" t="str">
        <f t="shared" si="63"/>
        <v>normal</v>
      </c>
    </row>
    <row r="2037" spans="1:10" x14ac:dyDescent="0.3">
      <c r="A2037" t="s">
        <v>331</v>
      </c>
      <c r="B2037">
        <v>29.925000000000001</v>
      </c>
      <c r="C2037">
        <v>5.3</v>
      </c>
      <c r="D2037" t="s">
        <v>2380</v>
      </c>
      <c r="E2037" t="s">
        <v>2380</v>
      </c>
      <c r="F2037" t="s">
        <v>2380</v>
      </c>
      <c r="G2037" s="9">
        <v>1</v>
      </c>
      <c r="H2037" t="s">
        <v>2380</v>
      </c>
      <c r="I2037" t="b">
        <f t="shared" si="62"/>
        <v>0</v>
      </c>
      <c r="J2037" t="str">
        <f t="shared" si="63"/>
        <v>normal</v>
      </c>
    </row>
    <row r="2038" spans="1:10" x14ac:dyDescent="0.3">
      <c r="A2038" t="s">
        <v>330</v>
      </c>
      <c r="B2038">
        <v>24.225000000000001</v>
      </c>
      <c r="C2038">
        <v>4.42</v>
      </c>
      <c r="D2038" t="s">
        <v>2380</v>
      </c>
      <c r="E2038" t="s">
        <v>2380</v>
      </c>
      <c r="F2038" t="s">
        <v>2380</v>
      </c>
      <c r="G2038" s="9">
        <v>1</v>
      </c>
      <c r="H2038" t="s">
        <v>2380</v>
      </c>
      <c r="I2038" t="str">
        <f t="shared" si="62"/>
        <v>normal weight</v>
      </c>
      <c r="J2038" t="str">
        <f t="shared" si="63"/>
        <v>normal</v>
      </c>
    </row>
    <row r="2039" spans="1:10" x14ac:dyDescent="0.3">
      <c r="A2039" t="s">
        <v>329</v>
      </c>
      <c r="B2039">
        <v>29.68</v>
      </c>
      <c r="C2039">
        <v>5.68</v>
      </c>
      <c r="D2039" t="s">
        <v>2380</v>
      </c>
      <c r="E2039" t="s">
        <v>2381</v>
      </c>
      <c r="F2039" t="s">
        <v>2380</v>
      </c>
      <c r="G2039" s="9">
        <v>1</v>
      </c>
      <c r="H2039" t="s">
        <v>2380</v>
      </c>
      <c r="I2039" t="str">
        <f t="shared" si="62"/>
        <v>overweight</v>
      </c>
      <c r="J2039" t="str">
        <f t="shared" si="63"/>
        <v>normal</v>
      </c>
    </row>
    <row r="2040" spans="1:10" x14ac:dyDescent="0.3">
      <c r="A2040" t="s">
        <v>328</v>
      </c>
      <c r="B2040">
        <v>20.614999999999998</v>
      </c>
      <c r="C2040">
        <v>6.05</v>
      </c>
      <c r="D2040" t="s">
        <v>2380</v>
      </c>
      <c r="E2040" t="s">
        <v>2380</v>
      </c>
      <c r="F2040" t="s">
        <v>2382</v>
      </c>
      <c r="G2040" s="9">
        <v>1</v>
      </c>
      <c r="H2040" t="s">
        <v>2380</v>
      </c>
      <c r="I2040" t="str">
        <f t="shared" si="62"/>
        <v>normal weight</v>
      </c>
      <c r="J2040" t="str">
        <f t="shared" si="63"/>
        <v>prediabetes</v>
      </c>
    </row>
    <row r="2041" spans="1:10" x14ac:dyDescent="0.3">
      <c r="A2041" t="s">
        <v>327</v>
      </c>
      <c r="B2041">
        <v>32.119999999999997</v>
      </c>
      <c r="C2041">
        <v>5.33</v>
      </c>
      <c r="D2041" t="s">
        <v>2380</v>
      </c>
      <c r="E2041" t="s">
        <v>2381</v>
      </c>
      <c r="F2041" t="s">
        <v>2380</v>
      </c>
      <c r="G2041" s="9">
        <v>1</v>
      </c>
      <c r="H2041" t="s">
        <v>2380</v>
      </c>
      <c r="I2041" t="str">
        <f t="shared" si="62"/>
        <v>obesity</v>
      </c>
      <c r="J2041" t="str">
        <f t="shared" si="63"/>
        <v>normal</v>
      </c>
    </row>
    <row r="2042" spans="1:10" x14ac:dyDescent="0.3">
      <c r="A2042" t="s">
        <v>326</v>
      </c>
      <c r="B2042">
        <v>27.36</v>
      </c>
      <c r="C2042">
        <v>6.22</v>
      </c>
      <c r="D2042" t="s">
        <v>2380</v>
      </c>
      <c r="E2042" t="s">
        <v>2380</v>
      </c>
      <c r="F2042" t="s">
        <v>2380</v>
      </c>
      <c r="G2042" s="9">
        <v>0</v>
      </c>
      <c r="H2042" t="s">
        <v>2380</v>
      </c>
      <c r="I2042" t="str">
        <f t="shared" si="62"/>
        <v>overweight</v>
      </c>
      <c r="J2042" t="str">
        <f t="shared" si="63"/>
        <v>prediabetes</v>
      </c>
    </row>
    <row r="2043" spans="1:10" x14ac:dyDescent="0.3">
      <c r="A2043" t="s">
        <v>325</v>
      </c>
      <c r="B2043">
        <v>17.385000000000002</v>
      </c>
      <c r="C2043">
        <v>5.84</v>
      </c>
      <c r="D2043" t="s">
        <v>2380</v>
      </c>
      <c r="E2043" t="s">
        <v>2380</v>
      </c>
      <c r="F2043" t="s">
        <v>2380</v>
      </c>
      <c r="G2043" s="9">
        <v>0</v>
      </c>
      <c r="H2043" t="s">
        <v>2380</v>
      </c>
      <c r="I2043" t="str">
        <f t="shared" si="62"/>
        <v>underweight</v>
      </c>
      <c r="J2043" t="str">
        <f t="shared" si="63"/>
        <v>prediabetes</v>
      </c>
    </row>
    <row r="2044" spans="1:10" x14ac:dyDescent="0.3">
      <c r="A2044" t="s">
        <v>324</v>
      </c>
      <c r="B2044">
        <v>30.13</v>
      </c>
      <c r="C2044">
        <v>5.71</v>
      </c>
      <c r="D2044" t="s">
        <v>2380</v>
      </c>
      <c r="E2044" t="s">
        <v>2381</v>
      </c>
      <c r="F2044" t="s">
        <v>2380</v>
      </c>
      <c r="G2044" s="9">
        <v>1</v>
      </c>
      <c r="H2044" t="s">
        <v>2380</v>
      </c>
      <c r="I2044" t="str">
        <f t="shared" si="62"/>
        <v>obesity</v>
      </c>
      <c r="J2044" t="str">
        <f t="shared" si="63"/>
        <v>prediabetes</v>
      </c>
    </row>
    <row r="2045" spans="1:10" x14ac:dyDescent="0.3">
      <c r="A2045" t="s">
        <v>323</v>
      </c>
      <c r="B2045">
        <v>25.44</v>
      </c>
      <c r="C2045">
        <v>6.04</v>
      </c>
      <c r="D2045" t="s">
        <v>2382</v>
      </c>
      <c r="E2045" t="s">
        <v>2380</v>
      </c>
      <c r="F2045" t="s">
        <v>2382</v>
      </c>
      <c r="G2045" s="9">
        <v>1</v>
      </c>
      <c r="H2045" t="s">
        <v>2380</v>
      </c>
      <c r="I2045" t="str">
        <f t="shared" si="62"/>
        <v>overweight</v>
      </c>
      <c r="J2045" t="str">
        <f t="shared" si="63"/>
        <v>prediabetes</v>
      </c>
    </row>
    <row r="2046" spans="1:10" x14ac:dyDescent="0.3">
      <c r="A2046" t="s">
        <v>322</v>
      </c>
      <c r="B2046">
        <v>39.805</v>
      </c>
      <c r="C2046">
        <v>4.38</v>
      </c>
      <c r="D2046" t="s">
        <v>2380</v>
      </c>
      <c r="E2046" t="s">
        <v>2381</v>
      </c>
      <c r="F2046" t="s">
        <v>2380</v>
      </c>
      <c r="G2046" s="9">
        <v>1</v>
      </c>
      <c r="H2046" t="s">
        <v>2380</v>
      </c>
      <c r="I2046" t="str">
        <f t="shared" si="62"/>
        <v>obesity</v>
      </c>
      <c r="J2046" t="str">
        <f t="shared" si="63"/>
        <v>normal</v>
      </c>
    </row>
    <row r="2047" spans="1:10" x14ac:dyDescent="0.3">
      <c r="A2047" t="s">
        <v>321</v>
      </c>
      <c r="B2047">
        <v>30.4</v>
      </c>
      <c r="C2047">
        <v>5.56</v>
      </c>
      <c r="D2047" t="s">
        <v>2382</v>
      </c>
      <c r="E2047" t="s">
        <v>2381</v>
      </c>
      <c r="F2047" t="s">
        <v>2380</v>
      </c>
      <c r="G2047" s="9">
        <v>1</v>
      </c>
      <c r="H2047" t="s">
        <v>2380</v>
      </c>
      <c r="I2047" t="str">
        <f t="shared" si="62"/>
        <v>obesity</v>
      </c>
      <c r="J2047" t="str">
        <f t="shared" si="63"/>
        <v>normal</v>
      </c>
    </row>
    <row r="2048" spans="1:10" x14ac:dyDescent="0.3">
      <c r="A2048" t="s">
        <v>320</v>
      </c>
      <c r="B2048">
        <v>23.18</v>
      </c>
      <c r="C2048">
        <v>4.24</v>
      </c>
      <c r="D2048" t="s">
        <v>2380</v>
      </c>
      <c r="E2048" t="s">
        <v>2381</v>
      </c>
      <c r="F2048" t="s">
        <v>2380</v>
      </c>
      <c r="G2048" s="9">
        <v>1</v>
      </c>
      <c r="H2048" t="s">
        <v>2380</v>
      </c>
      <c r="I2048" t="str">
        <f t="shared" si="62"/>
        <v>normal weight</v>
      </c>
      <c r="J2048" t="str">
        <f t="shared" si="63"/>
        <v>normal</v>
      </c>
    </row>
    <row r="2049" spans="1:10" x14ac:dyDescent="0.3">
      <c r="A2049" t="s">
        <v>319</v>
      </c>
      <c r="B2049">
        <v>39.615000000000002</v>
      </c>
      <c r="C2049">
        <v>6.32</v>
      </c>
      <c r="D2049" t="s">
        <v>2380</v>
      </c>
      <c r="E2049" t="s">
        <v>2380</v>
      </c>
      <c r="F2049" t="s">
        <v>2382</v>
      </c>
      <c r="G2049" s="9">
        <v>1</v>
      </c>
      <c r="H2049" t="s">
        <v>2380</v>
      </c>
      <c r="I2049" t="str">
        <f t="shared" si="62"/>
        <v>obesity</v>
      </c>
      <c r="J2049" t="str">
        <f t="shared" si="63"/>
        <v>prediabetes</v>
      </c>
    </row>
    <row r="2050" spans="1:10" x14ac:dyDescent="0.3">
      <c r="A2050" t="s">
        <v>318</v>
      </c>
      <c r="B2050">
        <v>30.59</v>
      </c>
      <c r="C2050">
        <v>6.3</v>
      </c>
      <c r="D2050" t="s">
        <v>2382</v>
      </c>
      <c r="E2050" t="s">
        <v>2380</v>
      </c>
      <c r="F2050" t="s">
        <v>2382</v>
      </c>
      <c r="G2050" s="9">
        <v>1</v>
      </c>
      <c r="H2050" t="s">
        <v>2380</v>
      </c>
      <c r="I2050" t="str">
        <f t="shared" si="62"/>
        <v>obesity</v>
      </c>
      <c r="J2050" t="str">
        <f t="shared" si="63"/>
        <v>prediabetes</v>
      </c>
    </row>
    <row r="2051" spans="1:10" x14ac:dyDescent="0.3">
      <c r="A2051" t="s">
        <v>317</v>
      </c>
      <c r="B2051">
        <v>16.72</v>
      </c>
      <c r="C2051">
        <v>4.38</v>
      </c>
      <c r="D2051" t="s">
        <v>2382</v>
      </c>
      <c r="E2051" t="s">
        <v>2380</v>
      </c>
      <c r="F2051" t="s">
        <v>2380</v>
      </c>
      <c r="G2051" s="9">
        <v>1</v>
      </c>
      <c r="H2051" t="s">
        <v>2380</v>
      </c>
      <c r="I2051" t="str">
        <f t="shared" ref="I2051:I2114" si="64">IF(B2051&lt;18.5,"underweight",IF(B2051&lt;=24.9,"normal weight",IF(B2051&lt;=29.9,"overweight",IF(B2051&gt;30,"obesity"))))</f>
        <v>underweight</v>
      </c>
      <c r="J2051" t="str">
        <f t="shared" ref="J2051:J2114" si="65">IF(C2051&lt;5.7,"normal",IF(C2051&lt;=6.4, "prediabetes",IF(C2051&gt;6.5,"diabetes")))</f>
        <v>normal</v>
      </c>
    </row>
    <row r="2052" spans="1:10" x14ac:dyDescent="0.3">
      <c r="A2052" t="s">
        <v>316</v>
      </c>
      <c r="B2052">
        <v>26.22</v>
      </c>
      <c r="C2052">
        <v>4.6500000000000004</v>
      </c>
      <c r="D2052" t="s">
        <v>2382</v>
      </c>
      <c r="E2052" t="s">
        <v>2380</v>
      </c>
      <c r="F2052" t="s">
        <v>2382</v>
      </c>
      <c r="G2052" s="9">
        <v>1</v>
      </c>
      <c r="H2052" t="s">
        <v>2380</v>
      </c>
      <c r="I2052" t="str">
        <f t="shared" si="64"/>
        <v>overweight</v>
      </c>
      <c r="J2052" t="str">
        <f t="shared" si="65"/>
        <v>normal</v>
      </c>
    </row>
    <row r="2053" spans="1:10" x14ac:dyDescent="0.3">
      <c r="A2053" t="s">
        <v>315</v>
      </c>
      <c r="B2053">
        <v>31.824999999999999</v>
      </c>
      <c r="C2053">
        <v>4.7</v>
      </c>
      <c r="D2053" t="s">
        <v>2380</v>
      </c>
      <c r="E2053" t="s">
        <v>2380</v>
      </c>
      <c r="F2053" t="s">
        <v>2382</v>
      </c>
      <c r="G2053" s="9">
        <v>1</v>
      </c>
      <c r="H2053" t="s">
        <v>2380</v>
      </c>
      <c r="I2053" t="str">
        <f t="shared" si="64"/>
        <v>obesity</v>
      </c>
      <c r="J2053" t="str">
        <f t="shared" si="65"/>
        <v>normal</v>
      </c>
    </row>
    <row r="2054" spans="1:10" x14ac:dyDescent="0.3">
      <c r="A2054" t="s">
        <v>314</v>
      </c>
      <c r="B2054">
        <v>25.745000000000001</v>
      </c>
      <c r="C2054">
        <v>4.34</v>
      </c>
      <c r="D2054" t="s">
        <v>2380</v>
      </c>
      <c r="E2054" t="s">
        <v>2380</v>
      </c>
      <c r="F2054" t="s">
        <v>2382</v>
      </c>
      <c r="G2054" s="9">
        <v>1</v>
      </c>
      <c r="H2054" t="s">
        <v>2380</v>
      </c>
      <c r="I2054" t="str">
        <f t="shared" si="64"/>
        <v>overweight</v>
      </c>
      <c r="J2054" t="str">
        <f t="shared" si="65"/>
        <v>normal</v>
      </c>
    </row>
    <row r="2055" spans="1:10" x14ac:dyDescent="0.3">
      <c r="A2055" t="s">
        <v>313</v>
      </c>
      <c r="B2055">
        <v>24.605</v>
      </c>
      <c r="C2055">
        <v>5.62</v>
      </c>
      <c r="D2055" t="s">
        <v>2380</v>
      </c>
      <c r="E2055" t="s">
        <v>2380</v>
      </c>
      <c r="F2055" t="s">
        <v>2382</v>
      </c>
      <c r="G2055" s="9">
        <v>1</v>
      </c>
      <c r="H2055" t="s">
        <v>2380</v>
      </c>
      <c r="I2055" t="str">
        <f t="shared" si="64"/>
        <v>normal weight</v>
      </c>
      <c r="J2055" t="str">
        <f t="shared" si="65"/>
        <v>normal</v>
      </c>
    </row>
    <row r="2056" spans="1:10" x14ac:dyDescent="0.3">
      <c r="A2056" t="s">
        <v>312</v>
      </c>
      <c r="B2056">
        <v>24.51</v>
      </c>
      <c r="C2056">
        <v>4.24</v>
      </c>
      <c r="D2056" t="s">
        <v>2380</v>
      </c>
      <c r="E2056" t="s">
        <v>2380</v>
      </c>
      <c r="F2056" t="s">
        <v>2382</v>
      </c>
      <c r="G2056" s="9">
        <v>1</v>
      </c>
      <c r="H2056" t="s">
        <v>2380</v>
      </c>
      <c r="I2056" t="str">
        <f t="shared" si="64"/>
        <v>normal weight</v>
      </c>
      <c r="J2056" t="str">
        <f t="shared" si="65"/>
        <v>normal</v>
      </c>
    </row>
    <row r="2057" spans="1:10" x14ac:dyDescent="0.3">
      <c r="A2057" t="s">
        <v>311</v>
      </c>
      <c r="B2057">
        <v>31.065000000000001</v>
      </c>
      <c r="C2057">
        <v>4.57</v>
      </c>
      <c r="D2057" t="s">
        <v>2382</v>
      </c>
      <c r="E2057" t="s">
        <v>2380</v>
      </c>
      <c r="F2057" t="s">
        <v>2380</v>
      </c>
      <c r="G2057" s="9">
        <v>0</v>
      </c>
      <c r="H2057" t="s">
        <v>2380</v>
      </c>
      <c r="I2057" t="str">
        <f t="shared" si="64"/>
        <v>obesity</v>
      </c>
      <c r="J2057" t="str">
        <f t="shared" si="65"/>
        <v>normal</v>
      </c>
    </row>
    <row r="2058" spans="1:10" x14ac:dyDescent="0.3">
      <c r="A2058" t="s">
        <v>310</v>
      </c>
      <c r="B2058">
        <v>28.12</v>
      </c>
      <c r="C2058">
        <v>5.05</v>
      </c>
      <c r="D2058" t="s">
        <v>2380</v>
      </c>
      <c r="E2058" t="s">
        <v>2380</v>
      </c>
      <c r="F2058" t="s">
        <v>2380</v>
      </c>
      <c r="G2058" s="9">
        <v>0</v>
      </c>
      <c r="H2058" t="s">
        <v>2380</v>
      </c>
      <c r="I2058" t="str">
        <f t="shared" si="64"/>
        <v>overweight</v>
      </c>
      <c r="J2058" t="str">
        <f t="shared" si="65"/>
        <v>normal</v>
      </c>
    </row>
    <row r="2059" spans="1:10" x14ac:dyDescent="0.3">
      <c r="A2059" t="s">
        <v>309</v>
      </c>
      <c r="B2059">
        <v>38.06</v>
      </c>
      <c r="C2059">
        <v>6.16</v>
      </c>
      <c r="D2059" t="s">
        <v>2380</v>
      </c>
      <c r="E2059" t="s">
        <v>2380</v>
      </c>
      <c r="F2059" t="s">
        <v>2380</v>
      </c>
      <c r="G2059" s="9">
        <v>0</v>
      </c>
      <c r="H2059" t="s">
        <v>2380</v>
      </c>
      <c r="I2059" t="str">
        <f t="shared" si="64"/>
        <v>obesity</v>
      </c>
      <c r="J2059" t="str">
        <f t="shared" si="65"/>
        <v>prediabetes</v>
      </c>
    </row>
    <row r="2060" spans="1:10" x14ac:dyDescent="0.3">
      <c r="A2060" t="s">
        <v>308</v>
      </c>
      <c r="B2060">
        <v>24.96</v>
      </c>
      <c r="C2060">
        <v>4.57</v>
      </c>
      <c r="D2060" t="s">
        <v>2380</v>
      </c>
      <c r="E2060" t="s">
        <v>2380</v>
      </c>
      <c r="F2060" t="s">
        <v>2380</v>
      </c>
      <c r="G2060" s="9">
        <v>0</v>
      </c>
      <c r="H2060" t="s">
        <v>2380</v>
      </c>
      <c r="I2060" t="str">
        <f t="shared" si="64"/>
        <v>overweight</v>
      </c>
      <c r="J2060" t="str">
        <f t="shared" si="65"/>
        <v>normal</v>
      </c>
    </row>
    <row r="2061" spans="1:10" x14ac:dyDescent="0.3">
      <c r="A2061" t="s">
        <v>307</v>
      </c>
      <c r="B2061">
        <v>17.670000000000002</v>
      </c>
      <c r="C2061">
        <v>5.53</v>
      </c>
      <c r="D2061" t="s">
        <v>2382</v>
      </c>
      <c r="E2061" t="s">
        <v>2380</v>
      </c>
      <c r="F2061" t="s">
        <v>2380</v>
      </c>
      <c r="G2061" s="9">
        <v>0</v>
      </c>
      <c r="H2061" t="s">
        <v>2380</v>
      </c>
      <c r="I2061" t="str">
        <f t="shared" si="64"/>
        <v>underweight</v>
      </c>
      <c r="J2061" t="str">
        <f t="shared" si="65"/>
        <v>normal</v>
      </c>
    </row>
    <row r="2062" spans="1:10" x14ac:dyDescent="0.3">
      <c r="A2062" t="s">
        <v>306</v>
      </c>
      <c r="B2062">
        <v>31.35</v>
      </c>
      <c r="C2062">
        <v>5.84</v>
      </c>
      <c r="D2062" t="s">
        <v>2380</v>
      </c>
      <c r="E2062" t="s">
        <v>2381</v>
      </c>
      <c r="F2062" t="s">
        <v>2380</v>
      </c>
      <c r="G2062" s="9">
        <v>1</v>
      </c>
      <c r="H2062" t="s">
        <v>2380</v>
      </c>
      <c r="I2062" t="str">
        <f t="shared" si="64"/>
        <v>obesity</v>
      </c>
      <c r="J2062" t="str">
        <f t="shared" si="65"/>
        <v>prediabetes</v>
      </c>
    </row>
    <row r="2063" spans="1:10" x14ac:dyDescent="0.3">
      <c r="A2063" t="s">
        <v>305</v>
      </c>
      <c r="B2063">
        <v>28.31</v>
      </c>
      <c r="C2063">
        <v>6.41</v>
      </c>
      <c r="D2063" t="s">
        <v>2380</v>
      </c>
      <c r="E2063" t="s">
        <v>2381</v>
      </c>
      <c r="F2063" t="s">
        <v>2380</v>
      </c>
      <c r="G2063" s="9">
        <v>1</v>
      </c>
      <c r="H2063" t="s">
        <v>2380</v>
      </c>
      <c r="I2063" t="str">
        <f t="shared" si="64"/>
        <v>overweight</v>
      </c>
      <c r="J2063" t="b">
        <f t="shared" si="65"/>
        <v>0</v>
      </c>
    </row>
    <row r="2064" spans="1:10" x14ac:dyDescent="0.3">
      <c r="A2064" t="s">
        <v>304</v>
      </c>
      <c r="B2064">
        <v>30.3</v>
      </c>
      <c r="C2064">
        <v>4.7300000000000004</v>
      </c>
      <c r="D2064" t="s">
        <v>2382</v>
      </c>
      <c r="E2064" t="s">
        <v>2380</v>
      </c>
      <c r="F2064" t="s">
        <v>2382</v>
      </c>
      <c r="G2064" s="9">
        <v>1</v>
      </c>
      <c r="H2064" t="s">
        <v>2380</v>
      </c>
      <c r="I2064" t="str">
        <f t="shared" si="64"/>
        <v>obesity</v>
      </c>
      <c r="J2064" t="str">
        <f t="shared" si="65"/>
        <v>normal</v>
      </c>
    </row>
    <row r="2065" spans="1:10" x14ac:dyDescent="0.3">
      <c r="A2065" t="s">
        <v>303</v>
      </c>
      <c r="B2065">
        <v>26.4</v>
      </c>
      <c r="C2065">
        <v>6.22</v>
      </c>
      <c r="D2065" t="s">
        <v>2382</v>
      </c>
      <c r="E2065" t="s">
        <v>2380</v>
      </c>
      <c r="F2065" t="s">
        <v>2380</v>
      </c>
      <c r="G2065" s="9">
        <v>0</v>
      </c>
      <c r="H2065" t="s">
        <v>2380</v>
      </c>
      <c r="I2065" t="str">
        <f t="shared" si="64"/>
        <v>overweight</v>
      </c>
      <c r="J2065" t="str">
        <f t="shared" si="65"/>
        <v>prediabetes</v>
      </c>
    </row>
    <row r="2066" spans="1:10" x14ac:dyDescent="0.3">
      <c r="A2066" t="s">
        <v>302</v>
      </c>
      <c r="B2066">
        <v>22.135000000000002</v>
      </c>
      <c r="C2066">
        <v>4.46</v>
      </c>
      <c r="D2066" t="s">
        <v>2382</v>
      </c>
      <c r="E2066" t="s">
        <v>2380</v>
      </c>
      <c r="F2066" t="s">
        <v>2380</v>
      </c>
      <c r="G2066" s="9">
        <v>0</v>
      </c>
      <c r="H2066" t="s">
        <v>2380</v>
      </c>
      <c r="I2066" t="str">
        <f t="shared" si="64"/>
        <v>normal weight</v>
      </c>
      <c r="J2066" t="str">
        <f t="shared" si="65"/>
        <v>normal</v>
      </c>
    </row>
    <row r="2067" spans="1:10" x14ac:dyDescent="0.3">
      <c r="A2067" t="s">
        <v>301</v>
      </c>
      <c r="B2067">
        <v>17.399999999999999</v>
      </c>
      <c r="C2067">
        <v>4.5</v>
      </c>
      <c r="D2067" t="s">
        <v>2382</v>
      </c>
      <c r="E2067" t="s">
        <v>2380</v>
      </c>
      <c r="F2067" t="s">
        <v>2380</v>
      </c>
      <c r="G2067" s="9">
        <v>0</v>
      </c>
      <c r="H2067" t="s">
        <v>2380</v>
      </c>
      <c r="I2067" t="str">
        <f t="shared" si="64"/>
        <v>underweight</v>
      </c>
      <c r="J2067" t="str">
        <f t="shared" si="65"/>
        <v>normal</v>
      </c>
    </row>
    <row r="2068" spans="1:10" x14ac:dyDescent="0.3">
      <c r="A2068" t="s">
        <v>299</v>
      </c>
      <c r="B2068">
        <v>28.06</v>
      </c>
      <c r="C2068">
        <v>8.93</v>
      </c>
      <c r="D2068" t="s">
        <v>2380</v>
      </c>
      <c r="E2068" t="s">
        <v>2380</v>
      </c>
      <c r="F2068" t="s">
        <v>2380</v>
      </c>
      <c r="G2068" s="9">
        <v>0</v>
      </c>
      <c r="H2068" t="s">
        <v>2380</v>
      </c>
      <c r="I2068" t="str">
        <f t="shared" si="64"/>
        <v>overweight</v>
      </c>
      <c r="J2068" t="str">
        <f t="shared" si="65"/>
        <v>diabetes</v>
      </c>
    </row>
    <row r="2069" spans="1:10" x14ac:dyDescent="0.3">
      <c r="A2069" t="s">
        <v>298</v>
      </c>
      <c r="B2069">
        <v>31.13</v>
      </c>
      <c r="C2069">
        <v>11.02</v>
      </c>
      <c r="D2069" t="s">
        <v>2380</v>
      </c>
      <c r="E2069" t="s">
        <v>2380</v>
      </c>
      <c r="F2069" t="s">
        <v>2380</v>
      </c>
      <c r="G2069" s="9">
        <v>0</v>
      </c>
      <c r="H2069" t="s">
        <v>2380</v>
      </c>
      <c r="I2069" t="str">
        <f t="shared" si="64"/>
        <v>obesity</v>
      </c>
      <c r="J2069" t="str">
        <f t="shared" si="65"/>
        <v>diabetes</v>
      </c>
    </row>
    <row r="2070" spans="1:10" x14ac:dyDescent="0.3">
      <c r="A2070" t="s">
        <v>297</v>
      </c>
      <c r="B2070">
        <v>18.46</v>
      </c>
      <c r="C2070">
        <v>5.25</v>
      </c>
      <c r="D2070" t="s">
        <v>2380</v>
      </c>
      <c r="E2070" t="s">
        <v>2380</v>
      </c>
      <c r="F2070" t="s">
        <v>2380</v>
      </c>
      <c r="G2070" s="9">
        <v>0</v>
      </c>
      <c r="H2070" t="s">
        <v>2380</v>
      </c>
      <c r="I2070" t="str">
        <f t="shared" si="64"/>
        <v>underweight</v>
      </c>
      <c r="J2070" t="str">
        <f t="shared" si="65"/>
        <v>normal</v>
      </c>
    </row>
    <row r="2071" spans="1:10" x14ac:dyDescent="0.3">
      <c r="A2071" t="s">
        <v>296</v>
      </c>
      <c r="B2071">
        <v>17.3</v>
      </c>
      <c r="C2071">
        <v>4.75</v>
      </c>
      <c r="D2071" t="s">
        <v>2380</v>
      </c>
      <c r="E2071" t="s">
        <v>2380</v>
      </c>
      <c r="F2071" t="s">
        <v>2380</v>
      </c>
      <c r="G2071" s="9">
        <v>0</v>
      </c>
      <c r="H2071" t="s">
        <v>2380</v>
      </c>
      <c r="I2071" t="str">
        <f t="shared" si="64"/>
        <v>underweight</v>
      </c>
      <c r="J2071" t="str">
        <f t="shared" si="65"/>
        <v>normal</v>
      </c>
    </row>
    <row r="2072" spans="1:10" x14ac:dyDescent="0.3">
      <c r="A2072" t="s">
        <v>295</v>
      </c>
      <c r="B2072">
        <v>35.625</v>
      </c>
      <c r="C2072">
        <v>4.68</v>
      </c>
      <c r="D2072" t="s">
        <v>2382</v>
      </c>
      <c r="E2072" t="s">
        <v>2380</v>
      </c>
      <c r="F2072" t="s">
        <v>2382</v>
      </c>
      <c r="G2072" s="9">
        <v>1</v>
      </c>
      <c r="H2072" t="s">
        <v>2380</v>
      </c>
      <c r="I2072" t="str">
        <f t="shared" si="64"/>
        <v>obesity</v>
      </c>
      <c r="J2072" t="str">
        <f t="shared" si="65"/>
        <v>normal</v>
      </c>
    </row>
    <row r="2073" spans="1:10" x14ac:dyDescent="0.3">
      <c r="A2073" t="s">
        <v>294</v>
      </c>
      <c r="B2073">
        <v>20.234999999999999</v>
      </c>
      <c r="C2073">
        <v>6.17</v>
      </c>
      <c r="D2073" t="s">
        <v>2382</v>
      </c>
      <c r="E2073" t="s">
        <v>2381</v>
      </c>
      <c r="F2073" t="s">
        <v>2380</v>
      </c>
      <c r="G2073" s="9">
        <v>2</v>
      </c>
      <c r="H2073" t="s">
        <v>2380</v>
      </c>
      <c r="I2073" t="str">
        <f t="shared" si="64"/>
        <v>normal weight</v>
      </c>
      <c r="J2073" t="str">
        <f t="shared" si="65"/>
        <v>prediabetes</v>
      </c>
    </row>
    <row r="2074" spans="1:10" x14ac:dyDescent="0.3">
      <c r="A2074" t="s">
        <v>293</v>
      </c>
      <c r="B2074">
        <v>27.55</v>
      </c>
      <c r="C2074">
        <v>4.5599999999999996</v>
      </c>
      <c r="D2074" t="s">
        <v>2382</v>
      </c>
      <c r="E2074" t="s">
        <v>2380</v>
      </c>
      <c r="F2074" t="s">
        <v>2382</v>
      </c>
      <c r="G2074" s="9">
        <v>1</v>
      </c>
      <c r="H2074" t="s">
        <v>2380</v>
      </c>
      <c r="I2074" t="str">
        <f t="shared" si="64"/>
        <v>overweight</v>
      </c>
      <c r="J2074" t="str">
        <f t="shared" si="65"/>
        <v>normal</v>
      </c>
    </row>
    <row r="2075" spans="1:10" x14ac:dyDescent="0.3">
      <c r="A2075" t="s">
        <v>292</v>
      </c>
      <c r="B2075">
        <v>17.97</v>
      </c>
      <c r="C2075">
        <v>6.3</v>
      </c>
      <c r="D2075" t="s">
        <v>2380</v>
      </c>
      <c r="E2075" t="s">
        <v>2380</v>
      </c>
      <c r="F2075" t="s">
        <v>2380</v>
      </c>
      <c r="G2075" s="9">
        <v>0</v>
      </c>
      <c r="H2075" t="s">
        <v>2380</v>
      </c>
      <c r="I2075" t="str">
        <f t="shared" si="64"/>
        <v>underweight</v>
      </c>
      <c r="J2075" t="str">
        <f t="shared" si="65"/>
        <v>prediabetes</v>
      </c>
    </row>
    <row r="2076" spans="1:10" x14ac:dyDescent="0.3">
      <c r="A2076" t="s">
        <v>291</v>
      </c>
      <c r="B2076">
        <v>29.98</v>
      </c>
      <c r="C2076">
        <v>6.03</v>
      </c>
      <c r="D2076" t="s">
        <v>2380</v>
      </c>
      <c r="E2076" t="s">
        <v>2381</v>
      </c>
      <c r="F2076" t="s">
        <v>2380</v>
      </c>
      <c r="G2076" s="9">
        <v>1</v>
      </c>
      <c r="H2076" t="s">
        <v>2380</v>
      </c>
      <c r="I2076" t="b">
        <f t="shared" si="64"/>
        <v>0</v>
      </c>
      <c r="J2076" t="str">
        <f t="shared" si="65"/>
        <v>prediabetes</v>
      </c>
    </row>
    <row r="2077" spans="1:10" x14ac:dyDescent="0.3">
      <c r="A2077" t="s">
        <v>290</v>
      </c>
      <c r="B2077">
        <v>33.659999999999997</v>
      </c>
      <c r="C2077">
        <v>4.2</v>
      </c>
      <c r="D2077" t="s">
        <v>2382</v>
      </c>
      <c r="E2077" t="s">
        <v>2380</v>
      </c>
      <c r="F2077" t="s">
        <v>2380</v>
      </c>
      <c r="G2077" s="9">
        <v>1</v>
      </c>
      <c r="H2077" t="s">
        <v>2380</v>
      </c>
      <c r="I2077" t="str">
        <f t="shared" si="64"/>
        <v>obesity</v>
      </c>
      <c r="J2077" t="str">
        <f t="shared" si="65"/>
        <v>normal</v>
      </c>
    </row>
    <row r="2078" spans="1:10" x14ac:dyDescent="0.3">
      <c r="A2078" t="s">
        <v>289</v>
      </c>
      <c r="B2078">
        <v>32.67</v>
      </c>
      <c r="C2078">
        <v>5.61</v>
      </c>
      <c r="D2078" t="s">
        <v>2382</v>
      </c>
      <c r="E2078" t="s">
        <v>2380</v>
      </c>
      <c r="F2078" t="s">
        <v>2380</v>
      </c>
      <c r="G2078" s="9">
        <v>1</v>
      </c>
      <c r="H2078" t="s">
        <v>2380</v>
      </c>
      <c r="I2078" t="str">
        <f t="shared" si="64"/>
        <v>obesity</v>
      </c>
      <c r="J2078" t="str">
        <f t="shared" si="65"/>
        <v>normal</v>
      </c>
    </row>
    <row r="2079" spans="1:10" x14ac:dyDescent="0.3">
      <c r="A2079" t="s">
        <v>288</v>
      </c>
      <c r="B2079">
        <v>30.5</v>
      </c>
      <c r="C2079">
        <v>5.88</v>
      </c>
      <c r="D2079" t="s">
        <v>2382</v>
      </c>
      <c r="E2079" t="s">
        <v>2380</v>
      </c>
      <c r="F2079" t="s">
        <v>2380</v>
      </c>
      <c r="G2079" s="9">
        <v>1</v>
      </c>
      <c r="H2079" t="s">
        <v>2380</v>
      </c>
      <c r="I2079" t="str">
        <f t="shared" si="64"/>
        <v>obesity</v>
      </c>
      <c r="J2079" t="str">
        <f t="shared" si="65"/>
        <v>prediabetes</v>
      </c>
    </row>
    <row r="2080" spans="1:10" x14ac:dyDescent="0.3">
      <c r="A2080" t="s">
        <v>287</v>
      </c>
      <c r="B2080">
        <v>23.1</v>
      </c>
      <c r="C2080">
        <v>5.92</v>
      </c>
      <c r="D2080" t="s">
        <v>2382</v>
      </c>
      <c r="E2080" t="s">
        <v>2380</v>
      </c>
      <c r="F2080" t="s">
        <v>2380</v>
      </c>
      <c r="G2080" s="9">
        <v>1</v>
      </c>
      <c r="H2080" t="s">
        <v>2380</v>
      </c>
      <c r="I2080" t="str">
        <f t="shared" si="64"/>
        <v>normal weight</v>
      </c>
      <c r="J2080" t="str">
        <f t="shared" si="65"/>
        <v>prediabetes</v>
      </c>
    </row>
    <row r="2081" spans="1:10" x14ac:dyDescent="0.3">
      <c r="A2081" t="s">
        <v>286</v>
      </c>
      <c r="B2081">
        <v>39.49</v>
      </c>
      <c r="C2081">
        <v>4.8099999999999996</v>
      </c>
      <c r="D2081" t="s">
        <v>2380</v>
      </c>
      <c r="E2081" t="s">
        <v>2380</v>
      </c>
      <c r="F2081" t="s">
        <v>2380</v>
      </c>
      <c r="G2081" s="9">
        <v>1</v>
      </c>
      <c r="H2081" t="s">
        <v>2380</v>
      </c>
      <c r="I2081" t="str">
        <f t="shared" si="64"/>
        <v>obesity</v>
      </c>
      <c r="J2081" t="str">
        <f t="shared" si="65"/>
        <v>normal</v>
      </c>
    </row>
    <row r="2082" spans="1:10" x14ac:dyDescent="0.3">
      <c r="A2082" t="s">
        <v>285</v>
      </c>
      <c r="B2082">
        <v>33.99</v>
      </c>
      <c r="C2082">
        <v>4.55</v>
      </c>
      <c r="D2082" t="s">
        <v>2380</v>
      </c>
      <c r="E2082" t="s">
        <v>2380</v>
      </c>
      <c r="F2082" t="s">
        <v>2380</v>
      </c>
      <c r="G2082" s="9">
        <v>1</v>
      </c>
      <c r="H2082" t="s">
        <v>2380</v>
      </c>
      <c r="I2082" t="str">
        <f t="shared" si="64"/>
        <v>obesity</v>
      </c>
      <c r="J2082" t="str">
        <f t="shared" si="65"/>
        <v>normal</v>
      </c>
    </row>
    <row r="2083" spans="1:10" x14ac:dyDescent="0.3">
      <c r="A2083" t="s">
        <v>284</v>
      </c>
      <c r="B2083">
        <v>27.72</v>
      </c>
      <c r="C2083">
        <v>6.43</v>
      </c>
      <c r="D2083" t="s">
        <v>2380</v>
      </c>
      <c r="E2083" t="s">
        <v>2380</v>
      </c>
      <c r="F2083" t="s">
        <v>2380</v>
      </c>
      <c r="G2083" s="9">
        <v>1</v>
      </c>
      <c r="H2083" t="s">
        <v>2380</v>
      </c>
      <c r="I2083" t="str">
        <f t="shared" si="64"/>
        <v>overweight</v>
      </c>
      <c r="J2083" t="b">
        <f t="shared" si="65"/>
        <v>0</v>
      </c>
    </row>
    <row r="2084" spans="1:10" x14ac:dyDescent="0.3">
      <c r="A2084" t="s">
        <v>283</v>
      </c>
      <c r="B2084">
        <v>30.59</v>
      </c>
      <c r="C2084">
        <v>11.62</v>
      </c>
      <c r="D2084" t="s">
        <v>2380</v>
      </c>
      <c r="E2084" t="s">
        <v>2380</v>
      </c>
      <c r="F2084" t="s">
        <v>2380</v>
      </c>
      <c r="G2084" s="9">
        <v>0</v>
      </c>
      <c r="H2084" t="s">
        <v>2380</v>
      </c>
      <c r="I2084" t="str">
        <f t="shared" si="64"/>
        <v>obesity</v>
      </c>
      <c r="J2084" t="str">
        <f t="shared" si="65"/>
        <v>diabetes</v>
      </c>
    </row>
    <row r="2085" spans="1:10" x14ac:dyDescent="0.3">
      <c r="A2085" t="s">
        <v>282</v>
      </c>
      <c r="B2085">
        <v>22.6</v>
      </c>
      <c r="C2085">
        <v>6.04</v>
      </c>
      <c r="D2085" t="s">
        <v>2380</v>
      </c>
      <c r="E2085" t="s">
        <v>2380</v>
      </c>
      <c r="F2085" t="s">
        <v>2380</v>
      </c>
      <c r="G2085" s="9">
        <v>1</v>
      </c>
      <c r="H2085" t="s">
        <v>2380</v>
      </c>
      <c r="I2085" t="str">
        <f t="shared" si="64"/>
        <v>normal weight</v>
      </c>
      <c r="J2085" t="str">
        <f t="shared" si="65"/>
        <v>prediabetes</v>
      </c>
    </row>
    <row r="2086" spans="1:10" x14ac:dyDescent="0.3">
      <c r="A2086" t="s">
        <v>281</v>
      </c>
      <c r="B2086">
        <v>28.785</v>
      </c>
      <c r="C2086">
        <v>8.82</v>
      </c>
      <c r="D2086" t="s">
        <v>2380</v>
      </c>
      <c r="E2086" t="s">
        <v>2380</v>
      </c>
      <c r="F2086" t="s">
        <v>2380</v>
      </c>
      <c r="G2086" s="9">
        <v>0</v>
      </c>
      <c r="H2086" t="s">
        <v>2380</v>
      </c>
      <c r="I2086" t="str">
        <f t="shared" si="64"/>
        <v>overweight</v>
      </c>
      <c r="J2086" t="str">
        <f t="shared" si="65"/>
        <v>diabetes</v>
      </c>
    </row>
    <row r="2087" spans="1:10" x14ac:dyDescent="0.3">
      <c r="A2087" t="s">
        <v>280</v>
      </c>
      <c r="B2087">
        <v>50.38</v>
      </c>
      <c r="C2087">
        <v>5.8</v>
      </c>
      <c r="D2087" t="s">
        <v>2380</v>
      </c>
      <c r="E2087" t="s">
        <v>2380</v>
      </c>
      <c r="F2087" t="s">
        <v>2380</v>
      </c>
      <c r="G2087" s="9">
        <v>0</v>
      </c>
      <c r="H2087" t="s">
        <v>2380</v>
      </c>
      <c r="I2087" t="str">
        <f t="shared" si="64"/>
        <v>obesity</v>
      </c>
      <c r="J2087" t="str">
        <f t="shared" si="65"/>
        <v>prediabetes</v>
      </c>
    </row>
    <row r="2088" spans="1:10" x14ac:dyDescent="0.3">
      <c r="A2088" t="s">
        <v>279</v>
      </c>
      <c r="B2088">
        <v>35.200000000000003</v>
      </c>
      <c r="C2088">
        <v>4.28</v>
      </c>
      <c r="D2088" t="s">
        <v>2380</v>
      </c>
      <c r="E2088" t="s">
        <v>2380</v>
      </c>
      <c r="F2088" t="s">
        <v>2380</v>
      </c>
      <c r="G2088" s="9">
        <v>0</v>
      </c>
      <c r="H2088" t="s">
        <v>2380</v>
      </c>
      <c r="I2088" t="str">
        <f t="shared" si="64"/>
        <v>obesity</v>
      </c>
      <c r="J2088" t="str">
        <f t="shared" si="65"/>
        <v>normal</v>
      </c>
    </row>
    <row r="2089" spans="1:10" x14ac:dyDescent="0.3">
      <c r="A2089" t="s">
        <v>278</v>
      </c>
      <c r="B2089">
        <v>35.72</v>
      </c>
      <c r="C2089">
        <v>5.5</v>
      </c>
      <c r="D2089" t="s">
        <v>2382</v>
      </c>
      <c r="E2089" t="s">
        <v>2380</v>
      </c>
      <c r="F2089" t="s">
        <v>2380</v>
      </c>
      <c r="G2089" s="9">
        <v>0</v>
      </c>
      <c r="H2089" t="s">
        <v>2380</v>
      </c>
      <c r="I2089" t="str">
        <f t="shared" si="64"/>
        <v>obesity</v>
      </c>
      <c r="J2089" t="str">
        <f t="shared" si="65"/>
        <v>normal</v>
      </c>
    </row>
    <row r="2090" spans="1:10" x14ac:dyDescent="0.3">
      <c r="A2090" t="s">
        <v>277</v>
      </c>
      <c r="B2090">
        <v>24.51</v>
      </c>
      <c r="C2090">
        <v>4.6900000000000004</v>
      </c>
      <c r="D2090" t="s">
        <v>2380</v>
      </c>
      <c r="E2090" t="s">
        <v>2380</v>
      </c>
      <c r="F2090" t="s">
        <v>2380</v>
      </c>
      <c r="G2090" s="9">
        <v>0</v>
      </c>
      <c r="H2090" t="s">
        <v>2380</v>
      </c>
      <c r="I2090" t="str">
        <f t="shared" si="64"/>
        <v>normal weight</v>
      </c>
      <c r="J2090" t="str">
        <f t="shared" si="65"/>
        <v>normal</v>
      </c>
    </row>
    <row r="2091" spans="1:10" x14ac:dyDescent="0.3">
      <c r="A2091" t="s">
        <v>275</v>
      </c>
      <c r="B2091">
        <v>23.844999999999999</v>
      </c>
      <c r="C2091">
        <v>4.43</v>
      </c>
      <c r="D2091" t="s">
        <v>2380</v>
      </c>
      <c r="E2091" t="s">
        <v>2380</v>
      </c>
      <c r="F2091" t="s">
        <v>2380</v>
      </c>
      <c r="G2091" s="9">
        <v>0</v>
      </c>
      <c r="H2091" t="s">
        <v>2380</v>
      </c>
      <c r="I2091" t="str">
        <f t="shared" si="64"/>
        <v>normal weight</v>
      </c>
      <c r="J2091" t="str">
        <f t="shared" si="65"/>
        <v>normal</v>
      </c>
    </row>
    <row r="2092" spans="1:10" x14ac:dyDescent="0.3">
      <c r="A2092" t="s">
        <v>274</v>
      </c>
      <c r="B2092">
        <v>15.68</v>
      </c>
      <c r="C2092">
        <v>6.16</v>
      </c>
      <c r="D2092" t="s">
        <v>2382</v>
      </c>
      <c r="E2092" t="s">
        <v>2380</v>
      </c>
      <c r="F2092" t="s">
        <v>2380</v>
      </c>
      <c r="G2092" s="9">
        <v>1</v>
      </c>
      <c r="H2092" t="s">
        <v>2380</v>
      </c>
      <c r="I2092" t="str">
        <f t="shared" si="64"/>
        <v>underweight</v>
      </c>
      <c r="J2092" t="str">
        <f t="shared" si="65"/>
        <v>prediabetes</v>
      </c>
    </row>
    <row r="2093" spans="1:10" x14ac:dyDescent="0.3">
      <c r="A2093" t="s">
        <v>273</v>
      </c>
      <c r="B2093">
        <v>32.395000000000003</v>
      </c>
      <c r="C2093">
        <v>6.66</v>
      </c>
      <c r="D2093" t="s">
        <v>2380</v>
      </c>
      <c r="E2093" t="s">
        <v>2380</v>
      </c>
      <c r="F2093" t="s">
        <v>2380</v>
      </c>
      <c r="G2093" s="9">
        <v>0</v>
      </c>
      <c r="H2093" t="s">
        <v>2380</v>
      </c>
      <c r="I2093" t="str">
        <f t="shared" si="64"/>
        <v>obesity</v>
      </c>
      <c r="J2093" t="str">
        <f t="shared" si="65"/>
        <v>diabetes</v>
      </c>
    </row>
    <row r="2094" spans="1:10" x14ac:dyDescent="0.3">
      <c r="A2094" t="s">
        <v>272</v>
      </c>
      <c r="B2094">
        <v>23.655000000000001</v>
      </c>
      <c r="C2094">
        <v>5.92</v>
      </c>
      <c r="D2094" t="s">
        <v>2380</v>
      </c>
      <c r="E2094" t="s">
        <v>2380</v>
      </c>
      <c r="F2094" t="s">
        <v>2380</v>
      </c>
      <c r="G2094" s="9">
        <v>1</v>
      </c>
      <c r="H2094" t="s">
        <v>2380</v>
      </c>
      <c r="I2094" t="str">
        <f t="shared" si="64"/>
        <v>normal weight</v>
      </c>
      <c r="J2094" t="str">
        <f t="shared" si="65"/>
        <v>prediabetes</v>
      </c>
    </row>
    <row r="2095" spans="1:10" x14ac:dyDescent="0.3">
      <c r="A2095" t="s">
        <v>271</v>
      </c>
      <c r="B2095">
        <v>28.4</v>
      </c>
      <c r="C2095">
        <v>5.97</v>
      </c>
      <c r="D2095" t="s">
        <v>2380</v>
      </c>
      <c r="E2095" t="s">
        <v>2380</v>
      </c>
      <c r="F2095" t="s">
        <v>2382</v>
      </c>
      <c r="G2095" s="9">
        <v>1</v>
      </c>
      <c r="H2095" t="s">
        <v>2380</v>
      </c>
      <c r="I2095" t="str">
        <f t="shared" si="64"/>
        <v>overweight</v>
      </c>
      <c r="J2095" t="str">
        <f t="shared" si="65"/>
        <v>prediabetes</v>
      </c>
    </row>
    <row r="2096" spans="1:10" x14ac:dyDescent="0.3">
      <c r="A2096" t="s">
        <v>270</v>
      </c>
      <c r="B2096">
        <v>35.42</v>
      </c>
      <c r="C2096">
        <v>4.6399999999999997</v>
      </c>
      <c r="D2096" t="s">
        <v>2382</v>
      </c>
      <c r="E2096" t="s">
        <v>2380</v>
      </c>
      <c r="F2096" t="s">
        <v>2380</v>
      </c>
      <c r="G2096" s="9">
        <v>0</v>
      </c>
      <c r="H2096" t="s">
        <v>2380</v>
      </c>
      <c r="I2096" t="str">
        <f t="shared" si="64"/>
        <v>obesity</v>
      </c>
      <c r="J2096" t="str">
        <f t="shared" si="65"/>
        <v>normal</v>
      </c>
    </row>
    <row r="2097" spans="1:10" x14ac:dyDescent="0.3">
      <c r="A2097" t="s">
        <v>269</v>
      </c>
      <c r="B2097">
        <v>26.18</v>
      </c>
      <c r="C2097">
        <v>6.12</v>
      </c>
      <c r="D2097" t="s">
        <v>2380</v>
      </c>
      <c r="E2097" t="s">
        <v>2381</v>
      </c>
      <c r="F2097" t="s">
        <v>2380</v>
      </c>
      <c r="G2097" s="9">
        <v>1</v>
      </c>
      <c r="H2097" t="s">
        <v>2380</v>
      </c>
      <c r="I2097" t="str">
        <f t="shared" si="64"/>
        <v>overweight</v>
      </c>
      <c r="J2097" t="str">
        <f t="shared" si="65"/>
        <v>prediabetes</v>
      </c>
    </row>
    <row r="2098" spans="1:10" x14ac:dyDescent="0.3">
      <c r="A2098" t="s">
        <v>268</v>
      </c>
      <c r="B2098">
        <v>20.8</v>
      </c>
      <c r="C2098">
        <v>4.87</v>
      </c>
      <c r="D2098" t="s">
        <v>2382</v>
      </c>
      <c r="E2098" t="s">
        <v>2380</v>
      </c>
      <c r="F2098" t="s">
        <v>2380</v>
      </c>
      <c r="G2098" s="9">
        <v>0</v>
      </c>
      <c r="H2098" t="s">
        <v>2380</v>
      </c>
      <c r="I2098" t="str">
        <f t="shared" si="64"/>
        <v>normal weight</v>
      </c>
      <c r="J2098" t="str">
        <f t="shared" si="65"/>
        <v>normal</v>
      </c>
    </row>
    <row r="2099" spans="1:10" x14ac:dyDescent="0.3">
      <c r="A2099" t="s">
        <v>267</v>
      </c>
      <c r="B2099">
        <v>15.82</v>
      </c>
      <c r="C2099">
        <v>4.5999999999999996</v>
      </c>
      <c r="D2099" t="s">
        <v>2380</v>
      </c>
      <c r="E2099" t="s">
        <v>2380</v>
      </c>
      <c r="F2099" t="s">
        <v>2380</v>
      </c>
      <c r="G2099" s="9">
        <v>0</v>
      </c>
      <c r="H2099" t="s">
        <v>2380</v>
      </c>
      <c r="I2099" t="str">
        <f t="shared" si="64"/>
        <v>underweight</v>
      </c>
      <c r="J2099" t="str">
        <f t="shared" si="65"/>
        <v>normal</v>
      </c>
    </row>
    <row r="2100" spans="1:10" x14ac:dyDescent="0.3">
      <c r="A2100" t="s">
        <v>266</v>
      </c>
      <c r="B2100">
        <v>17.670000000000002</v>
      </c>
      <c r="C2100">
        <v>4.78</v>
      </c>
      <c r="D2100" t="s">
        <v>2380</v>
      </c>
      <c r="E2100" t="s">
        <v>2380</v>
      </c>
      <c r="F2100" t="s">
        <v>2380</v>
      </c>
      <c r="G2100" s="9">
        <v>0</v>
      </c>
      <c r="H2100" t="s">
        <v>2380</v>
      </c>
      <c r="I2100" t="str">
        <f t="shared" si="64"/>
        <v>underweight</v>
      </c>
      <c r="J2100" t="str">
        <f t="shared" si="65"/>
        <v>normal</v>
      </c>
    </row>
    <row r="2101" spans="1:10" x14ac:dyDescent="0.3">
      <c r="A2101" t="s">
        <v>265</v>
      </c>
      <c r="B2101">
        <v>31.92</v>
      </c>
      <c r="C2101">
        <v>11.05</v>
      </c>
      <c r="D2101" t="s">
        <v>2380</v>
      </c>
      <c r="E2101" t="s">
        <v>2380</v>
      </c>
      <c r="F2101" t="s">
        <v>2380</v>
      </c>
      <c r="G2101" s="9">
        <v>0</v>
      </c>
      <c r="H2101" t="s">
        <v>2380</v>
      </c>
      <c r="I2101" t="str">
        <f t="shared" si="64"/>
        <v>obesity</v>
      </c>
      <c r="J2101" t="str">
        <f t="shared" si="65"/>
        <v>diabetes</v>
      </c>
    </row>
    <row r="2102" spans="1:10" x14ac:dyDescent="0.3">
      <c r="A2102" t="s">
        <v>264</v>
      </c>
      <c r="B2102">
        <v>28.975000000000001</v>
      </c>
      <c r="C2102">
        <v>7.62</v>
      </c>
      <c r="D2102" t="s">
        <v>2380</v>
      </c>
      <c r="E2102" t="s">
        <v>2380</v>
      </c>
      <c r="F2102" t="s">
        <v>2380</v>
      </c>
      <c r="G2102" s="9">
        <v>0</v>
      </c>
      <c r="H2102" t="s">
        <v>2380</v>
      </c>
      <c r="I2102" t="str">
        <f t="shared" si="64"/>
        <v>overweight</v>
      </c>
      <c r="J2102" t="str">
        <f t="shared" si="65"/>
        <v>diabetes</v>
      </c>
    </row>
    <row r="2103" spans="1:10" x14ac:dyDescent="0.3">
      <c r="A2103" t="s">
        <v>263</v>
      </c>
      <c r="B2103">
        <v>31.73</v>
      </c>
      <c r="C2103">
        <v>4.78</v>
      </c>
      <c r="D2103" t="s">
        <v>2382</v>
      </c>
      <c r="E2103" t="s">
        <v>2381</v>
      </c>
      <c r="F2103" t="s">
        <v>2380</v>
      </c>
      <c r="G2103" s="9">
        <v>2</v>
      </c>
      <c r="H2103" t="s">
        <v>2380</v>
      </c>
      <c r="I2103" t="str">
        <f t="shared" si="64"/>
        <v>obesity</v>
      </c>
      <c r="J2103" t="str">
        <f t="shared" si="65"/>
        <v>normal</v>
      </c>
    </row>
    <row r="2104" spans="1:10" x14ac:dyDescent="0.3">
      <c r="A2104" t="s">
        <v>262</v>
      </c>
      <c r="B2104">
        <v>28.88</v>
      </c>
      <c r="C2104">
        <v>6.09</v>
      </c>
      <c r="D2104" t="s">
        <v>2382</v>
      </c>
      <c r="E2104" t="s">
        <v>2381</v>
      </c>
      <c r="F2104" t="s">
        <v>2380</v>
      </c>
      <c r="G2104" s="9">
        <v>2</v>
      </c>
      <c r="H2104" t="s">
        <v>2380</v>
      </c>
      <c r="I2104" t="str">
        <f t="shared" si="64"/>
        <v>overweight</v>
      </c>
      <c r="J2104" t="str">
        <f t="shared" si="65"/>
        <v>prediabetes</v>
      </c>
    </row>
    <row r="2105" spans="1:10" x14ac:dyDescent="0.3">
      <c r="A2105" t="s">
        <v>261</v>
      </c>
      <c r="B2105">
        <v>25.555</v>
      </c>
      <c r="C2105">
        <v>5.1100000000000003</v>
      </c>
      <c r="D2105" t="s">
        <v>2380</v>
      </c>
      <c r="E2105" t="s">
        <v>2380</v>
      </c>
      <c r="F2105" t="s">
        <v>2382</v>
      </c>
      <c r="G2105" s="9">
        <v>1</v>
      </c>
      <c r="H2105" t="s">
        <v>2380</v>
      </c>
      <c r="I2105" t="str">
        <f t="shared" si="64"/>
        <v>overweight</v>
      </c>
      <c r="J2105" t="str">
        <f t="shared" si="65"/>
        <v>normal</v>
      </c>
    </row>
    <row r="2106" spans="1:10" x14ac:dyDescent="0.3">
      <c r="A2106" t="s">
        <v>260</v>
      </c>
      <c r="B2106">
        <v>37.29</v>
      </c>
      <c r="C2106">
        <v>4.46</v>
      </c>
      <c r="D2106" t="s">
        <v>2380</v>
      </c>
      <c r="E2106" t="s">
        <v>2381</v>
      </c>
      <c r="F2106" t="s">
        <v>2380</v>
      </c>
      <c r="G2106" s="9">
        <v>1</v>
      </c>
      <c r="H2106" t="s">
        <v>2380</v>
      </c>
      <c r="I2106" t="str">
        <f t="shared" si="64"/>
        <v>obesity</v>
      </c>
      <c r="J2106" t="str">
        <f t="shared" si="65"/>
        <v>normal</v>
      </c>
    </row>
    <row r="2107" spans="1:10" x14ac:dyDescent="0.3">
      <c r="A2107" t="s">
        <v>259</v>
      </c>
      <c r="B2107">
        <v>40.28</v>
      </c>
      <c r="C2107">
        <v>6.11</v>
      </c>
      <c r="D2107" t="s">
        <v>2380</v>
      </c>
      <c r="E2107" t="s">
        <v>2381</v>
      </c>
      <c r="F2107" t="s">
        <v>2380</v>
      </c>
      <c r="G2107" s="9">
        <v>1</v>
      </c>
      <c r="H2107" t="s">
        <v>2380</v>
      </c>
      <c r="I2107" t="str">
        <f t="shared" si="64"/>
        <v>obesity</v>
      </c>
      <c r="J2107" t="str">
        <f t="shared" si="65"/>
        <v>prediabetes</v>
      </c>
    </row>
    <row r="2108" spans="1:10" x14ac:dyDescent="0.3">
      <c r="A2108" t="s">
        <v>258</v>
      </c>
      <c r="B2108">
        <v>40.185000000000002</v>
      </c>
      <c r="C2108">
        <v>4.66</v>
      </c>
      <c r="D2108" t="s">
        <v>2380</v>
      </c>
      <c r="E2108" t="s">
        <v>2381</v>
      </c>
      <c r="F2108" t="s">
        <v>2380</v>
      </c>
      <c r="G2108" s="9">
        <v>1</v>
      </c>
      <c r="H2108" t="s">
        <v>2380</v>
      </c>
      <c r="I2108" t="str">
        <f t="shared" si="64"/>
        <v>obesity</v>
      </c>
      <c r="J2108" t="str">
        <f t="shared" si="65"/>
        <v>normal</v>
      </c>
    </row>
    <row r="2109" spans="1:10" x14ac:dyDescent="0.3">
      <c r="A2109" t="s">
        <v>257</v>
      </c>
      <c r="B2109">
        <v>23.57</v>
      </c>
      <c r="C2109">
        <v>6.14</v>
      </c>
      <c r="D2109" t="s">
        <v>2380</v>
      </c>
      <c r="E2109" t="s">
        <v>2380</v>
      </c>
      <c r="F2109" t="s">
        <v>2380</v>
      </c>
      <c r="G2109" s="9">
        <v>0</v>
      </c>
      <c r="H2109" t="s">
        <v>2380</v>
      </c>
      <c r="I2109" t="str">
        <f t="shared" si="64"/>
        <v>normal weight</v>
      </c>
      <c r="J2109" t="str">
        <f t="shared" si="65"/>
        <v>prediabetes</v>
      </c>
    </row>
    <row r="2110" spans="1:10" x14ac:dyDescent="0.3">
      <c r="A2110" t="s">
        <v>256</v>
      </c>
      <c r="B2110">
        <v>35.625</v>
      </c>
      <c r="C2110">
        <v>6.21</v>
      </c>
      <c r="D2110" t="s">
        <v>2380</v>
      </c>
      <c r="E2110" t="s">
        <v>2381</v>
      </c>
      <c r="F2110" t="s">
        <v>2380</v>
      </c>
      <c r="G2110" s="9">
        <v>1</v>
      </c>
      <c r="H2110" t="s">
        <v>2380</v>
      </c>
      <c r="I2110" t="str">
        <f t="shared" si="64"/>
        <v>obesity</v>
      </c>
      <c r="J2110" t="str">
        <f t="shared" si="65"/>
        <v>prediabetes</v>
      </c>
    </row>
    <row r="2111" spans="1:10" x14ac:dyDescent="0.3">
      <c r="A2111" t="s">
        <v>255</v>
      </c>
      <c r="B2111">
        <v>33.155000000000001</v>
      </c>
      <c r="C2111">
        <v>4.5999999999999996</v>
      </c>
      <c r="D2111" t="s">
        <v>2380</v>
      </c>
      <c r="E2111" t="s">
        <v>2381</v>
      </c>
      <c r="F2111" t="s">
        <v>2380</v>
      </c>
      <c r="G2111" s="9">
        <v>1</v>
      </c>
      <c r="H2111" t="s">
        <v>2380</v>
      </c>
      <c r="I2111" t="str">
        <f t="shared" si="64"/>
        <v>obesity</v>
      </c>
      <c r="J2111" t="str">
        <f t="shared" si="65"/>
        <v>normal</v>
      </c>
    </row>
    <row r="2112" spans="1:10" x14ac:dyDescent="0.3">
      <c r="A2112" t="s">
        <v>254</v>
      </c>
      <c r="B2112">
        <v>31.92</v>
      </c>
      <c r="C2112">
        <v>5.04</v>
      </c>
      <c r="D2112" t="s">
        <v>2380</v>
      </c>
      <c r="E2112" t="s">
        <v>2381</v>
      </c>
      <c r="F2112" t="s">
        <v>2380</v>
      </c>
      <c r="G2112" s="9">
        <v>1</v>
      </c>
      <c r="H2112" t="s">
        <v>2380</v>
      </c>
      <c r="I2112" t="str">
        <f t="shared" si="64"/>
        <v>obesity</v>
      </c>
      <c r="J2112" t="str">
        <f t="shared" si="65"/>
        <v>normal</v>
      </c>
    </row>
    <row r="2113" spans="1:10" x14ac:dyDescent="0.3">
      <c r="A2113" t="s">
        <v>253</v>
      </c>
      <c r="B2113">
        <v>30.305</v>
      </c>
      <c r="C2113">
        <v>5.08</v>
      </c>
      <c r="D2113" t="s">
        <v>2380</v>
      </c>
      <c r="E2113" t="s">
        <v>2381</v>
      </c>
      <c r="F2113" t="s">
        <v>2380</v>
      </c>
      <c r="G2113" s="9">
        <v>1</v>
      </c>
      <c r="H2113" t="s">
        <v>2380</v>
      </c>
      <c r="I2113" t="str">
        <f t="shared" si="64"/>
        <v>obesity</v>
      </c>
      <c r="J2113" t="str">
        <f t="shared" si="65"/>
        <v>normal</v>
      </c>
    </row>
    <row r="2114" spans="1:10" x14ac:dyDescent="0.3">
      <c r="A2114" t="s">
        <v>252</v>
      </c>
      <c r="B2114">
        <v>30.114999999999998</v>
      </c>
      <c r="C2114">
        <v>4.38</v>
      </c>
      <c r="D2114" t="s">
        <v>2380</v>
      </c>
      <c r="E2114" t="s">
        <v>2381</v>
      </c>
      <c r="F2114" t="s">
        <v>2380</v>
      </c>
      <c r="G2114" s="9">
        <v>1</v>
      </c>
      <c r="H2114" t="s">
        <v>2380</v>
      </c>
      <c r="I2114" t="str">
        <f t="shared" si="64"/>
        <v>obesity</v>
      </c>
      <c r="J2114" t="str">
        <f t="shared" si="65"/>
        <v>normal</v>
      </c>
    </row>
    <row r="2115" spans="1:10" x14ac:dyDescent="0.3">
      <c r="A2115" t="s">
        <v>251</v>
      </c>
      <c r="B2115">
        <v>24.09</v>
      </c>
      <c r="C2115">
        <v>4.79</v>
      </c>
      <c r="D2115" t="s">
        <v>2380</v>
      </c>
      <c r="E2115" t="s">
        <v>2381</v>
      </c>
      <c r="F2115" t="s">
        <v>2380</v>
      </c>
      <c r="G2115" s="9">
        <v>1</v>
      </c>
      <c r="H2115" t="s">
        <v>2380</v>
      </c>
      <c r="I2115" t="str">
        <f t="shared" ref="I2115:I2178" si="66">IF(B2115&lt;18.5,"underweight",IF(B2115&lt;=24.9,"normal weight",IF(B2115&lt;=29.9,"overweight",IF(B2115&gt;30,"obesity"))))</f>
        <v>normal weight</v>
      </c>
      <c r="J2115" t="str">
        <f t="shared" ref="J2115:J2178" si="67">IF(C2115&lt;5.7,"normal",IF(C2115&lt;=6.4, "prediabetes",IF(C2115&gt;6.5,"diabetes")))</f>
        <v>normal</v>
      </c>
    </row>
    <row r="2116" spans="1:10" x14ac:dyDescent="0.3">
      <c r="A2116" t="s">
        <v>250</v>
      </c>
      <c r="B2116">
        <v>28.215</v>
      </c>
      <c r="C2116">
        <v>4.21</v>
      </c>
      <c r="D2116" t="s">
        <v>2380</v>
      </c>
      <c r="E2116" t="s">
        <v>2381</v>
      </c>
      <c r="F2116" t="s">
        <v>2380</v>
      </c>
      <c r="G2116" s="9">
        <v>1</v>
      </c>
      <c r="H2116" t="s">
        <v>2380</v>
      </c>
      <c r="I2116" t="str">
        <f t="shared" si="66"/>
        <v>overweight</v>
      </c>
      <c r="J2116" t="str">
        <f t="shared" si="67"/>
        <v>normal</v>
      </c>
    </row>
    <row r="2117" spans="1:10" x14ac:dyDescent="0.3">
      <c r="A2117" t="s">
        <v>248</v>
      </c>
      <c r="B2117">
        <v>26.315000000000001</v>
      </c>
      <c r="C2117">
        <v>5.47</v>
      </c>
      <c r="D2117" t="s">
        <v>2380</v>
      </c>
      <c r="E2117" t="s">
        <v>2381</v>
      </c>
      <c r="F2117" t="s">
        <v>2380</v>
      </c>
      <c r="G2117" s="9">
        <v>1</v>
      </c>
      <c r="H2117" t="s">
        <v>2380</v>
      </c>
      <c r="I2117" t="str">
        <f t="shared" si="66"/>
        <v>overweight</v>
      </c>
      <c r="J2117" t="str">
        <f t="shared" si="67"/>
        <v>normal</v>
      </c>
    </row>
    <row r="2118" spans="1:10" x14ac:dyDescent="0.3">
      <c r="A2118" t="s">
        <v>246</v>
      </c>
      <c r="B2118">
        <v>25.08</v>
      </c>
      <c r="C2118">
        <v>5.09</v>
      </c>
      <c r="D2118" t="s">
        <v>2380</v>
      </c>
      <c r="E2118" t="s">
        <v>2381</v>
      </c>
      <c r="F2118" t="s">
        <v>2380</v>
      </c>
      <c r="G2118" s="9">
        <v>1</v>
      </c>
      <c r="H2118" t="s">
        <v>2380</v>
      </c>
      <c r="I2118" t="str">
        <f t="shared" si="66"/>
        <v>overweight</v>
      </c>
      <c r="J2118" t="str">
        <f t="shared" si="67"/>
        <v>normal</v>
      </c>
    </row>
    <row r="2119" spans="1:10" x14ac:dyDescent="0.3">
      <c r="A2119" t="s">
        <v>245</v>
      </c>
      <c r="B2119">
        <v>15.41</v>
      </c>
      <c r="C2119">
        <v>5.08</v>
      </c>
      <c r="D2119" t="s">
        <v>2380</v>
      </c>
      <c r="E2119" t="s">
        <v>2380</v>
      </c>
      <c r="F2119" t="s">
        <v>2380</v>
      </c>
      <c r="G2119" s="9">
        <v>0</v>
      </c>
      <c r="H2119" t="s">
        <v>2380</v>
      </c>
      <c r="I2119" t="str">
        <f t="shared" si="66"/>
        <v>underweight</v>
      </c>
      <c r="J2119" t="str">
        <f t="shared" si="67"/>
        <v>normal</v>
      </c>
    </row>
    <row r="2120" spans="1:10" x14ac:dyDescent="0.3">
      <c r="A2120" t="s">
        <v>244</v>
      </c>
      <c r="B2120">
        <v>23.83</v>
      </c>
      <c r="C2120">
        <v>5.68</v>
      </c>
      <c r="D2120" t="s">
        <v>2380</v>
      </c>
      <c r="E2120" t="s">
        <v>2380</v>
      </c>
      <c r="F2120" t="s">
        <v>2380</v>
      </c>
      <c r="G2120" s="9">
        <v>0</v>
      </c>
      <c r="H2120" t="s">
        <v>2380</v>
      </c>
      <c r="I2120" t="str">
        <f t="shared" si="66"/>
        <v>normal weight</v>
      </c>
      <c r="J2120" t="str">
        <f t="shared" si="67"/>
        <v>normal</v>
      </c>
    </row>
    <row r="2121" spans="1:10" x14ac:dyDescent="0.3">
      <c r="A2121" t="s">
        <v>243</v>
      </c>
      <c r="B2121">
        <v>36</v>
      </c>
      <c r="C2121">
        <v>4.66</v>
      </c>
      <c r="D2121" t="s">
        <v>2380</v>
      </c>
      <c r="E2121" t="s">
        <v>2381</v>
      </c>
      <c r="F2121" t="s">
        <v>2380</v>
      </c>
      <c r="G2121" s="9">
        <v>1</v>
      </c>
      <c r="H2121" t="s">
        <v>2380</v>
      </c>
      <c r="I2121" t="str">
        <f t="shared" si="66"/>
        <v>obesity</v>
      </c>
      <c r="J2121" t="str">
        <f t="shared" si="67"/>
        <v>normal</v>
      </c>
    </row>
    <row r="2122" spans="1:10" x14ac:dyDescent="0.3">
      <c r="A2122" t="s">
        <v>242</v>
      </c>
      <c r="B2122">
        <v>28.82</v>
      </c>
      <c r="C2122">
        <v>5.59</v>
      </c>
      <c r="D2122" t="s">
        <v>2380</v>
      </c>
      <c r="E2122" t="s">
        <v>2381</v>
      </c>
      <c r="F2122" t="s">
        <v>2380</v>
      </c>
      <c r="G2122" s="9">
        <v>1</v>
      </c>
      <c r="H2122" t="s">
        <v>2380</v>
      </c>
      <c r="I2122" t="str">
        <f t="shared" si="66"/>
        <v>overweight</v>
      </c>
      <c r="J2122" t="str">
        <f t="shared" si="67"/>
        <v>normal</v>
      </c>
    </row>
    <row r="2123" spans="1:10" x14ac:dyDescent="0.3">
      <c r="A2123" t="s">
        <v>241</v>
      </c>
      <c r="B2123">
        <v>28.05</v>
      </c>
      <c r="C2123">
        <v>6.2</v>
      </c>
      <c r="D2123" t="s">
        <v>2380</v>
      </c>
      <c r="E2123" t="s">
        <v>2381</v>
      </c>
      <c r="F2123" t="s">
        <v>2380</v>
      </c>
      <c r="G2123" s="9">
        <v>1</v>
      </c>
      <c r="H2123" t="s">
        <v>2380</v>
      </c>
      <c r="I2123" t="str">
        <f t="shared" si="66"/>
        <v>overweight</v>
      </c>
      <c r="J2123" t="str">
        <f t="shared" si="67"/>
        <v>prediabetes</v>
      </c>
    </row>
    <row r="2124" spans="1:10" x14ac:dyDescent="0.3">
      <c r="A2124" t="s">
        <v>240</v>
      </c>
      <c r="B2124">
        <v>27.1</v>
      </c>
      <c r="C2124">
        <v>4.45</v>
      </c>
      <c r="D2124" t="s">
        <v>2380</v>
      </c>
      <c r="E2124" t="s">
        <v>2381</v>
      </c>
      <c r="F2124" t="s">
        <v>2380</v>
      </c>
      <c r="G2124" s="9">
        <v>1</v>
      </c>
      <c r="H2124" t="s">
        <v>2380</v>
      </c>
      <c r="I2124" t="str">
        <f t="shared" si="66"/>
        <v>overweight</v>
      </c>
      <c r="J2124" t="str">
        <f t="shared" si="67"/>
        <v>normal</v>
      </c>
    </row>
    <row r="2125" spans="1:10" x14ac:dyDescent="0.3">
      <c r="A2125" t="s">
        <v>239</v>
      </c>
      <c r="B2125">
        <v>24.3</v>
      </c>
      <c r="C2125">
        <v>6.1</v>
      </c>
      <c r="D2125" t="s">
        <v>2382</v>
      </c>
      <c r="E2125" t="s">
        <v>2381</v>
      </c>
      <c r="F2125" t="s">
        <v>2380</v>
      </c>
      <c r="G2125" s="9">
        <v>1</v>
      </c>
      <c r="H2125" t="s">
        <v>2380</v>
      </c>
      <c r="I2125" t="str">
        <f t="shared" si="66"/>
        <v>normal weight</v>
      </c>
      <c r="J2125" t="str">
        <f t="shared" si="67"/>
        <v>prediabetes</v>
      </c>
    </row>
    <row r="2126" spans="1:10" x14ac:dyDescent="0.3">
      <c r="A2126" t="s">
        <v>238</v>
      </c>
      <c r="B2126">
        <v>30.72</v>
      </c>
      <c r="C2126">
        <v>6.06</v>
      </c>
      <c r="D2126" t="s">
        <v>2380</v>
      </c>
      <c r="E2126" t="s">
        <v>2381</v>
      </c>
      <c r="F2126" t="s">
        <v>2380</v>
      </c>
      <c r="G2126" s="9">
        <v>1</v>
      </c>
      <c r="H2126" t="s">
        <v>2380</v>
      </c>
      <c r="I2126" t="str">
        <f t="shared" si="66"/>
        <v>obesity</v>
      </c>
      <c r="J2126" t="str">
        <f t="shared" si="67"/>
        <v>prediabetes</v>
      </c>
    </row>
    <row r="2127" spans="1:10" x14ac:dyDescent="0.3">
      <c r="A2127" t="s">
        <v>237</v>
      </c>
      <c r="B2127">
        <v>37.43</v>
      </c>
      <c r="C2127">
        <v>4.5599999999999996</v>
      </c>
      <c r="D2127" t="s">
        <v>2380</v>
      </c>
      <c r="E2127" t="s">
        <v>2380</v>
      </c>
      <c r="F2127" t="s">
        <v>2382</v>
      </c>
      <c r="G2127" s="9">
        <v>1</v>
      </c>
      <c r="H2127" t="s">
        <v>2380</v>
      </c>
      <c r="I2127" t="str">
        <f t="shared" si="66"/>
        <v>obesity</v>
      </c>
      <c r="J2127" t="str">
        <f t="shared" si="67"/>
        <v>normal</v>
      </c>
    </row>
    <row r="2128" spans="1:10" x14ac:dyDescent="0.3">
      <c r="A2128" t="s">
        <v>236</v>
      </c>
      <c r="B2128">
        <v>25.74</v>
      </c>
      <c r="C2128">
        <v>6.41</v>
      </c>
      <c r="D2128" t="s">
        <v>2382</v>
      </c>
      <c r="E2128" t="s">
        <v>2380</v>
      </c>
      <c r="F2128" t="s">
        <v>2382</v>
      </c>
      <c r="G2128" s="9">
        <v>1</v>
      </c>
      <c r="H2128" t="s">
        <v>2380</v>
      </c>
      <c r="I2128" t="str">
        <f t="shared" si="66"/>
        <v>overweight</v>
      </c>
      <c r="J2128" t="b">
        <f t="shared" si="67"/>
        <v>0</v>
      </c>
    </row>
    <row r="2129" spans="1:10" x14ac:dyDescent="0.3">
      <c r="A2129" t="s">
        <v>235</v>
      </c>
      <c r="B2129">
        <v>36.575000000000003</v>
      </c>
      <c r="C2129">
        <v>5.57</v>
      </c>
      <c r="D2129" t="s">
        <v>2380</v>
      </c>
      <c r="E2129" t="s">
        <v>2380</v>
      </c>
      <c r="F2129" t="s">
        <v>2382</v>
      </c>
      <c r="G2129" s="9">
        <v>1</v>
      </c>
      <c r="H2129" t="s">
        <v>2380</v>
      </c>
      <c r="I2129" t="str">
        <f t="shared" si="66"/>
        <v>obesity</v>
      </c>
      <c r="J2129" t="str">
        <f t="shared" si="67"/>
        <v>normal</v>
      </c>
    </row>
    <row r="2130" spans="1:10" x14ac:dyDescent="0.3">
      <c r="A2130" t="s">
        <v>234</v>
      </c>
      <c r="B2130">
        <v>35.15</v>
      </c>
      <c r="C2130">
        <v>5.47</v>
      </c>
      <c r="D2130" t="s">
        <v>2380</v>
      </c>
      <c r="E2130" t="s">
        <v>2380</v>
      </c>
      <c r="F2130" t="s">
        <v>2382</v>
      </c>
      <c r="G2130" s="9">
        <v>1</v>
      </c>
      <c r="H2130" t="s">
        <v>2380</v>
      </c>
      <c r="I2130" t="str">
        <f t="shared" si="66"/>
        <v>obesity</v>
      </c>
      <c r="J2130" t="str">
        <f t="shared" si="67"/>
        <v>normal</v>
      </c>
    </row>
    <row r="2131" spans="1:10" x14ac:dyDescent="0.3">
      <c r="A2131" t="s">
        <v>233</v>
      </c>
      <c r="B2131">
        <v>32.11</v>
      </c>
      <c r="C2131">
        <v>4.43</v>
      </c>
      <c r="D2131" t="s">
        <v>2380</v>
      </c>
      <c r="E2131" t="s">
        <v>2380</v>
      </c>
      <c r="F2131" t="s">
        <v>2382</v>
      </c>
      <c r="G2131" s="9">
        <v>1</v>
      </c>
      <c r="H2131" t="s">
        <v>2380</v>
      </c>
      <c r="I2131" t="str">
        <f t="shared" si="66"/>
        <v>obesity</v>
      </c>
      <c r="J2131" t="str">
        <f t="shared" si="67"/>
        <v>normal</v>
      </c>
    </row>
    <row r="2132" spans="1:10" x14ac:dyDescent="0.3">
      <c r="A2132" t="s">
        <v>232</v>
      </c>
      <c r="B2132">
        <v>30.495000000000001</v>
      </c>
      <c r="C2132">
        <v>4.95</v>
      </c>
      <c r="D2132" t="s">
        <v>2380</v>
      </c>
      <c r="E2132" t="s">
        <v>2380</v>
      </c>
      <c r="F2132" t="s">
        <v>2382</v>
      </c>
      <c r="G2132" s="9">
        <v>1</v>
      </c>
      <c r="H2132" t="s">
        <v>2380</v>
      </c>
      <c r="I2132" t="str">
        <f t="shared" si="66"/>
        <v>obesity</v>
      </c>
      <c r="J2132" t="str">
        <f t="shared" si="67"/>
        <v>normal</v>
      </c>
    </row>
    <row r="2133" spans="1:10" x14ac:dyDescent="0.3">
      <c r="A2133" t="s">
        <v>231</v>
      </c>
      <c r="B2133">
        <v>29.24</v>
      </c>
      <c r="C2133">
        <v>4.04</v>
      </c>
      <c r="D2133" t="s">
        <v>2380</v>
      </c>
      <c r="E2133" t="s">
        <v>2381</v>
      </c>
      <c r="F2133" t="s">
        <v>2380</v>
      </c>
      <c r="G2133" s="9">
        <v>1</v>
      </c>
      <c r="H2133" t="s">
        <v>2380</v>
      </c>
      <c r="I2133" t="str">
        <f t="shared" si="66"/>
        <v>overweight</v>
      </c>
      <c r="J2133" t="str">
        <f t="shared" si="67"/>
        <v>normal</v>
      </c>
    </row>
    <row r="2134" spans="1:10" x14ac:dyDescent="0.3">
      <c r="A2134" t="s">
        <v>230</v>
      </c>
      <c r="B2134">
        <v>22.515000000000001</v>
      </c>
      <c r="C2134">
        <v>5.93</v>
      </c>
      <c r="D2134" t="s">
        <v>2380</v>
      </c>
      <c r="E2134" t="s">
        <v>2380</v>
      </c>
      <c r="F2134" t="s">
        <v>2382</v>
      </c>
      <c r="G2134" s="9">
        <v>1</v>
      </c>
      <c r="H2134" t="s">
        <v>2380</v>
      </c>
      <c r="I2134" t="str">
        <f t="shared" si="66"/>
        <v>normal weight</v>
      </c>
      <c r="J2134" t="str">
        <f t="shared" si="67"/>
        <v>prediabetes</v>
      </c>
    </row>
    <row r="2135" spans="1:10" x14ac:dyDescent="0.3">
      <c r="A2135" t="s">
        <v>229</v>
      </c>
      <c r="B2135">
        <v>15.65</v>
      </c>
      <c r="C2135">
        <v>4.2300000000000004</v>
      </c>
      <c r="D2135" t="s">
        <v>2380</v>
      </c>
      <c r="E2135" t="s">
        <v>2380</v>
      </c>
      <c r="F2135" t="s">
        <v>2380</v>
      </c>
      <c r="G2135" s="9">
        <v>0</v>
      </c>
      <c r="H2135" t="s">
        <v>2380</v>
      </c>
      <c r="I2135" t="str">
        <f t="shared" si="66"/>
        <v>underweight</v>
      </c>
      <c r="J2135" t="str">
        <f t="shared" si="67"/>
        <v>normal</v>
      </c>
    </row>
    <row r="2136" spans="1:10" x14ac:dyDescent="0.3">
      <c r="A2136" t="s">
        <v>228</v>
      </c>
      <c r="B2136">
        <v>27.36</v>
      </c>
      <c r="C2136">
        <v>5.59</v>
      </c>
      <c r="D2136" t="s">
        <v>2382</v>
      </c>
      <c r="E2136" t="s">
        <v>2380</v>
      </c>
      <c r="F2136" t="s">
        <v>2380</v>
      </c>
      <c r="G2136" s="9">
        <v>0</v>
      </c>
      <c r="H2136" t="s">
        <v>2380</v>
      </c>
      <c r="I2136" t="str">
        <f t="shared" si="66"/>
        <v>overweight</v>
      </c>
      <c r="J2136" t="str">
        <f t="shared" si="67"/>
        <v>normal</v>
      </c>
    </row>
    <row r="2137" spans="1:10" x14ac:dyDescent="0.3">
      <c r="A2137" t="s">
        <v>227</v>
      </c>
      <c r="B2137">
        <v>22.3</v>
      </c>
      <c r="C2137">
        <v>4.8899999999999997</v>
      </c>
      <c r="D2137" t="s">
        <v>2382</v>
      </c>
      <c r="E2137" t="s">
        <v>2380</v>
      </c>
      <c r="F2137" t="s">
        <v>2380</v>
      </c>
      <c r="G2137" s="9">
        <v>0</v>
      </c>
      <c r="H2137" t="s">
        <v>2380</v>
      </c>
      <c r="I2137" t="str">
        <f t="shared" si="66"/>
        <v>normal weight</v>
      </c>
      <c r="J2137" t="str">
        <f t="shared" si="67"/>
        <v>normal</v>
      </c>
    </row>
    <row r="2138" spans="1:10" x14ac:dyDescent="0.3">
      <c r="A2138" t="s">
        <v>226</v>
      </c>
      <c r="B2138">
        <v>26.03</v>
      </c>
      <c r="C2138">
        <v>5.81</v>
      </c>
      <c r="D2138" t="s">
        <v>2382</v>
      </c>
      <c r="E2138" t="s">
        <v>2380</v>
      </c>
      <c r="F2138" t="s">
        <v>2380</v>
      </c>
      <c r="G2138" s="9">
        <v>0</v>
      </c>
      <c r="H2138" t="s">
        <v>2380</v>
      </c>
      <c r="I2138" t="str">
        <f t="shared" si="66"/>
        <v>overweight</v>
      </c>
      <c r="J2138" t="str">
        <f t="shared" si="67"/>
        <v>prediabetes</v>
      </c>
    </row>
    <row r="2139" spans="1:10" x14ac:dyDescent="0.3">
      <c r="A2139" t="s">
        <v>225</v>
      </c>
      <c r="B2139">
        <v>27.74</v>
      </c>
      <c r="C2139">
        <v>4.29</v>
      </c>
      <c r="D2139" t="s">
        <v>2380</v>
      </c>
      <c r="E2139" t="s">
        <v>2381</v>
      </c>
      <c r="F2139" t="s">
        <v>2380</v>
      </c>
      <c r="G2139" s="9">
        <v>1</v>
      </c>
      <c r="H2139" t="s">
        <v>2380</v>
      </c>
      <c r="I2139" t="str">
        <f t="shared" si="66"/>
        <v>overweight</v>
      </c>
      <c r="J2139" t="str">
        <f t="shared" si="67"/>
        <v>normal</v>
      </c>
    </row>
    <row r="2140" spans="1:10" x14ac:dyDescent="0.3">
      <c r="A2140" t="s">
        <v>224</v>
      </c>
      <c r="B2140">
        <v>32.11</v>
      </c>
      <c r="C2140">
        <v>4.03</v>
      </c>
      <c r="D2140" t="s">
        <v>2382</v>
      </c>
      <c r="E2140" t="s">
        <v>2381</v>
      </c>
      <c r="F2140" t="s">
        <v>2380</v>
      </c>
      <c r="G2140" s="9">
        <v>2</v>
      </c>
      <c r="H2140" t="s">
        <v>2380</v>
      </c>
      <c r="I2140" t="str">
        <f t="shared" si="66"/>
        <v>obesity</v>
      </c>
      <c r="J2140" t="str">
        <f t="shared" si="67"/>
        <v>normal</v>
      </c>
    </row>
    <row r="2141" spans="1:10" x14ac:dyDescent="0.3">
      <c r="A2141" t="s">
        <v>223</v>
      </c>
      <c r="B2141">
        <v>25.175000000000001</v>
      </c>
      <c r="C2141">
        <v>6.29</v>
      </c>
      <c r="D2141" t="s">
        <v>2382</v>
      </c>
      <c r="E2141" t="s">
        <v>2381</v>
      </c>
      <c r="F2141" t="s">
        <v>2380</v>
      </c>
      <c r="G2141" s="9">
        <v>2</v>
      </c>
      <c r="H2141" t="s">
        <v>2380</v>
      </c>
      <c r="I2141" t="str">
        <f t="shared" si="66"/>
        <v>overweight</v>
      </c>
      <c r="J2141" t="str">
        <f t="shared" si="67"/>
        <v>prediabetes</v>
      </c>
    </row>
    <row r="2142" spans="1:10" x14ac:dyDescent="0.3">
      <c r="A2142" t="s">
        <v>222</v>
      </c>
      <c r="B2142">
        <v>39.49</v>
      </c>
      <c r="C2142">
        <v>4.4800000000000004</v>
      </c>
      <c r="D2142" t="s">
        <v>2382</v>
      </c>
      <c r="E2142" t="s">
        <v>2380</v>
      </c>
      <c r="F2142" t="s">
        <v>2380</v>
      </c>
      <c r="G2142" s="9">
        <v>0</v>
      </c>
      <c r="H2142" t="s">
        <v>2380</v>
      </c>
      <c r="I2142" t="str">
        <f t="shared" si="66"/>
        <v>obesity</v>
      </c>
      <c r="J2142" t="str">
        <f t="shared" si="67"/>
        <v>normal</v>
      </c>
    </row>
    <row r="2143" spans="1:10" x14ac:dyDescent="0.3">
      <c r="A2143" t="s">
        <v>221</v>
      </c>
      <c r="B2143">
        <v>34.869999999999997</v>
      </c>
      <c r="C2143">
        <v>5.51</v>
      </c>
      <c r="D2143" t="s">
        <v>2382</v>
      </c>
      <c r="E2143" t="s">
        <v>2380</v>
      </c>
      <c r="F2143" t="s">
        <v>2380</v>
      </c>
      <c r="G2143" s="9">
        <v>0</v>
      </c>
      <c r="H2143" t="s">
        <v>2380</v>
      </c>
      <c r="I2143" t="str">
        <f t="shared" si="66"/>
        <v>obesity</v>
      </c>
      <c r="J2143" t="str">
        <f t="shared" si="67"/>
        <v>normal</v>
      </c>
    </row>
    <row r="2144" spans="1:10" x14ac:dyDescent="0.3">
      <c r="A2144" t="s">
        <v>220</v>
      </c>
      <c r="B2144">
        <v>34.6</v>
      </c>
      <c r="C2144">
        <v>4.5</v>
      </c>
      <c r="D2144" t="s">
        <v>2382</v>
      </c>
      <c r="E2144" t="s">
        <v>2380</v>
      </c>
      <c r="F2144" t="s">
        <v>2380</v>
      </c>
      <c r="G2144" s="9">
        <v>0</v>
      </c>
      <c r="H2144" t="s">
        <v>2380</v>
      </c>
      <c r="I2144" t="str">
        <f t="shared" si="66"/>
        <v>obesity</v>
      </c>
      <c r="J2144" t="str">
        <f t="shared" si="67"/>
        <v>normal</v>
      </c>
    </row>
    <row r="2145" spans="1:10" x14ac:dyDescent="0.3">
      <c r="A2145" t="s">
        <v>219</v>
      </c>
      <c r="B2145">
        <v>25.8</v>
      </c>
      <c r="C2145">
        <v>6.29</v>
      </c>
      <c r="D2145" t="s">
        <v>2382</v>
      </c>
      <c r="E2145" t="s">
        <v>2380</v>
      </c>
      <c r="F2145" t="s">
        <v>2380</v>
      </c>
      <c r="G2145" s="9">
        <v>0</v>
      </c>
      <c r="H2145" t="s">
        <v>2380</v>
      </c>
      <c r="I2145" t="str">
        <f t="shared" si="66"/>
        <v>overweight</v>
      </c>
      <c r="J2145" t="str">
        <f t="shared" si="67"/>
        <v>prediabetes</v>
      </c>
    </row>
    <row r="2146" spans="1:10" x14ac:dyDescent="0.3">
      <c r="A2146" t="s">
        <v>218</v>
      </c>
      <c r="B2146">
        <v>35.86</v>
      </c>
      <c r="C2146">
        <v>4.33</v>
      </c>
      <c r="D2146" t="s">
        <v>2380</v>
      </c>
      <c r="E2146" t="s">
        <v>2380</v>
      </c>
      <c r="F2146" t="s">
        <v>2380</v>
      </c>
      <c r="G2146" s="9">
        <v>1</v>
      </c>
      <c r="H2146" t="s">
        <v>2380</v>
      </c>
      <c r="I2146" t="str">
        <f t="shared" si="66"/>
        <v>obesity</v>
      </c>
      <c r="J2146" t="str">
        <f t="shared" si="67"/>
        <v>normal</v>
      </c>
    </row>
    <row r="2147" spans="1:10" x14ac:dyDescent="0.3">
      <c r="A2147" t="s">
        <v>217</v>
      </c>
      <c r="B2147">
        <v>40.47</v>
      </c>
      <c r="C2147">
        <v>11.15</v>
      </c>
      <c r="D2147" t="s">
        <v>2380</v>
      </c>
      <c r="E2147" t="s">
        <v>2380</v>
      </c>
      <c r="F2147" t="s">
        <v>2380</v>
      </c>
      <c r="G2147" s="9">
        <v>0</v>
      </c>
      <c r="H2147" t="s">
        <v>2380</v>
      </c>
      <c r="I2147" t="str">
        <f t="shared" si="66"/>
        <v>obesity</v>
      </c>
      <c r="J2147" t="str">
        <f t="shared" si="67"/>
        <v>diabetes</v>
      </c>
    </row>
    <row r="2148" spans="1:10" x14ac:dyDescent="0.3">
      <c r="A2148" t="s">
        <v>216</v>
      </c>
      <c r="B2148">
        <v>32.01</v>
      </c>
      <c r="C2148">
        <v>6.45</v>
      </c>
      <c r="D2148" t="s">
        <v>2380</v>
      </c>
      <c r="E2148" t="s">
        <v>2380</v>
      </c>
      <c r="F2148" t="s">
        <v>2380</v>
      </c>
      <c r="G2148" s="9">
        <v>1</v>
      </c>
      <c r="H2148" t="s">
        <v>2380</v>
      </c>
      <c r="I2148" t="str">
        <f t="shared" si="66"/>
        <v>obesity</v>
      </c>
      <c r="J2148" t="b">
        <f t="shared" si="67"/>
        <v>0</v>
      </c>
    </row>
    <row r="2149" spans="1:10" x14ac:dyDescent="0.3">
      <c r="A2149" t="s">
        <v>215</v>
      </c>
      <c r="B2149">
        <v>33</v>
      </c>
      <c r="C2149">
        <v>9.27</v>
      </c>
      <c r="D2149" t="s">
        <v>2380</v>
      </c>
      <c r="E2149" t="s">
        <v>2380</v>
      </c>
      <c r="F2149" t="s">
        <v>2380</v>
      </c>
      <c r="G2149" s="9">
        <v>0</v>
      </c>
      <c r="H2149" t="s">
        <v>2380</v>
      </c>
      <c r="I2149" t="str">
        <f t="shared" si="66"/>
        <v>obesity</v>
      </c>
      <c r="J2149" t="str">
        <f t="shared" si="67"/>
        <v>diabetes</v>
      </c>
    </row>
    <row r="2150" spans="1:10" x14ac:dyDescent="0.3">
      <c r="A2150" t="s">
        <v>214</v>
      </c>
      <c r="B2150">
        <v>29.3</v>
      </c>
      <c r="C2150">
        <v>6.15</v>
      </c>
      <c r="D2150" t="s">
        <v>2380</v>
      </c>
      <c r="E2150" t="s">
        <v>2380</v>
      </c>
      <c r="F2150" t="s">
        <v>2380</v>
      </c>
      <c r="G2150" s="9">
        <v>1</v>
      </c>
      <c r="H2150" t="s">
        <v>2380</v>
      </c>
      <c r="I2150" t="str">
        <f t="shared" si="66"/>
        <v>overweight</v>
      </c>
      <c r="J2150" t="str">
        <f t="shared" si="67"/>
        <v>prediabetes</v>
      </c>
    </row>
    <row r="2151" spans="1:10" x14ac:dyDescent="0.3">
      <c r="A2151" t="s">
        <v>213</v>
      </c>
      <c r="B2151">
        <v>25.8</v>
      </c>
      <c r="C2151">
        <v>4.13</v>
      </c>
      <c r="D2151" t="s">
        <v>2380</v>
      </c>
      <c r="E2151" t="s">
        <v>2380</v>
      </c>
      <c r="F2151" t="s">
        <v>2380</v>
      </c>
      <c r="G2151" s="9">
        <v>1</v>
      </c>
      <c r="H2151" t="s">
        <v>2380</v>
      </c>
      <c r="I2151" t="str">
        <f t="shared" si="66"/>
        <v>overweight</v>
      </c>
      <c r="J2151" t="str">
        <f t="shared" si="67"/>
        <v>normal</v>
      </c>
    </row>
    <row r="2152" spans="1:10" x14ac:dyDescent="0.3">
      <c r="A2152" t="s">
        <v>212</v>
      </c>
      <c r="B2152">
        <v>23.4</v>
      </c>
      <c r="C2152">
        <v>4.24</v>
      </c>
      <c r="D2152" t="s">
        <v>2380</v>
      </c>
      <c r="E2152" t="s">
        <v>2380</v>
      </c>
      <c r="F2152" t="s">
        <v>2380</v>
      </c>
      <c r="G2152" s="9">
        <v>1</v>
      </c>
      <c r="H2152" t="s">
        <v>2380</v>
      </c>
      <c r="I2152" t="str">
        <f t="shared" si="66"/>
        <v>normal weight</v>
      </c>
      <c r="J2152" t="str">
        <f t="shared" si="67"/>
        <v>normal</v>
      </c>
    </row>
    <row r="2153" spans="1:10" x14ac:dyDescent="0.3">
      <c r="A2153" t="s">
        <v>211</v>
      </c>
      <c r="B2153">
        <v>27.93</v>
      </c>
      <c r="C2153">
        <v>9.8800000000000008</v>
      </c>
      <c r="D2153" t="s">
        <v>2380</v>
      </c>
      <c r="E2153" t="s">
        <v>2380</v>
      </c>
      <c r="F2153" t="s">
        <v>2380</v>
      </c>
      <c r="G2153" s="9">
        <v>0</v>
      </c>
      <c r="H2153" t="s">
        <v>2380</v>
      </c>
      <c r="I2153" t="str">
        <f t="shared" si="66"/>
        <v>overweight</v>
      </c>
      <c r="J2153" t="str">
        <f t="shared" si="67"/>
        <v>diabetes</v>
      </c>
    </row>
    <row r="2154" spans="1:10" x14ac:dyDescent="0.3">
      <c r="A2154" t="s">
        <v>210</v>
      </c>
      <c r="B2154">
        <v>22</v>
      </c>
      <c r="C2154">
        <v>9.5</v>
      </c>
      <c r="D2154" t="s">
        <v>2380</v>
      </c>
      <c r="E2154" t="s">
        <v>2380</v>
      </c>
      <c r="F2154" t="s">
        <v>2380</v>
      </c>
      <c r="G2154" s="9">
        <v>0</v>
      </c>
      <c r="H2154" t="s">
        <v>2380</v>
      </c>
      <c r="I2154" t="str">
        <f t="shared" si="66"/>
        <v>normal weight</v>
      </c>
      <c r="J2154" t="str">
        <f t="shared" si="67"/>
        <v>diabetes</v>
      </c>
    </row>
    <row r="2155" spans="1:10" x14ac:dyDescent="0.3">
      <c r="A2155" t="s">
        <v>209</v>
      </c>
      <c r="B2155">
        <v>36.86</v>
      </c>
      <c r="C2155">
        <v>4.97</v>
      </c>
      <c r="D2155" t="s">
        <v>2382</v>
      </c>
      <c r="E2155" t="s">
        <v>2380</v>
      </c>
      <c r="F2155" t="s">
        <v>2380</v>
      </c>
      <c r="G2155" s="9">
        <v>0</v>
      </c>
      <c r="H2155" t="s">
        <v>2380</v>
      </c>
      <c r="I2155" t="str">
        <f t="shared" si="66"/>
        <v>obesity</v>
      </c>
      <c r="J2155" t="str">
        <f t="shared" si="67"/>
        <v>normal</v>
      </c>
    </row>
    <row r="2156" spans="1:10" x14ac:dyDescent="0.3">
      <c r="A2156" t="s">
        <v>208</v>
      </c>
      <c r="B2156">
        <v>31.254999999999999</v>
      </c>
      <c r="C2156">
        <v>5.49</v>
      </c>
      <c r="D2156" t="s">
        <v>2382</v>
      </c>
      <c r="E2156" t="s">
        <v>2380</v>
      </c>
      <c r="F2156" t="s">
        <v>2380</v>
      </c>
      <c r="G2156" s="9">
        <v>0</v>
      </c>
      <c r="H2156" t="s">
        <v>2380</v>
      </c>
      <c r="I2156" t="str">
        <f t="shared" si="66"/>
        <v>obesity</v>
      </c>
      <c r="J2156" t="str">
        <f t="shared" si="67"/>
        <v>normal</v>
      </c>
    </row>
    <row r="2157" spans="1:10" x14ac:dyDescent="0.3">
      <c r="A2157" t="s">
        <v>207</v>
      </c>
      <c r="B2157">
        <v>23.06</v>
      </c>
      <c r="C2157">
        <v>4.47</v>
      </c>
      <c r="D2157" t="s">
        <v>2380</v>
      </c>
      <c r="E2157" t="s">
        <v>2380</v>
      </c>
      <c r="F2157" t="s">
        <v>2380</v>
      </c>
      <c r="G2157" s="9">
        <v>0</v>
      </c>
      <c r="H2157" t="s">
        <v>2380</v>
      </c>
      <c r="I2157" t="str">
        <f t="shared" si="66"/>
        <v>normal weight</v>
      </c>
      <c r="J2157" t="str">
        <f t="shared" si="67"/>
        <v>normal</v>
      </c>
    </row>
    <row r="2158" spans="1:10" x14ac:dyDescent="0.3">
      <c r="A2158" t="s">
        <v>206</v>
      </c>
      <c r="B2158">
        <v>28.975000000000001</v>
      </c>
      <c r="C2158">
        <v>4.34</v>
      </c>
      <c r="D2158" t="s">
        <v>2382</v>
      </c>
      <c r="E2158" t="s">
        <v>2380</v>
      </c>
      <c r="F2158" t="s">
        <v>2380</v>
      </c>
      <c r="G2158" s="9">
        <v>0</v>
      </c>
      <c r="H2158" t="s">
        <v>2380</v>
      </c>
      <c r="I2158" t="str">
        <f t="shared" si="66"/>
        <v>overweight</v>
      </c>
      <c r="J2158" t="str">
        <f t="shared" si="67"/>
        <v>normal</v>
      </c>
    </row>
    <row r="2159" spans="1:10" x14ac:dyDescent="0.3">
      <c r="A2159" t="s">
        <v>205</v>
      </c>
      <c r="B2159">
        <v>33.299999999999997</v>
      </c>
      <c r="C2159">
        <v>9.49</v>
      </c>
      <c r="D2159" t="s">
        <v>2380</v>
      </c>
      <c r="E2159" t="s">
        <v>2380</v>
      </c>
      <c r="F2159" t="s">
        <v>2380</v>
      </c>
      <c r="G2159" s="9">
        <v>0</v>
      </c>
      <c r="H2159" t="s">
        <v>2380</v>
      </c>
      <c r="I2159" t="str">
        <f t="shared" si="66"/>
        <v>obesity</v>
      </c>
      <c r="J2159" t="str">
        <f t="shared" si="67"/>
        <v>diabetes</v>
      </c>
    </row>
    <row r="2160" spans="1:10" x14ac:dyDescent="0.3">
      <c r="A2160" t="s">
        <v>204</v>
      </c>
      <c r="B2160">
        <v>33</v>
      </c>
      <c r="C2160">
        <v>10.16</v>
      </c>
      <c r="D2160" t="s">
        <v>2380</v>
      </c>
      <c r="E2160" t="s">
        <v>2380</v>
      </c>
      <c r="F2160" t="s">
        <v>2380</v>
      </c>
      <c r="G2160" s="9">
        <v>0</v>
      </c>
      <c r="H2160" t="s">
        <v>2380</v>
      </c>
      <c r="I2160" t="str">
        <f t="shared" si="66"/>
        <v>obesity</v>
      </c>
      <c r="J2160" t="str">
        <f t="shared" si="67"/>
        <v>diabetes</v>
      </c>
    </row>
    <row r="2161" spans="1:10" x14ac:dyDescent="0.3">
      <c r="A2161" t="s">
        <v>203</v>
      </c>
      <c r="B2161">
        <v>31.46</v>
      </c>
      <c r="C2161">
        <v>11.19</v>
      </c>
      <c r="D2161" t="s">
        <v>2380</v>
      </c>
      <c r="E2161" t="s">
        <v>2380</v>
      </c>
      <c r="F2161" t="s">
        <v>2380</v>
      </c>
      <c r="G2161" s="9">
        <v>0</v>
      </c>
      <c r="H2161" t="s">
        <v>2380</v>
      </c>
      <c r="I2161" t="str">
        <f t="shared" si="66"/>
        <v>obesity</v>
      </c>
      <c r="J2161" t="str">
        <f t="shared" si="67"/>
        <v>diabetes</v>
      </c>
    </row>
    <row r="2162" spans="1:10" x14ac:dyDescent="0.3">
      <c r="A2162" t="s">
        <v>202</v>
      </c>
      <c r="B2162">
        <v>29.6</v>
      </c>
      <c r="C2162">
        <v>11.03</v>
      </c>
      <c r="D2162" t="s">
        <v>2380</v>
      </c>
      <c r="E2162" t="s">
        <v>2380</v>
      </c>
      <c r="F2162" t="s">
        <v>2380</v>
      </c>
      <c r="G2162" s="9">
        <v>0</v>
      </c>
      <c r="H2162" t="s">
        <v>2380</v>
      </c>
      <c r="I2162" t="str">
        <f t="shared" si="66"/>
        <v>overweight</v>
      </c>
      <c r="J2162" t="str">
        <f t="shared" si="67"/>
        <v>diabetes</v>
      </c>
    </row>
    <row r="2163" spans="1:10" x14ac:dyDescent="0.3">
      <c r="A2163" t="s">
        <v>201</v>
      </c>
      <c r="B2163">
        <v>22.05</v>
      </c>
      <c r="C2163">
        <v>4.43</v>
      </c>
      <c r="D2163" t="s">
        <v>2382</v>
      </c>
      <c r="E2163" t="s">
        <v>2380</v>
      </c>
      <c r="F2163" t="s">
        <v>2380</v>
      </c>
      <c r="G2163" s="9">
        <v>0</v>
      </c>
      <c r="H2163" t="s">
        <v>2380</v>
      </c>
      <c r="I2163" t="str">
        <f t="shared" si="66"/>
        <v>normal weight</v>
      </c>
      <c r="J2163" t="str">
        <f t="shared" si="67"/>
        <v>normal</v>
      </c>
    </row>
    <row r="2164" spans="1:10" x14ac:dyDescent="0.3">
      <c r="A2164" t="s">
        <v>199</v>
      </c>
      <c r="B2164">
        <v>27.06</v>
      </c>
      <c r="C2164">
        <v>6.14</v>
      </c>
      <c r="D2164" t="s">
        <v>2380</v>
      </c>
      <c r="E2164" t="s">
        <v>2381</v>
      </c>
      <c r="F2164" t="s">
        <v>2380</v>
      </c>
      <c r="G2164" s="9">
        <v>1</v>
      </c>
      <c r="H2164" t="s">
        <v>2380</v>
      </c>
      <c r="I2164" t="str">
        <f t="shared" si="66"/>
        <v>overweight</v>
      </c>
      <c r="J2164" t="str">
        <f t="shared" si="67"/>
        <v>prediabetes</v>
      </c>
    </row>
    <row r="2165" spans="1:10" x14ac:dyDescent="0.3">
      <c r="A2165" t="s">
        <v>198</v>
      </c>
      <c r="B2165">
        <v>20.49</v>
      </c>
      <c r="C2165">
        <v>4.87</v>
      </c>
      <c r="D2165" t="s">
        <v>2380</v>
      </c>
      <c r="E2165" t="s">
        <v>2380</v>
      </c>
      <c r="F2165" t="s">
        <v>2380</v>
      </c>
      <c r="G2165" s="9">
        <v>0</v>
      </c>
      <c r="H2165" t="s">
        <v>2380</v>
      </c>
      <c r="I2165" t="str">
        <f t="shared" si="66"/>
        <v>normal weight</v>
      </c>
      <c r="J2165" t="str">
        <f t="shared" si="67"/>
        <v>normal</v>
      </c>
    </row>
    <row r="2166" spans="1:10" x14ac:dyDescent="0.3">
      <c r="A2166" t="s">
        <v>197</v>
      </c>
      <c r="B2166">
        <v>28.4</v>
      </c>
      <c r="C2166">
        <v>4.3</v>
      </c>
      <c r="D2166" t="s">
        <v>2380</v>
      </c>
      <c r="E2166" t="s">
        <v>2380</v>
      </c>
      <c r="F2166" t="s">
        <v>2382</v>
      </c>
      <c r="G2166" s="9">
        <v>1</v>
      </c>
      <c r="H2166" t="s">
        <v>2380</v>
      </c>
      <c r="I2166" t="str">
        <f t="shared" si="66"/>
        <v>overweight</v>
      </c>
      <c r="J2166" t="str">
        <f t="shared" si="67"/>
        <v>normal</v>
      </c>
    </row>
    <row r="2167" spans="1:10" x14ac:dyDescent="0.3">
      <c r="A2167" t="s">
        <v>196</v>
      </c>
      <c r="B2167">
        <v>41.91</v>
      </c>
      <c r="C2167">
        <v>6.19</v>
      </c>
      <c r="D2167" t="s">
        <v>2380</v>
      </c>
      <c r="E2167" t="s">
        <v>2380</v>
      </c>
      <c r="F2167" t="s">
        <v>2380</v>
      </c>
      <c r="G2167" s="9">
        <v>0</v>
      </c>
      <c r="H2167" t="s">
        <v>2380</v>
      </c>
      <c r="I2167" t="str">
        <f t="shared" si="66"/>
        <v>obesity</v>
      </c>
      <c r="J2167" t="str">
        <f t="shared" si="67"/>
        <v>prediabetes</v>
      </c>
    </row>
    <row r="2168" spans="1:10" x14ac:dyDescent="0.3">
      <c r="A2168" t="s">
        <v>195</v>
      </c>
      <c r="B2168">
        <v>24.6</v>
      </c>
      <c r="C2168">
        <v>6.19</v>
      </c>
      <c r="D2168" t="s">
        <v>2380</v>
      </c>
      <c r="E2168" t="s">
        <v>2380</v>
      </c>
      <c r="F2168" t="s">
        <v>2382</v>
      </c>
      <c r="G2168" s="9">
        <v>1</v>
      </c>
      <c r="H2168" t="s">
        <v>2380</v>
      </c>
      <c r="I2168" t="str">
        <f t="shared" si="66"/>
        <v>normal weight</v>
      </c>
      <c r="J2168" t="str">
        <f t="shared" si="67"/>
        <v>prediabetes</v>
      </c>
    </row>
    <row r="2169" spans="1:10" x14ac:dyDescent="0.3">
      <c r="A2169" t="s">
        <v>194</v>
      </c>
      <c r="B2169">
        <v>20.9</v>
      </c>
      <c r="C2169">
        <v>5.12</v>
      </c>
      <c r="D2169" t="s">
        <v>2380</v>
      </c>
      <c r="E2169" t="s">
        <v>2380</v>
      </c>
      <c r="F2169" t="s">
        <v>2382</v>
      </c>
      <c r="G2169" s="9">
        <v>1</v>
      </c>
      <c r="H2169" t="s">
        <v>2380</v>
      </c>
      <c r="I2169" t="str">
        <f t="shared" si="66"/>
        <v>normal weight</v>
      </c>
      <c r="J2169" t="str">
        <f t="shared" si="67"/>
        <v>normal</v>
      </c>
    </row>
    <row r="2170" spans="1:10" x14ac:dyDescent="0.3">
      <c r="A2170" t="s">
        <v>193</v>
      </c>
      <c r="B2170">
        <v>34.4</v>
      </c>
      <c r="C2170">
        <v>4.04</v>
      </c>
      <c r="D2170" t="s">
        <v>2380</v>
      </c>
      <c r="E2170" t="s">
        <v>2380</v>
      </c>
      <c r="F2170" t="s">
        <v>2380</v>
      </c>
      <c r="G2170" s="9">
        <v>0</v>
      </c>
      <c r="H2170" t="s">
        <v>2380</v>
      </c>
      <c r="I2170" t="str">
        <f t="shared" si="66"/>
        <v>obesity</v>
      </c>
      <c r="J2170" t="str">
        <f t="shared" si="67"/>
        <v>normal</v>
      </c>
    </row>
    <row r="2171" spans="1:10" x14ac:dyDescent="0.3">
      <c r="A2171" t="s">
        <v>192</v>
      </c>
      <c r="B2171">
        <v>32.56</v>
      </c>
      <c r="C2171">
        <v>5.36</v>
      </c>
      <c r="D2171" t="s">
        <v>2380</v>
      </c>
      <c r="E2171" t="s">
        <v>2380</v>
      </c>
      <c r="F2171" t="s">
        <v>2380</v>
      </c>
      <c r="G2171" s="9">
        <v>0</v>
      </c>
      <c r="H2171" t="s">
        <v>2380</v>
      </c>
      <c r="I2171" t="str">
        <f t="shared" si="66"/>
        <v>obesity</v>
      </c>
      <c r="J2171" t="str">
        <f t="shared" si="67"/>
        <v>normal</v>
      </c>
    </row>
    <row r="2172" spans="1:10" x14ac:dyDescent="0.3">
      <c r="A2172" t="s">
        <v>191</v>
      </c>
      <c r="B2172">
        <v>27.98</v>
      </c>
      <c r="C2172">
        <v>4.38</v>
      </c>
      <c r="D2172" t="s">
        <v>2380</v>
      </c>
      <c r="E2172" t="s">
        <v>2381</v>
      </c>
      <c r="F2172" t="s">
        <v>2380</v>
      </c>
      <c r="G2172" s="9">
        <v>1</v>
      </c>
      <c r="H2172" t="s">
        <v>2380</v>
      </c>
      <c r="I2172" t="str">
        <f t="shared" si="66"/>
        <v>overweight</v>
      </c>
      <c r="J2172" t="str">
        <f t="shared" si="67"/>
        <v>normal</v>
      </c>
    </row>
    <row r="2173" spans="1:10" x14ac:dyDescent="0.3">
      <c r="A2173" t="s">
        <v>190</v>
      </c>
      <c r="B2173">
        <v>26.51</v>
      </c>
      <c r="C2173">
        <v>4.58</v>
      </c>
      <c r="D2173" t="s">
        <v>2380</v>
      </c>
      <c r="E2173" t="s">
        <v>2380</v>
      </c>
      <c r="F2173" t="s">
        <v>2380</v>
      </c>
      <c r="G2173" s="9">
        <v>0</v>
      </c>
      <c r="H2173" t="s">
        <v>2380</v>
      </c>
      <c r="I2173" t="str">
        <f t="shared" si="66"/>
        <v>overweight</v>
      </c>
      <c r="J2173" t="str">
        <f t="shared" si="67"/>
        <v>normal</v>
      </c>
    </row>
    <row r="2174" spans="1:10" x14ac:dyDescent="0.3">
      <c r="A2174" t="s">
        <v>189</v>
      </c>
      <c r="B2174">
        <v>29.734999999999999</v>
      </c>
      <c r="C2174">
        <v>11.92</v>
      </c>
      <c r="D2174" t="s">
        <v>2380</v>
      </c>
      <c r="E2174" t="s">
        <v>2380</v>
      </c>
      <c r="F2174" t="s">
        <v>2380</v>
      </c>
      <c r="G2174" s="9">
        <v>0</v>
      </c>
      <c r="H2174" t="s">
        <v>2380</v>
      </c>
      <c r="I2174" t="str">
        <f t="shared" si="66"/>
        <v>overweight</v>
      </c>
      <c r="J2174" t="str">
        <f t="shared" si="67"/>
        <v>diabetes</v>
      </c>
    </row>
    <row r="2175" spans="1:10" x14ac:dyDescent="0.3">
      <c r="A2175" t="s">
        <v>188</v>
      </c>
      <c r="B2175">
        <v>40.5</v>
      </c>
      <c r="C2175">
        <v>5.4</v>
      </c>
      <c r="D2175" t="s">
        <v>2380</v>
      </c>
      <c r="E2175" t="s">
        <v>2380</v>
      </c>
      <c r="F2175" t="s">
        <v>2382</v>
      </c>
      <c r="G2175" s="9">
        <v>1</v>
      </c>
      <c r="H2175" t="s">
        <v>2380</v>
      </c>
      <c r="I2175" t="str">
        <f t="shared" si="66"/>
        <v>obesity</v>
      </c>
      <c r="J2175" t="str">
        <f t="shared" si="67"/>
        <v>normal</v>
      </c>
    </row>
    <row r="2176" spans="1:10" x14ac:dyDescent="0.3">
      <c r="A2176" t="s">
        <v>187</v>
      </c>
      <c r="B2176">
        <v>25.64</v>
      </c>
      <c r="C2176">
        <v>4.76</v>
      </c>
      <c r="D2176" t="s">
        <v>2380</v>
      </c>
      <c r="E2176" t="s">
        <v>2380</v>
      </c>
      <c r="F2176" t="s">
        <v>2380</v>
      </c>
      <c r="G2176" s="9">
        <v>1</v>
      </c>
      <c r="H2176" t="s">
        <v>2380</v>
      </c>
      <c r="I2176" t="str">
        <f t="shared" si="66"/>
        <v>overweight</v>
      </c>
      <c r="J2176" t="str">
        <f t="shared" si="67"/>
        <v>normal</v>
      </c>
    </row>
    <row r="2177" spans="1:10" x14ac:dyDescent="0.3">
      <c r="A2177" t="s">
        <v>186</v>
      </c>
      <c r="B2177">
        <v>32.9</v>
      </c>
      <c r="C2177">
        <v>4.78</v>
      </c>
      <c r="D2177" t="s">
        <v>2380</v>
      </c>
      <c r="E2177" t="s">
        <v>2380</v>
      </c>
      <c r="F2177" t="s">
        <v>2382</v>
      </c>
      <c r="G2177" s="9">
        <v>1</v>
      </c>
      <c r="H2177" t="s">
        <v>2380</v>
      </c>
      <c r="I2177" t="str">
        <f t="shared" si="66"/>
        <v>obesity</v>
      </c>
      <c r="J2177" t="str">
        <f t="shared" si="67"/>
        <v>normal</v>
      </c>
    </row>
    <row r="2178" spans="1:10" x14ac:dyDescent="0.3">
      <c r="A2178" t="s">
        <v>185</v>
      </c>
      <c r="B2178">
        <v>29.8</v>
      </c>
      <c r="C2178">
        <v>4.26</v>
      </c>
      <c r="D2178" t="s">
        <v>2380</v>
      </c>
      <c r="E2178" t="s">
        <v>2380</v>
      </c>
      <c r="F2178" t="s">
        <v>2382</v>
      </c>
      <c r="G2178" s="9">
        <v>1</v>
      </c>
      <c r="H2178" t="s">
        <v>2380</v>
      </c>
      <c r="I2178" t="str">
        <f t="shared" si="66"/>
        <v>overweight</v>
      </c>
      <c r="J2178" t="str">
        <f t="shared" si="67"/>
        <v>normal</v>
      </c>
    </row>
    <row r="2179" spans="1:10" x14ac:dyDescent="0.3">
      <c r="A2179" t="s">
        <v>184</v>
      </c>
      <c r="B2179">
        <v>28.9</v>
      </c>
      <c r="C2179">
        <v>5.85</v>
      </c>
      <c r="D2179" t="s">
        <v>2380</v>
      </c>
      <c r="E2179" t="s">
        <v>2380</v>
      </c>
      <c r="F2179" t="s">
        <v>2382</v>
      </c>
      <c r="G2179" s="9">
        <v>1</v>
      </c>
      <c r="H2179" t="s">
        <v>2380</v>
      </c>
      <c r="I2179" t="str">
        <f t="shared" ref="I2179:I2242" si="68">IF(B2179&lt;18.5,"underweight",IF(B2179&lt;=24.9,"normal weight",IF(B2179&lt;=29.9,"overweight",IF(B2179&gt;30,"obesity"))))</f>
        <v>overweight</v>
      </c>
      <c r="J2179" t="str">
        <f t="shared" ref="J2179:J2242" si="69">IF(C2179&lt;5.7,"normal",IF(C2179&lt;=6.4, "prediabetes",IF(C2179&gt;6.5,"diabetes")))</f>
        <v>prediabetes</v>
      </c>
    </row>
    <row r="2180" spans="1:10" x14ac:dyDescent="0.3">
      <c r="A2180" t="s">
        <v>183</v>
      </c>
      <c r="B2180">
        <v>24.7</v>
      </c>
      <c r="C2180">
        <v>5.32</v>
      </c>
      <c r="D2180" t="s">
        <v>2380</v>
      </c>
      <c r="E2180" t="s">
        <v>2380</v>
      </c>
      <c r="F2180" t="s">
        <v>2382</v>
      </c>
      <c r="G2180" s="9">
        <v>1</v>
      </c>
      <c r="H2180" t="s">
        <v>2380</v>
      </c>
      <c r="I2180" t="str">
        <f t="shared" si="68"/>
        <v>normal weight</v>
      </c>
      <c r="J2180" t="str">
        <f t="shared" si="69"/>
        <v>normal</v>
      </c>
    </row>
    <row r="2181" spans="1:10" x14ac:dyDescent="0.3">
      <c r="A2181" t="s">
        <v>182</v>
      </c>
      <c r="B2181">
        <v>20.6</v>
      </c>
      <c r="C2181">
        <v>5.14</v>
      </c>
      <c r="D2181" t="s">
        <v>2380</v>
      </c>
      <c r="E2181" t="s">
        <v>2380</v>
      </c>
      <c r="F2181" t="s">
        <v>2382</v>
      </c>
      <c r="G2181" s="9">
        <v>1</v>
      </c>
      <c r="H2181" t="s">
        <v>2380</v>
      </c>
      <c r="I2181" t="str">
        <f t="shared" si="68"/>
        <v>normal weight</v>
      </c>
      <c r="J2181" t="str">
        <f t="shared" si="69"/>
        <v>normal</v>
      </c>
    </row>
    <row r="2182" spans="1:10" x14ac:dyDescent="0.3">
      <c r="A2182" t="s">
        <v>181</v>
      </c>
      <c r="B2182">
        <v>18.600000000000001</v>
      </c>
      <c r="C2182">
        <v>5</v>
      </c>
      <c r="D2182" t="s">
        <v>2380</v>
      </c>
      <c r="E2182" t="s">
        <v>2380</v>
      </c>
      <c r="F2182" t="s">
        <v>2382</v>
      </c>
      <c r="G2182" s="9">
        <v>1</v>
      </c>
      <c r="H2182" t="s">
        <v>2380</v>
      </c>
      <c r="I2182" t="str">
        <f t="shared" si="68"/>
        <v>normal weight</v>
      </c>
      <c r="J2182" t="str">
        <f t="shared" si="69"/>
        <v>normal</v>
      </c>
    </row>
    <row r="2183" spans="1:10" x14ac:dyDescent="0.3">
      <c r="A2183" t="s">
        <v>180</v>
      </c>
      <c r="B2183">
        <v>17.8</v>
      </c>
      <c r="C2183">
        <v>4.55</v>
      </c>
      <c r="D2183" t="s">
        <v>2380</v>
      </c>
      <c r="E2183" t="s">
        <v>2380</v>
      </c>
      <c r="F2183" t="s">
        <v>2382</v>
      </c>
      <c r="G2183" s="9">
        <v>1</v>
      </c>
      <c r="H2183" t="s">
        <v>2380</v>
      </c>
      <c r="I2183" t="str">
        <f t="shared" si="68"/>
        <v>underweight</v>
      </c>
      <c r="J2183" t="str">
        <f t="shared" si="69"/>
        <v>normal</v>
      </c>
    </row>
    <row r="2184" spans="1:10" x14ac:dyDescent="0.3">
      <c r="A2184" t="s">
        <v>179</v>
      </c>
      <c r="B2184">
        <v>35.200000000000003</v>
      </c>
      <c r="C2184">
        <v>5.97</v>
      </c>
      <c r="D2184" t="s">
        <v>2380</v>
      </c>
      <c r="E2184" t="s">
        <v>2381</v>
      </c>
      <c r="F2184" t="s">
        <v>2380</v>
      </c>
      <c r="G2184" s="9">
        <v>1</v>
      </c>
      <c r="H2184" t="s">
        <v>2380</v>
      </c>
      <c r="I2184" t="str">
        <f t="shared" si="68"/>
        <v>obesity</v>
      </c>
      <c r="J2184" t="str">
        <f t="shared" si="69"/>
        <v>prediabetes</v>
      </c>
    </row>
    <row r="2185" spans="1:10" x14ac:dyDescent="0.3">
      <c r="A2185" t="s">
        <v>178</v>
      </c>
      <c r="B2185">
        <v>33.770000000000003</v>
      </c>
      <c r="C2185">
        <v>4.0199999999999996</v>
      </c>
      <c r="D2185" t="s">
        <v>2380</v>
      </c>
      <c r="E2185" t="s">
        <v>2381</v>
      </c>
      <c r="F2185" t="s">
        <v>2380</v>
      </c>
      <c r="G2185" s="9">
        <v>1</v>
      </c>
      <c r="H2185" t="s">
        <v>2380</v>
      </c>
      <c r="I2185" t="str">
        <f t="shared" si="68"/>
        <v>obesity</v>
      </c>
      <c r="J2185" t="str">
        <f t="shared" si="69"/>
        <v>normal</v>
      </c>
    </row>
    <row r="2186" spans="1:10" x14ac:dyDescent="0.3">
      <c r="A2186" t="s">
        <v>177</v>
      </c>
      <c r="B2186">
        <v>30.03</v>
      </c>
      <c r="C2186">
        <v>4.04</v>
      </c>
      <c r="D2186" t="s">
        <v>2380</v>
      </c>
      <c r="E2186" t="s">
        <v>2381</v>
      </c>
      <c r="F2186" t="s">
        <v>2380</v>
      </c>
      <c r="G2186" s="9">
        <v>1</v>
      </c>
      <c r="H2186" t="s">
        <v>2380</v>
      </c>
      <c r="I2186" t="str">
        <f t="shared" si="68"/>
        <v>obesity</v>
      </c>
      <c r="J2186" t="str">
        <f t="shared" si="69"/>
        <v>normal</v>
      </c>
    </row>
    <row r="2187" spans="1:10" x14ac:dyDescent="0.3">
      <c r="A2187" t="s">
        <v>176</v>
      </c>
      <c r="B2187">
        <v>29.37</v>
      </c>
      <c r="C2187">
        <v>5.54</v>
      </c>
      <c r="D2187" t="s">
        <v>2380</v>
      </c>
      <c r="E2187" t="s">
        <v>2381</v>
      </c>
      <c r="F2187" t="s">
        <v>2380</v>
      </c>
      <c r="G2187" s="9">
        <v>1</v>
      </c>
      <c r="H2187" t="s">
        <v>2380</v>
      </c>
      <c r="I2187" t="str">
        <f t="shared" si="68"/>
        <v>overweight</v>
      </c>
      <c r="J2187" t="str">
        <f t="shared" si="69"/>
        <v>normal</v>
      </c>
    </row>
    <row r="2188" spans="1:10" x14ac:dyDescent="0.3">
      <c r="A2188" t="s">
        <v>175</v>
      </c>
      <c r="B2188">
        <v>28.5</v>
      </c>
      <c r="C2188">
        <v>4.03</v>
      </c>
      <c r="D2188" t="s">
        <v>2380</v>
      </c>
      <c r="E2188" t="s">
        <v>2381</v>
      </c>
      <c r="F2188" t="s">
        <v>2380</v>
      </c>
      <c r="G2188" s="9">
        <v>1</v>
      </c>
      <c r="H2188" t="s">
        <v>2380</v>
      </c>
      <c r="I2188" t="str">
        <f t="shared" si="68"/>
        <v>overweight</v>
      </c>
      <c r="J2188" t="str">
        <f t="shared" si="69"/>
        <v>normal</v>
      </c>
    </row>
    <row r="2189" spans="1:10" x14ac:dyDescent="0.3">
      <c r="A2189" t="s">
        <v>174</v>
      </c>
      <c r="B2189">
        <v>23.32</v>
      </c>
      <c r="C2189">
        <v>5.62</v>
      </c>
      <c r="D2189" t="s">
        <v>2380</v>
      </c>
      <c r="E2189" t="s">
        <v>2381</v>
      </c>
      <c r="F2189" t="s">
        <v>2380</v>
      </c>
      <c r="G2189" s="9">
        <v>1</v>
      </c>
      <c r="H2189" t="s">
        <v>2380</v>
      </c>
      <c r="I2189" t="str">
        <f t="shared" si="68"/>
        <v>normal weight</v>
      </c>
      <c r="J2189" t="str">
        <f t="shared" si="69"/>
        <v>normal</v>
      </c>
    </row>
    <row r="2190" spans="1:10" x14ac:dyDescent="0.3">
      <c r="A2190" t="s">
        <v>173</v>
      </c>
      <c r="B2190">
        <v>26.125</v>
      </c>
      <c r="C2190">
        <v>5.27</v>
      </c>
      <c r="D2190" t="s">
        <v>2380</v>
      </c>
      <c r="E2190" t="s">
        <v>2381</v>
      </c>
      <c r="F2190" t="s">
        <v>2380</v>
      </c>
      <c r="G2190" s="9">
        <v>1</v>
      </c>
      <c r="H2190" t="s">
        <v>2380</v>
      </c>
      <c r="I2190" t="str">
        <f t="shared" si="68"/>
        <v>overweight</v>
      </c>
      <c r="J2190" t="str">
        <f t="shared" si="69"/>
        <v>normal</v>
      </c>
    </row>
    <row r="2191" spans="1:10" x14ac:dyDescent="0.3">
      <c r="A2191" t="s">
        <v>172</v>
      </c>
      <c r="B2191">
        <v>25.46</v>
      </c>
      <c r="C2191">
        <v>5.18</v>
      </c>
      <c r="D2191" t="s">
        <v>2380</v>
      </c>
      <c r="E2191" t="s">
        <v>2381</v>
      </c>
      <c r="F2191" t="s">
        <v>2380</v>
      </c>
      <c r="G2191" s="9">
        <v>1</v>
      </c>
      <c r="H2191" t="s">
        <v>2380</v>
      </c>
      <c r="I2191" t="str">
        <f t="shared" si="68"/>
        <v>overweight</v>
      </c>
      <c r="J2191" t="str">
        <f t="shared" si="69"/>
        <v>normal</v>
      </c>
    </row>
    <row r="2192" spans="1:10" x14ac:dyDescent="0.3">
      <c r="A2192" t="s">
        <v>171</v>
      </c>
      <c r="B2192">
        <v>23.75</v>
      </c>
      <c r="C2192">
        <v>5.27</v>
      </c>
      <c r="D2192" t="s">
        <v>2380</v>
      </c>
      <c r="E2192" t="s">
        <v>2381</v>
      </c>
      <c r="F2192" t="s">
        <v>2380</v>
      </c>
      <c r="G2192" s="9">
        <v>1</v>
      </c>
      <c r="H2192" t="s">
        <v>2380</v>
      </c>
      <c r="I2192" t="str">
        <f t="shared" si="68"/>
        <v>normal weight</v>
      </c>
      <c r="J2192" t="str">
        <f t="shared" si="69"/>
        <v>normal</v>
      </c>
    </row>
    <row r="2193" spans="1:10" x14ac:dyDescent="0.3">
      <c r="A2193" t="s">
        <v>169</v>
      </c>
      <c r="B2193">
        <v>23.085000000000001</v>
      </c>
      <c r="C2193">
        <v>5.62</v>
      </c>
      <c r="D2193" t="s">
        <v>2380</v>
      </c>
      <c r="E2193" t="s">
        <v>2381</v>
      </c>
      <c r="F2193" t="s">
        <v>2380</v>
      </c>
      <c r="G2193" s="9">
        <v>1</v>
      </c>
      <c r="H2193" t="s">
        <v>2380</v>
      </c>
      <c r="I2193" t="str">
        <f t="shared" si="68"/>
        <v>normal weight</v>
      </c>
      <c r="J2193" t="str">
        <f t="shared" si="69"/>
        <v>normal</v>
      </c>
    </row>
    <row r="2194" spans="1:10" x14ac:dyDescent="0.3">
      <c r="A2194" t="s">
        <v>167</v>
      </c>
      <c r="B2194">
        <v>22.99</v>
      </c>
      <c r="C2194">
        <v>5.0599999999999996</v>
      </c>
      <c r="D2194" t="s">
        <v>2380</v>
      </c>
      <c r="E2194" t="s">
        <v>2381</v>
      </c>
      <c r="F2194" t="s">
        <v>2380</v>
      </c>
      <c r="G2194" s="9">
        <v>1</v>
      </c>
      <c r="H2194" t="s">
        <v>2380</v>
      </c>
      <c r="I2194" t="str">
        <f t="shared" si="68"/>
        <v>normal weight</v>
      </c>
      <c r="J2194" t="str">
        <f t="shared" si="69"/>
        <v>normal</v>
      </c>
    </row>
    <row r="2195" spans="1:10" x14ac:dyDescent="0.3">
      <c r="A2195" t="s">
        <v>165</v>
      </c>
      <c r="B2195">
        <v>21.47</v>
      </c>
      <c r="C2195">
        <v>4.6900000000000004</v>
      </c>
      <c r="D2195" t="s">
        <v>2380</v>
      </c>
      <c r="E2195" t="s">
        <v>2381</v>
      </c>
      <c r="F2195" t="s">
        <v>2380</v>
      </c>
      <c r="G2195" s="9">
        <v>1</v>
      </c>
      <c r="H2195" t="s">
        <v>2380</v>
      </c>
      <c r="I2195" t="str">
        <f t="shared" si="68"/>
        <v>normal weight</v>
      </c>
      <c r="J2195" t="str">
        <f t="shared" si="69"/>
        <v>normal</v>
      </c>
    </row>
    <row r="2196" spans="1:10" x14ac:dyDescent="0.3">
      <c r="A2196" t="s">
        <v>163</v>
      </c>
      <c r="B2196">
        <v>15.96</v>
      </c>
      <c r="C2196">
        <v>5.44</v>
      </c>
      <c r="D2196" t="s">
        <v>2380</v>
      </c>
      <c r="E2196" t="s">
        <v>2381</v>
      </c>
      <c r="F2196" t="s">
        <v>2380</v>
      </c>
      <c r="G2196" s="9">
        <v>1</v>
      </c>
      <c r="H2196" t="s">
        <v>2380</v>
      </c>
      <c r="I2196" t="str">
        <f t="shared" si="68"/>
        <v>underweight</v>
      </c>
      <c r="J2196" t="str">
        <f t="shared" si="69"/>
        <v>normal</v>
      </c>
    </row>
    <row r="2197" spans="1:10" x14ac:dyDescent="0.3">
      <c r="A2197" t="s">
        <v>162</v>
      </c>
      <c r="B2197">
        <v>39.5</v>
      </c>
      <c r="C2197">
        <v>5.05</v>
      </c>
      <c r="D2197" t="s">
        <v>2380</v>
      </c>
      <c r="E2197" t="s">
        <v>2381</v>
      </c>
      <c r="F2197" t="s">
        <v>2380</v>
      </c>
      <c r="G2197" s="9">
        <v>1</v>
      </c>
      <c r="H2197" t="s">
        <v>2380</v>
      </c>
      <c r="I2197" t="str">
        <f t="shared" si="68"/>
        <v>obesity</v>
      </c>
      <c r="J2197" t="str">
        <f t="shared" si="69"/>
        <v>normal</v>
      </c>
    </row>
    <row r="2198" spans="1:10" x14ac:dyDescent="0.3">
      <c r="A2198" t="s">
        <v>161</v>
      </c>
      <c r="B2198">
        <v>33.770000000000003</v>
      </c>
      <c r="C2198">
        <v>6</v>
      </c>
      <c r="D2198" t="s">
        <v>2380</v>
      </c>
      <c r="E2198" t="s">
        <v>2381</v>
      </c>
      <c r="F2198" t="s">
        <v>2380</v>
      </c>
      <c r="G2198" s="9">
        <v>1</v>
      </c>
      <c r="H2198" t="s">
        <v>2380</v>
      </c>
      <c r="I2198" t="str">
        <f t="shared" si="68"/>
        <v>obesity</v>
      </c>
      <c r="J2198" t="str">
        <f t="shared" si="69"/>
        <v>prediabetes</v>
      </c>
    </row>
    <row r="2199" spans="1:10" x14ac:dyDescent="0.3">
      <c r="A2199" t="s">
        <v>160</v>
      </c>
      <c r="B2199">
        <v>26.84</v>
      </c>
      <c r="C2199">
        <v>5.99</v>
      </c>
      <c r="D2199" t="s">
        <v>2382</v>
      </c>
      <c r="E2199" t="s">
        <v>2381</v>
      </c>
      <c r="F2199" t="s">
        <v>2380</v>
      </c>
      <c r="G2199" s="9">
        <v>1</v>
      </c>
      <c r="H2199" t="s">
        <v>2380</v>
      </c>
      <c r="I2199" t="str">
        <f t="shared" si="68"/>
        <v>overweight</v>
      </c>
      <c r="J2199" t="str">
        <f t="shared" si="69"/>
        <v>prediabetes</v>
      </c>
    </row>
    <row r="2200" spans="1:10" x14ac:dyDescent="0.3">
      <c r="A2200" t="s">
        <v>159</v>
      </c>
      <c r="B2200">
        <v>35.53</v>
      </c>
      <c r="C2200">
        <v>4.3600000000000003</v>
      </c>
      <c r="D2200" t="s">
        <v>2380</v>
      </c>
      <c r="E2200" t="s">
        <v>2380</v>
      </c>
      <c r="F2200" t="s">
        <v>2382</v>
      </c>
      <c r="G2200" s="9">
        <v>1</v>
      </c>
      <c r="H2200" t="s">
        <v>2380</v>
      </c>
      <c r="I2200" t="str">
        <f t="shared" si="68"/>
        <v>obesity</v>
      </c>
      <c r="J2200" t="str">
        <f t="shared" si="69"/>
        <v>normal</v>
      </c>
    </row>
    <row r="2201" spans="1:10" x14ac:dyDescent="0.3">
      <c r="A2201" t="s">
        <v>158</v>
      </c>
      <c r="B2201">
        <v>30.59</v>
      </c>
      <c r="C2201">
        <v>4.41</v>
      </c>
      <c r="D2201" t="s">
        <v>2380</v>
      </c>
      <c r="E2201" t="s">
        <v>2380</v>
      </c>
      <c r="F2201" t="s">
        <v>2382</v>
      </c>
      <c r="G2201" s="9">
        <v>1</v>
      </c>
      <c r="H2201" t="s">
        <v>2380</v>
      </c>
      <c r="I2201" t="str">
        <f t="shared" si="68"/>
        <v>obesity</v>
      </c>
      <c r="J2201" t="str">
        <f t="shared" si="69"/>
        <v>normal</v>
      </c>
    </row>
    <row r="2202" spans="1:10" x14ac:dyDescent="0.3">
      <c r="A2202" t="s">
        <v>157</v>
      </c>
      <c r="B2202">
        <v>30.59</v>
      </c>
      <c r="C2202">
        <v>4.17</v>
      </c>
      <c r="D2202" t="s">
        <v>2380</v>
      </c>
      <c r="E2202" t="s">
        <v>2380</v>
      </c>
      <c r="F2202" t="s">
        <v>2382</v>
      </c>
      <c r="G2202" s="9">
        <v>1</v>
      </c>
      <c r="H2202" t="s">
        <v>2380</v>
      </c>
      <c r="I2202" t="str">
        <f t="shared" si="68"/>
        <v>obesity</v>
      </c>
      <c r="J2202" t="str">
        <f t="shared" si="69"/>
        <v>normal</v>
      </c>
    </row>
    <row r="2203" spans="1:10" x14ac:dyDescent="0.3">
      <c r="A2203" t="s">
        <v>156</v>
      </c>
      <c r="B2203">
        <v>27.835000000000001</v>
      </c>
      <c r="C2203">
        <v>4.4400000000000004</v>
      </c>
      <c r="D2203" t="s">
        <v>2380</v>
      </c>
      <c r="E2203" t="s">
        <v>2380</v>
      </c>
      <c r="F2203" t="s">
        <v>2382</v>
      </c>
      <c r="G2203" s="9">
        <v>1</v>
      </c>
      <c r="H2203" t="s">
        <v>2380</v>
      </c>
      <c r="I2203" t="str">
        <f t="shared" si="68"/>
        <v>overweight</v>
      </c>
      <c r="J2203" t="str">
        <f t="shared" si="69"/>
        <v>normal</v>
      </c>
    </row>
    <row r="2204" spans="1:10" x14ac:dyDescent="0.3">
      <c r="A2204" t="s">
        <v>155</v>
      </c>
      <c r="B2204">
        <v>40.26</v>
      </c>
      <c r="C2204">
        <v>5.52</v>
      </c>
      <c r="D2204" t="s">
        <v>2380</v>
      </c>
      <c r="E2204" t="s">
        <v>2381</v>
      </c>
      <c r="F2204" t="s">
        <v>2380</v>
      </c>
      <c r="G2204" s="9">
        <v>1</v>
      </c>
      <c r="H2204" t="s">
        <v>2380</v>
      </c>
      <c r="I2204" t="str">
        <f t="shared" si="68"/>
        <v>obesity</v>
      </c>
      <c r="J2204" t="str">
        <f t="shared" si="69"/>
        <v>normal</v>
      </c>
    </row>
    <row r="2205" spans="1:10" x14ac:dyDescent="0.3">
      <c r="A2205" t="s">
        <v>154</v>
      </c>
      <c r="B2205">
        <v>39.82</v>
      </c>
      <c r="C2205">
        <v>6.01</v>
      </c>
      <c r="D2205" t="s">
        <v>2380</v>
      </c>
      <c r="E2205" t="s">
        <v>2381</v>
      </c>
      <c r="F2205" t="s">
        <v>2380</v>
      </c>
      <c r="G2205" s="9">
        <v>1</v>
      </c>
      <c r="H2205" t="s">
        <v>2380</v>
      </c>
      <c r="I2205" t="str">
        <f t="shared" si="68"/>
        <v>obesity</v>
      </c>
      <c r="J2205" t="str">
        <f t="shared" si="69"/>
        <v>prediabetes</v>
      </c>
    </row>
    <row r="2206" spans="1:10" x14ac:dyDescent="0.3">
      <c r="A2206" t="s">
        <v>153</v>
      </c>
      <c r="B2206">
        <v>39.159999999999997</v>
      </c>
      <c r="C2206">
        <v>5.81</v>
      </c>
      <c r="D2206" t="s">
        <v>2380</v>
      </c>
      <c r="E2206" t="s">
        <v>2381</v>
      </c>
      <c r="F2206" t="s">
        <v>2380</v>
      </c>
      <c r="G2206" s="9">
        <v>1</v>
      </c>
      <c r="H2206" t="s">
        <v>2380</v>
      </c>
      <c r="I2206" t="str">
        <f t="shared" si="68"/>
        <v>obesity</v>
      </c>
      <c r="J2206" t="str">
        <f t="shared" si="69"/>
        <v>prediabetes</v>
      </c>
    </row>
    <row r="2207" spans="1:10" x14ac:dyDescent="0.3">
      <c r="A2207" t="s">
        <v>152</v>
      </c>
      <c r="B2207">
        <v>25.555</v>
      </c>
      <c r="C2207">
        <v>4.37</v>
      </c>
      <c r="D2207" t="s">
        <v>2380</v>
      </c>
      <c r="E2207" t="s">
        <v>2380</v>
      </c>
      <c r="F2207" t="s">
        <v>2382</v>
      </c>
      <c r="G2207" s="9">
        <v>1</v>
      </c>
      <c r="H2207" t="s">
        <v>2380</v>
      </c>
      <c r="I2207" t="str">
        <f t="shared" si="68"/>
        <v>overweight</v>
      </c>
      <c r="J2207" t="str">
        <f t="shared" si="69"/>
        <v>normal</v>
      </c>
    </row>
    <row r="2208" spans="1:10" x14ac:dyDescent="0.3">
      <c r="A2208" t="s">
        <v>151</v>
      </c>
      <c r="B2208">
        <v>25.175000000000001</v>
      </c>
      <c r="C2208">
        <v>5.74</v>
      </c>
      <c r="D2208" t="s">
        <v>2380</v>
      </c>
      <c r="E2208" t="s">
        <v>2380</v>
      </c>
      <c r="F2208" t="s">
        <v>2382</v>
      </c>
      <c r="G2208" s="9">
        <v>1</v>
      </c>
      <c r="H2208" t="s">
        <v>2380</v>
      </c>
      <c r="I2208" t="str">
        <f t="shared" si="68"/>
        <v>overweight</v>
      </c>
      <c r="J2208" t="str">
        <f t="shared" si="69"/>
        <v>prediabetes</v>
      </c>
    </row>
    <row r="2209" spans="1:10" x14ac:dyDescent="0.3">
      <c r="A2209" t="s">
        <v>150</v>
      </c>
      <c r="B2209">
        <v>38.28</v>
      </c>
      <c r="C2209">
        <v>5.39</v>
      </c>
      <c r="D2209" t="s">
        <v>2380</v>
      </c>
      <c r="E2209" t="s">
        <v>2381</v>
      </c>
      <c r="F2209" t="s">
        <v>2380</v>
      </c>
      <c r="G2209" s="9">
        <v>1</v>
      </c>
      <c r="H2209" t="s">
        <v>2380</v>
      </c>
      <c r="I2209" t="str">
        <f t="shared" si="68"/>
        <v>obesity</v>
      </c>
      <c r="J2209" t="str">
        <f t="shared" si="69"/>
        <v>normal</v>
      </c>
    </row>
    <row r="2210" spans="1:10" x14ac:dyDescent="0.3">
      <c r="A2210" t="s">
        <v>149</v>
      </c>
      <c r="B2210">
        <v>38.17</v>
      </c>
      <c r="C2210">
        <v>4.07</v>
      </c>
      <c r="D2210" t="s">
        <v>2380</v>
      </c>
      <c r="E2210" t="s">
        <v>2381</v>
      </c>
      <c r="F2210" t="s">
        <v>2380</v>
      </c>
      <c r="G2210" s="9">
        <v>1</v>
      </c>
      <c r="H2210" t="s">
        <v>2380</v>
      </c>
      <c r="I2210" t="str">
        <f t="shared" si="68"/>
        <v>obesity</v>
      </c>
      <c r="J2210" t="str">
        <f t="shared" si="69"/>
        <v>normal</v>
      </c>
    </row>
    <row r="2211" spans="1:10" x14ac:dyDescent="0.3">
      <c r="A2211" t="s">
        <v>148</v>
      </c>
      <c r="B2211">
        <v>36.85</v>
      </c>
      <c r="C2211">
        <v>5.49</v>
      </c>
      <c r="D2211" t="s">
        <v>2380</v>
      </c>
      <c r="E2211" t="s">
        <v>2381</v>
      </c>
      <c r="F2211" t="s">
        <v>2380</v>
      </c>
      <c r="G2211" s="9">
        <v>1</v>
      </c>
      <c r="H2211" t="s">
        <v>2380</v>
      </c>
      <c r="I2211" t="str">
        <f t="shared" si="68"/>
        <v>obesity</v>
      </c>
      <c r="J2211" t="str">
        <f t="shared" si="69"/>
        <v>normal</v>
      </c>
    </row>
    <row r="2212" spans="1:10" x14ac:dyDescent="0.3">
      <c r="A2212" t="s">
        <v>147</v>
      </c>
      <c r="B2212">
        <v>22.61</v>
      </c>
      <c r="C2212">
        <v>5.68</v>
      </c>
      <c r="D2212" t="s">
        <v>2380</v>
      </c>
      <c r="E2212" t="s">
        <v>2380</v>
      </c>
      <c r="F2212" t="s">
        <v>2382</v>
      </c>
      <c r="G2212" s="9">
        <v>1</v>
      </c>
      <c r="H2212" t="s">
        <v>2380</v>
      </c>
      <c r="I2212" t="str">
        <f t="shared" si="68"/>
        <v>normal weight</v>
      </c>
      <c r="J2212" t="str">
        <f t="shared" si="69"/>
        <v>normal</v>
      </c>
    </row>
    <row r="2213" spans="1:10" x14ac:dyDescent="0.3">
      <c r="A2213" t="s">
        <v>146</v>
      </c>
      <c r="B2213">
        <v>21.754999999999999</v>
      </c>
      <c r="C2213">
        <v>6.09</v>
      </c>
      <c r="D2213" t="s">
        <v>2380</v>
      </c>
      <c r="E2213" t="s">
        <v>2380</v>
      </c>
      <c r="F2213" t="s">
        <v>2382</v>
      </c>
      <c r="G2213" s="9">
        <v>1</v>
      </c>
      <c r="H2213" t="s">
        <v>2380</v>
      </c>
      <c r="I2213" t="str">
        <f t="shared" si="68"/>
        <v>normal weight</v>
      </c>
      <c r="J2213" t="str">
        <f t="shared" si="69"/>
        <v>prediabetes</v>
      </c>
    </row>
    <row r="2214" spans="1:10" x14ac:dyDescent="0.3">
      <c r="A2214" t="s">
        <v>145</v>
      </c>
      <c r="B2214">
        <v>20.425000000000001</v>
      </c>
      <c r="C2214">
        <v>5.53</v>
      </c>
      <c r="D2214" t="s">
        <v>2380</v>
      </c>
      <c r="E2214" t="s">
        <v>2380</v>
      </c>
      <c r="F2214" t="s">
        <v>2382</v>
      </c>
      <c r="G2214" s="9">
        <v>1</v>
      </c>
      <c r="H2214" t="s">
        <v>2380</v>
      </c>
      <c r="I2214" t="str">
        <f t="shared" si="68"/>
        <v>normal weight</v>
      </c>
      <c r="J2214" t="str">
        <f t="shared" si="69"/>
        <v>normal</v>
      </c>
    </row>
    <row r="2215" spans="1:10" x14ac:dyDescent="0.3">
      <c r="A2215" t="s">
        <v>144</v>
      </c>
      <c r="B2215">
        <v>31.35</v>
      </c>
      <c r="C2215">
        <v>4.28</v>
      </c>
      <c r="D2215" t="s">
        <v>2380</v>
      </c>
      <c r="E2215" t="s">
        <v>2381</v>
      </c>
      <c r="F2215" t="s">
        <v>2380</v>
      </c>
      <c r="G2215" s="9">
        <v>1</v>
      </c>
      <c r="H2215" t="s">
        <v>2380</v>
      </c>
      <c r="I2215" t="str">
        <f t="shared" si="68"/>
        <v>obesity</v>
      </c>
      <c r="J2215" t="str">
        <f t="shared" si="69"/>
        <v>normal</v>
      </c>
    </row>
    <row r="2216" spans="1:10" x14ac:dyDescent="0.3">
      <c r="A2216" t="s">
        <v>143</v>
      </c>
      <c r="B2216">
        <v>31.13</v>
      </c>
      <c r="C2216">
        <v>6.01</v>
      </c>
      <c r="D2216" t="s">
        <v>2380</v>
      </c>
      <c r="E2216" t="s">
        <v>2381</v>
      </c>
      <c r="F2216" t="s">
        <v>2380</v>
      </c>
      <c r="G2216" s="9">
        <v>1</v>
      </c>
      <c r="H2216" t="s">
        <v>2380</v>
      </c>
      <c r="I2216" t="str">
        <f t="shared" si="68"/>
        <v>obesity</v>
      </c>
      <c r="J2216" t="str">
        <f t="shared" si="69"/>
        <v>prediabetes</v>
      </c>
    </row>
    <row r="2217" spans="1:10" x14ac:dyDescent="0.3">
      <c r="A2217" t="s">
        <v>142</v>
      </c>
      <c r="B2217">
        <v>17.48</v>
      </c>
      <c r="C2217">
        <v>4.59</v>
      </c>
      <c r="D2217" t="s">
        <v>2380</v>
      </c>
      <c r="E2217" t="s">
        <v>2380</v>
      </c>
      <c r="F2217" t="s">
        <v>2382</v>
      </c>
      <c r="G2217" s="9">
        <v>1</v>
      </c>
      <c r="H2217" t="s">
        <v>2380</v>
      </c>
      <c r="I2217" t="str">
        <f t="shared" si="68"/>
        <v>underweight</v>
      </c>
      <c r="J2217" t="str">
        <f t="shared" si="69"/>
        <v>normal</v>
      </c>
    </row>
    <row r="2218" spans="1:10" x14ac:dyDescent="0.3">
      <c r="A2218" t="s">
        <v>141</v>
      </c>
      <c r="B2218">
        <v>22.57</v>
      </c>
      <c r="C2218">
        <v>5.8</v>
      </c>
      <c r="D2218" t="s">
        <v>2382</v>
      </c>
      <c r="E2218" t="s">
        <v>2380</v>
      </c>
      <c r="F2218" t="s">
        <v>2380</v>
      </c>
      <c r="G2218" s="9">
        <v>1</v>
      </c>
      <c r="H2218" t="s">
        <v>2380</v>
      </c>
      <c r="I2218" t="str">
        <f t="shared" si="68"/>
        <v>normal weight</v>
      </c>
      <c r="J2218" t="str">
        <f t="shared" si="69"/>
        <v>prediabetes</v>
      </c>
    </row>
    <row r="2219" spans="1:10" x14ac:dyDescent="0.3">
      <c r="A2219" t="s">
        <v>140</v>
      </c>
      <c r="B2219">
        <v>26.73</v>
      </c>
      <c r="C2219">
        <v>5.08</v>
      </c>
      <c r="D2219" t="s">
        <v>2380</v>
      </c>
      <c r="E2219" t="s">
        <v>2381</v>
      </c>
      <c r="F2219" t="s">
        <v>2380</v>
      </c>
      <c r="G2219" s="9">
        <v>1</v>
      </c>
      <c r="H2219" t="s">
        <v>2380</v>
      </c>
      <c r="I2219" t="str">
        <f t="shared" si="68"/>
        <v>overweight</v>
      </c>
      <c r="J2219" t="str">
        <f t="shared" si="69"/>
        <v>normal</v>
      </c>
    </row>
    <row r="2220" spans="1:10" x14ac:dyDescent="0.3">
      <c r="A2220" t="s">
        <v>139</v>
      </c>
      <c r="B2220">
        <v>20.79</v>
      </c>
      <c r="C2220">
        <v>5.84</v>
      </c>
      <c r="D2220" t="s">
        <v>2380</v>
      </c>
      <c r="E2220" t="s">
        <v>2381</v>
      </c>
      <c r="F2220" t="s">
        <v>2380</v>
      </c>
      <c r="G2220" s="9">
        <v>1</v>
      </c>
      <c r="H2220" t="s">
        <v>2380</v>
      </c>
      <c r="I2220" t="str">
        <f t="shared" si="68"/>
        <v>normal weight</v>
      </c>
      <c r="J2220" t="str">
        <f t="shared" si="69"/>
        <v>prediabetes</v>
      </c>
    </row>
    <row r="2221" spans="1:10" x14ac:dyDescent="0.3">
      <c r="A2221" t="s">
        <v>138</v>
      </c>
      <c r="B2221">
        <v>20.149999999999999</v>
      </c>
      <c r="C2221">
        <v>4.1500000000000004</v>
      </c>
      <c r="D2221" t="s">
        <v>2380</v>
      </c>
      <c r="E2221" t="s">
        <v>2380</v>
      </c>
      <c r="F2221" t="s">
        <v>2380</v>
      </c>
      <c r="G2221" s="9">
        <v>1</v>
      </c>
      <c r="H2221" t="s">
        <v>2380</v>
      </c>
      <c r="I2221" t="str">
        <f t="shared" si="68"/>
        <v>normal weight</v>
      </c>
      <c r="J2221" t="str">
        <f t="shared" si="69"/>
        <v>normal</v>
      </c>
    </row>
    <row r="2222" spans="1:10" x14ac:dyDescent="0.3">
      <c r="A2222" t="s">
        <v>137</v>
      </c>
      <c r="B2222">
        <v>36.85</v>
      </c>
      <c r="C2222">
        <v>4.3600000000000003</v>
      </c>
      <c r="D2222" t="s">
        <v>2382</v>
      </c>
      <c r="E2222" t="s">
        <v>2380</v>
      </c>
      <c r="F2222" t="s">
        <v>2380</v>
      </c>
      <c r="G2222" s="9">
        <v>0</v>
      </c>
      <c r="H2222" t="s">
        <v>2380</v>
      </c>
      <c r="I2222" t="str">
        <f t="shared" si="68"/>
        <v>obesity</v>
      </c>
      <c r="J2222" t="str">
        <f t="shared" si="69"/>
        <v>normal</v>
      </c>
    </row>
    <row r="2223" spans="1:10" x14ac:dyDescent="0.3">
      <c r="A2223" t="s">
        <v>136</v>
      </c>
      <c r="B2223">
        <v>35.53</v>
      </c>
      <c r="C2223">
        <v>4.55</v>
      </c>
      <c r="D2223" t="s">
        <v>2382</v>
      </c>
      <c r="E2223" t="s">
        <v>2380</v>
      </c>
      <c r="F2223" t="s">
        <v>2380</v>
      </c>
      <c r="G2223" s="9">
        <v>0</v>
      </c>
      <c r="H2223" t="s">
        <v>2380</v>
      </c>
      <c r="I2223" t="str">
        <f t="shared" si="68"/>
        <v>obesity</v>
      </c>
      <c r="J2223" t="str">
        <f t="shared" si="69"/>
        <v>normal</v>
      </c>
    </row>
    <row r="2224" spans="1:10" x14ac:dyDescent="0.3">
      <c r="A2224" t="s">
        <v>135</v>
      </c>
      <c r="B2224">
        <v>31.1</v>
      </c>
      <c r="C2224">
        <v>4.37</v>
      </c>
      <c r="D2224" t="s">
        <v>2382</v>
      </c>
      <c r="E2224" t="s">
        <v>2380</v>
      </c>
      <c r="F2224" t="s">
        <v>2380</v>
      </c>
      <c r="G2224" s="9">
        <v>0</v>
      </c>
      <c r="H2224" t="s">
        <v>2380</v>
      </c>
      <c r="I2224" t="str">
        <f t="shared" si="68"/>
        <v>obesity</v>
      </c>
      <c r="J2224" t="str">
        <f t="shared" si="69"/>
        <v>normal</v>
      </c>
    </row>
    <row r="2225" spans="1:10" x14ac:dyDescent="0.3">
      <c r="A2225" t="s">
        <v>134</v>
      </c>
      <c r="B2225">
        <v>23.21</v>
      </c>
      <c r="C2225">
        <v>5.24</v>
      </c>
      <c r="D2225" t="s">
        <v>2382</v>
      </c>
      <c r="E2225" t="s">
        <v>2380</v>
      </c>
      <c r="F2225" t="s">
        <v>2380</v>
      </c>
      <c r="G2225" s="9">
        <v>0</v>
      </c>
      <c r="H2225" t="s">
        <v>2380</v>
      </c>
      <c r="I2225" t="str">
        <f t="shared" si="68"/>
        <v>normal weight</v>
      </c>
      <c r="J2225" t="str">
        <f t="shared" si="69"/>
        <v>normal</v>
      </c>
    </row>
    <row r="2226" spans="1:10" x14ac:dyDescent="0.3">
      <c r="A2226" t="s">
        <v>133</v>
      </c>
      <c r="B2226">
        <v>18.36</v>
      </c>
      <c r="C2226">
        <v>5.96</v>
      </c>
      <c r="D2226" t="s">
        <v>2380</v>
      </c>
      <c r="E2226" t="s">
        <v>2380</v>
      </c>
      <c r="F2226" t="s">
        <v>2380</v>
      </c>
      <c r="G2226" s="9">
        <v>1</v>
      </c>
      <c r="H2226" t="s">
        <v>2380</v>
      </c>
      <c r="I2226" t="str">
        <f t="shared" si="68"/>
        <v>underweight</v>
      </c>
      <c r="J2226" t="str">
        <f t="shared" si="69"/>
        <v>prediabetes</v>
      </c>
    </row>
    <row r="2227" spans="1:10" x14ac:dyDescent="0.3">
      <c r="A2227" t="s">
        <v>132</v>
      </c>
      <c r="B2227">
        <v>15.92</v>
      </c>
      <c r="C2227">
        <v>4.76</v>
      </c>
      <c r="D2227" t="s">
        <v>2382</v>
      </c>
      <c r="E2227" t="s">
        <v>2380</v>
      </c>
      <c r="F2227" t="s">
        <v>2380</v>
      </c>
      <c r="G2227" s="9">
        <v>1</v>
      </c>
      <c r="H2227" t="s">
        <v>2380</v>
      </c>
      <c r="I2227" t="str">
        <f t="shared" si="68"/>
        <v>underweight</v>
      </c>
      <c r="J2227" t="str">
        <f t="shared" si="69"/>
        <v>normal</v>
      </c>
    </row>
    <row r="2228" spans="1:10" x14ac:dyDescent="0.3">
      <c r="A2228" t="s">
        <v>131</v>
      </c>
      <c r="B2228">
        <v>15.17</v>
      </c>
      <c r="C2228">
        <v>4.3</v>
      </c>
      <c r="D2228" t="s">
        <v>2382</v>
      </c>
      <c r="E2228" t="s">
        <v>2380</v>
      </c>
      <c r="F2228" t="s">
        <v>2382</v>
      </c>
      <c r="G2228" s="9">
        <v>1</v>
      </c>
      <c r="H2228" t="s">
        <v>2380</v>
      </c>
      <c r="I2228" t="str">
        <f t="shared" si="68"/>
        <v>underweight</v>
      </c>
      <c r="J2228" t="str">
        <f t="shared" si="69"/>
        <v>normal</v>
      </c>
    </row>
    <row r="2229" spans="1:10" x14ac:dyDescent="0.3">
      <c r="A2229" t="s">
        <v>130</v>
      </c>
      <c r="B2229">
        <v>16.63</v>
      </c>
      <c r="C2229">
        <v>4.5</v>
      </c>
      <c r="D2229" t="s">
        <v>2380</v>
      </c>
      <c r="E2229" t="s">
        <v>2380</v>
      </c>
      <c r="F2229" t="s">
        <v>2380</v>
      </c>
      <c r="G2229" s="9">
        <v>1</v>
      </c>
      <c r="H2229" t="s">
        <v>2380</v>
      </c>
      <c r="I2229" t="str">
        <f t="shared" si="68"/>
        <v>underweight</v>
      </c>
      <c r="J2229" t="str">
        <f t="shared" si="69"/>
        <v>normal</v>
      </c>
    </row>
    <row r="2230" spans="1:10" x14ac:dyDescent="0.3">
      <c r="A2230" t="s">
        <v>129</v>
      </c>
      <c r="B2230">
        <v>19.39</v>
      </c>
      <c r="C2230">
        <v>5.59</v>
      </c>
      <c r="D2230" t="s">
        <v>2380</v>
      </c>
      <c r="E2230" t="s">
        <v>2380</v>
      </c>
      <c r="F2230" t="s">
        <v>2382</v>
      </c>
      <c r="G2230" s="9">
        <v>1</v>
      </c>
      <c r="H2230" t="s">
        <v>2380</v>
      </c>
      <c r="I2230" t="str">
        <f t="shared" si="68"/>
        <v>normal weight</v>
      </c>
      <c r="J2230" t="str">
        <f t="shared" si="69"/>
        <v>normal</v>
      </c>
    </row>
    <row r="2231" spans="1:10" x14ac:dyDescent="0.3">
      <c r="A2231" t="s">
        <v>128</v>
      </c>
      <c r="B2231">
        <v>17.34</v>
      </c>
      <c r="C2231">
        <v>6.29</v>
      </c>
      <c r="D2231" t="s">
        <v>2382</v>
      </c>
      <c r="E2231" t="s">
        <v>2380</v>
      </c>
      <c r="F2231" t="s">
        <v>2382</v>
      </c>
      <c r="G2231" s="9">
        <v>1</v>
      </c>
      <c r="H2231" t="s">
        <v>2380</v>
      </c>
      <c r="I2231" t="str">
        <f t="shared" si="68"/>
        <v>underweight</v>
      </c>
      <c r="J2231" t="str">
        <f t="shared" si="69"/>
        <v>prediabetes</v>
      </c>
    </row>
    <row r="2232" spans="1:10" x14ac:dyDescent="0.3">
      <c r="A2232" t="s">
        <v>127</v>
      </c>
      <c r="B2232">
        <v>17.940000000000001</v>
      </c>
      <c r="C2232">
        <v>4.1900000000000004</v>
      </c>
      <c r="D2232" t="s">
        <v>2380</v>
      </c>
      <c r="E2232" t="s">
        <v>2381</v>
      </c>
      <c r="F2232" t="s">
        <v>2380</v>
      </c>
      <c r="G2232" s="9">
        <v>1</v>
      </c>
      <c r="H2232" t="s">
        <v>2380</v>
      </c>
      <c r="I2232" t="str">
        <f t="shared" si="68"/>
        <v>underweight</v>
      </c>
      <c r="J2232" t="str">
        <f t="shared" si="69"/>
        <v>normal</v>
      </c>
    </row>
    <row r="2233" spans="1:10" x14ac:dyDescent="0.3">
      <c r="A2233" t="s">
        <v>126</v>
      </c>
      <c r="B2233">
        <v>16.670000000000002</v>
      </c>
      <c r="C2233">
        <v>4.7</v>
      </c>
      <c r="D2233" t="s">
        <v>2382</v>
      </c>
      <c r="E2233" t="s">
        <v>2380</v>
      </c>
      <c r="F2233" t="s">
        <v>2382</v>
      </c>
      <c r="G2233" s="9">
        <v>1</v>
      </c>
      <c r="H2233" t="s">
        <v>2380</v>
      </c>
      <c r="I2233" t="str">
        <f t="shared" si="68"/>
        <v>underweight</v>
      </c>
      <c r="J2233" t="str">
        <f t="shared" si="69"/>
        <v>normal</v>
      </c>
    </row>
    <row r="2234" spans="1:10" x14ac:dyDescent="0.3">
      <c r="A2234" t="s">
        <v>125</v>
      </c>
      <c r="B2234">
        <v>20.58</v>
      </c>
      <c r="C2234">
        <v>5.64</v>
      </c>
      <c r="D2234" t="s">
        <v>2382</v>
      </c>
      <c r="E2234" t="s">
        <v>2380</v>
      </c>
      <c r="F2234" t="s">
        <v>2380</v>
      </c>
      <c r="G2234" s="9">
        <v>0</v>
      </c>
      <c r="H2234" t="s">
        <v>2380</v>
      </c>
      <c r="I2234" t="str">
        <f t="shared" si="68"/>
        <v>normal weight</v>
      </c>
      <c r="J2234" t="str">
        <f t="shared" si="69"/>
        <v>normal</v>
      </c>
    </row>
    <row r="2235" spans="1:10" x14ac:dyDescent="0.3">
      <c r="A2235" t="s">
        <v>124</v>
      </c>
      <c r="B2235">
        <v>16.5</v>
      </c>
      <c r="C2235">
        <v>4.1100000000000003</v>
      </c>
      <c r="D2235" t="s">
        <v>2382</v>
      </c>
      <c r="E2235" t="s">
        <v>2380</v>
      </c>
      <c r="F2235" t="s">
        <v>2380</v>
      </c>
      <c r="G2235" s="9">
        <v>0</v>
      </c>
      <c r="H2235" t="s">
        <v>2380</v>
      </c>
      <c r="I2235" t="str">
        <f t="shared" si="68"/>
        <v>underweight</v>
      </c>
      <c r="J2235" t="str">
        <f t="shared" si="69"/>
        <v>normal</v>
      </c>
    </row>
    <row r="2236" spans="1:10" x14ac:dyDescent="0.3">
      <c r="A2236" t="s">
        <v>123</v>
      </c>
      <c r="B2236">
        <v>15.41</v>
      </c>
      <c r="C2236">
        <v>5.43</v>
      </c>
      <c r="D2236" t="s">
        <v>2382</v>
      </c>
      <c r="E2236" t="s">
        <v>2380</v>
      </c>
      <c r="F2236" t="s">
        <v>2382</v>
      </c>
      <c r="G2236" s="9">
        <v>1</v>
      </c>
      <c r="H2236" t="s">
        <v>2380</v>
      </c>
      <c r="I2236" t="str">
        <f t="shared" si="68"/>
        <v>underweight</v>
      </c>
      <c r="J2236" t="str">
        <f t="shared" si="69"/>
        <v>normal</v>
      </c>
    </row>
    <row r="2237" spans="1:10" x14ac:dyDescent="0.3">
      <c r="A2237" t="s">
        <v>122</v>
      </c>
      <c r="B2237">
        <v>24.59</v>
      </c>
      <c r="C2237">
        <v>4.38</v>
      </c>
      <c r="D2237" t="s">
        <v>2380</v>
      </c>
      <c r="E2237" t="s">
        <v>2380</v>
      </c>
      <c r="F2237" t="s">
        <v>2380</v>
      </c>
      <c r="G2237" s="9">
        <v>1</v>
      </c>
      <c r="H2237" t="s">
        <v>2380</v>
      </c>
      <c r="I2237" t="str">
        <f t="shared" si="68"/>
        <v>normal weight</v>
      </c>
      <c r="J2237" t="str">
        <f t="shared" si="69"/>
        <v>normal</v>
      </c>
    </row>
    <row r="2238" spans="1:10" x14ac:dyDescent="0.3">
      <c r="A2238" t="s">
        <v>121</v>
      </c>
      <c r="B2238">
        <v>33.33</v>
      </c>
      <c r="C2238">
        <v>9.7899999999999991</v>
      </c>
      <c r="D2238" t="s">
        <v>2380</v>
      </c>
      <c r="E2238" t="s">
        <v>2380</v>
      </c>
      <c r="F2238" t="s">
        <v>2380</v>
      </c>
      <c r="G2238" s="9">
        <v>0</v>
      </c>
      <c r="H2238" t="s">
        <v>2380</v>
      </c>
      <c r="I2238" t="str">
        <f t="shared" si="68"/>
        <v>obesity</v>
      </c>
      <c r="J2238" t="str">
        <f t="shared" si="69"/>
        <v>diabetes</v>
      </c>
    </row>
    <row r="2239" spans="1:10" x14ac:dyDescent="0.3">
      <c r="A2239" t="s">
        <v>120</v>
      </c>
      <c r="B2239">
        <v>18.5</v>
      </c>
      <c r="C2239">
        <v>11.84</v>
      </c>
      <c r="D2239" t="s">
        <v>2380</v>
      </c>
      <c r="E2239" t="s">
        <v>2380</v>
      </c>
      <c r="F2239" t="s">
        <v>2380</v>
      </c>
      <c r="G2239" s="9">
        <v>0</v>
      </c>
      <c r="H2239" t="s">
        <v>2380</v>
      </c>
      <c r="I2239" t="str">
        <f t="shared" si="68"/>
        <v>normal weight</v>
      </c>
      <c r="J2239" t="str">
        <f t="shared" si="69"/>
        <v>diabetes</v>
      </c>
    </row>
    <row r="2240" spans="1:10" x14ac:dyDescent="0.3">
      <c r="A2240" t="s">
        <v>119</v>
      </c>
      <c r="B2240">
        <v>18.579999999999998</v>
      </c>
      <c r="C2240">
        <v>6.22</v>
      </c>
      <c r="D2240" t="s">
        <v>2380</v>
      </c>
      <c r="E2240" t="s">
        <v>2380</v>
      </c>
      <c r="F2240" t="s">
        <v>2380</v>
      </c>
      <c r="G2240" s="9">
        <v>0</v>
      </c>
      <c r="H2240" t="s">
        <v>2380</v>
      </c>
      <c r="I2240" t="str">
        <f t="shared" si="68"/>
        <v>normal weight</v>
      </c>
      <c r="J2240" t="str">
        <f t="shared" si="69"/>
        <v>prediabetes</v>
      </c>
    </row>
    <row r="2241" spans="1:10" x14ac:dyDescent="0.3">
      <c r="A2241" t="s">
        <v>118</v>
      </c>
      <c r="B2241">
        <v>16.64</v>
      </c>
      <c r="C2241">
        <v>10.01</v>
      </c>
      <c r="D2241" t="s">
        <v>2380</v>
      </c>
      <c r="E2241" t="s">
        <v>2380</v>
      </c>
      <c r="F2241" t="s">
        <v>2380</v>
      </c>
      <c r="G2241" s="9">
        <v>0</v>
      </c>
      <c r="H2241" t="s">
        <v>2380</v>
      </c>
      <c r="I2241" t="str">
        <f t="shared" si="68"/>
        <v>underweight</v>
      </c>
      <c r="J2241" t="str">
        <f t="shared" si="69"/>
        <v>diabetes</v>
      </c>
    </row>
    <row r="2242" spans="1:10" x14ac:dyDescent="0.3">
      <c r="A2242" t="s">
        <v>117</v>
      </c>
      <c r="B2242">
        <v>19.329999999999998</v>
      </c>
      <c r="C2242">
        <v>4.32</v>
      </c>
      <c r="D2242" t="s">
        <v>2380</v>
      </c>
      <c r="E2242" t="s">
        <v>2380</v>
      </c>
      <c r="F2242" t="s">
        <v>2380</v>
      </c>
      <c r="G2242" s="9">
        <v>1</v>
      </c>
      <c r="H2242" t="s">
        <v>2380</v>
      </c>
      <c r="I2242" t="str">
        <f t="shared" si="68"/>
        <v>normal weight</v>
      </c>
      <c r="J2242" t="str">
        <f t="shared" si="69"/>
        <v>normal</v>
      </c>
    </row>
    <row r="2243" spans="1:10" x14ac:dyDescent="0.3">
      <c r="A2243" t="s">
        <v>116</v>
      </c>
      <c r="B2243">
        <v>21.26</v>
      </c>
      <c r="C2243">
        <v>5.65</v>
      </c>
      <c r="D2243" t="s">
        <v>2382</v>
      </c>
      <c r="E2243" t="s">
        <v>2380</v>
      </c>
      <c r="F2243" t="s">
        <v>2382</v>
      </c>
      <c r="G2243" s="9">
        <v>1</v>
      </c>
      <c r="H2243" t="s">
        <v>2380</v>
      </c>
      <c r="I2243" t="str">
        <f t="shared" ref="I2243:I2306" si="70">IF(B2243&lt;18.5,"underweight",IF(B2243&lt;=24.9,"normal weight",IF(B2243&lt;=29.9,"overweight",IF(B2243&gt;30,"obesity"))))</f>
        <v>normal weight</v>
      </c>
      <c r="J2243" t="str">
        <f t="shared" ref="J2243:J2306" si="71">IF(C2243&lt;5.7,"normal",IF(C2243&lt;=6.4, "prediabetes",IF(C2243&gt;6.5,"diabetes")))</f>
        <v>normal</v>
      </c>
    </row>
    <row r="2244" spans="1:10" x14ac:dyDescent="0.3">
      <c r="A2244" t="s">
        <v>115</v>
      </c>
      <c r="B2244">
        <v>15.6</v>
      </c>
      <c r="C2244">
        <v>4.12</v>
      </c>
      <c r="D2244" t="s">
        <v>2382</v>
      </c>
      <c r="E2244" t="s">
        <v>2380</v>
      </c>
      <c r="F2244" t="s">
        <v>2380</v>
      </c>
      <c r="G2244" s="9">
        <v>1</v>
      </c>
      <c r="H2244" t="s">
        <v>2380</v>
      </c>
      <c r="I2244" t="str">
        <f t="shared" si="70"/>
        <v>underweight</v>
      </c>
      <c r="J2244" t="str">
        <f t="shared" si="71"/>
        <v>normal</v>
      </c>
    </row>
    <row r="2245" spans="1:10" x14ac:dyDescent="0.3">
      <c r="A2245" t="s">
        <v>114</v>
      </c>
      <c r="B2245">
        <v>24.39</v>
      </c>
      <c r="C2245">
        <v>6.24</v>
      </c>
      <c r="D2245" t="s">
        <v>2380</v>
      </c>
      <c r="E2245" t="s">
        <v>2380</v>
      </c>
      <c r="F2245" t="s">
        <v>2380</v>
      </c>
      <c r="G2245" s="9">
        <v>1</v>
      </c>
      <c r="H2245" t="s">
        <v>2380</v>
      </c>
      <c r="I2245" t="str">
        <f t="shared" si="70"/>
        <v>normal weight</v>
      </c>
      <c r="J2245" t="str">
        <f t="shared" si="71"/>
        <v>prediabetes</v>
      </c>
    </row>
    <row r="2246" spans="1:10" x14ac:dyDescent="0.3">
      <c r="A2246" t="s">
        <v>113</v>
      </c>
      <c r="B2246">
        <v>24.75</v>
      </c>
      <c r="C2246">
        <v>4.83</v>
      </c>
      <c r="D2246" t="s">
        <v>2380</v>
      </c>
      <c r="E2246" t="s">
        <v>2380</v>
      </c>
      <c r="F2246" t="s">
        <v>2380</v>
      </c>
      <c r="G2246" s="9">
        <v>0</v>
      </c>
      <c r="H2246" t="s">
        <v>2380</v>
      </c>
      <c r="I2246" t="str">
        <f t="shared" si="70"/>
        <v>normal weight</v>
      </c>
      <c r="J2246" t="str">
        <f t="shared" si="71"/>
        <v>normal</v>
      </c>
    </row>
    <row r="2247" spans="1:10" x14ac:dyDescent="0.3">
      <c r="A2247" t="s">
        <v>112</v>
      </c>
      <c r="B2247">
        <v>20.88</v>
      </c>
      <c r="C2247">
        <v>7.4</v>
      </c>
      <c r="D2247" t="s">
        <v>2380</v>
      </c>
      <c r="E2247" t="s">
        <v>2380</v>
      </c>
      <c r="F2247" t="s">
        <v>2380</v>
      </c>
      <c r="G2247" s="9">
        <v>0</v>
      </c>
      <c r="H2247" t="s">
        <v>2380</v>
      </c>
      <c r="I2247" t="str">
        <f t="shared" si="70"/>
        <v>normal weight</v>
      </c>
      <c r="J2247" t="str">
        <f t="shared" si="71"/>
        <v>diabetes</v>
      </c>
    </row>
    <row r="2248" spans="1:10" x14ac:dyDescent="0.3">
      <c r="A2248" t="s">
        <v>111</v>
      </c>
      <c r="B2248">
        <v>20.43</v>
      </c>
      <c r="C2248">
        <v>4.54</v>
      </c>
      <c r="D2248" t="s">
        <v>2380</v>
      </c>
      <c r="E2248" t="s">
        <v>2380</v>
      </c>
      <c r="F2248" t="s">
        <v>2380</v>
      </c>
      <c r="G2248" s="9">
        <v>0</v>
      </c>
      <c r="H2248" t="s">
        <v>2380</v>
      </c>
      <c r="I2248" t="str">
        <f t="shared" si="70"/>
        <v>normal weight</v>
      </c>
      <c r="J2248" t="str">
        <f t="shared" si="71"/>
        <v>normal</v>
      </c>
    </row>
    <row r="2249" spans="1:10" x14ac:dyDescent="0.3">
      <c r="A2249" t="s">
        <v>110</v>
      </c>
      <c r="B2249">
        <v>15.18</v>
      </c>
      <c r="C2249">
        <v>11.11</v>
      </c>
      <c r="D2249" t="s">
        <v>2380</v>
      </c>
      <c r="E2249" t="s">
        <v>2380</v>
      </c>
      <c r="F2249" t="s">
        <v>2380</v>
      </c>
      <c r="G2249" s="9">
        <v>0</v>
      </c>
      <c r="H2249" t="s">
        <v>2380</v>
      </c>
      <c r="I2249" t="str">
        <f t="shared" si="70"/>
        <v>underweight</v>
      </c>
      <c r="J2249" t="str">
        <f t="shared" si="71"/>
        <v>diabetes</v>
      </c>
    </row>
    <row r="2250" spans="1:10" x14ac:dyDescent="0.3">
      <c r="A2250" t="s">
        <v>109</v>
      </c>
      <c r="B2250">
        <v>15.12</v>
      </c>
      <c r="C2250">
        <v>4.03</v>
      </c>
      <c r="D2250" t="s">
        <v>2382</v>
      </c>
      <c r="E2250" t="s">
        <v>2380</v>
      </c>
      <c r="F2250" t="s">
        <v>2380</v>
      </c>
      <c r="G2250" s="9">
        <v>0</v>
      </c>
      <c r="H2250" t="s">
        <v>2380</v>
      </c>
      <c r="I2250" t="str">
        <f t="shared" si="70"/>
        <v>underweight</v>
      </c>
      <c r="J2250" t="str">
        <f t="shared" si="71"/>
        <v>normal</v>
      </c>
    </row>
    <row r="2251" spans="1:10" x14ac:dyDescent="0.3">
      <c r="A2251" t="s">
        <v>108</v>
      </c>
      <c r="B2251">
        <v>23.88</v>
      </c>
      <c r="C2251">
        <v>4.51</v>
      </c>
      <c r="D2251" t="s">
        <v>2380</v>
      </c>
      <c r="E2251" t="s">
        <v>2380</v>
      </c>
      <c r="F2251" t="s">
        <v>2380</v>
      </c>
      <c r="G2251" s="9">
        <v>1</v>
      </c>
      <c r="H2251" t="s">
        <v>2380</v>
      </c>
      <c r="I2251" t="str">
        <f t="shared" si="70"/>
        <v>normal weight</v>
      </c>
      <c r="J2251" t="str">
        <f t="shared" si="71"/>
        <v>normal</v>
      </c>
    </row>
    <row r="2252" spans="1:10" x14ac:dyDescent="0.3">
      <c r="A2252" t="s">
        <v>107</v>
      </c>
      <c r="B2252">
        <v>16.13</v>
      </c>
      <c r="C2252">
        <v>5.56</v>
      </c>
      <c r="D2252" t="s">
        <v>2380</v>
      </c>
      <c r="E2252" t="s">
        <v>2381</v>
      </c>
      <c r="F2252" t="s">
        <v>2380</v>
      </c>
      <c r="G2252" s="9">
        <v>1</v>
      </c>
      <c r="H2252" t="s">
        <v>2380</v>
      </c>
      <c r="I2252" t="str">
        <f t="shared" si="70"/>
        <v>underweight</v>
      </c>
      <c r="J2252" t="str">
        <f t="shared" si="71"/>
        <v>normal</v>
      </c>
    </row>
    <row r="2253" spans="1:10" x14ac:dyDescent="0.3">
      <c r="A2253" t="s">
        <v>106</v>
      </c>
      <c r="B2253">
        <v>24.09</v>
      </c>
      <c r="C2253">
        <v>4.0999999999999996</v>
      </c>
      <c r="D2253" t="s">
        <v>2380</v>
      </c>
      <c r="E2253" t="s">
        <v>2381</v>
      </c>
      <c r="F2253" t="s">
        <v>2380</v>
      </c>
      <c r="G2253" s="9">
        <v>1</v>
      </c>
      <c r="H2253" t="s">
        <v>2380</v>
      </c>
      <c r="I2253" t="str">
        <f t="shared" si="70"/>
        <v>normal weight</v>
      </c>
      <c r="J2253" t="str">
        <f t="shared" si="71"/>
        <v>normal</v>
      </c>
    </row>
    <row r="2254" spans="1:10" x14ac:dyDescent="0.3">
      <c r="A2254" t="s">
        <v>105</v>
      </c>
      <c r="B2254">
        <v>19.43</v>
      </c>
      <c r="C2254">
        <v>5.85</v>
      </c>
      <c r="D2254" t="s">
        <v>2380</v>
      </c>
      <c r="E2254" t="s">
        <v>2381</v>
      </c>
      <c r="F2254" t="s">
        <v>2380</v>
      </c>
      <c r="G2254" s="9">
        <v>1</v>
      </c>
      <c r="H2254" t="s">
        <v>2380</v>
      </c>
      <c r="I2254" t="str">
        <f t="shared" si="70"/>
        <v>normal weight</v>
      </c>
      <c r="J2254" t="str">
        <f t="shared" si="71"/>
        <v>prediabetes</v>
      </c>
    </row>
    <row r="2255" spans="1:10" x14ac:dyDescent="0.3">
      <c r="A2255" t="s">
        <v>104</v>
      </c>
      <c r="B2255">
        <v>15.22</v>
      </c>
      <c r="C2255">
        <v>4.92</v>
      </c>
      <c r="D2255" t="s">
        <v>2382</v>
      </c>
      <c r="E2255" t="s">
        <v>2380</v>
      </c>
      <c r="F2255" t="s">
        <v>2382</v>
      </c>
      <c r="G2255" s="9">
        <v>1</v>
      </c>
      <c r="H2255" t="s">
        <v>2380</v>
      </c>
      <c r="I2255" t="str">
        <f t="shared" si="70"/>
        <v>underweight</v>
      </c>
      <c r="J2255" t="str">
        <f t="shared" si="71"/>
        <v>normal</v>
      </c>
    </row>
    <row r="2256" spans="1:10" x14ac:dyDescent="0.3">
      <c r="A2256" t="s">
        <v>103</v>
      </c>
      <c r="B2256">
        <v>20.72</v>
      </c>
      <c r="C2256">
        <v>9.4600000000000009</v>
      </c>
      <c r="D2256" t="s">
        <v>2380</v>
      </c>
      <c r="E2256" t="s">
        <v>2380</v>
      </c>
      <c r="F2256" t="s">
        <v>2380</v>
      </c>
      <c r="G2256" s="9">
        <v>0</v>
      </c>
      <c r="H2256" t="s">
        <v>2380</v>
      </c>
      <c r="I2256" t="str">
        <f t="shared" si="70"/>
        <v>normal weight</v>
      </c>
      <c r="J2256" t="str">
        <f t="shared" si="71"/>
        <v>diabetes</v>
      </c>
    </row>
    <row r="2257" spans="1:10" x14ac:dyDescent="0.3">
      <c r="A2257" t="s">
        <v>102</v>
      </c>
      <c r="B2257">
        <v>35.4</v>
      </c>
      <c r="C2257">
        <v>5.94</v>
      </c>
      <c r="D2257" t="s">
        <v>2380</v>
      </c>
      <c r="E2257" t="s">
        <v>2380</v>
      </c>
      <c r="F2257" t="s">
        <v>2382</v>
      </c>
      <c r="G2257" s="9">
        <v>1</v>
      </c>
      <c r="H2257" t="s">
        <v>2380</v>
      </c>
      <c r="I2257" t="str">
        <f t="shared" si="70"/>
        <v>obesity</v>
      </c>
      <c r="J2257" t="str">
        <f t="shared" si="71"/>
        <v>prediabetes</v>
      </c>
    </row>
    <row r="2258" spans="1:10" x14ac:dyDescent="0.3">
      <c r="A2258" t="s">
        <v>101</v>
      </c>
      <c r="B2258">
        <v>34.4</v>
      </c>
      <c r="C2258">
        <v>5.7</v>
      </c>
      <c r="D2258" t="s">
        <v>2380</v>
      </c>
      <c r="E2258" t="s">
        <v>2380</v>
      </c>
      <c r="F2258" t="s">
        <v>2382</v>
      </c>
      <c r="G2258" s="9">
        <v>1</v>
      </c>
      <c r="H2258" t="s">
        <v>2380</v>
      </c>
      <c r="I2258" t="str">
        <f t="shared" si="70"/>
        <v>obesity</v>
      </c>
      <c r="J2258" t="str">
        <f t="shared" si="71"/>
        <v>prediabetes</v>
      </c>
    </row>
    <row r="2259" spans="1:10" x14ac:dyDescent="0.3">
      <c r="A2259" t="s">
        <v>100</v>
      </c>
      <c r="B2259">
        <v>34.1</v>
      </c>
      <c r="C2259">
        <v>4.13</v>
      </c>
      <c r="D2259" t="s">
        <v>2380</v>
      </c>
      <c r="E2259" t="s">
        <v>2380</v>
      </c>
      <c r="F2259" t="s">
        <v>2382</v>
      </c>
      <c r="G2259" s="9">
        <v>1</v>
      </c>
      <c r="H2259" t="s">
        <v>2380</v>
      </c>
      <c r="I2259" t="str">
        <f t="shared" si="70"/>
        <v>obesity</v>
      </c>
      <c r="J2259" t="str">
        <f t="shared" si="71"/>
        <v>normal</v>
      </c>
    </row>
    <row r="2260" spans="1:10" x14ac:dyDescent="0.3">
      <c r="A2260" t="s">
        <v>99</v>
      </c>
      <c r="B2260">
        <v>30.4</v>
      </c>
      <c r="C2260">
        <v>4.7699999999999996</v>
      </c>
      <c r="D2260" t="s">
        <v>2380</v>
      </c>
      <c r="E2260" t="s">
        <v>2380</v>
      </c>
      <c r="F2260" t="s">
        <v>2382</v>
      </c>
      <c r="G2260" s="9">
        <v>1</v>
      </c>
      <c r="H2260" t="s">
        <v>2380</v>
      </c>
      <c r="I2260" t="str">
        <f t="shared" si="70"/>
        <v>obesity</v>
      </c>
      <c r="J2260" t="str">
        <f t="shared" si="71"/>
        <v>normal</v>
      </c>
    </row>
    <row r="2261" spans="1:10" x14ac:dyDescent="0.3">
      <c r="A2261" t="s">
        <v>98</v>
      </c>
      <c r="B2261">
        <v>28.7</v>
      </c>
      <c r="C2261">
        <v>4.99</v>
      </c>
      <c r="D2261" t="s">
        <v>2380</v>
      </c>
      <c r="E2261" t="s">
        <v>2380</v>
      </c>
      <c r="F2261" t="s">
        <v>2382</v>
      </c>
      <c r="G2261" s="9">
        <v>1</v>
      </c>
      <c r="H2261" t="s">
        <v>2380</v>
      </c>
      <c r="I2261" t="str">
        <f t="shared" si="70"/>
        <v>overweight</v>
      </c>
      <c r="J2261" t="str">
        <f t="shared" si="71"/>
        <v>normal</v>
      </c>
    </row>
    <row r="2262" spans="1:10" x14ac:dyDescent="0.3">
      <c r="A2262" t="s">
        <v>97</v>
      </c>
      <c r="B2262">
        <v>17.440000000000001</v>
      </c>
      <c r="C2262">
        <v>4.42</v>
      </c>
      <c r="D2262" t="s">
        <v>2382</v>
      </c>
      <c r="E2262" t="s">
        <v>2380</v>
      </c>
      <c r="F2262" t="s">
        <v>2382</v>
      </c>
      <c r="G2262" s="9">
        <v>1</v>
      </c>
      <c r="H2262" t="s">
        <v>2380</v>
      </c>
      <c r="I2262" t="str">
        <f t="shared" si="70"/>
        <v>underweight</v>
      </c>
      <c r="J2262" t="str">
        <f t="shared" si="71"/>
        <v>normal</v>
      </c>
    </row>
    <row r="2263" spans="1:10" x14ac:dyDescent="0.3">
      <c r="A2263" t="s">
        <v>96</v>
      </c>
      <c r="B2263">
        <v>27.6</v>
      </c>
      <c r="C2263">
        <v>4.01</v>
      </c>
      <c r="D2263" t="s">
        <v>2380</v>
      </c>
      <c r="E2263" t="s">
        <v>2380</v>
      </c>
      <c r="F2263" t="s">
        <v>2382</v>
      </c>
      <c r="G2263" s="9">
        <v>1</v>
      </c>
      <c r="H2263" t="s">
        <v>2380</v>
      </c>
      <c r="I2263" t="str">
        <f t="shared" si="70"/>
        <v>overweight</v>
      </c>
      <c r="J2263" t="str">
        <f t="shared" si="71"/>
        <v>normal</v>
      </c>
    </row>
    <row r="2264" spans="1:10" x14ac:dyDescent="0.3">
      <c r="A2264" t="s">
        <v>95</v>
      </c>
      <c r="B2264">
        <v>20.7</v>
      </c>
      <c r="C2264">
        <v>4.49</v>
      </c>
      <c r="D2264" t="s">
        <v>2380</v>
      </c>
      <c r="E2264" t="s">
        <v>2380</v>
      </c>
      <c r="F2264" t="s">
        <v>2382</v>
      </c>
      <c r="G2264" s="9">
        <v>1</v>
      </c>
      <c r="H2264" t="s">
        <v>2380</v>
      </c>
      <c r="I2264" t="str">
        <f t="shared" si="70"/>
        <v>normal weight</v>
      </c>
      <c r="J2264" t="str">
        <f t="shared" si="71"/>
        <v>normal</v>
      </c>
    </row>
    <row r="2265" spans="1:10" x14ac:dyDescent="0.3">
      <c r="A2265" t="s">
        <v>94</v>
      </c>
      <c r="B2265">
        <v>20.3</v>
      </c>
      <c r="C2265">
        <v>6.37</v>
      </c>
      <c r="D2265" t="s">
        <v>2380</v>
      </c>
      <c r="E2265" t="s">
        <v>2380</v>
      </c>
      <c r="F2265" t="s">
        <v>2382</v>
      </c>
      <c r="G2265" s="9">
        <v>1</v>
      </c>
      <c r="H2265" t="s">
        <v>2380</v>
      </c>
      <c r="I2265" t="str">
        <f t="shared" si="70"/>
        <v>normal weight</v>
      </c>
      <c r="J2265" t="str">
        <f t="shared" si="71"/>
        <v>prediabetes</v>
      </c>
    </row>
    <row r="2266" spans="1:10" x14ac:dyDescent="0.3">
      <c r="A2266" t="s">
        <v>93</v>
      </c>
      <c r="B2266">
        <v>19.8</v>
      </c>
      <c r="C2266">
        <v>5.12</v>
      </c>
      <c r="D2266" t="s">
        <v>2380</v>
      </c>
      <c r="E2266" t="s">
        <v>2380</v>
      </c>
      <c r="F2266" t="s">
        <v>2382</v>
      </c>
      <c r="G2266" s="9">
        <v>1</v>
      </c>
      <c r="H2266" t="s">
        <v>2380</v>
      </c>
      <c r="I2266" t="str">
        <f t="shared" si="70"/>
        <v>normal weight</v>
      </c>
      <c r="J2266" t="str">
        <f t="shared" si="71"/>
        <v>normal</v>
      </c>
    </row>
    <row r="2267" spans="1:10" x14ac:dyDescent="0.3">
      <c r="A2267" t="s">
        <v>92</v>
      </c>
      <c r="B2267">
        <v>21.87</v>
      </c>
      <c r="C2267">
        <v>8.59</v>
      </c>
      <c r="D2267" t="s">
        <v>2380</v>
      </c>
      <c r="E2267" t="s">
        <v>2380</v>
      </c>
      <c r="F2267" t="s">
        <v>2380</v>
      </c>
      <c r="G2267" s="9">
        <v>0</v>
      </c>
      <c r="H2267" t="s">
        <v>2380</v>
      </c>
      <c r="I2267" t="str">
        <f t="shared" si="70"/>
        <v>normal weight</v>
      </c>
      <c r="J2267" t="str">
        <f t="shared" si="71"/>
        <v>diabetes</v>
      </c>
    </row>
    <row r="2268" spans="1:10" x14ac:dyDescent="0.3">
      <c r="A2268" t="s">
        <v>91</v>
      </c>
      <c r="B2268">
        <v>16.600000000000001</v>
      </c>
      <c r="C2268">
        <v>5.87</v>
      </c>
      <c r="D2268" t="s">
        <v>2380</v>
      </c>
      <c r="E2268" t="s">
        <v>2380</v>
      </c>
      <c r="F2268" t="s">
        <v>2380</v>
      </c>
      <c r="G2268" s="9">
        <v>1</v>
      </c>
      <c r="H2268" t="s">
        <v>2380</v>
      </c>
      <c r="I2268" t="str">
        <f t="shared" si="70"/>
        <v>underweight</v>
      </c>
      <c r="J2268" t="str">
        <f t="shared" si="71"/>
        <v>prediabetes</v>
      </c>
    </row>
    <row r="2269" spans="1:10" x14ac:dyDescent="0.3">
      <c r="A2269" t="s">
        <v>90</v>
      </c>
      <c r="B2269">
        <v>21.98</v>
      </c>
      <c r="C2269">
        <v>7.03</v>
      </c>
      <c r="D2269" t="s">
        <v>2380</v>
      </c>
      <c r="E2269" t="s">
        <v>2380</v>
      </c>
      <c r="F2269" t="s">
        <v>2380</v>
      </c>
      <c r="G2269" s="9">
        <v>0</v>
      </c>
      <c r="H2269" t="s">
        <v>2380</v>
      </c>
      <c r="I2269" t="str">
        <f t="shared" si="70"/>
        <v>normal weight</v>
      </c>
      <c r="J2269" t="str">
        <f t="shared" si="71"/>
        <v>diabetes</v>
      </c>
    </row>
    <row r="2270" spans="1:10" x14ac:dyDescent="0.3">
      <c r="A2270" t="s">
        <v>89</v>
      </c>
      <c r="B2270">
        <v>19.7</v>
      </c>
      <c r="C2270">
        <v>5.51</v>
      </c>
      <c r="D2270" t="s">
        <v>2380</v>
      </c>
      <c r="E2270" t="s">
        <v>2380</v>
      </c>
      <c r="F2270" t="s">
        <v>2380</v>
      </c>
      <c r="G2270" s="9">
        <v>1</v>
      </c>
      <c r="H2270" t="s">
        <v>2380</v>
      </c>
      <c r="I2270" t="str">
        <f t="shared" si="70"/>
        <v>normal weight</v>
      </c>
      <c r="J2270" t="str">
        <f t="shared" si="71"/>
        <v>normal</v>
      </c>
    </row>
    <row r="2271" spans="1:10" x14ac:dyDescent="0.3">
      <c r="A2271" t="s">
        <v>88</v>
      </c>
      <c r="B2271">
        <v>19.21</v>
      </c>
      <c r="C2271">
        <v>4.76</v>
      </c>
      <c r="D2271" t="s">
        <v>2380</v>
      </c>
      <c r="E2271" t="s">
        <v>2381</v>
      </c>
      <c r="F2271" t="s">
        <v>2380</v>
      </c>
      <c r="G2271" s="9">
        <v>1</v>
      </c>
      <c r="H2271" t="s">
        <v>2380</v>
      </c>
      <c r="I2271" t="str">
        <f t="shared" si="70"/>
        <v>normal weight</v>
      </c>
      <c r="J2271" t="str">
        <f t="shared" si="71"/>
        <v>normal</v>
      </c>
    </row>
    <row r="2272" spans="1:10" x14ac:dyDescent="0.3">
      <c r="A2272" t="s">
        <v>87</v>
      </c>
      <c r="B2272">
        <v>19.3</v>
      </c>
      <c r="C2272">
        <v>4.7</v>
      </c>
      <c r="D2272" t="s">
        <v>2380</v>
      </c>
      <c r="E2272" t="s">
        <v>2381</v>
      </c>
      <c r="F2272" t="s">
        <v>2380</v>
      </c>
      <c r="G2272" s="9">
        <v>1</v>
      </c>
      <c r="H2272" t="s">
        <v>2380</v>
      </c>
      <c r="I2272" t="str">
        <f t="shared" si="70"/>
        <v>normal weight</v>
      </c>
      <c r="J2272" t="str">
        <f t="shared" si="71"/>
        <v>normal</v>
      </c>
    </row>
    <row r="2273" spans="1:10" x14ac:dyDescent="0.3">
      <c r="A2273" t="s">
        <v>86</v>
      </c>
      <c r="B2273">
        <v>16.22</v>
      </c>
      <c r="C2273">
        <v>6.21</v>
      </c>
      <c r="D2273" t="s">
        <v>2382</v>
      </c>
      <c r="E2273" t="s">
        <v>2380</v>
      </c>
      <c r="F2273" t="s">
        <v>2380</v>
      </c>
      <c r="G2273" s="9">
        <v>0</v>
      </c>
      <c r="H2273" t="s">
        <v>2380</v>
      </c>
      <c r="I2273" t="str">
        <f t="shared" si="70"/>
        <v>underweight</v>
      </c>
      <c r="J2273" t="str">
        <f t="shared" si="71"/>
        <v>prediabetes</v>
      </c>
    </row>
    <row r="2274" spans="1:10" x14ac:dyDescent="0.3">
      <c r="A2274" t="s">
        <v>85</v>
      </c>
      <c r="B2274">
        <v>17.12</v>
      </c>
      <c r="C2274">
        <v>4.5199999999999996</v>
      </c>
      <c r="D2274" t="s">
        <v>2380</v>
      </c>
      <c r="E2274" t="s">
        <v>2381</v>
      </c>
      <c r="F2274" t="s">
        <v>2380</v>
      </c>
      <c r="G2274" s="9">
        <v>1</v>
      </c>
      <c r="H2274" t="s">
        <v>2380</v>
      </c>
      <c r="I2274" t="str">
        <f t="shared" si="70"/>
        <v>underweight</v>
      </c>
      <c r="J2274" t="str">
        <f t="shared" si="71"/>
        <v>normal</v>
      </c>
    </row>
    <row r="2275" spans="1:10" x14ac:dyDescent="0.3">
      <c r="A2275" t="s">
        <v>84</v>
      </c>
      <c r="B2275">
        <v>19.07</v>
      </c>
      <c r="C2275">
        <v>5.45</v>
      </c>
      <c r="D2275" t="s">
        <v>2380</v>
      </c>
      <c r="E2275" t="s">
        <v>2380</v>
      </c>
      <c r="F2275" t="s">
        <v>2380</v>
      </c>
      <c r="G2275" s="9">
        <v>1</v>
      </c>
      <c r="H2275" t="s">
        <v>2380</v>
      </c>
      <c r="I2275" t="str">
        <f t="shared" si="70"/>
        <v>normal weight</v>
      </c>
      <c r="J2275" t="str">
        <f t="shared" si="71"/>
        <v>normal</v>
      </c>
    </row>
    <row r="2276" spans="1:10" x14ac:dyDescent="0.3">
      <c r="A2276" t="s">
        <v>83</v>
      </c>
      <c r="B2276">
        <v>15.56</v>
      </c>
      <c r="C2276">
        <v>4.42</v>
      </c>
      <c r="D2276" t="s">
        <v>2380</v>
      </c>
      <c r="E2276" t="s">
        <v>2380</v>
      </c>
      <c r="F2276" t="s">
        <v>2380</v>
      </c>
      <c r="G2276" s="9">
        <v>0</v>
      </c>
      <c r="H2276" t="s">
        <v>2380</v>
      </c>
      <c r="I2276" t="str">
        <f t="shared" si="70"/>
        <v>underweight</v>
      </c>
      <c r="J2276" t="str">
        <f t="shared" si="71"/>
        <v>normal</v>
      </c>
    </row>
    <row r="2277" spans="1:10" x14ac:dyDescent="0.3">
      <c r="A2277" t="s">
        <v>82</v>
      </c>
      <c r="B2277">
        <v>22.76</v>
      </c>
      <c r="C2277">
        <v>9.44</v>
      </c>
      <c r="D2277" t="s">
        <v>2380</v>
      </c>
      <c r="E2277" t="s">
        <v>2380</v>
      </c>
      <c r="F2277" t="s">
        <v>2380</v>
      </c>
      <c r="G2277" s="9">
        <v>0</v>
      </c>
      <c r="H2277" t="s">
        <v>2380</v>
      </c>
      <c r="I2277" t="str">
        <f t="shared" si="70"/>
        <v>normal weight</v>
      </c>
      <c r="J2277" t="str">
        <f t="shared" si="71"/>
        <v>diabetes</v>
      </c>
    </row>
    <row r="2278" spans="1:10" x14ac:dyDescent="0.3">
      <c r="A2278" t="s">
        <v>81</v>
      </c>
      <c r="B2278">
        <v>22.79</v>
      </c>
      <c r="C2278">
        <v>6.15</v>
      </c>
      <c r="D2278" t="s">
        <v>2382</v>
      </c>
      <c r="E2278" t="s">
        <v>2380</v>
      </c>
      <c r="F2278" t="s">
        <v>2382</v>
      </c>
      <c r="G2278" s="9">
        <v>1</v>
      </c>
      <c r="H2278" t="s">
        <v>2380</v>
      </c>
      <c r="I2278" t="str">
        <f t="shared" si="70"/>
        <v>normal weight</v>
      </c>
      <c r="J2278" t="str">
        <f t="shared" si="71"/>
        <v>prediabetes</v>
      </c>
    </row>
    <row r="2279" spans="1:10" x14ac:dyDescent="0.3">
      <c r="A2279" t="s">
        <v>80</v>
      </c>
      <c r="B2279">
        <v>17.41</v>
      </c>
      <c r="C2279">
        <v>5.13</v>
      </c>
      <c r="D2279" t="s">
        <v>2382</v>
      </c>
      <c r="E2279" t="s">
        <v>2380</v>
      </c>
      <c r="F2279" t="s">
        <v>2380</v>
      </c>
      <c r="G2279" s="9">
        <v>0</v>
      </c>
      <c r="H2279" t="s">
        <v>2380</v>
      </c>
      <c r="I2279" t="str">
        <f t="shared" si="70"/>
        <v>underweight</v>
      </c>
      <c r="J2279" t="str">
        <f t="shared" si="71"/>
        <v>normal</v>
      </c>
    </row>
    <row r="2280" spans="1:10" x14ac:dyDescent="0.3">
      <c r="A2280" t="s">
        <v>79</v>
      </c>
      <c r="B2280">
        <v>19.32</v>
      </c>
      <c r="C2280">
        <v>4.96</v>
      </c>
      <c r="D2280" t="s">
        <v>2382</v>
      </c>
      <c r="E2280" t="s">
        <v>2380</v>
      </c>
      <c r="F2280" t="s">
        <v>2380</v>
      </c>
      <c r="G2280" s="9">
        <v>0</v>
      </c>
      <c r="H2280" t="s">
        <v>2380</v>
      </c>
      <c r="I2280" t="str">
        <f t="shared" si="70"/>
        <v>normal weight</v>
      </c>
      <c r="J2280" t="str">
        <f t="shared" si="71"/>
        <v>normal</v>
      </c>
    </row>
    <row r="2281" spans="1:10" x14ac:dyDescent="0.3">
      <c r="A2281" t="s">
        <v>78</v>
      </c>
      <c r="B2281">
        <v>18.25</v>
      </c>
      <c r="C2281">
        <v>10.95</v>
      </c>
      <c r="D2281" t="s">
        <v>2380</v>
      </c>
      <c r="E2281" t="s">
        <v>2380</v>
      </c>
      <c r="F2281" t="s">
        <v>2380</v>
      </c>
      <c r="G2281" s="9">
        <v>0</v>
      </c>
      <c r="H2281" t="s">
        <v>2380</v>
      </c>
      <c r="I2281" t="str">
        <f t="shared" si="70"/>
        <v>underweight</v>
      </c>
      <c r="J2281" t="str">
        <f t="shared" si="71"/>
        <v>diabetes</v>
      </c>
    </row>
    <row r="2282" spans="1:10" x14ac:dyDescent="0.3">
      <c r="A2282" t="s">
        <v>77</v>
      </c>
      <c r="B2282">
        <v>53.13</v>
      </c>
      <c r="C2282">
        <v>4.4400000000000004</v>
      </c>
      <c r="D2282" t="s">
        <v>2380</v>
      </c>
      <c r="E2282" t="s">
        <v>2381</v>
      </c>
      <c r="F2282" t="s">
        <v>2380</v>
      </c>
      <c r="G2282" s="9">
        <v>1</v>
      </c>
      <c r="H2282" t="s">
        <v>2380</v>
      </c>
      <c r="I2282" t="str">
        <f t="shared" si="70"/>
        <v>obesity</v>
      </c>
      <c r="J2282" t="str">
        <f t="shared" si="71"/>
        <v>normal</v>
      </c>
    </row>
    <row r="2283" spans="1:10" x14ac:dyDescent="0.3">
      <c r="A2283" t="s">
        <v>76</v>
      </c>
      <c r="B2283">
        <v>20.46</v>
      </c>
      <c r="C2283">
        <v>4.0199999999999996</v>
      </c>
      <c r="D2283" t="s">
        <v>2380</v>
      </c>
      <c r="E2283" t="s">
        <v>2380</v>
      </c>
      <c r="F2283" t="s">
        <v>2380</v>
      </c>
      <c r="G2283" s="9">
        <v>0</v>
      </c>
      <c r="H2283" t="s">
        <v>2380</v>
      </c>
      <c r="I2283" t="str">
        <f t="shared" si="70"/>
        <v>normal weight</v>
      </c>
      <c r="J2283" t="str">
        <f t="shared" si="71"/>
        <v>normal</v>
      </c>
    </row>
    <row r="2284" spans="1:10" x14ac:dyDescent="0.3">
      <c r="A2284" t="s">
        <v>75</v>
      </c>
      <c r="B2284">
        <v>43.01</v>
      </c>
      <c r="C2284">
        <v>5.44</v>
      </c>
      <c r="D2284" t="s">
        <v>2380</v>
      </c>
      <c r="E2284" t="s">
        <v>2381</v>
      </c>
      <c r="F2284" t="s">
        <v>2380</v>
      </c>
      <c r="G2284" s="9">
        <v>1</v>
      </c>
      <c r="H2284" t="s">
        <v>2380</v>
      </c>
      <c r="I2284" t="str">
        <f t="shared" si="70"/>
        <v>obesity</v>
      </c>
      <c r="J2284" t="str">
        <f t="shared" si="71"/>
        <v>normal</v>
      </c>
    </row>
    <row r="2285" spans="1:10" x14ac:dyDescent="0.3">
      <c r="A2285" t="s">
        <v>74</v>
      </c>
      <c r="B2285">
        <v>15.01</v>
      </c>
      <c r="C2285">
        <v>4.1500000000000004</v>
      </c>
      <c r="D2285" t="s">
        <v>2380</v>
      </c>
      <c r="E2285" t="s">
        <v>2380</v>
      </c>
      <c r="F2285" t="s">
        <v>2382</v>
      </c>
      <c r="G2285" s="9">
        <v>1</v>
      </c>
      <c r="H2285" t="s">
        <v>2380</v>
      </c>
      <c r="I2285" t="str">
        <f t="shared" si="70"/>
        <v>underweight</v>
      </c>
      <c r="J2285" t="str">
        <f t="shared" si="71"/>
        <v>normal</v>
      </c>
    </row>
    <row r="2286" spans="1:10" x14ac:dyDescent="0.3">
      <c r="A2286" t="s">
        <v>73</v>
      </c>
      <c r="B2286">
        <v>41.14</v>
      </c>
      <c r="C2286">
        <v>6.02</v>
      </c>
      <c r="D2286" t="s">
        <v>2380</v>
      </c>
      <c r="E2286" t="s">
        <v>2381</v>
      </c>
      <c r="F2286" t="s">
        <v>2380</v>
      </c>
      <c r="G2286" s="9">
        <v>1</v>
      </c>
      <c r="H2286" t="s">
        <v>2380</v>
      </c>
      <c r="I2286" t="str">
        <f t="shared" si="70"/>
        <v>obesity</v>
      </c>
      <c r="J2286" t="str">
        <f t="shared" si="71"/>
        <v>prediabetes</v>
      </c>
    </row>
    <row r="2287" spans="1:10" x14ac:dyDescent="0.3">
      <c r="A2287" t="s">
        <v>72</v>
      </c>
      <c r="B2287">
        <v>16.55</v>
      </c>
      <c r="C2287">
        <v>7.73</v>
      </c>
      <c r="D2287" t="s">
        <v>2380</v>
      </c>
      <c r="E2287" t="s">
        <v>2380</v>
      </c>
      <c r="F2287" t="s">
        <v>2380</v>
      </c>
      <c r="G2287" s="9">
        <v>0</v>
      </c>
      <c r="H2287" t="s">
        <v>2380</v>
      </c>
      <c r="I2287" t="str">
        <f t="shared" si="70"/>
        <v>underweight</v>
      </c>
      <c r="J2287" t="str">
        <f t="shared" si="71"/>
        <v>diabetes</v>
      </c>
    </row>
    <row r="2288" spans="1:10" x14ac:dyDescent="0.3">
      <c r="A2288" t="s">
        <v>71</v>
      </c>
      <c r="B2288">
        <v>37.29</v>
      </c>
      <c r="C2288">
        <v>5.03</v>
      </c>
      <c r="D2288" t="s">
        <v>2380</v>
      </c>
      <c r="E2288" t="s">
        <v>2381</v>
      </c>
      <c r="F2288" t="s">
        <v>2380</v>
      </c>
      <c r="G2288" s="9">
        <v>1</v>
      </c>
      <c r="H2288" t="s">
        <v>2380</v>
      </c>
      <c r="I2288" t="str">
        <f t="shared" si="70"/>
        <v>obesity</v>
      </c>
      <c r="J2288" t="str">
        <f t="shared" si="71"/>
        <v>normal</v>
      </c>
    </row>
    <row r="2289" spans="1:10" x14ac:dyDescent="0.3">
      <c r="A2289" t="s">
        <v>70</v>
      </c>
      <c r="B2289">
        <v>16.739999999999998</v>
      </c>
      <c r="C2289">
        <v>4.08</v>
      </c>
      <c r="D2289" t="s">
        <v>2382</v>
      </c>
      <c r="E2289" t="s">
        <v>2380</v>
      </c>
      <c r="F2289" t="s">
        <v>2380</v>
      </c>
      <c r="G2289" s="9">
        <v>0</v>
      </c>
      <c r="H2289" t="s">
        <v>2380</v>
      </c>
      <c r="I2289" t="str">
        <f t="shared" si="70"/>
        <v>underweight</v>
      </c>
      <c r="J2289" t="str">
        <f t="shared" si="71"/>
        <v>normal</v>
      </c>
    </row>
    <row r="2290" spans="1:10" x14ac:dyDescent="0.3">
      <c r="A2290" t="s">
        <v>69</v>
      </c>
      <c r="B2290">
        <v>34.43</v>
      </c>
      <c r="C2290">
        <v>4.2699999999999996</v>
      </c>
      <c r="D2290" t="s">
        <v>2380</v>
      </c>
      <c r="E2290" t="s">
        <v>2381</v>
      </c>
      <c r="F2290" t="s">
        <v>2380</v>
      </c>
      <c r="G2290" s="9">
        <v>1</v>
      </c>
      <c r="H2290" t="s">
        <v>2380</v>
      </c>
      <c r="I2290" t="str">
        <f t="shared" si="70"/>
        <v>obesity</v>
      </c>
      <c r="J2290" t="str">
        <f t="shared" si="71"/>
        <v>normal</v>
      </c>
    </row>
    <row r="2291" spans="1:10" x14ac:dyDescent="0.3">
      <c r="A2291" t="s">
        <v>68</v>
      </c>
      <c r="B2291">
        <v>34.1</v>
      </c>
      <c r="C2291">
        <v>4.07</v>
      </c>
      <c r="D2291" t="s">
        <v>2380</v>
      </c>
      <c r="E2291" t="s">
        <v>2381</v>
      </c>
      <c r="F2291" t="s">
        <v>2380</v>
      </c>
      <c r="G2291" s="9">
        <v>1</v>
      </c>
      <c r="H2291" t="s">
        <v>2380</v>
      </c>
      <c r="I2291" t="str">
        <f t="shared" si="70"/>
        <v>obesity</v>
      </c>
      <c r="J2291" t="str">
        <f t="shared" si="71"/>
        <v>normal</v>
      </c>
    </row>
    <row r="2292" spans="1:10" x14ac:dyDescent="0.3">
      <c r="A2292" t="s">
        <v>67</v>
      </c>
      <c r="B2292">
        <v>19.3</v>
      </c>
      <c r="C2292">
        <v>10.36</v>
      </c>
      <c r="D2292" t="s">
        <v>2380</v>
      </c>
      <c r="E2292" t="s">
        <v>2380</v>
      </c>
      <c r="F2292" t="s">
        <v>2380</v>
      </c>
      <c r="G2292" s="9">
        <v>0</v>
      </c>
      <c r="H2292" t="s">
        <v>2380</v>
      </c>
      <c r="I2292" t="str">
        <f t="shared" si="70"/>
        <v>normal weight</v>
      </c>
      <c r="J2292" t="str">
        <f t="shared" si="71"/>
        <v>diabetes</v>
      </c>
    </row>
    <row r="2293" spans="1:10" x14ac:dyDescent="0.3">
      <c r="A2293" t="s">
        <v>66</v>
      </c>
      <c r="B2293">
        <v>33.659999999999997</v>
      </c>
      <c r="C2293">
        <v>5.71</v>
      </c>
      <c r="D2293" t="s">
        <v>2380</v>
      </c>
      <c r="E2293" t="s">
        <v>2381</v>
      </c>
      <c r="F2293" t="s">
        <v>2380</v>
      </c>
      <c r="G2293" s="9">
        <v>1</v>
      </c>
      <c r="H2293" t="s">
        <v>2380</v>
      </c>
      <c r="I2293" t="str">
        <f t="shared" si="70"/>
        <v>obesity</v>
      </c>
      <c r="J2293" t="str">
        <f t="shared" si="71"/>
        <v>prediabetes</v>
      </c>
    </row>
    <row r="2294" spans="1:10" x14ac:dyDescent="0.3">
      <c r="A2294" t="s">
        <v>65</v>
      </c>
      <c r="B2294">
        <v>33.33</v>
      </c>
      <c r="C2294">
        <v>6.08</v>
      </c>
      <c r="D2294" t="s">
        <v>2380</v>
      </c>
      <c r="E2294" t="s">
        <v>2381</v>
      </c>
      <c r="F2294" t="s">
        <v>2380</v>
      </c>
      <c r="G2294" s="9">
        <v>1</v>
      </c>
      <c r="H2294" t="s">
        <v>2380</v>
      </c>
      <c r="I2294" t="str">
        <f t="shared" si="70"/>
        <v>obesity</v>
      </c>
      <c r="J2294" t="str">
        <f t="shared" si="71"/>
        <v>prediabetes</v>
      </c>
    </row>
    <row r="2295" spans="1:10" x14ac:dyDescent="0.3">
      <c r="A2295" t="s">
        <v>64</v>
      </c>
      <c r="B2295">
        <v>21.84</v>
      </c>
      <c r="C2295">
        <v>5.71</v>
      </c>
      <c r="D2295" t="s">
        <v>2380</v>
      </c>
      <c r="E2295" t="s">
        <v>2381</v>
      </c>
      <c r="F2295" t="s">
        <v>2380</v>
      </c>
      <c r="G2295" s="9">
        <v>1</v>
      </c>
      <c r="H2295" t="s">
        <v>2380</v>
      </c>
      <c r="I2295" t="str">
        <f t="shared" si="70"/>
        <v>normal weight</v>
      </c>
      <c r="J2295" t="str">
        <f t="shared" si="71"/>
        <v>prediabetes</v>
      </c>
    </row>
    <row r="2296" spans="1:10" x14ac:dyDescent="0.3">
      <c r="A2296" t="s">
        <v>63</v>
      </c>
      <c r="B2296">
        <v>16.87</v>
      </c>
      <c r="C2296">
        <v>9.1300000000000008</v>
      </c>
      <c r="D2296" t="s">
        <v>2380</v>
      </c>
      <c r="E2296" t="s">
        <v>2380</v>
      </c>
      <c r="F2296" t="s">
        <v>2380</v>
      </c>
      <c r="G2296" s="9">
        <v>0</v>
      </c>
      <c r="H2296" t="s">
        <v>2380</v>
      </c>
      <c r="I2296" t="str">
        <f t="shared" si="70"/>
        <v>underweight</v>
      </c>
      <c r="J2296" t="str">
        <f t="shared" si="71"/>
        <v>diabetes</v>
      </c>
    </row>
    <row r="2297" spans="1:10" x14ac:dyDescent="0.3">
      <c r="A2297" t="s">
        <v>62</v>
      </c>
      <c r="B2297">
        <v>30.14</v>
      </c>
      <c r="C2297">
        <v>5.49</v>
      </c>
      <c r="D2297" t="s">
        <v>2380</v>
      </c>
      <c r="E2297" t="s">
        <v>2381</v>
      </c>
      <c r="F2297" t="s">
        <v>2380</v>
      </c>
      <c r="G2297" s="9">
        <v>1</v>
      </c>
      <c r="H2297" t="s">
        <v>2380</v>
      </c>
      <c r="I2297" t="str">
        <f t="shared" si="70"/>
        <v>obesity</v>
      </c>
      <c r="J2297" t="str">
        <f t="shared" si="71"/>
        <v>normal</v>
      </c>
    </row>
    <row r="2298" spans="1:10" x14ac:dyDescent="0.3">
      <c r="A2298" t="s">
        <v>61</v>
      </c>
      <c r="B2298">
        <v>23.21</v>
      </c>
      <c r="C2298">
        <v>4.37</v>
      </c>
      <c r="D2298" t="s">
        <v>2380</v>
      </c>
      <c r="E2298" t="s">
        <v>2381</v>
      </c>
      <c r="F2298" t="s">
        <v>2380</v>
      </c>
      <c r="G2298" s="9">
        <v>1</v>
      </c>
      <c r="H2298" t="s">
        <v>2380</v>
      </c>
      <c r="I2298" t="str">
        <f t="shared" si="70"/>
        <v>normal weight</v>
      </c>
      <c r="J2298" t="str">
        <f t="shared" si="71"/>
        <v>normal</v>
      </c>
    </row>
    <row r="2299" spans="1:10" x14ac:dyDescent="0.3">
      <c r="A2299" t="s">
        <v>60</v>
      </c>
      <c r="B2299">
        <v>17.170000000000002</v>
      </c>
      <c r="C2299">
        <v>8.4600000000000009</v>
      </c>
      <c r="D2299" t="s">
        <v>2380</v>
      </c>
      <c r="E2299" t="s">
        <v>2380</v>
      </c>
      <c r="F2299" t="s">
        <v>2380</v>
      </c>
      <c r="G2299" s="9">
        <v>0</v>
      </c>
      <c r="H2299" t="s">
        <v>2380</v>
      </c>
      <c r="I2299" t="str">
        <f t="shared" si="70"/>
        <v>underweight</v>
      </c>
      <c r="J2299" t="str">
        <f t="shared" si="71"/>
        <v>diabetes</v>
      </c>
    </row>
    <row r="2300" spans="1:10" x14ac:dyDescent="0.3">
      <c r="A2300" t="s">
        <v>59</v>
      </c>
      <c r="B2300">
        <v>15.61</v>
      </c>
      <c r="C2300">
        <v>5.28</v>
      </c>
      <c r="D2300" t="s">
        <v>2380</v>
      </c>
      <c r="E2300" t="s">
        <v>2380</v>
      </c>
      <c r="F2300" t="s">
        <v>2380</v>
      </c>
      <c r="G2300" s="9">
        <v>1</v>
      </c>
      <c r="H2300" t="s">
        <v>2380</v>
      </c>
      <c r="I2300" t="str">
        <f t="shared" si="70"/>
        <v>underweight</v>
      </c>
      <c r="J2300" t="str">
        <f t="shared" si="71"/>
        <v>normal</v>
      </c>
    </row>
    <row r="2301" spans="1:10" x14ac:dyDescent="0.3">
      <c r="A2301" t="s">
        <v>58</v>
      </c>
      <c r="B2301">
        <v>17.98</v>
      </c>
      <c r="C2301">
        <v>5.33</v>
      </c>
      <c r="D2301" t="s">
        <v>2382</v>
      </c>
      <c r="E2301" t="s">
        <v>2380</v>
      </c>
      <c r="F2301" t="s">
        <v>2382</v>
      </c>
      <c r="G2301" s="9">
        <v>1</v>
      </c>
      <c r="H2301" t="s">
        <v>2380</v>
      </c>
      <c r="I2301" t="str">
        <f t="shared" si="70"/>
        <v>underweight</v>
      </c>
      <c r="J2301" t="str">
        <f t="shared" si="71"/>
        <v>normal</v>
      </c>
    </row>
    <row r="2302" spans="1:10" x14ac:dyDescent="0.3">
      <c r="A2302" t="s">
        <v>57</v>
      </c>
      <c r="B2302">
        <v>21.64</v>
      </c>
      <c r="C2302">
        <v>5.5</v>
      </c>
      <c r="D2302" t="s">
        <v>2380</v>
      </c>
      <c r="E2302" t="s">
        <v>2381</v>
      </c>
      <c r="F2302" t="s">
        <v>2380</v>
      </c>
      <c r="G2302" s="9">
        <v>1</v>
      </c>
      <c r="H2302" t="s">
        <v>2380</v>
      </c>
      <c r="I2302" t="str">
        <f t="shared" si="70"/>
        <v>normal weight</v>
      </c>
      <c r="J2302" t="str">
        <f t="shared" si="71"/>
        <v>normal</v>
      </c>
    </row>
    <row r="2303" spans="1:10" x14ac:dyDescent="0.3">
      <c r="A2303" t="s">
        <v>56</v>
      </c>
      <c r="B2303">
        <v>16.399999999999999</v>
      </c>
      <c r="C2303">
        <v>5.4</v>
      </c>
      <c r="D2303" t="s">
        <v>2380</v>
      </c>
      <c r="E2303" t="s">
        <v>2380</v>
      </c>
      <c r="F2303" t="s">
        <v>2382</v>
      </c>
      <c r="G2303" s="9">
        <v>1</v>
      </c>
      <c r="H2303" t="s">
        <v>2380</v>
      </c>
      <c r="I2303" t="str">
        <f t="shared" si="70"/>
        <v>underweight</v>
      </c>
      <c r="J2303" t="str">
        <f t="shared" si="71"/>
        <v>normal</v>
      </c>
    </row>
    <row r="2304" spans="1:10" x14ac:dyDescent="0.3">
      <c r="A2304" t="s">
        <v>55</v>
      </c>
      <c r="B2304">
        <v>15.77</v>
      </c>
      <c r="C2304">
        <v>6.05</v>
      </c>
      <c r="D2304" t="s">
        <v>2382</v>
      </c>
      <c r="E2304" t="s">
        <v>2380</v>
      </c>
      <c r="F2304" t="s">
        <v>2380</v>
      </c>
      <c r="G2304" s="9">
        <v>1</v>
      </c>
      <c r="H2304" t="s">
        <v>2380</v>
      </c>
      <c r="I2304" t="str">
        <f t="shared" si="70"/>
        <v>underweight</v>
      </c>
      <c r="J2304" t="str">
        <f t="shared" si="71"/>
        <v>prediabetes</v>
      </c>
    </row>
    <row r="2305" spans="1:10" x14ac:dyDescent="0.3">
      <c r="A2305" t="s">
        <v>54</v>
      </c>
      <c r="B2305">
        <v>18.27</v>
      </c>
      <c r="C2305">
        <v>11.46</v>
      </c>
      <c r="D2305" t="s">
        <v>2380</v>
      </c>
      <c r="E2305" t="s">
        <v>2380</v>
      </c>
      <c r="F2305" t="s">
        <v>2380</v>
      </c>
      <c r="G2305" s="9">
        <v>0</v>
      </c>
      <c r="H2305" t="s">
        <v>2380</v>
      </c>
      <c r="I2305" t="str">
        <f t="shared" si="70"/>
        <v>underweight</v>
      </c>
      <c r="J2305" t="str">
        <f t="shared" si="71"/>
        <v>diabetes</v>
      </c>
    </row>
    <row r="2306" spans="1:10" x14ac:dyDescent="0.3">
      <c r="A2306" t="s">
        <v>53</v>
      </c>
      <c r="B2306">
        <v>16.489999999999998</v>
      </c>
      <c r="C2306">
        <v>8.48</v>
      </c>
      <c r="D2306" t="s">
        <v>2380</v>
      </c>
      <c r="E2306" t="s">
        <v>2380</v>
      </c>
      <c r="F2306" t="s">
        <v>2380</v>
      </c>
      <c r="G2306" s="9">
        <v>0</v>
      </c>
      <c r="H2306" t="s">
        <v>2380</v>
      </c>
      <c r="I2306" t="str">
        <f t="shared" si="70"/>
        <v>underweight</v>
      </c>
      <c r="J2306" t="str">
        <f t="shared" si="71"/>
        <v>diabetes</v>
      </c>
    </row>
    <row r="2307" spans="1:10" x14ac:dyDescent="0.3">
      <c r="A2307" t="s">
        <v>52</v>
      </c>
      <c r="B2307">
        <v>16.14</v>
      </c>
      <c r="C2307">
        <v>4.8600000000000003</v>
      </c>
      <c r="D2307" t="s">
        <v>2380</v>
      </c>
      <c r="E2307" t="s">
        <v>2380</v>
      </c>
      <c r="F2307" t="s">
        <v>2380</v>
      </c>
      <c r="G2307" s="9">
        <v>0</v>
      </c>
      <c r="H2307" t="s">
        <v>2380</v>
      </c>
      <c r="I2307" t="str">
        <f t="shared" ref="I2307:I2336" si="72">IF(B2307&lt;18.5,"underweight",IF(B2307&lt;=24.9,"normal weight",IF(B2307&lt;=29.9,"overweight",IF(B2307&gt;30,"obesity"))))</f>
        <v>underweight</v>
      </c>
      <c r="J2307" t="str">
        <f t="shared" ref="J2307:J2336" si="73">IF(C2307&lt;5.7,"normal",IF(C2307&lt;=6.4, "prediabetes",IF(C2307&gt;6.5,"diabetes")))</f>
        <v>normal</v>
      </c>
    </row>
    <row r="2308" spans="1:10" x14ac:dyDescent="0.3">
      <c r="A2308" t="s">
        <v>51</v>
      </c>
      <c r="B2308">
        <v>20.85</v>
      </c>
      <c r="C2308">
        <v>4.45</v>
      </c>
      <c r="D2308" t="s">
        <v>2382</v>
      </c>
      <c r="E2308" t="s">
        <v>2380</v>
      </c>
      <c r="F2308" t="s">
        <v>2380</v>
      </c>
      <c r="G2308" s="9">
        <v>1</v>
      </c>
      <c r="H2308" t="s">
        <v>2380</v>
      </c>
      <c r="I2308" t="str">
        <f t="shared" si="72"/>
        <v>normal weight</v>
      </c>
      <c r="J2308" t="str">
        <f t="shared" si="73"/>
        <v>normal</v>
      </c>
    </row>
    <row r="2309" spans="1:10" x14ac:dyDescent="0.3">
      <c r="A2309" t="s">
        <v>50</v>
      </c>
      <c r="B2309">
        <v>15.88</v>
      </c>
      <c r="C2309">
        <v>4.3600000000000003</v>
      </c>
      <c r="D2309" t="s">
        <v>2380</v>
      </c>
      <c r="E2309" t="s">
        <v>2380</v>
      </c>
      <c r="F2309" t="s">
        <v>2380</v>
      </c>
      <c r="G2309" s="9">
        <v>0</v>
      </c>
      <c r="H2309" t="s">
        <v>2380</v>
      </c>
      <c r="I2309" t="str">
        <f t="shared" si="72"/>
        <v>underweight</v>
      </c>
      <c r="J2309" t="str">
        <f t="shared" si="73"/>
        <v>normal</v>
      </c>
    </row>
    <row r="2310" spans="1:10" x14ac:dyDescent="0.3">
      <c r="A2310" t="s">
        <v>49</v>
      </c>
      <c r="B2310">
        <v>20.66</v>
      </c>
      <c r="C2310">
        <v>5.8</v>
      </c>
      <c r="D2310" t="s">
        <v>2380</v>
      </c>
      <c r="E2310" t="s">
        <v>2381</v>
      </c>
      <c r="F2310" t="s">
        <v>2380</v>
      </c>
      <c r="G2310" s="9">
        <v>1</v>
      </c>
      <c r="H2310" t="s">
        <v>2380</v>
      </c>
      <c r="I2310" t="str">
        <f t="shared" si="72"/>
        <v>normal weight</v>
      </c>
      <c r="J2310" t="str">
        <f t="shared" si="73"/>
        <v>prediabetes</v>
      </c>
    </row>
    <row r="2311" spans="1:10" x14ac:dyDescent="0.3">
      <c r="A2311" t="s">
        <v>48</v>
      </c>
      <c r="B2311">
        <v>20.399999999999999</v>
      </c>
      <c r="C2311">
        <v>5.27</v>
      </c>
      <c r="D2311" t="s">
        <v>2380</v>
      </c>
      <c r="E2311" t="s">
        <v>2380</v>
      </c>
      <c r="F2311" t="s">
        <v>2380</v>
      </c>
      <c r="G2311" s="9">
        <v>0</v>
      </c>
      <c r="H2311" t="s">
        <v>2380</v>
      </c>
      <c r="I2311" t="str">
        <f t="shared" si="72"/>
        <v>normal weight</v>
      </c>
      <c r="J2311" t="str">
        <f t="shared" si="73"/>
        <v>normal</v>
      </c>
    </row>
    <row r="2312" spans="1:10" x14ac:dyDescent="0.3">
      <c r="A2312" t="s">
        <v>47</v>
      </c>
      <c r="B2312">
        <v>25.19</v>
      </c>
      <c r="C2312">
        <v>5.64</v>
      </c>
      <c r="D2312" t="s">
        <v>2382</v>
      </c>
      <c r="E2312" t="s">
        <v>2380</v>
      </c>
      <c r="F2312" t="s">
        <v>2380</v>
      </c>
      <c r="G2312" s="9">
        <v>0</v>
      </c>
      <c r="H2312" t="s">
        <v>2380</v>
      </c>
      <c r="I2312" t="str">
        <f t="shared" si="72"/>
        <v>overweight</v>
      </c>
      <c r="J2312" t="str">
        <f t="shared" si="73"/>
        <v>normal</v>
      </c>
    </row>
    <row r="2313" spans="1:10" x14ac:dyDescent="0.3">
      <c r="A2313" t="s">
        <v>46</v>
      </c>
      <c r="B2313">
        <v>20.54</v>
      </c>
      <c r="C2313">
        <v>4.2</v>
      </c>
      <c r="D2313" t="s">
        <v>2382</v>
      </c>
      <c r="E2313" t="s">
        <v>2380</v>
      </c>
      <c r="F2313" t="s">
        <v>2380</v>
      </c>
      <c r="G2313" s="9">
        <v>1</v>
      </c>
      <c r="H2313" t="s">
        <v>2380</v>
      </c>
      <c r="I2313" t="str">
        <f t="shared" si="72"/>
        <v>normal weight</v>
      </c>
      <c r="J2313" t="str">
        <f t="shared" si="73"/>
        <v>normal</v>
      </c>
    </row>
    <row r="2314" spans="1:10" x14ac:dyDescent="0.3">
      <c r="A2314" t="s">
        <v>45</v>
      </c>
      <c r="B2314">
        <v>20.13</v>
      </c>
      <c r="C2314">
        <v>5.42</v>
      </c>
      <c r="D2314" t="s">
        <v>2380</v>
      </c>
      <c r="E2314" t="s">
        <v>2380</v>
      </c>
      <c r="F2314" t="s">
        <v>2380</v>
      </c>
      <c r="G2314" s="9">
        <v>0</v>
      </c>
      <c r="H2314" t="s">
        <v>2380</v>
      </c>
      <c r="I2314" t="str">
        <f t="shared" si="72"/>
        <v>normal weight</v>
      </c>
      <c r="J2314" t="str">
        <f t="shared" si="73"/>
        <v>normal</v>
      </c>
    </row>
    <row r="2315" spans="1:10" x14ac:dyDescent="0.3">
      <c r="A2315" t="s">
        <v>44</v>
      </c>
      <c r="B2315">
        <v>18.93</v>
      </c>
      <c r="C2315">
        <v>6.11</v>
      </c>
      <c r="D2315" t="s">
        <v>2380</v>
      </c>
      <c r="E2315" t="s">
        <v>2380</v>
      </c>
      <c r="F2315" t="s">
        <v>2382</v>
      </c>
      <c r="G2315" s="9">
        <v>1</v>
      </c>
      <c r="H2315" t="s">
        <v>2380</v>
      </c>
      <c r="I2315" t="str">
        <f t="shared" si="72"/>
        <v>normal weight</v>
      </c>
      <c r="J2315" t="str">
        <f t="shared" si="73"/>
        <v>prediabetes</v>
      </c>
    </row>
    <row r="2316" spans="1:10" x14ac:dyDescent="0.3">
      <c r="A2316" t="s">
        <v>43</v>
      </c>
      <c r="B2316">
        <v>24.14</v>
      </c>
      <c r="C2316">
        <v>5.29</v>
      </c>
      <c r="D2316" t="s">
        <v>2380</v>
      </c>
      <c r="E2316" t="s">
        <v>2381</v>
      </c>
      <c r="F2316" t="s">
        <v>2380</v>
      </c>
      <c r="G2316" s="9">
        <v>1</v>
      </c>
      <c r="H2316" t="s">
        <v>2380</v>
      </c>
      <c r="I2316" t="str">
        <f t="shared" si="72"/>
        <v>normal weight</v>
      </c>
      <c r="J2316" t="str">
        <f t="shared" si="73"/>
        <v>normal</v>
      </c>
    </row>
    <row r="2317" spans="1:10" x14ac:dyDescent="0.3">
      <c r="A2317" t="s">
        <v>41</v>
      </c>
      <c r="B2317">
        <v>25.03</v>
      </c>
      <c r="C2317">
        <v>5.91</v>
      </c>
      <c r="D2317" t="s">
        <v>2380</v>
      </c>
      <c r="E2317" t="s">
        <v>2381</v>
      </c>
      <c r="F2317" t="s">
        <v>2380</v>
      </c>
      <c r="G2317" s="9">
        <v>1</v>
      </c>
      <c r="H2317" t="s">
        <v>2380</v>
      </c>
      <c r="I2317" t="str">
        <f t="shared" si="72"/>
        <v>overweight</v>
      </c>
      <c r="J2317" t="str">
        <f t="shared" si="73"/>
        <v>prediabetes</v>
      </c>
    </row>
    <row r="2318" spans="1:10" x14ac:dyDescent="0.3">
      <c r="A2318" t="s">
        <v>40</v>
      </c>
      <c r="B2318">
        <v>20.47</v>
      </c>
      <c r="C2318">
        <v>5.81</v>
      </c>
      <c r="D2318" t="s">
        <v>2382</v>
      </c>
      <c r="E2318" t="s">
        <v>2380</v>
      </c>
      <c r="F2318" t="s">
        <v>2380</v>
      </c>
      <c r="G2318" s="9">
        <v>1</v>
      </c>
      <c r="H2318" t="s">
        <v>2380</v>
      </c>
      <c r="I2318" t="str">
        <f t="shared" si="72"/>
        <v>normal weight</v>
      </c>
      <c r="J2318" t="str">
        <f t="shared" si="73"/>
        <v>prediabetes</v>
      </c>
    </row>
    <row r="2319" spans="1:10" x14ac:dyDescent="0.3">
      <c r="A2319" t="s">
        <v>39</v>
      </c>
      <c r="B2319">
        <v>18.82</v>
      </c>
      <c r="C2319">
        <v>5.51</v>
      </c>
      <c r="D2319" t="s">
        <v>2382</v>
      </c>
      <c r="E2319" t="s">
        <v>2380</v>
      </c>
      <c r="F2319" t="s">
        <v>2380</v>
      </c>
      <c r="G2319" s="9">
        <v>0</v>
      </c>
      <c r="H2319" t="s">
        <v>2380</v>
      </c>
      <c r="I2319" t="str">
        <f t="shared" si="72"/>
        <v>normal weight</v>
      </c>
      <c r="J2319" t="str">
        <f t="shared" si="73"/>
        <v>normal</v>
      </c>
    </row>
    <row r="2320" spans="1:10" x14ac:dyDescent="0.3">
      <c r="A2320" t="s">
        <v>38</v>
      </c>
      <c r="B2320">
        <v>17.079999999999998</v>
      </c>
      <c r="C2320">
        <v>5.73</v>
      </c>
      <c r="D2320" t="s">
        <v>2380</v>
      </c>
      <c r="E2320" t="s">
        <v>2380</v>
      </c>
      <c r="F2320" t="s">
        <v>2382</v>
      </c>
      <c r="G2320" s="9">
        <v>1</v>
      </c>
      <c r="H2320" t="s">
        <v>2380</v>
      </c>
      <c r="I2320" t="str">
        <f t="shared" si="72"/>
        <v>underweight</v>
      </c>
      <c r="J2320" t="str">
        <f t="shared" si="73"/>
        <v>prediabetes</v>
      </c>
    </row>
    <row r="2321" spans="1:10" x14ac:dyDescent="0.3">
      <c r="A2321" t="s">
        <v>36</v>
      </c>
      <c r="B2321">
        <v>19.21</v>
      </c>
      <c r="C2321">
        <v>5.53</v>
      </c>
      <c r="D2321" t="s">
        <v>2382</v>
      </c>
      <c r="E2321" t="s">
        <v>2380</v>
      </c>
      <c r="F2321" t="s">
        <v>2380</v>
      </c>
      <c r="G2321" s="9">
        <v>0</v>
      </c>
      <c r="H2321" t="s">
        <v>2380</v>
      </c>
      <c r="I2321" t="str">
        <f t="shared" si="72"/>
        <v>normal weight</v>
      </c>
      <c r="J2321" t="str">
        <f t="shared" si="73"/>
        <v>normal</v>
      </c>
    </row>
    <row r="2322" spans="1:10" x14ac:dyDescent="0.3">
      <c r="A2322" t="s">
        <v>34</v>
      </c>
      <c r="B2322">
        <v>17.86</v>
      </c>
      <c r="C2322">
        <v>5.43</v>
      </c>
      <c r="D2322" t="s">
        <v>2380</v>
      </c>
      <c r="E2322" t="s">
        <v>2380</v>
      </c>
      <c r="F2322" t="s">
        <v>2382</v>
      </c>
      <c r="G2322" s="9">
        <v>1</v>
      </c>
      <c r="H2322" t="s">
        <v>2380</v>
      </c>
      <c r="I2322" t="str">
        <f t="shared" si="72"/>
        <v>underweight</v>
      </c>
      <c r="J2322" t="str">
        <f t="shared" si="73"/>
        <v>normal</v>
      </c>
    </row>
    <row r="2323" spans="1:10" x14ac:dyDescent="0.3">
      <c r="A2323" t="s">
        <v>33</v>
      </c>
      <c r="B2323">
        <v>21.38</v>
      </c>
      <c r="C2323">
        <v>8.01</v>
      </c>
      <c r="D2323" t="s">
        <v>2380</v>
      </c>
      <c r="E2323" t="s">
        <v>2380</v>
      </c>
      <c r="F2323" t="s">
        <v>2380</v>
      </c>
      <c r="G2323" s="9">
        <v>0</v>
      </c>
      <c r="H2323" t="s">
        <v>2380</v>
      </c>
      <c r="I2323" t="str">
        <f t="shared" si="72"/>
        <v>normal weight</v>
      </c>
      <c r="J2323" t="str">
        <f t="shared" si="73"/>
        <v>diabetes</v>
      </c>
    </row>
    <row r="2324" spans="1:10" x14ac:dyDescent="0.3">
      <c r="A2324" t="s">
        <v>32</v>
      </c>
      <c r="B2324">
        <v>23.35</v>
      </c>
      <c r="C2324">
        <v>5.94</v>
      </c>
      <c r="D2324" t="s">
        <v>2380</v>
      </c>
      <c r="E2324" t="s">
        <v>2380</v>
      </c>
      <c r="F2324" t="s">
        <v>2380</v>
      </c>
      <c r="G2324" s="9">
        <v>0</v>
      </c>
      <c r="H2324" t="s">
        <v>2380</v>
      </c>
      <c r="I2324" t="str">
        <f t="shared" si="72"/>
        <v>normal weight</v>
      </c>
      <c r="J2324" t="str">
        <f t="shared" si="73"/>
        <v>prediabetes</v>
      </c>
    </row>
    <row r="2325" spans="1:10" x14ac:dyDescent="0.3">
      <c r="A2325" t="s">
        <v>29</v>
      </c>
      <c r="B2325">
        <v>22.24</v>
      </c>
      <c r="C2325">
        <v>5.04</v>
      </c>
      <c r="D2325" t="s">
        <v>2380</v>
      </c>
      <c r="E2325" t="s">
        <v>2380</v>
      </c>
      <c r="F2325" t="s">
        <v>2380</v>
      </c>
      <c r="G2325" s="9">
        <v>0</v>
      </c>
      <c r="H2325" t="s">
        <v>2380</v>
      </c>
      <c r="I2325" t="str">
        <f t="shared" si="72"/>
        <v>normal weight</v>
      </c>
      <c r="J2325" t="str">
        <f t="shared" si="73"/>
        <v>normal</v>
      </c>
    </row>
    <row r="2326" spans="1:10" x14ac:dyDescent="0.3">
      <c r="A2326" t="s">
        <v>28</v>
      </c>
      <c r="B2326">
        <v>24.76</v>
      </c>
      <c r="C2326">
        <v>4.54</v>
      </c>
      <c r="D2326" t="s">
        <v>2382</v>
      </c>
      <c r="E2326" t="s">
        <v>2380</v>
      </c>
      <c r="F2326" t="s">
        <v>2380</v>
      </c>
      <c r="G2326" s="9">
        <v>0</v>
      </c>
      <c r="H2326" t="s">
        <v>2380</v>
      </c>
      <c r="I2326" t="str">
        <f t="shared" si="72"/>
        <v>normal weight</v>
      </c>
      <c r="J2326" t="str">
        <f t="shared" si="73"/>
        <v>normal</v>
      </c>
    </row>
    <row r="2327" spans="1:10" x14ac:dyDescent="0.3">
      <c r="A2327" t="s">
        <v>27</v>
      </c>
      <c r="B2327">
        <v>20.100000000000001</v>
      </c>
      <c r="C2327">
        <v>5.6</v>
      </c>
      <c r="D2327" t="s">
        <v>2382</v>
      </c>
      <c r="E2327" t="s">
        <v>2380</v>
      </c>
      <c r="F2327" t="s">
        <v>2382</v>
      </c>
      <c r="G2327" s="9">
        <v>1</v>
      </c>
      <c r="H2327" t="s">
        <v>2380</v>
      </c>
      <c r="I2327" t="str">
        <f t="shared" si="72"/>
        <v>normal weight</v>
      </c>
      <c r="J2327" t="str">
        <f t="shared" si="73"/>
        <v>normal</v>
      </c>
    </row>
    <row r="2328" spans="1:10" x14ac:dyDescent="0.3">
      <c r="A2328" t="s">
        <v>26</v>
      </c>
      <c r="B2328">
        <v>21.77</v>
      </c>
      <c r="C2328">
        <v>10.67</v>
      </c>
      <c r="D2328" t="s">
        <v>2380</v>
      </c>
      <c r="E2328" t="s">
        <v>2380</v>
      </c>
      <c r="F2328" t="s">
        <v>2380</v>
      </c>
      <c r="G2328" s="9">
        <v>0</v>
      </c>
      <c r="H2328" t="s">
        <v>2380</v>
      </c>
      <c r="I2328" t="str">
        <f t="shared" si="72"/>
        <v>normal weight</v>
      </c>
      <c r="J2328" t="str">
        <f t="shared" si="73"/>
        <v>diabetes</v>
      </c>
    </row>
    <row r="2329" spans="1:10" x14ac:dyDescent="0.3">
      <c r="A2329" t="s">
        <v>25</v>
      </c>
      <c r="B2329">
        <v>17.82</v>
      </c>
      <c r="C2329">
        <v>5.26</v>
      </c>
      <c r="D2329" t="s">
        <v>2382</v>
      </c>
      <c r="E2329" t="s">
        <v>2380</v>
      </c>
      <c r="F2329" t="s">
        <v>2380</v>
      </c>
      <c r="G2329" s="9">
        <v>1</v>
      </c>
      <c r="H2329" t="s">
        <v>2380</v>
      </c>
      <c r="I2329" t="str">
        <f t="shared" si="72"/>
        <v>underweight</v>
      </c>
      <c r="J2329" t="str">
        <f t="shared" si="73"/>
        <v>normal</v>
      </c>
    </row>
    <row r="2330" spans="1:10" x14ac:dyDescent="0.3">
      <c r="A2330" t="s">
        <v>24</v>
      </c>
      <c r="B2330">
        <v>17.07</v>
      </c>
      <c r="C2330">
        <v>5.22</v>
      </c>
      <c r="D2330" t="s">
        <v>2380</v>
      </c>
      <c r="E2330" t="s">
        <v>2380</v>
      </c>
      <c r="F2330" t="s">
        <v>2382</v>
      </c>
      <c r="G2330" s="9">
        <v>1</v>
      </c>
      <c r="H2330" t="s">
        <v>2380</v>
      </c>
      <c r="I2330" t="str">
        <f t="shared" si="72"/>
        <v>underweight</v>
      </c>
      <c r="J2330" t="str">
        <f t="shared" si="73"/>
        <v>normal</v>
      </c>
    </row>
    <row r="2331" spans="1:10" x14ac:dyDescent="0.3">
      <c r="A2331" t="s">
        <v>22</v>
      </c>
      <c r="B2331">
        <v>22.24</v>
      </c>
      <c r="C2331">
        <v>4.29</v>
      </c>
      <c r="D2331" t="s">
        <v>2382</v>
      </c>
      <c r="E2331" t="s">
        <v>2380</v>
      </c>
      <c r="F2331" t="s">
        <v>2380</v>
      </c>
      <c r="G2331" s="9">
        <v>0</v>
      </c>
      <c r="H2331" t="s">
        <v>2380</v>
      </c>
      <c r="I2331" t="str">
        <f t="shared" si="72"/>
        <v>normal weight</v>
      </c>
      <c r="J2331" t="str">
        <f t="shared" si="73"/>
        <v>normal</v>
      </c>
    </row>
    <row r="2332" spans="1:10" x14ac:dyDescent="0.3">
      <c r="A2332" t="s">
        <v>21</v>
      </c>
      <c r="B2332">
        <v>22.34</v>
      </c>
      <c r="C2332">
        <v>5.57</v>
      </c>
      <c r="D2332" t="s">
        <v>2380</v>
      </c>
      <c r="E2332" t="s">
        <v>2380</v>
      </c>
      <c r="F2332" t="s">
        <v>2380</v>
      </c>
      <c r="G2332" s="9">
        <v>1</v>
      </c>
      <c r="H2332" t="s">
        <v>2380</v>
      </c>
      <c r="I2332" t="str">
        <f t="shared" si="72"/>
        <v>normal weight</v>
      </c>
      <c r="J2332" t="str">
        <f t="shared" si="73"/>
        <v>normal</v>
      </c>
    </row>
    <row r="2333" spans="1:10" x14ac:dyDescent="0.3">
      <c r="A2333" t="s">
        <v>19</v>
      </c>
      <c r="B2333">
        <v>17.7</v>
      </c>
      <c r="C2333">
        <v>6.28</v>
      </c>
      <c r="D2333" t="s">
        <v>2380</v>
      </c>
      <c r="E2333" t="s">
        <v>2380</v>
      </c>
      <c r="F2333" t="s">
        <v>2380</v>
      </c>
      <c r="G2333" s="9">
        <v>1</v>
      </c>
      <c r="H2333" t="s">
        <v>2380</v>
      </c>
      <c r="I2333" t="str">
        <f t="shared" si="72"/>
        <v>underweight</v>
      </c>
      <c r="J2333" t="str">
        <f t="shared" si="73"/>
        <v>prediabetes</v>
      </c>
    </row>
    <row r="2334" spans="1:10" x14ac:dyDescent="0.3">
      <c r="A2334" t="s">
        <v>17</v>
      </c>
      <c r="B2334">
        <v>16.47</v>
      </c>
      <c r="C2334">
        <v>6.35</v>
      </c>
      <c r="D2334" t="s">
        <v>2380</v>
      </c>
      <c r="E2334" t="s">
        <v>2380</v>
      </c>
      <c r="F2334" t="s">
        <v>2382</v>
      </c>
      <c r="G2334" s="9">
        <v>1</v>
      </c>
      <c r="H2334" t="s">
        <v>2380</v>
      </c>
      <c r="I2334" t="str">
        <f t="shared" si="72"/>
        <v>underweight</v>
      </c>
      <c r="J2334" t="str">
        <f t="shared" si="73"/>
        <v>prediabetes</v>
      </c>
    </row>
    <row r="2335" spans="1:10" x14ac:dyDescent="0.3">
      <c r="A2335" t="s">
        <v>14</v>
      </c>
      <c r="B2335">
        <v>17.600000000000001</v>
      </c>
      <c r="C2335">
        <v>4.3899999999999997</v>
      </c>
      <c r="D2335" t="s">
        <v>2380</v>
      </c>
      <c r="E2335" t="s">
        <v>2380</v>
      </c>
      <c r="F2335" t="s">
        <v>2380</v>
      </c>
      <c r="G2335" s="9">
        <v>1</v>
      </c>
      <c r="H2335" t="s">
        <v>2380</v>
      </c>
      <c r="I2335" t="str">
        <f t="shared" si="72"/>
        <v>underweight</v>
      </c>
      <c r="J2335" t="str">
        <f t="shared" si="73"/>
        <v>normal</v>
      </c>
    </row>
    <row r="2336" spans="1:10" x14ac:dyDescent="0.3">
      <c r="A2336" t="s">
        <v>9</v>
      </c>
      <c r="B2336">
        <v>17.579999999999998</v>
      </c>
      <c r="C2336">
        <v>4.51</v>
      </c>
      <c r="D2336" t="s">
        <v>2380</v>
      </c>
      <c r="E2336" t="s">
        <v>2380</v>
      </c>
      <c r="F2336" t="s">
        <v>2380</v>
      </c>
      <c r="G2336" s="9">
        <v>1</v>
      </c>
      <c r="H2336" t="s">
        <v>2380</v>
      </c>
      <c r="I2336" t="str">
        <f t="shared" si="72"/>
        <v>underweight</v>
      </c>
      <c r="J2336" t="str">
        <f t="shared" si="73"/>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8"/>
  <sheetViews>
    <sheetView workbookViewId="0">
      <selection activeCell="L21" sqref="L21"/>
    </sheetView>
  </sheetViews>
  <sheetFormatPr defaultRowHeight="14.4" x14ac:dyDescent="0.3"/>
  <cols>
    <col min="1" max="1" width="12.88671875" bestFit="1" customWidth="1"/>
    <col min="2" max="2" width="12.88671875" customWidth="1"/>
    <col min="4" max="4" width="12.33203125" customWidth="1"/>
    <col min="6" max="6" width="10.33203125" bestFit="1" customWidth="1"/>
    <col min="8" max="8" width="10.44140625" style="15" bestFit="1" customWidth="1"/>
    <col min="9" max="9" width="13.109375" bestFit="1" customWidth="1"/>
    <col min="12" max="12" width="13.6640625" customWidth="1"/>
    <col min="13" max="13" width="15.6640625" customWidth="1"/>
  </cols>
  <sheetData>
    <row r="1" spans="1:13" s="2" customFormat="1" ht="18.899999999999999" customHeight="1" x14ac:dyDescent="0.3">
      <c r="A1" s="3" t="s">
        <v>0</v>
      </c>
      <c r="B1" s="3" t="s">
        <v>6019</v>
      </c>
      <c r="C1" s="3" t="s">
        <v>1</v>
      </c>
      <c r="D1" s="3" t="s">
        <v>2</v>
      </c>
      <c r="E1" s="3" t="s">
        <v>3</v>
      </c>
      <c r="F1" s="3" t="s">
        <v>6006</v>
      </c>
      <c r="G1" s="3" t="s">
        <v>4</v>
      </c>
      <c r="H1" s="14" t="s">
        <v>5</v>
      </c>
      <c r="I1" s="3" t="s">
        <v>6</v>
      </c>
      <c r="J1" s="3" t="s">
        <v>7</v>
      </c>
      <c r="K1" s="3" t="s">
        <v>8</v>
      </c>
      <c r="L1" s="11" t="s">
        <v>6004</v>
      </c>
      <c r="M1" s="11"/>
    </row>
    <row r="2" spans="1:13" x14ac:dyDescent="0.3">
      <c r="A2" t="s">
        <v>2372</v>
      </c>
      <c r="B2">
        <f t="shared" ref="B2:B65" si="0">VALUE(MID(A2,3,LEN(A2)-2))</f>
        <v>1</v>
      </c>
      <c r="C2">
        <v>1968</v>
      </c>
      <c r="D2" t="s">
        <v>37</v>
      </c>
      <c r="E2">
        <v>12</v>
      </c>
      <c r="F2" s="12">
        <f t="shared" ref="F2:F65" si="1">DATE(C2, MONTH(1&amp;D2), E2)</f>
        <v>25123</v>
      </c>
      <c r="G2">
        <v>0</v>
      </c>
      <c r="H2" s="15">
        <v>63770.43</v>
      </c>
      <c r="I2" t="s">
        <v>16</v>
      </c>
      <c r="J2" t="s">
        <v>12</v>
      </c>
      <c r="K2" t="s">
        <v>13</v>
      </c>
      <c r="L2" s="13">
        <f t="shared" ref="L2:L65" si="2">DATEDIF(F2, DATE(2023,6,8), "Y")</f>
        <v>54</v>
      </c>
    </row>
    <row r="3" spans="1:13" x14ac:dyDescent="0.3">
      <c r="A3" t="s">
        <v>2371</v>
      </c>
      <c r="B3">
        <f t="shared" si="0"/>
        <v>2</v>
      </c>
      <c r="C3">
        <v>1977</v>
      </c>
      <c r="D3" t="s">
        <v>18</v>
      </c>
      <c r="E3">
        <v>8</v>
      </c>
      <c r="F3" s="12">
        <f t="shared" si="1"/>
        <v>28284</v>
      </c>
      <c r="G3">
        <v>0</v>
      </c>
      <c r="H3" s="15">
        <v>62592.87</v>
      </c>
      <c r="I3" t="s">
        <v>11</v>
      </c>
      <c r="J3" t="s">
        <v>12</v>
      </c>
      <c r="K3" t="s">
        <v>13</v>
      </c>
      <c r="L3" s="13">
        <f t="shared" si="2"/>
        <v>46</v>
      </c>
    </row>
    <row r="4" spans="1:13" x14ac:dyDescent="0.3">
      <c r="A4" t="s">
        <v>2370</v>
      </c>
      <c r="B4">
        <f t="shared" si="0"/>
        <v>3</v>
      </c>
      <c r="C4">
        <v>1970</v>
      </c>
      <c r="D4" t="s">
        <v>2384</v>
      </c>
      <c r="E4">
        <v>11</v>
      </c>
      <c r="F4" s="12">
        <f t="shared" si="1"/>
        <v>25822</v>
      </c>
      <c r="G4">
        <v>3</v>
      </c>
      <c r="H4" s="15">
        <v>60021.4</v>
      </c>
      <c r="I4" t="s">
        <v>16</v>
      </c>
      <c r="J4" t="s">
        <v>16</v>
      </c>
      <c r="K4" t="s">
        <v>23</v>
      </c>
      <c r="L4" s="13">
        <f t="shared" si="2"/>
        <v>52</v>
      </c>
    </row>
    <row r="5" spans="1:13" x14ac:dyDescent="0.3">
      <c r="A5" t="s">
        <v>2369</v>
      </c>
      <c r="B5">
        <f t="shared" si="0"/>
        <v>4</v>
      </c>
      <c r="C5">
        <v>1991</v>
      </c>
      <c r="D5" t="s">
        <v>18</v>
      </c>
      <c r="E5">
        <v>6</v>
      </c>
      <c r="F5" s="12">
        <f t="shared" si="1"/>
        <v>33395</v>
      </c>
      <c r="G5">
        <v>1</v>
      </c>
      <c r="H5" s="15">
        <v>58571.07</v>
      </c>
      <c r="I5" t="s">
        <v>16</v>
      </c>
      <c r="J5" t="s">
        <v>12</v>
      </c>
      <c r="K5" t="s">
        <v>247</v>
      </c>
      <c r="L5" s="13">
        <f t="shared" si="2"/>
        <v>32</v>
      </c>
    </row>
    <row r="6" spans="1:13" x14ac:dyDescent="0.3">
      <c r="A6" t="s">
        <v>2368</v>
      </c>
      <c r="B6">
        <f t="shared" si="0"/>
        <v>5</v>
      </c>
      <c r="C6">
        <v>1989</v>
      </c>
      <c r="D6" t="s">
        <v>18</v>
      </c>
      <c r="E6">
        <v>19</v>
      </c>
      <c r="F6" s="12">
        <f t="shared" si="1"/>
        <v>32678</v>
      </c>
      <c r="G6">
        <v>0</v>
      </c>
      <c r="H6" s="15">
        <v>55135.4</v>
      </c>
      <c r="I6" t="s">
        <v>16</v>
      </c>
      <c r="J6" t="s">
        <v>11</v>
      </c>
      <c r="K6" t="s">
        <v>23</v>
      </c>
      <c r="L6" s="13">
        <f t="shared" si="2"/>
        <v>33</v>
      </c>
    </row>
    <row r="7" spans="1:13" x14ac:dyDescent="0.3">
      <c r="A7" t="s">
        <v>2367</v>
      </c>
      <c r="B7">
        <f t="shared" si="0"/>
        <v>6</v>
      </c>
      <c r="C7">
        <v>1962</v>
      </c>
      <c r="D7" t="s">
        <v>35</v>
      </c>
      <c r="E7">
        <v>4</v>
      </c>
      <c r="F7" s="12">
        <f t="shared" si="1"/>
        <v>22862</v>
      </c>
      <c r="G7">
        <v>0</v>
      </c>
      <c r="H7" s="15">
        <v>52590.83</v>
      </c>
      <c r="I7" t="s">
        <v>16</v>
      </c>
      <c r="J7" t="s">
        <v>12</v>
      </c>
      <c r="K7" t="s">
        <v>42</v>
      </c>
      <c r="L7" s="13">
        <f t="shared" si="2"/>
        <v>60</v>
      </c>
    </row>
    <row r="8" spans="1:13" x14ac:dyDescent="0.3">
      <c r="A8" t="s">
        <v>2366</v>
      </c>
      <c r="B8">
        <f t="shared" si="0"/>
        <v>7</v>
      </c>
      <c r="C8">
        <v>1994</v>
      </c>
      <c r="D8" t="s">
        <v>37</v>
      </c>
      <c r="E8">
        <v>27</v>
      </c>
      <c r="F8" s="12">
        <f t="shared" si="1"/>
        <v>34634</v>
      </c>
      <c r="G8">
        <v>1</v>
      </c>
      <c r="H8" s="15">
        <v>51194.559999999998</v>
      </c>
      <c r="I8" t="s">
        <v>16</v>
      </c>
      <c r="J8" t="s">
        <v>12</v>
      </c>
      <c r="K8" t="s">
        <v>42</v>
      </c>
      <c r="L8" s="13">
        <f t="shared" si="2"/>
        <v>28</v>
      </c>
    </row>
    <row r="9" spans="1:13" x14ac:dyDescent="0.3">
      <c r="A9" t="s">
        <v>2365</v>
      </c>
      <c r="B9">
        <f t="shared" si="0"/>
        <v>8</v>
      </c>
      <c r="C9">
        <v>1958</v>
      </c>
      <c r="D9" t="s">
        <v>18</v>
      </c>
      <c r="E9">
        <v>27</v>
      </c>
      <c r="F9" s="12">
        <f t="shared" si="1"/>
        <v>21363</v>
      </c>
      <c r="G9">
        <v>2</v>
      </c>
      <c r="H9" s="15">
        <v>49577.66</v>
      </c>
      <c r="I9" t="s">
        <v>11</v>
      </c>
      <c r="J9" t="s">
        <v>11</v>
      </c>
      <c r="K9" t="s">
        <v>13</v>
      </c>
      <c r="L9" s="13">
        <f t="shared" si="2"/>
        <v>64</v>
      </c>
    </row>
    <row r="10" spans="1:13" x14ac:dyDescent="0.3">
      <c r="A10" t="s">
        <v>2364</v>
      </c>
      <c r="B10">
        <f t="shared" si="0"/>
        <v>9</v>
      </c>
      <c r="C10">
        <v>1963</v>
      </c>
      <c r="D10" t="s">
        <v>20</v>
      </c>
      <c r="E10">
        <v>4</v>
      </c>
      <c r="F10" s="12">
        <f t="shared" si="1"/>
        <v>23258</v>
      </c>
      <c r="G10">
        <v>1</v>
      </c>
      <c r="H10" s="15">
        <v>48970.25</v>
      </c>
      <c r="I10" t="s">
        <v>16</v>
      </c>
      <c r="J10" t="s">
        <v>11</v>
      </c>
      <c r="K10" t="s">
        <v>13</v>
      </c>
      <c r="L10" s="13">
        <f t="shared" si="2"/>
        <v>59</v>
      </c>
    </row>
    <row r="11" spans="1:13" x14ac:dyDescent="0.3">
      <c r="A11" t="s">
        <v>2363</v>
      </c>
      <c r="B11">
        <f t="shared" si="0"/>
        <v>10</v>
      </c>
      <c r="C11">
        <v>1978</v>
      </c>
      <c r="D11" t="s">
        <v>30</v>
      </c>
      <c r="E11">
        <v>29</v>
      </c>
      <c r="F11" s="12">
        <f t="shared" si="1"/>
        <v>28853</v>
      </c>
      <c r="G11">
        <v>0</v>
      </c>
      <c r="H11" s="15">
        <v>48885.14</v>
      </c>
      <c r="I11" t="s">
        <v>16</v>
      </c>
      <c r="J11" t="s">
        <v>11</v>
      </c>
      <c r="K11" t="s">
        <v>13</v>
      </c>
      <c r="L11" s="13">
        <f t="shared" si="2"/>
        <v>44</v>
      </c>
    </row>
    <row r="12" spans="1:13" x14ac:dyDescent="0.3">
      <c r="A12" t="s">
        <v>2362</v>
      </c>
      <c r="B12">
        <f t="shared" si="0"/>
        <v>11</v>
      </c>
      <c r="C12">
        <v>1959</v>
      </c>
      <c r="D12" t="s">
        <v>10</v>
      </c>
      <c r="E12">
        <v>22</v>
      </c>
      <c r="F12" s="12">
        <f t="shared" si="1"/>
        <v>21753</v>
      </c>
      <c r="G12">
        <v>0</v>
      </c>
      <c r="H12" s="15">
        <v>48824.45</v>
      </c>
      <c r="I12" t="s">
        <v>11</v>
      </c>
      <c r="J12" t="s">
        <v>16</v>
      </c>
      <c r="K12" t="s">
        <v>42</v>
      </c>
      <c r="L12" s="13">
        <f t="shared" si="2"/>
        <v>63</v>
      </c>
    </row>
    <row r="13" spans="1:13" x14ac:dyDescent="0.3">
      <c r="A13" t="s">
        <v>2361</v>
      </c>
      <c r="B13">
        <f t="shared" si="0"/>
        <v>12</v>
      </c>
      <c r="C13">
        <v>1965</v>
      </c>
      <c r="D13" t="s">
        <v>37</v>
      </c>
      <c r="E13">
        <v>27</v>
      </c>
      <c r="F13" s="12">
        <f t="shared" si="1"/>
        <v>24042</v>
      </c>
      <c r="G13">
        <v>1</v>
      </c>
      <c r="H13" s="15">
        <v>48675.519999999997</v>
      </c>
      <c r="I13" t="s">
        <v>16</v>
      </c>
      <c r="J13" t="s">
        <v>11</v>
      </c>
      <c r="K13" t="s">
        <v>13</v>
      </c>
      <c r="L13" s="13">
        <f t="shared" si="2"/>
        <v>57</v>
      </c>
    </row>
    <row r="14" spans="1:13" x14ac:dyDescent="0.3">
      <c r="A14" t="s">
        <v>2360</v>
      </c>
      <c r="B14">
        <f t="shared" si="0"/>
        <v>13</v>
      </c>
      <c r="C14">
        <v>1962</v>
      </c>
      <c r="D14" t="s">
        <v>37</v>
      </c>
      <c r="E14">
        <v>11</v>
      </c>
      <c r="F14" s="12">
        <f t="shared" si="1"/>
        <v>22930</v>
      </c>
      <c r="G14">
        <v>0</v>
      </c>
      <c r="H14" s="15">
        <v>48673.56</v>
      </c>
      <c r="I14" t="s">
        <v>16</v>
      </c>
      <c r="J14" t="s">
        <v>11</v>
      </c>
      <c r="K14" t="s">
        <v>13</v>
      </c>
      <c r="L14" s="13">
        <f t="shared" si="2"/>
        <v>60</v>
      </c>
    </row>
    <row r="15" spans="1:13" x14ac:dyDescent="0.3">
      <c r="A15" t="s">
        <v>2359</v>
      </c>
      <c r="B15">
        <f t="shared" si="0"/>
        <v>14</v>
      </c>
      <c r="C15">
        <v>1968</v>
      </c>
      <c r="D15" t="s">
        <v>30</v>
      </c>
      <c r="E15">
        <v>1</v>
      </c>
      <c r="F15" s="12">
        <f t="shared" si="1"/>
        <v>25173</v>
      </c>
      <c r="G15">
        <v>3</v>
      </c>
      <c r="H15" s="15">
        <v>48549.18</v>
      </c>
      <c r="I15" t="s">
        <v>16</v>
      </c>
      <c r="J15" t="s">
        <v>12</v>
      </c>
      <c r="K15" t="s">
        <v>168</v>
      </c>
      <c r="L15" s="13">
        <f t="shared" si="2"/>
        <v>54</v>
      </c>
    </row>
    <row r="16" spans="1:13" x14ac:dyDescent="0.3">
      <c r="A16" t="s">
        <v>2358</v>
      </c>
      <c r="B16">
        <f t="shared" si="0"/>
        <v>15</v>
      </c>
      <c r="C16">
        <v>1961</v>
      </c>
      <c r="D16" t="s">
        <v>30</v>
      </c>
      <c r="E16">
        <v>21</v>
      </c>
      <c r="F16" s="12">
        <f t="shared" si="1"/>
        <v>22636</v>
      </c>
      <c r="G16">
        <v>1</v>
      </c>
      <c r="H16" s="15">
        <v>48517.56</v>
      </c>
      <c r="I16" t="s">
        <v>16</v>
      </c>
      <c r="J16" t="s">
        <v>12</v>
      </c>
      <c r="K16" t="s">
        <v>247</v>
      </c>
      <c r="L16" s="13">
        <f t="shared" si="2"/>
        <v>61</v>
      </c>
    </row>
    <row r="17" spans="1:12" x14ac:dyDescent="0.3">
      <c r="A17" t="s">
        <v>2357</v>
      </c>
      <c r="B17">
        <f t="shared" si="0"/>
        <v>16</v>
      </c>
      <c r="C17">
        <v>1962</v>
      </c>
      <c r="D17" t="s">
        <v>35</v>
      </c>
      <c r="E17">
        <v>27</v>
      </c>
      <c r="F17" s="12">
        <f t="shared" si="1"/>
        <v>22885</v>
      </c>
      <c r="G17">
        <v>0</v>
      </c>
      <c r="H17" s="15">
        <v>48173.36</v>
      </c>
      <c r="I17" t="s">
        <v>16</v>
      </c>
      <c r="J17" t="s">
        <v>12</v>
      </c>
      <c r="K17" t="s">
        <v>42</v>
      </c>
      <c r="L17" s="13">
        <f t="shared" si="2"/>
        <v>60</v>
      </c>
    </row>
    <row r="18" spans="1:12" x14ac:dyDescent="0.3">
      <c r="A18" t="s">
        <v>2356</v>
      </c>
      <c r="B18">
        <f t="shared" si="0"/>
        <v>17</v>
      </c>
      <c r="C18">
        <v>1958</v>
      </c>
      <c r="D18" t="s">
        <v>15</v>
      </c>
      <c r="E18">
        <v>16</v>
      </c>
      <c r="F18" s="12">
        <f t="shared" si="1"/>
        <v>21505</v>
      </c>
      <c r="G18">
        <v>1</v>
      </c>
      <c r="H18" s="15">
        <v>47928.03</v>
      </c>
      <c r="I18" t="s">
        <v>11</v>
      </c>
      <c r="J18" t="s">
        <v>12</v>
      </c>
      <c r="K18" t="s">
        <v>42</v>
      </c>
      <c r="L18" s="13">
        <f t="shared" si="2"/>
        <v>64</v>
      </c>
    </row>
    <row r="19" spans="1:12" x14ac:dyDescent="0.3">
      <c r="A19" t="s">
        <v>2355</v>
      </c>
      <c r="B19">
        <f t="shared" si="0"/>
        <v>18</v>
      </c>
      <c r="C19">
        <v>1963</v>
      </c>
      <c r="D19" t="s">
        <v>35</v>
      </c>
      <c r="E19">
        <v>5</v>
      </c>
      <c r="F19" s="12">
        <f t="shared" si="1"/>
        <v>23228</v>
      </c>
      <c r="G19">
        <v>1</v>
      </c>
      <c r="H19" s="15">
        <v>47896.79</v>
      </c>
      <c r="I19" t="s">
        <v>16</v>
      </c>
      <c r="J19" t="s">
        <v>12</v>
      </c>
      <c r="K19" t="s">
        <v>247</v>
      </c>
      <c r="L19" s="13">
        <f t="shared" si="2"/>
        <v>59</v>
      </c>
    </row>
    <row r="20" spans="1:12" x14ac:dyDescent="0.3">
      <c r="A20" t="s">
        <v>2354</v>
      </c>
      <c r="B20">
        <f t="shared" si="0"/>
        <v>19</v>
      </c>
      <c r="C20">
        <v>1964</v>
      </c>
      <c r="D20" t="s">
        <v>15</v>
      </c>
      <c r="E20">
        <v>7</v>
      </c>
      <c r="F20" s="12">
        <f t="shared" si="1"/>
        <v>23688</v>
      </c>
      <c r="G20">
        <v>2</v>
      </c>
      <c r="H20" s="15">
        <v>47496.49</v>
      </c>
      <c r="I20" t="s">
        <v>16</v>
      </c>
      <c r="J20" t="s">
        <v>12</v>
      </c>
      <c r="K20" t="s">
        <v>23</v>
      </c>
      <c r="L20" s="13">
        <f t="shared" si="2"/>
        <v>58</v>
      </c>
    </row>
    <row r="21" spans="1:12" x14ac:dyDescent="0.3">
      <c r="A21" t="s">
        <v>2353</v>
      </c>
      <c r="B21">
        <f t="shared" si="0"/>
        <v>20</v>
      </c>
      <c r="C21">
        <v>1971</v>
      </c>
      <c r="D21" t="s">
        <v>20</v>
      </c>
      <c r="E21">
        <v>27</v>
      </c>
      <c r="F21" s="12">
        <f t="shared" si="1"/>
        <v>26203</v>
      </c>
      <c r="G21">
        <v>2</v>
      </c>
      <c r="H21" s="15">
        <v>47462.89</v>
      </c>
      <c r="I21" t="s">
        <v>16</v>
      </c>
      <c r="J21" t="s">
        <v>11</v>
      </c>
      <c r="K21" t="s">
        <v>13</v>
      </c>
      <c r="L21" s="13">
        <f t="shared" si="2"/>
        <v>51</v>
      </c>
    </row>
    <row r="22" spans="1:12" x14ac:dyDescent="0.3">
      <c r="A22" t="s">
        <v>2352</v>
      </c>
      <c r="B22">
        <f t="shared" si="0"/>
        <v>21</v>
      </c>
      <c r="C22">
        <v>1961</v>
      </c>
      <c r="D22" t="s">
        <v>18</v>
      </c>
      <c r="E22">
        <v>13</v>
      </c>
      <c r="F22" s="12">
        <f t="shared" si="1"/>
        <v>22445</v>
      </c>
      <c r="G22">
        <v>1</v>
      </c>
      <c r="H22" s="15">
        <v>47403.88</v>
      </c>
      <c r="I22" t="s">
        <v>16</v>
      </c>
      <c r="J22" t="s">
        <v>12</v>
      </c>
      <c r="K22" t="s">
        <v>42</v>
      </c>
      <c r="L22" s="13">
        <f t="shared" si="2"/>
        <v>61</v>
      </c>
    </row>
    <row r="23" spans="1:12" x14ac:dyDescent="0.3">
      <c r="A23" t="s">
        <v>2351</v>
      </c>
      <c r="B23">
        <f t="shared" si="0"/>
        <v>22</v>
      </c>
      <c r="C23">
        <v>1959</v>
      </c>
      <c r="D23" t="s">
        <v>37</v>
      </c>
      <c r="E23">
        <v>4</v>
      </c>
      <c r="F23" s="12">
        <f t="shared" si="1"/>
        <v>21827</v>
      </c>
      <c r="G23">
        <v>2</v>
      </c>
      <c r="H23" s="15">
        <v>47305.31</v>
      </c>
      <c r="I23" t="s">
        <v>11</v>
      </c>
      <c r="J23" t="s">
        <v>16</v>
      </c>
      <c r="K23" t="s">
        <v>42</v>
      </c>
      <c r="L23" s="13">
        <f t="shared" si="2"/>
        <v>63</v>
      </c>
    </row>
    <row r="24" spans="1:12" x14ac:dyDescent="0.3">
      <c r="A24" t="s">
        <v>2350</v>
      </c>
      <c r="B24">
        <f t="shared" si="0"/>
        <v>23</v>
      </c>
      <c r="C24">
        <v>1958</v>
      </c>
      <c r="D24" t="s">
        <v>20</v>
      </c>
      <c r="E24">
        <v>3</v>
      </c>
      <c r="F24" s="12">
        <f t="shared" si="1"/>
        <v>21431</v>
      </c>
      <c r="G24">
        <v>2</v>
      </c>
      <c r="H24" s="15">
        <v>47291.06</v>
      </c>
      <c r="I24" t="s">
        <v>11</v>
      </c>
      <c r="J24" t="s">
        <v>16</v>
      </c>
      <c r="K24" t="s">
        <v>42</v>
      </c>
      <c r="L24" s="13">
        <f t="shared" si="2"/>
        <v>64</v>
      </c>
    </row>
    <row r="25" spans="1:12" x14ac:dyDescent="0.3">
      <c r="A25" t="s">
        <v>2349</v>
      </c>
      <c r="B25">
        <f t="shared" si="0"/>
        <v>24</v>
      </c>
      <c r="C25">
        <v>1970</v>
      </c>
      <c r="D25" t="s">
        <v>30</v>
      </c>
      <c r="E25">
        <v>28</v>
      </c>
      <c r="F25" s="12">
        <f t="shared" si="1"/>
        <v>25930</v>
      </c>
      <c r="G25">
        <v>2</v>
      </c>
      <c r="H25" s="15">
        <v>47269.85</v>
      </c>
      <c r="I25" t="s">
        <v>16</v>
      </c>
      <c r="J25" t="s">
        <v>11</v>
      </c>
      <c r="K25" t="s">
        <v>13</v>
      </c>
      <c r="L25" s="13">
        <f t="shared" si="2"/>
        <v>52</v>
      </c>
    </row>
    <row r="26" spans="1:12" x14ac:dyDescent="0.3">
      <c r="A26" t="s">
        <v>2348</v>
      </c>
      <c r="B26">
        <f t="shared" si="0"/>
        <v>25</v>
      </c>
      <c r="C26">
        <v>1959</v>
      </c>
      <c r="D26" t="s">
        <v>10</v>
      </c>
      <c r="E26">
        <v>14</v>
      </c>
      <c r="F26" s="12">
        <f t="shared" si="1"/>
        <v>21745</v>
      </c>
      <c r="G26">
        <v>0</v>
      </c>
      <c r="H26" s="15">
        <v>47055.53</v>
      </c>
      <c r="I26" t="s">
        <v>11</v>
      </c>
      <c r="J26" t="s">
        <v>16</v>
      </c>
      <c r="K26" t="s">
        <v>13</v>
      </c>
      <c r="L26" s="13">
        <f t="shared" si="2"/>
        <v>63</v>
      </c>
    </row>
    <row r="27" spans="1:12" x14ac:dyDescent="0.3">
      <c r="A27" t="s">
        <v>2347</v>
      </c>
      <c r="B27">
        <f t="shared" si="0"/>
        <v>26</v>
      </c>
      <c r="C27">
        <v>1958</v>
      </c>
      <c r="D27" t="s">
        <v>20</v>
      </c>
      <c r="E27">
        <v>15</v>
      </c>
      <c r="F27" s="12">
        <f t="shared" si="1"/>
        <v>21443</v>
      </c>
      <c r="G27">
        <v>0</v>
      </c>
      <c r="H27" s="15">
        <v>46889.26</v>
      </c>
      <c r="I27" t="s">
        <v>11</v>
      </c>
      <c r="J27" t="s">
        <v>12</v>
      </c>
      <c r="K27" t="s">
        <v>13</v>
      </c>
      <c r="L27" s="13">
        <f t="shared" si="2"/>
        <v>64</v>
      </c>
    </row>
    <row r="28" spans="1:12" x14ac:dyDescent="0.3">
      <c r="A28" t="s">
        <v>2346</v>
      </c>
      <c r="B28">
        <f t="shared" si="0"/>
        <v>27</v>
      </c>
      <c r="C28">
        <v>1960</v>
      </c>
      <c r="D28" t="s">
        <v>15</v>
      </c>
      <c r="E28">
        <v>17</v>
      </c>
      <c r="F28" s="12">
        <f t="shared" si="1"/>
        <v>22237</v>
      </c>
      <c r="G28">
        <v>3</v>
      </c>
      <c r="H28" s="15">
        <v>46718.16</v>
      </c>
      <c r="I28" t="s">
        <v>16</v>
      </c>
      <c r="J28" t="s">
        <v>16</v>
      </c>
      <c r="K28" t="s">
        <v>23</v>
      </c>
      <c r="L28" s="13">
        <f t="shared" si="2"/>
        <v>62</v>
      </c>
    </row>
    <row r="29" spans="1:12" x14ac:dyDescent="0.3">
      <c r="A29" t="s">
        <v>2345</v>
      </c>
      <c r="B29">
        <f t="shared" si="0"/>
        <v>28</v>
      </c>
      <c r="C29">
        <v>1969</v>
      </c>
      <c r="D29" t="s">
        <v>18</v>
      </c>
      <c r="E29">
        <v>23</v>
      </c>
      <c r="F29" s="12">
        <f t="shared" si="1"/>
        <v>25377</v>
      </c>
      <c r="G29">
        <v>3</v>
      </c>
      <c r="H29" s="15">
        <v>46661.440000000002</v>
      </c>
      <c r="I29" t="s">
        <v>16</v>
      </c>
      <c r="J29" t="s">
        <v>12</v>
      </c>
      <c r="K29" t="s">
        <v>23</v>
      </c>
      <c r="L29" s="13">
        <f t="shared" si="2"/>
        <v>53</v>
      </c>
    </row>
    <row r="30" spans="1:12" x14ac:dyDescent="0.3">
      <c r="A30" t="s">
        <v>2344</v>
      </c>
      <c r="B30">
        <f t="shared" si="0"/>
        <v>29</v>
      </c>
      <c r="C30">
        <v>1961</v>
      </c>
      <c r="D30" t="s">
        <v>35</v>
      </c>
      <c r="E30">
        <v>8</v>
      </c>
      <c r="F30" s="12">
        <f t="shared" si="1"/>
        <v>22501</v>
      </c>
      <c r="G30">
        <v>0</v>
      </c>
      <c r="H30" s="15">
        <v>46599.11</v>
      </c>
      <c r="I30" t="s">
        <v>16</v>
      </c>
      <c r="J30" t="s">
        <v>16</v>
      </c>
      <c r="K30" t="s">
        <v>13</v>
      </c>
      <c r="L30" s="13">
        <f t="shared" si="2"/>
        <v>61</v>
      </c>
    </row>
    <row r="31" spans="1:12" x14ac:dyDescent="0.3">
      <c r="A31" t="s">
        <v>2343</v>
      </c>
      <c r="B31">
        <f t="shared" si="0"/>
        <v>30</v>
      </c>
      <c r="C31">
        <v>1971</v>
      </c>
      <c r="D31" t="s">
        <v>30</v>
      </c>
      <c r="E31">
        <v>6</v>
      </c>
      <c r="F31" s="12">
        <f t="shared" si="1"/>
        <v>26273</v>
      </c>
      <c r="G31">
        <v>3</v>
      </c>
      <c r="H31" s="15">
        <v>46255.11</v>
      </c>
      <c r="I31" t="s">
        <v>16</v>
      </c>
      <c r="J31" t="s">
        <v>12</v>
      </c>
      <c r="K31" t="s">
        <v>247</v>
      </c>
      <c r="L31" s="13">
        <f t="shared" si="2"/>
        <v>51</v>
      </c>
    </row>
    <row r="32" spans="1:12" x14ac:dyDescent="0.3">
      <c r="A32" t="s">
        <v>2342</v>
      </c>
      <c r="B32">
        <f t="shared" si="0"/>
        <v>31</v>
      </c>
      <c r="C32">
        <v>1978</v>
      </c>
      <c r="D32" t="s">
        <v>35</v>
      </c>
      <c r="E32">
        <v>17</v>
      </c>
      <c r="F32" s="12">
        <f t="shared" si="1"/>
        <v>28719</v>
      </c>
      <c r="G32">
        <v>2</v>
      </c>
      <c r="H32" s="15">
        <v>46200.99</v>
      </c>
      <c r="I32" t="s">
        <v>16</v>
      </c>
      <c r="J32" t="s">
        <v>16</v>
      </c>
      <c r="K32" t="s">
        <v>13</v>
      </c>
      <c r="L32" s="13">
        <f t="shared" si="2"/>
        <v>44</v>
      </c>
    </row>
    <row r="33" spans="1:12" x14ac:dyDescent="0.3">
      <c r="A33" t="s">
        <v>2341</v>
      </c>
      <c r="B33">
        <f t="shared" si="0"/>
        <v>32</v>
      </c>
      <c r="C33">
        <v>1976</v>
      </c>
      <c r="D33" t="s">
        <v>30</v>
      </c>
      <c r="E33">
        <v>2</v>
      </c>
      <c r="F33" s="12">
        <f t="shared" si="1"/>
        <v>28096</v>
      </c>
      <c r="G33">
        <v>3</v>
      </c>
      <c r="H33" s="15">
        <v>46151.12</v>
      </c>
      <c r="I33" t="s">
        <v>16</v>
      </c>
      <c r="J33" t="s">
        <v>12</v>
      </c>
      <c r="K33" t="s">
        <v>13</v>
      </c>
      <c r="L33" s="13">
        <f t="shared" si="2"/>
        <v>46</v>
      </c>
    </row>
    <row r="34" spans="1:12" x14ac:dyDescent="0.3">
      <c r="A34" t="s">
        <v>2340</v>
      </c>
      <c r="B34">
        <f t="shared" si="0"/>
        <v>33</v>
      </c>
      <c r="C34">
        <v>1962</v>
      </c>
      <c r="D34" t="s">
        <v>30</v>
      </c>
      <c r="E34">
        <v>4</v>
      </c>
      <c r="F34" s="12">
        <f t="shared" si="1"/>
        <v>22984</v>
      </c>
      <c r="G34">
        <v>3</v>
      </c>
      <c r="H34" s="15">
        <v>46130.53</v>
      </c>
      <c r="I34" t="s">
        <v>16</v>
      </c>
      <c r="J34" t="s">
        <v>16</v>
      </c>
      <c r="K34" t="s">
        <v>23</v>
      </c>
      <c r="L34" s="13">
        <f t="shared" si="2"/>
        <v>60</v>
      </c>
    </row>
    <row r="35" spans="1:12" x14ac:dyDescent="0.3">
      <c r="A35" t="s">
        <v>2339</v>
      </c>
      <c r="B35">
        <f t="shared" si="0"/>
        <v>34</v>
      </c>
      <c r="C35">
        <v>1985</v>
      </c>
      <c r="D35" t="s">
        <v>20</v>
      </c>
      <c r="E35">
        <v>30</v>
      </c>
      <c r="F35" s="12">
        <f t="shared" si="1"/>
        <v>31320</v>
      </c>
      <c r="G35">
        <v>2</v>
      </c>
      <c r="H35" s="15">
        <v>46113.51</v>
      </c>
      <c r="I35" t="s">
        <v>11</v>
      </c>
      <c r="J35" t="s">
        <v>12</v>
      </c>
      <c r="K35" t="s">
        <v>42</v>
      </c>
      <c r="L35" s="13">
        <f t="shared" si="2"/>
        <v>37</v>
      </c>
    </row>
    <row r="36" spans="1:12" x14ac:dyDescent="0.3">
      <c r="A36" t="s">
        <v>2338</v>
      </c>
      <c r="B36">
        <f t="shared" si="0"/>
        <v>35</v>
      </c>
      <c r="C36">
        <v>1979</v>
      </c>
      <c r="D36" t="s">
        <v>35</v>
      </c>
      <c r="E36">
        <v>12</v>
      </c>
      <c r="F36" s="12">
        <f t="shared" si="1"/>
        <v>29079</v>
      </c>
      <c r="G36">
        <v>0</v>
      </c>
      <c r="H36" s="15">
        <v>45863.21</v>
      </c>
      <c r="I36" t="s">
        <v>11</v>
      </c>
      <c r="J36" t="s">
        <v>16</v>
      </c>
      <c r="K36" t="s">
        <v>13</v>
      </c>
      <c r="L36" s="13">
        <f t="shared" si="2"/>
        <v>43</v>
      </c>
    </row>
    <row r="37" spans="1:12" x14ac:dyDescent="0.3">
      <c r="A37" t="s">
        <v>2337</v>
      </c>
      <c r="B37">
        <f t="shared" si="0"/>
        <v>36</v>
      </c>
      <c r="C37">
        <v>1960</v>
      </c>
      <c r="D37" t="s">
        <v>30</v>
      </c>
      <c r="E37">
        <v>21</v>
      </c>
      <c r="F37" s="12">
        <f t="shared" si="1"/>
        <v>22271</v>
      </c>
      <c r="G37">
        <v>0</v>
      </c>
      <c r="H37" s="15">
        <v>45710.21</v>
      </c>
      <c r="I37" t="s">
        <v>11</v>
      </c>
      <c r="J37" t="s">
        <v>11</v>
      </c>
      <c r="K37" t="s">
        <v>168</v>
      </c>
      <c r="L37" s="13">
        <f t="shared" si="2"/>
        <v>62</v>
      </c>
    </row>
    <row r="38" spans="1:12" x14ac:dyDescent="0.3">
      <c r="A38" t="s">
        <v>2336</v>
      </c>
      <c r="B38">
        <f t="shared" si="0"/>
        <v>37</v>
      </c>
      <c r="C38">
        <v>1974</v>
      </c>
      <c r="D38" t="s">
        <v>35</v>
      </c>
      <c r="E38">
        <v>9</v>
      </c>
      <c r="F38" s="12">
        <f t="shared" si="1"/>
        <v>27250</v>
      </c>
      <c r="G38">
        <v>2</v>
      </c>
      <c r="H38" s="15">
        <v>45702.02</v>
      </c>
      <c r="I38" t="s">
        <v>11</v>
      </c>
      <c r="J38" t="s">
        <v>11</v>
      </c>
      <c r="K38" t="s">
        <v>23</v>
      </c>
      <c r="L38" s="13">
        <f t="shared" si="2"/>
        <v>48</v>
      </c>
    </row>
    <row r="39" spans="1:12" x14ac:dyDescent="0.3">
      <c r="A39" t="s">
        <v>2335</v>
      </c>
      <c r="B39">
        <f t="shared" si="0"/>
        <v>38</v>
      </c>
      <c r="C39">
        <v>1962</v>
      </c>
      <c r="D39" t="s">
        <v>30</v>
      </c>
      <c r="E39">
        <v>17</v>
      </c>
      <c r="F39" s="12">
        <f t="shared" si="1"/>
        <v>22997</v>
      </c>
      <c r="G39">
        <v>0</v>
      </c>
      <c r="H39" s="15">
        <v>45008.959999999999</v>
      </c>
      <c r="I39" t="s">
        <v>11</v>
      </c>
      <c r="J39" t="s">
        <v>11</v>
      </c>
      <c r="K39" t="s">
        <v>13</v>
      </c>
      <c r="L39" s="13">
        <f t="shared" si="2"/>
        <v>60</v>
      </c>
    </row>
    <row r="40" spans="1:12" x14ac:dyDescent="0.3">
      <c r="A40" t="s">
        <v>2334</v>
      </c>
      <c r="B40">
        <f t="shared" si="0"/>
        <v>39</v>
      </c>
      <c r="C40">
        <v>1971</v>
      </c>
      <c r="D40" t="s">
        <v>35</v>
      </c>
      <c r="E40">
        <v>13</v>
      </c>
      <c r="F40" s="12">
        <f t="shared" si="1"/>
        <v>26158</v>
      </c>
      <c r="G40">
        <v>2</v>
      </c>
      <c r="H40" s="15">
        <v>44641.2</v>
      </c>
      <c r="I40" t="s">
        <v>11</v>
      </c>
      <c r="J40" t="s">
        <v>12</v>
      </c>
      <c r="K40" t="s">
        <v>247</v>
      </c>
      <c r="L40" s="13">
        <f t="shared" si="2"/>
        <v>51</v>
      </c>
    </row>
    <row r="41" spans="1:12" x14ac:dyDescent="0.3">
      <c r="A41" t="s">
        <v>2333</v>
      </c>
      <c r="B41">
        <f t="shared" si="0"/>
        <v>40</v>
      </c>
      <c r="C41">
        <v>1993</v>
      </c>
      <c r="D41" t="s">
        <v>37</v>
      </c>
      <c r="E41">
        <v>11</v>
      </c>
      <c r="F41" s="12">
        <f t="shared" si="1"/>
        <v>34253</v>
      </c>
      <c r="G41">
        <v>2</v>
      </c>
      <c r="H41" s="15">
        <v>44585.46</v>
      </c>
      <c r="I41" t="s">
        <v>11</v>
      </c>
      <c r="J41" t="s">
        <v>11</v>
      </c>
      <c r="K41" t="s">
        <v>42</v>
      </c>
      <c r="L41" s="13">
        <f t="shared" si="2"/>
        <v>29</v>
      </c>
    </row>
    <row r="42" spans="1:12" x14ac:dyDescent="0.3">
      <c r="A42" t="s">
        <v>2332</v>
      </c>
      <c r="B42">
        <f t="shared" si="0"/>
        <v>41</v>
      </c>
      <c r="C42">
        <v>2000</v>
      </c>
      <c r="D42" t="s">
        <v>35</v>
      </c>
      <c r="E42">
        <v>2</v>
      </c>
      <c r="F42" s="12">
        <f t="shared" si="1"/>
        <v>36740</v>
      </c>
      <c r="G42">
        <v>1</v>
      </c>
      <c r="H42" s="15">
        <v>44501.4</v>
      </c>
      <c r="I42" t="s">
        <v>11</v>
      </c>
      <c r="J42" t="s">
        <v>12</v>
      </c>
      <c r="K42" t="s">
        <v>13</v>
      </c>
      <c r="L42" s="13">
        <f t="shared" si="2"/>
        <v>22</v>
      </c>
    </row>
    <row r="43" spans="1:12" x14ac:dyDescent="0.3">
      <c r="A43" t="s">
        <v>2331</v>
      </c>
      <c r="B43">
        <f t="shared" si="0"/>
        <v>42</v>
      </c>
      <c r="C43">
        <v>1967</v>
      </c>
      <c r="D43" t="s">
        <v>20</v>
      </c>
      <c r="E43">
        <v>14</v>
      </c>
      <c r="F43" s="12">
        <f t="shared" si="1"/>
        <v>24729</v>
      </c>
      <c r="G43">
        <v>0</v>
      </c>
      <c r="H43" s="15">
        <v>44423.8</v>
      </c>
      <c r="I43" t="s">
        <v>11</v>
      </c>
      <c r="J43" t="s">
        <v>12</v>
      </c>
      <c r="K43" t="s">
        <v>13</v>
      </c>
      <c r="L43" s="13">
        <f t="shared" si="2"/>
        <v>55</v>
      </c>
    </row>
    <row r="44" spans="1:12" x14ac:dyDescent="0.3">
      <c r="A44" t="s">
        <v>2330</v>
      </c>
      <c r="B44">
        <f t="shared" si="0"/>
        <v>43</v>
      </c>
      <c r="C44">
        <v>1971</v>
      </c>
      <c r="D44" t="s">
        <v>37</v>
      </c>
      <c r="E44">
        <v>29</v>
      </c>
      <c r="F44" s="12">
        <f t="shared" si="1"/>
        <v>26235</v>
      </c>
      <c r="G44">
        <v>0</v>
      </c>
      <c r="H44" s="15">
        <v>44400.41</v>
      </c>
      <c r="I44" t="s">
        <v>11</v>
      </c>
      <c r="J44" t="s">
        <v>11</v>
      </c>
      <c r="K44" t="s">
        <v>13</v>
      </c>
      <c r="L44" s="13">
        <f t="shared" si="2"/>
        <v>51</v>
      </c>
    </row>
    <row r="45" spans="1:12" x14ac:dyDescent="0.3">
      <c r="A45" t="s">
        <v>2329</v>
      </c>
      <c r="B45">
        <f t="shared" si="0"/>
        <v>44</v>
      </c>
      <c r="C45">
        <v>1968</v>
      </c>
      <c r="D45" t="s">
        <v>15</v>
      </c>
      <c r="E45">
        <v>24</v>
      </c>
      <c r="F45" s="12">
        <f t="shared" si="1"/>
        <v>25166</v>
      </c>
      <c r="G45">
        <v>2</v>
      </c>
      <c r="H45" s="15">
        <v>44260.75</v>
      </c>
      <c r="I45" t="s">
        <v>11</v>
      </c>
      <c r="J45" t="s">
        <v>16</v>
      </c>
      <c r="K45" t="s">
        <v>13</v>
      </c>
      <c r="L45" s="13">
        <f t="shared" si="2"/>
        <v>54</v>
      </c>
    </row>
    <row r="46" spans="1:12" x14ac:dyDescent="0.3">
      <c r="A46" t="s">
        <v>2328</v>
      </c>
      <c r="B46">
        <f t="shared" si="0"/>
        <v>45</v>
      </c>
      <c r="C46">
        <v>1975</v>
      </c>
      <c r="D46" t="s">
        <v>18</v>
      </c>
      <c r="E46">
        <v>1</v>
      </c>
      <c r="F46" s="12">
        <f t="shared" si="1"/>
        <v>27546</v>
      </c>
      <c r="G46">
        <v>2</v>
      </c>
      <c r="H46" s="15">
        <v>44202.65</v>
      </c>
      <c r="I46" t="s">
        <v>11</v>
      </c>
      <c r="J46" t="s">
        <v>11</v>
      </c>
      <c r="K46" t="s">
        <v>13</v>
      </c>
      <c r="L46" s="13">
        <f t="shared" si="2"/>
        <v>48</v>
      </c>
    </row>
    <row r="47" spans="1:12" x14ac:dyDescent="0.3">
      <c r="A47" t="s">
        <v>2327</v>
      </c>
      <c r="B47">
        <f t="shared" si="0"/>
        <v>46</v>
      </c>
      <c r="C47">
        <v>1988</v>
      </c>
      <c r="D47" t="s">
        <v>10</v>
      </c>
      <c r="E47">
        <v>16</v>
      </c>
      <c r="F47" s="12">
        <f t="shared" si="1"/>
        <v>32340</v>
      </c>
      <c r="G47">
        <v>1</v>
      </c>
      <c r="H47" s="15">
        <v>43943.88</v>
      </c>
      <c r="I47" t="s">
        <v>11</v>
      </c>
      <c r="J47" t="s">
        <v>16</v>
      </c>
      <c r="K47" t="s">
        <v>23</v>
      </c>
      <c r="L47" s="13">
        <f t="shared" si="2"/>
        <v>34</v>
      </c>
    </row>
    <row r="48" spans="1:12" x14ac:dyDescent="0.3">
      <c r="A48" t="s">
        <v>2326</v>
      </c>
      <c r="B48">
        <f t="shared" si="0"/>
        <v>47</v>
      </c>
      <c r="C48">
        <v>1966</v>
      </c>
      <c r="D48" t="s">
        <v>37</v>
      </c>
      <c r="E48">
        <v>5</v>
      </c>
      <c r="F48" s="12">
        <f t="shared" si="1"/>
        <v>24385</v>
      </c>
      <c r="G48">
        <v>0</v>
      </c>
      <c r="H48" s="15">
        <v>43921.18</v>
      </c>
      <c r="I48" t="s">
        <v>11</v>
      </c>
      <c r="J48" t="s">
        <v>11</v>
      </c>
      <c r="K48" t="s">
        <v>23</v>
      </c>
      <c r="L48" s="13">
        <f t="shared" si="2"/>
        <v>56</v>
      </c>
    </row>
    <row r="49" spans="1:12" x14ac:dyDescent="0.3">
      <c r="A49" t="s">
        <v>2325</v>
      </c>
      <c r="B49">
        <f t="shared" si="0"/>
        <v>48</v>
      </c>
      <c r="C49">
        <v>1980</v>
      </c>
      <c r="D49" t="s">
        <v>15</v>
      </c>
      <c r="E49">
        <v>10</v>
      </c>
      <c r="F49" s="12">
        <f t="shared" si="1"/>
        <v>29535</v>
      </c>
      <c r="G49">
        <v>2</v>
      </c>
      <c r="H49" s="15">
        <v>43896.38</v>
      </c>
      <c r="I49" t="s">
        <v>11</v>
      </c>
      <c r="J49" t="s">
        <v>16</v>
      </c>
      <c r="K49" t="s">
        <v>13</v>
      </c>
      <c r="L49" s="13">
        <f t="shared" si="2"/>
        <v>42</v>
      </c>
    </row>
    <row r="50" spans="1:12" x14ac:dyDescent="0.3">
      <c r="A50" t="s">
        <v>2324</v>
      </c>
      <c r="B50">
        <f t="shared" si="0"/>
        <v>49</v>
      </c>
      <c r="C50">
        <v>1966</v>
      </c>
      <c r="D50" t="s">
        <v>10</v>
      </c>
      <c r="E50">
        <v>2</v>
      </c>
      <c r="F50" s="12">
        <f t="shared" si="1"/>
        <v>24290</v>
      </c>
      <c r="G50">
        <v>0</v>
      </c>
      <c r="H50" s="15">
        <v>43817.45</v>
      </c>
      <c r="I50" t="s">
        <v>11</v>
      </c>
      <c r="J50" t="s">
        <v>12</v>
      </c>
      <c r="K50" t="s">
        <v>23</v>
      </c>
      <c r="L50" s="13">
        <f t="shared" si="2"/>
        <v>56</v>
      </c>
    </row>
    <row r="51" spans="1:12" x14ac:dyDescent="0.3">
      <c r="A51" t="s">
        <v>2323</v>
      </c>
      <c r="B51">
        <f t="shared" si="0"/>
        <v>50</v>
      </c>
      <c r="C51">
        <v>1966</v>
      </c>
      <c r="D51" t="s">
        <v>37</v>
      </c>
      <c r="E51">
        <v>25</v>
      </c>
      <c r="F51" s="12">
        <f t="shared" si="1"/>
        <v>24405</v>
      </c>
      <c r="G51">
        <v>2</v>
      </c>
      <c r="H51" s="15">
        <v>43813.87</v>
      </c>
      <c r="I51" t="s">
        <v>11</v>
      </c>
      <c r="J51" t="s">
        <v>11</v>
      </c>
      <c r="K51" t="s">
        <v>13</v>
      </c>
      <c r="L51" s="13">
        <f t="shared" si="2"/>
        <v>56</v>
      </c>
    </row>
    <row r="52" spans="1:12" x14ac:dyDescent="0.3">
      <c r="A52" t="s">
        <v>2322</v>
      </c>
      <c r="B52">
        <f t="shared" si="0"/>
        <v>51</v>
      </c>
      <c r="C52">
        <v>1986</v>
      </c>
      <c r="D52" t="s">
        <v>30</v>
      </c>
      <c r="E52">
        <v>29</v>
      </c>
      <c r="F52" s="12">
        <f t="shared" si="1"/>
        <v>31775</v>
      </c>
      <c r="G52">
        <v>3</v>
      </c>
      <c r="H52" s="15">
        <v>43753.34</v>
      </c>
      <c r="I52" t="s">
        <v>11</v>
      </c>
      <c r="J52" t="s">
        <v>16</v>
      </c>
      <c r="K52" t="s">
        <v>164</v>
      </c>
      <c r="L52" s="13">
        <f t="shared" si="2"/>
        <v>36</v>
      </c>
    </row>
    <row r="53" spans="1:12" x14ac:dyDescent="0.3">
      <c r="A53" t="s">
        <v>2321</v>
      </c>
      <c r="B53">
        <f t="shared" si="0"/>
        <v>52</v>
      </c>
      <c r="C53">
        <v>1965</v>
      </c>
      <c r="D53" t="s">
        <v>35</v>
      </c>
      <c r="E53">
        <v>22</v>
      </c>
      <c r="F53" s="12">
        <f t="shared" si="1"/>
        <v>23976</v>
      </c>
      <c r="G53">
        <v>0</v>
      </c>
      <c r="H53" s="15">
        <v>43578.94</v>
      </c>
      <c r="I53" t="s">
        <v>11</v>
      </c>
      <c r="J53" t="s">
        <v>11</v>
      </c>
      <c r="K53" t="s">
        <v>23</v>
      </c>
      <c r="L53" s="13">
        <f t="shared" si="2"/>
        <v>57</v>
      </c>
    </row>
    <row r="54" spans="1:12" x14ac:dyDescent="0.3">
      <c r="A54" t="s">
        <v>2320</v>
      </c>
      <c r="B54">
        <f t="shared" si="0"/>
        <v>53</v>
      </c>
      <c r="C54">
        <v>1969</v>
      </c>
      <c r="D54" t="s">
        <v>30</v>
      </c>
      <c r="E54">
        <v>3</v>
      </c>
      <c r="F54" s="12">
        <f t="shared" si="1"/>
        <v>25540</v>
      </c>
      <c r="G54">
        <v>0</v>
      </c>
      <c r="H54" s="15">
        <v>43254.42</v>
      </c>
      <c r="I54" t="s">
        <v>11</v>
      </c>
      <c r="J54" t="s">
        <v>11</v>
      </c>
      <c r="K54" t="s">
        <v>168</v>
      </c>
      <c r="L54" s="13">
        <f t="shared" si="2"/>
        <v>53</v>
      </c>
    </row>
    <row r="55" spans="1:12" x14ac:dyDescent="0.3">
      <c r="A55" t="s">
        <v>2319</v>
      </c>
      <c r="B55">
        <f t="shared" si="0"/>
        <v>54</v>
      </c>
      <c r="C55">
        <v>1965</v>
      </c>
      <c r="D55" t="s">
        <v>15</v>
      </c>
      <c r="E55">
        <v>29</v>
      </c>
      <c r="F55" s="12">
        <f t="shared" si="1"/>
        <v>24075</v>
      </c>
      <c r="G55">
        <v>0</v>
      </c>
      <c r="H55" s="15">
        <v>43073.760000000002</v>
      </c>
      <c r="I55" t="s">
        <v>11</v>
      </c>
      <c r="J55" t="s">
        <v>11</v>
      </c>
      <c r="K55" t="s">
        <v>42</v>
      </c>
      <c r="L55" s="13">
        <f t="shared" si="2"/>
        <v>57</v>
      </c>
    </row>
    <row r="56" spans="1:12" x14ac:dyDescent="0.3">
      <c r="A56" t="s">
        <v>2318</v>
      </c>
      <c r="B56">
        <f t="shared" si="0"/>
        <v>55</v>
      </c>
      <c r="C56">
        <v>1978</v>
      </c>
      <c r="D56" t="s">
        <v>15</v>
      </c>
      <c r="E56">
        <v>4</v>
      </c>
      <c r="F56" s="12">
        <f t="shared" si="1"/>
        <v>28798</v>
      </c>
      <c r="G56">
        <v>0</v>
      </c>
      <c r="H56" s="15">
        <v>42983.46</v>
      </c>
      <c r="I56" t="s">
        <v>16</v>
      </c>
      <c r="J56" t="s">
        <v>11</v>
      </c>
      <c r="K56" t="s">
        <v>23</v>
      </c>
      <c r="L56" s="13">
        <f t="shared" si="2"/>
        <v>44</v>
      </c>
    </row>
    <row r="57" spans="1:12" x14ac:dyDescent="0.3">
      <c r="A57" t="s">
        <v>2317</v>
      </c>
      <c r="B57">
        <f t="shared" si="0"/>
        <v>56</v>
      </c>
      <c r="C57">
        <v>1975</v>
      </c>
      <c r="D57" t="s">
        <v>37</v>
      </c>
      <c r="E57">
        <v>23</v>
      </c>
      <c r="F57" s="12">
        <f t="shared" si="1"/>
        <v>27690</v>
      </c>
      <c r="G57">
        <v>1</v>
      </c>
      <c r="H57" s="15">
        <v>42969.85</v>
      </c>
      <c r="I57" t="s">
        <v>16</v>
      </c>
      <c r="J57" t="s">
        <v>12</v>
      </c>
      <c r="K57" t="s">
        <v>13</v>
      </c>
      <c r="L57" s="13">
        <f t="shared" si="2"/>
        <v>47</v>
      </c>
    </row>
    <row r="58" spans="1:12" x14ac:dyDescent="0.3">
      <c r="A58" t="s">
        <v>2316</v>
      </c>
      <c r="B58">
        <f t="shared" si="0"/>
        <v>57</v>
      </c>
      <c r="C58">
        <v>1972</v>
      </c>
      <c r="D58" t="s">
        <v>20</v>
      </c>
      <c r="E58">
        <v>10</v>
      </c>
      <c r="F58" s="12">
        <f t="shared" si="1"/>
        <v>26552</v>
      </c>
      <c r="G58">
        <v>2</v>
      </c>
      <c r="H58" s="15">
        <v>42856.84</v>
      </c>
      <c r="I58" t="s">
        <v>16</v>
      </c>
      <c r="J58" t="s">
        <v>16</v>
      </c>
      <c r="K58" t="s">
        <v>42</v>
      </c>
      <c r="L58" s="13">
        <f t="shared" si="2"/>
        <v>50</v>
      </c>
    </row>
    <row r="59" spans="1:12" x14ac:dyDescent="0.3">
      <c r="A59" t="s">
        <v>2315</v>
      </c>
      <c r="B59">
        <f t="shared" si="0"/>
        <v>58</v>
      </c>
      <c r="C59">
        <v>1965</v>
      </c>
      <c r="D59" t="s">
        <v>37</v>
      </c>
      <c r="E59">
        <v>29</v>
      </c>
      <c r="F59" s="12">
        <f t="shared" si="1"/>
        <v>24044</v>
      </c>
      <c r="G59">
        <v>0</v>
      </c>
      <c r="H59" s="15">
        <v>42764.12</v>
      </c>
      <c r="I59" t="s">
        <v>16</v>
      </c>
      <c r="J59" t="s">
        <v>11</v>
      </c>
      <c r="K59" t="s">
        <v>42</v>
      </c>
      <c r="L59" s="13">
        <f t="shared" si="2"/>
        <v>57</v>
      </c>
    </row>
    <row r="60" spans="1:12" x14ac:dyDescent="0.3">
      <c r="A60" t="s">
        <v>2314</v>
      </c>
      <c r="B60">
        <f t="shared" si="0"/>
        <v>59</v>
      </c>
      <c r="C60">
        <v>1977</v>
      </c>
      <c r="D60" t="s">
        <v>37</v>
      </c>
      <c r="E60">
        <v>21</v>
      </c>
      <c r="F60" s="12">
        <f t="shared" si="1"/>
        <v>28419</v>
      </c>
      <c r="G60">
        <v>2</v>
      </c>
      <c r="H60" s="15">
        <v>42760.5</v>
      </c>
      <c r="I60" t="s">
        <v>16</v>
      </c>
      <c r="J60" t="s">
        <v>11</v>
      </c>
      <c r="K60" t="s">
        <v>23</v>
      </c>
      <c r="L60" s="13">
        <f t="shared" si="2"/>
        <v>45</v>
      </c>
    </row>
    <row r="61" spans="1:12" x14ac:dyDescent="0.3">
      <c r="A61" t="s">
        <v>2313</v>
      </c>
      <c r="B61">
        <f t="shared" si="0"/>
        <v>60</v>
      </c>
      <c r="C61">
        <v>1971</v>
      </c>
      <c r="D61" t="s">
        <v>15</v>
      </c>
      <c r="E61">
        <v>3</v>
      </c>
      <c r="F61" s="12">
        <f t="shared" si="1"/>
        <v>26240</v>
      </c>
      <c r="G61">
        <v>0</v>
      </c>
      <c r="H61" s="15">
        <v>42644.2</v>
      </c>
      <c r="I61" t="s">
        <v>16</v>
      </c>
      <c r="J61" t="s">
        <v>12</v>
      </c>
      <c r="K61" t="s">
        <v>42</v>
      </c>
      <c r="L61" s="13">
        <f t="shared" si="2"/>
        <v>51</v>
      </c>
    </row>
    <row r="62" spans="1:12" x14ac:dyDescent="0.3">
      <c r="A62" t="s">
        <v>2312</v>
      </c>
      <c r="B62">
        <f t="shared" si="0"/>
        <v>61</v>
      </c>
      <c r="C62">
        <v>1979</v>
      </c>
      <c r="D62" t="s">
        <v>30</v>
      </c>
      <c r="E62">
        <v>27</v>
      </c>
      <c r="F62" s="12">
        <f t="shared" si="1"/>
        <v>29216</v>
      </c>
      <c r="G62">
        <v>2</v>
      </c>
      <c r="H62" s="15">
        <v>42560.43</v>
      </c>
      <c r="I62" t="s">
        <v>16</v>
      </c>
      <c r="J62" t="s">
        <v>12</v>
      </c>
      <c r="K62" t="s">
        <v>13</v>
      </c>
      <c r="L62" s="13">
        <f t="shared" si="2"/>
        <v>43</v>
      </c>
    </row>
    <row r="63" spans="1:12" x14ac:dyDescent="0.3">
      <c r="A63" t="s">
        <v>2311</v>
      </c>
      <c r="B63">
        <f t="shared" si="0"/>
        <v>62</v>
      </c>
      <c r="C63">
        <v>1967</v>
      </c>
      <c r="D63" t="s">
        <v>18</v>
      </c>
      <c r="E63">
        <v>27</v>
      </c>
      <c r="F63" s="12">
        <f t="shared" si="1"/>
        <v>24650</v>
      </c>
      <c r="G63">
        <v>0</v>
      </c>
      <c r="H63" s="15">
        <v>42538.720000000001</v>
      </c>
      <c r="I63" t="s">
        <v>16</v>
      </c>
      <c r="J63" t="s">
        <v>12</v>
      </c>
      <c r="K63" t="s">
        <v>42</v>
      </c>
      <c r="L63" s="13">
        <f t="shared" si="2"/>
        <v>55</v>
      </c>
    </row>
    <row r="64" spans="1:12" x14ac:dyDescent="0.3">
      <c r="A64" t="s">
        <v>2310</v>
      </c>
      <c r="B64">
        <f t="shared" si="0"/>
        <v>63</v>
      </c>
      <c r="C64">
        <v>1968</v>
      </c>
      <c r="D64" t="s">
        <v>35</v>
      </c>
      <c r="E64">
        <v>3</v>
      </c>
      <c r="F64" s="12">
        <f t="shared" si="1"/>
        <v>25053</v>
      </c>
      <c r="G64">
        <v>0</v>
      </c>
      <c r="H64" s="15">
        <v>42478.6</v>
      </c>
      <c r="I64" t="s">
        <v>16</v>
      </c>
      <c r="J64" t="s">
        <v>11</v>
      </c>
      <c r="K64" t="s">
        <v>42</v>
      </c>
      <c r="L64" s="13">
        <f t="shared" si="2"/>
        <v>54</v>
      </c>
    </row>
    <row r="65" spans="1:12" x14ac:dyDescent="0.3">
      <c r="A65" t="s">
        <v>2309</v>
      </c>
      <c r="B65">
        <f t="shared" si="0"/>
        <v>64</v>
      </c>
      <c r="C65">
        <v>1967</v>
      </c>
      <c r="D65" t="s">
        <v>18</v>
      </c>
      <c r="E65">
        <v>28</v>
      </c>
      <c r="F65" s="12">
        <f t="shared" si="1"/>
        <v>24651</v>
      </c>
      <c r="G65">
        <v>0</v>
      </c>
      <c r="H65" s="15">
        <v>42303.69</v>
      </c>
      <c r="I65" t="s">
        <v>16</v>
      </c>
      <c r="J65" t="s">
        <v>11</v>
      </c>
      <c r="K65" t="s">
        <v>168</v>
      </c>
      <c r="L65" s="13">
        <f t="shared" si="2"/>
        <v>55</v>
      </c>
    </row>
    <row r="66" spans="1:12" x14ac:dyDescent="0.3">
      <c r="A66" t="s">
        <v>2308</v>
      </c>
      <c r="B66">
        <f t="shared" ref="B66:B129" si="3">VALUE(MID(A66,3,LEN(A66)-2))</f>
        <v>65</v>
      </c>
      <c r="C66">
        <v>1975</v>
      </c>
      <c r="D66" t="s">
        <v>35</v>
      </c>
      <c r="E66">
        <v>15</v>
      </c>
      <c r="F66" s="12">
        <f t="shared" ref="F66:F129" si="4">DATE(C66, MONTH(1&amp;D66), E66)</f>
        <v>27621</v>
      </c>
      <c r="G66">
        <v>1</v>
      </c>
      <c r="H66" s="15">
        <v>42211.14</v>
      </c>
      <c r="I66" t="s">
        <v>16</v>
      </c>
      <c r="J66" t="s">
        <v>12</v>
      </c>
      <c r="K66" t="s">
        <v>13</v>
      </c>
      <c r="L66" s="13">
        <f t="shared" ref="L66:L129" si="5">DATEDIF(F66, DATE(2023,6,8), "Y")</f>
        <v>47</v>
      </c>
    </row>
    <row r="67" spans="1:12" x14ac:dyDescent="0.3">
      <c r="A67" t="s">
        <v>2307</v>
      </c>
      <c r="B67">
        <f t="shared" si="3"/>
        <v>66</v>
      </c>
      <c r="C67">
        <v>1973</v>
      </c>
      <c r="D67" t="s">
        <v>20</v>
      </c>
      <c r="E67">
        <v>18</v>
      </c>
      <c r="F67" s="12">
        <f t="shared" si="4"/>
        <v>26925</v>
      </c>
      <c r="G67">
        <v>0</v>
      </c>
      <c r="H67" s="15">
        <v>42188.15</v>
      </c>
      <c r="I67" t="s">
        <v>16</v>
      </c>
      <c r="J67" t="s">
        <v>16</v>
      </c>
      <c r="K67" t="s">
        <v>42</v>
      </c>
      <c r="L67" s="13">
        <f t="shared" si="5"/>
        <v>49</v>
      </c>
    </row>
    <row r="68" spans="1:12" x14ac:dyDescent="0.3">
      <c r="A68" t="s">
        <v>2306</v>
      </c>
      <c r="B68">
        <f t="shared" si="3"/>
        <v>67</v>
      </c>
      <c r="C68">
        <v>1979</v>
      </c>
      <c r="D68" t="s">
        <v>10</v>
      </c>
      <c r="E68">
        <v>3</v>
      </c>
      <c r="F68" s="12">
        <f t="shared" si="4"/>
        <v>29039</v>
      </c>
      <c r="G68">
        <v>3</v>
      </c>
      <c r="H68" s="15">
        <v>42124.52</v>
      </c>
      <c r="I68" t="s">
        <v>16</v>
      </c>
      <c r="J68" t="s">
        <v>16</v>
      </c>
      <c r="K68" t="s">
        <v>13</v>
      </c>
      <c r="L68" s="13">
        <f t="shared" si="5"/>
        <v>43</v>
      </c>
    </row>
    <row r="69" spans="1:12" x14ac:dyDescent="0.3">
      <c r="A69" t="s">
        <v>2305</v>
      </c>
      <c r="B69">
        <f t="shared" si="3"/>
        <v>68</v>
      </c>
      <c r="C69">
        <v>1997</v>
      </c>
      <c r="D69" t="s">
        <v>30</v>
      </c>
      <c r="E69">
        <v>9</v>
      </c>
      <c r="F69" s="12">
        <f t="shared" si="4"/>
        <v>35773</v>
      </c>
      <c r="G69">
        <v>2</v>
      </c>
      <c r="H69" s="15">
        <v>42112.24</v>
      </c>
      <c r="I69" t="s">
        <v>16</v>
      </c>
      <c r="J69" t="s">
        <v>12</v>
      </c>
      <c r="K69" t="s">
        <v>13</v>
      </c>
      <c r="L69" s="13">
        <f t="shared" si="5"/>
        <v>25</v>
      </c>
    </row>
    <row r="70" spans="1:12" x14ac:dyDescent="0.3">
      <c r="A70" t="s">
        <v>2304</v>
      </c>
      <c r="B70">
        <f t="shared" si="3"/>
        <v>69</v>
      </c>
      <c r="C70">
        <v>1976</v>
      </c>
      <c r="D70" t="s">
        <v>15</v>
      </c>
      <c r="E70">
        <v>28</v>
      </c>
      <c r="F70" s="12">
        <f t="shared" si="4"/>
        <v>28092</v>
      </c>
      <c r="G70">
        <v>0</v>
      </c>
      <c r="H70" s="15">
        <v>42111.66</v>
      </c>
      <c r="I70" t="s">
        <v>16</v>
      </c>
      <c r="J70" t="s">
        <v>16</v>
      </c>
      <c r="K70" t="s">
        <v>247</v>
      </c>
      <c r="L70" s="13">
        <f t="shared" si="5"/>
        <v>46</v>
      </c>
    </row>
    <row r="71" spans="1:12" x14ac:dyDescent="0.3">
      <c r="A71" t="s">
        <v>2303</v>
      </c>
      <c r="B71">
        <f t="shared" si="3"/>
        <v>70</v>
      </c>
      <c r="C71">
        <v>1968</v>
      </c>
      <c r="D71" t="s">
        <v>30</v>
      </c>
      <c r="E71">
        <v>19</v>
      </c>
      <c r="F71" s="12">
        <f t="shared" si="4"/>
        <v>25191</v>
      </c>
      <c r="G71">
        <v>1</v>
      </c>
      <c r="H71" s="15">
        <v>41999.519999999997</v>
      </c>
      <c r="I71" t="s">
        <v>16</v>
      </c>
      <c r="J71" t="s">
        <v>12</v>
      </c>
      <c r="K71" t="s">
        <v>13</v>
      </c>
      <c r="L71" s="13">
        <f t="shared" si="5"/>
        <v>54</v>
      </c>
    </row>
    <row r="72" spans="1:12" x14ac:dyDescent="0.3">
      <c r="A72" t="s">
        <v>2302</v>
      </c>
      <c r="B72">
        <f t="shared" si="3"/>
        <v>71</v>
      </c>
      <c r="C72">
        <v>1984</v>
      </c>
      <c r="D72" t="s">
        <v>15</v>
      </c>
      <c r="E72">
        <v>10</v>
      </c>
      <c r="F72" s="12">
        <f t="shared" si="4"/>
        <v>30996</v>
      </c>
      <c r="G72">
        <v>3</v>
      </c>
      <c r="H72" s="15">
        <v>41949.24</v>
      </c>
      <c r="I72" t="s">
        <v>16</v>
      </c>
      <c r="J72" t="s">
        <v>16</v>
      </c>
      <c r="K72" t="s">
        <v>13</v>
      </c>
      <c r="L72" s="13">
        <f t="shared" si="5"/>
        <v>38</v>
      </c>
    </row>
    <row r="73" spans="1:12" x14ac:dyDescent="0.3">
      <c r="A73" t="s">
        <v>2301</v>
      </c>
      <c r="B73">
        <f t="shared" si="3"/>
        <v>72</v>
      </c>
      <c r="C73">
        <v>1972</v>
      </c>
      <c r="D73" t="s">
        <v>18</v>
      </c>
      <c r="E73">
        <v>8</v>
      </c>
      <c r="F73" s="12">
        <f t="shared" si="4"/>
        <v>26458</v>
      </c>
      <c r="G73">
        <v>1</v>
      </c>
      <c r="H73" s="15">
        <v>41919.1</v>
      </c>
      <c r="I73" t="s">
        <v>16</v>
      </c>
      <c r="J73" t="s">
        <v>16</v>
      </c>
      <c r="K73" t="s">
        <v>168</v>
      </c>
      <c r="L73" s="13">
        <f t="shared" si="5"/>
        <v>51</v>
      </c>
    </row>
    <row r="74" spans="1:12" x14ac:dyDescent="0.3">
      <c r="A74" t="s">
        <v>2300</v>
      </c>
      <c r="B74">
        <f t="shared" si="3"/>
        <v>73</v>
      </c>
      <c r="C74">
        <v>1966</v>
      </c>
      <c r="D74" t="s">
        <v>20</v>
      </c>
      <c r="E74">
        <v>21</v>
      </c>
      <c r="F74" s="12">
        <f t="shared" si="4"/>
        <v>24371</v>
      </c>
      <c r="G74">
        <v>0</v>
      </c>
      <c r="H74" s="15">
        <v>41886.54</v>
      </c>
      <c r="I74" t="s">
        <v>16</v>
      </c>
      <c r="J74" t="s">
        <v>12</v>
      </c>
      <c r="K74" t="s">
        <v>42</v>
      </c>
      <c r="L74" s="13">
        <f t="shared" si="5"/>
        <v>56</v>
      </c>
    </row>
    <row r="75" spans="1:12" x14ac:dyDescent="0.3">
      <c r="A75" t="s">
        <v>2299</v>
      </c>
      <c r="B75">
        <f t="shared" si="3"/>
        <v>74</v>
      </c>
      <c r="C75">
        <v>1962</v>
      </c>
      <c r="D75" t="s">
        <v>20</v>
      </c>
      <c r="E75">
        <v>22</v>
      </c>
      <c r="F75" s="12">
        <f t="shared" si="4"/>
        <v>22911</v>
      </c>
      <c r="G75">
        <v>0</v>
      </c>
      <c r="H75" s="15">
        <v>41794.629999999997</v>
      </c>
      <c r="I75" t="s">
        <v>16</v>
      </c>
      <c r="J75" t="s">
        <v>12</v>
      </c>
      <c r="K75" t="s">
        <v>42</v>
      </c>
      <c r="L75" s="13">
        <f t="shared" si="5"/>
        <v>60</v>
      </c>
    </row>
    <row r="76" spans="1:12" x14ac:dyDescent="0.3">
      <c r="A76" t="s">
        <v>2298</v>
      </c>
      <c r="B76">
        <f t="shared" si="3"/>
        <v>75</v>
      </c>
      <c r="C76">
        <v>1975</v>
      </c>
      <c r="D76" t="s">
        <v>20</v>
      </c>
      <c r="E76">
        <v>29</v>
      </c>
      <c r="F76" s="12">
        <f t="shared" si="4"/>
        <v>27666</v>
      </c>
      <c r="G76">
        <v>1</v>
      </c>
      <c r="H76" s="15">
        <v>41681.86</v>
      </c>
      <c r="I76" t="s">
        <v>16</v>
      </c>
      <c r="J76" t="s">
        <v>16</v>
      </c>
      <c r="K76" t="s">
        <v>42</v>
      </c>
      <c r="L76" s="13">
        <f t="shared" si="5"/>
        <v>47</v>
      </c>
    </row>
    <row r="77" spans="1:12" x14ac:dyDescent="0.3">
      <c r="A77" t="s">
        <v>2297</v>
      </c>
      <c r="B77">
        <f t="shared" si="3"/>
        <v>76</v>
      </c>
      <c r="C77">
        <v>1975</v>
      </c>
      <c r="D77" t="s">
        <v>15</v>
      </c>
      <c r="E77">
        <v>14</v>
      </c>
      <c r="F77" s="12">
        <f t="shared" si="4"/>
        <v>27712</v>
      </c>
      <c r="G77">
        <v>0</v>
      </c>
      <c r="H77" s="15">
        <v>41676.080000000002</v>
      </c>
      <c r="I77" t="s">
        <v>16</v>
      </c>
      <c r="J77" t="s">
        <v>11</v>
      </c>
      <c r="K77" t="s">
        <v>13</v>
      </c>
      <c r="L77" s="13">
        <f t="shared" si="5"/>
        <v>47</v>
      </c>
    </row>
    <row r="78" spans="1:12" x14ac:dyDescent="0.3">
      <c r="A78" t="s">
        <v>2296</v>
      </c>
      <c r="B78">
        <f t="shared" si="3"/>
        <v>77</v>
      </c>
      <c r="C78">
        <v>1976</v>
      </c>
      <c r="D78" t="s">
        <v>37</v>
      </c>
      <c r="E78">
        <v>29</v>
      </c>
      <c r="F78" s="12">
        <f t="shared" si="4"/>
        <v>28062</v>
      </c>
      <c r="G78">
        <v>1</v>
      </c>
      <c r="H78" s="15">
        <v>41661.599999999999</v>
      </c>
      <c r="I78" t="s">
        <v>16</v>
      </c>
      <c r="J78" t="s">
        <v>12</v>
      </c>
      <c r="K78" t="s">
        <v>42</v>
      </c>
      <c r="L78" s="13">
        <f t="shared" si="5"/>
        <v>46</v>
      </c>
    </row>
    <row r="79" spans="1:12" x14ac:dyDescent="0.3">
      <c r="A79" t="s">
        <v>2295</v>
      </c>
      <c r="B79">
        <f t="shared" si="3"/>
        <v>78</v>
      </c>
      <c r="C79">
        <v>1974</v>
      </c>
      <c r="D79" t="s">
        <v>15</v>
      </c>
      <c r="E79">
        <v>24</v>
      </c>
      <c r="F79" s="12">
        <f t="shared" si="4"/>
        <v>27357</v>
      </c>
      <c r="G79">
        <v>0</v>
      </c>
      <c r="H79" s="15">
        <v>41636.199999999997</v>
      </c>
      <c r="I79" t="s">
        <v>16</v>
      </c>
      <c r="J79" t="s">
        <v>16</v>
      </c>
      <c r="K79" t="s">
        <v>42</v>
      </c>
      <c r="L79" s="13">
        <f t="shared" si="5"/>
        <v>48</v>
      </c>
    </row>
    <row r="80" spans="1:12" x14ac:dyDescent="0.3">
      <c r="A80" t="s">
        <v>2294</v>
      </c>
      <c r="B80">
        <f t="shared" si="3"/>
        <v>79</v>
      </c>
      <c r="C80">
        <v>1967</v>
      </c>
      <c r="D80" t="s">
        <v>30</v>
      </c>
      <c r="E80">
        <v>22</v>
      </c>
      <c r="F80" s="12">
        <f t="shared" si="4"/>
        <v>24828</v>
      </c>
      <c r="G80">
        <v>0</v>
      </c>
      <c r="H80" s="15">
        <v>41505.15</v>
      </c>
      <c r="I80" t="s">
        <v>16</v>
      </c>
      <c r="J80" t="s">
        <v>11</v>
      </c>
      <c r="K80" t="s">
        <v>42</v>
      </c>
      <c r="L80" s="13">
        <f t="shared" si="5"/>
        <v>55</v>
      </c>
    </row>
    <row r="81" spans="1:12" x14ac:dyDescent="0.3">
      <c r="A81" t="s">
        <v>2293</v>
      </c>
      <c r="B81">
        <f t="shared" si="3"/>
        <v>80</v>
      </c>
      <c r="C81">
        <v>1971</v>
      </c>
      <c r="D81" t="s">
        <v>37</v>
      </c>
      <c r="E81">
        <v>16</v>
      </c>
      <c r="F81" s="12">
        <f t="shared" si="4"/>
        <v>26222</v>
      </c>
      <c r="G81">
        <v>0</v>
      </c>
      <c r="H81" s="15">
        <v>41351.879999999997</v>
      </c>
      <c r="I81" t="s">
        <v>16</v>
      </c>
      <c r="J81" t="s">
        <v>11</v>
      </c>
      <c r="K81" t="s">
        <v>42</v>
      </c>
      <c r="L81" s="13">
        <f t="shared" si="5"/>
        <v>51</v>
      </c>
    </row>
    <row r="82" spans="1:12" x14ac:dyDescent="0.3">
      <c r="A82" t="s">
        <v>2292</v>
      </c>
      <c r="B82">
        <f t="shared" si="3"/>
        <v>81</v>
      </c>
      <c r="C82">
        <v>1964</v>
      </c>
      <c r="D82" t="s">
        <v>37</v>
      </c>
      <c r="E82">
        <v>7</v>
      </c>
      <c r="F82" s="12">
        <f t="shared" si="4"/>
        <v>23657</v>
      </c>
      <c r="G82">
        <v>0</v>
      </c>
      <c r="H82" s="15">
        <v>41331.79</v>
      </c>
      <c r="I82" t="s">
        <v>16</v>
      </c>
      <c r="J82" t="s">
        <v>11</v>
      </c>
      <c r="K82" t="s">
        <v>42</v>
      </c>
      <c r="L82" s="13">
        <f t="shared" si="5"/>
        <v>58</v>
      </c>
    </row>
    <row r="83" spans="1:12" x14ac:dyDescent="0.3">
      <c r="A83" t="s">
        <v>2291</v>
      </c>
      <c r="B83">
        <f t="shared" si="3"/>
        <v>82</v>
      </c>
      <c r="C83">
        <v>1977</v>
      </c>
      <c r="D83" t="s">
        <v>35</v>
      </c>
      <c r="E83">
        <v>27</v>
      </c>
      <c r="F83" s="12">
        <f t="shared" si="4"/>
        <v>28364</v>
      </c>
      <c r="G83">
        <v>2</v>
      </c>
      <c r="H83" s="15">
        <v>41271.5</v>
      </c>
      <c r="I83" t="s">
        <v>16</v>
      </c>
      <c r="J83" t="s">
        <v>11</v>
      </c>
      <c r="K83" t="s">
        <v>42</v>
      </c>
      <c r="L83" s="13">
        <f t="shared" si="5"/>
        <v>45</v>
      </c>
    </row>
    <row r="84" spans="1:12" x14ac:dyDescent="0.3">
      <c r="A84" t="s">
        <v>2290</v>
      </c>
      <c r="B84">
        <f t="shared" si="3"/>
        <v>83</v>
      </c>
      <c r="C84">
        <v>1964</v>
      </c>
      <c r="D84" t="s">
        <v>18</v>
      </c>
      <c r="E84">
        <v>6</v>
      </c>
      <c r="F84" s="12">
        <f t="shared" si="4"/>
        <v>23534</v>
      </c>
      <c r="G84">
        <v>0</v>
      </c>
      <c r="H84" s="15">
        <v>41250.39</v>
      </c>
      <c r="I84" t="s">
        <v>16</v>
      </c>
      <c r="J84" t="s">
        <v>12</v>
      </c>
      <c r="K84" t="s">
        <v>42</v>
      </c>
      <c r="L84" s="13">
        <f t="shared" si="5"/>
        <v>59</v>
      </c>
    </row>
    <row r="85" spans="1:12" x14ac:dyDescent="0.3">
      <c r="A85" t="s">
        <v>2289</v>
      </c>
      <c r="B85">
        <f t="shared" si="3"/>
        <v>84</v>
      </c>
      <c r="C85">
        <v>1969</v>
      </c>
      <c r="D85" t="s">
        <v>35</v>
      </c>
      <c r="E85">
        <v>8</v>
      </c>
      <c r="F85" s="12">
        <f t="shared" si="4"/>
        <v>25423</v>
      </c>
      <c r="G85">
        <v>0</v>
      </c>
      <c r="H85" s="15">
        <v>41191.57</v>
      </c>
      <c r="I85" t="s">
        <v>16</v>
      </c>
      <c r="J85" t="s">
        <v>11</v>
      </c>
      <c r="K85" t="s">
        <v>42</v>
      </c>
      <c r="L85" s="13">
        <f t="shared" si="5"/>
        <v>53</v>
      </c>
    </row>
    <row r="86" spans="1:12" x14ac:dyDescent="0.3">
      <c r="A86" t="s">
        <v>2288</v>
      </c>
      <c r="B86">
        <f t="shared" si="3"/>
        <v>85</v>
      </c>
      <c r="C86">
        <v>1972</v>
      </c>
      <c r="D86" t="s">
        <v>20</v>
      </c>
      <c r="E86">
        <v>6</v>
      </c>
      <c r="F86" s="12">
        <f t="shared" si="4"/>
        <v>26548</v>
      </c>
      <c r="G86">
        <v>0</v>
      </c>
      <c r="H86" s="15">
        <v>41097.160000000003</v>
      </c>
      <c r="I86" t="s">
        <v>16</v>
      </c>
      <c r="J86" t="s">
        <v>12</v>
      </c>
      <c r="K86" t="s">
        <v>168</v>
      </c>
      <c r="L86" s="13">
        <f t="shared" si="5"/>
        <v>50</v>
      </c>
    </row>
    <row r="87" spans="1:12" x14ac:dyDescent="0.3">
      <c r="A87" t="s">
        <v>2287</v>
      </c>
      <c r="B87">
        <f t="shared" si="3"/>
        <v>86</v>
      </c>
      <c r="C87">
        <v>1972</v>
      </c>
      <c r="D87" t="s">
        <v>35</v>
      </c>
      <c r="E87">
        <v>12</v>
      </c>
      <c r="F87" s="12">
        <f t="shared" si="4"/>
        <v>26523</v>
      </c>
      <c r="G87">
        <v>0</v>
      </c>
      <c r="H87" s="15">
        <v>41055.29</v>
      </c>
      <c r="I87" t="s">
        <v>16</v>
      </c>
      <c r="J87" t="s">
        <v>11</v>
      </c>
      <c r="K87" t="s">
        <v>42</v>
      </c>
      <c r="L87" s="13">
        <f t="shared" si="5"/>
        <v>50</v>
      </c>
    </row>
    <row r="88" spans="1:12" x14ac:dyDescent="0.3">
      <c r="A88" t="s">
        <v>2286</v>
      </c>
      <c r="B88">
        <f t="shared" si="3"/>
        <v>87</v>
      </c>
      <c r="C88">
        <v>1979</v>
      </c>
      <c r="D88" t="s">
        <v>37</v>
      </c>
      <c r="E88">
        <v>11</v>
      </c>
      <c r="F88" s="12">
        <f t="shared" si="4"/>
        <v>29139</v>
      </c>
      <c r="G88">
        <v>1</v>
      </c>
      <c r="H88" s="15">
        <v>41034.22</v>
      </c>
      <c r="I88" t="s">
        <v>16</v>
      </c>
      <c r="J88" t="s">
        <v>12</v>
      </c>
      <c r="K88" t="s">
        <v>356</v>
      </c>
      <c r="L88" s="13">
        <f t="shared" si="5"/>
        <v>43</v>
      </c>
    </row>
    <row r="89" spans="1:12" x14ac:dyDescent="0.3">
      <c r="A89" t="s">
        <v>2285</v>
      </c>
      <c r="B89">
        <f t="shared" si="3"/>
        <v>88</v>
      </c>
      <c r="C89">
        <v>1974</v>
      </c>
      <c r="D89" t="s">
        <v>18</v>
      </c>
      <c r="E89">
        <v>5</v>
      </c>
      <c r="F89" s="12">
        <f t="shared" si="4"/>
        <v>27185</v>
      </c>
      <c r="G89">
        <v>0</v>
      </c>
      <c r="H89" s="15">
        <v>40974.160000000003</v>
      </c>
      <c r="I89" t="s">
        <v>16</v>
      </c>
      <c r="J89" t="s">
        <v>11</v>
      </c>
      <c r="K89" t="s">
        <v>13</v>
      </c>
      <c r="L89" s="13">
        <f t="shared" si="5"/>
        <v>49</v>
      </c>
    </row>
    <row r="90" spans="1:12" x14ac:dyDescent="0.3">
      <c r="A90" t="s">
        <v>2284</v>
      </c>
      <c r="B90">
        <f t="shared" si="3"/>
        <v>89</v>
      </c>
      <c r="C90">
        <v>1983</v>
      </c>
      <c r="D90" t="s">
        <v>20</v>
      </c>
      <c r="E90">
        <v>8</v>
      </c>
      <c r="F90" s="12">
        <f t="shared" si="4"/>
        <v>30567</v>
      </c>
      <c r="G90">
        <v>3</v>
      </c>
      <c r="H90" s="15">
        <v>40961.29</v>
      </c>
      <c r="I90" t="s">
        <v>16</v>
      </c>
      <c r="J90" t="s">
        <v>11</v>
      </c>
      <c r="K90" t="s">
        <v>42</v>
      </c>
      <c r="L90" s="13">
        <f t="shared" si="5"/>
        <v>39</v>
      </c>
    </row>
    <row r="91" spans="1:12" x14ac:dyDescent="0.3">
      <c r="A91" t="s">
        <v>2283</v>
      </c>
      <c r="B91">
        <f t="shared" si="3"/>
        <v>90</v>
      </c>
      <c r="C91">
        <v>1979</v>
      </c>
      <c r="D91" t="s">
        <v>20</v>
      </c>
      <c r="E91">
        <v>16</v>
      </c>
      <c r="F91" s="12">
        <f t="shared" si="4"/>
        <v>29114</v>
      </c>
      <c r="G91">
        <v>3</v>
      </c>
      <c r="H91" s="15">
        <v>40941.29</v>
      </c>
      <c r="I91" t="s">
        <v>16</v>
      </c>
      <c r="J91" t="s">
        <v>11</v>
      </c>
      <c r="K91" t="s">
        <v>13</v>
      </c>
      <c r="L91" s="13">
        <f t="shared" si="5"/>
        <v>43</v>
      </c>
    </row>
    <row r="92" spans="1:12" x14ac:dyDescent="0.3">
      <c r="A92" t="s">
        <v>2282</v>
      </c>
      <c r="B92">
        <f t="shared" si="3"/>
        <v>91</v>
      </c>
      <c r="C92">
        <v>1992</v>
      </c>
      <c r="D92" t="s">
        <v>35</v>
      </c>
      <c r="E92">
        <v>4</v>
      </c>
      <c r="F92" s="12">
        <f t="shared" si="4"/>
        <v>33820</v>
      </c>
      <c r="G92">
        <v>3</v>
      </c>
      <c r="H92" s="15">
        <v>40932.43</v>
      </c>
      <c r="I92" t="s">
        <v>16</v>
      </c>
      <c r="J92" t="s">
        <v>11</v>
      </c>
      <c r="K92" t="s">
        <v>13</v>
      </c>
      <c r="L92" s="13">
        <f t="shared" si="5"/>
        <v>30</v>
      </c>
    </row>
    <row r="93" spans="1:12" x14ac:dyDescent="0.3">
      <c r="A93" t="s">
        <v>2281</v>
      </c>
      <c r="B93">
        <f t="shared" si="3"/>
        <v>92</v>
      </c>
      <c r="C93">
        <v>1999</v>
      </c>
      <c r="D93" t="s">
        <v>10</v>
      </c>
      <c r="E93">
        <v>2</v>
      </c>
      <c r="F93" s="12">
        <f t="shared" si="4"/>
        <v>36343</v>
      </c>
      <c r="G93">
        <v>1</v>
      </c>
      <c r="H93" s="15">
        <v>40904.199999999997</v>
      </c>
      <c r="I93" t="s">
        <v>16</v>
      </c>
      <c r="J93" t="s">
        <v>16</v>
      </c>
      <c r="K93" t="s">
        <v>247</v>
      </c>
      <c r="L93" s="13">
        <f t="shared" si="5"/>
        <v>23</v>
      </c>
    </row>
    <row r="94" spans="1:12" x14ac:dyDescent="0.3">
      <c r="A94" t="s">
        <v>2280</v>
      </c>
      <c r="B94">
        <f t="shared" si="3"/>
        <v>93</v>
      </c>
      <c r="C94">
        <v>1972</v>
      </c>
      <c r="D94" t="s">
        <v>18</v>
      </c>
      <c r="E94">
        <v>10</v>
      </c>
      <c r="F94" s="12">
        <f t="shared" si="4"/>
        <v>26460</v>
      </c>
      <c r="G94">
        <v>0</v>
      </c>
      <c r="H94" s="15">
        <v>40817.85</v>
      </c>
      <c r="I94" t="s">
        <v>16</v>
      </c>
      <c r="J94" t="s">
        <v>12</v>
      </c>
      <c r="K94" t="s">
        <v>42</v>
      </c>
      <c r="L94" s="13">
        <f t="shared" si="5"/>
        <v>50</v>
      </c>
    </row>
    <row r="95" spans="1:12" x14ac:dyDescent="0.3">
      <c r="A95" t="s">
        <v>2279</v>
      </c>
      <c r="B95">
        <f t="shared" si="3"/>
        <v>94</v>
      </c>
      <c r="C95">
        <v>1976</v>
      </c>
      <c r="D95" t="s">
        <v>30</v>
      </c>
      <c r="E95">
        <v>26</v>
      </c>
      <c r="F95" s="12">
        <f t="shared" si="4"/>
        <v>28120</v>
      </c>
      <c r="G95">
        <v>3</v>
      </c>
      <c r="H95" s="15">
        <v>40720.550000000003</v>
      </c>
      <c r="I95" t="s">
        <v>16</v>
      </c>
      <c r="J95" t="s">
        <v>12</v>
      </c>
      <c r="K95" t="s">
        <v>23</v>
      </c>
      <c r="L95" s="13">
        <f t="shared" si="5"/>
        <v>46</v>
      </c>
    </row>
    <row r="96" spans="1:12" x14ac:dyDescent="0.3">
      <c r="A96" t="s">
        <v>2278</v>
      </c>
      <c r="B96">
        <f t="shared" si="3"/>
        <v>95</v>
      </c>
      <c r="C96">
        <v>1970</v>
      </c>
      <c r="D96" t="s">
        <v>20</v>
      </c>
      <c r="E96">
        <v>25</v>
      </c>
      <c r="F96" s="12">
        <f t="shared" si="4"/>
        <v>25836</v>
      </c>
      <c r="G96">
        <v>0</v>
      </c>
      <c r="H96" s="15">
        <v>40692.910000000003</v>
      </c>
      <c r="I96" t="s">
        <v>16</v>
      </c>
      <c r="J96" t="s">
        <v>16</v>
      </c>
      <c r="K96" t="s">
        <v>42</v>
      </c>
      <c r="L96" s="13">
        <f t="shared" si="5"/>
        <v>52</v>
      </c>
    </row>
    <row r="97" spans="1:12" x14ac:dyDescent="0.3">
      <c r="A97" t="s">
        <v>2277</v>
      </c>
      <c r="B97">
        <f t="shared" si="3"/>
        <v>96</v>
      </c>
      <c r="C97">
        <v>1975</v>
      </c>
      <c r="D97" t="s">
        <v>10</v>
      </c>
      <c r="E97">
        <v>10</v>
      </c>
      <c r="F97" s="12">
        <f t="shared" si="4"/>
        <v>27585</v>
      </c>
      <c r="G97">
        <v>1</v>
      </c>
      <c r="H97" s="15">
        <v>40590.550000000003</v>
      </c>
      <c r="I97" t="s">
        <v>16</v>
      </c>
      <c r="J97" t="s">
        <v>12</v>
      </c>
      <c r="K97" t="s">
        <v>23</v>
      </c>
      <c r="L97" s="13">
        <f t="shared" si="5"/>
        <v>47</v>
      </c>
    </row>
    <row r="98" spans="1:12" x14ac:dyDescent="0.3">
      <c r="A98" t="s">
        <v>2276</v>
      </c>
      <c r="B98">
        <f t="shared" si="3"/>
        <v>97</v>
      </c>
      <c r="C98">
        <v>1985</v>
      </c>
      <c r="D98" t="s">
        <v>15</v>
      </c>
      <c r="E98">
        <v>3</v>
      </c>
      <c r="F98" s="12">
        <f t="shared" si="4"/>
        <v>31354</v>
      </c>
      <c r="G98">
        <v>0</v>
      </c>
      <c r="H98" s="15">
        <v>40419.019999999997</v>
      </c>
      <c r="I98" t="s">
        <v>16</v>
      </c>
      <c r="J98" t="s">
        <v>11</v>
      </c>
      <c r="K98" t="s">
        <v>13</v>
      </c>
      <c r="L98" s="13">
        <f t="shared" si="5"/>
        <v>37</v>
      </c>
    </row>
    <row r="99" spans="1:12" x14ac:dyDescent="0.3">
      <c r="A99" t="s">
        <v>2275</v>
      </c>
      <c r="B99">
        <f t="shared" si="3"/>
        <v>98</v>
      </c>
      <c r="C99">
        <v>1966</v>
      </c>
      <c r="D99" t="s">
        <v>35</v>
      </c>
      <c r="E99">
        <v>12</v>
      </c>
      <c r="F99" s="12">
        <f t="shared" si="4"/>
        <v>24331</v>
      </c>
      <c r="G99">
        <v>0</v>
      </c>
      <c r="H99" s="15">
        <v>40373.74</v>
      </c>
      <c r="I99" t="s">
        <v>16</v>
      </c>
      <c r="J99" t="s">
        <v>12</v>
      </c>
      <c r="K99" t="s">
        <v>42</v>
      </c>
      <c r="L99" s="13">
        <f t="shared" si="5"/>
        <v>56</v>
      </c>
    </row>
    <row r="100" spans="1:12" x14ac:dyDescent="0.3">
      <c r="A100" t="s">
        <v>2274</v>
      </c>
      <c r="B100">
        <f t="shared" si="3"/>
        <v>99</v>
      </c>
      <c r="C100">
        <v>1962</v>
      </c>
      <c r="D100" t="s">
        <v>20</v>
      </c>
      <c r="E100">
        <v>4</v>
      </c>
      <c r="F100" s="12">
        <f t="shared" si="4"/>
        <v>22893</v>
      </c>
      <c r="G100">
        <v>0</v>
      </c>
      <c r="H100" s="15">
        <v>40309.93</v>
      </c>
      <c r="I100" t="s">
        <v>16</v>
      </c>
      <c r="J100" t="s">
        <v>12</v>
      </c>
      <c r="K100" t="s">
        <v>42</v>
      </c>
      <c r="L100" s="13">
        <f t="shared" si="5"/>
        <v>60</v>
      </c>
    </row>
    <row r="101" spans="1:12" x14ac:dyDescent="0.3">
      <c r="A101" t="s">
        <v>2273</v>
      </c>
      <c r="B101">
        <f t="shared" si="3"/>
        <v>100</v>
      </c>
      <c r="C101">
        <v>1977</v>
      </c>
      <c r="D101" t="s">
        <v>18</v>
      </c>
      <c r="E101">
        <v>27</v>
      </c>
      <c r="F101" s="12">
        <f t="shared" si="4"/>
        <v>28303</v>
      </c>
      <c r="G101">
        <v>2</v>
      </c>
      <c r="H101" s="15">
        <v>40284.379999999997</v>
      </c>
      <c r="I101" t="s">
        <v>16</v>
      </c>
      <c r="J101" t="s">
        <v>12</v>
      </c>
      <c r="K101" t="s">
        <v>23</v>
      </c>
      <c r="L101" s="13">
        <f t="shared" si="5"/>
        <v>45</v>
      </c>
    </row>
    <row r="102" spans="1:12" x14ac:dyDescent="0.3">
      <c r="A102" t="s">
        <v>2272</v>
      </c>
      <c r="B102">
        <f t="shared" si="3"/>
        <v>101</v>
      </c>
      <c r="C102">
        <v>1981</v>
      </c>
      <c r="D102" t="s">
        <v>37</v>
      </c>
      <c r="E102">
        <v>4</v>
      </c>
      <c r="F102" s="12">
        <f t="shared" si="4"/>
        <v>29863</v>
      </c>
      <c r="G102">
        <v>1</v>
      </c>
      <c r="H102" s="15">
        <v>40273.65</v>
      </c>
      <c r="I102" t="s">
        <v>16</v>
      </c>
      <c r="J102" t="s">
        <v>12</v>
      </c>
      <c r="K102" t="s">
        <v>13</v>
      </c>
      <c r="L102" s="13">
        <f t="shared" si="5"/>
        <v>41</v>
      </c>
    </row>
    <row r="103" spans="1:12" x14ac:dyDescent="0.3">
      <c r="A103" t="s">
        <v>2271</v>
      </c>
      <c r="B103">
        <f t="shared" si="3"/>
        <v>102</v>
      </c>
      <c r="C103">
        <v>1981</v>
      </c>
      <c r="D103" t="s">
        <v>10</v>
      </c>
      <c r="E103">
        <v>28</v>
      </c>
      <c r="F103" s="12">
        <f t="shared" si="4"/>
        <v>29795</v>
      </c>
      <c r="G103">
        <v>1</v>
      </c>
      <c r="H103" s="15">
        <v>40208.559999999998</v>
      </c>
      <c r="I103" t="s">
        <v>16</v>
      </c>
      <c r="J103" t="s">
        <v>11</v>
      </c>
      <c r="K103" t="s">
        <v>42</v>
      </c>
      <c r="L103" s="13">
        <f t="shared" si="5"/>
        <v>41</v>
      </c>
    </row>
    <row r="104" spans="1:12" x14ac:dyDescent="0.3">
      <c r="A104" t="s">
        <v>2270</v>
      </c>
      <c r="B104">
        <f t="shared" si="3"/>
        <v>103</v>
      </c>
      <c r="C104">
        <v>1979</v>
      </c>
      <c r="D104" t="s">
        <v>35</v>
      </c>
      <c r="E104">
        <v>18</v>
      </c>
      <c r="F104" s="12">
        <f t="shared" si="4"/>
        <v>29085</v>
      </c>
      <c r="G104">
        <v>2</v>
      </c>
      <c r="H104" s="15">
        <v>40204.83</v>
      </c>
      <c r="I104" t="s">
        <v>16</v>
      </c>
      <c r="J104" t="s">
        <v>12</v>
      </c>
      <c r="K104" t="s">
        <v>23</v>
      </c>
      <c r="L104" s="13">
        <f t="shared" si="5"/>
        <v>43</v>
      </c>
    </row>
    <row r="105" spans="1:12" x14ac:dyDescent="0.3">
      <c r="A105" t="s">
        <v>2269</v>
      </c>
      <c r="B105">
        <f t="shared" si="3"/>
        <v>104</v>
      </c>
      <c r="C105">
        <v>1985</v>
      </c>
      <c r="D105" t="s">
        <v>37</v>
      </c>
      <c r="E105">
        <v>21</v>
      </c>
      <c r="F105" s="12">
        <f t="shared" si="4"/>
        <v>31341</v>
      </c>
      <c r="G105">
        <v>4</v>
      </c>
      <c r="H105" s="15">
        <v>40182.25</v>
      </c>
      <c r="I105" t="s">
        <v>16</v>
      </c>
      <c r="J105" t="s">
        <v>11</v>
      </c>
      <c r="K105" t="s">
        <v>42</v>
      </c>
      <c r="L105" s="13">
        <f t="shared" si="5"/>
        <v>37</v>
      </c>
    </row>
    <row r="106" spans="1:12" x14ac:dyDescent="0.3">
      <c r="A106" t="s">
        <v>2268</v>
      </c>
      <c r="B106">
        <f t="shared" si="3"/>
        <v>105</v>
      </c>
      <c r="C106">
        <v>1983</v>
      </c>
      <c r="D106" t="s">
        <v>37</v>
      </c>
      <c r="E106">
        <v>14</v>
      </c>
      <c r="F106" s="12">
        <f t="shared" si="4"/>
        <v>30603</v>
      </c>
      <c r="G106">
        <v>2</v>
      </c>
      <c r="H106" s="15">
        <v>40103.89</v>
      </c>
      <c r="I106" t="s">
        <v>16</v>
      </c>
      <c r="J106" t="s">
        <v>11</v>
      </c>
      <c r="K106" t="s">
        <v>42</v>
      </c>
      <c r="L106" s="13">
        <f t="shared" si="5"/>
        <v>39</v>
      </c>
    </row>
    <row r="107" spans="1:12" x14ac:dyDescent="0.3">
      <c r="A107" t="s">
        <v>2267</v>
      </c>
      <c r="B107">
        <f t="shared" si="3"/>
        <v>106</v>
      </c>
      <c r="C107">
        <v>1966</v>
      </c>
      <c r="D107" t="s">
        <v>35</v>
      </c>
      <c r="E107">
        <v>12</v>
      </c>
      <c r="F107" s="12">
        <f t="shared" si="4"/>
        <v>24331</v>
      </c>
      <c r="G107">
        <v>0</v>
      </c>
      <c r="H107" s="15">
        <v>40069.440000000002</v>
      </c>
      <c r="I107" t="s">
        <v>16</v>
      </c>
      <c r="J107" t="s">
        <v>12</v>
      </c>
      <c r="K107" t="s">
        <v>42</v>
      </c>
      <c r="L107" s="13">
        <f t="shared" si="5"/>
        <v>56</v>
      </c>
    </row>
    <row r="108" spans="1:12" x14ac:dyDescent="0.3">
      <c r="A108" t="s">
        <v>2266</v>
      </c>
      <c r="B108">
        <f t="shared" si="3"/>
        <v>107</v>
      </c>
      <c r="C108">
        <v>1978</v>
      </c>
      <c r="D108" t="s">
        <v>30</v>
      </c>
      <c r="E108">
        <v>20</v>
      </c>
      <c r="F108" s="12">
        <f t="shared" si="4"/>
        <v>28844</v>
      </c>
      <c r="G108">
        <v>2</v>
      </c>
      <c r="H108" s="15">
        <v>40054.730000000003</v>
      </c>
      <c r="I108" t="s">
        <v>16</v>
      </c>
      <c r="J108" t="s">
        <v>12</v>
      </c>
      <c r="K108" t="s">
        <v>42</v>
      </c>
      <c r="L108" s="13">
        <f t="shared" si="5"/>
        <v>44</v>
      </c>
    </row>
    <row r="109" spans="1:12" x14ac:dyDescent="0.3">
      <c r="A109" t="s">
        <v>2265</v>
      </c>
      <c r="B109">
        <f t="shared" si="3"/>
        <v>108</v>
      </c>
      <c r="C109">
        <v>1982</v>
      </c>
      <c r="D109" t="s">
        <v>30</v>
      </c>
      <c r="E109">
        <v>25</v>
      </c>
      <c r="F109" s="12">
        <f t="shared" si="4"/>
        <v>30310</v>
      </c>
      <c r="G109">
        <v>2</v>
      </c>
      <c r="H109" s="15">
        <v>40003.33</v>
      </c>
      <c r="I109" t="s">
        <v>16</v>
      </c>
      <c r="J109" t="s">
        <v>16</v>
      </c>
      <c r="K109" t="s">
        <v>23</v>
      </c>
      <c r="L109" s="13">
        <f t="shared" si="5"/>
        <v>40</v>
      </c>
    </row>
    <row r="110" spans="1:12" x14ac:dyDescent="0.3">
      <c r="A110" t="s">
        <v>2264</v>
      </c>
      <c r="B110">
        <f t="shared" si="3"/>
        <v>109</v>
      </c>
      <c r="C110">
        <v>1987</v>
      </c>
      <c r="D110" t="s">
        <v>35</v>
      </c>
      <c r="E110">
        <v>8</v>
      </c>
      <c r="F110" s="12">
        <f t="shared" si="4"/>
        <v>31997</v>
      </c>
      <c r="G110">
        <v>3</v>
      </c>
      <c r="H110" s="15">
        <v>39983.43</v>
      </c>
      <c r="I110" t="s">
        <v>11</v>
      </c>
      <c r="J110" t="s">
        <v>12</v>
      </c>
      <c r="K110" t="s">
        <v>23</v>
      </c>
      <c r="L110" s="13">
        <f t="shared" si="5"/>
        <v>35</v>
      </c>
    </row>
    <row r="111" spans="1:12" x14ac:dyDescent="0.3">
      <c r="A111" t="s">
        <v>2263</v>
      </c>
      <c r="B111">
        <f t="shared" si="3"/>
        <v>110</v>
      </c>
      <c r="C111">
        <v>1975</v>
      </c>
      <c r="D111" t="s">
        <v>30</v>
      </c>
      <c r="E111">
        <v>2</v>
      </c>
      <c r="F111" s="12">
        <f t="shared" si="4"/>
        <v>27730</v>
      </c>
      <c r="G111">
        <v>1</v>
      </c>
      <c r="H111" s="15">
        <v>39963.120000000003</v>
      </c>
      <c r="I111" t="s">
        <v>11</v>
      </c>
      <c r="J111" t="s">
        <v>11</v>
      </c>
      <c r="K111" t="s">
        <v>42</v>
      </c>
      <c r="L111" s="13">
        <f t="shared" si="5"/>
        <v>47</v>
      </c>
    </row>
    <row r="112" spans="1:12" x14ac:dyDescent="0.3">
      <c r="A112" t="s">
        <v>2262</v>
      </c>
      <c r="B112">
        <f t="shared" si="3"/>
        <v>111</v>
      </c>
      <c r="C112">
        <v>1985</v>
      </c>
      <c r="D112" t="s">
        <v>35</v>
      </c>
      <c r="E112">
        <v>22</v>
      </c>
      <c r="F112" s="12">
        <f t="shared" si="4"/>
        <v>31281</v>
      </c>
      <c r="G112">
        <v>1</v>
      </c>
      <c r="H112" s="15">
        <v>39871.699999999997</v>
      </c>
      <c r="I112" t="s">
        <v>16</v>
      </c>
      <c r="J112" t="s">
        <v>11</v>
      </c>
      <c r="K112" t="s">
        <v>13</v>
      </c>
      <c r="L112" s="13">
        <f t="shared" si="5"/>
        <v>37</v>
      </c>
    </row>
    <row r="113" spans="1:12" x14ac:dyDescent="0.3">
      <c r="A113" t="s">
        <v>2261</v>
      </c>
      <c r="B113">
        <f t="shared" si="3"/>
        <v>112</v>
      </c>
      <c r="C113">
        <v>1983</v>
      </c>
      <c r="D113" t="s">
        <v>18</v>
      </c>
      <c r="E113">
        <v>1</v>
      </c>
      <c r="F113" s="12">
        <f t="shared" si="4"/>
        <v>30468</v>
      </c>
      <c r="G113">
        <v>3</v>
      </c>
      <c r="H113" s="15">
        <v>39865.699999999997</v>
      </c>
      <c r="I113" t="s">
        <v>11</v>
      </c>
      <c r="J113" t="s">
        <v>11</v>
      </c>
      <c r="K113" t="s">
        <v>42</v>
      </c>
      <c r="L113" s="13">
        <f t="shared" si="5"/>
        <v>40</v>
      </c>
    </row>
    <row r="114" spans="1:12" x14ac:dyDescent="0.3">
      <c r="A114" t="s">
        <v>2260</v>
      </c>
      <c r="B114">
        <f t="shared" si="3"/>
        <v>113</v>
      </c>
      <c r="C114">
        <v>1985</v>
      </c>
      <c r="D114" t="s">
        <v>10</v>
      </c>
      <c r="E114">
        <v>17</v>
      </c>
      <c r="F114" s="12">
        <f t="shared" si="4"/>
        <v>31245</v>
      </c>
      <c r="G114">
        <v>2</v>
      </c>
      <c r="H114" s="15">
        <v>39836.519999999997</v>
      </c>
      <c r="I114" t="s">
        <v>11</v>
      </c>
      <c r="J114" t="s">
        <v>16</v>
      </c>
      <c r="K114" t="s">
        <v>42</v>
      </c>
      <c r="L114" s="13">
        <f t="shared" si="5"/>
        <v>37</v>
      </c>
    </row>
    <row r="115" spans="1:12" x14ac:dyDescent="0.3">
      <c r="A115" t="s">
        <v>2259</v>
      </c>
      <c r="B115">
        <f t="shared" si="3"/>
        <v>114</v>
      </c>
      <c r="C115">
        <v>1987</v>
      </c>
      <c r="D115" t="s">
        <v>10</v>
      </c>
      <c r="E115">
        <v>24</v>
      </c>
      <c r="F115" s="12">
        <f t="shared" si="4"/>
        <v>31982</v>
      </c>
      <c r="G115">
        <v>1</v>
      </c>
      <c r="H115" s="15">
        <v>39774.28</v>
      </c>
      <c r="I115" t="s">
        <v>16</v>
      </c>
      <c r="J115" t="s">
        <v>16</v>
      </c>
      <c r="K115" t="s">
        <v>276</v>
      </c>
      <c r="L115" s="13">
        <f t="shared" si="5"/>
        <v>35</v>
      </c>
    </row>
    <row r="116" spans="1:12" x14ac:dyDescent="0.3">
      <c r="A116" t="s">
        <v>2258</v>
      </c>
      <c r="B116">
        <f t="shared" si="3"/>
        <v>115</v>
      </c>
      <c r="C116">
        <v>1973</v>
      </c>
      <c r="D116" t="s">
        <v>30</v>
      </c>
      <c r="E116">
        <v>17</v>
      </c>
      <c r="F116" s="12">
        <f t="shared" si="4"/>
        <v>27015</v>
      </c>
      <c r="G116">
        <v>0</v>
      </c>
      <c r="H116" s="15">
        <v>39727.61</v>
      </c>
      <c r="I116" t="s">
        <v>16</v>
      </c>
      <c r="J116" t="s">
        <v>11</v>
      </c>
      <c r="K116" t="s">
        <v>42</v>
      </c>
      <c r="L116" s="13">
        <f t="shared" si="5"/>
        <v>49</v>
      </c>
    </row>
    <row r="117" spans="1:12" x14ac:dyDescent="0.3">
      <c r="A117" t="s">
        <v>2257</v>
      </c>
      <c r="B117">
        <f t="shared" si="3"/>
        <v>116</v>
      </c>
      <c r="C117">
        <v>1977</v>
      </c>
      <c r="D117" t="s">
        <v>35</v>
      </c>
      <c r="E117">
        <v>12</v>
      </c>
      <c r="F117" s="12">
        <f t="shared" si="4"/>
        <v>28349</v>
      </c>
      <c r="G117">
        <v>1</v>
      </c>
      <c r="H117" s="15">
        <v>39725.519999999997</v>
      </c>
      <c r="I117" t="s">
        <v>11</v>
      </c>
      <c r="J117" t="s">
        <v>16</v>
      </c>
      <c r="K117" t="s">
        <v>23</v>
      </c>
      <c r="L117" s="13">
        <f t="shared" si="5"/>
        <v>45</v>
      </c>
    </row>
    <row r="118" spans="1:12" x14ac:dyDescent="0.3">
      <c r="A118" t="s">
        <v>2256</v>
      </c>
      <c r="B118">
        <f t="shared" si="3"/>
        <v>117</v>
      </c>
      <c r="C118">
        <v>2003</v>
      </c>
      <c r="D118" t="s">
        <v>10</v>
      </c>
      <c r="E118">
        <v>16</v>
      </c>
      <c r="F118" s="12">
        <f t="shared" si="4"/>
        <v>37818</v>
      </c>
      <c r="G118">
        <v>0</v>
      </c>
      <c r="H118" s="15">
        <v>39722.75</v>
      </c>
      <c r="I118" t="s">
        <v>16</v>
      </c>
      <c r="J118" t="s">
        <v>16</v>
      </c>
      <c r="K118" t="s">
        <v>13</v>
      </c>
      <c r="L118" s="13">
        <f t="shared" si="5"/>
        <v>19</v>
      </c>
    </row>
    <row r="119" spans="1:12" x14ac:dyDescent="0.3">
      <c r="A119" t="s">
        <v>2255</v>
      </c>
      <c r="B119">
        <f t="shared" si="3"/>
        <v>118</v>
      </c>
      <c r="C119">
        <v>1968</v>
      </c>
      <c r="D119" t="s">
        <v>20</v>
      </c>
      <c r="E119">
        <v>29</v>
      </c>
      <c r="F119" s="12">
        <f t="shared" si="4"/>
        <v>25110</v>
      </c>
      <c r="G119">
        <v>0</v>
      </c>
      <c r="H119" s="15">
        <v>39721.93</v>
      </c>
      <c r="I119" t="s">
        <v>11</v>
      </c>
      <c r="J119" t="s">
        <v>11</v>
      </c>
      <c r="K119" t="s">
        <v>42</v>
      </c>
      <c r="L119" s="13">
        <f t="shared" si="5"/>
        <v>54</v>
      </c>
    </row>
    <row r="120" spans="1:12" x14ac:dyDescent="0.3">
      <c r="A120" t="s">
        <v>2254</v>
      </c>
      <c r="B120">
        <f t="shared" si="3"/>
        <v>119</v>
      </c>
      <c r="C120">
        <v>1977</v>
      </c>
      <c r="D120" t="s">
        <v>30</v>
      </c>
      <c r="E120">
        <v>17</v>
      </c>
      <c r="F120" s="12">
        <f t="shared" si="4"/>
        <v>28476</v>
      </c>
      <c r="G120">
        <v>2</v>
      </c>
      <c r="H120" s="15">
        <v>39670.44</v>
      </c>
      <c r="I120" t="s">
        <v>11</v>
      </c>
      <c r="J120" t="s">
        <v>16</v>
      </c>
      <c r="K120" t="s">
        <v>23</v>
      </c>
      <c r="L120" s="13">
        <f t="shared" si="5"/>
        <v>45</v>
      </c>
    </row>
    <row r="121" spans="1:12" x14ac:dyDescent="0.3">
      <c r="A121" t="s">
        <v>2253</v>
      </c>
      <c r="B121">
        <f t="shared" si="3"/>
        <v>120</v>
      </c>
      <c r="C121">
        <v>1995</v>
      </c>
      <c r="D121" t="s">
        <v>35</v>
      </c>
      <c r="E121">
        <v>7</v>
      </c>
      <c r="F121" s="12">
        <f t="shared" si="4"/>
        <v>34918</v>
      </c>
      <c r="G121">
        <v>0</v>
      </c>
      <c r="H121" s="15">
        <v>39611.760000000002</v>
      </c>
      <c r="I121" t="s">
        <v>16</v>
      </c>
      <c r="J121" t="s">
        <v>12</v>
      </c>
      <c r="K121" t="s">
        <v>13</v>
      </c>
      <c r="L121" s="13">
        <f t="shared" si="5"/>
        <v>27</v>
      </c>
    </row>
    <row r="122" spans="1:12" x14ac:dyDescent="0.3">
      <c r="A122" t="s">
        <v>2252</v>
      </c>
      <c r="B122">
        <f t="shared" si="3"/>
        <v>121</v>
      </c>
      <c r="C122">
        <v>1981</v>
      </c>
      <c r="D122" t="s">
        <v>10</v>
      </c>
      <c r="E122">
        <v>5</v>
      </c>
      <c r="F122" s="12">
        <f t="shared" si="4"/>
        <v>29772</v>
      </c>
      <c r="G122">
        <v>3</v>
      </c>
      <c r="H122" s="15">
        <v>39597.410000000003</v>
      </c>
      <c r="I122" t="s">
        <v>16</v>
      </c>
      <c r="J122" t="s">
        <v>11</v>
      </c>
      <c r="K122" t="s">
        <v>356</v>
      </c>
      <c r="L122" s="13">
        <f t="shared" si="5"/>
        <v>41</v>
      </c>
    </row>
    <row r="123" spans="1:12" x14ac:dyDescent="0.3">
      <c r="A123" t="s">
        <v>2251</v>
      </c>
      <c r="B123">
        <f t="shared" si="3"/>
        <v>122</v>
      </c>
      <c r="C123">
        <v>1978</v>
      </c>
      <c r="D123" t="s">
        <v>10</v>
      </c>
      <c r="E123">
        <v>12</v>
      </c>
      <c r="F123" s="12">
        <f t="shared" si="4"/>
        <v>28683</v>
      </c>
      <c r="G123">
        <v>1</v>
      </c>
      <c r="H123" s="15">
        <v>39556.49</v>
      </c>
      <c r="I123" t="s">
        <v>16</v>
      </c>
      <c r="J123" t="s">
        <v>11</v>
      </c>
      <c r="K123" t="s">
        <v>164</v>
      </c>
      <c r="L123" s="13">
        <f t="shared" si="5"/>
        <v>44</v>
      </c>
    </row>
    <row r="124" spans="1:12" x14ac:dyDescent="0.3">
      <c r="A124" t="s">
        <v>2250</v>
      </c>
      <c r="B124">
        <f t="shared" si="3"/>
        <v>123</v>
      </c>
      <c r="C124">
        <v>1966</v>
      </c>
      <c r="D124" t="s">
        <v>18</v>
      </c>
      <c r="E124">
        <v>24</v>
      </c>
      <c r="F124" s="12">
        <f t="shared" si="4"/>
        <v>24282</v>
      </c>
      <c r="G124">
        <v>0</v>
      </c>
      <c r="H124" s="15">
        <v>39396.86</v>
      </c>
      <c r="I124" t="s">
        <v>11</v>
      </c>
      <c r="J124" t="s">
        <v>11</v>
      </c>
      <c r="K124" t="s">
        <v>42</v>
      </c>
      <c r="L124" s="13">
        <f t="shared" si="5"/>
        <v>56</v>
      </c>
    </row>
    <row r="125" spans="1:12" x14ac:dyDescent="0.3">
      <c r="A125" t="s">
        <v>2249</v>
      </c>
      <c r="B125">
        <f t="shared" si="3"/>
        <v>124</v>
      </c>
      <c r="C125">
        <v>1978</v>
      </c>
      <c r="D125" t="s">
        <v>35</v>
      </c>
      <c r="E125">
        <v>5</v>
      </c>
      <c r="F125" s="12">
        <f t="shared" si="4"/>
        <v>28707</v>
      </c>
      <c r="G125">
        <v>2</v>
      </c>
      <c r="H125" s="15">
        <v>39352.6</v>
      </c>
      <c r="I125" t="s">
        <v>11</v>
      </c>
      <c r="J125" t="s">
        <v>12</v>
      </c>
      <c r="K125" t="s">
        <v>42</v>
      </c>
      <c r="L125" s="13">
        <f t="shared" si="5"/>
        <v>44</v>
      </c>
    </row>
    <row r="126" spans="1:12" x14ac:dyDescent="0.3">
      <c r="A126" t="s">
        <v>2248</v>
      </c>
      <c r="B126">
        <f t="shared" si="3"/>
        <v>125</v>
      </c>
      <c r="C126">
        <v>1982</v>
      </c>
      <c r="D126" t="s">
        <v>35</v>
      </c>
      <c r="E126">
        <v>16</v>
      </c>
      <c r="F126" s="12">
        <f t="shared" si="4"/>
        <v>30179</v>
      </c>
      <c r="G126">
        <v>3</v>
      </c>
      <c r="H126" s="15">
        <v>39315.279999999999</v>
      </c>
      <c r="I126" t="s">
        <v>11</v>
      </c>
      <c r="J126" t="s">
        <v>12</v>
      </c>
      <c r="K126" t="s">
        <v>42</v>
      </c>
      <c r="L126" s="13">
        <f t="shared" si="5"/>
        <v>40</v>
      </c>
    </row>
    <row r="127" spans="1:12" x14ac:dyDescent="0.3">
      <c r="A127" t="s">
        <v>2247</v>
      </c>
      <c r="B127">
        <f t="shared" si="3"/>
        <v>126</v>
      </c>
      <c r="C127">
        <v>1992</v>
      </c>
      <c r="D127" t="s">
        <v>15</v>
      </c>
      <c r="E127">
        <v>30</v>
      </c>
      <c r="F127" s="12">
        <f t="shared" si="4"/>
        <v>33938</v>
      </c>
      <c r="G127">
        <v>2</v>
      </c>
      <c r="H127" s="15">
        <v>39241.440000000002</v>
      </c>
      <c r="I127" t="s">
        <v>16</v>
      </c>
      <c r="J127" t="s">
        <v>12</v>
      </c>
      <c r="K127" t="s">
        <v>42</v>
      </c>
      <c r="L127" s="13">
        <f t="shared" si="5"/>
        <v>30</v>
      </c>
    </row>
    <row r="128" spans="1:12" x14ac:dyDescent="0.3">
      <c r="A128" t="s">
        <v>2246</v>
      </c>
      <c r="B128">
        <f t="shared" si="3"/>
        <v>127</v>
      </c>
      <c r="C128">
        <v>1962</v>
      </c>
      <c r="D128" t="s">
        <v>10</v>
      </c>
      <c r="E128">
        <v>7</v>
      </c>
      <c r="F128" s="12">
        <f t="shared" si="4"/>
        <v>22834</v>
      </c>
      <c r="G128">
        <v>0</v>
      </c>
      <c r="H128" s="15">
        <v>39221.120000000003</v>
      </c>
      <c r="I128" t="s">
        <v>11</v>
      </c>
      <c r="J128" t="s">
        <v>16</v>
      </c>
      <c r="K128" t="s">
        <v>42</v>
      </c>
      <c r="L128" s="13">
        <f t="shared" si="5"/>
        <v>60</v>
      </c>
    </row>
    <row r="129" spans="1:12" x14ac:dyDescent="0.3">
      <c r="A129" t="s">
        <v>2245</v>
      </c>
      <c r="B129">
        <f t="shared" si="3"/>
        <v>128</v>
      </c>
      <c r="C129">
        <v>1982</v>
      </c>
      <c r="D129" t="s">
        <v>35</v>
      </c>
      <c r="E129">
        <v>4</v>
      </c>
      <c r="F129" s="12">
        <f t="shared" si="4"/>
        <v>30167</v>
      </c>
      <c r="G129">
        <v>1</v>
      </c>
      <c r="H129" s="15">
        <v>39125.33</v>
      </c>
      <c r="I129" t="s">
        <v>16</v>
      </c>
      <c r="J129" t="s">
        <v>16</v>
      </c>
      <c r="K129" t="s">
        <v>168</v>
      </c>
      <c r="L129" s="13">
        <f t="shared" si="5"/>
        <v>40</v>
      </c>
    </row>
    <row r="130" spans="1:12" x14ac:dyDescent="0.3">
      <c r="A130" t="s">
        <v>2244</v>
      </c>
      <c r="B130">
        <f t="shared" ref="B130:B193" si="6">VALUE(MID(A130,3,LEN(A130)-2))</f>
        <v>129</v>
      </c>
      <c r="C130">
        <v>1985</v>
      </c>
      <c r="D130" t="s">
        <v>20</v>
      </c>
      <c r="E130">
        <v>20</v>
      </c>
      <c r="F130" s="12">
        <f t="shared" ref="F130:F193" si="7">DATE(C130, MONTH(1&amp;D130), E130)</f>
        <v>31310</v>
      </c>
      <c r="G130">
        <v>1</v>
      </c>
      <c r="H130" s="15">
        <v>39047.29</v>
      </c>
      <c r="I130" t="s">
        <v>16</v>
      </c>
      <c r="J130" t="s">
        <v>12</v>
      </c>
      <c r="K130" t="s">
        <v>356</v>
      </c>
      <c r="L130" s="13">
        <f t="shared" ref="L130:L193" si="8">DATEDIF(F130, DATE(2023,6,8), "Y")</f>
        <v>37</v>
      </c>
    </row>
    <row r="131" spans="1:12" x14ac:dyDescent="0.3">
      <c r="A131" t="s">
        <v>2243</v>
      </c>
      <c r="B131">
        <f t="shared" si="6"/>
        <v>130</v>
      </c>
      <c r="C131">
        <v>1978</v>
      </c>
      <c r="D131" t="s">
        <v>37</v>
      </c>
      <c r="E131">
        <v>12</v>
      </c>
      <c r="F131" s="12">
        <f t="shared" si="7"/>
        <v>28775</v>
      </c>
      <c r="G131">
        <v>2</v>
      </c>
      <c r="H131" s="15">
        <v>38998.550000000003</v>
      </c>
      <c r="I131" t="s">
        <v>16</v>
      </c>
      <c r="J131" t="s">
        <v>16</v>
      </c>
      <c r="K131" t="s">
        <v>42</v>
      </c>
      <c r="L131" s="13">
        <f t="shared" si="8"/>
        <v>44</v>
      </c>
    </row>
    <row r="132" spans="1:12" x14ac:dyDescent="0.3">
      <c r="A132" t="s">
        <v>2242</v>
      </c>
      <c r="B132">
        <f t="shared" si="6"/>
        <v>131</v>
      </c>
      <c r="C132">
        <v>1980</v>
      </c>
      <c r="D132" t="s">
        <v>20</v>
      </c>
      <c r="E132">
        <v>24</v>
      </c>
      <c r="F132" s="12">
        <f t="shared" si="7"/>
        <v>29488</v>
      </c>
      <c r="G132">
        <v>2</v>
      </c>
      <c r="H132" s="15">
        <v>38947.43</v>
      </c>
      <c r="I132" t="s">
        <v>11</v>
      </c>
      <c r="J132" t="s">
        <v>12</v>
      </c>
      <c r="K132" t="s">
        <v>42</v>
      </c>
      <c r="L132" s="13">
        <f t="shared" si="8"/>
        <v>42</v>
      </c>
    </row>
    <row r="133" spans="1:12" x14ac:dyDescent="0.3">
      <c r="A133" t="s">
        <v>2241</v>
      </c>
      <c r="B133">
        <f t="shared" si="6"/>
        <v>132</v>
      </c>
      <c r="C133">
        <v>1976</v>
      </c>
      <c r="D133" t="s">
        <v>30</v>
      </c>
      <c r="E133">
        <v>15</v>
      </c>
      <c r="F133" s="12">
        <f t="shared" si="7"/>
        <v>28109</v>
      </c>
      <c r="G133">
        <v>2</v>
      </c>
      <c r="H133" s="15">
        <v>38932.559999999998</v>
      </c>
      <c r="I133" t="s">
        <v>11</v>
      </c>
      <c r="J133" t="s">
        <v>12</v>
      </c>
      <c r="K133" t="s">
        <v>42</v>
      </c>
      <c r="L133" s="13">
        <f t="shared" si="8"/>
        <v>46</v>
      </c>
    </row>
    <row r="134" spans="1:12" x14ac:dyDescent="0.3">
      <c r="A134" t="s">
        <v>2240</v>
      </c>
      <c r="B134">
        <f t="shared" si="6"/>
        <v>133</v>
      </c>
      <c r="C134">
        <v>1987</v>
      </c>
      <c r="D134" t="s">
        <v>18</v>
      </c>
      <c r="E134">
        <v>16</v>
      </c>
      <c r="F134" s="12">
        <f t="shared" si="7"/>
        <v>31944</v>
      </c>
      <c r="G134">
        <v>3</v>
      </c>
      <c r="H134" s="15">
        <v>38924.04</v>
      </c>
      <c r="I134" t="s">
        <v>11</v>
      </c>
      <c r="J134" t="s">
        <v>11</v>
      </c>
      <c r="K134" t="s">
        <v>42</v>
      </c>
      <c r="L134" s="13">
        <f t="shared" si="8"/>
        <v>35</v>
      </c>
    </row>
    <row r="135" spans="1:12" x14ac:dyDescent="0.3">
      <c r="A135" t="s">
        <v>2239</v>
      </c>
      <c r="B135">
        <f t="shared" si="6"/>
        <v>134</v>
      </c>
      <c r="C135">
        <v>1967</v>
      </c>
      <c r="D135" t="s">
        <v>10</v>
      </c>
      <c r="E135">
        <v>30</v>
      </c>
      <c r="F135" s="12">
        <f t="shared" si="7"/>
        <v>24683</v>
      </c>
      <c r="G135">
        <v>0</v>
      </c>
      <c r="H135" s="15">
        <v>38893.360000000001</v>
      </c>
      <c r="I135" t="s">
        <v>16</v>
      </c>
      <c r="J135" t="s">
        <v>11</v>
      </c>
      <c r="K135" t="s">
        <v>42</v>
      </c>
      <c r="L135" s="13">
        <f t="shared" si="8"/>
        <v>55</v>
      </c>
    </row>
    <row r="136" spans="1:12" x14ac:dyDescent="0.3">
      <c r="A136" t="s">
        <v>2238</v>
      </c>
      <c r="B136">
        <f t="shared" si="6"/>
        <v>135</v>
      </c>
      <c r="C136">
        <v>1964</v>
      </c>
      <c r="D136" t="s">
        <v>18</v>
      </c>
      <c r="E136">
        <v>6</v>
      </c>
      <c r="F136" s="12">
        <f t="shared" si="7"/>
        <v>23534</v>
      </c>
      <c r="G136">
        <v>0</v>
      </c>
      <c r="H136" s="15">
        <v>38869.25</v>
      </c>
      <c r="I136" t="s">
        <v>11</v>
      </c>
      <c r="J136" t="s">
        <v>11</v>
      </c>
      <c r="K136" t="s">
        <v>42</v>
      </c>
      <c r="L136" s="13">
        <f t="shared" si="8"/>
        <v>59</v>
      </c>
    </row>
    <row r="137" spans="1:12" x14ac:dyDescent="0.3">
      <c r="A137" t="s">
        <v>2237</v>
      </c>
      <c r="B137">
        <f t="shared" si="6"/>
        <v>136</v>
      </c>
      <c r="C137">
        <v>1979</v>
      </c>
      <c r="D137" t="s">
        <v>30</v>
      </c>
      <c r="E137">
        <v>3</v>
      </c>
      <c r="F137" s="12">
        <f t="shared" si="7"/>
        <v>29192</v>
      </c>
      <c r="G137">
        <v>2</v>
      </c>
      <c r="H137" s="15">
        <v>38836.980000000003</v>
      </c>
      <c r="I137" t="s">
        <v>11</v>
      </c>
      <c r="J137" t="s">
        <v>16</v>
      </c>
      <c r="K137" t="s">
        <v>42</v>
      </c>
      <c r="L137" s="13">
        <f t="shared" si="8"/>
        <v>43</v>
      </c>
    </row>
    <row r="138" spans="1:12" x14ac:dyDescent="0.3">
      <c r="A138" t="s">
        <v>2236</v>
      </c>
      <c r="B138">
        <f t="shared" si="6"/>
        <v>137</v>
      </c>
      <c r="C138">
        <v>2004</v>
      </c>
      <c r="D138" t="s">
        <v>30</v>
      </c>
      <c r="E138">
        <v>5</v>
      </c>
      <c r="F138" s="12">
        <f t="shared" si="7"/>
        <v>38326</v>
      </c>
      <c r="G138">
        <v>0</v>
      </c>
      <c r="H138" s="15">
        <v>38792.69</v>
      </c>
      <c r="I138" t="s">
        <v>11</v>
      </c>
      <c r="J138" t="s">
        <v>11</v>
      </c>
      <c r="K138" t="s">
        <v>13</v>
      </c>
      <c r="L138" s="13">
        <f t="shared" si="8"/>
        <v>18</v>
      </c>
    </row>
    <row r="139" spans="1:12" x14ac:dyDescent="0.3">
      <c r="A139" t="s">
        <v>2235</v>
      </c>
      <c r="B139">
        <f t="shared" si="6"/>
        <v>138</v>
      </c>
      <c r="C139">
        <v>1991</v>
      </c>
      <c r="D139" t="s">
        <v>15</v>
      </c>
      <c r="E139">
        <v>8</v>
      </c>
      <c r="F139" s="12">
        <f t="shared" si="7"/>
        <v>33550</v>
      </c>
      <c r="G139">
        <v>3</v>
      </c>
      <c r="H139" s="15">
        <v>38746.36</v>
      </c>
      <c r="I139" t="s">
        <v>16</v>
      </c>
      <c r="J139" t="s">
        <v>11</v>
      </c>
      <c r="K139" t="s">
        <v>23</v>
      </c>
      <c r="L139" s="13">
        <f t="shared" si="8"/>
        <v>31</v>
      </c>
    </row>
    <row r="140" spans="1:12" x14ac:dyDescent="0.3">
      <c r="A140" t="s">
        <v>2234</v>
      </c>
      <c r="B140">
        <f t="shared" si="6"/>
        <v>139</v>
      </c>
      <c r="C140">
        <v>1976</v>
      </c>
      <c r="D140" t="s">
        <v>18</v>
      </c>
      <c r="E140">
        <v>15</v>
      </c>
      <c r="F140" s="12">
        <f t="shared" si="7"/>
        <v>27926</v>
      </c>
      <c r="G140">
        <v>2</v>
      </c>
      <c r="H140" s="15">
        <v>38740.120000000003</v>
      </c>
      <c r="I140" t="s">
        <v>11</v>
      </c>
      <c r="J140" t="s">
        <v>11</v>
      </c>
      <c r="K140" t="s">
        <v>23</v>
      </c>
      <c r="L140" s="13">
        <f t="shared" si="8"/>
        <v>46</v>
      </c>
    </row>
    <row r="141" spans="1:12" x14ac:dyDescent="0.3">
      <c r="A141" t="s">
        <v>2233</v>
      </c>
      <c r="B141">
        <f t="shared" si="6"/>
        <v>140</v>
      </c>
      <c r="C141">
        <v>1991</v>
      </c>
      <c r="D141" t="s">
        <v>15</v>
      </c>
      <c r="E141">
        <v>2</v>
      </c>
      <c r="F141" s="12">
        <f t="shared" si="7"/>
        <v>33544</v>
      </c>
      <c r="G141">
        <v>2</v>
      </c>
      <c r="H141" s="15">
        <v>38711</v>
      </c>
      <c r="I141" t="s">
        <v>11</v>
      </c>
      <c r="J141" t="s">
        <v>11</v>
      </c>
      <c r="K141" t="s">
        <v>42</v>
      </c>
      <c r="L141" s="13">
        <f t="shared" si="8"/>
        <v>31</v>
      </c>
    </row>
    <row r="142" spans="1:12" x14ac:dyDescent="0.3">
      <c r="A142" t="s">
        <v>2232</v>
      </c>
      <c r="B142">
        <f t="shared" si="6"/>
        <v>141</v>
      </c>
      <c r="C142">
        <v>1986</v>
      </c>
      <c r="D142" t="s">
        <v>10</v>
      </c>
      <c r="E142">
        <v>20</v>
      </c>
      <c r="F142" s="12">
        <f t="shared" si="7"/>
        <v>31613</v>
      </c>
      <c r="G142">
        <v>1</v>
      </c>
      <c r="H142" s="15">
        <v>38709.18</v>
      </c>
      <c r="I142" t="s">
        <v>16</v>
      </c>
      <c r="J142" t="s">
        <v>12</v>
      </c>
      <c r="K142" t="s">
        <v>13</v>
      </c>
      <c r="L142" s="13">
        <f t="shared" si="8"/>
        <v>36</v>
      </c>
    </row>
    <row r="143" spans="1:12" x14ac:dyDescent="0.3">
      <c r="A143" t="s">
        <v>2231</v>
      </c>
      <c r="B143">
        <f t="shared" si="6"/>
        <v>142</v>
      </c>
      <c r="C143">
        <v>1990</v>
      </c>
      <c r="D143" t="s">
        <v>10</v>
      </c>
      <c r="E143">
        <v>13</v>
      </c>
      <c r="F143" s="12">
        <f t="shared" si="7"/>
        <v>33067</v>
      </c>
      <c r="G143">
        <v>3</v>
      </c>
      <c r="H143" s="15">
        <v>38652.089999999997</v>
      </c>
      <c r="I143" t="s">
        <v>11</v>
      </c>
      <c r="J143" t="s">
        <v>11</v>
      </c>
      <c r="K143" t="s">
        <v>42</v>
      </c>
      <c r="L143" s="13">
        <f t="shared" si="8"/>
        <v>32</v>
      </c>
    </row>
    <row r="144" spans="1:12" x14ac:dyDescent="0.3">
      <c r="A144" t="s">
        <v>2230</v>
      </c>
      <c r="B144">
        <f t="shared" si="6"/>
        <v>143</v>
      </c>
      <c r="C144">
        <v>1999</v>
      </c>
      <c r="D144" t="s">
        <v>15</v>
      </c>
      <c r="E144">
        <v>12</v>
      </c>
      <c r="F144" s="12">
        <f t="shared" si="7"/>
        <v>36476</v>
      </c>
      <c r="G144">
        <v>2</v>
      </c>
      <c r="H144" s="15">
        <v>38511.629999999997</v>
      </c>
      <c r="I144" t="s">
        <v>11</v>
      </c>
      <c r="J144" t="s">
        <v>11</v>
      </c>
      <c r="K144" t="s">
        <v>247</v>
      </c>
      <c r="L144" s="13">
        <f t="shared" si="8"/>
        <v>23</v>
      </c>
    </row>
    <row r="145" spans="1:12" x14ac:dyDescent="0.3">
      <c r="A145" t="s">
        <v>2229</v>
      </c>
      <c r="B145">
        <f t="shared" si="6"/>
        <v>144</v>
      </c>
      <c r="C145">
        <v>1986</v>
      </c>
      <c r="D145" t="s">
        <v>18</v>
      </c>
      <c r="E145">
        <v>21</v>
      </c>
      <c r="F145" s="12">
        <f t="shared" si="7"/>
        <v>31584</v>
      </c>
      <c r="G145">
        <v>2</v>
      </c>
      <c r="H145" s="15">
        <v>38415.47</v>
      </c>
      <c r="I145" t="s">
        <v>16</v>
      </c>
      <c r="J145" t="s">
        <v>11</v>
      </c>
      <c r="K145" t="s">
        <v>42</v>
      </c>
      <c r="L145" s="13">
        <f t="shared" si="8"/>
        <v>36</v>
      </c>
    </row>
    <row r="146" spans="1:12" x14ac:dyDescent="0.3">
      <c r="A146" t="s">
        <v>2228</v>
      </c>
      <c r="B146">
        <f t="shared" si="6"/>
        <v>145</v>
      </c>
      <c r="C146">
        <v>1971</v>
      </c>
      <c r="D146" t="s">
        <v>30</v>
      </c>
      <c r="E146">
        <v>23</v>
      </c>
      <c r="F146" s="12">
        <f t="shared" si="7"/>
        <v>26290</v>
      </c>
      <c r="G146">
        <v>0</v>
      </c>
      <c r="H146" s="15">
        <v>38405.26</v>
      </c>
      <c r="I146" t="s">
        <v>11</v>
      </c>
      <c r="J146" t="s">
        <v>16</v>
      </c>
      <c r="K146" t="s">
        <v>42</v>
      </c>
      <c r="L146" s="13">
        <f t="shared" si="8"/>
        <v>51</v>
      </c>
    </row>
    <row r="147" spans="1:12" x14ac:dyDescent="0.3">
      <c r="A147" t="s">
        <v>2227</v>
      </c>
      <c r="B147">
        <f t="shared" si="6"/>
        <v>146</v>
      </c>
      <c r="C147">
        <v>1970</v>
      </c>
      <c r="D147" t="s">
        <v>35</v>
      </c>
      <c r="E147">
        <v>22</v>
      </c>
      <c r="F147" s="12">
        <f t="shared" si="7"/>
        <v>25802</v>
      </c>
      <c r="G147">
        <v>0</v>
      </c>
      <c r="H147" s="15">
        <v>38389.79</v>
      </c>
      <c r="I147" t="s">
        <v>11</v>
      </c>
      <c r="J147" t="s">
        <v>12</v>
      </c>
      <c r="K147" t="s">
        <v>42</v>
      </c>
      <c r="L147" s="13">
        <f t="shared" si="8"/>
        <v>52</v>
      </c>
    </row>
    <row r="148" spans="1:12" x14ac:dyDescent="0.3">
      <c r="A148" t="s">
        <v>2226</v>
      </c>
      <c r="B148">
        <f t="shared" si="6"/>
        <v>147</v>
      </c>
      <c r="C148">
        <v>2002</v>
      </c>
      <c r="D148" t="s">
        <v>20</v>
      </c>
      <c r="E148">
        <v>17</v>
      </c>
      <c r="F148" s="12">
        <f t="shared" si="7"/>
        <v>37516</v>
      </c>
      <c r="G148">
        <v>2</v>
      </c>
      <c r="H148" s="15">
        <v>38344.57</v>
      </c>
      <c r="I148" t="s">
        <v>16</v>
      </c>
      <c r="J148" t="s">
        <v>12</v>
      </c>
      <c r="K148" t="s">
        <v>42</v>
      </c>
      <c r="L148" s="13">
        <f t="shared" si="8"/>
        <v>20</v>
      </c>
    </row>
    <row r="149" spans="1:12" x14ac:dyDescent="0.3">
      <c r="A149" t="s">
        <v>2225</v>
      </c>
      <c r="B149">
        <f t="shared" si="6"/>
        <v>148</v>
      </c>
      <c r="C149">
        <v>1980</v>
      </c>
      <c r="D149" t="s">
        <v>18</v>
      </c>
      <c r="E149">
        <v>12</v>
      </c>
      <c r="F149" s="12">
        <f t="shared" si="7"/>
        <v>29384</v>
      </c>
      <c r="G149">
        <v>2</v>
      </c>
      <c r="H149" s="15">
        <v>38313.129999999997</v>
      </c>
      <c r="I149" t="s">
        <v>16</v>
      </c>
      <c r="J149" t="s">
        <v>12</v>
      </c>
      <c r="K149" t="s">
        <v>42</v>
      </c>
      <c r="L149" s="13">
        <f t="shared" si="8"/>
        <v>42</v>
      </c>
    </row>
    <row r="150" spans="1:12" x14ac:dyDescent="0.3">
      <c r="A150" t="s">
        <v>2224</v>
      </c>
      <c r="B150">
        <f t="shared" si="6"/>
        <v>149</v>
      </c>
      <c r="C150">
        <v>1989</v>
      </c>
      <c r="D150" t="s">
        <v>37</v>
      </c>
      <c r="E150">
        <v>30</v>
      </c>
      <c r="F150" s="12">
        <f t="shared" si="7"/>
        <v>32811</v>
      </c>
      <c r="G150">
        <v>1</v>
      </c>
      <c r="H150" s="15">
        <v>38282.75</v>
      </c>
      <c r="I150" t="s">
        <v>16</v>
      </c>
      <c r="J150" t="s">
        <v>11</v>
      </c>
      <c r="K150" t="s">
        <v>13</v>
      </c>
      <c r="L150" s="13">
        <f t="shared" si="8"/>
        <v>33</v>
      </c>
    </row>
    <row r="151" spans="1:12" x14ac:dyDescent="0.3">
      <c r="A151" t="s">
        <v>2223</v>
      </c>
      <c r="B151">
        <f t="shared" si="6"/>
        <v>150</v>
      </c>
      <c r="C151">
        <v>1980</v>
      </c>
      <c r="D151" t="s">
        <v>35</v>
      </c>
      <c r="E151">
        <v>16</v>
      </c>
      <c r="F151" s="12">
        <f t="shared" si="7"/>
        <v>29449</v>
      </c>
      <c r="G151">
        <v>1</v>
      </c>
      <c r="H151" s="15">
        <v>38245.589999999997</v>
      </c>
      <c r="I151" t="s">
        <v>16</v>
      </c>
      <c r="J151" t="s">
        <v>11</v>
      </c>
      <c r="K151" t="s">
        <v>13</v>
      </c>
      <c r="L151" s="13">
        <f t="shared" si="8"/>
        <v>42</v>
      </c>
    </row>
    <row r="152" spans="1:12" x14ac:dyDescent="0.3">
      <c r="A152" t="s">
        <v>2222</v>
      </c>
      <c r="B152">
        <f t="shared" si="6"/>
        <v>151</v>
      </c>
      <c r="C152">
        <v>1964</v>
      </c>
      <c r="D152" t="s">
        <v>18</v>
      </c>
      <c r="E152">
        <v>16</v>
      </c>
      <c r="F152" s="12">
        <f t="shared" si="7"/>
        <v>23544</v>
      </c>
      <c r="G152">
        <v>0</v>
      </c>
      <c r="H152" s="15">
        <v>38241.74</v>
      </c>
      <c r="I152" t="s">
        <v>11</v>
      </c>
      <c r="J152" t="s">
        <v>12</v>
      </c>
      <c r="K152" t="s">
        <v>42</v>
      </c>
      <c r="L152" s="13">
        <f t="shared" si="8"/>
        <v>58</v>
      </c>
    </row>
    <row r="153" spans="1:12" x14ac:dyDescent="0.3">
      <c r="A153" t="s">
        <v>2221</v>
      </c>
      <c r="B153">
        <f t="shared" si="6"/>
        <v>152</v>
      </c>
      <c r="C153">
        <v>1989</v>
      </c>
      <c r="D153" t="s">
        <v>20</v>
      </c>
      <c r="E153">
        <v>8</v>
      </c>
      <c r="F153" s="12">
        <f t="shared" si="7"/>
        <v>32759</v>
      </c>
      <c r="G153">
        <v>3</v>
      </c>
      <c r="H153" s="15">
        <v>38237.339999999997</v>
      </c>
      <c r="I153" t="s">
        <v>11</v>
      </c>
      <c r="J153" t="s">
        <v>12</v>
      </c>
      <c r="K153" t="s">
        <v>42</v>
      </c>
      <c r="L153" s="13">
        <f t="shared" si="8"/>
        <v>33</v>
      </c>
    </row>
    <row r="154" spans="1:12" x14ac:dyDescent="0.3">
      <c r="A154" t="s">
        <v>2220</v>
      </c>
      <c r="B154">
        <f t="shared" si="6"/>
        <v>153</v>
      </c>
      <c r="C154">
        <v>1972</v>
      </c>
      <c r="D154" t="s">
        <v>15</v>
      </c>
      <c r="E154">
        <v>19</v>
      </c>
      <c r="F154" s="12">
        <f t="shared" si="7"/>
        <v>26622</v>
      </c>
      <c r="G154">
        <v>0</v>
      </c>
      <c r="H154" s="15">
        <v>38189.1</v>
      </c>
      <c r="I154" t="s">
        <v>11</v>
      </c>
      <c r="J154" t="s">
        <v>11</v>
      </c>
      <c r="K154" t="s">
        <v>42</v>
      </c>
      <c r="L154" s="13">
        <f t="shared" si="8"/>
        <v>50</v>
      </c>
    </row>
    <row r="155" spans="1:12" x14ac:dyDescent="0.3">
      <c r="A155" t="s">
        <v>2219</v>
      </c>
      <c r="B155">
        <f t="shared" si="6"/>
        <v>154</v>
      </c>
      <c r="C155">
        <v>1998</v>
      </c>
      <c r="D155" t="s">
        <v>10</v>
      </c>
      <c r="E155">
        <v>29</v>
      </c>
      <c r="F155" s="12">
        <f t="shared" si="7"/>
        <v>36005</v>
      </c>
      <c r="G155">
        <v>0</v>
      </c>
      <c r="H155" s="15">
        <v>38126.25</v>
      </c>
      <c r="I155" t="s">
        <v>16</v>
      </c>
      <c r="J155" t="s">
        <v>12</v>
      </c>
      <c r="K155" t="s">
        <v>13</v>
      </c>
      <c r="L155" s="13">
        <f t="shared" si="8"/>
        <v>24</v>
      </c>
    </row>
    <row r="156" spans="1:12" x14ac:dyDescent="0.3">
      <c r="A156" t="s">
        <v>2218</v>
      </c>
      <c r="B156">
        <f t="shared" si="6"/>
        <v>155</v>
      </c>
      <c r="C156">
        <v>1979</v>
      </c>
      <c r="D156" t="s">
        <v>20</v>
      </c>
      <c r="E156">
        <v>9</v>
      </c>
      <c r="F156" s="12">
        <f t="shared" si="7"/>
        <v>29107</v>
      </c>
      <c r="G156">
        <v>0</v>
      </c>
      <c r="H156" s="15">
        <v>37829.72</v>
      </c>
      <c r="I156" t="s">
        <v>16</v>
      </c>
      <c r="J156" t="s">
        <v>11</v>
      </c>
      <c r="K156" t="s">
        <v>42</v>
      </c>
      <c r="L156" s="13">
        <f t="shared" si="8"/>
        <v>43</v>
      </c>
    </row>
    <row r="157" spans="1:12" x14ac:dyDescent="0.3">
      <c r="A157" t="s">
        <v>2217</v>
      </c>
      <c r="B157">
        <f t="shared" si="6"/>
        <v>156</v>
      </c>
      <c r="C157">
        <v>1983</v>
      </c>
      <c r="D157" t="s">
        <v>10</v>
      </c>
      <c r="E157">
        <v>26</v>
      </c>
      <c r="F157" s="12">
        <f t="shared" si="7"/>
        <v>30523</v>
      </c>
      <c r="G157">
        <v>3</v>
      </c>
      <c r="H157" s="15">
        <v>37800.980000000003</v>
      </c>
      <c r="I157" t="s">
        <v>11</v>
      </c>
      <c r="J157" t="s">
        <v>11</v>
      </c>
      <c r="K157" t="s">
        <v>42</v>
      </c>
      <c r="L157" s="13">
        <f t="shared" si="8"/>
        <v>39</v>
      </c>
    </row>
    <row r="158" spans="1:12" x14ac:dyDescent="0.3">
      <c r="A158" t="s">
        <v>2216</v>
      </c>
      <c r="B158">
        <f t="shared" si="6"/>
        <v>157</v>
      </c>
      <c r="C158">
        <v>1986</v>
      </c>
      <c r="D158" t="s">
        <v>35</v>
      </c>
      <c r="E158">
        <v>15</v>
      </c>
      <c r="F158" s="12">
        <f t="shared" si="7"/>
        <v>31639</v>
      </c>
      <c r="G158">
        <v>0</v>
      </c>
      <c r="H158" s="15">
        <v>37742.58</v>
      </c>
      <c r="I158" t="s">
        <v>16</v>
      </c>
      <c r="J158" t="s">
        <v>16</v>
      </c>
      <c r="K158" t="s">
        <v>13</v>
      </c>
      <c r="L158" s="13">
        <f t="shared" si="8"/>
        <v>36</v>
      </c>
    </row>
    <row r="159" spans="1:12" x14ac:dyDescent="0.3">
      <c r="A159" t="s">
        <v>2215</v>
      </c>
      <c r="B159">
        <f t="shared" si="6"/>
        <v>158</v>
      </c>
      <c r="C159">
        <v>1976</v>
      </c>
      <c r="D159" t="s">
        <v>20</v>
      </c>
      <c r="E159">
        <v>18</v>
      </c>
      <c r="F159" s="12">
        <f t="shared" si="7"/>
        <v>28021</v>
      </c>
      <c r="G159">
        <v>2</v>
      </c>
      <c r="H159" s="15">
        <v>37735.199999999997</v>
      </c>
      <c r="I159" t="s">
        <v>11</v>
      </c>
      <c r="J159" t="s">
        <v>11</v>
      </c>
      <c r="K159" t="s">
        <v>42</v>
      </c>
      <c r="L159" s="13">
        <f t="shared" si="8"/>
        <v>46</v>
      </c>
    </row>
    <row r="160" spans="1:12" x14ac:dyDescent="0.3">
      <c r="A160" t="s">
        <v>2214</v>
      </c>
      <c r="B160">
        <f t="shared" si="6"/>
        <v>159</v>
      </c>
      <c r="C160">
        <v>1988</v>
      </c>
      <c r="D160" t="s">
        <v>37</v>
      </c>
      <c r="E160">
        <v>10</v>
      </c>
      <c r="F160" s="12">
        <f t="shared" si="7"/>
        <v>32426</v>
      </c>
      <c r="G160">
        <v>1</v>
      </c>
      <c r="H160" s="15">
        <v>37701.879999999997</v>
      </c>
      <c r="I160" t="s">
        <v>11</v>
      </c>
      <c r="J160" t="s">
        <v>12</v>
      </c>
      <c r="K160" t="s">
        <v>249</v>
      </c>
      <c r="L160" s="13">
        <f t="shared" si="8"/>
        <v>34</v>
      </c>
    </row>
    <row r="161" spans="1:12" x14ac:dyDescent="0.3">
      <c r="A161" t="s">
        <v>2213</v>
      </c>
      <c r="B161">
        <f t="shared" si="6"/>
        <v>160</v>
      </c>
      <c r="C161">
        <v>1970</v>
      </c>
      <c r="D161" t="s">
        <v>37</v>
      </c>
      <c r="E161">
        <v>28</v>
      </c>
      <c r="F161" s="12">
        <f t="shared" si="7"/>
        <v>25869</v>
      </c>
      <c r="G161">
        <v>0</v>
      </c>
      <c r="H161" s="15">
        <v>37675.06</v>
      </c>
      <c r="I161" t="s">
        <v>11</v>
      </c>
      <c r="J161" t="s">
        <v>12</v>
      </c>
      <c r="K161" t="s">
        <v>42</v>
      </c>
      <c r="L161" s="13">
        <f t="shared" si="8"/>
        <v>52</v>
      </c>
    </row>
    <row r="162" spans="1:12" x14ac:dyDescent="0.3">
      <c r="A162" t="s">
        <v>2212</v>
      </c>
      <c r="B162">
        <f t="shared" si="6"/>
        <v>161</v>
      </c>
      <c r="C162">
        <v>1982</v>
      </c>
      <c r="D162" t="s">
        <v>18</v>
      </c>
      <c r="E162">
        <v>20</v>
      </c>
      <c r="F162" s="12">
        <f t="shared" si="7"/>
        <v>30122</v>
      </c>
      <c r="G162">
        <v>3</v>
      </c>
      <c r="H162" s="15">
        <v>37650.74</v>
      </c>
      <c r="I162" t="s">
        <v>11</v>
      </c>
      <c r="J162" t="s">
        <v>11</v>
      </c>
      <c r="K162" t="s">
        <v>23</v>
      </c>
      <c r="L162" s="13">
        <f t="shared" si="8"/>
        <v>40</v>
      </c>
    </row>
    <row r="163" spans="1:12" x14ac:dyDescent="0.3">
      <c r="A163" t="s">
        <v>2211</v>
      </c>
      <c r="B163">
        <f t="shared" si="6"/>
        <v>162</v>
      </c>
      <c r="C163">
        <v>1990</v>
      </c>
      <c r="D163" t="s">
        <v>15</v>
      </c>
      <c r="E163">
        <v>16</v>
      </c>
      <c r="F163" s="12">
        <f t="shared" si="7"/>
        <v>33193</v>
      </c>
      <c r="G163">
        <v>1</v>
      </c>
      <c r="H163" s="15">
        <v>37607.53</v>
      </c>
      <c r="I163" t="s">
        <v>16</v>
      </c>
      <c r="J163" t="s">
        <v>11</v>
      </c>
      <c r="K163" t="s">
        <v>166</v>
      </c>
      <c r="L163" s="13">
        <f t="shared" si="8"/>
        <v>32</v>
      </c>
    </row>
    <row r="164" spans="1:12" x14ac:dyDescent="0.3">
      <c r="A164" t="s">
        <v>2210</v>
      </c>
      <c r="B164">
        <f t="shared" si="6"/>
        <v>163</v>
      </c>
      <c r="C164">
        <v>2000</v>
      </c>
      <c r="D164" t="s">
        <v>37</v>
      </c>
      <c r="E164">
        <v>12</v>
      </c>
      <c r="F164" s="12">
        <f t="shared" si="7"/>
        <v>36811</v>
      </c>
      <c r="G164">
        <v>2</v>
      </c>
      <c r="H164" s="15">
        <v>37484.449999999997</v>
      </c>
      <c r="I164" t="s">
        <v>16</v>
      </c>
      <c r="J164" t="s">
        <v>16</v>
      </c>
      <c r="K164" t="s">
        <v>13</v>
      </c>
      <c r="L164" s="13">
        <f t="shared" si="8"/>
        <v>22</v>
      </c>
    </row>
    <row r="165" spans="1:12" x14ac:dyDescent="0.3">
      <c r="A165" t="s">
        <v>2209</v>
      </c>
      <c r="B165">
        <f t="shared" si="6"/>
        <v>164</v>
      </c>
      <c r="C165">
        <v>2002</v>
      </c>
      <c r="D165" t="s">
        <v>20</v>
      </c>
      <c r="E165">
        <v>27</v>
      </c>
      <c r="F165" s="12">
        <f t="shared" si="7"/>
        <v>37526</v>
      </c>
      <c r="G165">
        <v>3</v>
      </c>
      <c r="H165" s="15">
        <v>37465.339999999997</v>
      </c>
      <c r="I165" t="s">
        <v>16</v>
      </c>
      <c r="J165" t="s">
        <v>11</v>
      </c>
      <c r="K165" t="s">
        <v>23</v>
      </c>
      <c r="L165" s="13">
        <f t="shared" si="8"/>
        <v>20</v>
      </c>
    </row>
    <row r="166" spans="1:12" x14ac:dyDescent="0.3">
      <c r="A166" t="s">
        <v>2208</v>
      </c>
      <c r="B166">
        <f t="shared" si="6"/>
        <v>165</v>
      </c>
      <c r="C166">
        <v>1979</v>
      </c>
      <c r="D166" t="s">
        <v>35</v>
      </c>
      <c r="E166">
        <v>3</v>
      </c>
      <c r="F166" s="12">
        <f t="shared" si="7"/>
        <v>29070</v>
      </c>
      <c r="G166">
        <v>2</v>
      </c>
      <c r="H166" s="15">
        <v>37425.94</v>
      </c>
      <c r="I166" t="s">
        <v>11</v>
      </c>
      <c r="J166" t="s">
        <v>16</v>
      </c>
      <c r="K166" t="s">
        <v>42</v>
      </c>
      <c r="L166" s="13">
        <f t="shared" si="8"/>
        <v>43</v>
      </c>
    </row>
    <row r="167" spans="1:12" x14ac:dyDescent="0.3">
      <c r="A167" t="s">
        <v>2207</v>
      </c>
      <c r="B167">
        <f t="shared" si="6"/>
        <v>166</v>
      </c>
      <c r="C167">
        <v>1969</v>
      </c>
      <c r="D167" t="s">
        <v>37</v>
      </c>
      <c r="E167">
        <v>30</v>
      </c>
      <c r="F167" s="12">
        <f t="shared" si="7"/>
        <v>25506</v>
      </c>
      <c r="G167">
        <v>0</v>
      </c>
      <c r="H167" s="15">
        <v>37277.269999999997</v>
      </c>
      <c r="I167" t="s">
        <v>16</v>
      </c>
      <c r="J167" t="s">
        <v>12</v>
      </c>
      <c r="K167" t="s">
        <v>42</v>
      </c>
      <c r="L167" s="13">
        <f t="shared" si="8"/>
        <v>53</v>
      </c>
    </row>
    <row r="168" spans="1:12" x14ac:dyDescent="0.3">
      <c r="A168" t="s">
        <v>2206</v>
      </c>
      <c r="B168">
        <f t="shared" si="6"/>
        <v>167</v>
      </c>
      <c r="C168">
        <v>1975</v>
      </c>
      <c r="D168" t="s">
        <v>15</v>
      </c>
      <c r="E168">
        <v>9</v>
      </c>
      <c r="F168" s="12">
        <f t="shared" si="7"/>
        <v>27707</v>
      </c>
      <c r="G168">
        <v>1</v>
      </c>
      <c r="H168" s="15">
        <v>37272.339999999997</v>
      </c>
      <c r="I168" t="s">
        <v>11</v>
      </c>
      <c r="J168" t="s">
        <v>12</v>
      </c>
      <c r="K168" t="s">
        <v>42</v>
      </c>
      <c r="L168" s="13">
        <f t="shared" si="8"/>
        <v>47</v>
      </c>
    </row>
    <row r="169" spans="1:12" x14ac:dyDescent="0.3">
      <c r="A169" t="s">
        <v>2205</v>
      </c>
      <c r="B169">
        <f t="shared" si="6"/>
        <v>168</v>
      </c>
      <c r="C169">
        <v>1985</v>
      </c>
      <c r="D169" t="s">
        <v>15</v>
      </c>
      <c r="E169">
        <v>17</v>
      </c>
      <c r="F169" s="12">
        <f t="shared" si="7"/>
        <v>31368</v>
      </c>
      <c r="G169">
        <v>0</v>
      </c>
      <c r="H169" s="15">
        <v>37270.15</v>
      </c>
      <c r="I169" t="s">
        <v>11</v>
      </c>
      <c r="J169" t="s">
        <v>16</v>
      </c>
      <c r="K169" t="s">
        <v>247</v>
      </c>
      <c r="L169" s="13">
        <f t="shared" si="8"/>
        <v>37</v>
      </c>
    </row>
    <row r="170" spans="1:12" x14ac:dyDescent="0.3">
      <c r="A170" t="s">
        <v>2204</v>
      </c>
      <c r="B170">
        <f t="shared" si="6"/>
        <v>169</v>
      </c>
      <c r="C170">
        <v>1990</v>
      </c>
      <c r="D170" t="s">
        <v>37</v>
      </c>
      <c r="E170">
        <v>17</v>
      </c>
      <c r="F170" s="12">
        <f t="shared" si="7"/>
        <v>33163</v>
      </c>
      <c r="G170">
        <v>3</v>
      </c>
      <c r="H170" s="15">
        <v>37251.22</v>
      </c>
      <c r="I170" t="s">
        <v>11</v>
      </c>
      <c r="J170" t="s">
        <v>11</v>
      </c>
      <c r="K170" t="s">
        <v>42</v>
      </c>
      <c r="L170" s="13">
        <f t="shared" si="8"/>
        <v>32</v>
      </c>
    </row>
    <row r="171" spans="1:12" x14ac:dyDescent="0.3">
      <c r="A171" t="s">
        <v>2203</v>
      </c>
      <c r="B171">
        <f t="shared" si="6"/>
        <v>170</v>
      </c>
      <c r="C171">
        <v>2000</v>
      </c>
      <c r="D171" t="s">
        <v>20</v>
      </c>
      <c r="E171">
        <v>5</v>
      </c>
      <c r="F171" s="12">
        <f t="shared" si="7"/>
        <v>36774</v>
      </c>
      <c r="G171">
        <v>1</v>
      </c>
      <c r="H171" s="15">
        <v>37165.160000000003</v>
      </c>
      <c r="I171" t="s">
        <v>16</v>
      </c>
      <c r="J171" t="s">
        <v>12</v>
      </c>
      <c r="K171" t="s">
        <v>2390</v>
      </c>
      <c r="L171" s="13">
        <f t="shared" si="8"/>
        <v>22</v>
      </c>
    </row>
    <row r="172" spans="1:12" x14ac:dyDescent="0.3">
      <c r="A172" t="s">
        <v>2202</v>
      </c>
      <c r="B172">
        <f t="shared" si="6"/>
        <v>171</v>
      </c>
      <c r="C172">
        <v>1995</v>
      </c>
      <c r="D172" t="s">
        <v>37</v>
      </c>
      <c r="E172">
        <v>30</v>
      </c>
      <c r="F172" s="12">
        <f t="shared" si="7"/>
        <v>35002</v>
      </c>
      <c r="G172">
        <v>0</v>
      </c>
      <c r="H172" s="15">
        <v>37133.9</v>
      </c>
      <c r="I172" t="s">
        <v>11</v>
      </c>
      <c r="J172" t="s">
        <v>11</v>
      </c>
      <c r="K172" t="s">
        <v>13</v>
      </c>
      <c r="L172" s="13">
        <f t="shared" si="8"/>
        <v>27</v>
      </c>
    </row>
    <row r="173" spans="1:12" x14ac:dyDescent="0.3">
      <c r="A173" t="s">
        <v>2201</v>
      </c>
      <c r="B173">
        <f t="shared" si="6"/>
        <v>172</v>
      </c>
      <c r="C173">
        <v>1989</v>
      </c>
      <c r="D173" t="s">
        <v>18</v>
      </c>
      <c r="E173">
        <v>10</v>
      </c>
      <c r="F173" s="12">
        <f t="shared" si="7"/>
        <v>32669</v>
      </c>
      <c r="G173">
        <v>0</v>
      </c>
      <c r="H173" s="15">
        <v>37079.370000000003</v>
      </c>
      <c r="I173" t="s">
        <v>11</v>
      </c>
      <c r="J173" t="s">
        <v>12</v>
      </c>
      <c r="K173" t="s">
        <v>42</v>
      </c>
      <c r="L173" s="13">
        <f t="shared" si="8"/>
        <v>33</v>
      </c>
    </row>
    <row r="174" spans="1:12" x14ac:dyDescent="0.3">
      <c r="A174" t="s">
        <v>2200</v>
      </c>
      <c r="B174">
        <f t="shared" si="6"/>
        <v>173</v>
      </c>
      <c r="C174">
        <v>1988</v>
      </c>
      <c r="D174" t="s">
        <v>30</v>
      </c>
      <c r="E174">
        <v>17</v>
      </c>
      <c r="F174" s="12">
        <f t="shared" si="7"/>
        <v>32494</v>
      </c>
      <c r="G174">
        <v>3</v>
      </c>
      <c r="H174" s="15">
        <v>37076.370000000003</v>
      </c>
      <c r="I174" t="s">
        <v>11</v>
      </c>
      <c r="J174" t="s">
        <v>16</v>
      </c>
      <c r="K174" t="s">
        <v>42</v>
      </c>
      <c r="L174" s="13">
        <f t="shared" si="8"/>
        <v>34</v>
      </c>
    </row>
    <row r="175" spans="1:12" x14ac:dyDescent="0.3">
      <c r="A175" t="s">
        <v>2199</v>
      </c>
      <c r="B175">
        <f t="shared" si="6"/>
        <v>174</v>
      </c>
      <c r="C175">
        <v>1991</v>
      </c>
      <c r="D175" t="s">
        <v>15</v>
      </c>
      <c r="E175">
        <v>1</v>
      </c>
      <c r="F175" s="12">
        <f t="shared" si="7"/>
        <v>33543</v>
      </c>
      <c r="G175">
        <v>3</v>
      </c>
      <c r="H175" s="15">
        <v>37040.879999999997</v>
      </c>
      <c r="I175" t="s">
        <v>11</v>
      </c>
      <c r="J175" t="s">
        <v>11</v>
      </c>
      <c r="K175" t="s">
        <v>42</v>
      </c>
      <c r="L175" s="13">
        <f t="shared" si="8"/>
        <v>31</v>
      </c>
    </row>
    <row r="176" spans="1:12" x14ac:dyDescent="0.3">
      <c r="A176" t="s">
        <v>2198</v>
      </c>
      <c r="B176">
        <f t="shared" si="6"/>
        <v>175</v>
      </c>
      <c r="C176">
        <v>1992</v>
      </c>
      <c r="D176" t="s">
        <v>20</v>
      </c>
      <c r="E176">
        <v>13</v>
      </c>
      <c r="F176" s="12">
        <f t="shared" si="7"/>
        <v>33860</v>
      </c>
      <c r="G176">
        <v>0</v>
      </c>
      <c r="H176" s="15">
        <v>36976.449999999997</v>
      </c>
      <c r="I176" t="s">
        <v>11</v>
      </c>
      <c r="J176" t="s">
        <v>12</v>
      </c>
      <c r="K176" t="s">
        <v>42</v>
      </c>
      <c r="L176" s="13">
        <f t="shared" si="8"/>
        <v>30</v>
      </c>
    </row>
    <row r="177" spans="1:12" x14ac:dyDescent="0.3">
      <c r="A177" t="s">
        <v>2197</v>
      </c>
      <c r="B177">
        <f t="shared" si="6"/>
        <v>176</v>
      </c>
      <c r="C177">
        <v>1992</v>
      </c>
      <c r="D177" t="s">
        <v>35</v>
      </c>
      <c r="E177">
        <v>25</v>
      </c>
      <c r="F177" s="12">
        <f t="shared" si="7"/>
        <v>33841</v>
      </c>
      <c r="G177">
        <v>0</v>
      </c>
      <c r="H177" s="15">
        <v>36950.26</v>
      </c>
      <c r="I177" t="s">
        <v>16</v>
      </c>
      <c r="J177" t="s">
        <v>16</v>
      </c>
      <c r="K177" t="s">
        <v>13</v>
      </c>
      <c r="L177" s="13">
        <f t="shared" si="8"/>
        <v>30</v>
      </c>
    </row>
    <row r="178" spans="1:12" x14ac:dyDescent="0.3">
      <c r="A178" t="s">
        <v>2196</v>
      </c>
      <c r="B178">
        <f t="shared" si="6"/>
        <v>177</v>
      </c>
      <c r="C178">
        <v>1977</v>
      </c>
      <c r="D178" t="s">
        <v>35</v>
      </c>
      <c r="E178">
        <v>13</v>
      </c>
      <c r="F178" s="12">
        <f t="shared" si="7"/>
        <v>28350</v>
      </c>
      <c r="G178">
        <v>2</v>
      </c>
      <c r="H178" s="15">
        <v>36935.64</v>
      </c>
      <c r="I178" t="s">
        <v>11</v>
      </c>
      <c r="J178" t="s">
        <v>16</v>
      </c>
      <c r="K178" t="s">
        <v>42</v>
      </c>
      <c r="L178" s="13">
        <f t="shared" si="8"/>
        <v>45</v>
      </c>
    </row>
    <row r="179" spans="1:12" x14ac:dyDescent="0.3">
      <c r="A179" t="s">
        <v>2195</v>
      </c>
      <c r="B179">
        <f t="shared" si="6"/>
        <v>178</v>
      </c>
      <c r="C179">
        <v>1968</v>
      </c>
      <c r="D179" t="s">
        <v>37</v>
      </c>
      <c r="E179">
        <v>22</v>
      </c>
      <c r="F179" s="12">
        <f t="shared" si="7"/>
        <v>25133</v>
      </c>
      <c r="G179">
        <v>0</v>
      </c>
      <c r="H179" s="15">
        <v>36922.61</v>
      </c>
      <c r="I179" t="s">
        <v>11</v>
      </c>
      <c r="J179" t="s">
        <v>16</v>
      </c>
      <c r="K179" t="s">
        <v>42</v>
      </c>
      <c r="L179" s="13">
        <f t="shared" si="8"/>
        <v>54</v>
      </c>
    </row>
    <row r="180" spans="1:12" x14ac:dyDescent="0.3">
      <c r="A180" t="s">
        <v>2194</v>
      </c>
      <c r="B180">
        <f t="shared" si="6"/>
        <v>179</v>
      </c>
      <c r="C180">
        <v>1991</v>
      </c>
      <c r="D180" t="s">
        <v>18</v>
      </c>
      <c r="E180">
        <v>10</v>
      </c>
      <c r="F180" s="12">
        <f t="shared" si="7"/>
        <v>33399</v>
      </c>
      <c r="G180">
        <v>3</v>
      </c>
      <c r="H180" s="15">
        <v>36911.99</v>
      </c>
      <c r="I180" t="s">
        <v>11</v>
      </c>
      <c r="J180" t="s">
        <v>11</v>
      </c>
      <c r="K180" t="s">
        <v>42</v>
      </c>
      <c r="L180" s="13">
        <f t="shared" si="8"/>
        <v>31</v>
      </c>
    </row>
    <row r="181" spans="1:12" x14ac:dyDescent="0.3">
      <c r="A181" t="s">
        <v>2193</v>
      </c>
      <c r="B181">
        <f t="shared" si="6"/>
        <v>180</v>
      </c>
      <c r="C181">
        <v>1963</v>
      </c>
      <c r="D181" t="s">
        <v>10</v>
      </c>
      <c r="E181">
        <v>24</v>
      </c>
      <c r="F181" s="12">
        <f t="shared" si="7"/>
        <v>23216</v>
      </c>
      <c r="G181">
        <v>2</v>
      </c>
      <c r="H181" s="15">
        <v>36910.61</v>
      </c>
      <c r="I181" t="s">
        <v>11</v>
      </c>
      <c r="J181" t="s">
        <v>11</v>
      </c>
      <c r="K181" t="s">
        <v>42</v>
      </c>
      <c r="L181" s="13">
        <f t="shared" si="8"/>
        <v>59</v>
      </c>
    </row>
    <row r="182" spans="1:12" x14ac:dyDescent="0.3">
      <c r="A182" t="s">
        <v>2192</v>
      </c>
      <c r="B182">
        <f t="shared" si="6"/>
        <v>181</v>
      </c>
      <c r="C182">
        <v>2003</v>
      </c>
      <c r="D182" t="s">
        <v>18</v>
      </c>
      <c r="E182">
        <v>21</v>
      </c>
      <c r="F182" s="12">
        <f t="shared" si="7"/>
        <v>37793</v>
      </c>
      <c r="G182">
        <v>0</v>
      </c>
      <c r="H182" s="15">
        <v>36898.730000000003</v>
      </c>
      <c r="I182" t="s">
        <v>11</v>
      </c>
      <c r="J182" t="s">
        <v>16</v>
      </c>
      <c r="K182" t="s">
        <v>23</v>
      </c>
      <c r="L182" s="13">
        <f t="shared" si="8"/>
        <v>19</v>
      </c>
    </row>
    <row r="183" spans="1:12" x14ac:dyDescent="0.3">
      <c r="A183" t="s">
        <v>2191</v>
      </c>
      <c r="B183">
        <f t="shared" si="6"/>
        <v>182</v>
      </c>
      <c r="C183">
        <v>1972</v>
      </c>
      <c r="D183" t="s">
        <v>30</v>
      </c>
      <c r="E183">
        <v>5</v>
      </c>
      <c r="F183" s="12">
        <f t="shared" si="7"/>
        <v>26638</v>
      </c>
      <c r="G183">
        <v>0</v>
      </c>
      <c r="H183" s="15">
        <v>36889.99</v>
      </c>
      <c r="I183" t="s">
        <v>16</v>
      </c>
      <c r="J183" t="s">
        <v>12</v>
      </c>
      <c r="K183" t="s">
        <v>42</v>
      </c>
      <c r="L183" s="13">
        <f t="shared" si="8"/>
        <v>50</v>
      </c>
    </row>
    <row r="184" spans="1:12" x14ac:dyDescent="0.3">
      <c r="A184" t="s">
        <v>2190</v>
      </c>
      <c r="B184">
        <f t="shared" si="6"/>
        <v>183</v>
      </c>
      <c r="C184">
        <v>1992</v>
      </c>
      <c r="D184" t="s">
        <v>10</v>
      </c>
      <c r="E184">
        <v>4</v>
      </c>
      <c r="F184" s="12">
        <f t="shared" si="7"/>
        <v>33789</v>
      </c>
      <c r="G184">
        <v>0</v>
      </c>
      <c r="H184" s="15">
        <v>36837.47</v>
      </c>
      <c r="I184" t="s">
        <v>11</v>
      </c>
      <c r="J184" t="s">
        <v>12</v>
      </c>
      <c r="K184" t="s">
        <v>42</v>
      </c>
      <c r="L184" s="13">
        <f t="shared" si="8"/>
        <v>30</v>
      </c>
    </row>
    <row r="185" spans="1:12" x14ac:dyDescent="0.3">
      <c r="A185" t="s">
        <v>2189</v>
      </c>
      <c r="B185">
        <f t="shared" si="6"/>
        <v>184</v>
      </c>
      <c r="C185">
        <v>1965</v>
      </c>
      <c r="D185" t="s">
        <v>30</v>
      </c>
      <c r="E185">
        <v>28</v>
      </c>
      <c r="F185" s="12">
        <f t="shared" si="7"/>
        <v>24104</v>
      </c>
      <c r="G185">
        <v>0</v>
      </c>
      <c r="H185" s="15">
        <v>36795.29</v>
      </c>
      <c r="I185" t="s">
        <v>11</v>
      </c>
      <c r="J185" t="s">
        <v>16</v>
      </c>
      <c r="K185" t="s">
        <v>42</v>
      </c>
      <c r="L185" s="13">
        <f t="shared" si="8"/>
        <v>57</v>
      </c>
    </row>
    <row r="186" spans="1:12" x14ac:dyDescent="0.3">
      <c r="A186" t="s">
        <v>2188</v>
      </c>
      <c r="B186">
        <f t="shared" si="6"/>
        <v>185</v>
      </c>
      <c r="C186">
        <v>1970</v>
      </c>
      <c r="D186" t="s">
        <v>10</v>
      </c>
      <c r="E186">
        <v>14</v>
      </c>
      <c r="F186" s="12">
        <f t="shared" si="7"/>
        <v>25763</v>
      </c>
      <c r="G186">
        <v>0</v>
      </c>
      <c r="H186" s="15">
        <v>36786.370000000003</v>
      </c>
      <c r="I186" t="s">
        <v>16</v>
      </c>
      <c r="J186" t="s">
        <v>16</v>
      </c>
      <c r="K186" t="s">
        <v>42</v>
      </c>
      <c r="L186" s="13">
        <f t="shared" si="8"/>
        <v>52</v>
      </c>
    </row>
    <row r="187" spans="1:12" x14ac:dyDescent="0.3">
      <c r="A187" t="s">
        <v>2187</v>
      </c>
      <c r="B187">
        <f t="shared" si="6"/>
        <v>186</v>
      </c>
      <c r="C187">
        <v>1961</v>
      </c>
      <c r="D187" t="s">
        <v>10</v>
      </c>
      <c r="E187">
        <v>29</v>
      </c>
      <c r="F187" s="12">
        <f t="shared" si="7"/>
        <v>22491</v>
      </c>
      <c r="G187">
        <v>4</v>
      </c>
      <c r="H187" s="15">
        <v>36580.28</v>
      </c>
      <c r="I187" t="s">
        <v>11</v>
      </c>
      <c r="J187" t="s">
        <v>11</v>
      </c>
      <c r="K187" t="s">
        <v>13</v>
      </c>
      <c r="L187" s="13">
        <f t="shared" si="8"/>
        <v>61</v>
      </c>
    </row>
    <row r="188" spans="1:12" x14ac:dyDescent="0.3">
      <c r="A188" t="s">
        <v>2186</v>
      </c>
      <c r="B188">
        <f t="shared" si="6"/>
        <v>187</v>
      </c>
      <c r="C188">
        <v>1992</v>
      </c>
      <c r="D188" t="s">
        <v>37</v>
      </c>
      <c r="E188">
        <v>9</v>
      </c>
      <c r="F188" s="12">
        <f t="shared" si="7"/>
        <v>33886</v>
      </c>
      <c r="G188">
        <v>0</v>
      </c>
      <c r="H188" s="15">
        <v>36572.800000000003</v>
      </c>
      <c r="I188" t="s">
        <v>16</v>
      </c>
      <c r="J188" t="s">
        <v>11</v>
      </c>
      <c r="K188" t="s">
        <v>42</v>
      </c>
      <c r="L188" s="13">
        <f t="shared" si="8"/>
        <v>30</v>
      </c>
    </row>
    <row r="189" spans="1:12" x14ac:dyDescent="0.3">
      <c r="A189" t="s">
        <v>2185</v>
      </c>
      <c r="B189">
        <f t="shared" si="6"/>
        <v>188</v>
      </c>
      <c r="C189">
        <v>1973</v>
      </c>
      <c r="D189" t="s">
        <v>35</v>
      </c>
      <c r="E189">
        <v>9</v>
      </c>
      <c r="F189" s="12">
        <f t="shared" si="7"/>
        <v>26885</v>
      </c>
      <c r="G189">
        <v>0</v>
      </c>
      <c r="H189" s="15">
        <v>36541.550000000003</v>
      </c>
      <c r="I189" t="s">
        <v>11</v>
      </c>
      <c r="J189" t="s">
        <v>12</v>
      </c>
      <c r="K189" t="s">
        <v>42</v>
      </c>
      <c r="L189" s="13">
        <f t="shared" si="8"/>
        <v>49</v>
      </c>
    </row>
    <row r="190" spans="1:12" x14ac:dyDescent="0.3">
      <c r="A190" t="s">
        <v>2184</v>
      </c>
      <c r="B190">
        <f t="shared" si="6"/>
        <v>189</v>
      </c>
      <c r="C190">
        <v>1962</v>
      </c>
      <c r="D190" t="s">
        <v>15</v>
      </c>
      <c r="E190">
        <v>19</v>
      </c>
      <c r="F190" s="12">
        <f t="shared" si="7"/>
        <v>22969</v>
      </c>
      <c r="G190">
        <v>0</v>
      </c>
      <c r="H190" s="15">
        <v>36445.550000000003</v>
      </c>
      <c r="I190" t="s">
        <v>11</v>
      </c>
      <c r="J190" t="s">
        <v>11</v>
      </c>
      <c r="K190" t="s">
        <v>42</v>
      </c>
      <c r="L190" s="13">
        <f t="shared" si="8"/>
        <v>60</v>
      </c>
    </row>
    <row r="191" spans="1:12" x14ac:dyDescent="0.3">
      <c r="A191" t="s">
        <v>2183</v>
      </c>
      <c r="B191">
        <f t="shared" si="6"/>
        <v>190</v>
      </c>
      <c r="C191">
        <v>2003</v>
      </c>
      <c r="D191" t="s">
        <v>30</v>
      </c>
      <c r="E191">
        <v>9</v>
      </c>
      <c r="F191" s="12">
        <f t="shared" si="7"/>
        <v>37964</v>
      </c>
      <c r="G191">
        <v>2</v>
      </c>
      <c r="H191" s="15">
        <v>36397.58</v>
      </c>
      <c r="I191" t="s">
        <v>11</v>
      </c>
      <c r="J191" t="s">
        <v>12</v>
      </c>
      <c r="K191" t="s">
        <v>42</v>
      </c>
      <c r="L191" s="13">
        <f t="shared" si="8"/>
        <v>19</v>
      </c>
    </row>
    <row r="192" spans="1:12" x14ac:dyDescent="0.3">
      <c r="A192" t="s">
        <v>2182</v>
      </c>
      <c r="B192">
        <f t="shared" si="6"/>
        <v>191</v>
      </c>
      <c r="C192">
        <v>1975</v>
      </c>
      <c r="D192" t="s">
        <v>18</v>
      </c>
      <c r="E192">
        <v>5</v>
      </c>
      <c r="F192" s="12">
        <f t="shared" si="7"/>
        <v>27550</v>
      </c>
      <c r="G192">
        <v>1</v>
      </c>
      <c r="H192" s="15">
        <v>36350.71</v>
      </c>
      <c r="I192" t="s">
        <v>16</v>
      </c>
      <c r="J192" t="s">
        <v>11</v>
      </c>
      <c r="K192" t="s">
        <v>42</v>
      </c>
      <c r="L192" s="13">
        <f t="shared" si="8"/>
        <v>48</v>
      </c>
    </row>
    <row r="193" spans="1:12" x14ac:dyDescent="0.3">
      <c r="A193" t="s">
        <v>2181</v>
      </c>
      <c r="B193">
        <f t="shared" si="6"/>
        <v>192</v>
      </c>
      <c r="C193">
        <v>1967</v>
      </c>
      <c r="D193" t="s">
        <v>37</v>
      </c>
      <c r="E193">
        <v>18</v>
      </c>
      <c r="F193" s="12">
        <f t="shared" si="7"/>
        <v>24763</v>
      </c>
      <c r="G193">
        <v>0</v>
      </c>
      <c r="H193" s="15">
        <v>36332.449999999997</v>
      </c>
      <c r="I193" t="s">
        <v>16</v>
      </c>
      <c r="J193" t="s">
        <v>12</v>
      </c>
      <c r="K193" t="s">
        <v>42</v>
      </c>
      <c r="L193" s="13">
        <f t="shared" si="8"/>
        <v>55</v>
      </c>
    </row>
    <row r="194" spans="1:12" x14ac:dyDescent="0.3">
      <c r="A194" t="s">
        <v>2180</v>
      </c>
      <c r="B194">
        <f t="shared" ref="B194:B257" si="9">VALUE(MID(A194,3,LEN(A194)-2))</f>
        <v>193</v>
      </c>
      <c r="C194">
        <v>1992</v>
      </c>
      <c r="D194" t="s">
        <v>18</v>
      </c>
      <c r="E194">
        <v>16</v>
      </c>
      <c r="F194" s="12">
        <f t="shared" ref="F194:F257" si="10">DATE(C194, MONTH(1&amp;D194), E194)</f>
        <v>33771</v>
      </c>
      <c r="G194">
        <v>0</v>
      </c>
      <c r="H194" s="15">
        <v>36314.050000000003</v>
      </c>
      <c r="I194" t="s">
        <v>11</v>
      </c>
      <c r="J194" t="s">
        <v>11</v>
      </c>
      <c r="K194" t="s">
        <v>42</v>
      </c>
      <c r="L194" s="13">
        <f t="shared" ref="L194:L257" si="11">DATEDIF(F194, DATE(2023,6,8), "Y")</f>
        <v>30</v>
      </c>
    </row>
    <row r="195" spans="1:12" x14ac:dyDescent="0.3">
      <c r="A195" t="s">
        <v>2179</v>
      </c>
      <c r="B195">
        <f t="shared" si="9"/>
        <v>194</v>
      </c>
      <c r="C195">
        <v>2004</v>
      </c>
      <c r="D195" t="s">
        <v>30</v>
      </c>
      <c r="E195">
        <v>25</v>
      </c>
      <c r="F195" s="12">
        <f t="shared" si="10"/>
        <v>38346</v>
      </c>
      <c r="G195">
        <v>0</v>
      </c>
      <c r="H195" s="15">
        <v>36307.800000000003</v>
      </c>
      <c r="I195" t="s">
        <v>16</v>
      </c>
      <c r="J195" t="s">
        <v>11</v>
      </c>
      <c r="K195" t="s">
        <v>13</v>
      </c>
      <c r="L195" s="13">
        <f t="shared" si="11"/>
        <v>18</v>
      </c>
    </row>
    <row r="196" spans="1:12" x14ac:dyDescent="0.3">
      <c r="A196" t="s">
        <v>2178</v>
      </c>
      <c r="B196">
        <f t="shared" si="9"/>
        <v>195</v>
      </c>
      <c r="C196">
        <v>2003</v>
      </c>
      <c r="D196" t="s">
        <v>20</v>
      </c>
      <c r="E196">
        <v>5</v>
      </c>
      <c r="F196" s="12">
        <f t="shared" si="10"/>
        <v>37869</v>
      </c>
      <c r="G196">
        <v>0</v>
      </c>
      <c r="H196" s="15">
        <v>36219.410000000003</v>
      </c>
      <c r="I196" t="s">
        <v>16</v>
      </c>
      <c r="J196" t="s">
        <v>16</v>
      </c>
      <c r="K196" t="s">
        <v>23</v>
      </c>
      <c r="L196" s="13">
        <f t="shared" si="11"/>
        <v>19</v>
      </c>
    </row>
    <row r="197" spans="1:12" x14ac:dyDescent="0.3">
      <c r="A197" t="s">
        <v>2177</v>
      </c>
      <c r="B197">
        <f t="shared" si="9"/>
        <v>196</v>
      </c>
      <c r="C197">
        <v>1993</v>
      </c>
      <c r="D197" t="s">
        <v>30</v>
      </c>
      <c r="E197">
        <v>28</v>
      </c>
      <c r="F197" s="12">
        <f t="shared" si="10"/>
        <v>34331</v>
      </c>
      <c r="G197">
        <v>0</v>
      </c>
      <c r="H197" s="15">
        <v>36197.699999999997</v>
      </c>
      <c r="I197" t="s">
        <v>16</v>
      </c>
      <c r="J197" t="s">
        <v>12</v>
      </c>
      <c r="K197" t="s">
        <v>42</v>
      </c>
      <c r="L197" s="13">
        <f t="shared" si="11"/>
        <v>29</v>
      </c>
    </row>
    <row r="198" spans="1:12" x14ac:dyDescent="0.3">
      <c r="A198" t="s">
        <v>2176</v>
      </c>
      <c r="B198">
        <f t="shared" si="9"/>
        <v>197</v>
      </c>
      <c r="C198">
        <v>1999</v>
      </c>
      <c r="D198" t="s">
        <v>37</v>
      </c>
      <c r="E198">
        <v>1</v>
      </c>
      <c r="F198" s="12">
        <f t="shared" si="10"/>
        <v>36434</v>
      </c>
      <c r="G198">
        <v>3</v>
      </c>
      <c r="H198" s="15">
        <v>36189.1</v>
      </c>
      <c r="I198" t="s">
        <v>16</v>
      </c>
      <c r="J198" t="s">
        <v>12</v>
      </c>
      <c r="K198" t="s">
        <v>168</v>
      </c>
      <c r="L198" s="13">
        <f t="shared" si="11"/>
        <v>23</v>
      </c>
    </row>
    <row r="199" spans="1:12" x14ac:dyDescent="0.3">
      <c r="A199" t="s">
        <v>2175</v>
      </c>
      <c r="B199">
        <f t="shared" si="9"/>
        <v>198</v>
      </c>
      <c r="C199">
        <v>1974</v>
      </c>
      <c r="D199" t="s">
        <v>30</v>
      </c>
      <c r="E199">
        <v>6</v>
      </c>
      <c r="F199" s="12">
        <f t="shared" si="10"/>
        <v>27369</v>
      </c>
      <c r="G199">
        <v>0</v>
      </c>
      <c r="H199" s="15">
        <v>36182.870000000003</v>
      </c>
      <c r="I199" t="s">
        <v>11</v>
      </c>
      <c r="J199" t="s">
        <v>12</v>
      </c>
      <c r="K199" t="s">
        <v>23</v>
      </c>
      <c r="L199" s="13">
        <f t="shared" si="11"/>
        <v>48</v>
      </c>
    </row>
    <row r="200" spans="1:12" x14ac:dyDescent="0.3">
      <c r="A200" t="s">
        <v>2174</v>
      </c>
      <c r="B200">
        <f t="shared" si="9"/>
        <v>199</v>
      </c>
      <c r="C200">
        <v>2004</v>
      </c>
      <c r="D200" t="s">
        <v>35</v>
      </c>
      <c r="E200">
        <v>30</v>
      </c>
      <c r="F200" s="12">
        <f t="shared" si="10"/>
        <v>38229</v>
      </c>
      <c r="G200">
        <v>0</v>
      </c>
      <c r="H200" s="15">
        <v>36149.480000000003</v>
      </c>
      <c r="I200" t="s">
        <v>11</v>
      </c>
      <c r="J200" t="s">
        <v>11</v>
      </c>
      <c r="K200" t="s">
        <v>13</v>
      </c>
      <c r="L200" s="13">
        <f t="shared" si="11"/>
        <v>18</v>
      </c>
    </row>
    <row r="201" spans="1:12" x14ac:dyDescent="0.3">
      <c r="A201" t="s">
        <v>2173</v>
      </c>
      <c r="B201">
        <f t="shared" si="9"/>
        <v>200</v>
      </c>
      <c r="C201">
        <v>1997</v>
      </c>
      <c r="D201" t="s">
        <v>18</v>
      </c>
      <c r="E201">
        <v>12</v>
      </c>
      <c r="F201" s="12">
        <f t="shared" si="10"/>
        <v>35593</v>
      </c>
      <c r="G201">
        <v>2</v>
      </c>
      <c r="H201" s="15">
        <v>36124.57</v>
      </c>
      <c r="I201" t="s">
        <v>16</v>
      </c>
      <c r="J201" t="s">
        <v>12</v>
      </c>
      <c r="K201" t="s">
        <v>13</v>
      </c>
      <c r="L201" s="13">
        <f t="shared" si="11"/>
        <v>25</v>
      </c>
    </row>
    <row r="202" spans="1:12" x14ac:dyDescent="0.3">
      <c r="A202" t="s">
        <v>2172</v>
      </c>
      <c r="B202">
        <f t="shared" si="9"/>
        <v>201</v>
      </c>
      <c r="C202">
        <v>1979</v>
      </c>
      <c r="D202" t="s">
        <v>15</v>
      </c>
      <c r="E202">
        <v>4</v>
      </c>
      <c r="F202" s="12">
        <f t="shared" si="10"/>
        <v>29163</v>
      </c>
      <c r="G202">
        <v>2</v>
      </c>
      <c r="H202" s="15">
        <v>36090.49</v>
      </c>
      <c r="I202" t="s">
        <v>11</v>
      </c>
      <c r="J202" t="s">
        <v>11</v>
      </c>
      <c r="K202" t="s">
        <v>42</v>
      </c>
      <c r="L202" s="13">
        <f t="shared" si="11"/>
        <v>43</v>
      </c>
    </row>
    <row r="203" spans="1:12" x14ac:dyDescent="0.3">
      <c r="A203" t="s">
        <v>2171</v>
      </c>
      <c r="B203">
        <f t="shared" si="9"/>
        <v>202</v>
      </c>
      <c r="C203">
        <v>1996</v>
      </c>
      <c r="D203" t="s">
        <v>35</v>
      </c>
      <c r="E203">
        <v>20</v>
      </c>
      <c r="F203" s="12">
        <f t="shared" si="10"/>
        <v>35297</v>
      </c>
      <c r="G203">
        <v>2</v>
      </c>
      <c r="H203" s="15">
        <v>36085.22</v>
      </c>
      <c r="I203" t="s">
        <v>16</v>
      </c>
      <c r="J203" t="s">
        <v>16</v>
      </c>
      <c r="K203" t="s">
        <v>42</v>
      </c>
      <c r="L203" s="13">
        <f t="shared" si="11"/>
        <v>26</v>
      </c>
    </row>
    <row r="204" spans="1:12" x14ac:dyDescent="0.3">
      <c r="A204" t="s">
        <v>2170</v>
      </c>
      <c r="B204">
        <f t="shared" si="9"/>
        <v>203</v>
      </c>
      <c r="C204">
        <v>1963</v>
      </c>
      <c r="D204" t="s">
        <v>10</v>
      </c>
      <c r="E204">
        <v>22</v>
      </c>
      <c r="F204" s="12">
        <f t="shared" si="10"/>
        <v>23214</v>
      </c>
      <c r="G204">
        <v>0</v>
      </c>
      <c r="H204" s="15">
        <v>36074.339999999997</v>
      </c>
      <c r="I204" t="s">
        <v>11</v>
      </c>
      <c r="J204" t="s">
        <v>16</v>
      </c>
      <c r="K204" t="s">
        <v>42</v>
      </c>
      <c r="L204" s="13">
        <f t="shared" si="11"/>
        <v>59</v>
      </c>
    </row>
    <row r="205" spans="1:12" x14ac:dyDescent="0.3">
      <c r="A205" t="s">
        <v>2169</v>
      </c>
      <c r="B205">
        <f t="shared" si="9"/>
        <v>204</v>
      </c>
      <c r="C205">
        <v>1999</v>
      </c>
      <c r="D205" t="s">
        <v>20</v>
      </c>
      <c r="E205">
        <v>4</v>
      </c>
      <c r="F205" s="12">
        <f t="shared" si="10"/>
        <v>36407</v>
      </c>
      <c r="G205">
        <v>2</v>
      </c>
      <c r="H205" s="15">
        <v>36021.01</v>
      </c>
      <c r="I205" t="s">
        <v>11</v>
      </c>
      <c r="J205" t="s">
        <v>12</v>
      </c>
      <c r="K205" t="s">
        <v>13</v>
      </c>
      <c r="L205" s="13">
        <f t="shared" si="11"/>
        <v>23</v>
      </c>
    </row>
    <row r="206" spans="1:12" x14ac:dyDescent="0.3">
      <c r="A206" t="s">
        <v>2168</v>
      </c>
      <c r="B206">
        <f t="shared" si="9"/>
        <v>205</v>
      </c>
      <c r="C206">
        <v>1981</v>
      </c>
      <c r="D206" t="s">
        <v>15</v>
      </c>
      <c r="E206">
        <v>22</v>
      </c>
      <c r="F206" s="12">
        <f t="shared" si="10"/>
        <v>29912</v>
      </c>
      <c r="G206">
        <v>1</v>
      </c>
      <c r="H206" s="15">
        <v>35952.65</v>
      </c>
      <c r="I206" t="s">
        <v>16</v>
      </c>
      <c r="J206" t="s">
        <v>12</v>
      </c>
      <c r="K206" t="s">
        <v>42</v>
      </c>
      <c r="L206" s="13">
        <f t="shared" si="11"/>
        <v>41</v>
      </c>
    </row>
    <row r="207" spans="1:12" x14ac:dyDescent="0.3">
      <c r="A207" t="s">
        <v>2167</v>
      </c>
      <c r="B207">
        <f t="shared" si="9"/>
        <v>206</v>
      </c>
      <c r="C207">
        <v>1992</v>
      </c>
      <c r="D207" t="s">
        <v>18</v>
      </c>
      <c r="E207">
        <v>18</v>
      </c>
      <c r="F207" s="12">
        <f t="shared" si="10"/>
        <v>33773</v>
      </c>
      <c r="G207">
        <v>0</v>
      </c>
      <c r="H207" s="15">
        <v>35883.269999999997</v>
      </c>
      <c r="I207" t="s">
        <v>11</v>
      </c>
      <c r="J207" t="s">
        <v>16</v>
      </c>
      <c r="K207" t="s">
        <v>42</v>
      </c>
      <c r="L207" s="13">
        <f t="shared" si="11"/>
        <v>30</v>
      </c>
    </row>
    <row r="208" spans="1:12" x14ac:dyDescent="0.3">
      <c r="A208" t="s">
        <v>2166</v>
      </c>
      <c r="B208">
        <f t="shared" si="9"/>
        <v>207</v>
      </c>
      <c r="C208">
        <v>1976</v>
      </c>
      <c r="D208" t="s">
        <v>37</v>
      </c>
      <c r="E208">
        <v>4</v>
      </c>
      <c r="F208" s="12">
        <f t="shared" si="10"/>
        <v>28037</v>
      </c>
      <c r="G208">
        <v>2</v>
      </c>
      <c r="H208" s="15">
        <v>35733.96</v>
      </c>
      <c r="I208" t="s">
        <v>11</v>
      </c>
      <c r="J208" t="s">
        <v>11</v>
      </c>
      <c r="K208" t="s">
        <v>42</v>
      </c>
      <c r="L208" s="13">
        <f t="shared" si="11"/>
        <v>46</v>
      </c>
    </row>
    <row r="209" spans="1:12" x14ac:dyDescent="0.3">
      <c r="A209" t="s">
        <v>2165</v>
      </c>
      <c r="B209">
        <f t="shared" si="9"/>
        <v>208</v>
      </c>
      <c r="C209">
        <v>1974</v>
      </c>
      <c r="D209" t="s">
        <v>10</v>
      </c>
      <c r="E209">
        <v>15</v>
      </c>
      <c r="F209" s="12">
        <f t="shared" si="10"/>
        <v>27225</v>
      </c>
      <c r="G209">
        <v>0</v>
      </c>
      <c r="H209" s="15">
        <v>35711.39</v>
      </c>
      <c r="I209" t="s">
        <v>11</v>
      </c>
      <c r="J209" t="s">
        <v>12</v>
      </c>
      <c r="K209" t="s">
        <v>23</v>
      </c>
      <c r="L209" s="13">
        <f t="shared" si="11"/>
        <v>48</v>
      </c>
    </row>
    <row r="210" spans="1:12" x14ac:dyDescent="0.3">
      <c r="A210" t="s">
        <v>2164</v>
      </c>
      <c r="B210">
        <f t="shared" si="9"/>
        <v>209</v>
      </c>
      <c r="C210">
        <v>1978</v>
      </c>
      <c r="D210" t="s">
        <v>30</v>
      </c>
      <c r="E210">
        <v>19</v>
      </c>
      <c r="F210" s="12">
        <f t="shared" si="10"/>
        <v>28843</v>
      </c>
      <c r="G210">
        <v>2</v>
      </c>
      <c r="H210" s="15">
        <v>35701.9</v>
      </c>
      <c r="I210" t="s">
        <v>11</v>
      </c>
      <c r="J210" t="s">
        <v>16</v>
      </c>
      <c r="K210" t="s">
        <v>42</v>
      </c>
      <c r="L210" s="13">
        <f t="shared" si="11"/>
        <v>44</v>
      </c>
    </row>
    <row r="211" spans="1:12" x14ac:dyDescent="0.3">
      <c r="A211" t="s">
        <v>2163</v>
      </c>
      <c r="B211">
        <f t="shared" si="9"/>
        <v>210</v>
      </c>
      <c r="C211">
        <v>2000</v>
      </c>
      <c r="D211" t="s">
        <v>30</v>
      </c>
      <c r="E211">
        <v>17</v>
      </c>
      <c r="F211" s="12">
        <f t="shared" si="10"/>
        <v>36877</v>
      </c>
      <c r="G211">
        <v>3</v>
      </c>
      <c r="H211" s="15">
        <v>35595.589999999997</v>
      </c>
      <c r="I211" t="s">
        <v>11</v>
      </c>
      <c r="J211" t="s">
        <v>12</v>
      </c>
      <c r="K211" t="s">
        <v>13</v>
      </c>
      <c r="L211" s="13">
        <f t="shared" si="11"/>
        <v>22</v>
      </c>
    </row>
    <row r="212" spans="1:12" x14ac:dyDescent="0.3">
      <c r="A212" t="s">
        <v>2162</v>
      </c>
      <c r="B212">
        <f t="shared" si="9"/>
        <v>211</v>
      </c>
      <c r="C212">
        <v>2000</v>
      </c>
      <c r="D212" t="s">
        <v>15</v>
      </c>
      <c r="E212">
        <v>19</v>
      </c>
      <c r="F212" s="12">
        <f t="shared" si="10"/>
        <v>36849</v>
      </c>
      <c r="G212">
        <v>0</v>
      </c>
      <c r="H212" s="15">
        <v>35585.58</v>
      </c>
      <c r="I212" t="s">
        <v>11</v>
      </c>
      <c r="J212" t="s">
        <v>12</v>
      </c>
      <c r="K212" t="s">
        <v>42</v>
      </c>
      <c r="L212" s="13">
        <f t="shared" si="11"/>
        <v>22</v>
      </c>
    </row>
    <row r="213" spans="1:12" x14ac:dyDescent="0.3">
      <c r="A213" t="s">
        <v>2161</v>
      </c>
      <c r="B213">
        <f t="shared" si="9"/>
        <v>212</v>
      </c>
      <c r="C213">
        <v>1971</v>
      </c>
      <c r="D213" t="s">
        <v>35</v>
      </c>
      <c r="E213">
        <v>10</v>
      </c>
      <c r="F213" s="12">
        <f t="shared" si="10"/>
        <v>26155</v>
      </c>
      <c r="G213">
        <v>0</v>
      </c>
      <c r="H213" s="15">
        <v>35583.17</v>
      </c>
      <c r="I213" t="s">
        <v>16</v>
      </c>
      <c r="J213" t="s">
        <v>12</v>
      </c>
      <c r="K213" t="s">
        <v>42</v>
      </c>
      <c r="L213" s="13">
        <f t="shared" si="11"/>
        <v>51</v>
      </c>
    </row>
    <row r="214" spans="1:12" x14ac:dyDescent="0.3">
      <c r="A214" t="s">
        <v>2160</v>
      </c>
      <c r="B214">
        <f t="shared" si="9"/>
        <v>213</v>
      </c>
      <c r="C214">
        <v>1964</v>
      </c>
      <c r="D214" t="s">
        <v>35</v>
      </c>
      <c r="E214">
        <v>29</v>
      </c>
      <c r="F214" s="12">
        <f t="shared" si="10"/>
        <v>23618</v>
      </c>
      <c r="G214">
        <v>0</v>
      </c>
      <c r="H214" s="15">
        <v>35573.26</v>
      </c>
      <c r="I214" t="s">
        <v>11</v>
      </c>
      <c r="J214" t="s">
        <v>16</v>
      </c>
      <c r="K214" t="s">
        <v>42</v>
      </c>
      <c r="L214" s="13">
        <f t="shared" si="11"/>
        <v>58</v>
      </c>
    </row>
    <row r="215" spans="1:12" x14ac:dyDescent="0.3">
      <c r="A215" t="s">
        <v>2159</v>
      </c>
      <c r="B215">
        <f t="shared" si="9"/>
        <v>214</v>
      </c>
      <c r="C215">
        <v>1973</v>
      </c>
      <c r="D215" t="s">
        <v>37</v>
      </c>
      <c r="E215">
        <v>27</v>
      </c>
      <c r="F215" s="12">
        <f t="shared" si="10"/>
        <v>26964</v>
      </c>
      <c r="G215">
        <v>0</v>
      </c>
      <c r="H215" s="15">
        <v>35547.72</v>
      </c>
      <c r="I215" t="s">
        <v>16</v>
      </c>
      <c r="J215" t="s">
        <v>16</v>
      </c>
      <c r="K215" t="s">
        <v>42</v>
      </c>
      <c r="L215" s="13">
        <f t="shared" si="11"/>
        <v>49</v>
      </c>
    </row>
    <row r="216" spans="1:12" x14ac:dyDescent="0.3">
      <c r="A216" t="s">
        <v>2158</v>
      </c>
      <c r="B216">
        <f t="shared" si="9"/>
        <v>215</v>
      </c>
      <c r="C216">
        <v>1992</v>
      </c>
      <c r="D216" t="s">
        <v>20</v>
      </c>
      <c r="E216">
        <v>13</v>
      </c>
      <c r="F216" s="12">
        <f t="shared" si="10"/>
        <v>33860</v>
      </c>
      <c r="G216">
        <v>0</v>
      </c>
      <c r="H216" s="15">
        <v>35547.47</v>
      </c>
      <c r="I216" t="s">
        <v>11</v>
      </c>
      <c r="J216" t="s">
        <v>12</v>
      </c>
      <c r="K216" t="s">
        <v>42</v>
      </c>
      <c r="L216" s="13">
        <f t="shared" si="11"/>
        <v>30</v>
      </c>
    </row>
    <row r="217" spans="1:12" x14ac:dyDescent="0.3">
      <c r="A217" t="s">
        <v>2157</v>
      </c>
      <c r="B217">
        <f t="shared" si="9"/>
        <v>216</v>
      </c>
      <c r="C217">
        <v>1973</v>
      </c>
      <c r="D217" t="s">
        <v>30</v>
      </c>
      <c r="E217">
        <v>16</v>
      </c>
      <c r="F217" s="12">
        <f t="shared" si="10"/>
        <v>27014</v>
      </c>
      <c r="G217">
        <v>0</v>
      </c>
      <c r="H217" s="15">
        <v>35517.19</v>
      </c>
      <c r="I217" t="s">
        <v>11</v>
      </c>
      <c r="J217" t="s">
        <v>11</v>
      </c>
      <c r="K217" t="s">
        <v>42</v>
      </c>
      <c r="L217" s="13">
        <f t="shared" si="11"/>
        <v>49</v>
      </c>
    </row>
    <row r="218" spans="1:12" x14ac:dyDescent="0.3">
      <c r="A218" t="s">
        <v>2156</v>
      </c>
      <c r="B218">
        <f t="shared" si="9"/>
        <v>217</v>
      </c>
      <c r="C218">
        <v>1988</v>
      </c>
      <c r="D218" t="s">
        <v>15</v>
      </c>
      <c r="E218">
        <v>20</v>
      </c>
      <c r="F218" s="12">
        <f t="shared" si="10"/>
        <v>32467</v>
      </c>
      <c r="G218">
        <v>0</v>
      </c>
      <c r="H218" s="15">
        <v>35491.64</v>
      </c>
      <c r="I218" t="s">
        <v>16</v>
      </c>
      <c r="J218" t="s">
        <v>11</v>
      </c>
      <c r="K218" t="s">
        <v>42</v>
      </c>
      <c r="L218" s="13">
        <f t="shared" si="11"/>
        <v>34</v>
      </c>
    </row>
    <row r="219" spans="1:12" x14ac:dyDescent="0.3">
      <c r="A219" t="s">
        <v>2155</v>
      </c>
      <c r="B219">
        <f t="shared" si="9"/>
        <v>218</v>
      </c>
      <c r="C219">
        <v>1971</v>
      </c>
      <c r="D219" t="s">
        <v>20</v>
      </c>
      <c r="E219">
        <v>22</v>
      </c>
      <c r="F219" s="12">
        <f t="shared" si="10"/>
        <v>26198</v>
      </c>
      <c r="G219">
        <v>0</v>
      </c>
      <c r="H219" s="15">
        <v>35345.730000000003</v>
      </c>
      <c r="I219" t="s">
        <v>11</v>
      </c>
      <c r="J219" t="s">
        <v>12</v>
      </c>
      <c r="K219" t="s">
        <v>42</v>
      </c>
      <c r="L219" s="13">
        <f t="shared" si="11"/>
        <v>51</v>
      </c>
    </row>
    <row r="220" spans="1:12" x14ac:dyDescent="0.3">
      <c r="A220" t="s">
        <v>2154</v>
      </c>
      <c r="B220">
        <f t="shared" si="9"/>
        <v>219</v>
      </c>
      <c r="C220">
        <v>1988</v>
      </c>
      <c r="D220" t="s">
        <v>20</v>
      </c>
      <c r="E220">
        <v>19</v>
      </c>
      <c r="F220" s="12">
        <f t="shared" si="10"/>
        <v>32405</v>
      </c>
      <c r="G220">
        <v>3</v>
      </c>
      <c r="H220" s="15">
        <v>35315.96</v>
      </c>
      <c r="I220" t="s">
        <v>11</v>
      </c>
      <c r="J220" t="s">
        <v>16</v>
      </c>
      <c r="K220" t="s">
        <v>42</v>
      </c>
      <c r="L220" s="13">
        <f t="shared" si="11"/>
        <v>34</v>
      </c>
    </row>
    <row r="221" spans="1:12" x14ac:dyDescent="0.3">
      <c r="A221" t="s">
        <v>2153</v>
      </c>
      <c r="B221">
        <f t="shared" si="9"/>
        <v>220</v>
      </c>
      <c r="C221">
        <v>1997</v>
      </c>
      <c r="D221" t="s">
        <v>10</v>
      </c>
      <c r="E221">
        <v>9</v>
      </c>
      <c r="F221" s="12">
        <f t="shared" si="10"/>
        <v>35620</v>
      </c>
      <c r="G221">
        <v>0</v>
      </c>
      <c r="H221" s="15">
        <v>35302.089999999997</v>
      </c>
      <c r="I221" t="s">
        <v>16</v>
      </c>
      <c r="J221" t="s">
        <v>11</v>
      </c>
      <c r="K221" t="s">
        <v>42</v>
      </c>
      <c r="L221" s="13">
        <f t="shared" si="11"/>
        <v>25</v>
      </c>
    </row>
    <row r="222" spans="1:12" x14ac:dyDescent="0.3">
      <c r="A222" t="s">
        <v>2152</v>
      </c>
      <c r="B222">
        <f t="shared" si="9"/>
        <v>221</v>
      </c>
      <c r="C222">
        <v>1967</v>
      </c>
      <c r="D222" t="s">
        <v>30</v>
      </c>
      <c r="E222">
        <v>30</v>
      </c>
      <c r="F222" s="12">
        <f t="shared" si="10"/>
        <v>24836</v>
      </c>
      <c r="G222">
        <v>1</v>
      </c>
      <c r="H222" s="15">
        <v>35160.129999999997</v>
      </c>
      <c r="I222" t="s">
        <v>11</v>
      </c>
      <c r="J222" t="s">
        <v>11</v>
      </c>
      <c r="K222" t="s">
        <v>42</v>
      </c>
      <c r="L222" s="13">
        <f t="shared" si="11"/>
        <v>55</v>
      </c>
    </row>
    <row r="223" spans="1:12" x14ac:dyDescent="0.3">
      <c r="A223" t="s">
        <v>2151</v>
      </c>
      <c r="B223">
        <f t="shared" si="9"/>
        <v>222</v>
      </c>
      <c r="C223">
        <v>1998</v>
      </c>
      <c r="D223" t="s">
        <v>30</v>
      </c>
      <c r="E223">
        <v>22</v>
      </c>
      <c r="F223" s="12">
        <f t="shared" si="10"/>
        <v>36151</v>
      </c>
      <c r="G223">
        <v>0</v>
      </c>
      <c r="H223" s="15">
        <v>35147.53</v>
      </c>
      <c r="I223" t="s">
        <v>16</v>
      </c>
      <c r="J223" t="s">
        <v>16</v>
      </c>
      <c r="K223" t="s">
        <v>168</v>
      </c>
      <c r="L223" s="13">
        <f t="shared" si="11"/>
        <v>24</v>
      </c>
    </row>
    <row r="224" spans="1:12" x14ac:dyDescent="0.3">
      <c r="A224" t="s">
        <v>2150</v>
      </c>
      <c r="B224">
        <f t="shared" si="9"/>
        <v>223</v>
      </c>
      <c r="C224">
        <v>1977</v>
      </c>
      <c r="D224" t="s">
        <v>18</v>
      </c>
      <c r="E224">
        <v>29</v>
      </c>
      <c r="F224" s="12">
        <f t="shared" si="10"/>
        <v>28305</v>
      </c>
      <c r="G224">
        <v>0</v>
      </c>
      <c r="H224" s="15">
        <v>35069.370000000003</v>
      </c>
      <c r="I224" t="s">
        <v>16</v>
      </c>
      <c r="J224" t="s">
        <v>16</v>
      </c>
      <c r="K224" t="s">
        <v>356</v>
      </c>
      <c r="L224" s="13">
        <f t="shared" si="11"/>
        <v>45</v>
      </c>
    </row>
    <row r="225" spans="1:12" x14ac:dyDescent="0.3">
      <c r="A225" t="s">
        <v>2149</v>
      </c>
      <c r="B225">
        <f t="shared" si="9"/>
        <v>224</v>
      </c>
      <c r="C225">
        <v>1975</v>
      </c>
      <c r="D225" t="s">
        <v>35</v>
      </c>
      <c r="E225">
        <v>29</v>
      </c>
      <c r="F225" s="12">
        <f t="shared" si="10"/>
        <v>27635</v>
      </c>
      <c r="G225">
        <v>1</v>
      </c>
      <c r="H225" s="15">
        <v>35050.620000000003</v>
      </c>
      <c r="I225" t="s">
        <v>11</v>
      </c>
      <c r="J225" t="s">
        <v>16</v>
      </c>
      <c r="K225" t="s">
        <v>42</v>
      </c>
      <c r="L225" s="13">
        <f t="shared" si="11"/>
        <v>47</v>
      </c>
    </row>
    <row r="226" spans="1:12" x14ac:dyDescent="0.3">
      <c r="A226" t="s">
        <v>2148</v>
      </c>
      <c r="B226">
        <f t="shared" si="9"/>
        <v>225</v>
      </c>
      <c r="C226">
        <v>1982</v>
      </c>
      <c r="D226" t="s">
        <v>10</v>
      </c>
      <c r="E226">
        <v>5</v>
      </c>
      <c r="F226" s="12">
        <f t="shared" si="10"/>
        <v>30137</v>
      </c>
      <c r="G226">
        <v>3</v>
      </c>
      <c r="H226" s="15">
        <v>35000.730000000003</v>
      </c>
      <c r="I226" t="s">
        <v>11</v>
      </c>
      <c r="J226" t="s">
        <v>12</v>
      </c>
      <c r="K226" t="s">
        <v>42</v>
      </c>
      <c r="L226" s="13">
        <f t="shared" si="11"/>
        <v>40</v>
      </c>
    </row>
    <row r="227" spans="1:12" x14ac:dyDescent="0.3">
      <c r="A227" t="s">
        <v>2147</v>
      </c>
      <c r="B227">
        <f t="shared" si="9"/>
        <v>226</v>
      </c>
      <c r="C227">
        <v>1997</v>
      </c>
      <c r="D227" t="s">
        <v>35</v>
      </c>
      <c r="E227">
        <v>22</v>
      </c>
      <c r="F227" s="12">
        <f t="shared" si="10"/>
        <v>35664</v>
      </c>
      <c r="G227">
        <v>0</v>
      </c>
      <c r="H227" s="15">
        <v>34979.86</v>
      </c>
      <c r="I227" t="s">
        <v>11</v>
      </c>
      <c r="J227" t="s">
        <v>11</v>
      </c>
      <c r="K227" t="s">
        <v>42</v>
      </c>
      <c r="L227" s="13">
        <f t="shared" si="11"/>
        <v>25</v>
      </c>
    </row>
    <row r="228" spans="1:12" x14ac:dyDescent="0.3">
      <c r="A228" t="s">
        <v>2146</v>
      </c>
      <c r="B228">
        <f t="shared" si="9"/>
        <v>227</v>
      </c>
      <c r="C228">
        <v>1998</v>
      </c>
      <c r="D228" t="s">
        <v>35</v>
      </c>
      <c r="E228">
        <v>22</v>
      </c>
      <c r="F228" s="12">
        <f t="shared" si="10"/>
        <v>36029</v>
      </c>
      <c r="G228">
        <v>0</v>
      </c>
      <c r="H228" s="15">
        <v>34976.42</v>
      </c>
      <c r="I228" t="s">
        <v>11</v>
      </c>
      <c r="J228" t="s">
        <v>16</v>
      </c>
      <c r="K228" t="s">
        <v>42</v>
      </c>
      <c r="L228" s="13">
        <f t="shared" si="11"/>
        <v>24</v>
      </c>
    </row>
    <row r="229" spans="1:12" x14ac:dyDescent="0.3">
      <c r="A229" t="s">
        <v>2145</v>
      </c>
      <c r="B229">
        <f t="shared" si="9"/>
        <v>228</v>
      </c>
      <c r="C229">
        <v>1967</v>
      </c>
      <c r="D229" t="s">
        <v>37</v>
      </c>
      <c r="E229">
        <v>7</v>
      </c>
      <c r="F229" s="12">
        <f t="shared" si="10"/>
        <v>24752</v>
      </c>
      <c r="G229">
        <v>0</v>
      </c>
      <c r="H229" s="15">
        <v>34975.68</v>
      </c>
      <c r="I229" t="s">
        <v>11</v>
      </c>
      <c r="J229" t="s">
        <v>11</v>
      </c>
      <c r="K229" t="s">
        <v>42</v>
      </c>
      <c r="L229" s="13">
        <f t="shared" si="11"/>
        <v>55</v>
      </c>
    </row>
    <row r="230" spans="1:12" x14ac:dyDescent="0.3">
      <c r="A230" t="s">
        <v>2144</v>
      </c>
      <c r="B230">
        <f t="shared" si="9"/>
        <v>229</v>
      </c>
      <c r="C230">
        <v>1983</v>
      </c>
      <c r="D230" t="s">
        <v>10</v>
      </c>
      <c r="E230">
        <v>29</v>
      </c>
      <c r="F230" s="12">
        <f t="shared" si="10"/>
        <v>30526</v>
      </c>
      <c r="G230">
        <v>3</v>
      </c>
      <c r="H230" s="15">
        <v>34940.61</v>
      </c>
      <c r="I230" t="s">
        <v>11</v>
      </c>
      <c r="J230" t="s">
        <v>12</v>
      </c>
      <c r="K230" t="s">
        <v>42</v>
      </c>
      <c r="L230" s="13">
        <f t="shared" si="11"/>
        <v>39</v>
      </c>
    </row>
    <row r="231" spans="1:12" x14ac:dyDescent="0.3">
      <c r="A231" t="s">
        <v>2143</v>
      </c>
      <c r="B231">
        <f t="shared" si="9"/>
        <v>230</v>
      </c>
      <c r="C231">
        <v>1995</v>
      </c>
      <c r="D231" t="s">
        <v>37</v>
      </c>
      <c r="E231">
        <v>17</v>
      </c>
      <c r="F231" s="12">
        <f t="shared" si="10"/>
        <v>34989</v>
      </c>
      <c r="G231">
        <v>0</v>
      </c>
      <c r="H231" s="15">
        <v>34838.870000000003</v>
      </c>
      <c r="I231" t="s">
        <v>11</v>
      </c>
      <c r="J231" t="s">
        <v>12</v>
      </c>
      <c r="K231" t="s">
        <v>42</v>
      </c>
      <c r="L231" s="13">
        <f t="shared" si="11"/>
        <v>27</v>
      </c>
    </row>
    <row r="232" spans="1:12" x14ac:dyDescent="0.3">
      <c r="A232" t="s">
        <v>2142</v>
      </c>
      <c r="B232">
        <f t="shared" si="9"/>
        <v>231</v>
      </c>
      <c r="C232">
        <v>2003</v>
      </c>
      <c r="D232" t="s">
        <v>20</v>
      </c>
      <c r="E232">
        <v>17</v>
      </c>
      <c r="F232" s="12">
        <f t="shared" si="10"/>
        <v>37881</v>
      </c>
      <c r="G232">
        <v>0</v>
      </c>
      <c r="H232" s="15">
        <v>34828.65</v>
      </c>
      <c r="I232" t="s">
        <v>16</v>
      </c>
      <c r="J232" t="s">
        <v>12</v>
      </c>
      <c r="K232" t="s">
        <v>42</v>
      </c>
      <c r="L232" s="13">
        <f t="shared" si="11"/>
        <v>19</v>
      </c>
    </row>
    <row r="233" spans="1:12" x14ac:dyDescent="0.3">
      <c r="A233" t="s">
        <v>2141</v>
      </c>
      <c r="B233">
        <f t="shared" si="9"/>
        <v>232</v>
      </c>
      <c r="C233">
        <v>1995</v>
      </c>
      <c r="D233" t="s">
        <v>30</v>
      </c>
      <c r="E233">
        <v>27</v>
      </c>
      <c r="F233" s="12">
        <f t="shared" si="10"/>
        <v>35060</v>
      </c>
      <c r="G233">
        <v>1</v>
      </c>
      <c r="H233" s="15">
        <v>34806.47</v>
      </c>
      <c r="I233" t="s">
        <v>16</v>
      </c>
      <c r="J233" t="s">
        <v>11</v>
      </c>
      <c r="K233" t="s">
        <v>13</v>
      </c>
      <c r="L233" s="13">
        <f t="shared" si="11"/>
        <v>27</v>
      </c>
    </row>
    <row r="234" spans="1:12" x14ac:dyDescent="0.3">
      <c r="A234" t="s">
        <v>2140</v>
      </c>
      <c r="B234">
        <f t="shared" si="9"/>
        <v>233</v>
      </c>
      <c r="C234">
        <v>2003</v>
      </c>
      <c r="D234" t="s">
        <v>10</v>
      </c>
      <c r="E234">
        <v>3</v>
      </c>
      <c r="F234" s="12">
        <f t="shared" si="10"/>
        <v>37805</v>
      </c>
      <c r="G234">
        <v>0</v>
      </c>
      <c r="H234" s="15">
        <v>34779.620000000003</v>
      </c>
      <c r="I234" t="s">
        <v>16</v>
      </c>
      <c r="J234" t="s">
        <v>11</v>
      </c>
      <c r="K234" t="s">
        <v>42</v>
      </c>
      <c r="L234" s="13">
        <f t="shared" si="11"/>
        <v>19</v>
      </c>
    </row>
    <row r="235" spans="1:12" x14ac:dyDescent="0.3">
      <c r="A235" t="s">
        <v>2139</v>
      </c>
      <c r="B235">
        <f t="shared" si="9"/>
        <v>234</v>
      </c>
      <c r="C235">
        <v>1994</v>
      </c>
      <c r="D235" t="s">
        <v>10</v>
      </c>
      <c r="E235">
        <v>7</v>
      </c>
      <c r="F235" s="12">
        <f t="shared" si="10"/>
        <v>34522</v>
      </c>
      <c r="G235">
        <v>0</v>
      </c>
      <c r="H235" s="15">
        <v>34672.15</v>
      </c>
      <c r="I235" t="s">
        <v>16</v>
      </c>
      <c r="J235" t="s">
        <v>12</v>
      </c>
      <c r="K235" t="s">
        <v>13</v>
      </c>
      <c r="L235" s="13">
        <f t="shared" si="11"/>
        <v>28</v>
      </c>
    </row>
    <row r="236" spans="1:12" x14ac:dyDescent="0.3">
      <c r="A236" t="s">
        <v>2138</v>
      </c>
      <c r="B236">
        <f t="shared" si="9"/>
        <v>235</v>
      </c>
      <c r="C236">
        <v>2004</v>
      </c>
      <c r="D236" t="s">
        <v>37</v>
      </c>
      <c r="E236">
        <v>9</v>
      </c>
      <c r="F236" s="12">
        <f t="shared" si="10"/>
        <v>38269</v>
      </c>
      <c r="G236">
        <v>0</v>
      </c>
      <c r="H236" s="15">
        <v>34617.839999999997</v>
      </c>
      <c r="I236" t="s">
        <v>16</v>
      </c>
      <c r="J236" t="s">
        <v>12</v>
      </c>
      <c r="K236" t="s">
        <v>168</v>
      </c>
      <c r="L236" s="13">
        <f t="shared" si="11"/>
        <v>18</v>
      </c>
    </row>
    <row r="237" spans="1:12" x14ac:dyDescent="0.3">
      <c r="A237" t="s">
        <v>2137</v>
      </c>
      <c r="B237">
        <f t="shared" si="9"/>
        <v>236</v>
      </c>
      <c r="C237">
        <v>1976</v>
      </c>
      <c r="D237" t="s">
        <v>15</v>
      </c>
      <c r="E237">
        <v>25</v>
      </c>
      <c r="F237" s="12">
        <f t="shared" si="10"/>
        <v>28089</v>
      </c>
      <c r="G237">
        <v>2</v>
      </c>
      <c r="H237" s="15">
        <v>34543.39</v>
      </c>
      <c r="I237" t="s">
        <v>11</v>
      </c>
      <c r="J237" t="s">
        <v>12</v>
      </c>
      <c r="K237" t="s">
        <v>42</v>
      </c>
      <c r="L237" s="13">
        <f t="shared" si="11"/>
        <v>46</v>
      </c>
    </row>
    <row r="238" spans="1:12" x14ac:dyDescent="0.3">
      <c r="A238" t="s">
        <v>2136</v>
      </c>
      <c r="B238">
        <f t="shared" si="9"/>
        <v>237</v>
      </c>
      <c r="C238">
        <v>1998</v>
      </c>
      <c r="D238" t="s">
        <v>18</v>
      </c>
      <c r="E238">
        <v>24</v>
      </c>
      <c r="F238" s="12">
        <f t="shared" si="10"/>
        <v>35970</v>
      </c>
      <c r="G238">
        <v>0</v>
      </c>
      <c r="H238" s="15">
        <v>34472.839999999997</v>
      </c>
      <c r="I238" t="s">
        <v>16</v>
      </c>
      <c r="J238" t="s">
        <v>12</v>
      </c>
      <c r="K238" t="s">
        <v>42</v>
      </c>
      <c r="L238" s="13">
        <f t="shared" si="11"/>
        <v>24</v>
      </c>
    </row>
    <row r="239" spans="1:12" x14ac:dyDescent="0.3">
      <c r="A239" t="s">
        <v>2135</v>
      </c>
      <c r="B239">
        <f t="shared" si="9"/>
        <v>238</v>
      </c>
      <c r="C239">
        <v>1990</v>
      </c>
      <c r="D239" t="s">
        <v>20</v>
      </c>
      <c r="E239">
        <v>24</v>
      </c>
      <c r="F239" s="12">
        <f t="shared" si="10"/>
        <v>33140</v>
      </c>
      <c r="G239">
        <v>3</v>
      </c>
      <c r="H239" s="15">
        <v>34456.269999999997</v>
      </c>
      <c r="I239" t="s">
        <v>16</v>
      </c>
      <c r="J239" t="s">
        <v>11</v>
      </c>
      <c r="K239" t="s">
        <v>42</v>
      </c>
      <c r="L239" s="13">
        <f t="shared" si="11"/>
        <v>32</v>
      </c>
    </row>
    <row r="240" spans="1:12" x14ac:dyDescent="0.3">
      <c r="A240" t="s">
        <v>2134</v>
      </c>
      <c r="B240">
        <f t="shared" si="9"/>
        <v>239</v>
      </c>
      <c r="C240">
        <v>2003</v>
      </c>
      <c r="D240" t="s">
        <v>37</v>
      </c>
      <c r="E240">
        <v>5</v>
      </c>
      <c r="F240" s="12">
        <f t="shared" si="10"/>
        <v>37899</v>
      </c>
      <c r="G240">
        <v>0</v>
      </c>
      <c r="H240" s="15">
        <v>34439.86</v>
      </c>
      <c r="I240" t="s">
        <v>11</v>
      </c>
      <c r="J240" t="s">
        <v>16</v>
      </c>
      <c r="K240" t="s">
        <v>13</v>
      </c>
      <c r="L240" s="13">
        <f t="shared" si="11"/>
        <v>19</v>
      </c>
    </row>
    <row r="241" spans="1:12" x14ac:dyDescent="0.3">
      <c r="A241" t="s">
        <v>2133</v>
      </c>
      <c r="B241">
        <f t="shared" si="9"/>
        <v>240</v>
      </c>
      <c r="C241">
        <v>1984</v>
      </c>
      <c r="D241" t="s">
        <v>37</v>
      </c>
      <c r="E241">
        <v>1</v>
      </c>
      <c r="F241" s="12">
        <f t="shared" si="10"/>
        <v>30956</v>
      </c>
      <c r="G241">
        <v>3</v>
      </c>
      <c r="H241" s="15">
        <v>34402.22</v>
      </c>
      <c r="I241" t="s">
        <v>11</v>
      </c>
      <c r="J241" t="s">
        <v>12</v>
      </c>
      <c r="K241" t="s">
        <v>42</v>
      </c>
      <c r="L241" s="13">
        <f t="shared" si="11"/>
        <v>38</v>
      </c>
    </row>
    <row r="242" spans="1:12" x14ac:dyDescent="0.3">
      <c r="A242" t="s">
        <v>2132</v>
      </c>
      <c r="B242">
        <f t="shared" si="9"/>
        <v>241</v>
      </c>
      <c r="C242">
        <v>1983</v>
      </c>
      <c r="D242" t="s">
        <v>37</v>
      </c>
      <c r="E242">
        <v>2</v>
      </c>
      <c r="F242" s="12">
        <f t="shared" si="10"/>
        <v>30591</v>
      </c>
      <c r="G242">
        <v>3</v>
      </c>
      <c r="H242" s="15">
        <v>34307.22</v>
      </c>
      <c r="I242" t="s">
        <v>11</v>
      </c>
      <c r="J242" t="s">
        <v>11</v>
      </c>
      <c r="K242" t="s">
        <v>23</v>
      </c>
      <c r="L242" s="13">
        <f t="shared" si="11"/>
        <v>39</v>
      </c>
    </row>
    <row r="243" spans="1:12" x14ac:dyDescent="0.3">
      <c r="A243" t="s">
        <v>2130</v>
      </c>
      <c r="B243">
        <f t="shared" si="9"/>
        <v>242</v>
      </c>
      <c r="C243">
        <v>1986</v>
      </c>
      <c r="D243" t="s">
        <v>37</v>
      </c>
      <c r="E243">
        <v>11</v>
      </c>
      <c r="F243" s="12">
        <f t="shared" si="10"/>
        <v>31696</v>
      </c>
      <c r="G243">
        <v>3</v>
      </c>
      <c r="H243" s="15">
        <v>34293.120000000003</v>
      </c>
      <c r="I243" t="s">
        <v>16</v>
      </c>
      <c r="J243" t="s">
        <v>11</v>
      </c>
      <c r="K243" t="s">
        <v>42</v>
      </c>
      <c r="L243" s="13">
        <f t="shared" si="11"/>
        <v>36</v>
      </c>
    </row>
    <row r="244" spans="1:12" x14ac:dyDescent="0.3">
      <c r="A244" t="s">
        <v>2129</v>
      </c>
      <c r="B244">
        <f t="shared" si="9"/>
        <v>243</v>
      </c>
      <c r="C244">
        <v>1995</v>
      </c>
      <c r="D244" t="s">
        <v>37</v>
      </c>
      <c r="E244">
        <v>30</v>
      </c>
      <c r="F244" s="12">
        <f t="shared" si="10"/>
        <v>35002</v>
      </c>
      <c r="G244">
        <v>0</v>
      </c>
      <c r="H244" s="15">
        <v>34289.43</v>
      </c>
      <c r="I244" t="s">
        <v>16</v>
      </c>
      <c r="J244" t="s">
        <v>16</v>
      </c>
      <c r="K244" t="s">
        <v>42</v>
      </c>
      <c r="L244" s="13">
        <f t="shared" si="11"/>
        <v>27</v>
      </c>
    </row>
    <row r="245" spans="1:12" x14ac:dyDescent="0.3">
      <c r="A245" t="s">
        <v>2128</v>
      </c>
      <c r="B245">
        <f t="shared" si="9"/>
        <v>244</v>
      </c>
      <c r="C245">
        <v>1998</v>
      </c>
      <c r="D245" t="s">
        <v>18</v>
      </c>
      <c r="E245">
        <v>11</v>
      </c>
      <c r="F245" s="12">
        <f t="shared" si="10"/>
        <v>35957</v>
      </c>
      <c r="G245">
        <v>0</v>
      </c>
      <c r="H245" s="15">
        <v>34254.050000000003</v>
      </c>
      <c r="I245" t="s">
        <v>16</v>
      </c>
      <c r="J245" t="s">
        <v>12</v>
      </c>
      <c r="K245" t="s">
        <v>166</v>
      </c>
      <c r="L245" s="13">
        <f t="shared" si="11"/>
        <v>24</v>
      </c>
    </row>
    <row r="246" spans="1:12" x14ac:dyDescent="0.3">
      <c r="A246" t="s">
        <v>2127</v>
      </c>
      <c r="B246">
        <f t="shared" si="9"/>
        <v>245</v>
      </c>
      <c r="C246">
        <v>1962</v>
      </c>
      <c r="D246" t="s">
        <v>10</v>
      </c>
      <c r="E246">
        <v>5</v>
      </c>
      <c r="F246" s="12">
        <f t="shared" si="10"/>
        <v>22832</v>
      </c>
      <c r="G246">
        <v>0</v>
      </c>
      <c r="H246" s="15">
        <v>34218.019999999997</v>
      </c>
      <c r="I246" t="s">
        <v>16</v>
      </c>
      <c r="J246" t="s">
        <v>16</v>
      </c>
      <c r="K246" t="s">
        <v>42</v>
      </c>
      <c r="L246" s="13">
        <f t="shared" si="11"/>
        <v>60</v>
      </c>
    </row>
    <row r="247" spans="1:12" x14ac:dyDescent="0.3">
      <c r="A247" t="s">
        <v>2126</v>
      </c>
      <c r="B247">
        <f t="shared" si="9"/>
        <v>246</v>
      </c>
      <c r="C247">
        <v>1975</v>
      </c>
      <c r="D247" t="s">
        <v>10</v>
      </c>
      <c r="E247">
        <v>21</v>
      </c>
      <c r="F247" s="12">
        <f t="shared" si="10"/>
        <v>27596</v>
      </c>
      <c r="G247">
        <v>1</v>
      </c>
      <c r="H247" s="15">
        <v>34210.33</v>
      </c>
      <c r="I247" t="s">
        <v>11</v>
      </c>
      <c r="J247" t="s">
        <v>16</v>
      </c>
      <c r="K247" t="s">
        <v>23</v>
      </c>
      <c r="L247" s="13">
        <f t="shared" si="11"/>
        <v>47</v>
      </c>
    </row>
    <row r="248" spans="1:12" x14ac:dyDescent="0.3">
      <c r="A248" t="s">
        <v>2125</v>
      </c>
      <c r="B248">
        <f t="shared" si="9"/>
        <v>247</v>
      </c>
      <c r="C248">
        <v>1971</v>
      </c>
      <c r="D248" t="s">
        <v>35</v>
      </c>
      <c r="E248">
        <v>25</v>
      </c>
      <c r="F248" s="12">
        <f t="shared" si="10"/>
        <v>26170</v>
      </c>
      <c r="G248">
        <v>0</v>
      </c>
      <c r="H248" s="15">
        <v>34205.07</v>
      </c>
      <c r="I248" t="s">
        <v>11</v>
      </c>
      <c r="J248" t="s">
        <v>11</v>
      </c>
      <c r="K248" t="s">
        <v>42</v>
      </c>
      <c r="L248" s="13">
        <f t="shared" si="11"/>
        <v>51</v>
      </c>
    </row>
    <row r="249" spans="1:12" x14ac:dyDescent="0.3">
      <c r="A249" t="s">
        <v>2124</v>
      </c>
      <c r="B249">
        <f t="shared" si="9"/>
        <v>248</v>
      </c>
      <c r="C249">
        <v>1999</v>
      </c>
      <c r="D249" t="s">
        <v>15</v>
      </c>
      <c r="E249">
        <v>6</v>
      </c>
      <c r="F249" s="12">
        <f t="shared" si="10"/>
        <v>36470</v>
      </c>
      <c r="G249">
        <v>0</v>
      </c>
      <c r="H249" s="15">
        <v>34166.269999999997</v>
      </c>
      <c r="I249" t="s">
        <v>11</v>
      </c>
      <c r="J249" t="s">
        <v>12</v>
      </c>
      <c r="K249" t="s">
        <v>42</v>
      </c>
      <c r="L249" s="13">
        <f t="shared" si="11"/>
        <v>23</v>
      </c>
    </row>
    <row r="250" spans="1:12" x14ac:dyDescent="0.3">
      <c r="A250" t="s">
        <v>2123</v>
      </c>
      <c r="B250">
        <f t="shared" si="9"/>
        <v>249</v>
      </c>
      <c r="C250">
        <v>2002</v>
      </c>
      <c r="D250" t="s">
        <v>30</v>
      </c>
      <c r="E250">
        <v>26</v>
      </c>
      <c r="F250" s="12">
        <f t="shared" si="10"/>
        <v>37616</v>
      </c>
      <c r="G250">
        <v>0</v>
      </c>
      <c r="H250" s="15">
        <v>34084.68</v>
      </c>
      <c r="I250" t="s">
        <v>11</v>
      </c>
      <c r="J250" t="s">
        <v>12</v>
      </c>
      <c r="K250" t="s">
        <v>42</v>
      </c>
      <c r="L250" s="13">
        <f t="shared" si="11"/>
        <v>20</v>
      </c>
    </row>
    <row r="251" spans="1:12" x14ac:dyDescent="0.3">
      <c r="A251" t="s">
        <v>2122</v>
      </c>
      <c r="B251">
        <f t="shared" si="9"/>
        <v>250</v>
      </c>
      <c r="C251">
        <v>1972</v>
      </c>
      <c r="D251" t="s">
        <v>10</v>
      </c>
      <c r="E251">
        <v>26</v>
      </c>
      <c r="F251" s="12">
        <f t="shared" si="10"/>
        <v>26506</v>
      </c>
      <c r="G251">
        <v>0</v>
      </c>
      <c r="H251" s="15">
        <v>34053.360000000001</v>
      </c>
      <c r="I251" t="s">
        <v>11</v>
      </c>
      <c r="J251" t="s">
        <v>11</v>
      </c>
      <c r="K251" t="s">
        <v>42</v>
      </c>
      <c r="L251" s="13">
        <f t="shared" si="11"/>
        <v>50</v>
      </c>
    </row>
    <row r="252" spans="1:12" x14ac:dyDescent="0.3">
      <c r="A252" t="s">
        <v>2121</v>
      </c>
      <c r="B252">
        <f t="shared" si="9"/>
        <v>251</v>
      </c>
      <c r="C252">
        <v>1994</v>
      </c>
      <c r="D252" t="s">
        <v>20</v>
      </c>
      <c r="E252">
        <v>25</v>
      </c>
      <c r="F252" s="12">
        <f t="shared" si="10"/>
        <v>34602</v>
      </c>
      <c r="G252">
        <v>0</v>
      </c>
      <c r="H252" s="15">
        <v>33975.47</v>
      </c>
      <c r="I252" t="s">
        <v>11</v>
      </c>
      <c r="J252" t="s">
        <v>11</v>
      </c>
      <c r="K252" t="s">
        <v>42</v>
      </c>
      <c r="L252" s="13">
        <f t="shared" si="11"/>
        <v>28</v>
      </c>
    </row>
    <row r="253" spans="1:12" x14ac:dyDescent="0.3">
      <c r="A253" t="s">
        <v>2120</v>
      </c>
      <c r="B253">
        <f t="shared" si="9"/>
        <v>252</v>
      </c>
      <c r="C253">
        <v>2000</v>
      </c>
      <c r="D253" t="s">
        <v>30</v>
      </c>
      <c r="E253">
        <v>27</v>
      </c>
      <c r="F253" s="12">
        <f t="shared" si="10"/>
        <v>36887</v>
      </c>
      <c r="G253">
        <v>0</v>
      </c>
      <c r="H253" s="15">
        <v>33907.550000000003</v>
      </c>
      <c r="I253" t="s">
        <v>11</v>
      </c>
      <c r="J253" t="s">
        <v>11</v>
      </c>
      <c r="K253" t="s">
        <v>23</v>
      </c>
      <c r="L253" s="13">
        <f t="shared" si="11"/>
        <v>22</v>
      </c>
    </row>
    <row r="254" spans="1:12" x14ac:dyDescent="0.3">
      <c r="A254" t="s">
        <v>2119</v>
      </c>
      <c r="B254">
        <f t="shared" si="9"/>
        <v>253</v>
      </c>
      <c r="C254">
        <v>1997</v>
      </c>
      <c r="D254" t="s">
        <v>35</v>
      </c>
      <c r="E254">
        <v>9</v>
      </c>
      <c r="F254" s="12">
        <f t="shared" si="10"/>
        <v>35651</v>
      </c>
      <c r="G254">
        <v>0</v>
      </c>
      <c r="H254" s="15">
        <v>33900.65</v>
      </c>
      <c r="I254" t="s">
        <v>11</v>
      </c>
      <c r="J254" t="s">
        <v>12</v>
      </c>
      <c r="K254" t="s">
        <v>42</v>
      </c>
      <c r="L254" s="13">
        <f t="shared" si="11"/>
        <v>25</v>
      </c>
    </row>
    <row r="255" spans="1:12" x14ac:dyDescent="0.3">
      <c r="A255" t="s">
        <v>2118</v>
      </c>
      <c r="B255">
        <f t="shared" si="9"/>
        <v>254</v>
      </c>
      <c r="C255">
        <v>2000</v>
      </c>
      <c r="D255" t="s">
        <v>37</v>
      </c>
      <c r="E255">
        <v>26</v>
      </c>
      <c r="F255" s="12">
        <f t="shared" si="10"/>
        <v>36825</v>
      </c>
      <c r="G255">
        <v>0</v>
      </c>
      <c r="H255" s="15">
        <v>33829.39</v>
      </c>
      <c r="I255" t="s">
        <v>11</v>
      </c>
      <c r="J255" t="s">
        <v>12</v>
      </c>
      <c r="K255" t="s">
        <v>42</v>
      </c>
      <c r="L255" s="13">
        <f t="shared" si="11"/>
        <v>22</v>
      </c>
    </row>
    <row r="256" spans="1:12" x14ac:dyDescent="0.3">
      <c r="A256" t="s">
        <v>2117</v>
      </c>
      <c r="B256">
        <f t="shared" si="9"/>
        <v>255</v>
      </c>
      <c r="C256">
        <v>1962</v>
      </c>
      <c r="D256" t="s">
        <v>30</v>
      </c>
      <c r="E256">
        <v>11</v>
      </c>
      <c r="F256" s="12">
        <f t="shared" si="10"/>
        <v>22991</v>
      </c>
      <c r="G256">
        <v>0</v>
      </c>
      <c r="H256" s="15">
        <v>33753.32</v>
      </c>
      <c r="I256" t="s">
        <v>16</v>
      </c>
      <c r="J256" t="s">
        <v>12</v>
      </c>
      <c r="K256" t="s">
        <v>42</v>
      </c>
      <c r="L256" s="13">
        <f t="shared" si="11"/>
        <v>60</v>
      </c>
    </row>
    <row r="257" spans="1:12" x14ac:dyDescent="0.3">
      <c r="A257" t="s">
        <v>2116</v>
      </c>
      <c r="B257">
        <f t="shared" si="9"/>
        <v>256</v>
      </c>
      <c r="C257">
        <v>2003</v>
      </c>
      <c r="D257" t="s">
        <v>20</v>
      </c>
      <c r="E257">
        <v>12</v>
      </c>
      <c r="F257" s="12">
        <f t="shared" si="10"/>
        <v>37876</v>
      </c>
      <c r="G257">
        <v>0</v>
      </c>
      <c r="H257" s="15">
        <v>33750.29</v>
      </c>
      <c r="I257" t="s">
        <v>16</v>
      </c>
      <c r="J257" t="s">
        <v>12</v>
      </c>
      <c r="K257" t="s">
        <v>23</v>
      </c>
      <c r="L257" s="13">
        <f t="shared" si="11"/>
        <v>19</v>
      </c>
    </row>
    <row r="258" spans="1:12" x14ac:dyDescent="0.3">
      <c r="A258" t="s">
        <v>2115</v>
      </c>
      <c r="B258">
        <f t="shared" ref="B258:B321" si="12">VALUE(MID(A258,3,LEN(A258)-2))</f>
        <v>257</v>
      </c>
      <c r="C258">
        <v>2004</v>
      </c>
      <c r="D258" t="s">
        <v>15</v>
      </c>
      <c r="E258">
        <v>1</v>
      </c>
      <c r="F258" s="12">
        <f t="shared" ref="F258:F321" si="13">DATE(C258, MONTH(1&amp;D258), E258)</f>
        <v>38292</v>
      </c>
      <c r="G258">
        <v>0</v>
      </c>
      <c r="H258" s="15">
        <v>33732.69</v>
      </c>
      <c r="I258" t="s">
        <v>16</v>
      </c>
      <c r="J258" t="s">
        <v>16</v>
      </c>
      <c r="K258" t="s">
        <v>356</v>
      </c>
      <c r="L258" s="13">
        <f t="shared" ref="L258:L321" si="14">DATEDIF(F258, DATE(2023,6,8), "Y")</f>
        <v>18</v>
      </c>
    </row>
    <row r="259" spans="1:12" x14ac:dyDescent="0.3">
      <c r="A259" t="s">
        <v>2114</v>
      </c>
      <c r="B259">
        <f t="shared" si="12"/>
        <v>258</v>
      </c>
      <c r="C259">
        <v>1993</v>
      </c>
      <c r="D259" t="s">
        <v>15</v>
      </c>
      <c r="E259">
        <v>28</v>
      </c>
      <c r="F259" s="12">
        <f t="shared" si="13"/>
        <v>34301</v>
      </c>
      <c r="G259">
        <v>0</v>
      </c>
      <c r="H259" s="15">
        <v>33707.550000000003</v>
      </c>
      <c r="I259" t="s">
        <v>11</v>
      </c>
      <c r="J259" t="s">
        <v>11</v>
      </c>
      <c r="K259" t="s">
        <v>42</v>
      </c>
      <c r="L259" s="13">
        <f t="shared" si="14"/>
        <v>29</v>
      </c>
    </row>
    <row r="260" spans="1:12" x14ac:dyDescent="0.3">
      <c r="A260" t="s">
        <v>2113</v>
      </c>
      <c r="B260">
        <f t="shared" si="12"/>
        <v>259</v>
      </c>
      <c r="C260">
        <v>2003</v>
      </c>
      <c r="D260" t="s">
        <v>20</v>
      </c>
      <c r="E260">
        <v>9</v>
      </c>
      <c r="F260" s="12">
        <f t="shared" si="13"/>
        <v>37873</v>
      </c>
      <c r="G260">
        <v>0</v>
      </c>
      <c r="H260" s="15">
        <v>33611.71</v>
      </c>
      <c r="I260" t="s">
        <v>16</v>
      </c>
      <c r="J260" t="s">
        <v>11</v>
      </c>
      <c r="K260" t="s">
        <v>42</v>
      </c>
      <c r="L260" s="13">
        <f t="shared" si="14"/>
        <v>19</v>
      </c>
    </row>
    <row r="261" spans="1:12" x14ac:dyDescent="0.3">
      <c r="A261" t="s">
        <v>2112</v>
      </c>
      <c r="B261">
        <f t="shared" si="12"/>
        <v>260</v>
      </c>
      <c r="C261">
        <v>1984</v>
      </c>
      <c r="D261" t="s">
        <v>10</v>
      </c>
      <c r="E261">
        <v>22</v>
      </c>
      <c r="F261" s="12">
        <f t="shared" si="13"/>
        <v>30885</v>
      </c>
      <c r="G261">
        <v>3</v>
      </c>
      <c r="H261" s="15">
        <v>33527.1</v>
      </c>
      <c r="I261" t="s">
        <v>11</v>
      </c>
      <c r="J261" t="s">
        <v>12</v>
      </c>
      <c r="K261" t="s">
        <v>42</v>
      </c>
      <c r="L261" s="13">
        <f t="shared" si="14"/>
        <v>38</v>
      </c>
    </row>
    <row r="262" spans="1:12" x14ac:dyDescent="0.3">
      <c r="A262" t="s">
        <v>2111</v>
      </c>
      <c r="B262">
        <f t="shared" si="12"/>
        <v>261</v>
      </c>
      <c r="C262">
        <v>2002</v>
      </c>
      <c r="D262" t="s">
        <v>35</v>
      </c>
      <c r="E262">
        <v>25</v>
      </c>
      <c r="F262" s="12">
        <f t="shared" si="13"/>
        <v>37493</v>
      </c>
      <c r="G262">
        <v>0</v>
      </c>
      <c r="H262" s="15">
        <v>33475.82</v>
      </c>
      <c r="I262" t="s">
        <v>16</v>
      </c>
      <c r="J262" t="s">
        <v>16</v>
      </c>
      <c r="K262" t="s">
        <v>170</v>
      </c>
      <c r="L262" s="13">
        <f t="shared" si="14"/>
        <v>20</v>
      </c>
    </row>
    <row r="263" spans="1:12" x14ac:dyDescent="0.3">
      <c r="A263" t="s">
        <v>2110</v>
      </c>
      <c r="B263">
        <f t="shared" si="12"/>
        <v>262</v>
      </c>
      <c r="C263">
        <v>1970</v>
      </c>
      <c r="D263" t="s">
        <v>18</v>
      </c>
      <c r="E263">
        <v>18</v>
      </c>
      <c r="F263" s="12">
        <f t="shared" si="13"/>
        <v>25737</v>
      </c>
      <c r="G263">
        <v>2</v>
      </c>
      <c r="H263" s="15">
        <v>33471.97</v>
      </c>
      <c r="I263" t="s">
        <v>11</v>
      </c>
      <c r="J263" t="s">
        <v>11</v>
      </c>
      <c r="K263" t="s">
        <v>23</v>
      </c>
      <c r="L263" s="13">
        <f t="shared" si="14"/>
        <v>52</v>
      </c>
    </row>
    <row r="264" spans="1:12" x14ac:dyDescent="0.3">
      <c r="A264" t="s">
        <v>2109</v>
      </c>
      <c r="B264">
        <f t="shared" si="12"/>
        <v>263</v>
      </c>
      <c r="C264">
        <v>1985</v>
      </c>
      <c r="D264" t="s">
        <v>30</v>
      </c>
      <c r="E264">
        <v>7</v>
      </c>
      <c r="F264" s="12">
        <f t="shared" si="13"/>
        <v>31388</v>
      </c>
      <c r="G264">
        <v>3</v>
      </c>
      <c r="H264" s="15">
        <v>33450.99</v>
      </c>
      <c r="I264" t="s">
        <v>11</v>
      </c>
      <c r="J264" t="s">
        <v>11</v>
      </c>
      <c r="K264" t="s">
        <v>42</v>
      </c>
      <c r="L264" s="13">
        <f t="shared" si="14"/>
        <v>37</v>
      </c>
    </row>
    <row r="265" spans="1:12" x14ac:dyDescent="0.3">
      <c r="A265" t="s">
        <v>2108</v>
      </c>
      <c r="B265">
        <f t="shared" si="12"/>
        <v>264</v>
      </c>
      <c r="C265">
        <v>1972</v>
      </c>
      <c r="D265" t="s">
        <v>20</v>
      </c>
      <c r="E265">
        <v>5</v>
      </c>
      <c r="F265" s="12">
        <f t="shared" si="13"/>
        <v>26547</v>
      </c>
      <c r="G265">
        <v>0</v>
      </c>
      <c r="H265" s="15">
        <v>33344.449999999997</v>
      </c>
      <c r="I265" t="s">
        <v>11</v>
      </c>
      <c r="J265" t="s">
        <v>12</v>
      </c>
      <c r="K265" t="s">
        <v>42</v>
      </c>
      <c r="L265" s="13">
        <f t="shared" si="14"/>
        <v>50</v>
      </c>
    </row>
    <row r="266" spans="1:12" x14ac:dyDescent="0.3">
      <c r="A266" t="s">
        <v>2107</v>
      </c>
      <c r="B266">
        <f t="shared" si="12"/>
        <v>265</v>
      </c>
      <c r="C266">
        <v>2003</v>
      </c>
      <c r="D266" t="s">
        <v>15</v>
      </c>
      <c r="E266">
        <v>28</v>
      </c>
      <c r="F266" s="12">
        <f t="shared" si="13"/>
        <v>37953</v>
      </c>
      <c r="G266">
        <v>0</v>
      </c>
      <c r="H266" s="15">
        <v>33307.550000000003</v>
      </c>
      <c r="I266" t="s">
        <v>11</v>
      </c>
      <c r="J266" t="s">
        <v>12</v>
      </c>
      <c r="K266" t="s">
        <v>23</v>
      </c>
      <c r="L266" s="13">
        <f t="shared" si="14"/>
        <v>19</v>
      </c>
    </row>
    <row r="267" spans="1:12" x14ac:dyDescent="0.3">
      <c r="A267" t="s">
        <v>2106</v>
      </c>
      <c r="B267">
        <f t="shared" si="12"/>
        <v>266</v>
      </c>
      <c r="C267">
        <v>1990</v>
      </c>
      <c r="D267" t="s">
        <v>37</v>
      </c>
      <c r="E267">
        <v>12</v>
      </c>
      <c r="F267" s="12">
        <f t="shared" si="13"/>
        <v>33158</v>
      </c>
      <c r="G267">
        <v>3</v>
      </c>
      <c r="H267" s="15">
        <v>33292.83</v>
      </c>
      <c r="I267" t="s">
        <v>11</v>
      </c>
      <c r="J267" t="s">
        <v>16</v>
      </c>
      <c r="K267" t="s">
        <v>42</v>
      </c>
      <c r="L267" s="13">
        <f t="shared" si="14"/>
        <v>32</v>
      </c>
    </row>
    <row r="268" spans="1:12" x14ac:dyDescent="0.3">
      <c r="A268" t="s">
        <v>2105</v>
      </c>
      <c r="B268">
        <f t="shared" si="12"/>
        <v>267</v>
      </c>
      <c r="C268">
        <v>1985</v>
      </c>
      <c r="D268" t="s">
        <v>10</v>
      </c>
      <c r="E268">
        <v>15</v>
      </c>
      <c r="F268" s="12">
        <f t="shared" si="13"/>
        <v>31243</v>
      </c>
      <c r="G268">
        <v>3</v>
      </c>
      <c r="H268" s="15">
        <v>33121</v>
      </c>
      <c r="I268" t="s">
        <v>11</v>
      </c>
      <c r="J268" t="s">
        <v>16</v>
      </c>
      <c r="K268" t="s">
        <v>42</v>
      </c>
      <c r="L268" s="13">
        <f t="shared" si="14"/>
        <v>37</v>
      </c>
    </row>
    <row r="269" spans="1:12" x14ac:dyDescent="0.3">
      <c r="A269" t="s">
        <v>2104</v>
      </c>
      <c r="B269">
        <f t="shared" si="12"/>
        <v>268</v>
      </c>
      <c r="C269">
        <v>1969</v>
      </c>
      <c r="D269" t="s">
        <v>37</v>
      </c>
      <c r="E269">
        <v>30</v>
      </c>
      <c r="F269" s="12">
        <f t="shared" si="13"/>
        <v>25506</v>
      </c>
      <c r="G269">
        <v>0</v>
      </c>
      <c r="H269" s="15">
        <v>33090.660000000003</v>
      </c>
      <c r="I269" t="s">
        <v>11</v>
      </c>
      <c r="J269" t="s">
        <v>11</v>
      </c>
      <c r="K269" t="s">
        <v>42</v>
      </c>
      <c r="L269" s="13">
        <f t="shared" si="14"/>
        <v>53</v>
      </c>
    </row>
    <row r="270" spans="1:12" x14ac:dyDescent="0.3">
      <c r="A270" t="s">
        <v>2103</v>
      </c>
      <c r="B270">
        <f t="shared" si="12"/>
        <v>269</v>
      </c>
      <c r="C270">
        <v>1962</v>
      </c>
      <c r="D270" t="s">
        <v>10</v>
      </c>
      <c r="E270">
        <v>1</v>
      </c>
      <c r="F270" s="12">
        <f t="shared" si="13"/>
        <v>22828</v>
      </c>
      <c r="G270">
        <v>0</v>
      </c>
      <c r="H270" s="15">
        <v>33074.94</v>
      </c>
      <c r="I270" t="s">
        <v>16</v>
      </c>
      <c r="J270" t="s">
        <v>11</v>
      </c>
      <c r="K270" t="s">
        <v>42</v>
      </c>
      <c r="L270" s="13">
        <f t="shared" si="14"/>
        <v>60</v>
      </c>
    </row>
    <row r="271" spans="1:12" x14ac:dyDescent="0.3">
      <c r="A271" t="s">
        <v>2102</v>
      </c>
      <c r="B271">
        <f t="shared" si="12"/>
        <v>270</v>
      </c>
      <c r="C271">
        <v>1994</v>
      </c>
      <c r="D271" t="s">
        <v>10</v>
      </c>
      <c r="E271">
        <v>28</v>
      </c>
      <c r="F271" s="12">
        <f t="shared" si="13"/>
        <v>34543</v>
      </c>
      <c r="G271">
        <v>0</v>
      </c>
      <c r="H271" s="15">
        <v>33057.230000000003</v>
      </c>
      <c r="I271" t="s">
        <v>16</v>
      </c>
      <c r="J271" t="s">
        <v>11</v>
      </c>
      <c r="K271" t="s">
        <v>42</v>
      </c>
      <c r="L271" s="13">
        <f t="shared" si="14"/>
        <v>28</v>
      </c>
    </row>
    <row r="272" spans="1:12" x14ac:dyDescent="0.3">
      <c r="A272" t="s">
        <v>2101</v>
      </c>
      <c r="B272">
        <f t="shared" si="12"/>
        <v>271</v>
      </c>
      <c r="C272">
        <v>1967</v>
      </c>
      <c r="D272" t="s">
        <v>10</v>
      </c>
      <c r="E272">
        <v>10</v>
      </c>
      <c r="F272" s="12">
        <f t="shared" si="13"/>
        <v>24663</v>
      </c>
      <c r="G272">
        <v>0</v>
      </c>
      <c r="H272" s="15">
        <v>33025.32</v>
      </c>
      <c r="I272" t="s">
        <v>11</v>
      </c>
      <c r="J272" t="s">
        <v>12</v>
      </c>
      <c r="K272" t="s">
        <v>42</v>
      </c>
      <c r="L272" s="13">
        <f t="shared" si="14"/>
        <v>55</v>
      </c>
    </row>
    <row r="273" spans="1:12" x14ac:dyDescent="0.3">
      <c r="A273" t="s">
        <v>2100</v>
      </c>
      <c r="B273">
        <f t="shared" si="12"/>
        <v>272</v>
      </c>
      <c r="C273">
        <v>1995</v>
      </c>
      <c r="D273" t="s">
        <v>10</v>
      </c>
      <c r="E273">
        <v>8</v>
      </c>
      <c r="F273" s="12">
        <f t="shared" si="13"/>
        <v>34888</v>
      </c>
      <c r="G273">
        <v>0</v>
      </c>
      <c r="H273" s="15">
        <v>33017.46</v>
      </c>
      <c r="I273" t="s">
        <v>16</v>
      </c>
      <c r="J273" t="s">
        <v>16</v>
      </c>
      <c r="K273" t="s">
        <v>42</v>
      </c>
      <c r="L273" s="13">
        <f t="shared" si="14"/>
        <v>27</v>
      </c>
    </row>
    <row r="274" spans="1:12" x14ac:dyDescent="0.3">
      <c r="A274" t="s">
        <v>2099</v>
      </c>
      <c r="B274">
        <f t="shared" si="12"/>
        <v>273</v>
      </c>
      <c r="C274">
        <v>1971</v>
      </c>
      <c r="D274" t="s">
        <v>35</v>
      </c>
      <c r="E274">
        <v>24</v>
      </c>
      <c r="F274" s="12">
        <f t="shared" si="13"/>
        <v>26169</v>
      </c>
      <c r="G274">
        <v>0</v>
      </c>
      <c r="H274" s="15">
        <v>32947.629999999997</v>
      </c>
      <c r="I274" t="s">
        <v>11</v>
      </c>
      <c r="J274" t="s">
        <v>16</v>
      </c>
      <c r="K274" t="s">
        <v>42</v>
      </c>
      <c r="L274" s="13">
        <f t="shared" si="14"/>
        <v>51</v>
      </c>
    </row>
    <row r="275" spans="1:12" x14ac:dyDescent="0.3">
      <c r="A275" t="s">
        <v>2098</v>
      </c>
      <c r="B275">
        <f t="shared" si="12"/>
        <v>274</v>
      </c>
      <c r="C275">
        <v>1981</v>
      </c>
      <c r="D275" t="s">
        <v>15</v>
      </c>
      <c r="E275">
        <v>17</v>
      </c>
      <c r="F275" s="12">
        <f t="shared" si="13"/>
        <v>29907</v>
      </c>
      <c r="G275">
        <v>1</v>
      </c>
      <c r="H275" s="15">
        <v>32906.69</v>
      </c>
      <c r="I275" t="s">
        <v>11</v>
      </c>
      <c r="J275" t="s">
        <v>12</v>
      </c>
      <c r="K275" t="s">
        <v>42</v>
      </c>
      <c r="L275" s="13">
        <f t="shared" si="14"/>
        <v>41</v>
      </c>
    </row>
    <row r="276" spans="1:12" x14ac:dyDescent="0.3">
      <c r="A276" t="s">
        <v>2097</v>
      </c>
      <c r="B276">
        <f t="shared" si="12"/>
        <v>275</v>
      </c>
      <c r="C276">
        <v>1995</v>
      </c>
      <c r="D276" t="s">
        <v>30</v>
      </c>
      <c r="E276">
        <v>4</v>
      </c>
      <c r="F276" s="12">
        <f t="shared" si="13"/>
        <v>35037</v>
      </c>
      <c r="G276">
        <v>0</v>
      </c>
      <c r="H276" s="15">
        <v>32827.51</v>
      </c>
      <c r="I276" t="s">
        <v>16</v>
      </c>
      <c r="J276" t="s">
        <v>11</v>
      </c>
      <c r="K276" t="s">
        <v>42</v>
      </c>
      <c r="L276" s="13">
        <f t="shared" si="14"/>
        <v>27</v>
      </c>
    </row>
    <row r="277" spans="1:12" x14ac:dyDescent="0.3">
      <c r="A277" t="s">
        <v>2096</v>
      </c>
      <c r="B277">
        <f t="shared" si="12"/>
        <v>276</v>
      </c>
      <c r="C277">
        <v>1980</v>
      </c>
      <c r="D277" t="s">
        <v>30</v>
      </c>
      <c r="E277">
        <v>12</v>
      </c>
      <c r="F277" s="12">
        <f t="shared" si="13"/>
        <v>29567</v>
      </c>
      <c r="G277">
        <v>3</v>
      </c>
      <c r="H277" s="15">
        <v>32787.46</v>
      </c>
      <c r="I277" t="s">
        <v>16</v>
      </c>
      <c r="J277" t="s">
        <v>12</v>
      </c>
      <c r="K277" t="s">
        <v>23</v>
      </c>
      <c r="L277" s="13">
        <f t="shared" si="14"/>
        <v>42</v>
      </c>
    </row>
    <row r="278" spans="1:12" x14ac:dyDescent="0.3">
      <c r="A278" t="s">
        <v>2095</v>
      </c>
      <c r="B278">
        <f t="shared" si="12"/>
        <v>277</v>
      </c>
      <c r="C278">
        <v>1972</v>
      </c>
      <c r="D278" t="s">
        <v>15</v>
      </c>
      <c r="E278">
        <v>7</v>
      </c>
      <c r="F278" s="12">
        <f t="shared" si="13"/>
        <v>26610</v>
      </c>
      <c r="G278">
        <v>0</v>
      </c>
      <c r="H278" s="15">
        <v>32765.33</v>
      </c>
      <c r="I278" t="s">
        <v>11</v>
      </c>
      <c r="J278" t="s">
        <v>11</v>
      </c>
      <c r="K278" t="s">
        <v>23</v>
      </c>
      <c r="L278" s="13">
        <f t="shared" si="14"/>
        <v>50</v>
      </c>
    </row>
    <row r="279" spans="1:12" x14ac:dyDescent="0.3">
      <c r="A279" t="s">
        <v>2094</v>
      </c>
      <c r="B279">
        <f t="shared" si="12"/>
        <v>278</v>
      </c>
      <c r="C279">
        <v>1974</v>
      </c>
      <c r="D279" t="s">
        <v>30</v>
      </c>
      <c r="E279">
        <v>6</v>
      </c>
      <c r="F279" s="12">
        <f t="shared" si="13"/>
        <v>27369</v>
      </c>
      <c r="G279">
        <v>0</v>
      </c>
      <c r="H279" s="15">
        <v>32760.48</v>
      </c>
      <c r="I279" t="s">
        <v>16</v>
      </c>
      <c r="J279" t="s">
        <v>16</v>
      </c>
      <c r="K279" t="s">
        <v>42</v>
      </c>
      <c r="L279" s="13">
        <f t="shared" si="14"/>
        <v>48</v>
      </c>
    </row>
    <row r="280" spans="1:12" x14ac:dyDescent="0.3">
      <c r="A280" t="s">
        <v>2093</v>
      </c>
      <c r="B280">
        <f t="shared" si="12"/>
        <v>279</v>
      </c>
      <c r="C280">
        <v>1990</v>
      </c>
      <c r="D280" t="s">
        <v>10</v>
      </c>
      <c r="E280">
        <v>9</v>
      </c>
      <c r="F280" s="12">
        <f t="shared" si="13"/>
        <v>33063</v>
      </c>
      <c r="G280">
        <v>2</v>
      </c>
      <c r="H280" s="15">
        <v>32734.19</v>
      </c>
      <c r="I280" t="s">
        <v>11</v>
      </c>
      <c r="J280" t="s">
        <v>16</v>
      </c>
      <c r="K280" t="s">
        <v>23</v>
      </c>
      <c r="L280" s="13">
        <f t="shared" si="14"/>
        <v>32</v>
      </c>
    </row>
    <row r="281" spans="1:12" x14ac:dyDescent="0.3">
      <c r="A281" t="s">
        <v>2092</v>
      </c>
      <c r="B281">
        <f t="shared" si="12"/>
        <v>280</v>
      </c>
      <c r="C281">
        <v>1990</v>
      </c>
      <c r="D281" t="s">
        <v>20</v>
      </c>
      <c r="E281">
        <v>30</v>
      </c>
      <c r="F281" s="12">
        <f t="shared" si="13"/>
        <v>33146</v>
      </c>
      <c r="G281">
        <v>3</v>
      </c>
      <c r="H281" s="15">
        <v>32716.2</v>
      </c>
      <c r="I281" t="s">
        <v>16</v>
      </c>
      <c r="J281" t="s">
        <v>11</v>
      </c>
      <c r="K281" t="s">
        <v>42</v>
      </c>
      <c r="L281" s="13">
        <f t="shared" si="14"/>
        <v>32</v>
      </c>
    </row>
    <row r="282" spans="1:12" x14ac:dyDescent="0.3">
      <c r="A282" t="s">
        <v>2091</v>
      </c>
      <c r="B282">
        <f t="shared" si="12"/>
        <v>281</v>
      </c>
      <c r="C282">
        <v>1968</v>
      </c>
      <c r="D282" t="s">
        <v>15</v>
      </c>
      <c r="E282">
        <v>1</v>
      </c>
      <c r="F282" s="12">
        <f t="shared" si="13"/>
        <v>25143</v>
      </c>
      <c r="G282">
        <v>0</v>
      </c>
      <c r="H282" s="15">
        <v>32686.080000000002</v>
      </c>
      <c r="I282" t="s">
        <v>11</v>
      </c>
      <c r="J282" t="s">
        <v>12</v>
      </c>
      <c r="K282" t="s">
        <v>42</v>
      </c>
      <c r="L282" s="13">
        <f t="shared" si="14"/>
        <v>54</v>
      </c>
    </row>
    <row r="283" spans="1:12" x14ac:dyDescent="0.3">
      <c r="A283" t="s">
        <v>2090</v>
      </c>
      <c r="B283">
        <f t="shared" si="12"/>
        <v>282</v>
      </c>
      <c r="C283">
        <v>1990</v>
      </c>
      <c r="D283" t="s">
        <v>10</v>
      </c>
      <c r="E283">
        <v>13</v>
      </c>
      <c r="F283" s="12">
        <f t="shared" si="13"/>
        <v>33067</v>
      </c>
      <c r="G283">
        <v>3</v>
      </c>
      <c r="H283" s="15">
        <v>32672.11</v>
      </c>
      <c r="I283" t="s">
        <v>16</v>
      </c>
      <c r="J283" t="s">
        <v>16</v>
      </c>
      <c r="K283" t="s">
        <v>42</v>
      </c>
      <c r="L283" s="13">
        <f t="shared" si="14"/>
        <v>32</v>
      </c>
    </row>
    <row r="284" spans="1:12" x14ac:dyDescent="0.3">
      <c r="A284" t="s">
        <v>2089</v>
      </c>
      <c r="B284">
        <f t="shared" si="12"/>
        <v>283</v>
      </c>
      <c r="C284">
        <v>2003</v>
      </c>
      <c r="D284" t="s">
        <v>37</v>
      </c>
      <c r="E284">
        <v>8</v>
      </c>
      <c r="F284" s="12">
        <f t="shared" si="13"/>
        <v>37902</v>
      </c>
      <c r="G284">
        <v>0</v>
      </c>
      <c r="H284" s="15">
        <v>32548.34</v>
      </c>
      <c r="I284" t="s">
        <v>16</v>
      </c>
      <c r="J284" t="s">
        <v>11</v>
      </c>
      <c r="K284" t="s">
        <v>13</v>
      </c>
      <c r="L284" s="13">
        <f t="shared" si="14"/>
        <v>19</v>
      </c>
    </row>
    <row r="285" spans="1:12" x14ac:dyDescent="0.3">
      <c r="A285" t="s">
        <v>2088</v>
      </c>
      <c r="B285">
        <f t="shared" si="12"/>
        <v>284</v>
      </c>
      <c r="C285">
        <v>1976</v>
      </c>
      <c r="D285" t="s">
        <v>20</v>
      </c>
      <c r="E285">
        <v>19</v>
      </c>
      <c r="F285" s="12">
        <f t="shared" si="13"/>
        <v>28022</v>
      </c>
      <c r="G285">
        <v>2</v>
      </c>
      <c r="H285" s="15">
        <v>32485.46</v>
      </c>
      <c r="I285" t="s">
        <v>11</v>
      </c>
      <c r="J285" t="s">
        <v>16</v>
      </c>
      <c r="K285" t="s">
        <v>42</v>
      </c>
      <c r="L285" s="13">
        <f t="shared" si="14"/>
        <v>46</v>
      </c>
    </row>
    <row r="286" spans="1:12" x14ac:dyDescent="0.3">
      <c r="A286" t="s">
        <v>2087</v>
      </c>
      <c r="B286">
        <f t="shared" si="12"/>
        <v>285</v>
      </c>
      <c r="C286">
        <v>1981</v>
      </c>
      <c r="D286" t="s">
        <v>20</v>
      </c>
      <c r="E286">
        <v>27</v>
      </c>
      <c r="F286" s="12">
        <f t="shared" si="13"/>
        <v>29856</v>
      </c>
      <c r="G286">
        <v>1</v>
      </c>
      <c r="H286" s="15">
        <v>32462.35</v>
      </c>
      <c r="I286" t="s">
        <v>11</v>
      </c>
      <c r="J286" t="s">
        <v>11</v>
      </c>
      <c r="K286" t="s">
        <v>42</v>
      </c>
      <c r="L286" s="13">
        <f t="shared" si="14"/>
        <v>41</v>
      </c>
    </row>
    <row r="287" spans="1:12" x14ac:dyDescent="0.3">
      <c r="A287" t="s">
        <v>2086</v>
      </c>
      <c r="B287">
        <f t="shared" si="12"/>
        <v>286</v>
      </c>
      <c r="C287">
        <v>1976</v>
      </c>
      <c r="D287" t="s">
        <v>35</v>
      </c>
      <c r="E287">
        <v>9</v>
      </c>
      <c r="F287" s="12">
        <f t="shared" si="13"/>
        <v>27981</v>
      </c>
      <c r="G287">
        <v>2</v>
      </c>
      <c r="H287" s="15">
        <v>32430.22</v>
      </c>
      <c r="I287" t="s">
        <v>11</v>
      </c>
      <c r="J287" t="s">
        <v>12</v>
      </c>
      <c r="K287" t="s">
        <v>42</v>
      </c>
      <c r="L287" s="13">
        <f t="shared" si="14"/>
        <v>46</v>
      </c>
    </row>
    <row r="288" spans="1:12" x14ac:dyDescent="0.3">
      <c r="A288" t="s">
        <v>2085</v>
      </c>
      <c r="B288">
        <f t="shared" si="12"/>
        <v>287</v>
      </c>
      <c r="C288">
        <v>1972</v>
      </c>
      <c r="D288" t="s">
        <v>37</v>
      </c>
      <c r="E288">
        <v>19</v>
      </c>
      <c r="F288" s="12">
        <f t="shared" si="13"/>
        <v>26591</v>
      </c>
      <c r="G288">
        <v>0</v>
      </c>
      <c r="H288" s="15">
        <v>32428.63</v>
      </c>
      <c r="I288" t="s">
        <v>11</v>
      </c>
      <c r="J288" t="s">
        <v>11</v>
      </c>
      <c r="K288" t="s">
        <v>42</v>
      </c>
      <c r="L288" s="13">
        <f t="shared" si="14"/>
        <v>50</v>
      </c>
    </row>
    <row r="289" spans="1:12" x14ac:dyDescent="0.3">
      <c r="A289" t="s">
        <v>2084</v>
      </c>
      <c r="B289">
        <f t="shared" si="12"/>
        <v>288</v>
      </c>
      <c r="C289">
        <v>1986</v>
      </c>
      <c r="D289" t="s">
        <v>30</v>
      </c>
      <c r="E289">
        <v>2</v>
      </c>
      <c r="F289" s="12">
        <f t="shared" si="13"/>
        <v>31748</v>
      </c>
      <c r="G289">
        <v>3</v>
      </c>
      <c r="H289" s="15">
        <v>32288.49</v>
      </c>
      <c r="I289" t="s">
        <v>11</v>
      </c>
      <c r="J289" t="s">
        <v>11</v>
      </c>
      <c r="K289" t="s">
        <v>42</v>
      </c>
      <c r="L289" s="13">
        <f t="shared" si="14"/>
        <v>36</v>
      </c>
    </row>
    <row r="290" spans="1:12" x14ac:dyDescent="0.3">
      <c r="A290" t="s">
        <v>2083</v>
      </c>
      <c r="B290">
        <f t="shared" si="12"/>
        <v>289</v>
      </c>
      <c r="C290">
        <v>1975</v>
      </c>
      <c r="D290" t="s">
        <v>30</v>
      </c>
      <c r="E290">
        <v>17</v>
      </c>
      <c r="F290" s="12">
        <f t="shared" si="13"/>
        <v>27745</v>
      </c>
      <c r="G290">
        <v>1</v>
      </c>
      <c r="H290" s="15">
        <v>32259.96</v>
      </c>
      <c r="I290" t="s">
        <v>11</v>
      </c>
      <c r="J290" t="s">
        <v>12</v>
      </c>
      <c r="K290" t="s">
        <v>23</v>
      </c>
      <c r="L290" s="13">
        <f t="shared" si="14"/>
        <v>47</v>
      </c>
    </row>
    <row r="291" spans="1:12" x14ac:dyDescent="0.3">
      <c r="A291" t="s">
        <v>2082</v>
      </c>
      <c r="B291">
        <f t="shared" si="12"/>
        <v>290</v>
      </c>
      <c r="C291">
        <v>1994</v>
      </c>
      <c r="D291" t="s">
        <v>20</v>
      </c>
      <c r="E291">
        <v>8</v>
      </c>
      <c r="F291" s="12">
        <f t="shared" si="13"/>
        <v>34585</v>
      </c>
      <c r="G291">
        <v>0</v>
      </c>
      <c r="H291" s="15">
        <v>32222.81</v>
      </c>
      <c r="I291" t="s">
        <v>11</v>
      </c>
      <c r="J291" t="s">
        <v>16</v>
      </c>
      <c r="K291" t="s">
        <v>42</v>
      </c>
      <c r="L291" s="13">
        <f t="shared" si="14"/>
        <v>28</v>
      </c>
    </row>
    <row r="292" spans="1:12" x14ac:dyDescent="0.3">
      <c r="A292" t="s">
        <v>2081</v>
      </c>
      <c r="B292">
        <f t="shared" si="12"/>
        <v>291</v>
      </c>
      <c r="C292">
        <v>1969</v>
      </c>
      <c r="D292" t="s">
        <v>20</v>
      </c>
      <c r="E292">
        <v>11</v>
      </c>
      <c r="F292" s="12">
        <f t="shared" si="13"/>
        <v>25457</v>
      </c>
      <c r="G292">
        <v>0</v>
      </c>
      <c r="H292" s="15">
        <v>32192.76</v>
      </c>
      <c r="I292" t="s">
        <v>16</v>
      </c>
      <c r="J292" t="s">
        <v>11</v>
      </c>
      <c r="K292" t="s">
        <v>42</v>
      </c>
      <c r="L292" s="13">
        <f t="shared" si="14"/>
        <v>53</v>
      </c>
    </row>
    <row r="293" spans="1:12" x14ac:dyDescent="0.3">
      <c r="A293" t="s">
        <v>2080</v>
      </c>
      <c r="B293">
        <f t="shared" si="12"/>
        <v>292</v>
      </c>
      <c r="C293">
        <v>1978</v>
      </c>
      <c r="D293" t="s">
        <v>15</v>
      </c>
      <c r="E293">
        <v>10</v>
      </c>
      <c r="F293" s="12">
        <f t="shared" si="13"/>
        <v>28804</v>
      </c>
      <c r="G293">
        <v>2</v>
      </c>
      <c r="H293" s="15">
        <v>32108.66</v>
      </c>
      <c r="I293" t="s">
        <v>16</v>
      </c>
      <c r="J293" t="s">
        <v>12</v>
      </c>
      <c r="K293" t="s">
        <v>356</v>
      </c>
      <c r="L293" s="13">
        <f t="shared" si="14"/>
        <v>44</v>
      </c>
    </row>
    <row r="294" spans="1:12" x14ac:dyDescent="0.3">
      <c r="A294" t="s">
        <v>2079</v>
      </c>
      <c r="B294">
        <f t="shared" si="12"/>
        <v>293</v>
      </c>
      <c r="C294">
        <v>1993</v>
      </c>
      <c r="D294" t="s">
        <v>20</v>
      </c>
      <c r="E294">
        <v>13</v>
      </c>
      <c r="F294" s="12">
        <f t="shared" si="13"/>
        <v>34225</v>
      </c>
      <c r="G294">
        <v>0</v>
      </c>
      <c r="H294" s="15">
        <v>32086.21</v>
      </c>
      <c r="I294" t="s">
        <v>16</v>
      </c>
      <c r="J294" t="s">
        <v>12</v>
      </c>
      <c r="K294" t="s">
        <v>42</v>
      </c>
      <c r="L294" s="13">
        <f t="shared" si="14"/>
        <v>29</v>
      </c>
    </row>
    <row r="295" spans="1:12" x14ac:dyDescent="0.3">
      <c r="A295" t="s">
        <v>2078</v>
      </c>
      <c r="B295">
        <f t="shared" si="12"/>
        <v>294</v>
      </c>
      <c r="C295">
        <v>1972</v>
      </c>
      <c r="D295" t="s">
        <v>20</v>
      </c>
      <c r="E295">
        <v>21</v>
      </c>
      <c r="F295" s="12">
        <f t="shared" si="13"/>
        <v>26563</v>
      </c>
      <c r="G295">
        <v>0</v>
      </c>
      <c r="H295" s="15">
        <v>31980.89</v>
      </c>
      <c r="I295" t="s">
        <v>11</v>
      </c>
      <c r="J295" t="s">
        <v>16</v>
      </c>
      <c r="K295" t="s">
        <v>42</v>
      </c>
      <c r="L295" s="13">
        <f t="shared" si="14"/>
        <v>50</v>
      </c>
    </row>
    <row r="296" spans="1:12" x14ac:dyDescent="0.3">
      <c r="A296" t="s">
        <v>2077</v>
      </c>
      <c r="B296">
        <f t="shared" si="12"/>
        <v>295</v>
      </c>
      <c r="C296">
        <v>1975</v>
      </c>
      <c r="D296" t="s">
        <v>20</v>
      </c>
      <c r="E296">
        <v>25</v>
      </c>
      <c r="F296" s="12">
        <f t="shared" si="13"/>
        <v>27662</v>
      </c>
      <c r="G296">
        <v>1</v>
      </c>
      <c r="H296" s="15">
        <v>31897.1</v>
      </c>
      <c r="I296" t="s">
        <v>11</v>
      </c>
      <c r="J296" t="s">
        <v>12</v>
      </c>
      <c r="K296" t="s">
        <v>42</v>
      </c>
      <c r="L296" s="13">
        <f t="shared" si="14"/>
        <v>47</v>
      </c>
    </row>
    <row r="297" spans="1:12" x14ac:dyDescent="0.3">
      <c r="A297" t="s">
        <v>2076</v>
      </c>
      <c r="B297">
        <f t="shared" si="12"/>
        <v>296</v>
      </c>
      <c r="C297">
        <v>1984</v>
      </c>
      <c r="D297" t="s">
        <v>20</v>
      </c>
      <c r="E297">
        <v>10</v>
      </c>
      <c r="F297" s="12">
        <f t="shared" si="13"/>
        <v>30935</v>
      </c>
      <c r="G297">
        <v>3</v>
      </c>
      <c r="H297" s="15">
        <v>31743.919999999998</v>
      </c>
      <c r="I297" t="s">
        <v>11</v>
      </c>
      <c r="J297" t="s">
        <v>16</v>
      </c>
      <c r="K297" t="s">
        <v>42</v>
      </c>
      <c r="L297" s="13">
        <f t="shared" si="14"/>
        <v>38</v>
      </c>
    </row>
    <row r="298" spans="1:12" x14ac:dyDescent="0.3">
      <c r="A298" t="s">
        <v>2075</v>
      </c>
      <c r="B298">
        <f t="shared" si="12"/>
        <v>297</v>
      </c>
      <c r="C298">
        <v>1977</v>
      </c>
      <c r="D298" t="s">
        <v>37</v>
      </c>
      <c r="E298">
        <v>14</v>
      </c>
      <c r="F298" s="12">
        <f t="shared" si="13"/>
        <v>28412</v>
      </c>
      <c r="G298">
        <v>2</v>
      </c>
      <c r="H298" s="15">
        <v>31736.7</v>
      </c>
      <c r="I298" t="s">
        <v>11</v>
      </c>
      <c r="J298" t="s">
        <v>11</v>
      </c>
      <c r="K298" t="s">
        <v>23</v>
      </c>
      <c r="L298" s="13">
        <f t="shared" si="14"/>
        <v>45</v>
      </c>
    </row>
    <row r="299" spans="1:12" x14ac:dyDescent="0.3">
      <c r="A299" t="s">
        <v>2074</v>
      </c>
      <c r="B299">
        <f t="shared" si="12"/>
        <v>298</v>
      </c>
      <c r="C299">
        <v>1960</v>
      </c>
      <c r="D299" t="s">
        <v>30</v>
      </c>
      <c r="E299">
        <v>13</v>
      </c>
      <c r="F299" s="12">
        <f t="shared" si="13"/>
        <v>22263</v>
      </c>
      <c r="G299">
        <v>1</v>
      </c>
      <c r="H299" s="15">
        <v>31620</v>
      </c>
      <c r="I299" t="s">
        <v>11</v>
      </c>
      <c r="J299" t="s">
        <v>16</v>
      </c>
      <c r="K299" t="s">
        <v>247</v>
      </c>
      <c r="L299" s="13">
        <f t="shared" si="14"/>
        <v>62</v>
      </c>
    </row>
    <row r="300" spans="1:12" x14ac:dyDescent="0.3">
      <c r="A300" t="s">
        <v>2073</v>
      </c>
      <c r="B300">
        <f t="shared" si="12"/>
        <v>299</v>
      </c>
      <c r="C300">
        <v>1975</v>
      </c>
      <c r="D300" t="s">
        <v>37</v>
      </c>
      <c r="E300">
        <v>29</v>
      </c>
      <c r="F300" s="12">
        <f t="shared" si="13"/>
        <v>27696</v>
      </c>
      <c r="G300">
        <v>1</v>
      </c>
      <c r="H300" s="15">
        <v>31591.82</v>
      </c>
      <c r="I300" t="s">
        <v>11</v>
      </c>
      <c r="J300" t="s">
        <v>16</v>
      </c>
      <c r="K300" t="s">
        <v>42</v>
      </c>
      <c r="L300" s="13">
        <f t="shared" si="14"/>
        <v>47</v>
      </c>
    </row>
    <row r="301" spans="1:12" x14ac:dyDescent="0.3">
      <c r="A301" t="s">
        <v>2072</v>
      </c>
      <c r="B301">
        <f t="shared" si="12"/>
        <v>300</v>
      </c>
      <c r="C301">
        <v>1974</v>
      </c>
      <c r="D301" t="s">
        <v>37</v>
      </c>
      <c r="E301">
        <v>8</v>
      </c>
      <c r="F301" s="12">
        <f t="shared" si="13"/>
        <v>27310</v>
      </c>
      <c r="G301">
        <v>0</v>
      </c>
      <c r="H301" s="15">
        <v>31368.81</v>
      </c>
      <c r="I301" t="s">
        <v>11</v>
      </c>
      <c r="J301" t="s">
        <v>12</v>
      </c>
      <c r="K301" t="s">
        <v>42</v>
      </c>
      <c r="L301" s="13">
        <f t="shared" si="14"/>
        <v>48</v>
      </c>
    </row>
    <row r="302" spans="1:12" x14ac:dyDescent="0.3">
      <c r="A302" t="s">
        <v>2071</v>
      </c>
      <c r="B302">
        <f t="shared" si="12"/>
        <v>301</v>
      </c>
      <c r="C302">
        <v>1995</v>
      </c>
      <c r="D302" t="s">
        <v>20</v>
      </c>
      <c r="E302">
        <v>27</v>
      </c>
      <c r="F302" s="12">
        <f t="shared" si="13"/>
        <v>34969</v>
      </c>
      <c r="G302">
        <v>0</v>
      </c>
      <c r="H302" s="15">
        <v>31328.27</v>
      </c>
      <c r="I302" t="s">
        <v>11</v>
      </c>
      <c r="J302" t="s">
        <v>11</v>
      </c>
      <c r="K302" t="s">
        <v>42</v>
      </c>
      <c r="L302" s="13">
        <f t="shared" si="14"/>
        <v>27</v>
      </c>
    </row>
    <row r="303" spans="1:12" x14ac:dyDescent="0.3">
      <c r="A303" t="s">
        <v>2070</v>
      </c>
      <c r="B303">
        <f t="shared" si="12"/>
        <v>302</v>
      </c>
      <c r="C303">
        <v>1968</v>
      </c>
      <c r="D303" t="s">
        <v>10</v>
      </c>
      <c r="E303">
        <v>9</v>
      </c>
      <c r="F303" s="12">
        <f t="shared" si="13"/>
        <v>25028</v>
      </c>
      <c r="G303">
        <v>0</v>
      </c>
      <c r="H303" s="15">
        <v>31322.53</v>
      </c>
      <c r="I303" t="s">
        <v>11</v>
      </c>
      <c r="J303" t="s">
        <v>16</v>
      </c>
      <c r="K303" t="s">
        <v>42</v>
      </c>
      <c r="L303" s="13">
        <f t="shared" si="14"/>
        <v>54</v>
      </c>
    </row>
    <row r="304" spans="1:12" x14ac:dyDescent="0.3">
      <c r="A304" t="s">
        <v>2069</v>
      </c>
      <c r="B304">
        <f t="shared" si="12"/>
        <v>303</v>
      </c>
      <c r="C304">
        <v>2000</v>
      </c>
      <c r="D304" t="s">
        <v>10</v>
      </c>
      <c r="E304">
        <v>22</v>
      </c>
      <c r="F304" s="12">
        <f t="shared" si="13"/>
        <v>36729</v>
      </c>
      <c r="G304">
        <v>0</v>
      </c>
      <c r="H304" s="15">
        <v>31234.560000000001</v>
      </c>
      <c r="I304" t="s">
        <v>16</v>
      </c>
      <c r="J304" t="s">
        <v>16</v>
      </c>
      <c r="K304" t="s">
        <v>42</v>
      </c>
      <c r="L304" s="13">
        <f t="shared" si="14"/>
        <v>22</v>
      </c>
    </row>
    <row r="305" spans="1:12" x14ac:dyDescent="0.3">
      <c r="A305" t="s">
        <v>2068</v>
      </c>
      <c r="B305">
        <f t="shared" si="12"/>
        <v>304</v>
      </c>
      <c r="C305">
        <v>2004</v>
      </c>
      <c r="D305" t="s">
        <v>15</v>
      </c>
      <c r="E305">
        <v>9</v>
      </c>
      <c r="F305" s="12">
        <f t="shared" si="13"/>
        <v>38300</v>
      </c>
      <c r="G305">
        <v>0</v>
      </c>
      <c r="H305" s="15">
        <v>31196.61</v>
      </c>
      <c r="I305" t="s">
        <v>11</v>
      </c>
      <c r="J305" t="s">
        <v>16</v>
      </c>
      <c r="K305" t="s">
        <v>42</v>
      </c>
      <c r="L305" s="13">
        <f t="shared" si="14"/>
        <v>18</v>
      </c>
    </row>
    <row r="306" spans="1:12" x14ac:dyDescent="0.3">
      <c r="A306" t="s">
        <v>2067</v>
      </c>
      <c r="B306">
        <f t="shared" si="12"/>
        <v>305</v>
      </c>
      <c r="C306">
        <v>1961</v>
      </c>
      <c r="D306" t="s">
        <v>20</v>
      </c>
      <c r="E306">
        <v>9</v>
      </c>
      <c r="F306" s="12">
        <f t="shared" si="13"/>
        <v>22533</v>
      </c>
      <c r="G306">
        <v>3</v>
      </c>
      <c r="H306" s="15">
        <v>30942.19</v>
      </c>
      <c r="I306" t="s">
        <v>11</v>
      </c>
      <c r="J306" t="s">
        <v>11</v>
      </c>
      <c r="K306" t="s">
        <v>13</v>
      </c>
      <c r="L306" s="13">
        <f t="shared" si="14"/>
        <v>61</v>
      </c>
    </row>
    <row r="307" spans="1:12" x14ac:dyDescent="0.3">
      <c r="A307" t="s">
        <v>2066</v>
      </c>
      <c r="B307">
        <f t="shared" si="12"/>
        <v>306</v>
      </c>
      <c r="C307">
        <v>1988</v>
      </c>
      <c r="D307" t="s">
        <v>20</v>
      </c>
      <c r="E307">
        <v>5</v>
      </c>
      <c r="F307" s="12">
        <f t="shared" si="13"/>
        <v>32391</v>
      </c>
      <c r="G307">
        <v>3</v>
      </c>
      <c r="H307" s="15">
        <v>30763.01</v>
      </c>
      <c r="I307" t="s">
        <v>11</v>
      </c>
      <c r="J307" t="s">
        <v>16</v>
      </c>
      <c r="K307" t="s">
        <v>42</v>
      </c>
      <c r="L307" s="13">
        <f t="shared" si="14"/>
        <v>34</v>
      </c>
    </row>
    <row r="308" spans="1:12" x14ac:dyDescent="0.3">
      <c r="A308" t="s">
        <v>2065</v>
      </c>
      <c r="B308">
        <f t="shared" si="12"/>
        <v>307</v>
      </c>
      <c r="C308">
        <v>1983</v>
      </c>
      <c r="D308" t="s">
        <v>30</v>
      </c>
      <c r="E308">
        <v>21</v>
      </c>
      <c r="F308" s="12">
        <f t="shared" si="13"/>
        <v>30671</v>
      </c>
      <c r="G308">
        <v>3</v>
      </c>
      <c r="H308" s="15">
        <v>30724.44</v>
      </c>
      <c r="I308" t="s">
        <v>11</v>
      </c>
      <c r="J308" t="s">
        <v>12</v>
      </c>
      <c r="K308" t="s">
        <v>42</v>
      </c>
      <c r="L308" s="13">
        <f t="shared" si="14"/>
        <v>39</v>
      </c>
    </row>
    <row r="309" spans="1:12" x14ac:dyDescent="0.3">
      <c r="A309" t="s">
        <v>2064</v>
      </c>
      <c r="B309">
        <f t="shared" si="12"/>
        <v>308</v>
      </c>
      <c r="C309">
        <v>1999</v>
      </c>
      <c r="D309" t="s">
        <v>20</v>
      </c>
      <c r="E309">
        <v>21</v>
      </c>
      <c r="F309" s="12">
        <f t="shared" si="13"/>
        <v>36424</v>
      </c>
      <c r="G309">
        <v>0</v>
      </c>
      <c r="H309" s="15">
        <v>30697.71</v>
      </c>
      <c r="I309" t="s">
        <v>16</v>
      </c>
      <c r="J309" t="s">
        <v>11</v>
      </c>
      <c r="K309" t="s">
        <v>42</v>
      </c>
      <c r="L309" s="13">
        <f t="shared" si="14"/>
        <v>23</v>
      </c>
    </row>
    <row r="310" spans="1:12" x14ac:dyDescent="0.3">
      <c r="A310" t="s">
        <v>2063</v>
      </c>
      <c r="B310">
        <f t="shared" si="12"/>
        <v>309</v>
      </c>
      <c r="C310">
        <v>1970</v>
      </c>
      <c r="D310" t="s">
        <v>15</v>
      </c>
      <c r="E310">
        <v>11</v>
      </c>
      <c r="F310" s="12">
        <f t="shared" si="13"/>
        <v>25883</v>
      </c>
      <c r="G310">
        <v>0</v>
      </c>
      <c r="H310" s="15">
        <v>30625.65</v>
      </c>
      <c r="I310" t="s">
        <v>11</v>
      </c>
      <c r="J310" t="s">
        <v>12</v>
      </c>
      <c r="K310" t="s">
        <v>42</v>
      </c>
      <c r="L310" s="13">
        <f t="shared" si="14"/>
        <v>52</v>
      </c>
    </row>
    <row r="311" spans="1:12" x14ac:dyDescent="0.3">
      <c r="A311" t="s">
        <v>2062</v>
      </c>
      <c r="B311">
        <f t="shared" si="12"/>
        <v>310</v>
      </c>
      <c r="C311">
        <v>1986</v>
      </c>
      <c r="D311" t="s">
        <v>35</v>
      </c>
      <c r="E311">
        <v>10</v>
      </c>
      <c r="F311" s="12">
        <f t="shared" si="13"/>
        <v>31634</v>
      </c>
      <c r="G311">
        <v>3</v>
      </c>
      <c r="H311" s="15">
        <v>30530.5</v>
      </c>
      <c r="I311" t="s">
        <v>11</v>
      </c>
      <c r="J311" t="s">
        <v>16</v>
      </c>
      <c r="K311" t="s">
        <v>42</v>
      </c>
      <c r="L311" s="13">
        <f t="shared" si="14"/>
        <v>36</v>
      </c>
    </row>
    <row r="312" spans="1:12" x14ac:dyDescent="0.3">
      <c r="A312" t="s">
        <v>2061</v>
      </c>
      <c r="B312">
        <f t="shared" si="12"/>
        <v>311</v>
      </c>
      <c r="C312">
        <v>1983</v>
      </c>
      <c r="D312" t="s">
        <v>20</v>
      </c>
      <c r="E312">
        <v>3</v>
      </c>
      <c r="F312" s="12">
        <f t="shared" si="13"/>
        <v>30562</v>
      </c>
      <c r="G312">
        <v>3</v>
      </c>
      <c r="H312" s="15">
        <v>30457.37</v>
      </c>
      <c r="I312" t="s">
        <v>11</v>
      </c>
      <c r="J312" t="s">
        <v>16</v>
      </c>
      <c r="K312" t="s">
        <v>23</v>
      </c>
      <c r="L312" s="13">
        <f t="shared" si="14"/>
        <v>39</v>
      </c>
    </row>
    <row r="313" spans="1:12" x14ac:dyDescent="0.3">
      <c r="A313" t="s">
        <v>2060</v>
      </c>
      <c r="B313">
        <f t="shared" si="12"/>
        <v>312</v>
      </c>
      <c r="C313">
        <v>1998</v>
      </c>
      <c r="D313" t="s">
        <v>37</v>
      </c>
      <c r="E313">
        <v>28</v>
      </c>
      <c r="F313" s="12">
        <f t="shared" si="13"/>
        <v>36096</v>
      </c>
      <c r="G313">
        <v>0</v>
      </c>
      <c r="H313" s="15">
        <v>30422.03</v>
      </c>
      <c r="I313" t="s">
        <v>11</v>
      </c>
      <c r="J313" t="s">
        <v>12</v>
      </c>
      <c r="K313" t="s">
        <v>42</v>
      </c>
      <c r="L313" s="13">
        <f t="shared" si="14"/>
        <v>24</v>
      </c>
    </row>
    <row r="314" spans="1:12" x14ac:dyDescent="0.3">
      <c r="A314" t="s">
        <v>2059</v>
      </c>
      <c r="B314">
        <f t="shared" si="12"/>
        <v>313</v>
      </c>
      <c r="C314">
        <v>1976</v>
      </c>
      <c r="D314" t="s">
        <v>20</v>
      </c>
      <c r="E314">
        <v>3</v>
      </c>
      <c r="F314" s="12">
        <f t="shared" si="13"/>
        <v>28006</v>
      </c>
      <c r="G314">
        <v>2</v>
      </c>
      <c r="H314" s="15">
        <v>30409.53</v>
      </c>
      <c r="I314" t="s">
        <v>11</v>
      </c>
      <c r="J314" t="s">
        <v>12</v>
      </c>
      <c r="K314" t="s">
        <v>23</v>
      </c>
      <c r="L314" s="13">
        <f t="shared" si="14"/>
        <v>46</v>
      </c>
    </row>
    <row r="315" spans="1:12" x14ac:dyDescent="0.3">
      <c r="A315" t="s">
        <v>2058</v>
      </c>
      <c r="B315">
        <f t="shared" si="12"/>
        <v>314</v>
      </c>
      <c r="C315">
        <v>1969</v>
      </c>
      <c r="D315" t="s">
        <v>10</v>
      </c>
      <c r="E315">
        <v>30</v>
      </c>
      <c r="F315" s="12">
        <f t="shared" si="13"/>
        <v>25414</v>
      </c>
      <c r="G315">
        <v>0</v>
      </c>
      <c r="H315" s="15">
        <v>30366.93</v>
      </c>
      <c r="I315" t="s">
        <v>11</v>
      </c>
      <c r="J315" t="s">
        <v>11</v>
      </c>
      <c r="K315" t="s">
        <v>42</v>
      </c>
      <c r="L315" s="13">
        <f t="shared" si="14"/>
        <v>53</v>
      </c>
    </row>
    <row r="316" spans="1:12" x14ac:dyDescent="0.3">
      <c r="A316" t="s">
        <v>2057</v>
      </c>
      <c r="B316">
        <f t="shared" si="12"/>
        <v>315</v>
      </c>
      <c r="C316">
        <v>2004</v>
      </c>
      <c r="D316" t="s">
        <v>18</v>
      </c>
      <c r="E316">
        <v>1</v>
      </c>
      <c r="F316" s="12">
        <f t="shared" si="13"/>
        <v>38139</v>
      </c>
      <c r="G316">
        <v>0</v>
      </c>
      <c r="H316" s="15">
        <v>30328.27</v>
      </c>
      <c r="I316" t="s">
        <v>11</v>
      </c>
      <c r="J316" t="s">
        <v>11</v>
      </c>
      <c r="K316" t="s">
        <v>42</v>
      </c>
      <c r="L316" s="13">
        <f t="shared" si="14"/>
        <v>19</v>
      </c>
    </row>
    <row r="317" spans="1:12" x14ac:dyDescent="0.3">
      <c r="A317" t="s">
        <v>2056</v>
      </c>
      <c r="B317">
        <f t="shared" si="12"/>
        <v>316</v>
      </c>
      <c r="C317">
        <v>1972</v>
      </c>
      <c r="D317" t="s">
        <v>10</v>
      </c>
      <c r="E317">
        <v>24</v>
      </c>
      <c r="F317" s="12">
        <f t="shared" si="13"/>
        <v>26504</v>
      </c>
      <c r="G317">
        <v>2</v>
      </c>
      <c r="H317" s="15">
        <v>30284.639999999999</v>
      </c>
      <c r="I317" t="s">
        <v>16</v>
      </c>
      <c r="J317" t="s">
        <v>16</v>
      </c>
      <c r="K317" t="s">
        <v>23</v>
      </c>
      <c r="L317" s="13">
        <f t="shared" si="14"/>
        <v>50</v>
      </c>
    </row>
    <row r="318" spans="1:12" x14ac:dyDescent="0.3">
      <c r="A318" t="s">
        <v>2055</v>
      </c>
      <c r="B318">
        <f t="shared" si="12"/>
        <v>317</v>
      </c>
      <c r="C318">
        <v>1962</v>
      </c>
      <c r="D318" t="s">
        <v>20</v>
      </c>
      <c r="E318">
        <v>15</v>
      </c>
      <c r="F318" s="12">
        <f t="shared" si="13"/>
        <v>22904</v>
      </c>
      <c r="G318">
        <v>0</v>
      </c>
      <c r="H318" s="15">
        <v>30260</v>
      </c>
      <c r="I318" t="s">
        <v>16</v>
      </c>
      <c r="J318" t="s">
        <v>16</v>
      </c>
      <c r="K318" t="s">
        <v>276</v>
      </c>
      <c r="L318" s="13">
        <f t="shared" si="14"/>
        <v>60</v>
      </c>
    </row>
    <row r="319" spans="1:12" x14ac:dyDescent="0.3">
      <c r="A319" t="s">
        <v>2054</v>
      </c>
      <c r="B319">
        <f t="shared" si="12"/>
        <v>318</v>
      </c>
      <c r="C319">
        <v>1963</v>
      </c>
      <c r="D319" t="s">
        <v>20</v>
      </c>
      <c r="E319">
        <v>13</v>
      </c>
      <c r="F319" s="12">
        <f t="shared" si="13"/>
        <v>23267</v>
      </c>
      <c r="G319">
        <v>3</v>
      </c>
      <c r="H319" s="15">
        <v>30184.94</v>
      </c>
      <c r="I319" t="s">
        <v>16</v>
      </c>
      <c r="J319" t="s">
        <v>16</v>
      </c>
      <c r="K319" t="s">
        <v>276</v>
      </c>
      <c r="L319" s="13">
        <f t="shared" si="14"/>
        <v>59</v>
      </c>
    </row>
    <row r="320" spans="1:12" x14ac:dyDescent="0.3">
      <c r="A320" t="s">
        <v>2053</v>
      </c>
      <c r="B320">
        <f t="shared" si="12"/>
        <v>319</v>
      </c>
      <c r="C320">
        <v>1958</v>
      </c>
      <c r="D320" t="s">
        <v>35</v>
      </c>
      <c r="E320">
        <v>11</v>
      </c>
      <c r="F320" s="12">
        <f t="shared" si="13"/>
        <v>21408</v>
      </c>
      <c r="G320">
        <v>1</v>
      </c>
      <c r="H320" s="15">
        <v>30166.62</v>
      </c>
      <c r="I320" t="s">
        <v>16</v>
      </c>
      <c r="J320" t="s">
        <v>12</v>
      </c>
      <c r="K320" t="s">
        <v>23</v>
      </c>
      <c r="L320" s="13">
        <f t="shared" si="14"/>
        <v>64</v>
      </c>
    </row>
    <row r="321" spans="1:12" x14ac:dyDescent="0.3">
      <c r="A321" t="s">
        <v>2052</v>
      </c>
      <c r="B321">
        <f t="shared" si="12"/>
        <v>320</v>
      </c>
      <c r="C321">
        <v>1971</v>
      </c>
      <c r="D321" t="s">
        <v>30</v>
      </c>
      <c r="E321">
        <v>25</v>
      </c>
      <c r="F321" s="12">
        <f t="shared" si="13"/>
        <v>26292</v>
      </c>
      <c r="G321">
        <v>0</v>
      </c>
      <c r="H321" s="15">
        <v>30134.75</v>
      </c>
      <c r="I321" t="s">
        <v>11</v>
      </c>
      <c r="J321" t="s">
        <v>12</v>
      </c>
      <c r="K321" t="s">
        <v>42</v>
      </c>
      <c r="L321" s="13">
        <f t="shared" si="14"/>
        <v>51</v>
      </c>
    </row>
    <row r="322" spans="1:12" x14ac:dyDescent="0.3">
      <c r="A322" t="s">
        <v>2051</v>
      </c>
      <c r="B322">
        <f t="shared" ref="B322:B385" si="15">VALUE(MID(A322,3,LEN(A322)-2))</f>
        <v>321</v>
      </c>
      <c r="C322">
        <v>1979</v>
      </c>
      <c r="D322" t="s">
        <v>20</v>
      </c>
      <c r="E322">
        <v>2</v>
      </c>
      <c r="F322" s="12">
        <f t="shared" ref="F322:F385" si="16">DATE(C322, MONTH(1&amp;D322), E322)</f>
        <v>29100</v>
      </c>
      <c r="G322">
        <v>2</v>
      </c>
      <c r="H322" s="15">
        <v>30095.97</v>
      </c>
      <c r="I322" t="s">
        <v>11</v>
      </c>
      <c r="J322" t="s">
        <v>12</v>
      </c>
      <c r="K322" t="s">
        <v>42</v>
      </c>
      <c r="L322" s="13">
        <f t="shared" ref="L322:L385" si="17">DATEDIF(F322, DATE(2023,6,8), "Y")</f>
        <v>43</v>
      </c>
    </row>
    <row r="323" spans="1:12" x14ac:dyDescent="0.3">
      <c r="A323" t="s">
        <v>2050</v>
      </c>
      <c r="B323">
        <f t="shared" si="15"/>
        <v>322</v>
      </c>
      <c r="C323">
        <v>1967</v>
      </c>
      <c r="D323" t="s">
        <v>18</v>
      </c>
      <c r="E323">
        <v>16</v>
      </c>
      <c r="F323" s="12">
        <f t="shared" si="16"/>
        <v>24639</v>
      </c>
      <c r="G323">
        <v>3</v>
      </c>
      <c r="H323" s="15">
        <v>30063.58</v>
      </c>
      <c r="I323" t="s">
        <v>16</v>
      </c>
      <c r="J323" t="s">
        <v>16</v>
      </c>
      <c r="K323" t="s">
        <v>23</v>
      </c>
      <c r="L323" s="13">
        <f t="shared" si="17"/>
        <v>55</v>
      </c>
    </row>
    <row r="324" spans="1:12" x14ac:dyDescent="0.3">
      <c r="A324" t="s">
        <v>2049</v>
      </c>
      <c r="B324">
        <f t="shared" si="15"/>
        <v>323</v>
      </c>
      <c r="C324">
        <v>1981</v>
      </c>
      <c r="D324" t="s">
        <v>35</v>
      </c>
      <c r="E324">
        <v>4</v>
      </c>
      <c r="F324" s="12">
        <f t="shared" si="16"/>
        <v>29802</v>
      </c>
      <c r="G324">
        <v>1</v>
      </c>
      <c r="H324" s="15">
        <v>30026.87</v>
      </c>
      <c r="I324" t="s">
        <v>11</v>
      </c>
      <c r="J324" t="s">
        <v>12</v>
      </c>
      <c r="K324" t="s">
        <v>23</v>
      </c>
      <c r="L324" s="13">
        <f t="shared" si="17"/>
        <v>41</v>
      </c>
    </row>
    <row r="325" spans="1:12" x14ac:dyDescent="0.3">
      <c r="A325" t="s">
        <v>2048</v>
      </c>
      <c r="B325">
        <f t="shared" si="15"/>
        <v>324</v>
      </c>
      <c r="C325">
        <v>1991</v>
      </c>
      <c r="D325" t="s">
        <v>37</v>
      </c>
      <c r="E325">
        <v>5</v>
      </c>
      <c r="F325" s="12">
        <f t="shared" si="16"/>
        <v>33516</v>
      </c>
      <c r="G325">
        <v>3</v>
      </c>
      <c r="H325" s="15">
        <v>29969.67</v>
      </c>
      <c r="I325" t="s">
        <v>16</v>
      </c>
      <c r="J325" t="s">
        <v>16</v>
      </c>
      <c r="K325" t="s">
        <v>42</v>
      </c>
      <c r="L325" s="13">
        <f t="shared" si="17"/>
        <v>31</v>
      </c>
    </row>
    <row r="326" spans="1:12" x14ac:dyDescent="0.3">
      <c r="A326" t="s">
        <v>2047</v>
      </c>
      <c r="B326">
        <f t="shared" si="15"/>
        <v>325</v>
      </c>
      <c r="C326">
        <v>1976</v>
      </c>
      <c r="D326" t="s">
        <v>18</v>
      </c>
      <c r="E326">
        <v>12</v>
      </c>
      <c r="F326" s="12">
        <f t="shared" si="16"/>
        <v>27923</v>
      </c>
      <c r="G326">
        <v>2</v>
      </c>
      <c r="H326" s="15">
        <v>29933.75</v>
      </c>
      <c r="I326" t="s">
        <v>16</v>
      </c>
      <c r="J326" t="s">
        <v>16</v>
      </c>
      <c r="K326" t="s">
        <v>42</v>
      </c>
      <c r="L326" s="13">
        <f t="shared" si="17"/>
        <v>46</v>
      </c>
    </row>
    <row r="327" spans="1:12" x14ac:dyDescent="0.3">
      <c r="A327" t="s">
        <v>2046</v>
      </c>
      <c r="B327">
        <f t="shared" si="15"/>
        <v>326</v>
      </c>
      <c r="C327">
        <v>1988</v>
      </c>
      <c r="D327" t="s">
        <v>30</v>
      </c>
      <c r="E327">
        <v>30</v>
      </c>
      <c r="F327" s="12">
        <f t="shared" si="16"/>
        <v>32507</v>
      </c>
      <c r="G327">
        <v>3</v>
      </c>
      <c r="H327" s="15">
        <v>29929.56</v>
      </c>
      <c r="I327" t="s">
        <v>16</v>
      </c>
      <c r="J327" t="s">
        <v>16</v>
      </c>
      <c r="K327" t="s">
        <v>42</v>
      </c>
      <c r="L327" s="13">
        <f t="shared" si="17"/>
        <v>34</v>
      </c>
    </row>
    <row r="328" spans="1:12" x14ac:dyDescent="0.3">
      <c r="A328" t="s">
        <v>2045</v>
      </c>
      <c r="B328">
        <f t="shared" si="15"/>
        <v>327</v>
      </c>
      <c r="C328">
        <v>1975</v>
      </c>
      <c r="D328" t="s">
        <v>35</v>
      </c>
      <c r="E328">
        <v>19</v>
      </c>
      <c r="F328" s="12">
        <f t="shared" si="16"/>
        <v>27625</v>
      </c>
      <c r="G328">
        <v>1</v>
      </c>
      <c r="H328" s="15">
        <v>29899.25</v>
      </c>
      <c r="I328" t="s">
        <v>16</v>
      </c>
      <c r="J328" t="s">
        <v>12</v>
      </c>
      <c r="K328" t="s">
        <v>42</v>
      </c>
      <c r="L328" s="13">
        <f t="shared" si="17"/>
        <v>47</v>
      </c>
    </row>
    <row r="329" spans="1:12" x14ac:dyDescent="0.3">
      <c r="A329" t="s">
        <v>2044</v>
      </c>
      <c r="B329">
        <f t="shared" si="15"/>
        <v>328</v>
      </c>
      <c r="C329">
        <v>1989</v>
      </c>
      <c r="D329" t="s">
        <v>30</v>
      </c>
      <c r="E329">
        <v>30</v>
      </c>
      <c r="F329" s="12">
        <f t="shared" si="16"/>
        <v>32872</v>
      </c>
      <c r="G329">
        <v>3</v>
      </c>
      <c r="H329" s="15">
        <v>29852.48</v>
      </c>
      <c r="I329" t="s">
        <v>16</v>
      </c>
      <c r="J329" t="s">
        <v>12</v>
      </c>
      <c r="K329" t="s">
        <v>42</v>
      </c>
      <c r="L329" s="13">
        <f t="shared" si="17"/>
        <v>33</v>
      </c>
    </row>
    <row r="330" spans="1:12" x14ac:dyDescent="0.3">
      <c r="A330" t="s">
        <v>2043</v>
      </c>
      <c r="B330">
        <f t="shared" si="15"/>
        <v>329</v>
      </c>
      <c r="C330">
        <v>1982</v>
      </c>
      <c r="D330" t="s">
        <v>37</v>
      </c>
      <c r="E330">
        <v>29</v>
      </c>
      <c r="F330" s="12">
        <f t="shared" si="16"/>
        <v>30253</v>
      </c>
      <c r="G330">
        <v>3</v>
      </c>
      <c r="H330" s="15">
        <v>29818.76</v>
      </c>
      <c r="I330" t="s">
        <v>16</v>
      </c>
      <c r="J330" t="s">
        <v>16</v>
      </c>
      <c r="K330" t="s">
        <v>23</v>
      </c>
      <c r="L330" s="13">
        <f t="shared" si="17"/>
        <v>40</v>
      </c>
    </row>
    <row r="331" spans="1:12" x14ac:dyDescent="0.3">
      <c r="A331" t="s">
        <v>2042</v>
      </c>
      <c r="B331">
        <f t="shared" si="15"/>
        <v>330</v>
      </c>
      <c r="C331">
        <v>1981</v>
      </c>
      <c r="D331" t="s">
        <v>35</v>
      </c>
      <c r="E331">
        <v>13</v>
      </c>
      <c r="F331" s="12">
        <f t="shared" si="16"/>
        <v>29811</v>
      </c>
      <c r="G331">
        <v>1</v>
      </c>
      <c r="H331" s="15">
        <v>29816.639999999999</v>
      </c>
      <c r="I331" t="s">
        <v>16</v>
      </c>
      <c r="J331" t="s">
        <v>11</v>
      </c>
      <c r="K331" t="s">
        <v>42</v>
      </c>
      <c r="L331" s="13">
        <f t="shared" si="17"/>
        <v>41</v>
      </c>
    </row>
    <row r="332" spans="1:12" x14ac:dyDescent="0.3">
      <c r="A332" t="s">
        <v>2041</v>
      </c>
      <c r="B332">
        <f t="shared" si="15"/>
        <v>331</v>
      </c>
      <c r="C332">
        <v>1998</v>
      </c>
      <c r="D332" t="s">
        <v>18</v>
      </c>
      <c r="E332">
        <v>20</v>
      </c>
      <c r="F332" s="12">
        <f t="shared" si="16"/>
        <v>35966</v>
      </c>
      <c r="G332">
        <v>0</v>
      </c>
      <c r="H332" s="15">
        <v>29760.6</v>
      </c>
      <c r="I332" t="s">
        <v>16</v>
      </c>
      <c r="J332" t="s">
        <v>11</v>
      </c>
      <c r="K332" t="s">
        <v>42</v>
      </c>
      <c r="L332" s="13">
        <f t="shared" si="17"/>
        <v>24</v>
      </c>
    </row>
    <row r="333" spans="1:12" x14ac:dyDescent="0.3">
      <c r="A333" t="s">
        <v>2040</v>
      </c>
      <c r="B333">
        <f t="shared" si="15"/>
        <v>332</v>
      </c>
      <c r="C333">
        <v>1973</v>
      </c>
      <c r="D333" t="s">
        <v>35</v>
      </c>
      <c r="E333">
        <v>23</v>
      </c>
      <c r="F333" s="12">
        <f t="shared" si="16"/>
        <v>26899</v>
      </c>
      <c r="G333">
        <v>0</v>
      </c>
      <c r="H333" s="15">
        <v>29757.69</v>
      </c>
      <c r="I333" t="s">
        <v>16</v>
      </c>
      <c r="J333" t="s">
        <v>12</v>
      </c>
      <c r="K333" t="s">
        <v>42</v>
      </c>
      <c r="L333" s="13">
        <f t="shared" si="17"/>
        <v>49</v>
      </c>
    </row>
    <row r="334" spans="1:12" x14ac:dyDescent="0.3">
      <c r="A334" t="s">
        <v>2039</v>
      </c>
      <c r="B334">
        <f t="shared" si="15"/>
        <v>333</v>
      </c>
      <c r="C334">
        <v>1993</v>
      </c>
      <c r="D334" t="s">
        <v>10</v>
      </c>
      <c r="E334">
        <v>27</v>
      </c>
      <c r="F334" s="12">
        <f t="shared" si="16"/>
        <v>34177</v>
      </c>
      <c r="G334">
        <v>0</v>
      </c>
      <c r="H334" s="15">
        <v>29622.69</v>
      </c>
      <c r="I334" t="s">
        <v>16</v>
      </c>
      <c r="J334" t="s">
        <v>16</v>
      </c>
      <c r="K334" t="s">
        <v>42</v>
      </c>
      <c r="L334" s="13">
        <f t="shared" si="17"/>
        <v>29</v>
      </c>
    </row>
    <row r="335" spans="1:12" x14ac:dyDescent="0.3">
      <c r="A335" t="s">
        <v>2038</v>
      </c>
      <c r="B335">
        <f t="shared" si="15"/>
        <v>334</v>
      </c>
      <c r="C335">
        <v>1975</v>
      </c>
      <c r="D335" t="s">
        <v>15</v>
      </c>
      <c r="E335">
        <v>3</v>
      </c>
      <c r="F335" s="12">
        <f t="shared" si="16"/>
        <v>27701</v>
      </c>
      <c r="G335">
        <v>1</v>
      </c>
      <c r="H335" s="15">
        <v>29583.8</v>
      </c>
      <c r="I335" t="s">
        <v>16</v>
      </c>
      <c r="J335" t="s">
        <v>16</v>
      </c>
      <c r="K335" t="s">
        <v>42</v>
      </c>
      <c r="L335" s="13">
        <f t="shared" si="17"/>
        <v>47</v>
      </c>
    </row>
    <row r="336" spans="1:12" x14ac:dyDescent="0.3">
      <c r="A336" t="s">
        <v>2037</v>
      </c>
      <c r="B336">
        <f t="shared" si="15"/>
        <v>335</v>
      </c>
      <c r="C336">
        <v>1959</v>
      </c>
      <c r="D336" t="s">
        <v>37</v>
      </c>
      <c r="E336">
        <v>20</v>
      </c>
      <c r="F336" s="12">
        <f t="shared" si="16"/>
        <v>21843</v>
      </c>
      <c r="G336">
        <v>0</v>
      </c>
      <c r="H336" s="15">
        <v>29523.17</v>
      </c>
      <c r="I336" t="s">
        <v>16</v>
      </c>
      <c r="J336" t="s">
        <v>11</v>
      </c>
      <c r="K336" t="s">
        <v>247</v>
      </c>
      <c r="L336" s="13">
        <f t="shared" si="17"/>
        <v>63</v>
      </c>
    </row>
    <row r="337" spans="1:12" x14ac:dyDescent="0.3">
      <c r="A337" t="s">
        <v>2036</v>
      </c>
      <c r="B337">
        <f t="shared" si="15"/>
        <v>336</v>
      </c>
      <c r="C337">
        <v>1987</v>
      </c>
      <c r="D337" t="s">
        <v>10</v>
      </c>
      <c r="E337">
        <v>16</v>
      </c>
      <c r="F337" s="12">
        <f t="shared" si="16"/>
        <v>31974</v>
      </c>
      <c r="G337">
        <v>3</v>
      </c>
      <c r="H337" s="15">
        <v>29443.59</v>
      </c>
      <c r="I337" t="s">
        <v>16</v>
      </c>
      <c r="J337" t="s">
        <v>16</v>
      </c>
      <c r="K337" t="s">
        <v>42</v>
      </c>
      <c r="L337" s="13">
        <f t="shared" si="17"/>
        <v>35</v>
      </c>
    </row>
    <row r="338" spans="1:12" x14ac:dyDescent="0.3">
      <c r="A338" t="s">
        <v>2035</v>
      </c>
      <c r="B338">
        <f t="shared" si="15"/>
        <v>337</v>
      </c>
      <c r="C338">
        <v>1985</v>
      </c>
      <c r="D338" t="s">
        <v>15</v>
      </c>
      <c r="E338">
        <v>7</v>
      </c>
      <c r="F338" s="12">
        <f t="shared" si="16"/>
        <v>31358</v>
      </c>
      <c r="G338">
        <v>3</v>
      </c>
      <c r="H338" s="15">
        <v>29352.560000000001</v>
      </c>
      <c r="I338" t="s">
        <v>16</v>
      </c>
      <c r="J338" t="s">
        <v>16</v>
      </c>
      <c r="K338" t="s">
        <v>42</v>
      </c>
      <c r="L338" s="13">
        <f t="shared" si="17"/>
        <v>37</v>
      </c>
    </row>
    <row r="339" spans="1:12" x14ac:dyDescent="0.3">
      <c r="A339" t="s">
        <v>2034</v>
      </c>
      <c r="B339">
        <f t="shared" si="15"/>
        <v>338</v>
      </c>
      <c r="C339">
        <v>1958</v>
      </c>
      <c r="D339" t="s">
        <v>18</v>
      </c>
      <c r="E339">
        <v>5</v>
      </c>
      <c r="F339" s="12">
        <f t="shared" si="16"/>
        <v>21341</v>
      </c>
      <c r="G339">
        <v>0</v>
      </c>
      <c r="H339" s="15">
        <v>29330.98</v>
      </c>
      <c r="I339" t="s">
        <v>16</v>
      </c>
      <c r="J339" t="s">
        <v>11</v>
      </c>
      <c r="K339" t="s">
        <v>23</v>
      </c>
      <c r="L339" s="13">
        <f t="shared" si="17"/>
        <v>65</v>
      </c>
    </row>
    <row r="340" spans="1:12" x14ac:dyDescent="0.3">
      <c r="A340" t="s">
        <v>2033</v>
      </c>
      <c r="B340">
        <f t="shared" si="15"/>
        <v>339</v>
      </c>
      <c r="C340">
        <v>1978</v>
      </c>
      <c r="D340" t="s">
        <v>10</v>
      </c>
      <c r="E340">
        <v>21</v>
      </c>
      <c r="F340" s="12">
        <f t="shared" si="16"/>
        <v>28692</v>
      </c>
      <c r="G340">
        <v>2</v>
      </c>
      <c r="H340" s="15">
        <v>29227.599999999999</v>
      </c>
      <c r="I340" t="s">
        <v>16</v>
      </c>
      <c r="J340" t="s">
        <v>12</v>
      </c>
      <c r="K340" t="s">
        <v>23</v>
      </c>
      <c r="L340" s="13">
        <f t="shared" si="17"/>
        <v>44</v>
      </c>
    </row>
    <row r="341" spans="1:12" x14ac:dyDescent="0.3">
      <c r="A341" t="s">
        <v>2032</v>
      </c>
      <c r="B341">
        <f t="shared" si="15"/>
        <v>340</v>
      </c>
      <c r="C341">
        <v>1969</v>
      </c>
      <c r="D341" t="s">
        <v>10</v>
      </c>
      <c r="E341">
        <v>9</v>
      </c>
      <c r="F341" s="12">
        <f t="shared" si="16"/>
        <v>25393</v>
      </c>
      <c r="G341">
        <v>2</v>
      </c>
      <c r="H341" s="15">
        <v>29186.48</v>
      </c>
      <c r="I341" t="s">
        <v>16</v>
      </c>
      <c r="J341" t="s">
        <v>12</v>
      </c>
      <c r="K341" t="s">
        <v>247</v>
      </c>
      <c r="L341" s="13">
        <f t="shared" si="17"/>
        <v>53</v>
      </c>
    </row>
    <row r="342" spans="1:12" x14ac:dyDescent="0.3">
      <c r="A342" t="s">
        <v>2031</v>
      </c>
      <c r="B342">
        <f t="shared" si="15"/>
        <v>341</v>
      </c>
      <c r="C342">
        <v>1976</v>
      </c>
      <c r="D342" t="s">
        <v>15</v>
      </c>
      <c r="E342">
        <v>8</v>
      </c>
      <c r="F342" s="12">
        <f t="shared" si="16"/>
        <v>28072</v>
      </c>
      <c r="G342">
        <v>2</v>
      </c>
      <c r="H342" s="15">
        <v>29160.39</v>
      </c>
      <c r="I342" t="s">
        <v>16</v>
      </c>
      <c r="J342" t="s">
        <v>11</v>
      </c>
      <c r="K342" t="s">
        <v>42</v>
      </c>
      <c r="L342" s="13">
        <f t="shared" si="17"/>
        <v>46</v>
      </c>
    </row>
    <row r="343" spans="1:12" x14ac:dyDescent="0.3">
      <c r="A343" t="s">
        <v>2030</v>
      </c>
      <c r="B343">
        <f t="shared" si="15"/>
        <v>342</v>
      </c>
      <c r="C343">
        <v>1961</v>
      </c>
      <c r="D343" t="s">
        <v>30</v>
      </c>
      <c r="E343">
        <v>24</v>
      </c>
      <c r="F343" s="12">
        <f t="shared" si="16"/>
        <v>22639</v>
      </c>
      <c r="G343">
        <v>0</v>
      </c>
      <c r="H343" s="15">
        <v>29141.360000000001</v>
      </c>
      <c r="I343" t="s">
        <v>16</v>
      </c>
      <c r="J343" t="s">
        <v>12</v>
      </c>
      <c r="K343" t="s">
        <v>23</v>
      </c>
      <c r="L343" s="13">
        <f t="shared" si="17"/>
        <v>61</v>
      </c>
    </row>
    <row r="344" spans="1:12" x14ac:dyDescent="0.3">
      <c r="A344" t="s">
        <v>2029</v>
      </c>
      <c r="B344">
        <f t="shared" si="15"/>
        <v>343</v>
      </c>
      <c r="C344">
        <v>1978</v>
      </c>
      <c r="D344" t="s">
        <v>15</v>
      </c>
      <c r="E344">
        <v>29</v>
      </c>
      <c r="F344" s="12">
        <f t="shared" si="16"/>
        <v>28823</v>
      </c>
      <c r="G344">
        <v>2</v>
      </c>
      <c r="H344" s="15">
        <v>29114.77</v>
      </c>
      <c r="I344" t="s">
        <v>16</v>
      </c>
      <c r="J344" t="s">
        <v>16</v>
      </c>
      <c r="K344" t="s">
        <v>42</v>
      </c>
      <c r="L344" s="13">
        <f t="shared" si="17"/>
        <v>44</v>
      </c>
    </row>
    <row r="345" spans="1:12" x14ac:dyDescent="0.3">
      <c r="A345" t="s">
        <v>2028</v>
      </c>
      <c r="B345">
        <f t="shared" si="15"/>
        <v>344</v>
      </c>
      <c r="C345">
        <v>1980</v>
      </c>
      <c r="D345" t="s">
        <v>10</v>
      </c>
      <c r="E345">
        <v>14</v>
      </c>
      <c r="F345" s="12">
        <f t="shared" si="16"/>
        <v>29416</v>
      </c>
      <c r="G345">
        <v>2</v>
      </c>
      <c r="H345" s="15">
        <v>29114.21</v>
      </c>
      <c r="I345" t="s">
        <v>16</v>
      </c>
      <c r="J345" t="s">
        <v>12</v>
      </c>
      <c r="K345" t="s">
        <v>42</v>
      </c>
      <c r="L345" s="13">
        <f t="shared" si="17"/>
        <v>42</v>
      </c>
    </row>
    <row r="346" spans="1:12" x14ac:dyDescent="0.3">
      <c r="A346" t="s">
        <v>2027</v>
      </c>
      <c r="B346">
        <f t="shared" si="15"/>
        <v>345</v>
      </c>
      <c r="C346">
        <v>1992</v>
      </c>
      <c r="D346" t="s">
        <v>10</v>
      </c>
      <c r="E346">
        <v>7</v>
      </c>
      <c r="F346" s="12">
        <f t="shared" si="16"/>
        <v>33792</v>
      </c>
      <c r="G346">
        <v>0</v>
      </c>
      <c r="H346" s="15">
        <v>29007.82</v>
      </c>
      <c r="I346" t="s">
        <v>16</v>
      </c>
      <c r="J346" t="s">
        <v>12</v>
      </c>
      <c r="K346" t="s">
        <v>42</v>
      </c>
      <c r="L346" s="13">
        <f t="shared" si="17"/>
        <v>30</v>
      </c>
    </row>
    <row r="347" spans="1:12" x14ac:dyDescent="0.3">
      <c r="A347" t="s">
        <v>2026</v>
      </c>
      <c r="B347">
        <f t="shared" si="15"/>
        <v>346</v>
      </c>
      <c r="C347">
        <v>2003</v>
      </c>
      <c r="D347" t="s">
        <v>20</v>
      </c>
      <c r="E347">
        <v>1</v>
      </c>
      <c r="F347" s="12">
        <f t="shared" si="16"/>
        <v>37865</v>
      </c>
      <c r="G347">
        <v>0</v>
      </c>
      <c r="H347" s="15">
        <v>28998.68</v>
      </c>
      <c r="I347" t="s">
        <v>16</v>
      </c>
      <c r="J347" t="s">
        <v>12</v>
      </c>
      <c r="K347" t="s">
        <v>42</v>
      </c>
      <c r="L347" s="13">
        <f t="shared" si="17"/>
        <v>19</v>
      </c>
    </row>
    <row r="348" spans="1:12" x14ac:dyDescent="0.3">
      <c r="A348" t="s">
        <v>2025</v>
      </c>
      <c r="B348">
        <f t="shared" si="15"/>
        <v>347</v>
      </c>
      <c r="C348">
        <v>1959</v>
      </c>
      <c r="D348" t="s">
        <v>30</v>
      </c>
      <c r="E348">
        <v>5</v>
      </c>
      <c r="F348" s="12">
        <f t="shared" si="16"/>
        <v>21889</v>
      </c>
      <c r="G348">
        <v>0</v>
      </c>
      <c r="H348" s="15">
        <v>28950.47</v>
      </c>
      <c r="I348" t="s">
        <v>16</v>
      </c>
      <c r="J348" t="s">
        <v>16</v>
      </c>
      <c r="K348" t="s">
        <v>23</v>
      </c>
      <c r="L348" s="13">
        <f t="shared" si="17"/>
        <v>63</v>
      </c>
    </row>
    <row r="349" spans="1:12" x14ac:dyDescent="0.3">
      <c r="A349" t="s">
        <v>2024</v>
      </c>
      <c r="B349">
        <f t="shared" si="15"/>
        <v>348</v>
      </c>
      <c r="C349">
        <v>1962</v>
      </c>
      <c r="D349" t="s">
        <v>10</v>
      </c>
      <c r="E349">
        <v>25</v>
      </c>
      <c r="F349" s="12">
        <f t="shared" si="16"/>
        <v>22852</v>
      </c>
      <c r="G349">
        <v>0</v>
      </c>
      <c r="H349" s="15">
        <v>28923.14</v>
      </c>
      <c r="I349" t="s">
        <v>16</v>
      </c>
      <c r="J349" t="s">
        <v>16</v>
      </c>
      <c r="K349" t="s">
        <v>23</v>
      </c>
      <c r="L349" s="13">
        <f t="shared" si="17"/>
        <v>60</v>
      </c>
    </row>
    <row r="350" spans="1:12" x14ac:dyDescent="0.3">
      <c r="A350" t="s">
        <v>2023</v>
      </c>
      <c r="B350">
        <f t="shared" si="15"/>
        <v>349</v>
      </c>
      <c r="C350">
        <v>1961</v>
      </c>
      <c r="D350" t="s">
        <v>35</v>
      </c>
      <c r="E350">
        <v>3</v>
      </c>
      <c r="F350" s="12">
        <f t="shared" si="16"/>
        <v>22496</v>
      </c>
      <c r="G350">
        <v>1</v>
      </c>
      <c r="H350" s="15">
        <v>28868.66</v>
      </c>
      <c r="I350" t="s">
        <v>16</v>
      </c>
      <c r="J350" t="s">
        <v>11</v>
      </c>
      <c r="K350" t="s">
        <v>23</v>
      </c>
      <c r="L350" s="13">
        <f t="shared" si="17"/>
        <v>61</v>
      </c>
    </row>
    <row r="351" spans="1:12" x14ac:dyDescent="0.3">
      <c r="A351" t="s">
        <v>2022</v>
      </c>
      <c r="B351">
        <f t="shared" si="15"/>
        <v>350</v>
      </c>
      <c r="C351">
        <v>1990</v>
      </c>
      <c r="D351" t="s">
        <v>30</v>
      </c>
      <c r="E351">
        <v>5</v>
      </c>
      <c r="F351" s="12">
        <f t="shared" si="16"/>
        <v>33212</v>
      </c>
      <c r="G351">
        <v>3</v>
      </c>
      <c r="H351" s="15">
        <v>28716.14</v>
      </c>
      <c r="I351" t="s">
        <v>16</v>
      </c>
      <c r="J351" t="s">
        <v>12</v>
      </c>
      <c r="K351" t="s">
        <v>42</v>
      </c>
      <c r="L351" s="13">
        <f t="shared" si="17"/>
        <v>32</v>
      </c>
    </row>
    <row r="352" spans="1:12" x14ac:dyDescent="0.3">
      <c r="A352" t="s">
        <v>2021</v>
      </c>
      <c r="B352">
        <f t="shared" si="15"/>
        <v>351</v>
      </c>
      <c r="C352">
        <v>1985</v>
      </c>
      <c r="D352" t="s">
        <v>20</v>
      </c>
      <c r="E352">
        <v>27</v>
      </c>
      <c r="F352" s="12">
        <f t="shared" si="16"/>
        <v>31317</v>
      </c>
      <c r="G352">
        <v>3</v>
      </c>
      <c r="H352" s="15">
        <v>28542.86</v>
      </c>
      <c r="I352" t="s">
        <v>16</v>
      </c>
      <c r="J352" t="s">
        <v>12</v>
      </c>
      <c r="K352" t="s">
        <v>42</v>
      </c>
      <c r="L352" s="13">
        <f t="shared" si="17"/>
        <v>37</v>
      </c>
    </row>
    <row r="353" spans="1:12" x14ac:dyDescent="0.3">
      <c r="A353" t="s">
        <v>2020</v>
      </c>
      <c r="B353">
        <f t="shared" si="15"/>
        <v>352</v>
      </c>
      <c r="C353">
        <v>1982</v>
      </c>
      <c r="D353" t="s">
        <v>30</v>
      </c>
      <c r="E353">
        <v>11</v>
      </c>
      <c r="F353" s="12">
        <f t="shared" si="16"/>
        <v>30296</v>
      </c>
      <c r="G353">
        <v>1</v>
      </c>
      <c r="H353" s="15">
        <v>28476.73</v>
      </c>
      <c r="I353" t="s">
        <v>16</v>
      </c>
      <c r="J353" t="s">
        <v>11</v>
      </c>
      <c r="K353" t="s">
        <v>23</v>
      </c>
      <c r="L353" s="13">
        <f t="shared" si="17"/>
        <v>40</v>
      </c>
    </row>
    <row r="354" spans="1:12" x14ac:dyDescent="0.3">
      <c r="A354" t="s">
        <v>2019</v>
      </c>
      <c r="B354">
        <f t="shared" si="15"/>
        <v>353</v>
      </c>
      <c r="C354">
        <v>1974</v>
      </c>
      <c r="D354" t="s">
        <v>20</v>
      </c>
      <c r="E354">
        <v>16</v>
      </c>
      <c r="F354" s="12">
        <f t="shared" si="16"/>
        <v>27288</v>
      </c>
      <c r="G354">
        <v>1</v>
      </c>
      <c r="H354" s="15">
        <v>28468.92</v>
      </c>
      <c r="I354" t="s">
        <v>16</v>
      </c>
      <c r="J354" t="s">
        <v>16</v>
      </c>
      <c r="K354" t="s">
        <v>23</v>
      </c>
      <c r="L354" s="13">
        <f t="shared" si="17"/>
        <v>48</v>
      </c>
    </row>
    <row r="355" spans="1:12" x14ac:dyDescent="0.3">
      <c r="A355" t="s">
        <v>2018</v>
      </c>
      <c r="B355">
        <f t="shared" si="15"/>
        <v>354</v>
      </c>
      <c r="C355">
        <v>1977</v>
      </c>
      <c r="D355" t="s">
        <v>30</v>
      </c>
      <c r="E355">
        <v>2</v>
      </c>
      <c r="F355" s="12">
        <f t="shared" si="16"/>
        <v>28461</v>
      </c>
      <c r="G355">
        <v>1</v>
      </c>
      <c r="H355" s="15">
        <v>28340.19</v>
      </c>
      <c r="I355" t="s">
        <v>16</v>
      </c>
      <c r="J355" t="s">
        <v>11</v>
      </c>
      <c r="K355" t="s">
        <v>23</v>
      </c>
      <c r="L355" s="13">
        <f t="shared" si="17"/>
        <v>45</v>
      </c>
    </row>
    <row r="356" spans="1:12" x14ac:dyDescent="0.3">
      <c r="A356" t="s">
        <v>2017</v>
      </c>
      <c r="B356">
        <f t="shared" si="15"/>
        <v>355</v>
      </c>
      <c r="C356">
        <v>1990</v>
      </c>
      <c r="D356" t="s">
        <v>30</v>
      </c>
      <c r="E356">
        <v>24</v>
      </c>
      <c r="F356" s="12">
        <f t="shared" si="16"/>
        <v>33231</v>
      </c>
      <c r="G356">
        <v>3</v>
      </c>
      <c r="H356" s="15">
        <v>28302.33</v>
      </c>
      <c r="I356" t="s">
        <v>16</v>
      </c>
      <c r="J356" t="s">
        <v>11</v>
      </c>
      <c r="K356" t="s">
        <v>42</v>
      </c>
      <c r="L356" s="13">
        <f t="shared" si="17"/>
        <v>32</v>
      </c>
    </row>
    <row r="357" spans="1:12" x14ac:dyDescent="0.3">
      <c r="A357" t="s">
        <v>2016</v>
      </c>
      <c r="B357">
        <f t="shared" si="15"/>
        <v>356</v>
      </c>
      <c r="C357">
        <v>1963</v>
      </c>
      <c r="D357" t="s">
        <v>15</v>
      </c>
      <c r="E357">
        <v>25</v>
      </c>
      <c r="F357" s="12">
        <f t="shared" si="16"/>
        <v>23340</v>
      </c>
      <c r="G357">
        <v>1</v>
      </c>
      <c r="H357" s="15">
        <v>28287.9</v>
      </c>
      <c r="I357" t="s">
        <v>16</v>
      </c>
      <c r="J357" t="s">
        <v>16</v>
      </c>
      <c r="K357" t="s">
        <v>13</v>
      </c>
      <c r="L357" s="13">
        <f t="shared" si="17"/>
        <v>59</v>
      </c>
    </row>
    <row r="358" spans="1:12" x14ac:dyDescent="0.3">
      <c r="A358" t="s">
        <v>2015</v>
      </c>
      <c r="B358">
        <f t="shared" si="15"/>
        <v>357</v>
      </c>
      <c r="C358">
        <v>1999</v>
      </c>
      <c r="D358" t="s">
        <v>20</v>
      </c>
      <c r="E358">
        <v>6</v>
      </c>
      <c r="F358" s="12">
        <f t="shared" si="16"/>
        <v>36409</v>
      </c>
      <c r="G358">
        <v>0</v>
      </c>
      <c r="H358" s="15">
        <v>28245.34</v>
      </c>
      <c r="I358" t="s">
        <v>16</v>
      </c>
      <c r="J358" t="s">
        <v>12</v>
      </c>
      <c r="K358" t="s">
        <v>42</v>
      </c>
      <c r="L358" s="13">
        <f t="shared" si="17"/>
        <v>23</v>
      </c>
    </row>
    <row r="359" spans="1:12" x14ac:dyDescent="0.3">
      <c r="A359" t="s">
        <v>2014</v>
      </c>
      <c r="B359">
        <f t="shared" si="15"/>
        <v>358</v>
      </c>
      <c r="C359">
        <v>1960</v>
      </c>
      <c r="D359" t="s">
        <v>15</v>
      </c>
      <c r="E359">
        <v>22</v>
      </c>
      <c r="F359" s="12">
        <f t="shared" si="16"/>
        <v>22242</v>
      </c>
      <c r="G359">
        <v>0</v>
      </c>
      <c r="H359" s="15">
        <v>28101.33</v>
      </c>
      <c r="I359" t="s">
        <v>16</v>
      </c>
      <c r="J359" t="s">
        <v>11</v>
      </c>
      <c r="K359" t="s">
        <v>166</v>
      </c>
      <c r="L359" s="13">
        <f t="shared" si="17"/>
        <v>62</v>
      </c>
    </row>
    <row r="360" spans="1:12" x14ac:dyDescent="0.3">
      <c r="A360" t="s">
        <v>2013</v>
      </c>
      <c r="B360">
        <f t="shared" si="15"/>
        <v>359</v>
      </c>
      <c r="C360">
        <v>1985</v>
      </c>
      <c r="D360" t="s">
        <v>15</v>
      </c>
      <c r="E360">
        <v>29</v>
      </c>
      <c r="F360" s="12">
        <f t="shared" si="16"/>
        <v>31380</v>
      </c>
      <c r="G360">
        <v>3</v>
      </c>
      <c r="H360" s="15">
        <v>28006.94</v>
      </c>
      <c r="I360" t="s">
        <v>16</v>
      </c>
      <c r="J360" t="s">
        <v>11</v>
      </c>
      <c r="K360" t="s">
        <v>42</v>
      </c>
      <c r="L360" s="13">
        <f t="shared" si="17"/>
        <v>37</v>
      </c>
    </row>
    <row r="361" spans="1:12" x14ac:dyDescent="0.3">
      <c r="A361" t="s">
        <v>2012</v>
      </c>
      <c r="B361">
        <f t="shared" si="15"/>
        <v>360</v>
      </c>
      <c r="C361">
        <v>1999</v>
      </c>
      <c r="D361" t="s">
        <v>30</v>
      </c>
      <c r="E361">
        <v>21</v>
      </c>
      <c r="F361" s="12">
        <f t="shared" si="16"/>
        <v>36515</v>
      </c>
      <c r="G361">
        <v>0</v>
      </c>
      <c r="H361" s="15">
        <v>27980.77</v>
      </c>
      <c r="I361" t="s">
        <v>16</v>
      </c>
      <c r="J361" t="s">
        <v>16</v>
      </c>
      <c r="K361" t="s">
        <v>42</v>
      </c>
      <c r="L361" s="13">
        <f t="shared" si="17"/>
        <v>23</v>
      </c>
    </row>
    <row r="362" spans="1:12" x14ac:dyDescent="0.3">
      <c r="A362" t="s">
        <v>2011</v>
      </c>
      <c r="B362">
        <f t="shared" si="15"/>
        <v>361</v>
      </c>
      <c r="C362">
        <v>1961</v>
      </c>
      <c r="D362" t="s">
        <v>10</v>
      </c>
      <c r="E362">
        <v>28</v>
      </c>
      <c r="F362" s="12">
        <f t="shared" si="16"/>
        <v>22490</v>
      </c>
      <c r="G362">
        <v>3</v>
      </c>
      <c r="H362" s="15">
        <v>27941.29</v>
      </c>
      <c r="I362" t="s">
        <v>16</v>
      </c>
      <c r="J362" t="s">
        <v>12</v>
      </c>
      <c r="K362" t="s">
        <v>42</v>
      </c>
      <c r="L362" s="13">
        <f t="shared" si="17"/>
        <v>61</v>
      </c>
    </row>
    <row r="363" spans="1:12" x14ac:dyDescent="0.3">
      <c r="A363" t="s">
        <v>2010</v>
      </c>
      <c r="B363">
        <f t="shared" si="15"/>
        <v>362</v>
      </c>
      <c r="C363">
        <v>1991</v>
      </c>
      <c r="D363" t="s">
        <v>18</v>
      </c>
      <c r="E363">
        <v>4</v>
      </c>
      <c r="F363" s="12">
        <f t="shared" si="16"/>
        <v>33393</v>
      </c>
      <c r="G363">
        <v>3</v>
      </c>
      <c r="H363" s="15">
        <v>27931.11</v>
      </c>
      <c r="I363" t="s">
        <v>16</v>
      </c>
      <c r="J363" t="s">
        <v>12</v>
      </c>
      <c r="K363" t="s">
        <v>42</v>
      </c>
      <c r="L363" s="13">
        <f t="shared" si="17"/>
        <v>32</v>
      </c>
    </row>
    <row r="364" spans="1:12" x14ac:dyDescent="0.3">
      <c r="A364" t="s">
        <v>2009</v>
      </c>
      <c r="B364">
        <f t="shared" si="15"/>
        <v>363</v>
      </c>
      <c r="C364">
        <v>1989</v>
      </c>
      <c r="D364" t="s">
        <v>15</v>
      </c>
      <c r="E364">
        <v>21</v>
      </c>
      <c r="F364" s="12">
        <f t="shared" si="16"/>
        <v>32833</v>
      </c>
      <c r="G364">
        <v>3</v>
      </c>
      <c r="H364" s="15">
        <v>27925.86</v>
      </c>
      <c r="I364" t="s">
        <v>16</v>
      </c>
      <c r="J364" t="s">
        <v>11</v>
      </c>
      <c r="K364" t="s">
        <v>42</v>
      </c>
      <c r="L364" s="13">
        <f t="shared" si="17"/>
        <v>33</v>
      </c>
    </row>
    <row r="365" spans="1:12" x14ac:dyDescent="0.3">
      <c r="A365" t="s">
        <v>2008</v>
      </c>
      <c r="B365">
        <f t="shared" si="15"/>
        <v>364</v>
      </c>
      <c r="C365">
        <v>1985</v>
      </c>
      <c r="D365" t="s">
        <v>30</v>
      </c>
      <c r="E365">
        <v>4</v>
      </c>
      <c r="F365" s="12">
        <f t="shared" si="16"/>
        <v>31385</v>
      </c>
      <c r="G365">
        <v>3</v>
      </c>
      <c r="H365" s="15">
        <v>27849.94</v>
      </c>
      <c r="I365" t="s">
        <v>16</v>
      </c>
      <c r="J365" t="s">
        <v>16</v>
      </c>
      <c r="K365" t="s">
        <v>42</v>
      </c>
      <c r="L365" s="13">
        <f t="shared" si="17"/>
        <v>37</v>
      </c>
    </row>
    <row r="366" spans="1:12" x14ac:dyDescent="0.3">
      <c r="A366" t="s">
        <v>2007</v>
      </c>
      <c r="B366">
        <f t="shared" si="15"/>
        <v>365</v>
      </c>
      <c r="C366">
        <v>1960</v>
      </c>
      <c r="D366" t="s">
        <v>10</v>
      </c>
      <c r="E366">
        <v>6</v>
      </c>
      <c r="F366" s="12">
        <f t="shared" si="16"/>
        <v>22103</v>
      </c>
      <c r="G366">
        <v>0</v>
      </c>
      <c r="H366" s="15">
        <v>27808.73</v>
      </c>
      <c r="I366" t="s">
        <v>16</v>
      </c>
      <c r="J366" t="s">
        <v>16</v>
      </c>
      <c r="K366" t="s">
        <v>13</v>
      </c>
      <c r="L366" s="13">
        <f t="shared" si="17"/>
        <v>62</v>
      </c>
    </row>
    <row r="367" spans="1:12" x14ac:dyDescent="0.3">
      <c r="A367" t="s">
        <v>2006</v>
      </c>
      <c r="B367">
        <f t="shared" si="15"/>
        <v>366</v>
      </c>
      <c r="C367">
        <v>2002</v>
      </c>
      <c r="D367" t="s">
        <v>30</v>
      </c>
      <c r="E367">
        <v>6</v>
      </c>
      <c r="F367" s="12">
        <f t="shared" si="16"/>
        <v>37596</v>
      </c>
      <c r="G367">
        <v>1</v>
      </c>
      <c r="H367" s="15">
        <v>27724.29</v>
      </c>
      <c r="I367" t="s">
        <v>16</v>
      </c>
      <c r="J367" t="s">
        <v>12</v>
      </c>
      <c r="K367" t="s">
        <v>13</v>
      </c>
      <c r="L367" s="13">
        <f t="shared" si="17"/>
        <v>20</v>
      </c>
    </row>
    <row r="368" spans="1:12" x14ac:dyDescent="0.3">
      <c r="A368" t="s">
        <v>2005</v>
      </c>
      <c r="B368">
        <f t="shared" si="15"/>
        <v>367</v>
      </c>
      <c r="C368">
        <v>1992</v>
      </c>
      <c r="D368" t="s">
        <v>10</v>
      </c>
      <c r="E368">
        <v>3</v>
      </c>
      <c r="F368" s="12">
        <f t="shared" si="16"/>
        <v>33788</v>
      </c>
      <c r="G368">
        <v>0</v>
      </c>
      <c r="H368" s="15">
        <v>27696.11</v>
      </c>
      <c r="I368" t="s">
        <v>16</v>
      </c>
      <c r="J368" t="s">
        <v>11</v>
      </c>
      <c r="K368" t="s">
        <v>42</v>
      </c>
      <c r="L368" s="13">
        <f t="shared" si="17"/>
        <v>30</v>
      </c>
    </row>
    <row r="369" spans="1:12" x14ac:dyDescent="0.3">
      <c r="A369" t="s">
        <v>2004</v>
      </c>
      <c r="B369">
        <f t="shared" si="15"/>
        <v>368</v>
      </c>
      <c r="C369">
        <v>1997</v>
      </c>
      <c r="D369" t="s">
        <v>37</v>
      </c>
      <c r="E369">
        <v>7</v>
      </c>
      <c r="F369" s="12">
        <f t="shared" si="16"/>
        <v>35710</v>
      </c>
      <c r="G369">
        <v>0</v>
      </c>
      <c r="H369" s="15">
        <v>27625.17</v>
      </c>
      <c r="I369" t="s">
        <v>16</v>
      </c>
      <c r="J369" t="s">
        <v>16</v>
      </c>
      <c r="K369" t="s">
        <v>42</v>
      </c>
      <c r="L369" s="13">
        <f t="shared" si="17"/>
        <v>25</v>
      </c>
    </row>
    <row r="370" spans="1:12" x14ac:dyDescent="0.3">
      <c r="A370" t="s">
        <v>2003</v>
      </c>
      <c r="B370">
        <f t="shared" si="15"/>
        <v>369</v>
      </c>
      <c r="C370">
        <v>1997</v>
      </c>
      <c r="D370" t="s">
        <v>20</v>
      </c>
      <c r="E370">
        <v>9</v>
      </c>
      <c r="F370" s="12">
        <f t="shared" si="16"/>
        <v>35682</v>
      </c>
      <c r="G370">
        <v>0</v>
      </c>
      <c r="H370" s="15">
        <v>27619.360000000001</v>
      </c>
      <c r="I370" t="s">
        <v>11</v>
      </c>
      <c r="J370" t="s">
        <v>12</v>
      </c>
      <c r="K370" t="s">
        <v>42</v>
      </c>
      <c r="L370" s="13">
        <f t="shared" si="17"/>
        <v>25</v>
      </c>
    </row>
    <row r="371" spans="1:12" x14ac:dyDescent="0.3">
      <c r="A371" t="s">
        <v>2002</v>
      </c>
      <c r="B371">
        <f t="shared" si="15"/>
        <v>370</v>
      </c>
      <c r="C371">
        <v>1992</v>
      </c>
      <c r="D371" t="s">
        <v>18</v>
      </c>
      <c r="E371">
        <v>11</v>
      </c>
      <c r="F371" s="12">
        <f t="shared" si="16"/>
        <v>33766</v>
      </c>
      <c r="G371">
        <v>0</v>
      </c>
      <c r="H371" s="15">
        <v>27614.71</v>
      </c>
      <c r="I371" t="s">
        <v>11</v>
      </c>
      <c r="J371" t="s">
        <v>12</v>
      </c>
      <c r="K371" t="s">
        <v>42</v>
      </c>
      <c r="L371" s="13">
        <f t="shared" si="17"/>
        <v>30</v>
      </c>
    </row>
    <row r="372" spans="1:12" x14ac:dyDescent="0.3">
      <c r="A372" t="s">
        <v>2001</v>
      </c>
      <c r="B372">
        <f t="shared" si="15"/>
        <v>371</v>
      </c>
      <c r="C372">
        <v>1985</v>
      </c>
      <c r="D372" t="s">
        <v>15</v>
      </c>
      <c r="E372">
        <v>6</v>
      </c>
      <c r="F372" s="12">
        <f t="shared" si="16"/>
        <v>31357</v>
      </c>
      <c r="G372">
        <v>3</v>
      </c>
      <c r="H372" s="15">
        <v>27598.93</v>
      </c>
      <c r="I372" t="s">
        <v>11</v>
      </c>
      <c r="J372" t="s">
        <v>16</v>
      </c>
      <c r="K372" t="s">
        <v>42</v>
      </c>
      <c r="L372" s="13">
        <f t="shared" si="17"/>
        <v>37</v>
      </c>
    </row>
    <row r="373" spans="1:12" x14ac:dyDescent="0.3">
      <c r="A373" t="s">
        <v>2000</v>
      </c>
      <c r="B373">
        <f t="shared" si="15"/>
        <v>372</v>
      </c>
      <c r="C373">
        <v>1984</v>
      </c>
      <c r="D373" t="s">
        <v>10</v>
      </c>
      <c r="E373">
        <v>22</v>
      </c>
      <c r="F373" s="12">
        <f t="shared" si="16"/>
        <v>30885</v>
      </c>
      <c r="G373">
        <v>3</v>
      </c>
      <c r="H373" s="15">
        <v>27534.53</v>
      </c>
      <c r="I373" t="s">
        <v>11</v>
      </c>
      <c r="J373" t="s">
        <v>11</v>
      </c>
      <c r="K373" t="s">
        <v>42</v>
      </c>
      <c r="L373" s="13">
        <f t="shared" si="17"/>
        <v>38</v>
      </c>
    </row>
    <row r="374" spans="1:12" x14ac:dyDescent="0.3">
      <c r="A374" t="s">
        <v>1999</v>
      </c>
      <c r="B374">
        <f t="shared" si="15"/>
        <v>373</v>
      </c>
      <c r="C374">
        <v>1965</v>
      </c>
      <c r="D374" t="s">
        <v>37</v>
      </c>
      <c r="E374">
        <v>19</v>
      </c>
      <c r="F374" s="12">
        <f t="shared" si="16"/>
        <v>24034</v>
      </c>
      <c r="G374">
        <v>0</v>
      </c>
      <c r="H374" s="15">
        <v>27533.91</v>
      </c>
      <c r="I374" t="s">
        <v>11</v>
      </c>
      <c r="J374" t="s">
        <v>12</v>
      </c>
      <c r="K374" t="s">
        <v>13</v>
      </c>
      <c r="L374" s="13">
        <f t="shared" si="17"/>
        <v>57</v>
      </c>
    </row>
    <row r="375" spans="1:12" x14ac:dyDescent="0.3">
      <c r="A375" t="s">
        <v>1998</v>
      </c>
      <c r="B375">
        <f t="shared" si="15"/>
        <v>374</v>
      </c>
      <c r="C375">
        <v>1981</v>
      </c>
      <c r="D375" t="s">
        <v>37</v>
      </c>
      <c r="E375">
        <v>3</v>
      </c>
      <c r="F375" s="12">
        <f t="shared" si="16"/>
        <v>29862</v>
      </c>
      <c r="G375">
        <v>1</v>
      </c>
      <c r="H375" s="15">
        <v>27495.59</v>
      </c>
      <c r="I375" t="s">
        <v>11</v>
      </c>
      <c r="J375" t="s">
        <v>16</v>
      </c>
      <c r="K375" t="s">
        <v>42</v>
      </c>
      <c r="L375" s="13">
        <f t="shared" si="17"/>
        <v>41</v>
      </c>
    </row>
    <row r="376" spans="1:12" x14ac:dyDescent="0.3">
      <c r="A376" t="s">
        <v>1997</v>
      </c>
      <c r="B376">
        <f t="shared" si="15"/>
        <v>375</v>
      </c>
      <c r="C376">
        <v>1985</v>
      </c>
      <c r="D376" t="s">
        <v>30</v>
      </c>
      <c r="E376">
        <v>5</v>
      </c>
      <c r="F376" s="12">
        <f t="shared" si="16"/>
        <v>31386</v>
      </c>
      <c r="G376">
        <v>3</v>
      </c>
      <c r="H376" s="15">
        <v>27432.73</v>
      </c>
      <c r="I376" t="s">
        <v>11</v>
      </c>
      <c r="J376" t="s">
        <v>16</v>
      </c>
      <c r="K376" t="s">
        <v>42</v>
      </c>
      <c r="L376" s="13">
        <f t="shared" si="17"/>
        <v>37</v>
      </c>
    </row>
    <row r="377" spans="1:12" x14ac:dyDescent="0.3">
      <c r="A377" t="s">
        <v>1996</v>
      </c>
      <c r="B377">
        <f t="shared" si="15"/>
        <v>376</v>
      </c>
      <c r="C377">
        <v>1988</v>
      </c>
      <c r="D377" t="s">
        <v>20</v>
      </c>
      <c r="E377">
        <v>15</v>
      </c>
      <c r="F377" s="12">
        <f t="shared" si="16"/>
        <v>32401</v>
      </c>
      <c r="G377">
        <v>2</v>
      </c>
      <c r="H377" s="15">
        <v>27375.9</v>
      </c>
      <c r="I377" t="s">
        <v>11</v>
      </c>
      <c r="J377" t="s">
        <v>12</v>
      </c>
      <c r="K377" t="s">
        <v>164</v>
      </c>
      <c r="L377" s="13">
        <f t="shared" si="17"/>
        <v>34</v>
      </c>
    </row>
    <row r="378" spans="1:12" x14ac:dyDescent="0.3">
      <c r="A378" t="s">
        <v>1995</v>
      </c>
      <c r="B378">
        <f t="shared" si="15"/>
        <v>377</v>
      </c>
      <c r="C378">
        <v>1969</v>
      </c>
      <c r="D378" t="s">
        <v>37</v>
      </c>
      <c r="E378">
        <v>16</v>
      </c>
      <c r="F378" s="12">
        <f t="shared" si="16"/>
        <v>25492</v>
      </c>
      <c r="G378">
        <v>0</v>
      </c>
      <c r="H378" s="15">
        <v>27346.04</v>
      </c>
      <c r="I378" t="s">
        <v>11</v>
      </c>
      <c r="J378" t="s">
        <v>11</v>
      </c>
      <c r="K378" t="s">
        <v>13</v>
      </c>
      <c r="L378" s="13">
        <f t="shared" si="17"/>
        <v>53</v>
      </c>
    </row>
    <row r="379" spans="1:12" x14ac:dyDescent="0.3">
      <c r="A379" t="s">
        <v>1994</v>
      </c>
      <c r="B379">
        <f t="shared" si="15"/>
        <v>378</v>
      </c>
      <c r="C379">
        <v>1968</v>
      </c>
      <c r="D379" t="s">
        <v>18</v>
      </c>
      <c r="E379">
        <v>6</v>
      </c>
      <c r="F379" s="12">
        <f t="shared" si="16"/>
        <v>24995</v>
      </c>
      <c r="G379">
        <v>3</v>
      </c>
      <c r="H379" s="15">
        <v>27322.73</v>
      </c>
      <c r="I379" t="s">
        <v>11</v>
      </c>
      <c r="J379" t="s">
        <v>11</v>
      </c>
      <c r="K379" t="s">
        <v>13</v>
      </c>
      <c r="L379" s="13">
        <f t="shared" si="17"/>
        <v>55</v>
      </c>
    </row>
    <row r="380" spans="1:12" x14ac:dyDescent="0.3">
      <c r="A380" t="s">
        <v>1993</v>
      </c>
      <c r="B380">
        <f t="shared" si="15"/>
        <v>379</v>
      </c>
      <c r="C380">
        <v>1999</v>
      </c>
      <c r="D380" t="s">
        <v>30</v>
      </c>
      <c r="E380">
        <v>2</v>
      </c>
      <c r="F380" s="12">
        <f t="shared" si="16"/>
        <v>36496</v>
      </c>
      <c r="G380">
        <v>0</v>
      </c>
      <c r="H380" s="15">
        <v>27236.959999999999</v>
      </c>
      <c r="I380" t="s">
        <v>11</v>
      </c>
      <c r="J380" t="s">
        <v>16</v>
      </c>
      <c r="K380" t="s">
        <v>42</v>
      </c>
      <c r="L380" s="13">
        <f t="shared" si="17"/>
        <v>23</v>
      </c>
    </row>
    <row r="381" spans="1:12" x14ac:dyDescent="0.3">
      <c r="A381" t="s">
        <v>1992</v>
      </c>
      <c r="B381">
        <f t="shared" si="15"/>
        <v>380</v>
      </c>
      <c r="C381">
        <v>1965</v>
      </c>
      <c r="D381" t="s">
        <v>30</v>
      </c>
      <c r="E381">
        <v>21</v>
      </c>
      <c r="F381" s="12">
        <f t="shared" si="16"/>
        <v>24097</v>
      </c>
      <c r="G381">
        <v>0</v>
      </c>
      <c r="H381" s="15">
        <v>27218.44</v>
      </c>
      <c r="I381" t="s">
        <v>11</v>
      </c>
      <c r="J381" t="s">
        <v>16</v>
      </c>
      <c r="K381" t="s">
        <v>356</v>
      </c>
      <c r="L381" s="13">
        <f t="shared" si="17"/>
        <v>57</v>
      </c>
    </row>
    <row r="382" spans="1:12" x14ac:dyDescent="0.3">
      <c r="A382" t="s">
        <v>1991</v>
      </c>
      <c r="B382">
        <f t="shared" si="15"/>
        <v>381</v>
      </c>
      <c r="C382">
        <v>1970</v>
      </c>
      <c r="D382" t="s">
        <v>37</v>
      </c>
      <c r="E382">
        <v>2</v>
      </c>
      <c r="F382" s="12">
        <f t="shared" si="16"/>
        <v>25843</v>
      </c>
      <c r="G382">
        <v>0</v>
      </c>
      <c r="H382" s="15">
        <v>27117.99</v>
      </c>
      <c r="I382" t="s">
        <v>11</v>
      </c>
      <c r="J382" t="s">
        <v>11</v>
      </c>
      <c r="K382" t="s">
        <v>13</v>
      </c>
      <c r="L382" s="13">
        <f t="shared" si="17"/>
        <v>52</v>
      </c>
    </row>
    <row r="383" spans="1:12" x14ac:dyDescent="0.3">
      <c r="A383" t="s">
        <v>1990</v>
      </c>
      <c r="B383">
        <f t="shared" si="15"/>
        <v>382</v>
      </c>
      <c r="C383">
        <v>1990</v>
      </c>
      <c r="D383" t="s">
        <v>30</v>
      </c>
      <c r="E383">
        <v>13</v>
      </c>
      <c r="F383" s="12">
        <f t="shared" si="16"/>
        <v>33220</v>
      </c>
      <c r="G383">
        <v>3</v>
      </c>
      <c r="H383" s="15">
        <v>27092.38</v>
      </c>
      <c r="I383" t="s">
        <v>11</v>
      </c>
      <c r="J383" t="s">
        <v>12</v>
      </c>
      <c r="K383" t="s">
        <v>42</v>
      </c>
      <c r="L383" s="13">
        <f t="shared" si="17"/>
        <v>32</v>
      </c>
    </row>
    <row r="384" spans="1:12" x14ac:dyDescent="0.3">
      <c r="A384" t="s">
        <v>1989</v>
      </c>
      <c r="B384">
        <f t="shared" si="15"/>
        <v>383</v>
      </c>
      <c r="C384">
        <v>1994</v>
      </c>
      <c r="D384" t="s">
        <v>10</v>
      </c>
      <c r="E384">
        <v>2</v>
      </c>
      <c r="F384" s="12">
        <f t="shared" si="16"/>
        <v>34517</v>
      </c>
      <c r="G384">
        <v>0</v>
      </c>
      <c r="H384" s="15">
        <v>27080.639999999999</v>
      </c>
      <c r="I384" t="s">
        <v>11</v>
      </c>
      <c r="J384" t="s">
        <v>11</v>
      </c>
      <c r="K384" t="s">
        <v>42</v>
      </c>
      <c r="L384" s="13">
        <f t="shared" si="17"/>
        <v>28</v>
      </c>
    </row>
    <row r="385" spans="1:12" x14ac:dyDescent="0.3">
      <c r="A385" t="s">
        <v>1988</v>
      </c>
      <c r="B385">
        <f t="shared" si="15"/>
        <v>384</v>
      </c>
      <c r="C385">
        <v>1958</v>
      </c>
      <c r="D385" t="s">
        <v>18</v>
      </c>
      <c r="E385">
        <v>30</v>
      </c>
      <c r="F385" s="12">
        <f t="shared" si="16"/>
        <v>21366</v>
      </c>
      <c r="G385">
        <v>0</v>
      </c>
      <c r="H385" s="15">
        <v>27037.91</v>
      </c>
      <c r="I385" t="s">
        <v>11</v>
      </c>
      <c r="J385" t="s">
        <v>11</v>
      </c>
      <c r="K385" t="s">
        <v>13</v>
      </c>
      <c r="L385" s="13">
        <f t="shared" si="17"/>
        <v>64</v>
      </c>
    </row>
    <row r="386" spans="1:12" x14ac:dyDescent="0.3">
      <c r="A386" t="s">
        <v>1987</v>
      </c>
      <c r="B386">
        <f t="shared" ref="B386:B449" si="18">VALUE(MID(A386,3,LEN(A386)-2))</f>
        <v>385</v>
      </c>
      <c r="C386">
        <v>1960</v>
      </c>
      <c r="D386" t="s">
        <v>10</v>
      </c>
      <c r="E386">
        <v>9</v>
      </c>
      <c r="F386" s="12">
        <f t="shared" ref="F386:F449" si="19">DATE(C386, MONTH(1&amp;D386), E386)</f>
        <v>22106</v>
      </c>
      <c r="G386">
        <v>1</v>
      </c>
      <c r="H386" s="15">
        <v>27000.98</v>
      </c>
      <c r="I386" t="s">
        <v>11</v>
      </c>
      <c r="J386" t="s">
        <v>11</v>
      </c>
      <c r="K386" t="s">
        <v>13</v>
      </c>
      <c r="L386" s="13">
        <f t="shared" ref="L386:L449" si="20">DATEDIF(F386, DATE(2023,6,8), "Y")</f>
        <v>62</v>
      </c>
    </row>
    <row r="387" spans="1:12" x14ac:dyDescent="0.3">
      <c r="A387" t="s">
        <v>1986</v>
      </c>
      <c r="B387">
        <f t="shared" si="18"/>
        <v>386</v>
      </c>
      <c r="C387">
        <v>2000</v>
      </c>
      <c r="D387" t="s">
        <v>15</v>
      </c>
      <c r="E387">
        <v>9</v>
      </c>
      <c r="F387" s="12">
        <f t="shared" si="19"/>
        <v>36839</v>
      </c>
      <c r="G387">
        <v>0</v>
      </c>
      <c r="H387" s="15">
        <v>26936.98</v>
      </c>
      <c r="I387" t="s">
        <v>11</v>
      </c>
      <c r="J387" t="s">
        <v>12</v>
      </c>
      <c r="K387" t="s">
        <v>42</v>
      </c>
      <c r="L387" s="13">
        <f t="shared" si="20"/>
        <v>22</v>
      </c>
    </row>
    <row r="388" spans="1:12" x14ac:dyDescent="0.3">
      <c r="A388" t="s">
        <v>1985</v>
      </c>
      <c r="B388">
        <f t="shared" si="18"/>
        <v>387</v>
      </c>
      <c r="C388">
        <v>2002</v>
      </c>
      <c r="D388" t="s">
        <v>18</v>
      </c>
      <c r="E388">
        <v>17</v>
      </c>
      <c r="F388" s="12">
        <f t="shared" si="19"/>
        <v>37424</v>
      </c>
      <c r="G388">
        <v>0</v>
      </c>
      <c r="H388" s="15">
        <v>26927.69</v>
      </c>
      <c r="I388" t="s">
        <v>11</v>
      </c>
      <c r="J388" t="s">
        <v>11</v>
      </c>
      <c r="K388" t="s">
        <v>42</v>
      </c>
      <c r="L388" s="13">
        <f t="shared" si="20"/>
        <v>20</v>
      </c>
    </row>
    <row r="389" spans="1:12" x14ac:dyDescent="0.3">
      <c r="A389" t="s">
        <v>1984</v>
      </c>
      <c r="B389">
        <f t="shared" si="18"/>
        <v>388</v>
      </c>
      <c r="C389">
        <v>1958</v>
      </c>
      <c r="D389" t="s">
        <v>30</v>
      </c>
      <c r="E389">
        <v>25</v>
      </c>
      <c r="F389" s="12">
        <f t="shared" si="19"/>
        <v>21544</v>
      </c>
      <c r="G389">
        <v>0</v>
      </c>
      <c r="H389" s="15">
        <v>26926.51</v>
      </c>
      <c r="I389" t="s">
        <v>11</v>
      </c>
      <c r="J389" t="s">
        <v>16</v>
      </c>
      <c r="K389" t="s">
        <v>13</v>
      </c>
      <c r="L389" s="13">
        <f t="shared" si="20"/>
        <v>64</v>
      </c>
    </row>
    <row r="390" spans="1:12" x14ac:dyDescent="0.3">
      <c r="A390" t="s">
        <v>1983</v>
      </c>
      <c r="B390">
        <f t="shared" si="18"/>
        <v>389</v>
      </c>
      <c r="C390">
        <v>1991</v>
      </c>
      <c r="D390" t="s">
        <v>35</v>
      </c>
      <c r="E390">
        <v>22</v>
      </c>
      <c r="F390" s="12">
        <f t="shared" si="19"/>
        <v>33472</v>
      </c>
      <c r="G390">
        <v>3</v>
      </c>
      <c r="H390" s="15">
        <v>26912.560000000001</v>
      </c>
      <c r="I390" t="s">
        <v>11</v>
      </c>
      <c r="J390" t="s">
        <v>11</v>
      </c>
      <c r="K390" t="s">
        <v>42</v>
      </c>
      <c r="L390" s="13">
        <f t="shared" si="20"/>
        <v>31</v>
      </c>
    </row>
    <row r="391" spans="1:12" x14ac:dyDescent="0.3">
      <c r="A391" t="s">
        <v>1982</v>
      </c>
      <c r="B391">
        <f t="shared" si="18"/>
        <v>390</v>
      </c>
      <c r="C391">
        <v>1988</v>
      </c>
      <c r="D391" t="s">
        <v>10</v>
      </c>
      <c r="E391">
        <v>22</v>
      </c>
      <c r="F391" s="12">
        <f t="shared" si="19"/>
        <v>32346</v>
      </c>
      <c r="G391">
        <v>3</v>
      </c>
      <c r="H391" s="15">
        <v>26607.89</v>
      </c>
      <c r="I391" t="s">
        <v>11</v>
      </c>
      <c r="J391" t="s">
        <v>16</v>
      </c>
      <c r="K391" t="s">
        <v>42</v>
      </c>
      <c r="L391" s="13">
        <f t="shared" si="20"/>
        <v>34</v>
      </c>
    </row>
    <row r="392" spans="1:12" x14ac:dyDescent="0.3">
      <c r="A392" t="s">
        <v>1981</v>
      </c>
      <c r="B392">
        <f t="shared" si="18"/>
        <v>391</v>
      </c>
      <c r="C392">
        <v>2004</v>
      </c>
      <c r="D392" t="s">
        <v>20</v>
      </c>
      <c r="E392">
        <v>5</v>
      </c>
      <c r="F392" s="12">
        <f t="shared" si="19"/>
        <v>38235</v>
      </c>
      <c r="G392">
        <v>0</v>
      </c>
      <c r="H392" s="15">
        <v>26479.4</v>
      </c>
      <c r="I392" t="s">
        <v>11</v>
      </c>
      <c r="J392" t="s">
        <v>11</v>
      </c>
      <c r="K392" t="s">
        <v>42</v>
      </c>
      <c r="L392" s="13">
        <f t="shared" si="20"/>
        <v>18</v>
      </c>
    </row>
    <row r="393" spans="1:12" x14ac:dyDescent="0.3">
      <c r="A393" t="s">
        <v>1980</v>
      </c>
      <c r="B393">
        <f t="shared" si="18"/>
        <v>392</v>
      </c>
      <c r="C393">
        <v>1970</v>
      </c>
      <c r="D393" t="s">
        <v>35</v>
      </c>
      <c r="E393">
        <v>27</v>
      </c>
      <c r="F393" s="12">
        <f t="shared" si="19"/>
        <v>25807</v>
      </c>
      <c r="G393">
        <v>2</v>
      </c>
      <c r="H393" s="15">
        <v>26467.1</v>
      </c>
      <c r="I393" t="s">
        <v>11</v>
      </c>
      <c r="J393" t="s">
        <v>12</v>
      </c>
      <c r="K393" t="s">
        <v>23</v>
      </c>
      <c r="L393" s="13">
        <f t="shared" si="20"/>
        <v>52</v>
      </c>
    </row>
    <row r="394" spans="1:12" x14ac:dyDescent="0.3">
      <c r="A394" t="s">
        <v>1979</v>
      </c>
      <c r="B394">
        <f t="shared" si="18"/>
        <v>393</v>
      </c>
      <c r="C394">
        <v>1974</v>
      </c>
      <c r="D394" t="s">
        <v>20</v>
      </c>
      <c r="E394">
        <v>21</v>
      </c>
      <c r="F394" s="12">
        <f t="shared" si="19"/>
        <v>27293</v>
      </c>
      <c r="G394">
        <v>1</v>
      </c>
      <c r="H394" s="15">
        <v>26392.26</v>
      </c>
      <c r="I394" t="s">
        <v>11</v>
      </c>
      <c r="J394" t="s">
        <v>11</v>
      </c>
      <c r="K394" t="s">
        <v>247</v>
      </c>
      <c r="L394" s="13">
        <f t="shared" si="20"/>
        <v>48</v>
      </c>
    </row>
    <row r="395" spans="1:12" x14ac:dyDescent="0.3">
      <c r="A395" t="s">
        <v>1978</v>
      </c>
      <c r="B395">
        <f t="shared" si="18"/>
        <v>394</v>
      </c>
      <c r="C395">
        <v>2004</v>
      </c>
      <c r="D395" t="s">
        <v>30</v>
      </c>
      <c r="E395">
        <v>5</v>
      </c>
      <c r="F395" s="12">
        <f t="shared" si="19"/>
        <v>38326</v>
      </c>
      <c r="G395">
        <v>0</v>
      </c>
      <c r="H395" s="15">
        <v>26316.59</v>
      </c>
      <c r="I395" t="s">
        <v>11</v>
      </c>
      <c r="J395" t="s">
        <v>12</v>
      </c>
      <c r="K395" t="s">
        <v>42</v>
      </c>
      <c r="L395" s="13">
        <f t="shared" si="20"/>
        <v>18</v>
      </c>
    </row>
    <row r="396" spans="1:12" x14ac:dyDescent="0.3">
      <c r="A396" t="s">
        <v>1977</v>
      </c>
      <c r="B396">
        <f t="shared" si="18"/>
        <v>395</v>
      </c>
      <c r="C396">
        <v>1975</v>
      </c>
      <c r="D396" t="s">
        <v>18</v>
      </c>
      <c r="E396">
        <v>4</v>
      </c>
      <c r="F396" s="12">
        <f t="shared" si="19"/>
        <v>27549</v>
      </c>
      <c r="G396">
        <v>1</v>
      </c>
      <c r="H396" s="15">
        <v>26236.58</v>
      </c>
      <c r="I396" t="s">
        <v>11</v>
      </c>
      <c r="J396" t="s">
        <v>16</v>
      </c>
      <c r="K396" t="s">
        <v>42</v>
      </c>
      <c r="L396" s="13">
        <f t="shared" si="20"/>
        <v>48</v>
      </c>
    </row>
    <row r="397" spans="1:12" x14ac:dyDescent="0.3">
      <c r="A397" t="s">
        <v>1976</v>
      </c>
      <c r="B397">
        <f t="shared" si="18"/>
        <v>396</v>
      </c>
      <c r="C397">
        <v>1973</v>
      </c>
      <c r="D397" t="s">
        <v>10</v>
      </c>
      <c r="E397">
        <v>7</v>
      </c>
      <c r="F397" s="12">
        <f t="shared" si="19"/>
        <v>26852</v>
      </c>
      <c r="G397">
        <v>1</v>
      </c>
      <c r="H397" s="15">
        <v>26140.36</v>
      </c>
      <c r="I397" t="s">
        <v>11</v>
      </c>
      <c r="J397" t="s">
        <v>12</v>
      </c>
      <c r="K397" t="s">
        <v>42</v>
      </c>
      <c r="L397" s="13">
        <f t="shared" si="20"/>
        <v>49</v>
      </c>
    </row>
    <row r="398" spans="1:12" x14ac:dyDescent="0.3">
      <c r="A398" t="s">
        <v>1975</v>
      </c>
      <c r="B398">
        <f t="shared" si="18"/>
        <v>397</v>
      </c>
      <c r="C398">
        <v>2002</v>
      </c>
      <c r="D398" t="s">
        <v>37</v>
      </c>
      <c r="E398">
        <v>11</v>
      </c>
      <c r="F398" s="12">
        <f t="shared" si="19"/>
        <v>37540</v>
      </c>
      <c r="G398">
        <v>0</v>
      </c>
      <c r="H398" s="15">
        <v>26125.67</v>
      </c>
      <c r="I398" t="s">
        <v>11</v>
      </c>
      <c r="J398" t="s">
        <v>16</v>
      </c>
      <c r="K398" t="s">
        <v>13</v>
      </c>
      <c r="L398" s="13">
        <f t="shared" si="20"/>
        <v>20</v>
      </c>
    </row>
    <row r="399" spans="1:12" x14ac:dyDescent="0.3">
      <c r="A399" t="s">
        <v>1974</v>
      </c>
      <c r="B399">
        <f t="shared" si="18"/>
        <v>398</v>
      </c>
      <c r="C399">
        <v>1966</v>
      </c>
      <c r="D399" t="s">
        <v>10</v>
      </c>
      <c r="E399">
        <v>9</v>
      </c>
      <c r="F399" s="12">
        <f t="shared" si="19"/>
        <v>24297</v>
      </c>
      <c r="G399">
        <v>1</v>
      </c>
      <c r="H399" s="15">
        <v>26109.33</v>
      </c>
      <c r="I399" t="s">
        <v>11</v>
      </c>
      <c r="J399" t="s">
        <v>12</v>
      </c>
      <c r="K399" t="s">
        <v>23</v>
      </c>
      <c r="L399" s="13">
        <f t="shared" si="20"/>
        <v>56</v>
      </c>
    </row>
    <row r="400" spans="1:12" x14ac:dyDescent="0.3">
      <c r="A400" t="s">
        <v>1973</v>
      </c>
      <c r="B400">
        <f t="shared" si="18"/>
        <v>399</v>
      </c>
      <c r="C400">
        <v>2000</v>
      </c>
      <c r="D400" t="s">
        <v>30</v>
      </c>
      <c r="E400">
        <v>26</v>
      </c>
      <c r="F400" s="12">
        <f t="shared" si="19"/>
        <v>36886</v>
      </c>
      <c r="G400">
        <v>0</v>
      </c>
      <c r="H400" s="15">
        <v>26026.97</v>
      </c>
      <c r="I400" t="s">
        <v>11</v>
      </c>
      <c r="J400" t="s">
        <v>12</v>
      </c>
      <c r="K400" t="s">
        <v>42</v>
      </c>
      <c r="L400" s="13">
        <f t="shared" si="20"/>
        <v>22</v>
      </c>
    </row>
    <row r="401" spans="1:12" x14ac:dyDescent="0.3">
      <c r="A401" t="s">
        <v>1972</v>
      </c>
      <c r="B401">
        <f t="shared" si="18"/>
        <v>400</v>
      </c>
      <c r="C401">
        <v>2001</v>
      </c>
      <c r="D401" t="s">
        <v>18</v>
      </c>
      <c r="E401">
        <v>5</v>
      </c>
      <c r="F401" s="12">
        <f t="shared" si="19"/>
        <v>37047</v>
      </c>
      <c r="G401">
        <v>2</v>
      </c>
      <c r="H401" s="15">
        <v>26018.95</v>
      </c>
      <c r="I401" t="s">
        <v>11</v>
      </c>
      <c r="J401" t="s">
        <v>11</v>
      </c>
      <c r="K401" t="s">
        <v>23</v>
      </c>
      <c r="L401" s="13">
        <f t="shared" si="20"/>
        <v>22</v>
      </c>
    </row>
    <row r="402" spans="1:12" x14ac:dyDescent="0.3">
      <c r="A402" t="s">
        <v>1971</v>
      </c>
      <c r="B402">
        <f t="shared" si="18"/>
        <v>401</v>
      </c>
      <c r="C402">
        <v>1970</v>
      </c>
      <c r="D402" t="s">
        <v>30</v>
      </c>
      <c r="E402">
        <v>3</v>
      </c>
      <c r="F402" s="12">
        <f t="shared" si="19"/>
        <v>25905</v>
      </c>
      <c r="G402">
        <v>3</v>
      </c>
      <c r="H402" s="15">
        <v>25992.82</v>
      </c>
      <c r="I402" t="s">
        <v>11</v>
      </c>
      <c r="J402" t="s">
        <v>11</v>
      </c>
      <c r="K402" t="s">
        <v>13</v>
      </c>
      <c r="L402" s="13">
        <f t="shared" si="20"/>
        <v>52</v>
      </c>
    </row>
    <row r="403" spans="1:12" x14ac:dyDescent="0.3">
      <c r="A403" t="s">
        <v>1970</v>
      </c>
      <c r="B403">
        <f t="shared" si="18"/>
        <v>402</v>
      </c>
      <c r="C403">
        <v>1963</v>
      </c>
      <c r="D403" t="s">
        <v>35</v>
      </c>
      <c r="E403">
        <v>21</v>
      </c>
      <c r="F403" s="12">
        <f t="shared" si="19"/>
        <v>23244</v>
      </c>
      <c r="G403">
        <v>0</v>
      </c>
      <c r="H403" s="15">
        <v>25678.78</v>
      </c>
      <c r="I403" t="s">
        <v>11</v>
      </c>
      <c r="J403" t="s">
        <v>12</v>
      </c>
      <c r="K403" t="s">
        <v>23</v>
      </c>
      <c r="L403" s="13">
        <f t="shared" si="20"/>
        <v>59</v>
      </c>
    </row>
    <row r="404" spans="1:12" x14ac:dyDescent="0.3">
      <c r="A404" t="s">
        <v>1969</v>
      </c>
      <c r="B404">
        <f t="shared" si="18"/>
        <v>403</v>
      </c>
      <c r="C404">
        <v>1972</v>
      </c>
      <c r="D404" t="s">
        <v>10</v>
      </c>
      <c r="E404">
        <v>17</v>
      </c>
      <c r="F404" s="12">
        <f t="shared" si="19"/>
        <v>26497</v>
      </c>
      <c r="G404">
        <v>0</v>
      </c>
      <c r="H404" s="15">
        <v>25656.58</v>
      </c>
      <c r="I404" t="s">
        <v>11</v>
      </c>
      <c r="J404" t="s">
        <v>12</v>
      </c>
      <c r="K404" t="s">
        <v>247</v>
      </c>
      <c r="L404" s="13">
        <f t="shared" si="20"/>
        <v>50</v>
      </c>
    </row>
    <row r="405" spans="1:12" x14ac:dyDescent="0.3">
      <c r="A405" t="s">
        <v>1968</v>
      </c>
      <c r="B405">
        <f t="shared" si="18"/>
        <v>404</v>
      </c>
      <c r="C405">
        <v>2001</v>
      </c>
      <c r="D405" t="s">
        <v>35</v>
      </c>
      <c r="E405">
        <v>2</v>
      </c>
      <c r="F405" s="12">
        <f t="shared" si="19"/>
        <v>37105</v>
      </c>
      <c r="G405">
        <v>0</v>
      </c>
      <c r="H405" s="15">
        <v>25648.98</v>
      </c>
      <c r="I405" t="s">
        <v>11</v>
      </c>
      <c r="J405" t="s">
        <v>16</v>
      </c>
      <c r="K405" t="s">
        <v>42</v>
      </c>
      <c r="L405" s="13">
        <f t="shared" si="20"/>
        <v>21</v>
      </c>
    </row>
    <row r="406" spans="1:12" x14ac:dyDescent="0.3">
      <c r="A406" t="s">
        <v>1967</v>
      </c>
      <c r="B406">
        <f t="shared" si="18"/>
        <v>405</v>
      </c>
      <c r="C406">
        <v>1968</v>
      </c>
      <c r="D406" t="s">
        <v>30</v>
      </c>
      <c r="E406">
        <v>11</v>
      </c>
      <c r="F406" s="12">
        <f t="shared" si="19"/>
        <v>25183</v>
      </c>
      <c r="G406">
        <v>1</v>
      </c>
      <c r="H406" s="15">
        <v>25517.11</v>
      </c>
      <c r="I406" t="s">
        <v>11</v>
      </c>
      <c r="J406" t="s">
        <v>12</v>
      </c>
      <c r="K406" t="s">
        <v>356</v>
      </c>
      <c r="L406" s="13">
        <f t="shared" si="20"/>
        <v>54</v>
      </c>
    </row>
    <row r="407" spans="1:12" x14ac:dyDescent="0.3">
      <c r="A407" t="s">
        <v>1966</v>
      </c>
      <c r="B407">
        <f t="shared" si="18"/>
        <v>406</v>
      </c>
      <c r="C407">
        <v>1968</v>
      </c>
      <c r="D407" t="s">
        <v>35</v>
      </c>
      <c r="E407">
        <v>22</v>
      </c>
      <c r="F407" s="12">
        <f t="shared" si="19"/>
        <v>25072</v>
      </c>
      <c r="G407">
        <v>3</v>
      </c>
      <c r="H407" s="15">
        <v>25382.3</v>
      </c>
      <c r="I407" t="s">
        <v>11</v>
      </c>
      <c r="J407" t="s">
        <v>11</v>
      </c>
      <c r="K407" t="s">
        <v>42</v>
      </c>
      <c r="L407" s="13">
        <f t="shared" si="20"/>
        <v>54</v>
      </c>
    </row>
    <row r="408" spans="1:12" x14ac:dyDescent="0.3">
      <c r="A408" t="s">
        <v>1965</v>
      </c>
      <c r="B408">
        <f t="shared" si="18"/>
        <v>407</v>
      </c>
      <c r="C408">
        <v>1972</v>
      </c>
      <c r="D408" t="s">
        <v>20</v>
      </c>
      <c r="E408">
        <v>26</v>
      </c>
      <c r="F408" s="12">
        <f t="shared" si="19"/>
        <v>26568</v>
      </c>
      <c r="G408">
        <v>2</v>
      </c>
      <c r="H408" s="15">
        <v>25333.33</v>
      </c>
      <c r="I408" t="s">
        <v>11</v>
      </c>
      <c r="J408" t="s">
        <v>11</v>
      </c>
      <c r="K408" t="s">
        <v>356</v>
      </c>
      <c r="L408" s="13">
        <f t="shared" si="20"/>
        <v>50</v>
      </c>
    </row>
    <row r="409" spans="1:12" x14ac:dyDescent="0.3">
      <c r="A409" t="s">
        <v>1964</v>
      </c>
      <c r="B409">
        <f t="shared" si="18"/>
        <v>408</v>
      </c>
      <c r="C409">
        <v>1975</v>
      </c>
      <c r="D409" t="s">
        <v>30</v>
      </c>
      <c r="E409">
        <v>14</v>
      </c>
      <c r="F409" s="12">
        <f t="shared" si="19"/>
        <v>27742</v>
      </c>
      <c r="G409">
        <v>3</v>
      </c>
      <c r="H409" s="15">
        <v>25309.49</v>
      </c>
      <c r="I409" t="s">
        <v>11</v>
      </c>
      <c r="J409" t="s">
        <v>16</v>
      </c>
      <c r="K409" t="s">
        <v>42</v>
      </c>
      <c r="L409" s="13">
        <f t="shared" si="20"/>
        <v>47</v>
      </c>
    </row>
    <row r="410" spans="1:12" x14ac:dyDescent="0.3">
      <c r="A410" t="s">
        <v>1963</v>
      </c>
      <c r="B410">
        <f t="shared" si="18"/>
        <v>409</v>
      </c>
      <c r="C410">
        <v>1998</v>
      </c>
      <c r="D410" t="s">
        <v>15</v>
      </c>
      <c r="E410">
        <v>24</v>
      </c>
      <c r="F410" s="12">
        <f t="shared" si="19"/>
        <v>36123</v>
      </c>
      <c r="G410">
        <v>0</v>
      </c>
      <c r="H410" s="15">
        <v>25127.22</v>
      </c>
      <c r="I410" t="s">
        <v>11</v>
      </c>
      <c r="J410" t="s">
        <v>12</v>
      </c>
      <c r="K410" t="s">
        <v>42</v>
      </c>
      <c r="L410" s="13">
        <f t="shared" si="20"/>
        <v>24</v>
      </c>
    </row>
    <row r="411" spans="1:12" x14ac:dyDescent="0.3">
      <c r="A411" t="s">
        <v>1962</v>
      </c>
      <c r="B411">
        <f t="shared" si="18"/>
        <v>410</v>
      </c>
      <c r="C411">
        <v>1998</v>
      </c>
      <c r="D411" t="s">
        <v>18</v>
      </c>
      <c r="E411">
        <v>14</v>
      </c>
      <c r="F411" s="12">
        <f t="shared" si="19"/>
        <v>35960</v>
      </c>
      <c r="G411">
        <v>0</v>
      </c>
      <c r="H411" s="15">
        <v>25081.77</v>
      </c>
      <c r="I411" t="s">
        <v>11</v>
      </c>
      <c r="J411" t="s">
        <v>11</v>
      </c>
      <c r="K411" t="s">
        <v>13</v>
      </c>
      <c r="L411" s="13">
        <f t="shared" si="20"/>
        <v>24</v>
      </c>
    </row>
    <row r="412" spans="1:12" x14ac:dyDescent="0.3">
      <c r="A412" t="s">
        <v>1961</v>
      </c>
      <c r="B412">
        <f t="shared" si="18"/>
        <v>411</v>
      </c>
      <c r="C412">
        <v>1995</v>
      </c>
      <c r="D412" t="s">
        <v>30</v>
      </c>
      <c r="E412">
        <v>4</v>
      </c>
      <c r="F412" s="12">
        <f t="shared" si="19"/>
        <v>35037</v>
      </c>
      <c r="G412">
        <v>0</v>
      </c>
      <c r="H412" s="15">
        <v>25075.97</v>
      </c>
      <c r="I412" t="s">
        <v>11</v>
      </c>
      <c r="J412" t="s">
        <v>11</v>
      </c>
      <c r="K412" t="s">
        <v>42</v>
      </c>
      <c r="L412" s="13">
        <f t="shared" si="20"/>
        <v>27</v>
      </c>
    </row>
    <row r="413" spans="1:12" x14ac:dyDescent="0.3">
      <c r="A413" t="s">
        <v>1960</v>
      </c>
      <c r="B413">
        <f t="shared" si="18"/>
        <v>412</v>
      </c>
      <c r="C413">
        <v>1975</v>
      </c>
      <c r="D413" t="s">
        <v>15</v>
      </c>
      <c r="E413">
        <v>14</v>
      </c>
      <c r="F413" s="12">
        <f t="shared" si="19"/>
        <v>27712</v>
      </c>
      <c r="G413">
        <v>3</v>
      </c>
      <c r="H413" s="15">
        <v>24915.22</v>
      </c>
      <c r="I413" t="s">
        <v>11</v>
      </c>
      <c r="J413" t="s">
        <v>12</v>
      </c>
      <c r="K413" t="s">
        <v>23</v>
      </c>
      <c r="L413" s="13">
        <f t="shared" si="20"/>
        <v>47</v>
      </c>
    </row>
    <row r="414" spans="1:12" x14ac:dyDescent="0.3">
      <c r="A414" t="s">
        <v>1959</v>
      </c>
      <c r="B414">
        <f t="shared" si="18"/>
        <v>413</v>
      </c>
      <c r="C414">
        <v>1987</v>
      </c>
      <c r="D414" t="s">
        <v>18</v>
      </c>
      <c r="E414">
        <v>14</v>
      </c>
      <c r="F414" s="12">
        <f t="shared" si="19"/>
        <v>31942</v>
      </c>
      <c r="G414">
        <v>2</v>
      </c>
      <c r="H414" s="15">
        <v>24915.05</v>
      </c>
      <c r="I414" t="s">
        <v>11</v>
      </c>
      <c r="J414" t="s">
        <v>16</v>
      </c>
      <c r="K414" t="s">
        <v>247</v>
      </c>
      <c r="L414" s="13">
        <f t="shared" si="20"/>
        <v>35</v>
      </c>
    </row>
    <row r="415" spans="1:12" x14ac:dyDescent="0.3">
      <c r="A415" t="s">
        <v>1958</v>
      </c>
      <c r="B415">
        <f t="shared" si="18"/>
        <v>414</v>
      </c>
      <c r="C415">
        <v>1969</v>
      </c>
      <c r="D415" t="s">
        <v>10</v>
      </c>
      <c r="E415">
        <v>23</v>
      </c>
      <c r="F415" s="12">
        <f t="shared" si="19"/>
        <v>25407</v>
      </c>
      <c r="G415">
        <v>3</v>
      </c>
      <c r="H415" s="15">
        <v>24873.38</v>
      </c>
      <c r="I415" t="s">
        <v>11</v>
      </c>
      <c r="J415" t="s">
        <v>16</v>
      </c>
      <c r="K415" t="s">
        <v>247</v>
      </c>
      <c r="L415" s="13">
        <f t="shared" si="20"/>
        <v>53</v>
      </c>
    </row>
    <row r="416" spans="1:12" x14ac:dyDescent="0.3">
      <c r="A416" t="s">
        <v>1957</v>
      </c>
      <c r="B416">
        <f t="shared" si="18"/>
        <v>415</v>
      </c>
      <c r="C416">
        <v>1970</v>
      </c>
      <c r="D416" t="s">
        <v>15</v>
      </c>
      <c r="E416">
        <v>26</v>
      </c>
      <c r="F416" s="12">
        <f t="shared" si="19"/>
        <v>25898</v>
      </c>
      <c r="G416">
        <v>3</v>
      </c>
      <c r="H416" s="15">
        <v>24869.84</v>
      </c>
      <c r="I416" t="s">
        <v>11</v>
      </c>
      <c r="J416" t="s">
        <v>11</v>
      </c>
      <c r="K416" t="s">
        <v>168</v>
      </c>
      <c r="L416" s="13">
        <f t="shared" si="20"/>
        <v>52</v>
      </c>
    </row>
    <row r="417" spans="1:12" x14ac:dyDescent="0.3">
      <c r="A417" t="s">
        <v>1956</v>
      </c>
      <c r="B417">
        <f t="shared" si="18"/>
        <v>416</v>
      </c>
      <c r="C417">
        <v>1995</v>
      </c>
      <c r="D417" t="s">
        <v>18</v>
      </c>
      <c r="E417">
        <v>10</v>
      </c>
      <c r="F417" s="12">
        <f t="shared" si="19"/>
        <v>34860</v>
      </c>
      <c r="G417">
        <v>0</v>
      </c>
      <c r="H417" s="15">
        <v>24863.25</v>
      </c>
      <c r="I417" t="s">
        <v>11</v>
      </c>
      <c r="J417" t="s">
        <v>12</v>
      </c>
      <c r="K417" t="s">
        <v>42</v>
      </c>
      <c r="L417" s="13">
        <f t="shared" si="20"/>
        <v>27</v>
      </c>
    </row>
    <row r="418" spans="1:12" x14ac:dyDescent="0.3">
      <c r="A418" t="s">
        <v>1955</v>
      </c>
      <c r="B418">
        <f t="shared" si="18"/>
        <v>417</v>
      </c>
      <c r="C418">
        <v>1994</v>
      </c>
      <c r="D418" t="s">
        <v>20</v>
      </c>
      <c r="E418">
        <v>9</v>
      </c>
      <c r="F418" s="12">
        <f t="shared" si="19"/>
        <v>34586</v>
      </c>
      <c r="G418">
        <v>0</v>
      </c>
      <c r="H418" s="15">
        <v>24817.25</v>
      </c>
      <c r="I418" t="s">
        <v>11</v>
      </c>
      <c r="J418" t="s">
        <v>11</v>
      </c>
      <c r="K418" t="s">
        <v>42</v>
      </c>
      <c r="L418" s="13">
        <f t="shared" si="20"/>
        <v>28</v>
      </c>
    </row>
    <row r="419" spans="1:12" x14ac:dyDescent="0.3">
      <c r="A419" t="s">
        <v>1954</v>
      </c>
      <c r="B419">
        <f t="shared" si="18"/>
        <v>418</v>
      </c>
      <c r="C419">
        <v>1992</v>
      </c>
      <c r="D419" t="s">
        <v>37</v>
      </c>
      <c r="E419">
        <v>11</v>
      </c>
      <c r="F419" s="12">
        <f t="shared" si="19"/>
        <v>33888</v>
      </c>
      <c r="G419">
        <v>0</v>
      </c>
      <c r="H419" s="15">
        <v>24795.040000000001</v>
      </c>
      <c r="I419" t="s">
        <v>11</v>
      </c>
      <c r="J419" t="s">
        <v>12</v>
      </c>
      <c r="K419" t="s">
        <v>42</v>
      </c>
      <c r="L419" s="13">
        <f t="shared" si="20"/>
        <v>30</v>
      </c>
    </row>
    <row r="420" spans="1:12" x14ac:dyDescent="0.3">
      <c r="A420" t="s">
        <v>1953</v>
      </c>
      <c r="B420">
        <f t="shared" si="18"/>
        <v>419</v>
      </c>
      <c r="C420">
        <v>1996</v>
      </c>
      <c r="D420" t="s">
        <v>35</v>
      </c>
      <c r="E420">
        <v>28</v>
      </c>
      <c r="F420" s="12">
        <f t="shared" si="19"/>
        <v>35305</v>
      </c>
      <c r="G420">
        <v>4</v>
      </c>
      <c r="H420" s="15">
        <v>24671.66</v>
      </c>
      <c r="I420" t="s">
        <v>11</v>
      </c>
      <c r="J420" t="s">
        <v>16</v>
      </c>
      <c r="K420" t="s">
        <v>247</v>
      </c>
      <c r="L420" s="13">
        <f t="shared" si="20"/>
        <v>26</v>
      </c>
    </row>
    <row r="421" spans="1:12" x14ac:dyDescent="0.3">
      <c r="A421" t="s">
        <v>1952</v>
      </c>
      <c r="B421">
        <f t="shared" si="18"/>
        <v>420</v>
      </c>
      <c r="C421">
        <v>1970</v>
      </c>
      <c r="D421" t="s">
        <v>18</v>
      </c>
      <c r="E421">
        <v>12</v>
      </c>
      <c r="F421" s="12">
        <f t="shared" si="19"/>
        <v>25731</v>
      </c>
      <c r="G421">
        <v>2</v>
      </c>
      <c r="H421" s="15">
        <v>24667.42</v>
      </c>
      <c r="I421" t="s">
        <v>11</v>
      </c>
      <c r="J421" t="s">
        <v>12</v>
      </c>
      <c r="K421" t="s">
        <v>13</v>
      </c>
      <c r="L421" s="13">
        <f t="shared" si="20"/>
        <v>52</v>
      </c>
    </row>
    <row r="422" spans="1:12" x14ac:dyDescent="0.3">
      <c r="A422" t="s">
        <v>1951</v>
      </c>
      <c r="B422">
        <f t="shared" si="18"/>
        <v>421</v>
      </c>
      <c r="C422">
        <v>1976</v>
      </c>
      <c r="D422" t="s">
        <v>37</v>
      </c>
      <c r="E422">
        <v>12</v>
      </c>
      <c r="F422" s="12">
        <f t="shared" si="19"/>
        <v>28045</v>
      </c>
      <c r="G422">
        <v>0</v>
      </c>
      <c r="H422" s="15">
        <v>24603.05</v>
      </c>
      <c r="I422" t="s">
        <v>11</v>
      </c>
      <c r="J422" t="s">
        <v>11</v>
      </c>
      <c r="K422" t="s">
        <v>42</v>
      </c>
      <c r="L422" s="13">
        <f t="shared" si="20"/>
        <v>46</v>
      </c>
    </row>
    <row r="423" spans="1:12" x14ac:dyDescent="0.3">
      <c r="A423" t="s">
        <v>1950</v>
      </c>
      <c r="B423">
        <f t="shared" si="18"/>
        <v>422</v>
      </c>
      <c r="C423">
        <v>1975</v>
      </c>
      <c r="D423" t="s">
        <v>18</v>
      </c>
      <c r="E423">
        <v>13</v>
      </c>
      <c r="F423" s="12">
        <f t="shared" si="19"/>
        <v>27558</v>
      </c>
      <c r="G423">
        <v>2</v>
      </c>
      <c r="H423" s="15">
        <v>24535.7</v>
      </c>
      <c r="I423" t="s">
        <v>11</v>
      </c>
      <c r="J423" t="s">
        <v>11</v>
      </c>
      <c r="K423" t="s">
        <v>23</v>
      </c>
      <c r="L423" s="13">
        <f t="shared" si="20"/>
        <v>47</v>
      </c>
    </row>
    <row r="424" spans="1:12" x14ac:dyDescent="0.3">
      <c r="A424" t="s">
        <v>1949</v>
      </c>
      <c r="B424">
        <f t="shared" si="18"/>
        <v>423</v>
      </c>
      <c r="C424">
        <v>1972</v>
      </c>
      <c r="D424" t="s">
        <v>20</v>
      </c>
      <c r="E424">
        <v>14</v>
      </c>
      <c r="F424" s="12">
        <f t="shared" si="19"/>
        <v>26556</v>
      </c>
      <c r="G424">
        <v>1</v>
      </c>
      <c r="H424" s="15">
        <v>24520.26</v>
      </c>
      <c r="I424" t="s">
        <v>11</v>
      </c>
      <c r="J424" t="s">
        <v>12</v>
      </c>
      <c r="K424" t="s">
        <v>42</v>
      </c>
      <c r="L424" s="13">
        <f t="shared" si="20"/>
        <v>50</v>
      </c>
    </row>
    <row r="425" spans="1:12" x14ac:dyDescent="0.3">
      <c r="A425" t="s">
        <v>1948</v>
      </c>
      <c r="B425">
        <f t="shared" si="18"/>
        <v>424</v>
      </c>
      <c r="C425">
        <v>1961</v>
      </c>
      <c r="D425" t="s">
        <v>37</v>
      </c>
      <c r="E425">
        <v>21</v>
      </c>
      <c r="F425" s="12">
        <f t="shared" si="19"/>
        <v>22575</v>
      </c>
      <c r="G425">
        <v>0</v>
      </c>
      <c r="H425" s="15">
        <v>24513.09</v>
      </c>
      <c r="I425" t="s">
        <v>11</v>
      </c>
      <c r="J425" t="s">
        <v>11</v>
      </c>
      <c r="K425" t="s">
        <v>13</v>
      </c>
      <c r="L425" s="13">
        <f t="shared" si="20"/>
        <v>61</v>
      </c>
    </row>
    <row r="426" spans="1:12" x14ac:dyDescent="0.3">
      <c r="A426" t="s">
        <v>1947</v>
      </c>
      <c r="B426">
        <f t="shared" si="18"/>
        <v>425</v>
      </c>
      <c r="C426">
        <v>1968</v>
      </c>
      <c r="D426" t="s">
        <v>10</v>
      </c>
      <c r="E426">
        <v>6</v>
      </c>
      <c r="F426" s="12">
        <f t="shared" si="19"/>
        <v>25025</v>
      </c>
      <c r="G426">
        <v>0</v>
      </c>
      <c r="H426" s="15">
        <v>24476.48</v>
      </c>
      <c r="I426" t="s">
        <v>11</v>
      </c>
      <c r="J426" t="s">
        <v>11</v>
      </c>
      <c r="K426" t="s">
        <v>23</v>
      </c>
      <c r="L426" s="13">
        <f t="shared" si="20"/>
        <v>54</v>
      </c>
    </row>
    <row r="427" spans="1:12" x14ac:dyDescent="0.3">
      <c r="A427" t="s">
        <v>1946</v>
      </c>
      <c r="B427">
        <f t="shared" si="18"/>
        <v>426</v>
      </c>
      <c r="C427">
        <v>1970</v>
      </c>
      <c r="D427" t="s">
        <v>15</v>
      </c>
      <c r="E427">
        <v>30</v>
      </c>
      <c r="F427" s="12">
        <f t="shared" si="19"/>
        <v>25902</v>
      </c>
      <c r="G427">
        <v>0</v>
      </c>
      <c r="H427" s="15">
        <v>24393.62</v>
      </c>
      <c r="I427" t="s">
        <v>11</v>
      </c>
      <c r="J427" t="s">
        <v>12</v>
      </c>
      <c r="K427" t="s">
        <v>23</v>
      </c>
      <c r="L427" s="13">
        <f t="shared" si="20"/>
        <v>52</v>
      </c>
    </row>
    <row r="428" spans="1:12" x14ac:dyDescent="0.3">
      <c r="A428" t="s">
        <v>1945</v>
      </c>
      <c r="B428">
        <f t="shared" si="18"/>
        <v>427</v>
      </c>
      <c r="C428">
        <v>1999</v>
      </c>
      <c r="D428" t="s">
        <v>37</v>
      </c>
      <c r="E428">
        <v>7</v>
      </c>
      <c r="F428" s="12">
        <f t="shared" si="19"/>
        <v>36440</v>
      </c>
      <c r="G428">
        <v>0</v>
      </c>
      <c r="H428" s="15">
        <v>24387.74</v>
      </c>
      <c r="I428" t="s">
        <v>11</v>
      </c>
      <c r="J428" t="s">
        <v>16</v>
      </c>
      <c r="K428" t="s">
        <v>42</v>
      </c>
      <c r="L428" s="13">
        <f t="shared" si="20"/>
        <v>23</v>
      </c>
    </row>
    <row r="429" spans="1:12" x14ac:dyDescent="0.3">
      <c r="A429" t="s">
        <v>1944</v>
      </c>
      <c r="B429">
        <f t="shared" si="18"/>
        <v>428</v>
      </c>
      <c r="C429">
        <v>2004</v>
      </c>
      <c r="D429" t="s">
        <v>35</v>
      </c>
      <c r="E429">
        <v>3</v>
      </c>
      <c r="F429" s="12">
        <f t="shared" si="19"/>
        <v>38202</v>
      </c>
      <c r="G429">
        <v>0</v>
      </c>
      <c r="H429" s="15">
        <v>24294.02</v>
      </c>
      <c r="I429" t="s">
        <v>11</v>
      </c>
      <c r="J429" t="s">
        <v>16</v>
      </c>
      <c r="K429" t="s">
        <v>42</v>
      </c>
      <c r="L429" s="13">
        <f t="shared" si="20"/>
        <v>18</v>
      </c>
    </row>
    <row r="430" spans="1:12" x14ac:dyDescent="0.3">
      <c r="A430" t="s">
        <v>1943</v>
      </c>
      <c r="B430">
        <f t="shared" si="18"/>
        <v>429</v>
      </c>
      <c r="C430">
        <v>1964</v>
      </c>
      <c r="D430" t="s">
        <v>30</v>
      </c>
      <c r="E430">
        <v>16</v>
      </c>
      <c r="F430" s="12">
        <f t="shared" si="19"/>
        <v>23727</v>
      </c>
      <c r="G430">
        <v>0</v>
      </c>
      <c r="H430" s="15">
        <v>24227.34</v>
      </c>
      <c r="I430" t="s">
        <v>11</v>
      </c>
      <c r="J430" t="s">
        <v>16</v>
      </c>
      <c r="K430" t="s">
        <v>13</v>
      </c>
      <c r="L430" s="13">
        <f t="shared" si="20"/>
        <v>58</v>
      </c>
    </row>
    <row r="431" spans="1:12" x14ac:dyDescent="0.3">
      <c r="A431" t="s">
        <v>1942</v>
      </c>
      <c r="B431">
        <f t="shared" si="18"/>
        <v>430</v>
      </c>
      <c r="C431">
        <v>1974</v>
      </c>
      <c r="D431" t="s">
        <v>20</v>
      </c>
      <c r="E431">
        <v>10</v>
      </c>
      <c r="F431" s="12">
        <f t="shared" si="19"/>
        <v>27282</v>
      </c>
      <c r="G431">
        <v>3</v>
      </c>
      <c r="H431" s="15">
        <v>24180.93</v>
      </c>
      <c r="I431" t="s">
        <v>11</v>
      </c>
      <c r="J431" t="s">
        <v>16</v>
      </c>
      <c r="K431" t="s">
        <v>13</v>
      </c>
      <c r="L431" s="13">
        <f t="shared" si="20"/>
        <v>48</v>
      </c>
    </row>
    <row r="432" spans="1:12" x14ac:dyDescent="0.3">
      <c r="A432" t="s">
        <v>1941</v>
      </c>
      <c r="B432">
        <f t="shared" si="18"/>
        <v>431</v>
      </c>
      <c r="C432">
        <v>1973</v>
      </c>
      <c r="D432" t="s">
        <v>18</v>
      </c>
      <c r="E432">
        <v>13</v>
      </c>
      <c r="F432" s="12">
        <f t="shared" si="19"/>
        <v>26828</v>
      </c>
      <c r="G432">
        <v>3</v>
      </c>
      <c r="H432" s="15">
        <v>24106.91</v>
      </c>
      <c r="I432" t="s">
        <v>11</v>
      </c>
      <c r="J432" t="s">
        <v>11</v>
      </c>
      <c r="K432" t="s">
        <v>247</v>
      </c>
      <c r="L432" s="13">
        <f t="shared" si="20"/>
        <v>49</v>
      </c>
    </row>
    <row r="433" spans="1:12" x14ac:dyDescent="0.3">
      <c r="A433" t="s">
        <v>1940</v>
      </c>
      <c r="B433">
        <f t="shared" si="18"/>
        <v>432</v>
      </c>
      <c r="C433">
        <v>2003</v>
      </c>
      <c r="D433" t="s">
        <v>30</v>
      </c>
      <c r="E433">
        <v>30</v>
      </c>
      <c r="F433" s="12">
        <f t="shared" si="19"/>
        <v>37985</v>
      </c>
      <c r="G433">
        <v>2</v>
      </c>
      <c r="H433" s="15">
        <v>24059.68</v>
      </c>
      <c r="I433" t="s">
        <v>11</v>
      </c>
      <c r="J433" t="s">
        <v>11</v>
      </c>
      <c r="K433" t="s">
        <v>23</v>
      </c>
      <c r="L433" s="13">
        <f t="shared" si="20"/>
        <v>19</v>
      </c>
    </row>
    <row r="434" spans="1:12" x14ac:dyDescent="0.3">
      <c r="A434" t="s">
        <v>1939</v>
      </c>
      <c r="B434">
        <f t="shared" si="18"/>
        <v>433</v>
      </c>
      <c r="C434">
        <v>1971</v>
      </c>
      <c r="D434" t="s">
        <v>10</v>
      </c>
      <c r="E434">
        <v>10</v>
      </c>
      <c r="F434" s="12">
        <f t="shared" si="19"/>
        <v>26124</v>
      </c>
      <c r="G434">
        <v>2</v>
      </c>
      <c r="H434" s="15">
        <v>23967.38</v>
      </c>
      <c r="I434" t="s">
        <v>11</v>
      </c>
      <c r="J434" t="s">
        <v>11</v>
      </c>
      <c r="K434" t="s">
        <v>23</v>
      </c>
      <c r="L434" s="13">
        <f t="shared" si="20"/>
        <v>51</v>
      </c>
    </row>
    <row r="435" spans="1:12" x14ac:dyDescent="0.3">
      <c r="A435" t="s">
        <v>1938</v>
      </c>
      <c r="B435">
        <f t="shared" si="18"/>
        <v>434</v>
      </c>
      <c r="C435">
        <v>1970</v>
      </c>
      <c r="D435" t="s">
        <v>35</v>
      </c>
      <c r="E435">
        <v>8</v>
      </c>
      <c r="F435" s="12">
        <f t="shared" si="19"/>
        <v>25788</v>
      </c>
      <c r="G435">
        <v>1</v>
      </c>
      <c r="H435" s="15">
        <v>23887.66</v>
      </c>
      <c r="I435" t="s">
        <v>11</v>
      </c>
      <c r="J435" t="s">
        <v>12</v>
      </c>
      <c r="K435" t="s">
        <v>23</v>
      </c>
      <c r="L435" s="13">
        <f t="shared" si="20"/>
        <v>52</v>
      </c>
    </row>
    <row r="436" spans="1:12" x14ac:dyDescent="0.3">
      <c r="A436" t="s">
        <v>1937</v>
      </c>
      <c r="B436">
        <f t="shared" si="18"/>
        <v>435</v>
      </c>
      <c r="C436">
        <v>1973</v>
      </c>
      <c r="D436" t="s">
        <v>18</v>
      </c>
      <c r="E436">
        <v>27</v>
      </c>
      <c r="F436" s="12">
        <f t="shared" si="19"/>
        <v>26842</v>
      </c>
      <c r="G436">
        <v>2</v>
      </c>
      <c r="H436" s="15">
        <v>23807.24</v>
      </c>
      <c r="I436" t="s">
        <v>11</v>
      </c>
      <c r="J436" t="s">
        <v>12</v>
      </c>
      <c r="K436" t="s">
        <v>23</v>
      </c>
      <c r="L436" s="13">
        <f t="shared" si="20"/>
        <v>49</v>
      </c>
    </row>
    <row r="437" spans="1:12" x14ac:dyDescent="0.3">
      <c r="A437" t="s">
        <v>1936</v>
      </c>
      <c r="B437">
        <f t="shared" si="18"/>
        <v>436</v>
      </c>
      <c r="C437">
        <v>1974</v>
      </c>
      <c r="D437" t="s">
        <v>18</v>
      </c>
      <c r="E437">
        <v>2</v>
      </c>
      <c r="F437" s="12">
        <f t="shared" si="19"/>
        <v>27182</v>
      </c>
      <c r="G437">
        <v>1</v>
      </c>
      <c r="H437" s="15">
        <v>23568.27</v>
      </c>
      <c r="I437" t="s">
        <v>11</v>
      </c>
      <c r="J437" t="s">
        <v>11</v>
      </c>
      <c r="K437" t="s">
        <v>42</v>
      </c>
      <c r="L437" s="13">
        <f t="shared" si="20"/>
        <v>49</v>
      </c>
    </row>
    <row r="438" spans="1:12" x14ac:dyDescent="0.3">
      <c r="A438" t="s">
        <v>1935</v>
      </c>
      <c r="B438">
        <f t="shared" si="18"/>
        <v>437</v>
      </c>
      <c r="C438">
        <v>1983</v>
      </c>
      <c r="D438" t="s">
        <v>35</v>
      </c>
      <c r="E438">
        <v>26</v>
      </c>
      <c r="F438" s="12">
        <f t="shared" si="19"/>
        <v>30554</v>
      </c>
      <c r="G438">
        <v>2</v>
      </c>
      <c r="H438" s="15">
        <v>23563.02</v>
      </c>
      <c r="I438" t="s">
        <v>11</v>
      </c>
      <c r="J438" t="s">
        <v>11</v>
      </c>
      <c r="K438" t="s">
        <v>13</v>
      </c>
      <c r="L438" s="13">
        <f t="shared" si="20"/>
        <v>39</v>
      </c>
    </row>
    <row r="439" spans="1:12" x14ac:dyDescent="0.3">
      <c r="A439" t="s">
        <v>1934</v>
      </c>
      <c r="B439">
        <f t="shared" si="18"/>
        <v>438</v>
      </c>
      <c r="C439">
        <v>1975</v>
      </c>
      <c r="D439" t="s">
        <v>15</v>
      </c>
      <c r="E439">
        <v>13</v>
      </c>
      <c r="F439" s="12">
        <f t="shared" si="19"/>
        <v>27711</v>
      </c>
      <c r="G439">
        <v>1</v>
      </c>
      <c r="H439" s="15">
        <v>23401.31</v>
      </c>
      <c r="I439" t="s">
        <v>11</v>
      </c>
      <c r="J439" t="s">
        <v>12</v>
      </c>
      <c r="K439" t="s">
        <v>247</v>
      </c>
      <c r="L439" s="13">
        <f t="shared" si="20"/>
        <v>47</v>
      </c>
    </row>
    <row r="440" spans="1:12" x14ac:dyDescent="0.3">
      <c r="A440" t="s">
        <v>1933</v>
      </c>
      <c r="B440">
        <f t="shared" si="18"/>
        <v>439</v>
      </c>
      <c r="C440">
        <v>1973</v>
      </c>
      <c r="D440" t="s">
        <v>37</v>
      </c>
      <c r="E440">
        <v>22</v>
      </c>
      <c r="F440" s="12">
        <f t="shared" si="19"/>
        <v>26959</v>
      </c>
      <c r="G440">
        <v>2</v>
      </c>
      <c r="H440" s="15">
        <v>23306.55</v>
      </c>
      <c r="I440" t="s">
        <v>11</v>
      </c>
      <c r="J440" t="s">
        <v>11</v>
      </c>
      <c r="K440" t="s">
        <v>42</v>
      </c>
      <c r="L440" s="13">
        <f t="shared" si="20"/>
        <v>49</v>
      </c>
    </row>
    <row r="441" spans="1:12" x14ac:dyDescent="0.3">
      <c r="A441" t="s">
        <v>1932</v>
      </c>
      <c r="B441">
        <f t="shared" si="18"/>
        <v>440</v>
      </c>
      <c r="C441">
        <v>1994</v>
      </c>
      <c r="D441" t="s">
        <v>37</v>
      </c>
      <c r="E441">
        <v>3</v>
      </c>
      <c r="F441" s="12">
        <f t="shared" si="19"/>
        <v>34610</v>
      </c>
      <c r="G441">
        <v>1</v>
      </c>
      <c r="H441" s="15">
        <v>23288.93</v>
      </c>
      <c r="I441" t="s">
        <v>11</v>
      </c>
      <c r="J441" t="s">
        <v>12</v>
      </c>
      <c r="K441" t="s">
        <v>247</v>
      </c>
      <c r="L441" s="13">
        <f t="shared" si="20"/>
        <v>28</v>
      </c>
    </row>
    <row r="442" spans="1:12" x14ac:dyDescent="0.3">
      <c r="A442" t="s">
        <v>1931</v>
      </c>
      <c r="B442">
        <f t="shared" si="18"/>
        <v>441</v>
      </c>
      <c r="C442">
        <v>1969</v>
      </c>
      <c r="D442" t="s">
        <v>15</v>
      </c>
      <c r="E442">
        <v>14</v>
      </c>
      <c r="F442" s="12">
        <f t="shared" si="19"/>
        <v>25521</v>
      </c>
      <c r="G442">
        <v>1</v>
      </c>
      <c r="H442" s="15">
        <v>23244.79</v>
      </c>
      <c r="I442" t="s">
        <v>11</v>
      </c>
      <c r="J442" t="s">
        <v>12</v>
      </c>
      <c r="K442" t="s">
        <v>13</v>
      </c>
      <c r="L442" s="13">
        <f t="shared" si="20"/>
        <v>53</v>
      </c>
    </row>
    <row r="443" spans="1:12" x14ac:dyDescent="0.3">
      <c r="A443" t="s">
        <v>1930</v>
      </c>
      <c r="B443">
        <f t="shared" si="18"/>
        <v>442</v>
      </c>
      <c r="C443">
        <v>1997</v>
      </c>
      <c r="D443" t="s">
        <v>35</v>
      </c>
      <c r="E443">
        <v>7</v>
      </c>
      <c r="F443" s="12">
        <f t="shared" si="19"/>
        <v>35649</v>
      </c>
      <c r="G443">
        <v>2</v>
      </c>
      <c r="H443" s="15">
        <v>23241.47</v>
      </c>
      <c r="I443" t="s">
        <v>11</v>
      </c>
      <c r="J443" t="s">
        <v>12</v>
      </c>
      <c r="K443" t="s">
        <v>170</v>
      </c>
      <c r="L443" s="13">
        <f t="shared" si="20"/>
        <v>25</v>
      </c>
    </row>
    <row r="444" spans="1:12" x14ac:dyDescent="0.3">
      <c r="A444" t="s">
        <v>1929</v>
      </c>
      <c r="B444">
        <f t="shared" si="18"/>
        <v>443</v>
      </c>
      <c r="C444">
        <v>2003</v>
      </c>
      <c r="D444" t="s">
        <v>30</v>
      </c>
      <c r="E444">
        <v>14</v>
      </c>
      <c r="F444" s="12">
        <f t="shared" si="19"/>
        <v>37969</v>
      </c>
      <c r="G444">
        <v>0</v>
      </c>
      <c r="H444" s="15">
        <v>23082.959999999999</v>
      </c>
      <c r="I444" t="s">
        <v>11</v>
      </c>
      <c r="J444" t="s">
        <v>11</v>
      </c>
      <c r="K444" t="s">
        <v>42</v>
      </c>
      <c r="L444" s="13">
        <f t="shared" si="20"/>
        <v>19</v>
      </c>
    </row>
    <row r="445" spans="1:12" x14ac:dyDescent="0.3">
      <c r="A445" t="s">
        <v>1928</v>
      </c>
      <c r="B445">
        <f t="shared" si="18"/>
        <v>444</v>
      </c>
      <c r="C445">
        <v>1975</v>
      </c>
      <c r="D445" t="s">
        <v>20</v>
      </c>
      <c r="E445">
        <v>9</v>
      </c>
      <c r="F445" s="12">
        <f t="shared" si="19"/>
        <v>27646</v>
      </c>
      <c r="G445">
        <v>0</v>
      </c>
      <c r="H445" s="15">
        <v>23065.42</v>
      </c>
      <c r="I445" t="s">
        <v>11</v>
      </c>
      <c r="J445" t="s">
        <v>11</v>
      </c>
      <c r="K445" t="s">
        <v>13</v>
      </c>
      <c r="L445" s="13">
        <f t="shared" si="20"/>
        <v>47</v>
      </c>
    </row>
    <row r="446" spans="1:12" x14ac:dyDescent="0.3">
      <c r="A446" t="s">
        <v>1927</v>
      </c>
      <c r="B446">
        <f t="shared" si="18"/>
        <v>445</v>
      </c>
      <c r="C446">
        <v>1970</v>
      </c>
      <c r="D446" t="s">
        <v>15</v>
      </c>
      <c r="E446">
        <v>9</v>
      </c>
      <c r="F446" s="12">
        <f t="shared" si="19"/>
        <v>25881</v>
      </c>
      <c r="G446">
        <v>0</v>
      </c>
      <c r="H446" s="15">
        <v>23045.57</v>
      </c>
      <c r="I446" t="s">
        <v>11</v>
      </c>
      <c r="J446" t="s">
        <v>11</v>
      </c>
      <c r="K446" t="s">
        <v>247</v>
      </c>
      <c r="L446" s="13">
        <f t="shared" si="20"/>
        <v>52</v>
      </c>
    </row>
    <row r="447" spans="1:12" x14ac:dyDescent="0.3">
      <c r="A447" t="s">
        <v>1926</v>
      </c>
      <c r="B447">
        <f t="shared" si="18"/>
        <v>446</v>
      </c>
      <c r="C447">
        <v>2003</v>
      </c>
      <c r="D447" t="s">
        <v>10</v>
      </c>
      <c r="E447">
        <v>25</v>
      </c>
      <c r="F447" s="12">
        <f t="shared" si="19"/>
        <v>37827</v>
      </c>
      <c r="G447">
        <v>2</v>
      </c>
      <c r="H447" s="15">
        <v>22493.66</v>
      </c>
      <c r="I447" t="s">
        <v>11</v>
      </c>
      <c r="J447" t="s">
        <v>16</v>
      </c>
      <c r="K447" t="s">
        <v>23</v>
      </c>
      <c r="L447" s="13">
        <f t="shared" si="20"/>
        <v>19</v>
      </c>
    </row>
    <row r="448" spans="1:12" x14ac:dyDescent="0.3">
      <c r="A448" t="s">
        <v>1925</v>
      </c>
      <c r="B448">
        <f t="shared" si="18"/>
        <v>447</v>
      </c>
      <c r="C448">
        <v>1979</v>
      </c>
      <c r="D448" t="s">
        <v>15</v>
      </c>
      <c r="E448">
        <v>14</v>
      </c>
      <c r="F448" s="12">
        <f t="shared" si="19"/>
        <v>29173</v>
      </c>
      <c r="G448">
        <v>2</v>
      </c>
      <c r="H448" s="15">
        <v>22478.6</v>
      </c>
      <c r="I448" t="s">
        <v>12</v>
      </c>
      <c r="J448" t="s">
        <v>11</v>
      </c>
      <c r="K448" t="s">
        <v>42</v>
      </c>
      <c r="L448" s="13">
        <f t="shared" si="20"/>
        <v>43</v>
      </c>
    </row>
    <row r="449" spans="1:12" x14ac:dyDescent="0.3">
      <c r="A449" t="s">
        <v>1924</v>
      </c>
      <c r="B449">
        <f t="shared" si="18"/>
        <v>448</v>
      </c>
      <c r="C449">
        <v>1983</v>
      </c>
      <c r="D449" t="s">
        <v>30</v>
      </c>
      <c r="E449">
        <v>21</v>
      </c>
      <c r="F449" s="12">
        <f t="shared" si="19"/>
        <v>30671</v>
      </c>
      <c r="G449">
        <v>1</v>
      </c>
      <c r="H449" s="15">
        <v>22462.04</v>
      </c>
      <c r="I449" t="s">
        <v>12</v>
      </c>
      <c r="J449" t="s">
        <v>16</v>
      </c>
      <c r="K449" t="s">
        <v>166</v>
      </c>
      <c r="L449" s="13">
        <f t="shared" si="20"/>
        <v>39</v>
      </c>
    </row>
    <row r="450" spans="1:12" x14ac:dyDescent="0.3">
      <c r="A450" t="s">
        <v>1923</v>
      </c>
      <c r="B450">
        <f t="shared" ref="B450:B513" si="21">VALUE(MID(A450,3,LEN(A450)-2))</f>
        <v>449</v>
      </c>
      <c r="C450">
        <v>1966</v>
      </c>
      <c r="D450" t="s">
        <v>35</v>
      </c>
      <c r="E450">
        <v>18</v>
      </c>
      <c r="F450" s="12">
        <f t="shared" ref="F450:F513" si="22">DATE(C450, MONTH(1&amp;D450), E450)</f>
        <v>24337</v>
      </c>
      <c r="G450">
        <v>0</v>
      </c>
      <c r="H450" s="15">
        <v>22412.65</v>
      </c>
      <c r="I450" t="s">
        <v>12</v>
      </c>
      <c r="J450" t="s">
        <v>12</v>
      </c>
      <c r="K450" t="s">
        <v>276</v>
      </c>
      <c r="L450" s="13">
        <f t="shared" ref="L450:L513" si="23">DATEDIF(F450, DATE(2023,6,8), "Y")</f>
        <v>56</v>
      </c>
    </row>
    <row r="451" spans="1:12" x14ac:dyDescent="0.3">
      <c r="A451" t="s">
        <v>1922</v>
      </c>
      <c r="B451">
        <f t="shared" si="21"/>
        <v>450</v>
      </c>
      <c r="C451">
        <v>1999</v>
      </c>
      <c r="D451" t="s">
        <v>35</v>
      </c>
      <c r="E451">
        <v>26</v>
      </c>
      <c r="F451" s="12">
        <f t="shared" si="22"/>
        <v>36398</v>
      </c>
      <c r="G451">
        <v>2</v>
      </c>
      <c r="H451" s="15">
        <v>22395.74</v>
      </c>
      <c r="I451" t="s">
        <v>12</v>
      </c>
      <c r="J451" t="s">
        <v>11</v>
      </c>
      <c r="K451" t="s">
        <v>247</v>
      </c>
      <c r="L451" s="13">
        <f t="shared" si="23"/>
        <v>23</v>
      </c>
    </row>
    <row r="452" spans="1:12" x14ac:dyDescent="0.3">
      <c r="A452" t="s">
        <v>1921</v>
      </c>
      <c r="B452">
        <f t="shared" si="21"/>
        <v>451</v>
      </c>
      <c r="C452">
        <v>1982</v>
      </c>
      <c r="D452" t="s">
        <v>30</v>
      </c>
      <c r="E452">
        <v>27</v>
      </c>
      <c r="F452" s="12">
        <f t="shared" si="22"/>
        <v>30312</v>
      </c>
      <c r="G452">
        <v>1</v>
      </c>
      <c r="H452" s="15">
        <v>22331.57</v>
      </c>
      <c r="I452" t="s">
        <v>11</v>
      </c>
      <c r="J452" t="s">
        <v>12</v>
      </c>
      <c r="K452" t="s">
        <v>247</v>
      </c>
      <c r="L452" s="13">
        <f t="shared" si="23"/>
        <v>40</v>
      </c>
    </row>
    <row r="453" spans="1:12" x14ac:dyDescent="0.3">
      <c r="A453" t="s">
        <v>1920</v>
      </c>
      <c r="B453">
        <f t="shared" si="21"/>
        <v>452</v>
      </c>
      <c r="C453">
        <v>1971</v>
      </c>
      <c r="D453" t="s">
        <v>18</v>
      </c>
      <c r="E453">
        <v>16</v>
      </c>
      <c r="F453" s="12">
        <f t="shared" si="22"/>
        <v>26100</v>
      </c>
      <c r="G453">
        <v>1</v>
      </c>
      <c r="H453" s="15">
        <v>22218.11</v>
      </c>
      <c r="I453" t="s">
        <v>11</v>
      </c>
      <c r="J453" t="s">
        <v>12</v>
      </c>
      <c r="K453" t="s">
        <v>13</v>
      </c>
      <c r="L453" s="13">
        <f t="shared" si="23"/>
        <v>51</v>
      </c>
    </row>
    <row r="454" spans="1:12" x14ac:dyDescent="0.3">
      <c r="A454" t="s">
        <v>1919</v>
      </c>
      <c r="B454">
        <f t="shared" si="21"/>
        <v>453</v>
      </c>
      <c r="C454">
        <v>1965</v>
      </c>
      <c r="D454" t="s">
        <v>35</v>
      </c>
      <c r="E454">
        <v>24</v>
      </c>
      <c r="F454" s="12">
        <f t="shared" si="22"/>
        <v>23978</v>
      </c>
      <c r="G454">
        <v>1</v>
      </c>
      <c r="H454" s="15">
        <v>22192.44</v>
      </c>
      <c r="I454" t="s">
        <v>12</v>
      </c>
      <c r="J454" t="s">
        <v>16</v>
      </c>
      <c r="K454" t="s">
        <v>13</v>
      </c>
      <c r="L454" s="13">
        <f t="shared" si="23"/>
        <v>57</v>
      </c>
    </row>
    <row r="455" spans="1:12" x14ac:dyDescent="0.3">
      <c r="A455" t="s">
        <v>1918</v>
      </c>
      <c r="B455">
        <f t="shared" si="21"/>
        <v>454</v>
      </c>
      <c r="C455">
        <v>1980</v>
      </c>
      <c r="D455" t="s">
        <v>20</v>
      </c>
      <c r="E455">
        <v>12</v>
      </c>
      <c r="F455" s="12">
        <f t="shared" si="22"/>
        <v>29476</v>
      </c>
      <c r="G455">
        <v>0</v>
      </c>
      <c r="H455" s="15">
        <v>22144.03</v>
      </c>
      <c r="I455" t="s">
        <v>11</v>
      </c>
      <c r="J455" t="s">
        <v>11</v>
      </c>
      <c r="K455" t="s">
        <v>42</v>
      </c>
      <c r="L455" s="13">
        <f t="shared" si="23"/>
        <v>42</v>
      </c>
    </row>
    <row r="456" spans="1:12" x14ac:dyDescent="0.3">
      <c r="A456" t="s">
        <v>1917</v>
      </c>
      <c r="B456">
        <f t="shared" si="21"/>
        <v>455</v>
      </c>
      <c r="C456">
        <v>2001</v>
      </c>
      <c r="D456" t="s">
        <v>35</v>
      </c>
      <c r="E456">
        <v>28</v>
      </c>
      <c r="F456" s="12">
        <f t="shared" si="22"/>
        <v>37131</v>
      </c>
      <c r="G456">
        <v>0</v>
      </c>
      <c r="H456" s="15">
        <v>22097.62</v>
      </c>
      <c r="I456" t="s">
        <v>12</v>
      </c>
      <c r="J456" t="s">
        <v>16</v>
      </c>
      <c r="K456" t="s">
        <v>42</v>
      </c>
      <c r="L456" s="13">
        <f t="shared" si="23"/>
        <v>21</v>
      </c>
    </row>
    <row r="457" spans="1:12" x14ac:dyDescent="0.3">
      <c r="A457" t="s">
        <v>1916</v>
      </c>
      <c r="B457">
        <f t="shared" si="21"/>
        <v>456</v>
      </c>
      <c r="C457">
        <v>1989</v>
      </c>
      <c r="D457" t="s">
        <v>37</v>
      </c>
      <c r="E457">
        <v>14</v>
      </c>
      <c r="F457" s="12">
        <f t="shared" si="22"/>
        <v>32795</v>
      </c>
      <c r="G457">
        <v>0</v>
      </c>
      <c r="H457" s="15">
        <v>21984.47</v>
      </c>
      <c r="I457" t="s">
        <v>12</v>
      </c>
      <c r="J457" t="s">
        <v>16</v>
      </c>
      <c r="K457" t="s">
        <v>23</v>
      </c>
      <c r="L457" s="13">
        <f t="shared" si="23"/>
        <v>33</v>
      </c>
    </row>
    <row r="458" spans="1:12" x14ac:dyDescent="0.3">
      <c r="A458" t="s">
        <v>1915</v>
      </c>
      <c r="B458">
        <f t="shared" si="21"/>
        <v>457</v>
      </c>
      <c r="C458">
        <v>1975</v>
      </c>
      <c r="D458" t="s">
        <v>30</v>
      </c>
      <c r="E458">
        <v>19</v>
      </c>
      <c r="F458" s="12">
        <f t="shared" si="22"/>
        <v>27747</v>
      </c>
      <c r="G458">
        <v>1</v>
      </c>
      <c r="H458" s="15">
        <v>21978.68</v>
      </c>
      <c r="I458" t="s">
        <v>12</v>
      </c>
      <c r="J458" t="s">
        <v>12</v>
      </c>
      <c r="K458" t="s">
        <v>13</v>
      </c>
      <c r="L458" s="13">
        <f t="shared" si="23"/>
        <v>47</v>
      </c>
    </row>
    <row r="459" spans="1:12" x14ac:dyDescent="0.3">
      <c r="A459" t="s">
        <v>1914</v>
      </c>
      <c r="B459">
        <f t="shared" si="21"/>
        <v>458</v>
      </c>
      <c r="C459">
        <v>2003</v>
      </c>
      <c r="D459" t="s">
        <v>20</v>
      </c>
      <c r="E459">
        <v>28</v>
      </c>
      <c r="F459" s="12">
        <f t="shared" si="22"/>
        <v>37892</v>
      </c>
      <c r="G459">
        <v>0</v>
      </c>
      <c r="H459" s="15">
        <v>21882.400000000001</v>
      </c>
      <c r="I459" t="s">
        <v>11</v>
      </c>
      <c r="J459" t="s">
        <v>16</v>
      </c>
      <c r="K459" t="s">
        <v>42</v>
      </c>
      <c r="L459" s="13">
        <f t="shared" si="23"/>
        <v>19</v>
      </c>
    </row>
    <row r="460" spans="1:12" x14ac:dyDescent="0.3">
      <c r="A460" t="s">
        <v>1913</v>
      </c>
      <c r="B460">
        <f t="shared" si="21"/>
        <v>459</v>
      </c>
      <c r="C460">
        <v>1979</v>
      </c>
      <c r="D460" t="s">
        <v>35</v>
      </c>
      <c r="E460">
        <v>17</v>
      </c>
      <c r="F460" s="12">
        <f t="shared" si="22"/>
        <v>29084</v>
      </c>
      <c r="G460">
        <v>2</v>
      </c>
      <c r="H460" s="15">
        <v>21880.82</v>
      </c>
      <c r="I460" t="s">
        <v>12</v>
      </c>
      <c r="J460" t="s">
        <v>16</v>
      </c>
      <c r="K460" t="s">
        <v>23</v>
      </c>
      <c r="L460" s="13">
        <f t="shared" si="23"/>
        <v>43</v>
      </c>
    </row>
    <row r="461" spans="1:12" x14ac:dyDescent="0.3">
      <c r="A461" t="s">
        <v>1912</v>
      </c>
      <c r="B461">
        <f t="shared" si="21"/>
        <v>460</v>
      </c>
      <c r="C461">
        <v>1963</v>
      </c>
      <c r="D461" t="s">
        <v>35</v>
      </c>
      <c r="E461">
        <v>27</v>
      </c>
      <c r="F461" s="12">
        <f t="shared" si="22"/>
        <v>23250</v>
      </c>
      <c r="G461">
        <v>0</v>
      </c>
      <c r="H461" s="15">
        <v>21797</v>
      </c>
      <c r="I461" t="s">
        <v>12</v>
      </c>
      <c r="J461" t="s">
        <v>16</v>
      </c>
      <c r="K461" t="s">
        <v>42</v>
      </c>
      <c r="L461" s="13">
        <f t="shared" si="23"/>
        <v>59</v>
      </c>
    </row>
    <row r="462" spans="1:12" x14ac:dyDescent="0.3">
      <c r="A462" t="s">
        <v>1911</v>
      </c>
      <c r="B462">
        <f t="shared" si="21"/>
        <v>461</v>
      </c>
      <c r="C462">
        <v>1979</v>
      </c>
      <c r="D462" t="s">
        <v>20</v>
      </c>
      <c r="E462">
        <v>28</v>
      </c>
      <c r="F462" s="12">
        <f t="shared" si="22"/>
        <v>29126</v>
      </c>
      <c r="G462">
        <v>0</v>
      </c>
      <c r="H462" s="15">
        <v>21774.32</v>
      </c>
      <c r="I462" t="s">
        <v>12</v>
      </c>
      <c r="J462" t="s">
        <v>11</v>
      </c>
      <c r="K462" t="s">
        <v>23</v>
      </c>
      <c r="L462" s="13">
        <f t="shared" si="23"/>
        <v>43</v>
      </c>
    </row>
    <row r="463" spans="1:12" x14ac:dyDescent="0.3">
      <c r="A463" t="s">
        <v>1910</v>
      </c>
      <c r="B463">
        <f t="shared" si="21"/>
        <v>462</v>
      </c>
      <c r="C463">
        <v>1979</v>
      </c>
      <c r="D463" t="s">
        <v>20</v>
      </c>
      <c r="E463">
        <v>20</v>
      </c>
      <c r="F463" s="12">
        <f t="shared" si="22"/>
        <v>29118</v>
      </c>
      <c r="G463">
        <v>1</v>
      </c>
      <c r="H463" s="15">
        <v>21771.34</v>
      </c>
      <c r="I463" t="s">
        <v>12</v>
      </c>
      <c r="J463" t="s">
        <v>16</v>
      </c>
      <c r="K463" t="s">
        <v>247</v>
      </c>
      <c r="L463" s="13">
        <f t="shared" si="23"/>
        <v>43</v>
      </c>
    </row>
    <row r="464" spans="1:12" x14ac:dyDescent="0.3">
      <c r="A464" t="s">
        <v>1909</v>
      </c>
      <c r="B464">
        <f t="shared" si="21"/>
        <v>463</v>
      </c>
      <c r="C464">
        <v>1976</v>
      </c>
      <c r="D464" t="s">
        <v>10</v>
      </c>
      <c r="E464">
        <v>18</v>
      </c>
      <c r="F464" s="12">
        <f t="shared" si="22"/>
        <v>27959</v>
      </c>
      <c r="G464">
        <v>1</v>
      </c>
      <c r="H464" s="15">
        <v>21677.279999999999</v>
      </c>
      <c r="I464" t="s">
        <v>12</v>
      </c>
      <c r="J464" t="s">
        <v>16</v>
      </c>
      <c r="K464" t="s">
        <v>23</v>
      </c>
      <c r="L464" s="13">
        <f t="shared" si="23"/>
        <v>46</v>
      </c>
    </row>
    <row r="465" spans="1:12" x14ac:dyDescent="0.3">
      <c r="A465" t="s">
        <v>1908</v>
      </c>
      <c r="B465">
        <f t="shared" si="21"/>
        <v>464</v>
      </c>
      <c r="C465">
        <v>1962</v>
      </c>
      <c r="D465" t="s">
        <v>15</v>
      </c>
      <c r="E465">
        <v>16</v>
      </c>
      <c r="F465" s="12">
        <f t="shared" si="22"/>
        <v>22966</v>
      </c>
      <c r="G465">
        <v>0</v>
      </c>
      <c r="H465" s="15">
        <v>21661.16</v>
      </c>
      <c r="I465" t="s">
        <v>11</v>
      </c>
      <c r="J465" t="s">
        <v>11</v>
      </c>
      <c r="K465" t="s">
        <v>23</v>
      </c>
      <c r="L465" s="13">
        <f t="shared" si="23"/>
        <v>60</v>
      </c>
    </row>
    <row r="466" spans="1:12" x14ac:dyDescent="0.3">
      <c r="A466" t="s">
        <v>1907</v>
      </c>
      <c r="B466">
        <f t="shared" si="21"/>
        <v>465</v>
      </c>
      <c r="C466">
        <v>1983</v>
      </c>
      <c r="D466" t="s">
        <v>30</v>
      </c>
      <c r="E466">
        <v>25</v>
      </c>
      <c r="F466" s="12">
        <f t="shared" si="22"/>
        <v>30675</v>
      </c>
      <c r="G466">
        <v>3</v>
      </c>
      <c r="H466" s="15">
        <v>21659.93</v>
      </c>
      <c r="I466" t="s">
        <v>12</v>
      </c>
      <c r="J466" t="s">
        <v>12</v>
      </c>
      <c r="K466" t="s">
        <v>247</v>
      </c>
      <c r="L466" s="13">
        <f t="shared" si="23"/>
        <v>39</v>
      </c>
    </row>
    <row r="467" spans="1:12" x14ac:dyDescent="0.3">
      <c r="A467" t="s">
        <v>1906</v>
      </c>
      <c r="B467">
        <f t="shared" si="21"/>
        <v>466</v>
      </c>
      <c r="C467">
        <v>1999</v>
      </c>
      <c r="D467" t="s">
        <v>18</v>
      </c>
      <c r="E467">
        <v>12</v>
      </c>
      <c r="F467" s="12">
        <f t="shared" si="22"/>
        <v>36323</v>
      </c>
      <c r="G467">
        <v>0</v>
      </c>
      <c r="H467" s="15">
        <v>21595.38</v>
      </c>
      <c r="I467" t="s">
        <v>11</v>
      </c>
      <c r="J467" t="s">
        <v>12</v>
      </c>
      <c r="K467" t="s">
        <v>23</v>
      </c>
      <c r="L467" s="13">
        <f t="shared" si="23"/>
        <v>23</v>
      </c>
    </row>
    <row r="468" spans="1:12" x14ac:dyDescent="0.3">
      <c r="A468" t="s">
        <v>1905</v>
      </c>
      <c r="B468">
        <f t="shared" si="21"/>
        <v>467</v>
      </c>
      <c r="C468">
        <v>1990</v>
      </c>
      <c r="D468" t="s">
        <v>15</v>
      </c>
      <c r="E468">
        <v>21</v>
      </c>
      <c r="F468" s="12">
        <f t="shared" si="22"/>
        <v>33198</v>
      </c>
      <c r="G468">
        <v>4</v>
      </c>
      <c r="H468" s="15">
        <v>21472.48</v>
      </c>
      <c r="I468" t="s">
        <v>11</v>
      </c>
      <c r="J468" t="s">
        <v>11</v>
      </c>
      <c r="K468" t="s">
        <v>23</v>
      </c>
      <c r="L468" s="13">
        <f t="shared" si="23"/>
        <v>32</v>
      </c>
    </row>
    <row r="469" spans="1:12" x14ac:dyDescent="0.3">
      <c r="A469" t="s">
        <v>1904</v>
      </c>
      <c r="B469">
        <f t="shared" si="21"/>
        <v>468</v>
      </c>
      <c r="C469">
        <v>1980</v>
      </c>
      <c r="D469" t="s">
        <v>20</v>
      </c>
      <c r="E469">
        <v>4</v>
      </c>
      <c r="F469" s="12">
        <f t="shared" si="22"/>
        <v>29468</v>
      </c>
      <c r="G469">
        <v>0</v>
      </c>
      <c r="H469" s="15">
        <v>21348.71</v>
      </c>
      <c r="I469" t="s">
        <v>11</v>
      </c>
      <c r="J469" t="s">
        <v>16</v>
      </c>
      <c r="K469" t="s">
        <v>23</v>
      </c>
      <c r="L469" s="13">
        <f t="shared" si="23"/>
        <v>42</v>
      </c>
    </row>
    <row r="470" spans="1:12" x14ac:dyDescent="0.3">
      <c r="A470" t="s">
        <v>1903</v>
      </c>
      <c r="B470">
        <f t="shared" si="21"/>
        <v>469</v>
      </c>
      <c r="C470">
        <v>2004</v>
      </c>
      <c r="D470" t="s">
        <v>35</v>
      </c>
      <c r="E470">
        <v>4</v>
      </c>
      <c r="F470" s="12">
        <f t="shared" si="22"/>
        <v>38203</v>
      </c>
      <c r="G470">
        <v>0</v>
      </c>
      <c r="H470" s="15">
        <v>21344.85</v>
      </c>
      <c r="I470" t="s">
        <v>12</v>
      </c>
      <c r="J470" t="s">
        <v>16</v>
      </c>
      <c r="K470" t="s">
        <v>247</v>
      </c>
      <c r="L470" s="13">
        <f t="shared" si="23"/>
        <v>18</v>
      </c>
    </row>
    <row r="471" spans="1:12" x14ac:dyDescent="0.3">
      <c r="A471" t="s">
        <v>1902</v>
      </c>
      <c r="B471">
        <f t="shared" si="21"/>
        <v>470</v>
      </c>
      <c r="C471">
        <v>1980</v>
      </c>
      <c r="D471" t="s">
        <v>30</v>
      </c>
      <c r="E471">
        <v>10</v>
      </c>
      <c r="F471" s="12">
        <f t="shared" si="22"/>
        <v>29565</v>
      </c>
      <c r="G471">
        <v>2</v>
      </c>
      <c r="H471" s="15">
        <v>21259.38</v>
      </c>
      <c r="I471" t="s">
        <v>12</v>
      </c>
      <c r="J471" t="s">
        <v>12</v>
      </c>
      <c r="K471" t="s">
        <v>166</v>
      </c>
      <c r="L471" s="13">
        <f t="shared" si="23"/>
        <v>42</v>
      </c>
    </row>
    <row r="472" spans="1:12" x14ac:dyDescent="0.3">
      <c r="A472" t="s">
        <v>1901</v>
      </c>
      <c r="B472">
        <f t="shared" si="21"/>
        <v>471</v>
      </c>
      <c r="C472">
        <v>1974</v>
      </c>
      <c r="D472" t="s">
        <v>20</v>
      </c>
      <c r="E472">
        <v>3</v>
      </c>
      <c r="F472" s="12">
        <f t="shared" si="22"/>
        <v>27275</v>
      </c>
      <c r="G472">
        <v>0</v>
      </c>
      <c r="H472" s="15">
        <v>21232.18</v>
      </c>
      <c r="I472" t="s">
        <v>12</v>
      </c>
      <c r="J472" t="s">
        <v>11</v>
      </c>
      <c r="K472" t="s">
        <v>42</v>
      </c>
      <c r="L472" s="13">
        <f t="shared" si="23"/>
        <v>48</v>
      </c>
    </row>
    <row r="473" spans="1:12" x14ac:dyDescent="0.3">
      <c r="A473" t="s">
        <v>1900</v>
      </c>
      <c r="B473">
        <f t="shared" si="21"/>
        <v>472</v>
      </c>
      <c r="C473">
        <v>1974</v>
      </c>
      <c r="D473" t="s">
        <v>37</v>
      </c>
      <c r="E473">
        <v>14</v>
      </c>
      <c r="F473" s="12">
        <f t="shared" si="22"/>
        <v>27316</v>
      </c>
      <c r="G473">
        <v>0</v>
      </c>
      <c r="H473" s="15">
        <v>21223.68</v>
      </c>
      <c r="I473" t="s">
        <v>12</v>
      </c>
      <c r="J473" t="s">
        <v>11</v>
      </c>
      <c r="K473" t="s">
        <v>13</v>
      </c>
      <c r="L473" s="13">
        <f t="shared" si="23"/>
        <v>48</v>
      </c>
    </row>
    <row r="474" spans="1:12" x14ac:dyDescent="0.3">
      <c r="A474" t="s">
        <v>1899</v>
      </c>
      <c r="B474">
        <f t="shared" si="21"/>
        <v>473</v>
      </c>
      <c r="C474">
        <v>1969</v>
      </c>
      <c r="D474" t="s">
        <v>35</v>
      </c>
      <c r="E474">
        <v>26</v>
      </c>
      <c r="F474" s="12">
        <f t="shared" si="22"/>
        <v>25441</v>
      </c>
      <c r="G474">
        <v>0</v>
      </c>
      <c r="H474" s="15">
        <v>21195.82</v>
      </c>
      <c r="I474" t="s">
        <v>12</v>
      </c>
      <c r="J474" t="s">
        <v>16</v>
      </c>
      <c r="K474" t="s">
        <v>13</v>
      </c>
      <c r="L474" s="13">
        <f t="shared" si="23"/>
        <v>53</v>
      </c>
    </row>
    <row r="475" spans="1:12" x14ac:dyDescent="0.3">
      <c r="A475" t="s">
        <v>1898</v>
      </c>
      <c r="B475">
        <f t="shared" si="21"/>
        <v>474</v>
      </c>
      <c r="C475">
        <v>1977</v>
      </c>
      <c r="D475" t="s">
        <v>15</v>
      </c>
      <c r="E475">
        <v>23</v>
      </c>
      <c r="F475" s="12">
        <f t="shared" si="22"/>
        <v>28452</v>
      </c>
      <c r="G475">
        <v>2</v>
      </c>
      <c r="H475" s="15">
        <v>21098.55</v>
      </c>
      <c r="I475" t="s">
        <v>12</v>
      </c>
      <c r="J475" t="s">
        <v>12</v>
      </c>
      <c r="K475" t="s">
        <v>23</v>
      </c>
      <c r="L475" s="13">
        <f t="shared" si="23"/>
        <v>45</v>
      </c>
    </row>
    <row r="476" spans="1:12" x14ac:dyDescent="0.3">
      <c r="A476" t="s">
        <v>1897</v>
      </c>
      <c r="B476">
        <f t="shared" si="21"/>
        <v>475</v>
      </c>
      <c r="C476">
        <v>1983</v>
      </c>
      <c r="D476" t="s">
        <v>10</v>
      </c>
      <c r="E476">
        <v>2</v>
      </c>
      <c r="F476" s="12">
        <f t="shared" si="22"/>
        <v>30499</v>
      </c>
      <c r="G476">
        <v>1</v>
      </c>
      <c r="H476" s="15">
        <v>21082.16</v>
      </c>
      <c r="I476" t="s">
        <v>12</v>
      </c>
      <c r="J476" t="s">
        <v>11</v>
      </c>
      <c r="K476" t="s">
        <v>42</v>
      </c>
      <c r="L476" s="13">
        <f t="shared" si="23"/>
        <v>39</v>
      </c>
    </row>
    <row r="477" spans="1:12" x14ac:dyDescent="0.3">
      <c r="A477" t="s">
        <v>1895</v>
      </c>
      <c r="B477">
        <f t="shared" si="21"/>
        <v>476</v>
      </c>
      <c r="C477">
        <v>1964</v>
      </c>
      <c r="D477" t="s">
        <v>15</v>
      </c>
      <c r="E477">
        <v>19</v>
      </c>
      <c r="F477" s="12">
        <f t="shared" si="22"/>
        <v>23700</v>
      </c>
      <c r="G477">
        <v>0</v>
      </c>
      <c r="H477" s="15">
        <v>20893.060000000001</v>
      </c>
      <c r="I477" t="s">
        <v>11</v>
      </c>
      <c r="J477" t="s">
        <v>12</v>
      </c>
      <c r="K477" t="s">
        <v>23</v>
      </c>
      <c r="L477" s="13">
        <f t="shared" si="23"/>
        <v>58</v>
      </c>
    </row>
    <row r="478" spans="1:12" x14ac:dyDescent="0.3">
      <c r="A478" t="s">
        <v>1894</v>
      </c>
      <c r="B478">
        <f t="shared" si="21"/>
        <v>477</v>
      </c>
      <c r="C478">
        <v>1975</v>
      </c>
      <c r="D478" t="s">
        <v>30</v>
      </c>
      <c r="E478">
        <v>8</v>
      </c>
      <c r="F478" s="12">
        <f t="shared" si="22"/>
        <v>27736</v>
      </c>
      <c r="G478">
        <v>0</v>
      </c>
      <c r="H478" s="15">
        <v>20878.78</v>
      </c>
      <c r="I478" t="s">
        <v>11</v>
      </c>
      <c r="J478" t="s">
        <v>16</v>
      </c>
      <c r="K478" t="s">
        <v>247</v>
      </c>
      <c r="L478" s="13">
        <f t="shared" si="23"/>
        <v>47</v>
      </c>
    </row>
    <row r="479" spans="1:12" x14ac:dyDescent="0.3">
      <c r="A479" t="s">
        <v>1893</v>
      </c>
      <c r="B479">
        <f t="shared" si="21"/>
        <v>478</v>
      </c>
      <c r="C479">
        <v>1967</v>
      </c>
      <c r="D479" t="s">
        <v>20</v>
      </c>
      <c r="E479">
        <v>8</v>
      </c>
      <c r="F479" s="12">
        <f t="shared" si="22"/>
        <v>24723</v>
      </c>
      <c r="G479">
        <v>0</v>
      </c>
      <c r="H479" s="15">
        <v>20781.490000000002</v>
      </c>
      <c r="I479" t="s">
        <v>11</v>
      </c>
      <c r="J479" t="s">
        <v>12</v>
      </c>
      <c r="K479" t="s">
        <v>13</v>
      </c>
      <c r="L479" s="13">
        <f t="shared" si="23"/>
        <v>55</v>
      </c>
    </row>
    <row r="480" spans="1:12" x14ac:dyDescent="0.3">
      <c r="A480" t="s">
        <v>1892</v>
      </c>
      <c r="B480">
        <f t="shared" si="21"/>
        <v>479</v>
      </c>
      <c r="C480">
        <v>1986</v>
      </c>
      <c r="D480" t="s">
        <v>35</v>
      </c>
      <c r="E480">
        <v>4</v>
      </c>
      <c r="F480" s="12">
        <f t="shared" si="22"/>
        <v>31628</v>
      </c>
      <c r="G480">
        <v>1</v>
      </c>
      <c r="H480" s="15">
        <v>20773.63</v>
      </c>
      <c r="I480" t="s">
        <v>11</v>
      </c>
      <c r="J480" t="s">
        <v>12</v>
      </c>
      <c r="K480" t="s">
        <v>356</v>
      </c>
      <c r="L480" s="13">
        <f t="shared" si="23"/>
        <v>36</v>
      </c>
    </row>
    <row r="481" spans="1:12" x14ac:dyDescent="0.3">
      <c r="A481" t="s">
        <v>1891</v>
      </c>
      <c r="B481">
        <f t="shared" si="21"/>
        <v>480</v>
      </c>
      <c r="C481">
        <v>1992</v>
      </c>
      <c r="D481" t="s">
        <v>20</v>
      </c>
      <c r="E481">
        <v>14</v>
      </c>
      <c r="F481" s="12">
        <f t="shared" si="22"/>
        <v>33861</v>
      </c>
      <c r="G481">
        <v>3</v>
      </c>
      <c r="H481" s="15">
        <v>20745.990000000002</v>
      </c>
      <c r="I481" t="s">
        <v>12</v>
      </c>
      <c r="J481" t="s">
        <v>16</v>
      </c>
      <c r="K481" t="s">
        <v>23</v>
      </c>
      <c r="L481" s="13">
        <f t="shared" si="23"/>
        <v>30</v>
      </c>
    </row>
    <row r="482" spans="1:12" x14ac:dyDescent="0.3">
      <c r="A482" t="s">
        <v>1890</v>
      </c>
      <c r="B482">
        <f t="shared" si="21"/>
        <v>481</v>
      </c>
      <c r="C482">
        <v>1965</v>
      </c>
      <c r="D482" t="s">
        <v>35</v>
      </c>
      <c r="E482">
        <v>1</v>
      </c>
      <c r="F482" s="12">
        <f t="shared" si="22"/>
        <v>23955</v>
      </c>
      <c r="G482">
        <v>0</v>
      </c>
      <c r="H482" s="15">
        <v>20709.02</v>
      </c>
      <c r="I482" t="s">
        <v>12</v>
      </c>
      <c r="J482" t="s">
        <v>11</v>
      </c>
      <c r="K482" t="s">
        <v>166</v>
      </c>
      <c r="L482" s="13">
        <f t="shared" si="23"/>
        <v>57</v>
      </c>
    </row>
    <row r="483" spans="1:12" x14ac:dyDescent="0.3">
      <c r="A483" t="s">
        <v>1889</v>
      </c>
      <c r="B483">
        <f t="shared" si="21"/>
        <v>482</v>
      </c>
      <c r="C483">
        <v>1967</v>
      </c>
      <c r="D483" t="s">
        <v>30</v>
      </c>
      <c r="E483">
        <v>17</v>
      </c>
      <c r="F483" s="12">
        <f t="shared" si="22"/>
        <v>24823</v>
      </c>
      <c r="G483">
        <v>0</v>
      </c>
      <c r="H483" s="15">
        <v>20630.28</v>
      </c>
      <c r="I483" t="s">
        <v>11</v>
      </c>
      <c r="J483" t="s">
        <v>12</v>
      </c>
      <c r="K483" t="s">
        <v>42</v>
      </c>
      <c r="L483" s="13">
        <f t="shared" si="23"/>
        <v>55</v>
      </c>
    </row>
    <row r="484" spans="1:12" x14ac:dyDescent="0.3">
      <c r="A484" t="s">
        <v>1888</v>
      </c>
      <c r="B484">
        <f t="shared" si="21"/>
        <v>483</v>
      </c>
      <c r="C484">
        <v>1966</v>
      </c>
      <c r="D484" t="s">
        <v>10</v>
      </c>
      <c r="E484">
        <v>9</v>
      </c>
      <c r="F484" s="12">
        <f t="shared" si="22"/>
        <v>24297</v>
      </c>
      <c r="G484">
        <v>0</v>
      </c>
      <c r="H484" s="15">
        <v>20568.32</v>
      </c>
      <c r="I484" t="s">
        <v>12</v>
      </c>
      <c r="J484" t="s">
        <v>11</v>
      </c>
      <c r="K484" t="s">
        <v>23</v>
      </c>
      <c r="L484" s="13">
        <f t="shared" si="23"/>
        <v>56</v>
      </c>
    </row>
    <row r="485" spans="1:12" x14ac:dyDescent="0.3">
      <c r="A485" t="s">
        <v>1887</v>
      </c>
      <c r="B485">
        <f t="shared" si="21"/>
        <v>484</v>
      </c>
      <c r="C485">
        <v>1969</v>
      </c>
      <c r="D485" t="s">
        <v>37</v>
      </c>
      <c r="E485">
        <v>13</v>
      </c>
      <c r="F485" s="12">
        <f t="shared" si="22"/>
        <v>25489</v>
      </c>
      <c r="G485">
        <v>3</v>
      </c>
      <c r="H485" s="15">
        <v>20463</v>
      </c>
      <c r="I485" t="s">
        <v>11</v>
      </c>
      <c r="J485" t="s">
        <v>11</v>
      </c>
      <c r="K485" t="s">
        <v>13</v>
      </c>
      <c r="L485" s="13">
        <f t="shared" si="23"/>
        <v>53</v>
      </c>
    </row>
    <row r="486" spans="1:12" x14ac:dyDescent="0.3">
      <c r="A486" t="s">
        <v>1886</v>
      </c>
      <c r="B486">
        <f t="shared" si="21"/>
        <v>485</v>
      </c>
      <c r="C486">
        <v>1962</v>
      </c>
      <c r="D486" t="s">
        <v>37</v>
      </c>
      <c r="E486">
        <v>18</v>
      </c>
      <c r="F486" s="12">
        <f t="shared" si="22"/>
        <v>22937</v>
      </c>
      <c r="G486">
        <v>0</v>
      </c>
      <c r="H486" s="15">
        <v>20446.849999999999</v>
      </c>
      <c r="I486" t="s">
        <v>11</v>
      </c>
      <c r="J486" t="s">
        <v>16</v>
      </c>
      <c r="K486" t="s">
        <v>23</v>
      </c>
      <c r="L486" s="13">
        <f t="shared" si="23"/>
        <v>60</v>
      </c>
    </row>
    <row r="487" spans="1:12" x14ac:dyDescent="0.3">
      <c r="A487" t="s">
        <v>1885</v>
      </c>
      <c r="B487">
        <f t="shared" si="21"/>
        <v>486</v>
      </c>
      <c r="C487">
        <v>1985</v>
      </c>
      <c r="D487" t="s">
        <v>10</v>
      </c>
      <c r="E487">
        <v>12</v>
      </c>
      <c r="F487" s="12">
        <f t="shared" si="22"/>
        <v>31240</v>
      </c>
      <c r="G487">
        <v>0</v>
      </c>
      <c r="H487" s="15">
        <v>20420.599999999999</v>
      </c>
      <c r="I487" t="s">
        <v>12</v>
      </c>
      <c r="J487" t="s">
        <v>11</v>
      </c>
      <c r="K487" t="s">
        <v>42</v>
      </c>
      <c r="L487" s="13">
        <f t="shared" si="23"/>
        <v>37</v>
      </c>
    </row>
    <row r="488" spans="1:12" x14ac:dyDescent="0.3">
      <c r="A488" t="s">
        <v>1884</v>
      </c>
      <c r="B488">
        <f t="shared" si="21"/>
        <v>487</v>
      </c>
      <c r="C488">
        <v>1962</v>
      </c>
      <c r="D488" t="s">
        <v>10</v>
      </c>
      <c r="E488">
        <v>2</v>
      </c>
      <c r="F488" s="12">
        <f t="shared" si="22"/>
        <v>22829</v>
      </c>
      <c r="G488">
        <v>0</v>
      </c>
      <c r="H488" s="15">
        <v>20354.5</v>
      </c>
      <c r="I488" t="s">
        <v>12</v>
      </c>
      <c r="J488" t="s">
        <v>11</v>
      </c>
      <c r="K488" t="s">
        <v>535</v>
      </c>
      <c r="L488" s="13">
        <f t="shared" si="23"/>
        <v>60</v>
      </c>
    </row>
    <row r="489" spans="1:12" x14ac:dyDescent="0.3">
      <c r="A489" t="s">
        <v>1883</v>
      </c>
      <c r="B489">
        <f t="shared" si="21"/>
        <v>488</v>
      </c>
      <c r="C489">
        <v>1985</v>
      </c>
      <c r="D489" t="s">
        <v>20</v>
      </c>
      <c r="E489">
        <v>17</v>
      </c>
      <c r="F489" s="12">
        <f t="shared" si="22"/>
        <v>31307</v>
      </c>
      <c r="G489">
        <v>1</v>
      </c>
      <c r="H489" s="15">
        <v>20296.86</v>
      </c>
      <c r="I489" t="s">
        <v>12</v>
      </c>
      <c r="J489" t="s">
        <v>16</v>
      </c>
      <c r="K489" t="s">
        <v>247</v>
      </c>
      <c r="L489" s="13">
        <f t="shared" si="23"/>
        <v>37</v>
      </c>
    </row>
    <row r="490" spans="1:12" x14ac:dyDescent="0.3">
      <c r="A490" t="s">
        <v>1882</v>
      </c>
      <c r="B490">
        <f t="shared" si="21"/>
        <v>489</v>
      </c>
      <c r="C490">
        <v>1993</v>
      </c>
      <c r="D490" t="s">
        <v>20</v>
      </c>
      <c r="E490">
        <v>7</v>
      </c>
      <c r="F490" s="12">
        <f t="shared" si="22"/>
        <v>34219</v>
      </c>
      <c r="G490">
        <v>1</v>
      </c>
      <c r="H490" s="15">
        <v>20277.810000000001</v>
      </c>
      <c r="I490" t="s">
        <v>12</v>
      </c>
      <c r="J490" t="s">
        <v>12</v>
      </c>
      <c r="K490" t="s">
        <v>168</v>
      </c>
      <c r="L490" s="13">
        <f t="shared" si="23"/>
        <v>29</v>
      </c>
    </row>
    <row r="491" spans="1:12" x14ac:dyDescent="0.3">
      <c r="A491" t="s">
        <v>1881</v>
      </c>
      <c r="B491">
        <f t="shared" si="21"/>
        <v>490</v>
      </c>
      <c r="C491">
        <v>1966</v>
      </c>
      <c r="D491" t="s">
        <v>35</v>
      </c>
      <c r="E491">
        <v>22</v>
      </c>
      <c r="F491" s="12">
        <f t="shared" si="22"/>
        <v>24341</v>
      </c>
      <c r="G491">
        <v>0</v>
      </c>
      <c r="H491" s="15">
        <v>20253.84</v>
      </c>
      <c r="I491" t="s">
        <v>11</v>
      </c>
      <c r="J491" t="s">
        <v>12</v>
      </c>
      <c r="K491" t="s">
        <v>23</v>
      </c>
      <c r="L491" s="13">
        <f t="shared" si="23"/>
        <v>56</v>
      </c>
    </row>
    <row r="492" spans="1:12" x14ac:dyDescent="0.3">
      <c r="A492" t="s">
        <v>1880</v>
      </c>
      <c r="B492">
        <f t="shared" si="21"/>
        <v>491</v>
      </c>
      <c r="C492">
        <v>1987</v>
      </c>
      <c r="D492" t="s">
        <v>37</v>
      </c>
      <c r="E492">
        <v>17</v>
      </c>
      <c r="F492" s="12">
        <f t="shared" si="22"/>
        <v>32067</v>
      </c>
      <c r="G492">
        <v>0</v>
      </c>
      <c r="H492" s="15">
        <v>20234.849999999999</v>
      </c>
      <c r="I492" t="s">
        <v>11</v>
      </c>
      <c r="J492" t="s">
        <v>12</v>
      </c>
      <c r="K492" t="s">
        <v>23</v>
      </c>
      <c r="L492" s="13">
        <f t="shared" si="23"/>
        <v>35</v>
      </c>
    </row>
    <row r="493" spans="1:12" x14ac:dyDescent="0.3">
      <c r="A493" t="s">
        <v>1879</v>
      </c>
      <c r="B493">
        <f t="shared" si="21"/>
        <v>492</v>
      </c>
      <c r="C493">
        <v>1994</v>
      </c>
      <c r="D493" t="s">
        <v>18</v>
      </c>
      <c r="E493">
        <v>8</v>
      </c>
      <c r="F493" s="12">
        <f t="shared" si="22"/>
        <v>34493</v>
      </c>
      <c r="G493">
        <v>2</v>
      </c>
      <c r="H493" s="15">
        <v>20177.669999999998</v>
      </c>
      <c r="I493" t="s">
        <v>11</v>
      </c>
      <c r="J493" t="s">
        <v>16</v>
      </c>
      <c r="K493" t="s">
        <v>42</v>
      </c>
      <c r="L493" s="13">
        <f t="shared" si="23"/>
        <v>29</v>
      </c>
    </row>
    <row r="494" spans="1:12" x14ac:dyDescent="0.3">
      <c r="A494" t="s">
        <v>1878</v>
      </c>
      <c r="B494">
        <f t="shared" si="21"/>
        <v>493</v>
      </c>
      <c r="C494">
        <v>2002</v>
      </c>
      <c r="D494" t="s">
        <v>10</v>
      </c>
      <c r="E494">
        <v>9</v>
      </c>
      <c r="F494" s="12">
        <f t="shared" si="22"/>
        <v>37446</v>
      </c>
      <c r="G494">
        <v>0</v>
      </c>
      <c r="H494" s="15">
        <v>20167.34</v>
      </c>
      <c r="I494" t="s">
        <v>12</v>
      </c>
      <c r="J494" t="s">
        <v>12</v>
      </c>
      <c r="K494" t="s">
        <v>42</v>
      </c>
      <c r="L494" s="13">
        <f t="shared" si="23"/>
        <v>20</v>
      </c>
    </row>
    <row r="495" spans="1:12" x14ac:dyDescent="0.3">
      <c r="A495" t="s">
        <v>1877</v>
      </c>
      <c r="B495">
        <f t="shared" si="21"/>
        <v>494</v>
      </c>
      <c r="C495">
        <v>1983</v>
      </c>
      <c r="D495" t="s">
        <v>37</v>
      </c>
      <c r="E495">
        <v>6</v>
      </c>
      <c r="F495" s="12">
        <f t="shared" si="22"/>
        <v>30595</v>
      </c>
      <c r="G495">
        <v>0</v>
      </c>
      <c r="H495" s="15">
        <v>20149.32</v>
      </c>
      <c r="I495" t="s">
        <v>11</v>
      </c>
      <c r="J495" t="s">
        <v>16</v>
      </c>
      <c r="K495" t="s">
        <v>168</v>
      </c>
      <c r="L495" s="13">
        <f t="shared" si="23"/>
        <v>39</v>
      </c>
    </row>
    <row r="496" spans="1:12" x14ac:dyDescent="0.3">
      <c r="A496" t="s">
        <v>1876</v>
      </c>
      <c r="B496">
        <f t="shared" si="21"/>
        <v>495</v>
      </c>
      <c r="C496">
        <v>1988</v>
      </c>
      <c r="D496" t="s">
        <v>10</v>
      </c>
      <c r="E496">
        <v>25</v>
      </c>
      <c r="F496" s="12">
        <f t="shared" si="22"/>
        <v>32349</v>
      </c>
      <c r="G496">
        <v>1</v>
      </c>
      <c r="H496" s="15">
        <v>20009.63</v>
      </c>
      <c r="I496" t="s">
        <v>11</v>
      </c>
      <c r="J496" t="s">
        <v>16</v>
      </c>
      <c r="K496" t="s">
        <v>23</v>
      </c>
      <c r="L496" s="13">
        <f t="shared" si="23"/>
        <v>34</v>
      </c>
    </row>
    <row r="497" spans="1:12" x14ac:dyDescent="0.3">
      <c r="A497" t="s">
        <v>1875</v>
      </c>
      <c r="B497">
        <f t="shared" si="21"/>
        <v>496</v>
      </c>
      <c r="C497">
        <v>1966</v>
      </c>
      <c r="D497" t="s">
        <v>35</v>
      </c>
      <c r="E497">
        <v>10</v>
      </c>
      <c r="F497" s="12">
        <f t="shared" si="22"/>
        <v>24329</v>
      </c>
      <c r="G497">
        <v>0</v>
      </c>
      <c r="H497" s="15">
        <v>19995.29</v>
      </c>
      <c r="I497" t="s">
        <v>16</v>
      </c>
      <c r="J497" t="s">
        <v>12</v>
      </c>
      <c r="K497" t="s">
        <v>535</v>
      </c>
      <c r="L497" s="13">
        <f t="shared" si="23"/>
        <v>56</v>
      </c>
    </row>
    <row r="498" spans="1:12" x14ac:dyDescent="0.3">
      <c r="A498" t="s">
        <v>1874</v>
      </c>
      <c r="B498">
        <f t="shared" si="21"/>
        <v>497</v>
      </c>
      <c r="C498">
        <v>1980</v>
      </c>
      <c r="D498" t="s">
        <v>37</v>
      </c>
      <c r="E498">
        <v>9</v>
      </c>
      <c r="F498" s="12">
        <f t="shared" si="22"/>
        <v>29503</v>
      </c>
      <c r="G498">
        <v>0</v>
      </c>
      <c r="H498" s="15">
        <v>19964.75</v>
      </c>
      <c r="I498" t="s">
        <v>16</v>
      </c>
      <c r="J498" t="s">
        <v>11</v>
      </c>
      <c r="K498" t="s">
        <v>247</v>
      </c>
      <c r="L498" s="13">
        <f t="shared" si="23"/>
        <v>42</v>
      </c>
    </row>
    <row r="499" spans="1:12" x14ac:dyDescent="0.3">
      <c r="A499" t="s">
        <v>1873</v>
      </c>
      <c r="B499">
        <f t="shared" si="21"/>
        <v>498</v>
      </c>
      <c r="C499">
        <v>1997</v>
      </c>
      <c r="D499" t="s">
        <v>37</v>
      </c>
      <c r="E499">
        <v>18</v>
      </c>
      <c r="F499" s="12">
        <f t="shared" si="22"/>
        <v>35721</v>
      </c>
      <c r="G499">
        <v>3</v>
      </c>
      <c r="H499" s="15">
        <v>19933.46</v>
      </c>
      <c r="I499" t="s">
        <v>16</v>
      </c>
      <c r="J499" t="s">
        <v>12</v>
      </c>
      <c r="K499" t="s">
        <v>42</v>
      </c>
      <c r="L499" s="13">
        <f t="shared" si="23"/>
        <v>25</v>
      </c>
    </row>
    <row r="500" spans="1:12" x14ac:dyDescent="0.3">
      <c r="A500" t="s">
        <v>1872</v>
      </c>
      <c r="B500">
        <f t="shared" si="21"/>
        <v>499</v>
      </c>
      <c r="C500">
        <v>1979</v>
      </c>
      <c r="D500" t="s">
        <v>37</v>
      </c>
      <c r="E500">
        <v>30</v>
      </c>
      <c r="F500" s="12">
        <f t="shared" si="22"/>
        <v>29158</v>
      </c>
      <c r="G500">
        <v>2</v>
      </c>
      <c r="H500" s="15">
        <v>19798.05</v>
      </c>
      <c r="I500" t="s">
        <v>16</v>
      </c>
      <c r="J500" t="s">
        <v>16</v>
      </c>
      <c r="K500" t="s">
        <v>247</v>
      </c>
      <c r="L500" s="13">
        <f t="shared" si="23"/>
        <v>43</v>
      </c>
    </row>
    <row r="501" spans="1:12" x14ac:dyDescent="0.3">
      <c r="A501" t="s">
        <v>1871</v>
      </c>
      <c r="B501">
        <f t="shared" si="21"/>
        <v>500</v>
      </c>
      <c r="C501">
        <v>1972</v>
      </c>
      <c r="D501" t="s">
        <v>18</v>
      </c>
      <c r="E501">
        <v>14</v>
      </c>
      <c r="F501" s="12">
        <f t="shared" si="22"/>
        <v>26464</v>
      </c>
      <c r="G501">
        <v>3</v>
      </c>
      <c r="H501" s="15">
        <v>19749.38</v>
      </c>
      <c r="I501" t="s">
        <v>16</v>
      </c>
      <c r="J501" t="s">
        <v>12</v>
      </c>
      <c r="K501" t="s">
        <v>13</v>
      </c>
      <c r="L501" s="13">
        <f t="shared" si="23"/>
        <v>50</v>
      </c>
    </row>
    <row r="502" spans="1:12" x14ac:dyDescent="0.3">
      <c r="A502" t="s">
        <v>1870</v>
      </c>
      <c r="B502">
        <f t="shared" si="21"/>
        <v>501</v>
      </c>
      <c r="C502">
        <v>1990</v>
      </c>
      <c r="D502" t="s">
        <v>35</v>
      </c>
      <c r="E502">
        <v>8</v>
      </c>
      <c r="F502" s="12">
        <f t="shared" si="22"/>
        <v>33093</v>
      </c>
      <c r="G502">
        <v>1</v>
      </c>
      <c r="H502" s="15">
        <v>19719.689999999999</v>
      </c>
      <c r="I502" t="s">
        <v>16</v>
      </c>
      <c r="J502" t="s">
        <v>11</v>
      </c>
      <c r="K502" t="s">
        <v>13</v>
      </c>
      <c r="L502" s="13">
        <f t="shared" si="23"/>
        <v>32</v>
      </c>
    </row>
    <row r="503" spans="1:12" x14ac:dyDescent="0.3">
      <c r="A503" t="s">
        <v>1869</v>
      </c>
      <c r="B503">
        <f t="shared" si="21"/>
        <v>502</v>
      </c>
      <c r="C503">
        <v>1994</v>
      </c>
      <c r="D503" t="s">
        <v>35</v>
      </c>
      <c r="E503">
        <v>27</v>
      </c>
      <c r="F503" s="12">
        <f t="shared" si="22"/>
        <v>34573</v>
      </c>
      <c r="G503">
        <v>0</v>
      </c>
      <c r="H503" s="15">
        <v>19673.34</v>
      </c>
      <c r="I503" t="s">
        <v>16</v>
      </c>
      <c r="J503" t="s">
        <v>11</v>
      </c>
      <c r="K503" t="s">
        <v>23</v>
      </c>
      <c r="L503" s="13">
        <f t="shared" si="23"/>
        <v>28</v>
      </c>
    </row>
    <row r="504" spans="1:12" x14ac:dyDescent="0.3">
      <c r="A504" t="s">
        <v>1868</v>
      </c>
      <c r="B504">
        <f t="shared" si="21"/>
        <v>503</v>
      </c>
      <c r="C504">
        <v>1978</v>
      </c>
      <c r="D504" t="s">
        <v>20</v>
      </c>
      <c r="E504">
        <v>24</v>
      </c>
      <c r="F504" s="12">
        <f t="shared" si="22"/>
        <v>28757</v>
      </c>
      <c r="G504">
        <v>1</v>
      </c>
      <c r="H504" s="15">
        <v>19594.810000000001</v>
      </c>
      <c r="I504" t="s">
        <v>16</v>
      </c>
      <c r="J504" t="s">
        <v>16</v>
      </c>
      <c r="K504" t="s">
        <v>247</v>
      </c>
      <c r="L504" s="13">
        <f t="shared" si="23"/>
        <v>44</v>
      </c>
    </row>
    <row r="505" spans="1:12" x14ac:dyDescent="0.3">
      <c r="A505" t="s">
        <v>1867</v>
      </c>
      <c r="B505">
        <f t="shared" si="21"/>
        <v>504</v>
      </c>
      <c r="C505">
        <v>1963</v>
      </c>
      <c r="D505" t="s">
        <v>10</v>
      </c>
      <c r="E505">
        <v>14</v>
      </c>
      <c r="F505" s="12">
        <f t="shared" si="22"/>
        <v>23206</v>
      </c>
      <c r="G505">
        <v>0</v>
      </c>
      <c r="H505" s="15">
        <v>19551.34</v>
      </c>
      <c r="I505" t="s">
        <v>16</v>
      </c>
      <c r="J505" t="s">
        <v>12</v>
      </c>
      <c r="K505" t="s">
        <v>23</v>
      </c>
      <c r="L505" s="13">
        <f t="shared" si="23"/>
        <v>59</v>
      </c>
    </row>
    <row r="506" spans="1:12" x14ac:dyDescent="0.3">
      <c r="A506" t="s">
        <v>1866</v>
      </c>
      <c r="B506">
        <f t="shared" si="21"/>
        <v>505</v>
      </c>
      <c r="C506">
        <v>1985</v>
      </c>
      <c r="D506" t="s">
        <v>20</v>
      </c>
      <c r="E506">
        <v>17</v>
      </c>
      <c r="F506" s="12">
        <f t="shared" si="22"/>
        <v>31307</v>
      </c>
      <c r="G506">
        <v>0</v>
      </c>
      <c r="H506" s="15">
        <v>19539.240000000002</v>
      </c>
      <c r="I506" t="s">
        <v>16</v>
      </c>
      <c r="J506" t="s">
        <v>16</v>
      </c>
      <c r="K506" t="s">
        <v>13</v>
      </c>
      <c r="L506" s="13">
        <f t="shared" si="23"/>
        <v>37</v>
      </c>
    </row>
    <row r="507" spans="1:12" x14ac:dyDescent="0.3">
      <c r="A507" t="s">
        <v>1865</v>
      </c>
      <c r="B507">
        <f t="shared" si="21"/>
        <v>506</v>
      </c>
      <c r="C507">
        <v>1992</v>
      </c>
      <c r="D507" t="s">
        <v>35</v>
      </c>
      <c r="E507">
        <v>19</v>
      </c>
      <c r="F507" s="12">
        <f t="shared" si="22"/>
        <v>33835</v>
      </c>
      <c r="G507">
        <v>1</v>
      </c>
      <c r="H507" s="15">
        <v>19521.97</v>
      </c>
      <c r="I507" t="s">
        <v>16</v>
      </c>
      <c r="J507" t="s">
        <v>11</v>
      </c>
      <c r="K507" t="s">
        <v>13</v>
      </c>
      <c r="L507" s="13">
        <f t="shared" si="23"/>
        <v>30</v>
      </c>
    </row>
    <row r="508" spans="1:12" x14ac:dyDescent="0.3">
      <c r="A508" t="s">
        <v>1864</v>
      </c>
      <c r="B508">
        <f t="shared" si="21"/>
        <v>507</v>
      </c>
      <c r="C508">
        <v>1980</v>
      </c>
      <c r="D508" t="s">
        <v>15</v>
      </c>
      <c r="E508">
        <v>8</v>
      </c>
      <c r="F508" s="12">
        <f t="shared" si="22"/>
        <v>29533</v>
      </c>
      <c r="G508">
        <v>0</v>
      </c>
      <c r="H508" s="15">
        <v>19515.54</v>
      </c>
      <c r="I508" t="s">
        <v>16</v>
      </c>
      <c r="J508" t="s">
        <v>16</v>
      </c>
      <c r="K508" t="s">
        <v>13</v>
      </c>
      <c r="L508" s="13">
        <f t="shared" si="23"/>
        <v>42</v>
      </c>
    </row>
    <row r="509" spans="1:12" x14ac:dyDescent="0.3">
      <c r="A509" t="s">
        <v>1863</v>
      </c>
      <c r="B509">
        <f t="shared" si="21"/>
        <v>508</v>
      </c>
      <c r="C509">
        <v>1987</v>
      </c>
      <c r="D509" t="s">
        <v>15</v>
      </c>
      <c r="E509">
        <v>30</v>
      </c>
      <c r="F509" s="12">
        <f t="shared" si="22"/>
        <v>32111</v>
      </c>
      <c r="G509">
        <v>4</v>
      </c>
      <c r="H509" s="15">
        <v>19496.72</v>
      </c>
      <c r="I509" t="s">
        <v>16</v>
      </c>
      <c r="J509" t="s">
        <v>12</v>
      </c>
      <c r="K509" t="s">
        <v>166</v>
      </c>
      <c r="L509" s="13">
        <f t="shared" si="23"/>
        <v>35</v>
      </c>
    </row>
    <row r="510" spans="1:12" x14ac:dyDescent="0.3">
      <c r="A510" t="s">
        <v>1862</v>
      </c>
      <c r="B510">
        <f t="shared" si="21"/>
        <v>509</v>
      </c>
      <c r="C510">
        <v>1982</v>
      </c>
      <c r="D510" t="s">
        <v>30</v>
      </c>
      <c r="E510">
        <v>15</v>
      </c>
      <c r="F510" s="12">
        <f t="shared" si="22"/>
        <v>30300</v>
      </c>
      <c r="G510">
        <v>2</v>
      </c>
      <c r="H510" s="15">
        <v>19444.27</v>
      </c>
      <c r="I510" t="s">
        <v>16</v>
      </c>
      <c r="J510" t="s">
        <v>16</v>
      </c>
      <c r="K510" t="s">
        <v>13</v>
      </c>
      <c r="L510" s="13">
        <f t="shared" si="23"/>
        <v>40</v>
      </c>
    </row>
    <row r="511" spans="1:12" x14ac:dyDescent="0.3">
      <c r="A511" t="s">
        <v>1861</v>
      </c>
      <c r="B511">
        <f t="shared" si="21"/>
        <v>510</v>
      </c>
      <c r="C511">
        <v>1993</v>
      </c>
      <c r="D511" t="s">
        <v>20</v>
      </c>
      <c r="E511">
        <v>6</v>
      </c>
      <c r="F511" s="12">
        <f t="shared" si="22"/>
        <v>34218</v>
      </c>
      <c r="G511">
        <v>2</v>
      </c>
      <c r="H511" s="15">
        <v>19442.349999999999</v>
      </c>
      <c r="I511" t="s">
        <v>16</v>
      </c>
      <c r="J511" t="s">
        <v>12</v>
      </c>
      <c r="K511" t="s">
        <v>23</v>
      </c>
      <c r="L511" s="13">
        <f t="shared" si="23"/>
        <v>29</v>
      </c>
    </row>
    <row r="512" spans="1:12" x14ac:dyDescent="0.3">
      <c r="A512" t="s">
        <v>1860</v>
      </c>
      <c r="B512">
        <f t="shared" si="21"/>
        <v>511</v>
      </c>
      <c r="C512">
        <v>1987</v>
      </c>
      <c r="D512" t="s">
        <v>18</v>
      </c>
      <c r="E512">
        <v>30</v>
      </c>
      <c r="F512" s="12">
        <f t="shared" si="22"/>
        <v>31958</v>
      </c>
      <c r="G512">
        <v>3</v>
      </c>
      <c r="H512" s="15">
        <v>19362</v>
      </c>
      <c r="I512" t="s">
        <v>16</v>
      </c>
      <c r="J512" t="s">
        <v>12</v>
      </c>
      <c r="K512" t="s">
        <v>13</v>
      </c>
      <c r="L512" s="13">
        <f t="shared" si="23"/>
        <v>35</v>
      </c>
    </row>
    <row r="513" spans="1:12" x14ac:dyDescent="0.3">
      <c r="A513" t="s">
        <v>1859</v>
      </c>
      <c r="B513">
        <f t="shared" si="21"/>
        <v>512</v>
      </c>
      <c r="C513">
        <v>1991</v>
      </c>
      <c r="D513" t="s">
        <v>35</v>
      </c>
      <c r="E513">
        <v>24</v>
      </c>
      <c r="F513" s="12">
        <f t="shared" si="22"/>
        <v>33474</v>
      </c>
      <c r="G513">
        <v>0</v>
      </c>
      <c r="H513" s="15">
        <v>19350.37</v>
      </c>
      <c r="I513" t="s">
        <v>16</v>
      </c>
      <c r="J513" t="s">
        <v>12</v>
      </c>
      <c r="K513" t="s">
        <v>13</v>
      </c>
      <c r="L513" s="13">
        <f t="shared" si="23"/>
        <v>31</v>
      </c>
    </row>
    <row r="514" spans="1:12" x14ac:dyDescent="0.3">
      <c r="A514" t="s">
        <v>1858</v>
      </c>
      <c r="B514">
        <f t="shared" ref="B514:B577" si="24">VALUE(MID(A514,3,LEN(A514)-2))</f>
        <v>513</v>
      </c>
      <c r="C514">
        <v>1966</v>
      </c>
      <c r="D514" t="s">
        <v>15</v>
      </c>
      <c r="E514">
        <v>15</v>
      </c>
      <c r="F514" s="12">
        <f t="shared" ref="F514:F577" si="25">DATE(C514, MONTH(1&amp;D514), E514)</f>
        <v>24426</v>
      </c>
      <c r="G514">
        <v>0</v>
      </c>
      <c r="H514" s="15">
        <v>19321.060000000001</v>
      </c>
      <c r="I514" t="s">
        <v>16</v>
      </c>
      <c r="J514" t="s">
        <v>16</v>
      </c>
      <c r="K514" t="s">
        <v>23</v>
      </c>
      <c r="L514" s="13">
        <f t="shared" ref="L514:L577" si="26">DATEDIF(F514, DATE(2023,6,8), "Y")</f>
        <v>56</v>
      </c>
    </row>
    <row r="515" spans="1:12" x14ac:dyDescent="0.3">
      <c r="A515" t="s">
        <v>1857</v>
      </c>
      <c r="B515">
        <f t="shared" si="24"/>
        <v>514</v>
      </c>
      <c r="C515">
        <v>1967</v>
      </c>
      <c r="D515" t="s">
        <v>10</v>
      </c>
      <c r="E515">
        <v>29</v>
      </c>
      <c r="F515" s="12">
        <f t="shared" si="25"/>
        <v>24682</v>
      </c>
      <c r="G515">
        <v>0</v>
      </c>
      <c r="H515" s="15">
        <v>19259.96</v>
      </c>
      <c r="I515" t="s">
        <v>16</v>
      </c>
      <c r="J515" t="s">
        <v>16</v>
      </c>
      <c r="K515" t="s">
        <v>23</v>
      </c>
      <c r="L515" s="13">
        <f t="shared" si="26"/>
        <v>55</v>
      </c>
    </row>
    <row r="516" spans="1:12" x14ac:dyDescent="0.3">
      <c r="A516" t="s">
        <v>1856</v>
      </c>
      <c r="B516">
        <f t="shared" si="24"/>
        <v>515</v>
      </c>
      <c r="C516">
        <v>1985</v>
      </c>
      <c r="D516" t="s">
        <v>30</v>
      </c>
      <c r="E516">
        <v>28</v>
      </c>
      <c r="F516" s="12">
        <f t="shared" si="25"/>
        <v>31409</v>
      </c>
      <c r="G516">
        <v>0</v>
      </c>
      <c r="H516" s="15">
        <v>19214.71</v>
      </c>
      <c r="I516" t="s">
        <v>16</v>
      </c>
      <c r="J516" t="s">
        <v>12</v>
      </c>
      <c r="K516" t="s">
        <v>13</v>
      </c>
      <c r="L516" s="13">
        <f t="shared" si="26"/>
        <v>37</v>
      </c>
    </row>
    <row r="517" spans="1:12" x14ac:dyDescent="0.3">
      <c r="A517" t="s">
        <v>1855</v>
      </c>
      <c r="B517">
        <f t="shared" si="24"/>
        <v>516</v>
      </c>
      <c r="C517">
        <v>1991</v>
      </c>
      <c r="D517" t="s">
        <v>20</v>
      </c>
      <c r="E517">
        <v>16</v>
      </c>
      <c r="F517" s="12">
        <f t="shared" si="25"/>
        <v>33497</v>
      </c>
      <c r="G517">
        <v>3</v>
      </c>
      <c r="H517" s="15">
        <v>19199.939999999999</v>
      </c>
      <c r="I517" t="s">
        <v>16</v>
      </c>
      <c r="J517" t="s">
        <v>12</v>
      </c>
      <c r="K517" t="s">
        <v>42</v>
      </c>
      <c r="L517" s="13">
        <f t="shared" si="26"/>
        <v>31</v>
      </c>
    </row>
    <row r="518" spans="1:12" x14ac:dyDescent="0.3">
      <c r="A518" t="s">
        <v>1854</v>
      </c>
      <c r="B518">
        <f t="shared" si="24"/>
        <v>517</v>
      </c>
      <c r="C518">
        <v>1979</v>
      </c>
      <c r="D518" t="s">
        <v>10</v>
      </c>
      <c r="E518">
        <v>2</v>
      </c>
      <c r="F518" s="12">
        <f t="shared" si="25"/>
        <v>29038</v>
      </c>
      <c r="G518">
        <v>2</v>
      </c>
      <c r="H518" s="15">
        <v>19144.580000000002</v>
      </c>
      <c r="I518" t="s">
        <v>16</v>
      </c>
      <c r="J518" t="s">
        <v>16</v>
      </c>
      <c r="K518" t="s">
        <v>247</v>
      </c>
      <c r="L518" s="13">
        <f t="shared" si="26"/>
        <v>43</v>
      </c>
    </row>
    <row r="519" spans="1:12" x14ac:dyDescent="0.3">
      <c r="A519" t="s">
        <v>1853</v>
      </c>
      <c r="B519">
        <f t="shared" si="24"/>
        <v>518</v>
      </c>
      <c r="C519">
        <v>1993</v>
      </c>
      <c r="D519" t="s">
        <v>20</v>
      </c>
      <c r="E519">
        <v>28</v>
      </c>
      <c r="F519" s="12">
        <f t="shared" si="25"/>
        <v>34240</v>
      </c>
      <c r="G519">
        <v>1</v>
      </c>
      <c r="H519" s="15">
        <v>19107.78</v>
      </c>
      <c r="I519" t="s">
        <v>16</v>
      </c>
      <c r="J519" t="s">
        <v>11</v>
      </c>
      <c r="K519" t="s">
        <v>13</v>
      </c>
      <c r="L519" s="13">
        <f t="shared" si="26"/>
        <v>29</v>
      </c>
    </row>
    <row r="520" spans="1:12" x14ac:dyDescent="0.3">
      <c r="A520" t="s">
        <v>1852</v>
      </c>
      <c r="B520">
        <f t="shared" si="24"/>
        <v>519</v>
      </c>
      <c r="C520">
        <v>1989</v>
      </c>
      <c r="D520" t="s">
        <v>18</v>
      </c>
      <c r="E520">
        <v>5</v>
      </c>
      <c r="F520" s="12">
        <f t="shared" si="25"/>
        <v>32664</v>
      </c>
      <c r="G520">
        <v>1</v>
      </c>
      <c r="H520" s="15">
        <v>19040.88</v>
      </c>
      <c r="I520" t="s">
        <v>16</v>
      </c>
      <c r="J520" t="s">
        <v>12</v>
      </c>
      <c r="K520" t="s">
        <v>42</v>
      </c>
      <c r="L520" s="13">
        <f t="shared" si="26"/>
        <v>34</v>
      </c>
    </row>
    <row r="521" spans="1:12" x14ac:dyDescent="0.3">
      <c r="A521" t="s">
        <v>1851</v>
      </c>
      <c r="B521">
        <f t="shared" si="24"/>
        <v>520</v>
      </c>
      <c r="C521">
        <v>1983</v>
      </c>
      <c r="D521" t="s">
        <v>30</v>
      </c>
      <c r="E521">
        <v>19</v>
      </c>
      <c r="F521" s="12">
        <f t="shared" si="25"/>
        <v>30669</v>
      </c>
      <c r="G521">
        <v>5</v>
      </c>
      <c r="H521" s="15">
        <v>19023.259999999998</v>
      </c>
      <c r="I521" t="s">
        <v>16</v>
      </c>
      <c r="J521" t="s">
        <v>12</v>
      </c>
      <c r="K521" t="s">
        <v>42</v>
      </c>
      <c r="L521" s="13">
        <f t="shared" si="26"/>
        <v>39</v>
      </c>
    </row>
    <row r="522" spans="1:12" x14ac:dyDescent="0.3">
      <c r="A522" t="s">
        <v>1850</v>
      </c>
      <c r="B522">
        <f t="shared" si="24"/>
        <v>521</v>
      </c>
      <c r="C522">
        <v>1988</v>
      </c>
      <c r="D522" t="s">
        <v>37</v>
      </c>
      <c r="E522">
        <v>24</v>
      </c>
      <c r="F522" s="12">
        <f t="shared" si="25"/>
        <v>32440</v>
      </c>
      <c r="G522">
        <v>2</v>
      </c>
      <c r="H522" s="15">
        <v>18972.5</v>
      </c>
      <c r="I522" t="s">
        <v>16</v>
      </c>
      <c r="J522" t="s">
        <v>12</v>
      </c>
      <c r="K522" t="s">
        <v>13</v>
      </c>
      <c r="L522" s="13">
        <f t="shared" si="26"/>
        <v>34</v>
      </c>
    </row>
    <row r="523" spans="1:12" x14ac:dyDescent="0.3">
      <c r="A523" t="s">
        <v>1849</v>
      </c>
      <c r="B523">
        <f t="shared" si="24"/>
        <v>522</v>
      </c>
      <c r="C523">
        <v>1992</v>
      </c>
      <c r="D523" t="s">
        <v>15</v>
      </c>
      <c r="E523">
        <v>30</v>
      </c>
      <c r="F523" s="12">
        <f t="shared" si="25"/>
        <v>33938</v>
      </c>
      <c r="G523">
        <v>1</v>
      </c>
      <c r="H523" s="15">
        <v>18963.169999999998</v>
      </c>
      <c r="I523" t="s">
        <v>16</v>
      </c>
      <c r="J523" t="s">
        <v>16</v>
      </c>
      <c r="K523" t="s">
        <v>13</v>
      </c>
      <c r="L523" s="13">
        <f t="shared" si="26"/>
        <v>30</v>
      </c>
    </row>
    <row r="524" spans="1:12" x14ac:dyDescent="0.3">
      <c r="A524" t="s">
        <v>1848</v>
      </c>
      <c r="B524">
        <f t="shared" si="24"/>
        <v>523</v>
      </c>
      <c r="C524">
        <v>1998</v>
      </c>
      <c r="D524" t="s">
        <v>35</v>
      </c>
      <c r="E524">
        <v>6</v>
      </c>
      <c r="F524" s="12">
        <f t="shared" si="25"/>
        <v>36013</v>
      </c>
      <c r="G524">
        <v>0</v>
      </c>
      <c r="H524" s="15">
        <v>18955.22</v>
      </c>
      <c r="I524" t="s">
        <v>16</v>
      </c>
      <c r="J524" t="s">
        <v>12</v>
      </c>
      <c r="K524" t="s">
        <v>42</v>
      </c>
      <c r="L524" s="13">
        <f t="shared" si="26"/>
        <v>24</v>
      </c>
    </row>
    <row r="525" spans="1:12" x14ac:dyDescent="0.3">
      <c r="A525" t="s">
        <v>1847</v>
      </c>
      <c r="B525">
        <f t="shared" si="24"/>
        <v>524</v>
      </c>
      <c r="C525">
        <v>1963</v>
      </c>
      <c r="D525" t="s">
        <v>37</v>
      </c>
      <c r="E525">
        <v>20</v>
      </c>
      <c r="F525" s="12">
        <f t="shared" si="25"/>
        <v>23304</v>
      </c>
      <c r="G525">
        <v>0</v>
      </c>
      <c r="H525" s="15">
        <v>18954.560000000001</v>
      </c>
      <c r="I525" t="s">
        <v>16</v>
      </c>
      <c r="J525" t="s">
        <v>16</v>
      </c>
      <c r="K525" t="s">
        <v>535</v>
      </c>
      <c r="L525" s="13">
        <f t="shared" si="26"/>
        <v>59</v>
      </c>
    </row>
    <row r="526" spans="1:12" x14ac:dyDescent="0.3">
      <c r="A526" t="s">
        <v>1846</v>
      </c>
      <c r="B526">
        <f t="shared" si="24"/>
        <v>525</v>
      </c>
      <c r="C526">
        <v>1969</v>
      </c>
      <c r="D526" t="s">
        <v>35</v>
      </c>
      <c r="E526">
        <v>3</v>
      </c>
      <c r="F526" s="12">
        <f t="shared" si="25"/>
        <v>25418</v>
      </c>
      <c r="G526">
        <v>0</v>
      </c>
      <c r="H526" s="15">
        <v>18932.810000000001</v>
      </c>
      <c r="I526" t="s">
        <v>16</v>
      </c>
      <c r="J526" t="s">
        <v>12</v>
      </c>
      <c r="K526" t="s">
        <v>23</v>
      </c>
      <c r="L526" s="13">
        <f t="shared" si="26"/>
        <v>53</v>
      </c>
    </row>
    <row r="527" spans="1:12" x14ac:dyDescent="0.3">
      <c r="A527" t="s">
        <v>1845</v>
      </c>
      <c r="B527">
        <f t="shared" si="24"/>
        <v>526</v>
      </c>
      <c r="C527">
        <v>1995</v>
      </c>
      <c r="D527" t="s">
        <v>20</v>
      </c>
      <c r="E527">
        <v>27</v>
      </c>
      <c r="F527" s="12">
        <f t="shared" si="25"/>
        <v>34969</v>
      </c>
      <c r="G527">
        <v>1</v>
      </c>
      <c r="H527" s="15">
        <v>18903.490000000002</v>
      </c>
      <c r="I527" t="s">
        <v>16</v>
      </c>
      <c r="J527" t="s">
        <v>11</v>
      </c>
      <c r="K527" t="s">
        <v>247</v>
      </c>
      <c r="L527" s="13">
        <f t="shared" si="26"/>
        <v>27</v>
      </c>
    </row>
    <row r="528" spans="1:12" x14ac:dyDescent="0.3">
      <c r="A528" t="s">
        <v>1844</v>
      </c>
      <c r="B528">
        <f t="shared" si="24"/>
        <v>527</v>
      </c>
      <c r="C528">
        <v>1963</v>
      </c>
      <c r="D528" t="s">
        <v>30</v>
      </c>
      <c r="E528">
        <v>6</v>
      </c>
      <c r="F528" s="12">
        <f t="shared" si="25"/>
        <v>23351</v>
      </c>
      <c r="G528">
        <v>0</v>
      </c>
      <c r="H528" s="15">
        <v>18883.330000000002</v>
      </c>
      <c r="I528" t="s">
        <v>16</v>
      </c>
      <c r="J528" t="s">
        <v>16</v>
      </c>
      <c r="K528" t="s">
        <v>535</v>
      </c>
      <c r="L528" s="13">
        <f t="shared" si="26"/>
        <v>59</v>
      </c>
    </row>
    <row r="529" spans="1:12" x14ac:dyDescent="0.3">
      <c r="A529" t="s">
        <v>1843</v>
      </c>
      <c r="B529">
        <f t="shared" si="24"/>
        <v>528</v>
      </c>
      <c r="C529">
        <v>2003</v>
      </c>
      <c r="D529" t="s">
        <v>10</v>
      </c>
      <c r="E529">
        <v>24</v>
      </c>
      <c r="F529" s="12">
        <f t="shared" si="25"/>
        <v>37826</v>
      </c>
      <c r="G529">
        <v>3</v>
      </c>
      <c r="H529" s="15">
        <v>18838.7</v>
      </c>
      <c r="I529" t="s">
        <v>16</v>
      </c>
      <c r="J529" t="s">
        <v>12</v>
      </c>
      <c r="K529" t="s">
        <v>23</v>
      </c>
      <c r="L529" s="13">
        <f t="shared" si="26"/>
        <v>19</v>
      </c>
    </row>
    <row r="530" spans="1:12" x14ac:dyDescent="0.3">
      <c r="A530" t="s">
        <v>1842</v>
      </c>
      <c r="B530">
        <f t="shared" si="24"/>
        <v>529</v>
      </c>
      <c r="C530">
        <v>1962</v>
      </c>
      <c r="D530" t="s">
        <v>30</v>
      </c>
      <c r="E530">
        <v>18</v>
      </c>
      <c r="F530" s="12">
        <f t="shared" si="25"/>
        <v>22998</v>
      </c>
      <c r="G530">
        <v>0</v>
      </c>
      <c r="H530" s="15">
        <v>18815.53</v>
      </c>
      <c r="I530" t="s">
        <v>16</v>
      </c>
      <c r="J530" t="s">
        <v>16</v>
      </c>
      <c r="K530" t="s">
        <v>249</v>
      </c>
      <c r="L530" s="13">
        <f t="shared" si="26"/>
        <v>60</v>
      </c>
    </row>
    <row r="531" spans="1:12" x14ac:dyDescent="0.3">
      <c r="A531" t="s">
        <v>1841</v>
      </c>
      <c r="B531">
        <f t="shared" si="24"/>
        <v>530</v>
      </c>
      <c r="C531">
        <v>1979</v>
      </c>
      <c r="D531" t="s">
        <v>37</v>
      </c>
      <c r="E531">
        <v>15</v>
      </c>
      <c r="F531" s="12">
        <f t="shared" si="25"/>
        <v>29143</v>
      </c>
      <c r="G531">
        <v>2</v>
      </c>
      <c r="H531" s="15">
        <v>18806.150000000001</v>
      </c>
      <c r="I531" t="s">
        <v>16</v>
      </c>
      <c r="J531" t="s">
        <v>11</v>
      </c>
      <c r="K531" t="s">
        <v>13</v>
      </c>
      <c r="L531" s="13">
        <f t="shared" si="26"/>
        <v>43</v>
      </c>
    </row>
    <row r="532" spans="1:12" x14ac:dyDescent="0.3">
      <c r="A532" t="s">
        <v>1840</v>
      </c>
      <c r="B532">
        <f t="shared" si="24"/>
        <v>531</v>
      </c>
      <c r="C532">
        <v>1995</v>
      </c>
      <c r="D532" t="s">
        <v>15</v>
      </c>
      <c r="E532">
        <v>28</v>
      </c>
      <c r="F532" s="12">
        <f t="shared" si="25"/>
        <v>35031</v>
      </c>
      <c r="G532">
        <v>3</v>
      </c>
      <c r="H532" s="15">
        <v>18804.75</v>
      </c>
      <c r="I532" t="s">
        <v>16</v>
      </c>
      <c r="J532" t="s">
        <v>16</v>
      </c>
      <c r="K532" t="s">
        <v>23</v>
      </c>
      <c r="L532" s="13">
        <f t="shared" si="26"/>
        <v>27</v>
      </c>
    </row>
    <row r="533" spans="1:12" x14ac:dyDescent="0.3">
      <c r="A533" t="s">
        <v>1839</v>
      </c>
      <c r="B533">
        <f t="shared" si="24"/>
        <v>532</v>
      </c>
      <c r="C533">
        <v>1979</v>
      </c>
      <c r="D533" t="s">
        <v>15</v>
      </c>
      <c r="E533">
        <v>19</v>
      </c>
      <c r="F533" s="12">
        <f t="shared" si="25"/>
        <v>29178</v>
      </c>
      <c r="G533">
        <v>2</v>
      </c>
      <c r="H533" s="15">
        <v>18767.740000000002</v>
      </c>
      <c r="I533" t="s">
        <v>16</v>
      </c>
      <c r="J533" t="s">
        <v>16</v>
      </c>
      <c r="K533" t="s">
        <v>13</v>
      </c>
      <c r="L533" s="13">
        <f t="shared" si="26"/>
        <v>43</v>
      </c>
    </row>
    <row r="534" spans="1:12" x14ac:dyDescent="0.3">
      <c r="A534" t="s">
        <v>1838</v>
      </c>
      <c r="B534">
        <f t="shared" si="24"/>
        <v>533</v>
      </c>
      <c r="C534">
        <v>1992</v>
      </c>
      <c r="D534" t="s">
        <v>30</v>
      </c>
      <c r="E534">
        <v>27</v>
      </c>
      <c r="F534" s="12">
        <f t="shared" si="25"/>
        <v>33965</v>
      </c>
      <c r="G534">
        <v>3</v>
      </c>
      <c r="H534" s="15">
        <v>18765.88</v>
      </c>
      <c r="I534" t="s">
        <v>16</v>
      </c>
      <c r="J534" t="s">
        <v>11</v>
      </c>
      <c r="K534" t="s">
        <v>23</v>
      </c>
      <c r="L534" s="13">
        <f t="shared" si="26"/>
        <v>30</v>
      </c>
    </row>
    <row r="535" spans="1:12" x14ac:dyDescent="0.3">
      <c r="A535" t="s">
        <v>1837</v>
      </c>
      <c r="B535">
        <f t="shared" si="24"/>
        <v>534</v>
      </c>
      <c r="C535">
        <v>1967</v>
      </c>
      <c r="D535" t="s">
        <v>35</v>
      </c>
      <c r="E535">
        <v>30</v>
      </c>
      <c r="F535" s="12">
        <f t="shared" si="25"/>
        <v>24714</v>
      </c>
      <c r="G535">
        <v>0</v>
      </c>
      <c r="H535" s="15">
        <v>18694.689999999999</v>
      </c>
      <c r="I535" t="s">
        <v>16</v>
      </c>
      <c r="J535" t="s">
        <v>16</v>
      </c>
      <c r="K535" t="s">
        <v>249</v>
      </c>
      <c r="L535" s="13">
        <f t="shared" si="26"/>
        <v>55</v>
      </c>
    </row>
    <row r="536" spans="1:12" x14ac:dyDescent="0.3">
      <c r="A536" t="s">
        <v>1836</v>
      </c>
      <c r="B536">
        <f t="shared" si="24"/>
        <v>535</v>
      </c>
      <c r="C536">
        <v>1970</v>
      </c>
      <c r="D536" t="s">
        <v>37</v>
      </c>
      <c r="E536">
        <v>17</v>
      </c>
      <c r="F536" s="12">
        <f t="shared" si="25"/>
        <v>25858</v>
      </c>
      <c r="G536">
        <v>0</v>
      </c>
      <c r="H536" s="15">
        <v>18682.740000000002</v>
      </c>
      <c r="I536" t="s">
        <v>16</v>
      </c>
      <c r="J536" t="s">
        <v>12</v>
      </c>
      <c r="K536" t="s">
        <v>23</v>
      </c>
      <c r="L536" s="13">
        <f t="shared" si="26"/>
        <v>52</v>
      </c>
    </row>
    <row r="537" spans="1:12" x14ac:dyDescent="0.3">
      <c r="A537" t="s">
        <v>1835</v>
      </c>
      <c r="B537">
        <f t="shared" si="24"/>
        <v>536</v>
      </c>
      <c r="C537">
        <v>1998</v>
      </c>
      <c r="D537" t="s">
        <v>20</v>
      </c>
      <c r="E537">
        <v>23</v>
      </c>
      <c r="F537" s="12">
        <f t="shared" si="25"/>
        <v>36061</v>
      </c>
      <c r="G537">
        <v>0</v>
      </c>
      <c r="H537" s="15">
        <v>18648.419999999998</v>
      </c>
      <c r="I537" t="s">
        <v>16</v>
      </c>
      <c r="J537" t="s">
        <v>16</v>
      </c>
      <c r="K537" t="s">
        <v>166</v>
      </c>
      <c r="L537" s="13">
        <f t="shared" si="26"/>
        <v>24</v>
      </c>
    </row>
    <row r="538" spans="1:12" x14ac:dyDescent="0.3">
      <c r="A538" t="s">
        <v>1834</v>
      </c>
      <c r="B538">
        <f t="shared" si="24"/>
        <v>537</v>
      </c>
      <c r="C538">
        <v>1986</v>
      </c>
      <c r="D538" t="s">
        <v>35</v>
      </c>
      <c r="E538">
        <v>12</v>
      </c>
      <c r="F538" s="12">
        <f t="shared" si="25"/>
        <v>31636</v>
      </c>
      <c r="G538">
        <v>2</v>
      </c>
      <c r="H538" s="15">
        <v>18608.259999999998</v>
      </c>
      <c r="I538" t="s">
        <v>16</v>
      </c>
      <c r="J538" t="s">
        <v>12</v>
      </c>
      <c r="K538" t="s">
        <v>42</v>
      </c>
      <c r="L538" s="13">
        <f t="shared" si="26"/>
        <v>36</v>
      </c>
    </row>
    <row r="539" spans="1:12" x14ac:dyDescent="0.3">
      <c r="A539" t="s">
        <v>1833</v>
      </c>
      <c r="B539">
        <f t="shared" si="24"/>
        <v>538</v>
      </c>
      <c r="C539">
        <v>1964</v>
      </c>
      <c r="D539" t="s">
        <v>20</v>
      </c>
      <c r="E539">
        <v>26</v>
      </c>
      <c r="F539" s="12">
        <f t="shared" si="25"/>
        <v>23646</v>
      </c>
      <c r="G539">
        <v>0</v>
      </c>
      <c r="H539" s="15">
        <v>18443.11</v>
      </c>
      <c r="I539" t="s">
        <v>16</v>
      </c>
      <c r="J539" t="s">
        <v>11</v>
      </c>
      <c r="K539" t="s">
        <v>23</v>
      </c>
      <c r="L539" s="13">
        <f t="shared" si="26"/>
        <v>58</v>
      </c>
    </row>
    <row r="540" spans="1:12" x14ac:dyDescent="0.3">
      <c r="A540" t="s">
        <v>1832</v>
      </c>
      <c r="B540">
        <f t="shared" si="24"/>
        <v>539</v>
      </c>
      <c r="C540">
        <v>1999</v>
      </c>
      <c r="D540" t="s">
        <v>30</v>
      </c>
      <c r="E540">
        <v>15</v>
      </c>
      <c r="F540" s="12">
        <f t="shared" si="25"/>
        <v>36509</v>
      </c>
      <c r="G540">
        <v>1</v>
      </c>
      <c r="H540" s="15">
        <v>18328.240000000002</v>
      </c>
      <c r="I540" t="s">
        <v>16</v>
      </c>
      <c r="J540" t="s">
        <v>11</v>
      </c>
      <c r="K540" t="s">
        <v>13</v>
      </c>
      <c r="L540" s="13">
        <f t="shared" si="26"/>
        <v>23</v>
      </c>
    </row>
    <row r="541" spans="1:12" x14ac:dyDescent="0.3">
      <c r="A541" t="s">
        <v>1831</v>
      </c>
      <c r="B541">
        <f t="shared" si="24"/>
        <v>540</v>
      </c>
      <c r="C541">
        <v>1995</v>
      </c>
      <c r="D541" t="s">
        <v>10</v>
      </c>
      <c r="E541">
        <v>4</v>
      </c>
      <c r="F541" s="12">
        <f t="shared" si="25"/>
        <v>34884</v>
      </c>
      <c r="G541">
        <v>0</v>
      </c>
      <c r="H541" s="15">
        <v>18310.740000000002</v>
      </c>
      <c r="I541" t="s">
        <v>16</v>
      </c>
      <c r="J541" t="s">
        <v>12</v>
      </c>
      <c r="K541" t="s">
        <v>23</v>
      </c>
      <c r="L541" s="13">
        <f t="shared" si="26"/>
        <v>27</v>
      </c>
    </row>
    <row r="542" spans="1:12" x14ac:dyDescent="0.3">
      <c r="A542" t="s">
        <v>1830</v>
      </c>
      <c r="B542">
        <f t="shared" si="24"/>
        <v>541</v>
      </c>
      <c r="C542">
        <v>1992</v>
      </c>
      <c r="D542" t="s">
        <v>30</v>
      </c>
      <c r="E542">
        <v>25</v>
      </c>
      <c r="F542" s="12">
        <f t="shared" si="25"/>
        <v>33963</v>
      </c>
      <c r="G542">
        <v>3</v>
      </c>
      <c r="H542" s="15">
        <v>18259.22</v>
      </c>
      <c r="I542" t="s">
        <v>16</v>
      </c>
      <c r="J542" t="s">
        <v>12</v>
      </c>
      <c r="K542" t="s">
        <v>42</v>
      </c>
      <c r="L542" s="13">
        <f t="shared" si="26"/>
        <v>30</v>
      </c>
    </row>
    <row r="543" spans="1:12" x14ac:dyDescent="0.3">
      <c r="A543" t="s">
        <v>1829</v>
      </c>
      <c r="B543">
        <f t="shared" si="24"/>
        <v>542</v>
      </c>
      <c r="C543">
        <v>1995</v>
      </c>
      <c r="D543" t="s">
        <v>35</v>
      </c>
      <c r="E543">
        <v>3</v>
      </c>
      <c r="F543" s="12">
        <f t="shared" si="25"/>
        <v>34914</v>
      </c>
      <c r="G543">
        <v>0</v>
      </c>
      <c r="H543" s="15">
        <v>18246.5</v>
      </c>
      <c r="I543" t="s">
        <v>16</v>
      </c>
      <c r="J543" t="s">
        <v>16</v>
      </c>
      <c r="K543" t="s">
        <v>13</v>
      </c>
      <c r="L543" s="13">
        <f t="shared" si="26"/>
        <v>27</v>
      </c>
    </row>
    <row r="544" spans="1:12" x14ac:dyDescent="0.3">
      <c r="A544" t="s">
        <v>1828</v>
      </c>
      <c r="B544">
        <f t="shared" si="24"/>
        <v>543</v>
      </c>
      <c r="C544">
        <v>2004</v>
      </c>
      <c r="D544" t="s">
        <v>20</v>
      </c>
      <c r="E544">
        <v>10</v>
      </c>
      <c r="F544" s="12">
        <f t="shared" si="25"/>
        <v>38240</v>
      </c>
      <c r="G544">
        <v>3</v>
      </c>
      <c r="H544" s="15">
        <v>18223.45</v>
      </c>
      <c r="I544" t="s">
        <v>16</v>
      </c>
      <c r="J544" t="s">
        <v>12</v>
      </c>
      <c r="K544" t="s">
        <v>13</v>
      </c>
      <c r="L544" s="13">
        <f t="shared" si="26"/>
        <v>18</v>
      </c>
    </row>
    <row r="545" spans="1:12" x14ac:dyDescent="0.3">
      <c r="A545" t="s">
        <v>1827</v>
      </c>
      <c r="B545">
        <f t="shared" si="24"/>
        <v>544</v>
      </c>
      <c r="C545">
        <v>1997</v>
      </c>
      <c r="D545" t="s">
        <v>18</v>
      </c>
      <c r="E545">
        <v>15</v>
      </c>
      <c r="F545" s="12">
        <f t="shared" si="25"/>
        <v>35596</v>
      </c>
      <c r="G545">
        <v>1</v>
      </c>
      <c r="H545" s="15">
        <v>18218.16</v>
      </c>
      <c r="I545" t="s">
        <v>16</v>
      </c>
      <c r="J545" t="s">
        <v>16</v>
      </c>
      <c r="K545" t="s">
        <v>13</v>
      </c>
      <c r="L545" s="13">
        <f t="shared" si="26"/>
        <v>25</v>
      </c>
    </row>
    <row r="546" spans="1:12" x14ac:dyDescent="0.3">
      <c r="A546" t="s">
        <v>1826</v>
      </c>
      <c r="B546">
        <f t="shared" si="24"/>
        <v>545</v>
      </c>
      <c r="C546">
        <v>1963</v>
      </c>
      <c r="D546" t="s">
        <v>10</v>
      </c>
      <c r="E546">
        <v>4</v>
      </c>
      <c r="F546" s="12">
        <f t="shared" si="25"/>
        <v>23196</v>
      </c>
      <c r="G546">
        <v>0</v>
      </c>
      <c r="H546" s="15">
        <v>18208.34</v>
      </c>
      <c r="I546" t="s">
        <v>16</v>
      </c>
      <c r="J546" t="s">
        <v>11</v>
      </c>
      <c r="K546" t="s">
        <v>535</v>
      </c>
      <c r="L546" s="13">
        <f t="shared" si="26"/>
        <v>59</v>
      </c>
    </row>
    <row r="547" spans="1:12" x14ac:dyDescent="0.3">
      <c r="A547" t="s">
        <v>1825</v>
      </c>
      <c r="B547">
        <f t="shared" si="24"/>
        <v>546</v>
      </c>
      <c r="C547">
        <v>1993</v>
      </c>
      <c r="D547" t="s">
        <v>10</v>
      </c>
      <c r="E547">
        <v>12</v>
      </c>
      <c r="F547" s="12">
        <f t="shared" si="25"/>
        <v>34162</v>
      </c>
      <c r="G547">
        <v>2</v>
      </c>
      <c r="H547" s="15">
        <v>18157.88</v>
      </c>
      <c r="I547" t="s">
        <v>16</v>
      </c>
      <c r="J547" t="s">
        <v>16</v>
      </c>
      <c r="K547" t="s">
        <v>23</v>
      </c>
      <c r="L547" s="13">
        <f t="shared" si="26"/>
        <v>29</v>
      </c>
    </row>
    <row r="548" spans="1:12" x14ac:dyDescent="0.3">
      <c r="A548" t="s">
        <v>1824</v>
      </c>
      <c r="B548">
        <f t="shared" si="24"/>
        <v>547</v>
      </c>
      <c r="C548">
        <v>1999</v>
      </c>
      <c r="D548" t="s">
        <v>37</v>
      </c>
      <c r="E548">
        <v>24</v>
      </c>
      <c r="F548" s="12">
        <f t="shared" si="25"/>
        <v>36457</v>
      </c>
      <c r="G548">
        <v>0</v>
      </c>
      <c r="H548" s="15">
        <v>18033.97</v>
      </c>
      <c r="I548" t="s">
        <v>16</v>
      </c>
      <c r="J548" t="s">
        <v>16</v>
      </c>
      <c r="K548" t="s">
        <v>23</v>
      </c>
      <c r="L548" s="13">
        <f t="shared" si="26"/>
        <v>23</v>
      </c>
    </row>
    <row r="549" spans="1:12" x14ac:dyDescent="0.3">
      <c r="A549" t="s">
        <v>1823</v>
      </c>
      <c r="B549">
        <f t="shared" si="24"/>
        <v>548</v>
      </c>
      <c r="C549">
        <v>1965</v>
      </c>
      <c r="D549" t="s">
        <v>37</v>
      </c>
      <c r="E549">
        <v>17</v>
      </c>
      <c r="F549" s="12">
        <f t="shared" si="25"/>
        <v>24032</v>
      </c>
      <c r="G549">
        <v>0</v>
      </c>
      <c r="H549" s="15">
        <v>18031.189999999999</v>
      </c>
      <c r="I549" t="s">
        <v>16</v>
      </c>
      <c r="J549" t="s">
        <v>11</v>
      </c>
      <c r="K549" t="s">
        <v>23</v>
      </c>
      <c r="L549" s="13">
        <f t="shared" si="26"/>
        <v>57</v>
      </c>
    </row>
    <row r="550" spans="1:12" x14ac:dyDescent="0.3">
      <c r="A550" t="s">
        <v>1822</v>
      </c>
      <c r="B550">
        <f t="shared" si="24"/>
        <v>549</v>
      </c>
      <c r="C550">
        <v>1975</v>
      </c>
      <c r="D550" t="s">
        <v>18</v>
      </c>
      <c r="E550">
        <v>27</v>
      </c>
      <c r="F550" s="12">
        <f t="shared" si="25"/>
        <v>27572</v>
      </c>
      <c r="G550">
        <v>1</v>
      </c>
      <c r="H550" s="15">
        <v>18031.16</v>
      </c>
      <c r="I550" t="s">
        <v>16</v>
      </c>
      <c r="J550" t="s">
        <v>12</v>
      </c>
      <c r="K550" t="s">
        <v>249</v>
      </c>
      <c r="L550" s="13">
        <f t="shared" si="26"/>
        <v>47</v>
      </c>
    </row>
    <row r="551" spans="1:12" x14ac:dyDescent="0.3">
      <c r="A551" t="s">
        <v>1821</v>
      </c>
      <c r="B551">
        <f t="shared" si="24"/>
        <v>550</v>
      </c>
      <c r="C551">
        <v>2001</v>
      </c>
      <c r="D551" t="s">
        <v>20</v>
      </c>
      <c r="E551">
        <v>28</v>
      </c>
      <c r="F551" s="12">
        <f t="shared" si="25"/>
        <v>37162</v>
      </c>
      <c r="G551">
        <v>4</v>
      </c>
      <c r="H551" s="15">
        <v>17942.11</v>
      </c>
      <c r="I551" t="s">
        <v>16</v>
      </c>
      <c r="J551" t="s">
        <v>11</v>
      </c>
      <c r="K551" t="s">
        <v>42</v>
      </c>
      <c r="L551" s="13">
        <f t="shared" si="26"/>
        <v>21</v>
      </c>
    </row>
    <row r="552" spans="1:12" x14ac:dyDescent="0.3">
      <c r="A552" t="s">
        <v>1820</v>
      </c>
      <c r="B552">
        <f t="shared" si="24"/>
        <v>551</v>
      </c>
      <c r="C552">
        <v>1977</v>
      </c>
      <c r="D552" t="s">
        <v>37</v>
      </c>
      <c r="E552">
        <v>17</v>
      </c>
      <c r="F552" s="12">
        <f t="shared" si="25"/>
        <v>28415</v>
      </c>
      <c r="G552">
        <v>0</v>
      </c>
      <c r="H552" s="15">
        <v>17929.3</v>
      </c>
      <c r="I552" t="s">
        <v>16</v>
      </c>
      <c r="J552" t="s">
        <v>11</v>
      </c>
      <c r="K552" t="s">
        <v>13</v>
      </c>
      <c r="L552" s="13">
        <f t="shared" si="26"/>
        <v>45</v>
      </c>
    </row>
    <row r="553" spans="1:12" x14ac:dyDescent="0.3">
      <c r="A553" t="s">
        <v>1819</v>
      </c>
      <c r="B553">
        <f t="shared" si="24"/>
        <v>552</v>
      </c>
      <c r="C553">
        <v>1989</v>
      </c>
      <c r="D553" t="s">
        <v>30</v>
      </c>
      <c r="E553">
        <v>4</v>
      </c>
      <c r="F553" s="12">
        <f t="shared" si="25"/>
        <v>32846</v>
      </c>
      <c r="G553">
        <v>0</v>
      </c>
      <c r="H553" s="15">
        <v>17904.53</v>
      </c>
      <c r="I553" t="s">
        <v>16</v>
      </c>
      <c r="J553" t="s">
        <v>11</v>
      </c>
      <c r="K553" t="s">
        <v>356</v>
      </c>
      <c r="L553" s="13">
        <f t="shared" si="26"/>
        <v>33</v>
      </c>
    </row>
    <row r="554" spans="1:12" x14ac:dyDescent="0.3">
      <c r="A554" t="s">
        <v>1818</v>
      </c>
      <c r="B554">
        <f t="shared" si="24"/>
        <v>553</v>
      </c>
      <c r="C554">
        <v>1979</v>
      </c>
      <c r="D554" t="s">
        <v>15</v>
      </c>
      <c r="E554">
        <v>12</v>
      </c>
      <c r="F554" s="12">
        <f t="shared" si="25"/>
        <v>29171</v>
      </c>
      <c r="G554">
        <v>2</v>
      </c>
      <c r="H554" s="15">
        <v>17882.669999999998</v>
      </c>
      <c r="I554" t="s">
        <v>16</v>
      </c>
      <c r="J554" t="s">
        <v>12</v>
      </c>
      <c r="K554" t="s">
        <v>23</v>
      </c>
      <c r="L554" s="13">
        <f t="shared" si="26"/>
        <v>43</v>
      </c>
    </row>
    <row r="555" spans="1:12" x14ac:dyDescent="0.3">
      <c r="A555" t="s">
        <v>1817</v>
      </c>
      <c r="B555">
        <f t="shared" si="24"/>
        <v>554</v>
      </c>
      <c r="C555">
        <v>1997</v>
      </c>
      <c r="D555" t="s">
        <v>35</v>
      </c>
      <c r="E555">
        <v>26</v>
      </c>
      <c r="F555" s="12">
        <f t="shared" si="25"/>
        <v>35668</v>
      </c>
      <c r="G555">
        <v>0</v>
      </c>
      <c r="H555" s="15">
        <v>17878.900000000001</v>
      </c>
      <c r="I555" t="s">
        <v>16</v>
      </c>
      <c r="J555" t="s">
        <v>11</v>
      </c>
      <c r="K555" t="s">
        <v>247</v>
      </c>
      <c r="L555" s="13">
        <f t="shared" si="26"/>
        <v>25</v>
      </c>
    </row>
    <row r="556" spans="1:12" x14ac:dyDescent="0.3">
      <c r="A556" t="s">
        <v>1816</v>
      </c>
      <c r="B556">
        <f t="shared" si="24"/>
        <v>555</v>
      </c>
      <c r="C556">
        <v>1976</v>
      </c>
      <c r="D556" t="s">
        <v>30</v>
      </c>
      <c r="E556">
        <v>12</v>
      </c>
      <c r="F556" s="12">
        <f t="shared" si="25"/>
        <v>28106</v>
      </c>
      <c r="G556">
        <v>2</v>
      </c>
      <c r="H556" s="15">
        <v>17862.919999999998</v>
      </c>
      <c r="I556" t="s">
        <v>16</v>
      </c>
      <c r="J556" t="s">
        <v>11</v>
      </c>
      <c r="K556" t="s">
        <v>23</v>
      </c>
      <c r="L556" s="13">
        <f t="shared" si="26"/>
        <v>46</v>
      </c>
    </row>
    <row r="557" spans="1:12" x14ac:dyDescent="0.3">
      <c r="A557" t="s">
        <v>1815</v>
      </c>
      <c r="B557">
        <f t="shared" si="24"/>
        <v>556</v>
      </c>
      <c r="C557">
        <v>1963</v>
      </c>
      <c r="D557" t="s">
        <v>30</v>
      </c>
      <c r="E557">
        <v>8</v>
      </c>
      <c r="F557" s="12">
        <f t="shared" si="25"/>
        <v>23353</v>
      </c>
      <c r="G557">
        <v>0</v>
      </c>
      <c r="H557" s="15">
        <v>17832.599999999999</v>
      </c>
      <c r="I557" t="s">
        <v>16</v>
      </c>
      <c r="J557" t="s">
        <v>11</v>
      </c>
      <c r="K557" t="s">
        <v>23</v>
      </c>
      <c r="L557" s="13">
        <f t="shared" si="26"/>
        <v>59</v>
      </c>
    </row>
    <row r="558" spans="1:12" x14ac:dyDescent="0.3">
      <c r="A558" t="s">
        <v>1814</v>
      </c>
      <c r="B558">
        <f t="shared" si="24"/>
        <v>557</v>
      </c>
      <c r="C558">
        <v>1979</v>
      </c>
      <c r="D558" t="s">
        <v>37</v>
      </c>
      <c r="E558">
        <v>10</v>
      </c>
      <c r="F558" s="12">
        <f t="shared" si="25"/>
        <v>29138</v>
      </c>
      <c r="G558">
        <v>2</v>
      </c>
      <c r="H558" s="15">
        <v>17779.939999999999</v>
      </c>
      <c r="I558" t="s">
        <v>16</v>
      </c>
      <c r="J558" t="s">
        <v>11</v>
      </c>
      <c r="K558" t="s">
        <v>23</v>
      </c>
      <c r="L558" s="13">
        <f t="shared" si="26"/>
        <v>43</v>
      </c>
    </row>
    <row r="559" spans="1:12" x14ac:dyDescent="0.3">
      <c r="A559" t="s">
        <v>1813</v>
      </c>
      <c r="B559">
        <f t="shared" si="24"/>
        <v>558</v>
      </c>
      <c r="C559">
        <v>1966</v>
      </c>
      <c r="D559" t="s">
        <v>18</v>
      </c>
      <c r="E559">
        <v>21</v>
      </c>
      <c r="F559" s="12">
        <f t="shared" si="25"/>
        <v>24279</v>
      </c>
      <c r="G559">
        <v>0</v>
      </c>
      <c r="H559" s="15">
        <v>17777.73</v>
      </c>
      <c r="I559" t="s">
        <v>16</v>
      </c>
      <c r="J559" t="s">
        <v>12</v>
      </c>
      <c r="K559" t="s">
        <v>23</v>
      </c>
      <c r="L559" s="13">
        <f t="shared" si="26"/>
        <v>56</v>
      </c>
    </row>
    <row r="560" spans="1:12" x14ac:dyDescent="0.3">
      <c r="A560" t="s">
        <v>1812</v>
      </c>
      <c r="B560">
        <f t="shared" si="24"/>
        <v>559</v>
      </c>
      <c r="C560">
        <v>2003</v>
      </c>
      <c r="D560" t="s">
        <v>10</v>
      </c>
      <c r="E560">
        <v>14</v>
      </c>
      <c r="F560" s="12">
        <f t="shared" si="25"/>
        <v>37816</v>
      </c>
      <c r="G560">
        <v>0</v>
      </c>
      <c r="H560" s="15">
        <v>17748.509999999998</v>
      </c>
      <c r="I560" t="s">
        <v>16</v>
      </c>
      <c r="J560" t="s">
        <v>16</v>
      </c>
      <c r="K560" t="s">
        <v>23</v>
      </c>
      <c r="L560" s="13">
        <f t="shared" si="26"/>
        <v>19</v>
      </c>
    </row>
    <row r="561" spans="1:12" x14ac:dyDescent="0.3">
      <c r="A561" t="s">
        <v>1811</v>
      </c>
      <c r="B561">
        <f t="shared" si="24"/>
        <v>560</v>
      </c>
      <c r="C561">
        <v>1994</v>
      </c>
      <c r="D561" t="s">
        <v>10</v>
      </c>
      <c r="E561">
        <v>1</v>
      </c>
      <c r="F561" s="12">
        <f t="shared" si="25"/>
        <v>34516</v>
      </c>
      <c r="G561">
        <v>3</v>
      </c>
      <c r="H561" s="15">
        <v>17663.14</v>
      </c>
      <c r="I561" t="s">
        <v>16</v>
      </c>
      <c r="J561" t="s">
        <v>12</v>
      </c>
      <c r="K561" t="s">
        <v>13</v>
      </c>
      <c r="L561" s="13">
        <f t="shared" si="26"/>
        <v>28</v>
      </c>
    </row>
    <row r="562" spans="1:12" x14ac:dyDescent="0.3">
      <c r="A562" t="s">
        <v>1810</v>
      </c>
      <c r="B562">
        <f t="shared" si="24"/>
        <v>561</v>
      </c>
      <c r="C562">
        <v>1990</v>
      </c>
      <c r="D562" t="s">
        <v>37</v>
      </c>
      <c r="E562">
        <v>25</v>
      </c>
      <c r="F562" s="12">
        <f t="shared" si="25"/>
        <v>33171</v>
      </c>
      <c r="G562">
        <v>1</v>
      </c>
      <c r="H562" s="15">
        <v>17626.240000000002</v>
      </c>
      <c r="I562" t="s">
        <v>16</v>
      </c>
      <c r="J562" t="s">
        <v>12</v>
      </c>
      <c r="K562" t="s">
        <v>13</v>
      </c>
      <c r="L562" s="13">
        <f t="shared" si="26"/>
        <v>32</v>
      </c>
    </row>
    <row r="563" spans="1:12" x14ac:dyDescent="0.3">
      <c r="A563" t="s">
        <v>1809</v>
      </c>
      <c r="B563">
        <f t="shared" si="24"/>
        <v>562</v>
      </c>
      <c r="C563">
        <v>1970</v>
      </c>
      <c r="D563" t="s">
        <v>10</v>
      </c>
      <c r="E563">
        <v>26</v>
      </c>
      <c r="F563" s="12">
        <f t="shared" si="25"/>
        <v>25775</v>
      </c>
      <c r="G563">
        <v>0</v>
      </c>
      <c r="H563" s="15">
        <v>17584.72</v>
      </c>
      <c r="I563" t="s">
        <v>16</v>
      </c>
      <c r="J563" t="s">
        <v>12</v>
      </c>
      <c r="K563" t="s">
        <v>23</v>
      </c>
      <c r="L563" s="13">
        <f t="shared" si="26"/>
        <v>52</v>
      </c>
    </row>
    <row r="564" spans="1:12" x14ac:dyDescent="0.3">
      <c r="A564" t="s">
        <v>1808</v>
      </c>
      <c r="B564">
        <f t="shared" si="24"/>
        <v>563</v>
      </c>
      <c r="C564">
        <v>2002</v>
      </c>
      <c r="D564" t="s">
        <v>35</v>
      </c>
      <c r="E564">
        <v>25</v>
      </c>
      <c r="F564" s="12">
        <f t="shared" si="25"/>
        <v>37493</v>
      </c>
      <c r="G564">
        <v>1</v>
      </c>
      <c r="H564" s="15">
        <v>17560.38</v>
      </c>
      <c r="I564" t="s">
        <v>16</v>
      </c>
      <c r="J564" t="s">
        <v>16</v>
      </c>
      <c r="K564" t="s">
        <v>23</v>
      </c>
      <c r="L564" s="13">
        <f t="shared" si="26"/>
        <v>20</v>
      </c>
    </row>
    <row r="565" spans="1:12" x14ac:dyDescent="0.3">
      <c r="A565" t="s">
        <v>1807</v>
      </c>
      <c r="B565">
        <f t="shared" si="24"/>
        <v>564</v>
      </c>
      <c r="C565">
        <v>1963</v>
      </c>
      <c r="D565" t="s">
        <v>15</v>
      </c>
      <c r="E565">
        <v>16</v>
      </c>
      <c r="F565" s="12">
        <f t="shared" si="25"/>
        <v>23331</v>
      </c>
      <c r="G565">
        <v>0</v>
      </c>
      <c r="H565" s="15">
        <v>17556.88</v>
      </c>
      <c r="I565" t="s">
        <v>16</v>
      </c>
      <c r="J565" t="s">
        <v>11</v>
      </c>
      <c r="K565" t="s">
        <v>23</v>
      </c>
      <c r="L565" s="13">
        <f t="shared" si="26"/>
        <v>59</v>
      </c>
    </row>
    <row r="566" spans="1:12" x14ac:dyDescent="0.3">
      <c r="A566" t="s">
        <v>1806</v>
      </c>
      <c r="B566">
        <f t="shared" si="24"/>
        <v>565</v>
      </c>
      <c r="C566">
        <v>1968</v>
      </c>
      <c r="D566" t="s">
        <v>10</v>
      </c>
      <c r="E566">
        <v>12</v>
      </c>
      <c r="F566" s="12">
        <f t="shared" si="25"/>
        <v>25031</v>
      </c>
      <c r="G566">
        <v>0</v>
      </c>
      <c r="H566" s="15">
        <v>17507.47</v>
      </c>
      <c r="I566" t="s">
        <v>16</v>
      </c>
      <c r="J566" t="s">
        <v>16</v>
      </c>
      <c r="K566" t="s">
        <v>535</v>
      </c>
      <c r="L566" s="13">
        <f t="shared" si="26"/>
        <v>54</v>
      </c>
    </row>
    <row r="567" spans="1:12" x14ac:dyDescent="0.3">
      <c r="A567" t="s">
        <v>1805</v>
      </c>
      <c r="B567">
        <f t="shared" si="24"/>
        <v>566</v>
      </c>
      <c r="C567">
        <v>1965</v>
      </c>
      <c r="D567" t="s">
        <v>18</v>
      </c>
      <c r="E567">
        <v>16</v>
      </c>
      <c r="F567" s="12">
        <f t="shared" si="25"/>
        <v>23909</v>
      </c>
      <c r="G567">
        <v>0</v>
      </c>
      <c r="H567" s="15">
        <v>17505.650000000001</v>
      </c>
      <c r="I567" t="s">
        <v>16</v>
      </c>
      <c r="J567" t="s">
        <v>11</v>
      </c>
      <c r="K567" t="s">
        <v>249</v>
      </c>
      <c r="L567" s="13">
        <f t="shared" si="26"/>
        <v>57</v>
      </c>
    </row>
    <row r="568" spans="1:12" x14ac:dyDescent="0.3">
      <c r="A568" t="s">
        <v>1804</v>
      </c>
      <c r="B568">
        <f t="shared" si="24"/>
        <v>567</v>
      </c>
      <c r="C568">
        <v>1990</v>
      </c>
      <c r="D568" t="s">
        <v>30</v>
      </c>
      <c r="E568">
        <v>29</v>
      </c>
      <c r="F568" s="12">
        <f t="shared" si="25"/>
        <v>33236</v>
      </c>
      <c r="G568">
        <v>0</v>
      </c>
      <c r="H568" s="15">
        <v>17496.310000000001</v>
      </c>
      <c r="I568" t="s">
        <v>16</v>
      </c>
      <c r="J568" t="s">
        <v>11</v>
      </c>
      <c r="K568" t="s">
        <v>42</v>
      </c>
      <c r="L568" s="13">
        <f t="shared" si="26"/>
        <v>32</v>
      </c>
    </row>
    <row r="569" spans="1:12" x14ac:dyDescent="0.3">
      <c r="A569" t="s">
        <v>1803</v>
      </c>
      <c r="B569">
        <f t="shared" si="24"/>
        <v>568</v>
      </c>
      <c r="C569">
        <v>1971</v>
      </c>
      <c r="D569" t="s">
        <v>18</v>
      </c>
      <c r="E569">
        <v>8</v>
      </c>
      <c r="F569" s="12">
        <f t="shared" si="25"/>
        <v>26092</v>
      </c>
      <c r="G569">
        <v>0</v>
      </c>
      <c r="H569" s="15">
        <v>17479.53</v>
      </c>
      <c r="I569" t="s">
        <v>16</v>
      </c>
      <c r="J569" t="s">
        <v>16</v>
      </c>
      <c r="K569" t="s">
        <v>23</v>
      </c>
      <c r="L569" s="13">
        <f t="shared" si="26"/>
        <v>52</v>
      </c>
    </row>
    <row r="570" spans="1:12" x14ac:dyDescent="0.3">
      <c r="A570" t="s">
        <v>1802</v>
      </c>
      <c r="B570">
        <f t="shared" si="24"/>
        <v>569</v>
      </c>
      <c r="C570">
        <v>2003</v>
      </c>
      <c r="D570" t="s">
        <v>15</v>
      </c>
      <c r="E570">
        <v>2</v>
      </c>
      <c r="F570" s="12">
        <f t="shared" si="25"/>
        <v>37927</v>
      </c>
      <c r="G570">
        <v>0</v>
      </c>
      <c r="H570" s="15">
        <v>17468.98</v>
      </c>
      <c r="I570" t="s">
        <v>11</v>
      </c>
      <c r="J570" t="s">
        <v>16</v>
      </c>
      <c r="K570" t="s">
        <v>23</v>
      </c>
      <c r="L570" s="13">
        <f t="shared" si="26"/>
        <v>19</v>
      </c>
    </row>
    <row r="571" spans="1:12" x14ac:dyDescent="0.3">
      <c r="A571" t="s">
        <v>1801</v>
      </c>
      <c r="B571">
        <f t="shared" si="24"/>
        <v>570</v>
      </c>
      <c r="C571">
        <v>1992</v>
      </c>
      <c r="D571" t="s">
        <v>37</v>
      </c>
      <c r="E571">
        <v>18</v>
      </c>
      <c r="F571" s="12">
        <f t="shared" si="25"/>
        <v>33895</v>
      </c>
      <c r="G571">
        <v>2</v>
      </c>
      <c r="H571" s="15">
        <v>17361.77</v>
      </c>
      <c r="I571" t="s">
        <v>11</v>
      </c>
      <c r="J571" t="s">
        <v>16</v>
      </c>
      <c r="K571" t="s">
        <v>23</v>
      </c>
      <c r="L571" s="13">
        <f t="shared" si="26"/>
        <v>30</v>
      </c>
    </row>
    <row r="572" spans="1:12" x14ac:dyDescent="0.3">
      <c r="A572" t="s">
        <v>1800</v>
      </c>
      <c r="B572">
        <f t="shared" si="24"/>
        <v>571</v>
      </c>
      <c r="C572">
        <v>2003</v>
      </c>
      <c r="D572" t="s">
        <v>15</v>
      </c>
      <c r="E572">
        <v>1</v>
      </c>
      <c r="F572" s="12">
        <f t="shared" si="25"/>
        <v>37926</v>
      </c>
      <c r="G572">
        <v>0</v>
      </c>
      <c r="H572" s="15">
        <v>17352.68</v>
      </c>
      <c r="I572" t="s">
        <v>11</v>
      </c>
      <c r="J572" t="s">
        <v>12</v>
      </c>
      <c r="K572" t="s">
        <v>23</v>
      </c>
      <c r="L572" s="13">
        <f t="shared" si="26"/>
        <v>19</v>
      </c>
    </row>
    <row r="573" spans="1:12" x14ac:dyDescent="0.3">
      <c r="A573" t="s">
        <v>1799</v>
      </c>
      <c r="B573">
        <f t="shared" si="24"/>
        <v>572</v>
      </c>
      <c r="C573">
        <v>1963</v>
      </c>
      <c r="D573" t="s">
        <v>10</v>
      </c>
      <c r="E573">
        <v>12</v>
      </c>
      <c r="F573" s="12">
        <f t="shared" si="25"/>
        <v>23204</v>
      </c>
      <c r="G573">
        <v>0</v>
      </c>
      <c r="H573" s="15">
        <v>17337.580000000002</v>
      </c>
      <c r="I573" t="s">
        <v>11</v>
      </c>
      <c r="J573" t="s">
        <v>12</v>
      </c>
      <c r="K573" t="s">
        <v>249</v>
      </c>
      <c r="L573" s="13">
        <f t="shared" si="26"/>
        <v>59</v>
      </c>
    </row>
    <row r="574" spans="1:12" x14ac:dyDescent="0.3">
      <c r="A574" t="s">
        <v>1798</v>
      </c>
      <c r="B574">
        <f t="shared" si="24"/>
        <v>573</v>
      </c>
      <c r="C574">
        <v>1975</v>
      </c>
      <c r="D574" t="s">
        <v>35</v>
      </c>
      <c r="E574">
        <v>25</v>
      </c>
      <c r="F574" s="12">
        <f t="shared" si="25"/>
        <v>27631</v>
      </c>
      <c r="G574">
        <v>1</v>
      </c>
      <c r="H574" s="15">
        <v>17253.43</v>
      </c>
      <c r="I574" t="s">
        <v>11</v>
      </c>
      <c r="J574" t="s">
        <v>12</v>
      </c>
      <c r="K574" t="s">
        <v>535</v>
      </c>
      <c r="L574" s="13">
        <f t="shared" si="26"/>
        <v>47</v>
      </c>
    </row>
    <row r="575" spans="1:12" x14ac:dyDescent="0.3">
      <c r="A575" t="s">
        <v>1797</v>
      </c>
      <c r="B575">
        <f t="shared" si="24"/>
        <v>574</v>
      </c>
      <c r="C575">
        <v>1982</v>
      </c>
      <c r="D575" t="s">
        <v>37</v>
      </c>
      <c r="E575">
        <v>22</v>
      </c>
      <c r="F575" s="12">
        <f t="shared" si="25"/>
        <v>30246</v>
      </c>
      <c r="G575">
        <v>1</v>
      </c>
      <c r="H575" s="15">
        <v>17179.52</v>
      </c>
      <c r="I575" t="s">
        <v>11</v>
      </c>
      <c r="J575" t="s">
        <v>16</v>
      </c>
      <c r="K575" t="s">
        <v>13</v>
      </c>
      <c r="L575" s="13">
        <f t="shared" si="26"/>
        <v>40</v>
      </c>
    </row>
    <row r="576" spans="1:12" x14ac:dyDescent="0.3">
      <c r="A576" t="s">
        <v>1796</v>
      </c>
      <c r="B576">
        <f t="shared" si="24"/>
        <v>575</v>
      </c>
      <c r="C576">
        <v>2004</v>
      </c>
      <c r="D576" t="s">
        <v>35</v>
      </c>
      <c r="E576">
        <v>18</v>
      </c>
      <c r="F576" s="12">
        <f t="shared" si="25"/>
        <v>38217</v>
      </c>
      <c r="G576">
        <v>1</v>
      </c>
      <c r="H576" s="15">
        <v>17178.68</v>
      </c>
      <c r="I576" t="s">
        <v>11</v>
      </c>
      <c r="J576" t="s">
        <v>11</v>
      </c>
      <c r="K576" t="s">
        <v>166</v>
      </c>
      <c r="L576" s="13">
        <f t="shared" si="26"/>
        <v>18</v>
      </c>
    </row>
    <row r="577" spans="1:12" x14ac:dyDescent="0.3">
      <c r="A577" t="s">
        <v>1795</v>
      </c>
      <c r="B577">
        <f t="shared" si="24"/>
        <v>576</v>
      </c>
      <c r="C577">
        <v>1964</v>
      </c>
      <c r="D577" t="s">
        <v>18</v>
      </c>
      <c r="E577">
        <v>7</v>
      </c>
      <c r="F577" s="12">
        <f t="shared" si="25"/>
        <v>23535</v>
      </c>
      <c r="G577">
        <v>0</v>
      </c>
      <c r="H577" s="15">
        <v>17174.52</v>
      </c>
      <c r="I577" t="s">
        <v>11</v>
      </c>
      <c r="J577" t="s">
        <v>11</v>
      </c>
      <c r="K577" t="s">
        <v>23</v>
      </c>
      <c r="L577" s="13">
        <f t="shared" si="26"/>
        <v>59</v>
      </c>
    </row>
    <row r="578" spans="1:12" x14ac:dyDescent="0.3">
      <c r="A578" t="s">
        <v>1794</v>
      </c>
      <c r="B578">
        <f t="shared" ref="B578:B641" si="27">VALUE(MID(A578,3,LEN(A578)-2))</f>
        <v>577</v>
      </c>
      <c r="C578">
        <v>1965</v>
      </c>
      <c r="D578" t="s">
        <v>20</v>
      </c>
      <c r="E578">
        <v>16</v>
      </c>
      <c r="F578" s="12">
        <f t="shared" ref="F578:F641" si="28">DATE(C578, MONTH(1&amp;D578), E578)</f>
        <v>24001</v>
      </c>
      <c r="G578">
        <v>0</v>
      </c>
      <c r="H578" s="15">
        <v>17172.27</v>
      </c>
      <c r="I578" t="s">
        <v>11</v>
      </c>
      <c r="J578" t="s">
        <v>11</v>
      </c>
      <c r="K578" t="s">
        <v>535</v>
      </c>
      <c r="L578" s="13">
        <f t="shared" ref="L578:L641" si="29">DATEDIF(F578, DATE(2023,6,8), "Y")</f>
        <v>57</v>
      </c>
    </row>
    <row r="579" spans="1:12" x14ac:dyDescent="0.3">
      <c r="A579" t="s">
        <v>1793</v>
      </c>
      <c r="B579">
        <f t="shared" si="27"/>
        <v>578</v>
      </c>
      <c r="C579">
        <v>1998</v>
      </c>
      <c r="D579" t="s">
        <v>18</v>
      </c>
      <c r="E579">
        <v>3</v>
      </c>
      <c r="F579" s="12">
        <f t="shared" si="28"/>
        <v>35949</v>
      </c>
      <c r="G579">
        <v>4</v>
      </c>
      <c r="H579" s="15">
        <v>17128.43</v>
      </c>
      <c r="I579" t="s">
        <v>11</v>
      </c>
      <c r="J579" t="s">
        <v>12</v>
      </c>
      <c r="K579" t="s">
        <v>168</v>
      </c>
      <c r="L579" s="13">
        <f t="shared" si="29"/>
        <v>25</v>
      </c>
    </row>
    <row r="580" spans="1:12" x14ac:dyDescent="0.3">
      <c r="A580" t="s">
        <v>1792</v>
      </c>
      <c r="B580">
        <f t="shared" si="27"/>
        <v>579</v>
      </c>
      <c r="C580">
        <v>2002</v>
      </c>
      <c r="D580" t="s">
        <v>18</v>
      </c>
      <c r="E580">
        <v>28</v>
      </c>
      <c r="F580" s="12">
        <f t="shared" si="28"/>
        <v>37435</v>
      </c>
      <c r="G580">
        <v>1</v>
      </c>
      <c r="H580" s="15">
        <v>17085.27</v>
      </c>
      <c r="I580" t="s">
        <v>11</v>
      </c>
      <c r="J580" t="s">
        <v>12</v>
      </c>
      <c r="K580" t="s">
        <v>13</v>
      </c>
      <c r="L580" s="13">
        <f t="shared" si="29"/>
        <v>20</v>
      </c>
    </row>
    <row r="581" spans="1:12" x14ac:dyDescent="0.3">
      <c r="A581" t="s">
        <v>1791</v>
      </c>
      <c r="B581">
        <f t="shared" si="27"/>
        <v>580</v>
      </c>
      <c r="C581">
        <v>2003</v>
      </c>
      <c r="D581" t="s">
        <v>30</v>
      </c>
      <c r="E581">
        <v>26</v>
      </c>
      <c r="F581" s="12">
        <f t="shared" si="28"/>
        <v>37981</v>
      </c>
      <c r="G581">
        <v>0</v>
      </c>
      <c r="H581" s="15">
        <v>17081.080000000002</v>
      </c>
      <c r="I581" t="s">
        <v>11</v>
      </c>
      <c r="J581" t="s">
        <v>11</v>
      </c>
      <c r="K581" t="s">
        <v>42</v>
      </c>
      <c r="L581" s="13">
        <f t="shared" si="29"/>
        <v>19</v>
      </c>
    </row>
    <row r="582" spans="1:12" x14ac:dyDescent="0.3">
      <c r="A582" t="s">
        <v>1790</v>
      </c>
      <c r="B582">
        <f t="shared" si="27"/>
        <v>581</v>
      </c>
      <c r="C582">
        <v>1996</v>
      </c>
      <c r="D582" t="s">
        <v>18</v>
      </c>
      <c r="E582">
        <v>10</v>
      </c>
      <c r="F582" s="12">
        <f t="shared" si="28"/>
        <v>35226</v>
      </c>
      <c r="G582">
        <v>0</v>
      </c>
      <c r="H582" s="15">
        <v>17043.34</v>
      </c>
      <c r="I582" t="s">
        <v>11</v>
      </c>
      <c r="J582" t="s">
        <v>12</v>
      </c>
      <c r="K582" t="s">
        <v>13</v>
      </c>
      <c r="L582" s="13">
        <f t="shared" si="29"/>
        <v>26</v>
      </c>
    </row>
    <row r="583" spans="1:12" x14ac:dyDescent="0.3">
      <c r="A583" t="s">
        <v>1789</v>
      </c>
      <c r="B583">
        <f t="shared" si="27"/>
        <v>582</v>
      </c>
      <c r="C583">
        <v>1971</v>
      </c>
      <c r="D583" t="s">
        <v>35</v>
      </c>
      <c r="E583">
        <v>22</v>
      </c>
      <c r="F583" s="12">
        <f t="shared" si="28"/>
        <v>26167</v>
      </c>
      <c r="G583">
        <v>0</v>
      </c>
      <c r="H583" s="15">
        <v>17016.009999999998</v>
      </c>
      <c r="I583" t="s">
        <v>11</v>
      </c>
      <c r="J583" t="s">
        <v>11</v>
      </c>
      <c r="K583" t="s">
        <v>249</v>
      </c>
      <c r="L583" s="13">
        <f t="shared" si="29"/>
        <v>51</v>
      </c>
    </row>
    <row r="584" spans="1:12" x14ac:dyDescent="0.3">
      <c r="A584" t="s">
        <v>1788</v>
      </c>
      <c r="B584">
        <f t="shared" si="27"/>
        <v>583</v>
      </c>
      <c r="C584">
        <v>1980</v>
      </c>
      <c r="D584" t="s">
        <v>10</v>
      </c>
      <c r="E584">
        <v>16</v>
      </c>
      <c r="F584" s="12">
        <f t="shared" si="28"/>
        <v>29418</v>
      </c>
      <c r="G584">
        <v>2</v>
      </c>
      <c r="H584" s="15">
        <v>16990.55</v>
      </c>
      <c r="I584" t="s">
        <v>11</v>
      </c>
      <c r="J584" t="s">
        <v>12</v>
      </c>
      <c r="K584" t="s">
        <v>23</v>
      </c>
      <c r="L584" s="13">
        <f t="shared" si="29"/>
        <v>42</v>
      </c>
    </row>
    <row r="585" spans="1:12" x14ac:dyDescent="0.3">
      <c r="A585" t="s">
        <v>1787</v>
      </c>
      <c r="B585">
        <f t="shared" si="27"/>
        <v>584</v>
      </c>
      <c r="C585">
        <v>1977</v>
      </c>
      <c r="D585" t="s">
        <v>35</v>
      </c>
      <c r="E585">
        <v>25</v>
      </c>
      <c r="F585" s="12">
        <f t="shared" si="28"/>
        <v>28362</v>
      </c>
      <c r="G585">
        <v>2</v>
      </c>
      <c r="H585" s="15">
        <v>16921.09</v>
      </c>
      <c r="I585" t="s">
        <v>11</v>
      </c>
      <c r="J585" t="s">
        <v>12</v>
      </c>
      <c r="K585" t="s">
        <v>249</v>
      </c>
      <c r="L585" s="13">
        <f t="shared" si="29"/>
        <v>45</v>
      </c>
    </row>
    <row r="586" spans="1:12" x14ac:dyDescent="0.3">
      <c r="A586" t="s">
        <v>1786</v>
      </c>
      <c r="B586">
        <f t="shared" si="27"/>
        <v>585</v>
      </c>
      <c r="C586">
        <v>1968</v>
      </c>
      <c r="D586" t="s">
        <v>37</v>
      </c>
      <c r="E586">
        <v>21</v>
      </c>
      <c r="F586" s="12">
        <f t="shared" si="28"/>
        <v>25132</v>
      </c>
      <c r="G586">
        <v>0</v>
      </c>
      <c r="H586" s="15">
        <v>16903.5</v>
      </c>
      <c r="I586" t="s">
        <v>11</v>
      </c>
      <c r="J586" t="s">
        <v>12</v>
      </c>
      <c r="K586" t="s">
        <v>23</v>
      </c>
      <c r="L586" s="13">
        <f t="shared" si="29"/>
        <v>54</v>
      </c>
    </row>
    <row r="587" spans="1:12" x14ac:dyDescent="0.3">
      <c r="A587" t="s">
        <v>1785</v>
      </c>
      <c r="B587">
        <f t="shared" si="27"/>
        <v>586</v>
      </c>
      <c r="C587">
        <v>2003</v>
      </c>
      <c r="D587" t="s">
        <v>20</v>
      </c>
      <c r="E587">
        <v>10</v>
      </c>
      <c r="F587" s="12">
        <f t="shared" si="28"/>
        <v>37874</v>
      </c>
      <c r="G587">
        <v>0</v>
      </c>
      <c r="H587" s="15">
        <v>16884.919999999998</v>
      </c>
      <c r="I587" t="s">
        <v>11</v>
      </c>
      <c r="J587" t="s">
        <v>11</v>
      </c>
      <c r="K587" t="s">
        <v>42</v>
      </c>
      <c r="L587" s="13">
        <f t="shared" si="29"/>
        <v>19</v>
      </c>
    </row>
    <row r="588" spans="1:12" x14ac:dyDescent="0.3">
      <c r="A588" t="s">
        <v>1784</v>
      </c>
      <c r="B588">
        <f t="shared" si="27"/>
        <v>587</v>
      </c>
      <c r="C588">
        <v>1974</v>
      </c>
      <c r="D588" t="s">
        <v>35</v>
      </c>
      <c r="E588">
        <v>8</v>
      </c>
      <c r="F588" s="12">
        <f t="shared" si="28"/>
        <v>27249</v>
      </c>
      <c r="G588">
        <v>0</v>
      </c>
      <c r="H588" s="15">
        <v>16841.32</v>
      </c>
      <c r="I588" t="s">
        <v>11</v>
      </c>
      <c r="J588" t="s">
        <v>12</v>
      </c>
      <c r="K588" t="s">
        <v>42</v>
      </c>
      <c r="L588" s="13">
        <f t="shared" si="29"/>
        <v>48</v>
      </c>
    </row>
    <row r="589" spans="1:12" x14ac:dyDescent="0.3">
      <c r="A589" t="s">
        <v>1783</v>
      </c>
      <c r="B589">
        <f t="shared" si="27"/>
        <v>588</v>
      </c>
      <c r="C589">
        <v>1995</v>
      </c>
      <c r="D589" t="s">
        <v>37</v>
      </c>
      <c r="E589">
        <v>19</v>
      </c>
      <c r="F589" s="12">
        <f t="shared" si="28"/>
        <v>34991</v>
      </c>
      <c r="G589">
        <v>1</v>
      </c>
      <c r="H589" s="15">
        <v>16796.41</v>
      </c>
      <c r="I589" t="s">
        <v>11</v>
      </c>
      <c r="J589" t="s">
        <v>12</v>
      </c>
      <c r="K589" t="s">
        <v>247</v>
      </c>
      <c r="L589" s="13">
        <f t="shared" si="29"/>
        <v>27</v>
      </c>
    </row>
    <row r="590" spans="1:12" x14ac:dyDescent="0.3">
      <c r="A590" t="s">
        <v>1782</v>
      </c>
      <c r="B590">
        <f t="shared" si="27"/>
        <v>589</v>
      </c>
      <c r="C590">
        <v>1962</v>
      </c>
      <c r="D590" t="s">
        <v>10</v>
      </c>
      <c r="E590">
        <v>29</v>
      </c>
      <c r="F590" s="12">
        <f t="shared" si="28"/>
        <v>22856</v>
      </c>
      <c r="G590">
        <v>0</v>
      </c>
      <c r="H590" s="15">
        <v>16779.400000000001</v>
      </c>
      <c r="I590" t="s">
        <v>11</v>
      </c>
      <c r="J590" t="s">
        <v>11</v>
      </c>
      <c r="K590" t="s">
        <v>535</v>
      </c>
      <c r="L590" s="13">
        <f t="shared" si="29"/>
        <v>60</v>
      </c>
    </row>
    <row r="591" spans="1:12" x14ac:dyDescent="0.3">
      <c r="A591" t="s">
        <v>1781</v>
      </c>
      <c r="B591">
        <f t="shared" si="27"/>
        <v>590</v>
      </c>
      <c r="C591">
        <v>1989</v>
      </c>
      <c r="D591" t="s">
        <v>20</v>
      </c>
      <c r="E591">
        <v>23</v>
      </c>
      <c r="F591" s="12">
        <f t="shared" si="28"/>
        <v>32774</v>
      </c>
      <c r="G591">
        <v>2</v>
      </c>
      <c r="H591" s="15">
        <v>16776.3</v>
      </c>
      <c r="I591" t="s">
        <v>11</v>
      </c>
      <c r="J591" t="s">
        <v>11</v>
      </c>
      <c r="K591" t="s">
        <v>247</v>
      </c>
      <c r="L591" s="13">
        <f t="shared" si="29"/>
        <v>33</v>
      </c>
    </row>
    <row r="592" spans="1:12" x14ac:dyDescent="0.3">
      <c r="A592" t="s">
        <v>1780</v>
      </c>
      <c r="B592">
        <f t="shared" si="27"/>
        <v>591</v>
      </c>
      <c r="C592">
        <v>1974</v>
      </c>
      <c r="D592" t="s">
        <v>35</v>
      </c>
      <c r="E592">
        <v>28</v>
      </c>
      <c r="F592" s="12">
        <f t="shared" si="28"/>
        <v>27269</v>
      </c>
      <c r="G592">
        <v>0</v>
      </c>
      <c r="H592" s="15">
        <v>16770.990000000002</v>
      </c>
      <c r="I592" t="s">
        <v>11</v>
      </c>
      <c r="J592" t="s">
        <v>16</v>
      </c>
      <c r="K592" t="s">
        <v>23</v>
      </c>
      <c r="L592" s="13">
        <f t="shared" si="29"/>
        <v>48</v>
      </c>
    </row>
    <row r="593" spans="1:12" x14ac:dyDescent="0.3">
      <c r="A593" t="s">
        <v>1779</v>
      </c>
      <c r="B593">
        <f t="shared" si="27"/>
        <v>592</v>
      </c>
      <c r="C593">
        <v>1993</v>
      </c>
      <c r="D593" t="s">
        <v>15</v>
      </c>
      <c r="E593">
        <v>5</v>
      </c>
      <c r="F593" s="12">
        <f t="shared" si="28"/>
        <v>34278</v>
      </c>
      <c r="G593">
        <v>1</v>
      </c>
      <c r="H593" s="15">
        <v>16657.72</v>
      </c>
      <c r="I593" t="s">
        <v>11</v>
      </c>
      <c r="J593" t="s">
        <v>16</v>
      </c>
      <c r="K593" t="s">
        <v>247</v>
      </c>
      <c r="L593" s="13">
        <f t="shared" si="29"/>
        <v>29</v>
      </c>
    </row>
    <row r="594" spans="1:12" x14ac:dyDescent="0.3">
      <c r="A594" t="s">
        <v>1778</v>
      </c>
      <c r="B594">
        <f t="shared" si="27"/>
        <v>593</v>
      </c>
      <c r="C594">
        <v>1977</v>
      </c>
      <c r="D594" t="s">
        <v>20</v>
      </c>
      <c r="E594">
        <v>25</v>
      </c>
      <c r="F594" s="12">
        <f t="shared" si="28"/>
        <v>28393</v>
      </c>
      <c r="G594">
        <v>2</v>
      </c>
      <c r="H594" s="15">
        <v>16631.61</v>
      </c>
      <c r="I594" t="s">
        <v>11</v>
      </c>
      <c r="J594" t="s">
        <v>16</v>
      </c>
      <c r="K594" t="s">
        <v>23</v>
      </c>
      <c r="L594" s="13">
        <f t="shared" si="29"/>
        <v>45</v>
      </c>
    </row>
    <row r="595" spans="1:12" x14ac:dyDescent="0.3">
      <c r="A595" t="s">
        <v>1777</v>
      </c>
      <c r="B595">
        <f t="shared" si="27"/>
        <v>594</v>
      </c>
      <c r="C595">
        <v>1975</v>
      </c>
      <c r="D595" t="s">
        <v>10</v>
      </c>
      <c r="E595">
        <v>24</v>
      </c>
      <c r="F595" s="12">
        <f t="shared" si="28"/>
        <v>27599</v>
      </c>
      <c r="G595">
        <v>1</v>
      </c>
      <c r="H595" s="15">
        <v>16602.18</v>
      </c>
      <c r="I595" t="s">
        <v>11</v>
      </c>
      <c r="J595" t="s">
        <v>16</v>
      </c>
      <c r="K595" t="s">
        <v>535</v>
      </c>
      <c r="L595" s="13">
        <f t="shared" si="29"/>
        <v>47</v>
      </c>
    </row>
    <row r="596" spans="1:12" x14ac:dyDescent="0.3">
      <c r="A596" t="s">
        <v>1776</v>
      </c>
      <c r="B596">
        <f t="shared" si="27"/>
        <v>595</v>
      </c>
      <c r="C596">
        <v>1970</v>
      </c>
      <c r="D596" t="s">
        <v>10</v>
      </c>
      <c r="E596">
        <v>10</v>
      </c>
      <c r="F596" s="12">
        <f t="shared" si="28"/>
        <v>25759</v>
      </c>
      <c r="G596">
        <v>0</v>
      </c>
      <c r="H596" s="15">
        <v>16600.16</v>
      </c>
      <c r="I596" t="s">
        <v>11</v>
      </c>
      <c r="J596" t="s">
        <v>11</v>
      </c>
      <c r="K596" t="s">
        <v>42</v>
      </c>
      <c r="L596" s="13">
        <f t="shared" si="29"/>
        <v>52</v>
      </c>
    </row>
    <row r="597" spans="1:12" x14ac:dyDescent="0.3">
      <c r="A597" t="s">
        <v>1775</v>
      </c>
      <c r="B597">
        <f t="shared" si="27"/>
        <v>596</v>
      </c>
      <c r="C597">
        <v>1963</v>
      </c>
      <c r="D597" t="s">
        <v>18</v>
      </c>
      <c r="E597">
        <v>25</v>
      </c>
      <c r="F597" s="12">
        <f t="shared" si="28"/>
        <v>23187</v>
      </c>
      <c r="G597">
        <v>0</v>
      </c>
      <c r="H597" s="15">
        <v>16587.96</v>
      </c>
      <c r="I597" t="s">
        <v>11</v>
      </c>
      <c r="J597" t="s">
        <v>11</v>
      </c>
      <c r="K597" t="s">
        <v>249</v>
      </c>
      <c r="L597" s="13">
        <f t="shared" si="29"/>
        <v>59</v>
      </c>
    </row>
    <row r="598" spans="1:12" x14ac:dyDescent="0.3">
      <c r="A598" t="s">
        <v>1774</v>
      </c>
      <c r="B598">
        <f t="shared" si="27"/>
        <v>597</v>
      </c>
      <c r="C598">
        <v>2001</v>
      </c>
      <c r="D598" t="s">
        <v>18</v>
      </c>
      <c r="E598">
        <v>25</v>
      </c>
      <c r="F598" s="12">
        <f t="shared" si="28"/>
        <v>37067</v>
      </c>
      <c r="G598">
        <v>0</v>
      </c>
      <c r="H598" s="15">
        <v>16586.5</v>
      </c>
      <c r="I598" t="s">
        <v>11</v>
      </c>
      <c r="J598" t="s">
        <v>16</v>
      </c>
      <c r="K598" t="s">
        <v>13</v>
      </c>
      <c r="L598" s="13">
        <f t="shared" si="29"/>
        <v>21</v>
      </c>
    </row>
    <row r="599" spans="1:12" x14ac:dyDescent="0.3">
      <c r="A599" t="s">
        <v>1773</v>
      </c>
      <c r="B599">
        <f t="shared" si="27"/>
        <v>598</v>
      </c>
      <c r="C599">
        <v>1995</v>
      </c>
      <c r="D599" t="s">
        <v>30</v>
      </c>
      <c r="E599">
        <v>23</v>
      </c>
      <c r="F599" s="12">
        <f t="shared" si="28"/>
        <v>35056</v>
      </c>
      <c r="G599">
        <v>0</v>
      </c>
      <c r="H599" s="15">
        <v>16577.78</v>
      </c>
      <c r="I599" t="s">
        <v>11</v>
      </c>
      <c r="J599" t="s">
        <v>16</v>
      </c>
      <c r="K599" t="s">
        <v>13</v>
      </c>
      <c r="L599" s="13">
        <f t="shared" si="29"/>
        <v>27</v>
      </c>
    </row>
    <row r="600" spans="1:12" x14ac:dyDescent="0.3">
      <c r="A600" t="s">
        <v>1772</v>
      </c>
      <c r="B600">
        <f t="shared" si="27"/>
        <v>599</v>
      </c>
      <c r="C600">
        <v>1958</v>
      </c>
      <c r="D600" t="s">
        <v>37</v>
      </c>
      <c r="E600">
        <v>10</v>
      </c>
      <c r="F600" s="12">
        <f t="shared" si="28"/>
        <v>21468</v>
      </c>
      <c r="G600">
        <v>3</v>
      </c>
      <c r="H600" s="15">
        <v>16455.71</v>
      </c>
      <c r="I600" t="s">
        <v>11</v>
      </c>
      <c r="J600" t="s">
        <v>11</v>
      </c>
      <c r="K600" t="s">
        <v>23</v>
      </c>
      <c r="L600" s="13">
        <f t="shared" si="29"/>
        <v>64</v>
      </c>
    </row>
    <row r="601" spans="1:12" x14ac:dyDescent="0.3">
      <c r="A601" t="s">
        <v>1771</v>
      </c>
      <c r="B601">
        <f t="shared" si="27"/>
        <v>600</v>
      </c>
      <c r="C601">
        <v>2003</v>
      </c>
      <c r="D601" t="s">
        <v>30</v>
      </c>
      <c r="E601">
        <v>20</v>
      </c>
      <c r="F601" s="12">
        <f t="shared" si="28"/>
        <v>37975</v>
      </c>
      <c r="G601">
        <v>1</v>
      </c>
      <c r="H601" s="15">
        <v>16450.89</v>
      </c>
      <c r="I601" t="s">
        <v>11</v>
      </c>
      <c r="J601" t="s">
        <v>16</v>
      </c>
      <c r="K601" t="s">
        <v>23</v>
      </c>
      <c r="L601" s="13">
        <f t="shared" si="29"/>
        <v>19</v>
      </c>
    </row>
    <row r="602" spans="1:12" x14ac:dyDescent="0.3">
      <c r="A602" t="s">
        <v>1770</v>
      </c>
      <c r="B602">
        <f t="shared" si="27"/>
        <v>601</v>
      </c>
      <c r="C602">
        <v>1995</v>
      </c>
      <c r="D602" t="s">
        <v>20</v>
      </c>
      <c r="E602">
        <v>28</v>
      </c>
      <c r="F602" s="12">
        <f t="shared" si="28"/>
        <v>34970</v>
      </c>
      <c r="G602">
        <v>3</v>
      </c>
      <c r="H602" s="15">
        <v>16420.490000000002</v>
      </c>
      <c r="I602" t="s">
        <v>11</v>
      </c>
      <c r="J602" t="s">
        <v>12</v>
      </c>
      <c r="K602" t="s">
        <v>23</v>
      </c>
      <c r="L602" s="13">
        <f t="shared" si="29"/>
        <v>27</v>
      </c>
    </row>
    <row r="603" spans="1:12" x14ac:dyDescent="0.3">
      <c r="A603" t="s">
        <v>1769</v>
      </c>
      <c r="B603">
        <f t="shared" si="27"/>
        <v>602</v>
      </c>
      <c r="C603">
        <v>1965</v>
      </c>
      <c r="D603" t="s">
        <v>30</v>
      </c>
      <c r="E603">
        <v>5</v>
      </c>
      <c r="F603" s="12">
        <f t="shared" si="28"/>
        <v>24081</v>
      </c>
      <c r="G603">
        <v>0</v>
      </c>
      <c r="H603" s="15">
        <v>16351.42</v>
      </c>
      <c r="I603" t="s">
        <v>11</v>
      </c>
      <c r="J603" t="s">
        <v>12</v>
      </c>
      <c r="K603" t="s">
        <v>535</v>
      </c>
      <c r="L603" s="13">
        <f t="shared" si="29"/>
        <v>57</v>
      </c>
    </row>
    <row r="604" spans="1:12" x14ac:dyDescent="0.3">
      <c r="A604" t="s">
        <v>1768</v>
      </c>
      <c r="B604">
        <f t="shared" si="27"/>
        <v>603</v>
      </c>
      <c r="C604">
        <v>1969</v>
      </c>
      <c r="D604" t="s">
        <v>35</v>
      </c>
      <c r="E604">
        <v>8</v>
      </c>
      <c r="F604" s="12">
        <f t="shared" si="28"/>
        <v>25423</v>
      </c>
      <c r="G604">
        <v>0</v>
      </c>
      <c r="H604" s="15">
        <v>16311.05</v>
      </c>
      <c r="I604" t="s">
        <v>11</v>
      </c>
      <c r="J604" t="s">
        <v>12</v>
      </c>
      <c r="K604" t="s">
        <v>535</v>
      </c>
      <c r="L604" s="13">
        <f t="shared" si="29"/>
        <v>53</v>
      </c>
    </row>
    <row r="605" spans="1:12" x14ac:dyDescent="0.3">
      <c r="A605" t="s">
        <v>1767</v>
      </c>
      <c r="B605">
        <f t="shared" si="27"/>
        <v>604</v>
      </c>
      <c r="C605">
        <v>2003</v>
      </c>
      <c r="D605" t="s">
        <v>35</v>
      </c>
      <c r="E605">
        <v>24</v>
      </c>
      <c r="F605" s="12">
        <f t="shared" si="28"/>
        <v>37857</v>
      </c>
      <c r="G605">
        <v>0</v>
      </c>
      <c r="H605" s="15">
        <v>16297.85</v>
      </c>
      <c r="I605" t="s">
        <v>11</v>
      </c>
      <c r="J605" t="s">
        <v>12</v>
      </c>
      <c r="K605" t="s">
        <v>42</v>
      </c>
      <c r="L605" s="13">
        <f t="shared" si="29"/>
        <v>19</v>
      </c>
    </row>
    <row r="606" spans="1:12" x14ac:dyDescent="0.3">
      <c r="A606" t="s">
        <v>1766</v>
      </c>
      <c r="B606">
        <f t="shared" si="27"/>
        <v>605</v>
      </c>
      <c r="C606">
        <v>1972</v>
      </c>
      <c r="D606" t="s">
        <v>10</v>
      </c>
      <c r="E606">
        <v>30</v>
      </c>
      <c r="F606" s="12">
        <f t="shared" si="28"/>
        <v>26510</v>
      </c>
      <c r="G606">
        <v>0</v>
      </c>
      <c r="H606" s="15">
        <v>16267.32</v>
      </c>
      <c r="I606" t="s">
        <v>11</v>
      </c>
      <c r="J606" t="s">
        <v>11</v>
      </c>
      <c r="K606" t="s">
        <v>249</v>
      </c>
      <c r="L606" s="13">
        <f t="shared" si="29"/>
        <v>50</v>
      </c>
    </row>
    <row r="607" spans="1:12" x14ac:dyDescent="0.3">
      <c r="A607" t="s">
        <v>1765</v>
      </c>
      <c r="B607">
        <f t="shared" si="27"/>
        <v>606</v>
      </c>
      <c r="C607">
        <v>2002</v>
      </c>
      <c r="D607" t="s">
        <v>20</v>
      </c>
      <c r="E607">
        <v>8</v>
      </c>
      <c r="F607" s="12">
        <f t="shared" si="28"/>
        <v>37507</v>
      </c>
      <c r="G607">
        <v>0</v>
      </c>
      <c r="H607" s="15">
        <v>16232.85</v>
      </c>
      <c r="I607" t="s">
        <v>11</v>
      </c>
      <c r="J607" t="s">
        <v>16</v>
      </c>
      <c r="K607" t="s">
        <v>42</v>
      </c>
      <c r="L607" s="13">
        <f t="shared" si="29"/>
        <v>20</v>
      </c>
    </row>
    <row r="608" spans="1:12" x14ac:dyDescent="0.3">
      <c r="A608" t="s">
        <v>1764</v>
      </c>
      <c r="B608">
        <f t="shared" si="27"/>
        <v>607</v>
      </c>
      <c r="C608">
        <v>1988</v>
      </c>
      <c r="D608" t="s">
        <v>35</v>
      </c>
      <c r="E608">
        <v>21</v>
      </c>
      <c r="F608" s="12">
        <f t="shared" si="28"/>
        <v>32376</v>
      </c>
      <c r="G608">
        <v>3</v>
      </c>
      <c r="H608" s="15">
        <v>16205.88</v>
      </c>
      <c r="I608" t="s">
        <v>11</v>
      </c>
      <c r="J608" t="s">
        <v>16</v>
      </c>
      <c r="K608" t="s">
        <v>23</v>
      </c>
      <c r="L608" s="13">
        <f t="shared" si="29"/>
        <v>34</v>
      </c>
    </row>
    <row r="609" spans="1:12" x14ac:dyDescent="0.3">
      <c r="A609" t="s">
        <v>1763</v>
      </c>
      <c r="B609">
        <f t="shared" si="27"/>
        <v>608</v>
      </c>
      <c r="C609">
        <v>1988</v>
      </c>
      <c r="D609" t="s">
        <v>35</v>
      </c>
      <c r="E609">
        <v>6</v>
      </c>
      <c r="F609" s="12">
        <f t="shared" si="28"/>
        <v>32361</v>
      </c>
      <c r="G609">
        <v>3</v>
      </c>
      <c r="H609" s="15">
        <v>16199.1</v>
      </c>
      <c r="I609" t="s">
        <v>11</v>
      </c>
      <c r="J609" t="s">
        <v>11</v>
      </c>
      <c r="K609" t="s">
        <v>23</v>
      </c>
      <c r="L609" s="13">
        <f t="shared" si="29"/>
        <v>34</v>
      </c>
    </row>
    <row r="610" spans="1:12" x14ac:dyDescent="0.3">
      <c r="A610" t="s">
        <v>1762</v>
      </c>
      <c r="B610">
        <f t="shared" si="27"/>
        <v>609</v>
      </c>
      <c r="C610">
        <v>1974</v>
      </c>
      <c r="D610" t="s">
        <v>20</v>
      </c>
      <c r="E610">
        <v>11</v>
      </c>
      <c r="F610" s="12">
        <f t="shared" si="28"/>
        <v>27283</v>
      </c>
      <c r="G610">
        <v>0</v>
      </c>
      <c r="H610" s="15">
        <v>16190.97</v>
      </c>
      <c r="I610" t="s">
        <v>11</v>
      </c>
      <c r="J610" t="s">
        <v>12</v>
      </c>
      <c r="K610" t="s">
        <v>23</v>
      </c>
      <c r="L610" s="13">
        <f t="shared" si="29"/>
        <v>48</v>
      </c>
    </row>
    <row r="611" spans="1:12" x14ac:dyDescent="0.3">
      <c r="A611" t="s">
        <v>1761</v>
      </c>
      <c r="B611">
        <f t="shared" si="27"/>
        <v>610</v>
      </c>
      <c r="C611">
        <v>1982</v>
      </c>
      <c r="D611" t="s">
        <v>10</v>
      </c>
      <c r="E611">
        <v>6</v>
      </c>
      <c r="F611" s="12">
        <f t="shared" si="28"/>
        <v>30138</v>
      </c>
      <c r="G611">
        <v>3</v>
      </c>
      <c r="H611" s="15">
        <v>16152.04</v>
      </c>
      <c r="I611" t="s">
        <v>11</v>
      </c>
      <c r="J611" t="s">
        <v>16</v>
      </c>
      <c r="K611" t="s">
        <v>535</v>
      </c>
      <c r="L611" s="13">
        <f t="shared" si="29"/>
        <v>40</v>
      </c>
    </row>
    <row r="612" spans="1:12" x14ac:dyDescent="0.3">
      <c r="A612" t="s">
        <v>1760</v>
      </c>
      <c r="B612">
        <f t="shared" si="27"/>
        <v>611</v>
      </c>
      <c r="C612">
        <v>1993</v>
      </c>
      <c r="D612" t="s">
        <v>30</v>
      </c>
      <c r="E612">
        <v>12</v>
      </c>
      <c r="F612" s="12">
        <f t="shared" si="28"/>
        <v>34315</v>
      </c>
      <c r="G612">
        <v>0</v>
      </c>
      <c r="H612" s="15">
        <v>16138.76</v>
      </c>
      <c r="I612" t="s">
        <v>11</v>
      </c>
      <c r="J612" t="s">
        <v>12</v>
      </c>
      <c r="K612" t="s">
        <v>356</v>
      </c>
      <c r="L612" s="13">
        <f t="shared" si="29"/>
        <v>29</v>
      </c>
    </row>
    <row r="613" spans="1:12" x14ac:dyDescent="0.3">
      <c r="A613" t="s">
        <v>1759</v>
      </c>
      <c r="B613">
        <f t="shared" si="27"/>
        <v>612</v>
      </c>
      <c r="C613">
        <v>1987</v>
      </c>
      <c r="D613" t="s">
        <v>37</v>
      </c>
      <c r="E613">
        <v>6</v>
      </c>
      <c r="F613" s="12">
        <f t="shared" si="28"/>
        <v>32056</v>
      </c>
      <c r="G613">
        <v>3</v>
      </c>
      <c r="H613" s="15">
        <v>16122.65</v>
      </c>
      <c r="I613" t="s">
        <v>11</v>
      </c>
      <c r="J613" t="s">
        <v>16</v>
      </c>
      <c r="K613" t="s">
        <v>42</v>
      </c>
      <c r="L613" s="13">
        <f t="shared" si="29"/>
        <v>35</v>
      </c>
    </row>
    <row r="614" spans="1:12" x14ac:dyDescent="0.3">
      <c r="A614" t="s">
        <v>1758</v>
      </c>
      <c r="B614">
        <f t="shared" si="27"/>
        <v>613</v>
      </c>
      <c r="C614">
        <v>1993</v>
      </c>
      <c r="D614" t="s">
        <v>35</v>
      </c>
      <c r="E614">
        <v>8</v>
      </c>
      <c r="F614" s="12">
        <f t="shared" si="28"/>
        <v>34189</v>
      </c>
      <c r="G614">
        <v>0</v>
      </c>
      <c r="H614" s="15">
        <v>16115.3</v>
      </c>
      <c r="I614" t="s">
        <v>11</v>
      </c>
      <c r="J614" t="s">
        <v>16</v>
      </c>
      <c r="K614" t="s">
        <v>247</v>
      </c>
      <c r="L614" s="13">
        <f t="shared" si="29"/>
        <v>29</v>
      </c>
    </row>
    <row r="615" spans="1:12" x14ac:dyDescent="0.3">
      <c r="A615" t="s">
        <v>1757</v>
      </c>
      <c r="B615">
        <f t="shared" si="27"/>
        <v>614</v>
      </c>
      <c r="C615">
        <v>1985</v>
      </c>
      <c r="D615" t="s">
        <v>35</v>
      </c>
      <c r="E615">
        <v>27</v>
      </c>
      <c r="F615" s="12">
        <f t="shared" si="28"/>
        <v>31286</v>
      </c>
      <c r="G615">
        <v>3</v>
      </c>
      <c r="H615" s="15">
        <v>16097.94</v>
      </c>
      <c r="I615" t="s">
        <v>11</v>
      </c>
      <c r="J615" t="s">
        <v>12</v>
      </c>
      <c r="K615" t="s">
        <v>23</v>
      </c>
      <c r="L615" s="13">
        <f t="shared" si="29"/>
        <v>37</v>
      </c>
    </row>
    <row r="616" spans="1:12" x14ac:dyDescent="0.3">
      <c r="A616" t="s">
        <v>1756</v>
      </c>
      <c r="B616">
        <f t="shared" si="27"/>
        <v>615</v>
      </c>
      <c r="C616">
        <v>1958</v>
      </c>
      <c r="D616" t="s">
        <v>18</v>
      </c>
      <c r="E616">
        <v>21</v>
      </c>
      <c r="F616" s="12">
        <f t="shared" si="28"/>
        <v>21357</v>
      </c>
      <c r="G616">
        <v>3</v>
      </c>
      <c r="H616" s="15">
        <v>16085.13</v>
      </c>
      <c r="I616" t="s">
        <v>11</v>
      </c>
      <c r="J616" t="s">
        <v>11</v>
      </c>
      <c r="K616" t="s">
        <v>13</v>
      </c>
      <c r="L616" s="13">
        <f t="shared" si="29"/>
        <v>64</v>
      </c>
    </row>
    <row r="617" spans="1:12" x14ac:dyDescent="0.3">
      <c r="A617" t="s">
        <v>1755</v>
      </c>
      <c r="B617">
        <f t="shared" si="27"/>
        <v>616</v>
      </c>
      <c r="C617">
        <v>1958</v>
      </c>
      <c r="D617" t="s">
        <v>37</v>
      </c>
      <c r="E617">
        <v>22</v>
      </c>
      <c r="F617" s="12">
        <f t="shared" si="28"/>
        <v>21480</v>
      </c>
      <c r="G617">
        <v>2</v>
      </c>
      <c r="H617" s="15">
        <v>16069.08</v>
      </c>
      <c r="I617" t="s">
        <v>11</v>
      </c>
      <c r="J617" t="s">
        <v>11</v>
      </c>
      <c r="K617" t="s">
        <v>247</v>
      </c>
      <c r="L617" s="13">
        <f t="shared" si="29"/>
        <v>64</v>
      </c>
    </row>
    <row r="618" spans="1:12" x14ac:dyDescent="0.3">
      <c r="A618" t="s">
        <v>1754</v>
      </c>
      <c r="B618">
        <f t="shared" si="27"/>
        <v>617</v>
      </c>
      <c r="C618">
        <v>1978</v>
      </c>
      <c r="D618" t="s">
        <v>20</v>
      </c>
      <c r="E618">
        <v>16</v>
      </c>
      <c r="F618" s="12">
        <f t="shared" si="28"/>
        <v>28749</v>
      </c>
      <c r="G618">
        <v>2</v>
      </c>
      <c r="H618" s="15">
        <v>16062.89</v>
      </c>
      <c r="I618" t="s">
        <v>11</v>
      </c>
      <c r="J618" t="s">
        <v>11</v>
      </c>
      <c r="K618" t="s">
        <v>535</v>
      </c>
      <c r="L618" s="13">
        <f t="shared" si="29"/>
        <v>44</v>
      </c>
    </row>
    <row r="619" spans="1:12" x14ac:dyDescent="0.3">
      <c r="A619" t="s">
        <v>1753</v>
      </c>
      <c r="B619">
        <f t="shared" si="27"/>
        <v>618</v>
      </c>
      <c r="C619">
        <v>1988</v>
      </c>
      <c r="D619" t="s">
        <v>30</v>
      </c>
      <c r="E619">
        <v>5</v>
      </c>
      <c r="F619" s="12">
        <f t="shared" si="28"/>
        <v>32482</v>
      </c>
      <c r="G619">
        <v>3</v>
      </c>
      <c r="H619" s="15">
        <v>16059.06</v>
      </c>
      <c r="I619" t="s">
        <v>11</v>
      </c>
      <c r="J619" t="s">
        <v>12</v>
      </c>
      <c r="K619" t="s">
        <v>23</v>
      </c>
      <c r="L619" s="13">
        <f t="shared" si="29"/>
        <v>34</v>
      </c>
    </row>
    <row r="620" spans="1:12" x14ac:dyDescent="0.3">
      <c r="A620" t="s">
        <v>1752</v>
      </c>
      <c r="B620">
        <f t="shared" si="27"/>
        <v>619</v>
      </c>
      <c r="C620">
        <v>1980</v>
      </c>
      <c r="D620" t="s">
        <v>20</v>
      </c>
      <c r="E620">
        <v>19</v>
      </c>
      <c r="F620" s="12">
        <f t="shared" si="28"/>
        <v>29483</v>
      </c>
      <c r="G620">
        <v>2</v>
      </c>
      <c r="H620" s="15">
        <v>15966.19</v>
      </c>
      <c r="I620" t="s">
        <v>11</v>
      </c>
      <c r="J620" t="s">
        <v>11</v>
      </c>
      <c r="K620" t="s">
        <v>23</v>
      </c>
      <c r="L620" s="13">
        <f t="shared" si="29"/>
        <v>42</v>
      </c>
    </row>
    <row r="621" spans="1:12" x14ac:dyDescent="0.3">
      <c r="A621" t="s">
        <v>1751</v>
      </c>
      <c r="B621">
        <f t="shared" si="27"/>
        <v>620</v>
      </c>
      <c r="C621">
        <v>1982</v>
      </c>
      <c r="D621" t="s">
        <v>10</v>
      </c>
      <c r="E621">
        <v>24</v>
      </c>
      <c r="F621" s="12">
        <f t="shared" si="28"/>
        <v>30156</v>
      </c>
      <c r="G621">
        <v>3</v>
      </c>
      <c r="H621" s="15">
        <v>15965.29</v>
      </c>
      <c r="I621" t="s">
        <v>11</v>
      </c>
      <c r="J621" t="s">
        <v>16</v>
      </c>
      <c r="K621" t="s">
        <v>23</v>
      </c>
      <c r="L621" s="13">
        <f t="shared" si="29"/>
        <v>40</v>
      </c>
    </row>
    <row r="622" spans="1:12" x14ac:dyDescent="0.3">
      <c r="A622" t="s">
        <v>1750</v>
      </c>
      <c r="B622">
        <f t="shared" si="27"/>
        <v>621</v>
      </c>
      <c r="C622">
        <v>1980</v>
      </c>
      <c r="D622" t="s">
        <v>37</v>
      </c>
      <c r="E622">
        <v>12</v>
      </c>
      <c r="F622" s="12">
        <f t="shared" si="28"/>
        <v>29506</v>
      </c>
      <c r="G622">
        <v>2</v>
      </c>
      <c r="H622" s="15">
        <v>15922.29</v>
      </c>
      <c r="I622" t="s">
        <v>11</v>
      </c>
      <c r="J622" t="s">
        <v>12</v>
      </c>
      <c r="K622" t="s">
        <v>535</v>
      </c>
      <c r="L622" s="13">
        <f t="shared" si="29"/>
        <v>42</v>
      </c>
    </row>
    <row r="623" spans="1:12" x14ac:dyDescent="0.3">
      <c r="A623" t="s">
        <v>1749</v>
      </c>
      <c r="B623">
        <f t="shared" si="27"/>
        <v>622</v>
      </c>
      <c r="C623">
        <v>1962</v>
      </c>
      <c r="D623" t="s">
        <v>30</v>
      </c>
      <c r="E623">
        <v>25</v>
      </c>
      <c r="F623" s="12">
        <f t="shared" si="28"/>
        <v>23005</v>
      </c>
      <c r="G623">
        <v>0</v>
      </c>
      <c r="H623" s="15">
        <v>15840.81</v>
      </c>
      <c r="I623" t="s">
        <v>11</v>
      </c>
      <c r="J623" t="s">
        <v>16</v>
      </c>
      <c r="K623" t="s">
        <v>632</v>
      </c>
      <c r="L623" s="13">
        <f t="shared" si="29"/>
        <v>60</v>
      </c>
    </row>
    <row r="624" spans="1:12" x14ac:dyDescent="0.3">
      <c r="A624" t="s">
        <v>1748</v>
      </c>
      <c r="B624">
        <f t="shared" si="27"/>
        <v>623</v>
      </c>
      <c r="C624">
        <v>1982</v>
      </c>
      <c r="D624" t="s">
        <v>15</v>
      </c>
      <c r="E624">
        <v>11</v>
      </c>
      <c r="F624" s="12">
        <f t="shared" si="28"/>
        <v>30266</v>
      </c>
      <c r="G624">
        <v>4</v>
      </c>
      <c r="H624" s="15">
        <v>15828.82</v>
      </c>
      <c r="I624" t="s">
        <v>11</v>
      </c>
      <c r="J624" t="s">
        <v>12</v>
      </c>
      <c r="K624" t="s">
        <v>42</v>
      </c>
      <c r="L624" s="13">
        <f t="shared" si="29"/>
        <v>40</v>
      </c>
    </row>
    <row r="625" spans="1:12" x14ac:dyDescent="0.3">
      <c r="A625" t="s">
        <v>1747</v>
      </c>
      <c r="B625">
        <f t="shared" si="27"/>
        <v>624</v>
      </c>
      <c r="C625">
        <v>1984</v>
      </c>
      <c r="D625" t="s">
        <v>18</v>
      </c>
      <c r="E625">
        <v>26</v>
      </c>
      <c r="F625" s="12">
        <f t="shared" si="28"/>
        <v>30859</v>
      </c>
      <c r="G625">
        <v>0</v>
      </c>
      <c r="H625" s="15">
        <v>15820.7</v>
      </c>
      <c r="I625" t="s">
        <v>11</v>
      </c>
      <c r="J625" t="s">
        <v>12</v>
      </c>
      <c r="K625" t="s">
        <v>42</v>
      </c>
      <c r="L625" s="13">
        <f t="shared" si="29"/>
        <v>38</v>
      </c>
    </row>
    <row r="626" spans="1:12" x14ac:dyDescent="0.3">
      <c r="A626" t="s">
        <v>1746</v>
      </c>
      <c r="B626">
        <f t="shared" si="27"/>
        <v>625</v>
      </c>
      <c r="C626">
        <v>1997</v>
      </c>
      <c r="D626" t="s">
        <v>37</v>
      </c>
      <c r="E626">
        <v>9</v>
      </c>
      <c r="F626" s="12">
        <f t="shared" si="28"/>
        <v>35712</v>
      </c>
      <c r="G626">
        <v>0</v>
      </c>
      <c r="H626" s="15">
        <v>15817.99</v>
      </c>
      <c r="I626" t="s">
        <v>11</v>
      </c>
      <c r="J626" t="s">
        <v>11</v>
      </c>
      <c r="K626" t="s">
        <v>23</v>
      </c>
      <c r="L626" s="13">
        <f t="shared" si="29"/>
        <v>25</v>
      </c>
    </row>
    <row r="627" spans="1:12" x14ac:dyDescent="0.3">
      <c r="A627" t="s">
        <v>1745</v>
      </c>
      <c r="B627">
        <f t="shared" si="27"/>
        <v>626</v>
      </c>
      <c r="C627">
        <v>1974</v>
      </c>
      <c r="D627" t="s">
        <v>35</v>
      </c>
      <c r="E627">
        <v>29</v>
      </c>
      <c r="F627" s="12">
        <f t="shared" si="28"/>
        <v>27270</v>
      </c>
      <c r="G627">
        <v>0</v>
      </c>
      <c r="H627" s="15">
        <v>15746.62</v>
      </c>
      <c r="I627" t="s">
        <v>11</v>
      </c>
      <c r="J627" t="s">
        <v>16</v>
      </c>
      <c r="K627" t="s">
        <v>23</v>
      </c>
      <c r="L627" s="13">
        <f t="shared" si="29"/>
        <v>48</v>
      </c>
    </row>
    <row r="628" spans="1:12" x14ac:dyDescent="0.3">
      <c r="A628" t="s">
        <v>1744</v>
      </c>
      <c r="B628">
        <f t="shared" si="27"/>
        <v>627</v>
      </c>
      <c r="C628">
        <v>1976</v>
      </c>
      <c r="D628" t="s">
        <v>20</v>
      </c>
      <c r="E628">
        <v>20</v>
      </c>
      <c r="F628" s="12">
        <f t="shared" si="28"/>
        <v>28023</v>
      </c>
      <c r="G628">
        <v>2</v>
      </c>
      <c r="H628" s="15">
        <v>15698.86</v>
      </c>
      <c r="I628" t="s">
        <v>11</v>
      </c>
      <c r="J628" t="s">
        <v>11</v>
      </c>
      <c r="K628" t="s">
        <v>23</v>
      </c>
      <c r="L628" s="13">
        <f t="shared" si="29"/>
        <v>46</v>
      </c>
    </row>
    <row r="629" spans="1:12" x14ac:dyDescent="0.3">
      <c r="A629" t="s">
        <v>1743</v>
      </c>
      <c r="B629">
        <f t="shared" si="27"/>
        <v>628</v>
      </c>
      <c r="C629">
        <v>1973</v>
      </c>
      <c r="D629" t="s">
        <v>18</v>
      </c>
      <c r="E629">
        <v>26</v>
      </c>
      <c r="F629" s="12">
        <f t="shared" si="28"/>
        <v>26841</v>
      </c>
      <c r="G629">
        <v>0</v>
      </c>
      <c r="H629" s="15">
        <v>15670.3</v>
      </c>
      <c r="I629" t="s">
        <v>11</v>
      </c>
      <c r="J629" t="s">
        <v>11</v>
      </c>
      <c r="K629" t="s">
        <v>535</v>
      </c>
      <c r="L629" s="13">
        <f t="shared" si="29"/>
        <v>49</v>
      </c>
    </row>
    <row r="630" spans="1:12" x14ac:dyDescent="0.3">
      <c r="A630" t="s">
        <v>1742</v>
      </c>
      <c r="B630">
        <f t="shared" si="27"/>
        <v>629</v>
      </c>
      <c r="C630">
        <v>1988</v>
      </c>
      <c r="D630" t="s">
        <v>30</v>
      </c>
      <c r="E630">
        <v>22</v>
      </c>
      <c r="F630" s="12">
        <f t="shared" si="28"/>
        <v>32499</v>
      </c>
      <c r="G630">
        <v>3</v>
      </c>
      <c r="H630" s="15">
        <v>15646.28</v>
      </c>
      <c r="I630" t="s">
        <v>11</v>
      </c>
      <c r="J630" t="s">
        <v>11</v>
      </c>
      <c r="K630" t="s">
        <v>42</v>
      </c>
      <c r="L630" s="13">
        <f t="shared" si="29"/>
        <v>34</v>
      </c>
    </row>
    <row r="631" spans="1:12" x14ac:dyDescent="0.3">
      <c r="A631" t="s">
        <v>1741</v>
      </c>
      <c r="B631">
        <f t="shared" si="27"/>
        <v>630</v>
      </c>
      <c r="C631">
        <v>1960</v>
      </c>
      <c r="D631" t="s">
        <v>18</v>
      </c>
      <c r="E631">
        <v>6</v>
      </c>
      <c r="F631" s="12">
        <f t="shared" si="28"/>
        <v>22073</v>
      </c>
      <c r="G631">
        <v>3</v>
      </c>
      <c r="H631" s="15">
        <v>15612.19</v>
      </c>
      <c r="I631" t="s">
        <v>11</v>
      </c>
      <c r="J631" t="s">
        <v>11</v>
      </c>
      <c r="K631" t="s">
        <v>23</v>
      </c>
      <c r="L631" s="13">
        <f t="shared" si="29"/>
        <v>63</v>
      </c>
    </row>
    <row r="632" spans="1:12" x14ac:dyDescent="0.3">
      <c r="A632" t="s">
        <v>1740</v>
      </c>
      <c r="B632">
        <f t="shared" si="27"/>
        <v>631</v>
      </c>
      <c r="C632">
        <v>1965</v>
      </c>
      <c r="D632" t="s">
        <v>37</v>
      </c>
      <c r="E632">
        <v>28</v>
      </c>
      <c r="F632" s="12">
        <f t="shared" si="28"/>
        <v>24043</v>
      </c>
      <c r="G632">
        <v>0</v>
      </c>
      <c r="H632" s="15">
        <v>15608.58</v>
      </c>
      <c r="I632" t="s">
        <v>11</v>
      </c>
      <c r="J632" t="s">
        <v>11</v>
      </c>
      <c r="K632" t="s">
        <v>535</v>
      </c>
      <c r="L632" s="13">
        <f t="shared" si="29"/>
        <v>57</v>
      </c>
    </row>
    <row r="633" spans="1:12" x14ac:dyDescent="0.3">
      <c r="A633" t="s">
        <v>1739</v>
      </c>
      <c r="B633">
        <f t="shared" si="27"/>
        <v>632</v>
      </c>
      <c r="C633">
        <v>1974</v>
      </c>
      <c r="D633" t="s">
        <v>10</v>
      </c>
      <c r="E633">
        <v>30</v>
      </c>
      <c r="F633" s="12">
        <f t="shared" si="28"/>
        <v>27240</v>
      </c>
      <c r="G633">
        <v>0</v>
      </c>
      <c r="H633" s="15">
        <v>15556.67</v>
      </c>
      <c r="I633" t="s">
        <v>11</v>
      </c>
      <c r="J633" t="s">
        <v>11</v>
      </c>
      <c r="K633" t="s">
        <v>23</v>
      </c>
      <c r="L633" s="13">
        <f t="shared" si="29"/>
        <v>48</v>
      </c>
    </row>
    <row r="634" spans="1:12" x14ac:dyDescent="0.3">
      <c r="A634" t="s">
        <v>1738</v>
      </c>
      <c r="B634">
        <f t="shared" si="27"/>
        <v>633</v>
      </c>
      <c r="C634">
        <v>1959</v>
      </c>
      <c r="D634" t="s">
        <v>37</v>
      </c>
      <c r="E634">
        <v>2</v>
      </c>
      <c r="F634" s="12">
        <f t="shared" si="28"/>
        <v>21825</v>
      </c>
      <c r="G634">
        <v>3</v>
      </c>
      <c r="H634" s="15">
        <v>15555.19</v>
      </c>
      <c r="I634" t="s">
        <v>11</v>
      </c>
      <c r="J634" t="s">
        <v>12</v>
      </c>
      <c r="K634" t="s">
        <v>23</v>
      </c>
      <c r="L634" s="13">
        <f t="shared" si="29"/>
        <v>63</v>
      </c>
    </row>
    <row r="635" spans="1:12" x14ac:dyDescent="0.3">
      <c r="A635" t="s">
        <v>1737</v>
      </c>
      <c r="B635">
        <f t="shared" si="27"/>
        <v>634</v>
      </c>
      <c r="C635">
        <v>1974</v>
      </c>
      <c r="D635" t="s">
        <v>18</v>
      </c>
      <c r="E635">
        <v>28</v>
      </c>
      <c r="F635" s="12">
        <f t="shared" si="28"/>
        <v>27208</v>
      </c>
      <c r="G635">
        <v>0</v>
      </c>
      <c r="H635" s="15">
        <v>15532.16</v>
      </c>
      <c r="I635" t="s">
        <v>11</v>
      </c>
      <c r="J635" t="s">
        <v>11</v>
      </c>
      <c r="K635" t="s">
        <v>535</v>
      </c>
      <c r="L635" s="13">
        <f t="shared" si="29"/>
        <v>48</v>
      </c>
    </row>
    <row r="636" spans="1:12" x14ac:dyDescent="0.3">
      <c r="A636" t="s">
        <v>1736</v>
      </c>
      <c r="B636">
        <f t="shared" si="27"/>
        <v>635</v>
      </c>
      <c r="C636">
        <v>2004</v>
      </c>
      <c r="D636" t="s">
        <v>10</v>
      </c>
      <c r="E636">
        <v>17</v>
      </c>
      <c r="F636" s="12">
        <f t="shared" si="28"/>
        <v>38185</v>
      </c>
      <c r="G636">
        <v>0</v>
      </c>
      <c r="H636" s="15">
        <v>15518.18</v>
      </c>
      <c r="I636" t="s">
        <v>11</v>
      </c>
      <c r="J636" t="s">
        <v>12</v>
      </c>
      <c r="K636" t="s">
        <v>164</v>
      </c>
      <c r="L636" s="13">
        <f t="shared" si="29"/>
        <v>18</v>
      </c>
    </row>
    <row r="637" spans="1:12" x14ac:dyDescent="0.3">
      <c r="A637" t="s">
        <v>1735</v>
      </c>
      <c r="B637">
        <f t="shared" si="27"/>
        <v>636</v>
      </c>
      <c r="C637">
        <v>1976</v>
      </c>
      <c r="D637" t="s">
        <v>10</v>
      </c>
      <c r="E637">
        <v>20</v>
      </c>
      <c r="F637" s="12">
        <f t="shared" si="28"/>
        <v>27961</v>
      </c>
      <c r="G637">
        <v>2</v>
      </c>
      <c r="H637" s="15">
        <v>15450.48</v>
      </c>
      <c r="I637" t="s">
        <v>11</v>
      </c>
      <c r="J637" t="s">
        <v>16</v>
      </c>
      <c r="K637" t="s">
        <v>535</v>
      </c>
      <c r="L637" s="13">
        <f t="shared" si="29"/>
        <v>46</v>
      </c>
    </row>
    <row r="638" spans="1:12" x14ac:dyDescent="0.3">
      <c r="A638" t="s">
        <v>1734</v>
      </c>
      <c r="B638">
        <f t="shared" si="27"/>
        <v>637</v>
      </c>
      <c r="C638">
        <v>1990</v>
      </c>
      <c r="D638" t="s">
        <v>37</v>
      </c>
      <c r="E638">
        <v>25</v>
      </c>
      <c r="F638" s="12">
        <f t="shared" si="28"/>
        <v>33171</v>
      </c>
      <c r="G638">
        <v>3</v>
      </c>
      <c r="H638" s="15">
        <v>15440.2</v>
      </c>
      <c r="I638" t="s">
        <v>11</v>
      </c>
      <c r="J638" t="s">
        <v>16</v>
      </c>
      <c r="K638" t="s">
        <v>23</v>
      </c>
      <c r="L638" s="13">
        <f t="shared" si="29"/>
        <v>32</v>
      </c>
    </row>
    <row r="639" spans="1:12" x14ac:dyDescent="0.3">
      <c r="A639" t="s">
        <v>1733</v>
      </c>
      <c r="B639">
        <f t="shared" si="27"/>
        <v>638</v>
      </c>
      <c r="C639">
        <v>1964</v>
      </c>
      <c r="D639" t="s">
        <v>20</v>
      </c>
      <c r="E639">
        <v>4</v>
      </c>
      <c r="F639" s="12">
        <f t="shared" si="28"/>
        <v>23624</v>
      </c>
      <c r="G639">
        <v>0</v>
      </c>
      <c r="H639" s="15">
        <v>15377.77</v>
      </c>
      <c r="I639" t="s">
        <v>11</v>
      </c>
      <c r="J639" t="s">
        <v>11</v>
      </c>
      <c r="K639" t="s">
        <v>23</v>
      </c>
      <c r="L639" s="13">
        <f t="shared" si="29"/>
        <v>58</v>
      </c>
    </row>
    <row r="640" spans="1:12" x14ac:dyDescent="0.3">
      <c r="A640" t="s">
        <v>1732</v>
      </c>
      <c r="B640">
        <f t="shared" si="27"/>
        <v>639</v>
      </c>
      <c r="C640">
        <v>1962</v>
      </c>
      <c r="D640" t="s">
        <v>20</v>
      </c>
      <c r="E640">
        <v>6</v>
      </c>
      <c r="F640" s="12">
        <f t="shared" si="28"/>
        <v>22895</v>
      </c>
      <c r="G640">
        <v>0</v>
      </c>
      <c r="H640" s="15">
        <v>15368.22</v>
      </c>
      <c r="I640" t="s">
        <v>11</v>
      </c>
      <c r="J640" t="s">
        <v>11</v>
      </c>
      <c r="K640" t="s">
        <v>42</v>
      </c>
      <c r="L640" s="13">
        <f t="shared" si="29"/>
        <v>60</v>
      </c>
    </row>
    <row r="641" spans="1:12" x14ac:dyDescent="0.3">
      <c r="A641" t="s">
        <v>1731</v>
      </c>
      <c r="B641">
        <f t="shared" si="27"/>
        <v>640</v>
      </c>
      <c r="C641">
        <v>1968</v>
      </c>
      <c r="D641" t="s">
        <v>10</v>
      </c>
      <c r="E641">
        <v>18</v>
      </c>
      <c r="F641" s="12">
        <f t="shared" si="28"/>
        <v>25037</v>
      </c>
      <c r="G641">
        <v>0</v>
      </c>
      <c r="H641" s="15">
        <v>15363.77</v>
      </c>
      <c r="I641" t="s">
        <v>11</v>
      </c>
      <c r="J641" t="s">
        <v>16</v>
      </c>
      <c r="K641" t="s">
        <v>535</v>
      </c>
      <c r="L641" s="13">
        <f t="shared" si="29"/>
        <v>54</v>
      </c>
    </row>
    <row r="642" spans="1:12" x14ac:dyDescent="0.3">
      <c r="A642" t="s">
        <v>1730</v>
      </c>
      <c r="B642">
        <f t="shared" ref="B642:B705" si="30">VALUE(MID(A642,3,LEN(A642)-2))</f>
        <v>641</v>
      </c>
      <c r="C642">
        <v>1988</v>
      </c>
      <c r="D642" t="s">
        <v>30</v>
      </c>
      <c r="E642">
        <v>17</v>
      </c>
      <c r="F642" s="12">
        <f t="shared" ref="F642:F705" si="31">DATE(C642, MONTH(1&amp;D642), E642)</f>
        <v>32494</v>
      </c>
      <c r="G642">
        <v>3</v>
      </c>
      <c r="H642" s="15">
        <v>15361.5</v>
      </c>
      <c r="I642" t="s">
        <v>11</v>
      </c>
      <c r="J642" t="s">
        <v>12</v>
      </c>
      <c r="K642" t="s">
        <v>249</v>
      </c>
      <c r="L642" s="13">
        <f t="shared" ref="L642:L705" si="32">DATEDIF(F642, DATE(2023,6,8), "Y")</f>
        <v>34</v>
      </c>
    </row>
    <row r="643" spans="1:12" x14ac:dyDescent="0.3">
      <c r="A643" t="s">
        <v>1729</v>
      </c>
      <c r="B643">
        <f t="shared" si="30"/>
        <v>642</v>
      </c>
      <c r="C643">
        <v>2001</v>
      </c>
      <c r="D643" t="s">
        <v>10</v>
      </c>
      <c r="E643">
        <v>14</v>
      </c>
      <c r="F643" s="12">
        <f t="shared" si="31"/>
        <v>37086</v>
      </c>
      <c r="G643">
        <v>1</v>
      </c>
      <c r="H643" s="15">
        <v>15359.1</v>
      </c>
      <c r="I643" t="s">
        <v>11</v>
      </c>
      <c r="J643" t="s">
        <v>12</v>
      </c>
      <c r="K643" t="s">
        <v>247</v>
      </c>
      <c r="L643" s="13">
        <f t="shared" si="32"/>
        <v>21</v>
      </c>
    </row>
    <row r="644" spans="1:12" x14ac:dyDescent="0.3">
      <c r="A644" t="s">
        <v>1728</v>
      </c>
      <c r="B644">
        <f t="shared" si="30"/>
        <v>643</v>
      </c>
      <c r="C644">
        <v>1963</v>
      </c>
      <c r="D644" t="s">
        <v>30</v>
      </c>
      <c r="E644">
        <v>13</v>
      </c>
      <c r="F644" s="12">
        <f t="shared" si="31"/>
        <v>23358</v>
      </c>
      <c r="G644">
        <v>0</v>
      </c>
      <c r="H644" s="15">
        <v>15322.77</v>
      </c>
      <c r="I644" t="s">
        <v>11</v>
      </c>
      <c r="J644" t="s">
        <v>12</v>
      </c>
      <c r="K644" t="s">
        <v>300</v>
      </c>
      <c r="L644" s="13">
        <f t="shared" si="32"/>
        <v>59</v>
      </c>
    </row>
    <row r="645" spans="1:12" x14ac:dyDescent="0.3">
      <c r="A645" t="s">
        <v>1727</v>
      </c>
      <c r="B645">
        <f t="shared" si="30"/>
        <v>644</v>
      </c>
      <c r="C645">
        <v>1969</v>
      </c>
      <c r="D645" t="s">
        <v>20</v>
      </c>
      <c r="E645">
        <v>16</v>
      </c>
      <c r="F645" s="12">
        <f t="shared" si="31"/>
        <v>25462</v>
      </c>
      <c r="G645">
        <v>0</v>
      </c>
      <c r="H645" s="15">
        <v>15260.52</v>
      </c>
      <c r="I645" t="s">
        <v>11</v>
      </c>
      <c r="J645" t="s">
        <v>11</v>
      </c>
      <c r="K645" t="s">
        <v>249</v>
      </c>
      <c r="L645" s="13">
        <f t="shared" si="32"/>
        <v>53</v>
      </c>
    </row>
    <row r="646" spans="1:12" x14ac:dyDescent="0.3">
      <c r="A646" t="s">
        <v>1726</v>
      </c>
      <c r="B646">
        <f t="shared" si="30"/>
        <v>645</v>
      </c>
      <c r="C646">
        <v>1960</v>
      </c>
      <c r="D646" t="s">
        <v>10</v>
      </c>
      <c r="E646">
        <v>25</v>
      </c>
      <c r="F646" s="12">
        <f t="shared" si="31"/>
        <v>22122</v>
      </c>
      <c r="G646">
        <v>2</v>
      </c>
      <c r="H646" s="15">
        <v>15230.32</v>
      </c>
      <c r="I646" t="s">
        <v>11</v>
      </c>
      <c r="J646" t="s">
        <v>11</v>
      </c>
      <c r="K646" t="s">
        <v>247</v>
      </c>
      <c r="L646" s="13">
        <f t="shared" si="32"/>
        <v>62</v>
      </c>
    </row>
    <row r="647" spans="1:12" x14ac:dyDescent="0.3">
      <c r="A647" t="s">
        <v>1725</v>
      </c>
      <c r="B647">
        <f t="shared" si="30"/>
        <v>646</v>
      </c>
      <c r="C647">
        <v>1978</v>
      </c>
      <c r="D647" t="s">
        <v>15</v>
      </c>
      <c r="E647">
        <v>23</v>
      </c>
      <c r="F647" s="12">
        <f t="shared" si="31"/>
        <v>28817</v>
      </c>
      <c r="G647">
        <v>2</v>
      </c>
      <c r="H647" s="15">
        <v>15207.92</v>
      </c>
      <c r="I647" t="s">
        <v>11</v>
      </c>
      <c r="J647" t="s">
        <v>16</v>
      </c>
      <c r="K647" t="s">
        <v>23</v>
      </c>
      <c r="L647" s="13">
        <f t="shared" si="32"/>
        <v>44</v>
      </c>
    </row>
    <row r="648" spans="1:12" x14ac:dyDescent="0.3">
      <c r="A648" t="s">
        <v>1724</v>
      </c>
      <c r="B648">
        <f t="shared" si="30"/>
        <v>647</v>
      </c>
      <c r="C648">
        <v>1962</v>
      </c>
      <c r="D648" t="s">
        <v>18</v>
      </c>
      <c r="E648">
        <v>17</v>
      </c>
      <c r="F648" s="12">
        <f t="shared" si="31"/>
        <v>22814</v>
      </c>
      <c r="G648">
        <v>0</v>
      </c>
      <c r="H648" s="15">
        <v>15174.81</v>
      </c>
      <c r="I648" t="s">
        <v>11</v>
      </c>
      <c r="J648" t="s">
        <v>16</v>
      </c>
      <c r="K648" t="s">
        <v>23</v>
      </c>
      <c r="L648" s="13">
        <f t="shared" si="32"/>
        <v>60</v>
      </c>
    </row>
    <row r="649" spans="1:12" x14ac:dyDescent="0.3">
      <c r="A649" t="s">
        <v>1723</v>
      </c>
      <c r="B649">
        <f t="shared" si="30"/>
        <v>648</v>
      </c>
      <c r="C649">
        <v>1959</v>
      </c>
      <c r="D649" t="s">
        <v>30</v>
      </c>
      <c r="E649">
        <v>3</v>
      </c>
      <c r="F649" s="12">
        <f t="shared" si="31"/>
        <v>21887</v>
      </c>
      <c r="G649">
        <v>3</v>
      </c>
      <c r="H649" s="15">
        <v>15170.07</v>
      </c>
      <c r="I649" t="s">
        <v>11</v>
      </c>
      <c r="J649" t="s">
        <v>12</v>
      </c>
      <c r="K649" t="s">
        <v>42</v>
      </c>
      <c r="L649" s="13">
        <f t="shared" si="32"/>
        <v>63</v>
      </c>
    </row>
    <row r="650" spans="1:12" x14ac:dyDescent="0.3">
      <c r="A650" t="s">
        <v>1722</v>
      </c>
      <c r="B650">
        <f t="shared" si="30"/>
        <v>649</v>
      </c>
      <c r="C650">
        <v>1959</v>
      </c>
      <c r="D650" t="s">
        <v>18</v>
      </c>
      <c r="E650">
        <v>4</v>
      </c>
      <c r="F650" s="12">
        <f t="shared" si="31"/>
        <v>21705</v>
      </c>
      <c r="G650">
        <v>3</v>
      </c>
      <c r="H650" s="15">
        <v>15161.53</v>
      </c>
      <c r="I650" t="s">
        <v>11</v>
      </c>
      <c r="J650" t="s">
        <v>16</v>
      </c>
      <c r="K650" t="s">
        <v>13</v>
      </c>
      <c r="L650" s="13">
        <f t="shared" si="32"/>
        <v>64</v>
      </c>
    </row>
    <row r="651" spans="1:12" x14ac:dyDescent="0.3">
      <c r="A651" t="s">
        <v>1721</v>
      </c>
      <c r="B651">
        <f t="shared" si="30"/>
        <v>650</v>
      </c>
      <c r="C651">
        <v>1962</v>
      </c>
      <c r="D651" t="s">
        <v>37</v>
      </c>
      <c r="E651">
        <v>25</v>
      </c>
      <c r="F651" s="12">
        <f t="shared" si="31"/>
        <v>22944</v>
      </c>
      <c r="G651">
        <v>0</v>
      </c>
      <c r="H651" s="15">
        <v>15161.25</v>
      </c>
      <c r="I651" t="s">
        <v>11</v>
      </c>
      <c r="J651" t="s">
        <v>11</v>
      </c>
      <c r="K651" t="s">
        <v>23</v>
      </c>
      <c r="L651" s="13">
        <f t="shared" si="32"/>
        <v>60</v>
      </c>
    </row>
    <row r="652" spans="1:12" x14ac:dyDescent="0.3">
      <c r="A652" t="s">
        <v>1720</v>
      </c>
      <c r="B652">
        <f t="shared" si="30"/>
        <v>651</v>
      </c>
      <c r="C652">
        <v>1971</v>
      </c>
      <c r="D652" t="s">
        <v>15</v>
      </c>
      <c r="E652">
        <v>25</v>
      </c>
      <c r="F652" s="12">
        <f t="shared" si="31"/>
        <v>26262</v>
      </c>
      <c r="G652">
        <v>0</v>
      </c>
      <c r="H652" s="15">
        <v>15150.44</v>
      </c>
      <c r="I652" t="s">
        <v>11</v>
      </c>
      <c r="J652" t="s">
        <v>16</v>
      </c>
      <c r="K652" t="s">
        <v>249</v>
      </c>
      <c r="L652" s="13">
        <f t="shared" si="32"/>
        <v>51</v>
      </c>
    </row>
    <row r="653" spans="1:12" x14ac:dyDescent="0.3">
      <c r="A653" t="s">
        <v>1719</v>
      </c>
      <c r="B653">
        <f t="shared" si="30"/>
        <v>652</v>
      </c>
      <c r="C653">
        <v>1978</v>
      </c>
      <c r="D653" t="s">
        <v>20</v>
      </c>
      <c r="E653">
        <v>5</v>
      </c>
      <c r="F653" s="12">
        <f t="shared" si="31"/>
        <v>28738</v>
      </c>
      <c r="G653">
        <v>2</v>
      </c>
      <c r="H653" s="15">
        <v>15123.19</v>
      </c>
      <c r="I653" t="s">
        <v>11</v>
      </c>
      <c r="J653" t="s">
        <v>16</v>
      </c>
      <c r="K653" t="s">
        <v>42</v>
      </c>
      <c r="L653" s="13">
        <f t="shared" si="32"/>
        <v>44</v>
      </c>
    </row>
    <row r="654" spans="1:12" x14ac:dyDescent="0.3">
      <c r="A654" t="s">
        <v>1718</v>
      </c>
      <c r="B654">
        <f t="shared" si="30"/>
        <v>653</v>
      </c>
      <c r="C654">
        <v>1972</v>
      </c>
      <c r="D654" t="s">
        <v>15</v>
      </c>
      <c r="E654">
        <v>7</v>
      </c>
      <c r="F654" s="12">
        <f t="shared" si="31"/>
        <v>26610</v>
      </c>
      <c r="G654">
        <v>0</v>
      </c>
      <c r="H654" s="15">
        <v>15103.69</v>
      </c>
      <c r="I654" t="s">
        <v>11</v>
      </c>
      <c r="J654" t="s">
        <v>16</v>
      </c>
      <c r="K654" t="s">
        <v>23</v>
      </c>
      <c r="L654" s="13">
        <f t="shared" si="32"/>
        <v>50</v>
      </c>
    </row>
    <row r="655" spans="1:12" x14ac:dyDescent="0.3">
      <c r="A655" t="s">
        <v>1717</v>
      </c>
      <c r="B655">
        <f t="shared" si="30"/>
        <v>654</v>
      </c>
      <c r="C655">
        <v>1975</v>
      </c>
      <c r="D655" t="s">
        <v>37</v>
      </c>
      <c r="E655">
        <v>26</v>
      </c>
      <c r="F655" s="12">
        <f t="shared" si="31"/>
        <v>27693</v>
      </c>
      <c r="G655">
        <v>1</v>
      </c>
      <c r="H655" s="15">
        <v>15090.35</v>
      </c>
      <c r="I655" t="s">
        <v>11</v>
      </c>
      <c r="J655" t="s">
        <v>16</v>
      </c>
      <c r="K655" t="s">
        <v>249</v>
      </c>
      <c r="L655" s="13">
        <f t="shared" si="32"/>
        <v>47</v>
      </c>
    </row>
    <row r="656" spans="1:12" x14ac:dyDescent="0.3">
      <c r="A656" t="s">
        <v>1716</v>
      </c>
      <c r="B656">
        <f t="shared" si="30"/>
        <v>655</v>
      </c>
      <c r="C656">
        <v>1968</v>
      </c>
      <c r="D656" t="s">
        <v>18</v>
      </c>
      <c r="E656">
        <v>12</v>
      </c>
      <c r="F656" s="12">
        <f t="shared" si="31"/>
        <v>25001</v>
      </c>
      <c r="G656">
        <v>0</v>
      </c>
      <c r="H656" s="15">
        <v>15052.68</v>
      </c>
      <c r="I656" t="s">
        <v>11</v>
      </c>
      <c r="J656" t="s">
        <v>11</v>
      </c>
      <c r="K656" t="s">
        <v>632</v>
      </c>
      <c r="L656" s="13">
        <f t="shared" si="32"/>
        <v>54</v>
      </c>
    </row>
    <row r="657" spans="1:12" x14ac:dyDescent="0.3">
      <c r="A657" t="s">
        <v>1715</v>
      </c>
      <c r="B657">
        <f t="shared" si="30"/>
        <v>656</v>
      </c>
      <c r="C657">
        <v>1971</v>
      </c>
      <c r="D657" t="s">
        <v>35</v>
      </c>
      <c r="E657">
        <v>15</v>
      </c>
      <c r="F657" s="12">
        <f t="shared" si="31"/>
        <v>26160</v>
      </c>
      <c r="G657">
        <v>0</v>
      </c>
      <c r="H657" s="15">
        <v>15038.51</v>
      </c>
      <c r="I657" t="s">
        <v>11</v>
      </c>
      <c r="J657" t="s">
        <v>12</v>
      </c>
      <c r="K657" t="s">
        <v>249</v>
      </c>
      <c r="L657" s="13">
        <f t="shared" si="32"/>
        <v>51</v>
      </c>
    </row>
    <row r="658" spans="1:12" x14ac:dyDescent="0.3">
      <c r="A658" t="s">
        <v>1714</v>
      </c>
      <c r="B658">
        <f t="shared" si="30"/>
        <v>657</v>
      </c>
      <c r="C658">
        <v>1970</v>
      </c>
      <c r="D658" t="s">
        <v>20</v>
      </c>
      <c r="E658">
        <v>11</v>
      </c>
      <c r="F658" s="12">
        <f t="shared" si="31"/>
        <v>25822</v>
      </c>
      <c r="G658">
        <v>0</v>
      </c>
      <c r="H658" s="15">
        <v>15026.3</v>
      </c>
      <c r="I658" t="s">
        <v>11</v>
      </c>
      <c r="J658" t="s">
        <v>12</v>
      </c>
      <c r="K658" t="s">
        <v>42</v>
      </c>
      <c r="L658" s="13">
        <f t="shared" si="32"/>
        <v>52</v>
      </c>
    </row>
    <row r="659" spans="1:12" x14ac:dyDescent="0.3">
      <c r="A659" t="s">
        <v>1713</v>
      </c>
      <c r="B659">
        <f t="shared" si="30"/>
        <v>658</v>
      </c>
      <c r="C659">
        <v>1979</v>
      </c>
      <c r="D659" t="s">
        <v>15</v>
      </c>
      <c r="E659">
        <v>25</v>
      </c>
      <c r="F659" s="12">
        <f t="shared" si="31"/>
        <v>29184</v>
      </c>
      <c r="G659">
        <v>2</v>
      </c>
      <c r="H659" s="15">
        <v>15025.76</v>
      </c>
      <c r="I659" t="s">
        <v>11</v>
      </c>
      <c r="J659" t="s">
        <v>16</v>
      </c>
      <c r="K659" t="s">
        <v>42</v>
      </c>
      <c r="L659" s="13">
        <f t="shared" si="32"/>
        <v>43</v>
      </c>
    </row>
    <row r="660" spans="1:12" x14ac:dyDescent="0.3">
      <c r="A660" t="s">
        <v>1712</v>
      </c>
      <c r="B660">
        <f t="shared" si="30"/>
        <v>659</v>
      </c>
      <c r="C660">
        <v>1960</v>
      </c>
      <c r="D660" t="s">
        <v>35</v>
      </c>
      <c r="E660">
        <v>8</v>
      </c>
      <c r="F660" s="12">
        <f t="shared" si="31"/>
        <v>22136</v>
      </c>
      <c r="G660">
        <v>2</v>
      </c>
      <c r="H660" s="15">
        <v>15019.76</v>
      </c>
      <c r="I660" t="s">
        <v>11</v>
      </c>
      <c r="J660" t="s">
        <v>11</v>
      </c>
      <c r="K660" t="s">
        <v>23</v>
      </c>
      <c r="L660" s="13">
        <f t="shared" si="32"/>
        <v>62</v>
      </c>
    </row>
    <row r="661" spans="1:12" x14ac:dyDescent="0.3">
      <c r="A661" t="s">
        <v>1711</v>
      </c>
      <c r="B661">
        <f t="shared" si="30"/>
        <v>660</v>
      </c>
      <c r="C661">
        <v>1995</v>
      </c>
      <c r="D661" t="s">
        <v>35</v>
      </c>
      <c r="E661">
        <v>2</v>
      </c>
      <c r="F661" s="12">
        <f t="shared" si="31"/>
        <v>34913</v>
      </c>
      <c r="G661">
        <v>2</v>
      </c>
      <c r="H661" s="15">
        <v>15006.58</v>
      </c>
      <c r="I661" t="s">
        <v>11</v>
      </c>
      <c r="J661" t="s">
        <v>11</v>
      </c>
      <c r="K661" t="s">
        <v>247</v>
      </c>
      <c r="L661" s="13">
        <f t="shared" si="32"/>
        <v>27</v>
      </c>
    </row>
    <row r="662" spans="1:12" x14ac:dyDescent="0.3">
      <c r="A662" t="s">
        <v>1710</v>
      </c>
      <c r="B662">
        <f t="shared" si="30"/>
        <v>661</v>
      </c>
      <c r="C662">
        <v>1958</v>
      </c>
      <c r="D662" t="s">
        <v>10</v>
      </c>
      <c r="E662">
        <v>29</v>
      </c>
      <c r="F662" s="12">
        <f t="shared" si="31"/>
        <v>21395</v>
      </c>
      <c r="G662">
        <v>2</v>
      </c>
      <c r="H662" s="15">
        <v>14988.43</v>
      </c>
      <c r="I662" t="s">
        <v>11</v>
      </c>
      <c r="J662" t="s">
        <v>12</v>
      </c>
      <c r="K662" t="s">
        <v>42</v>
      </c>
      <c r="L662" s="13">
        <f t="shared" si="32"/>
        <v>64</v>
      </c>
    </row>
    <row r="663" spans="1:12" x14ac:dyDescent="0.3">
      <c r="A663" t="s">
        <v>1709</v>
      </c>
      <c r="B663">
        <f t="shared" si="30"/>
        <v>662</v>
      </c>
      <c r="C663">
        <v>1962</v>
      </c>
      <c r="D663" t="s">
        <v>15</v>
      </c>
      <c r="E663">
        <v>29</v>
      </c>
      <c r="F663" s="12">
        <f t="shared" si="31"/>
        <v>22979</v>
      </c>
      <c r="G663">
        <v>0</v>
      </c>
      <c r="H663" s="15">
        <v>14945.34</v>
      </c>
      <c r="I663" t="s">
        <v>11</v>
      </c>
      <c r="J663" t="s">
        <v>16</v>
      </c>
      <c r="K663" t="s">
        <v>300</v>
      </c>
      <c r="L663" s="13">
        <f t="shared" si="32"/>
        <v>60</v>
      </c>
    </row>
    <row r="664" spans="1:12" x14ac:dyDescent="0.3">
      <c r="A664" t="s">
        <v>1708</v>
      </c>
      <c r="B664">
        <f t="shared" si="30"/>
        <v>663</v>
      </c>
      <c r="C664">
        <v>1968</v>
      </c>
      <c r="D664" t="s">
        <v>15</v>
      </c>
      <c r="E664">
        <v>8</v>
      </c>
      <c r="F664" s="12">
        <f t="shared" si="31"/>
        <v>25150</v>
      </c>
      <c r="G664">
        <v>0</v>
      </c>
      <c r="H664" s="15">
        <v>14926.97</v>
      </c>
      <c r="I664" t="s">
        <v>11</v>
      </c>
      <c r="J664" t="s">
        <v>11</v>
      </c>
      <c r="K664" t="s">
        <v>23</v>
      </c>
      <c r="L664" s="13">
        <f t="shared" si="32"/>
        <v>54</v>
      </c>
    </row>
    <row r="665" spans="1:12" x14ac:dyDescent="0.3">
      <c r="A665" t="s">
        <v>1707</v>
      </c>
      <c r="B665">
        <f t="shared" si="30"/>
        <v>664</v>
      </c>
      <c r="C665">
        <v>1981</v>
      </c>
      <c r="D665" t="s">
        <v>10</v>
      </c>
      <c r="E665">
        <v>4</v>
      </c>
      <c r="F665" s="12">
        <f t="shared" si="31"/>
        <v>29771</v>
      </c>
      <c r="G665">
        <v>1</v>
      </c>
      <c r="H665" s="15">
        <v>14908.27</v>
      </c>
      <c r="I665" t="s">
        <v>11</v>
      </c>
      <c r="J665" t="s">
        <v>16</v>
      </c>
      <c r="K665" t="s">
        <v>42</v>
      </c>
      <c r="L665" s="13">
        <f t="shared" si="32"/>
        <v>41</v>
      </c>
    </row>
    <row r="666" spans="1:12" x14ac:dyDescent="0.3">
      <c r="A666" t="s">
        <v>1706</v>
      </c>
      <c r="B666">
        <f t="shared" si="30"/>
        <v>665</v>
      </c>
      <c r="C666">
        <v>1958</v>
      </c>
      <c r="D666" t="s">
        <v>37</v>
      </c>
      <c r="E666">
        <v>17</v>
      </c>
      <c r="F666" s="12">
        <f t="shared" si="31"/>
        <v>21475</v>
      </c>
      <c r="G666">
        <v>0</v>
      </c>
      <c r="H666" s="15">
        <v>14901.52</v>
      </c>
      <c r="I666" t="s">
        <v>11</v>
      </c>
      <c r="J666" t="s">
        <v>11</v>
      </c>
      <c r="K666" t="s">
        <v>247</v>
      </c>
      <c r="L666" s="13">
        <f t="shared" si="32"/>
        <v>64</v>
      </c>
    </row>
    <row r="667" spans="1:12" x14ac:dyDescent="0.3">
      <c r="A667" t="s">
        <v>1705</v>
      </c>
      <c r="B667">
        <f t="shared" si="30"/>
        <v>666</v>
      </c>
      <c r="C667">
        <v>1970</v>
      </c>
      <c r="D667" t="s">
        <v>15</v>
      </c>
      <c r="E667">
        <v>11</v>
      </c>
      <c r="F667" s="12">
        <f t="shared" si="31"/>
        <v>25883</v>
      </c>
      <c r="G667">
        <v>0</v>
      </c>
      <c r="H667" s="15">
        <v>14847.63</v>
      </c>
      <c r="I667" t="s">
        <v>11</v>
      </c>
      <c r="J667" t="s">
        <v>11</v>
      </c>
      <c r="K667" t="s">
        <v>249</v>
      </c>
      <c r="L667" s="13">
        <f t="shared" si="32"/>
        <v>52</v>
      </c>
    </row>
    <row r="668" spans="1:12" x14ac:dyDescent="0.3">
      <c r="A668" t="s">
        <v>1704</v>
      </c>
      <c r="B668">
        <f t="shared" si="30"/>
        <v>667</v>
      </c>
      <c r="C668">
        <v>1981</v>
      </c>
      <c r="D668" t="s">
        <v>18</v>
      </c>
      <c r="E668">
        <v>5</v>
      </c>
      <c r="F668" s="12">
        <f t="shared" si="31"/>
        <v>29742</v>
      </c>
      <c r="G668">
        <v>1</v>
      </c>
      <c r="H668" s="15">
        <v>14843.96</v>
      </c>
      <c r="I668" t="s">
        <v>11</v>
      </c>
      <c r="J668" t="s">
        <v>12</v>
      </c>
      <c r="K668" t="s">
        <v>535</v>
      </c>
      <c r="L668" s="13">
        <f t="shared" si="32"/>
        <v>42</v>
      </c>
    </row>
    <row r="669" spans="1:12" x14ac:dyDescent="0.3">
      <c r="A669" t="s">
        <v>1703</v>
      </c>
      <c r="B669">
        <f t="shared" si="30"/>
        <v>668</v>
      </c>
      <c r="C669">
        <v>1979</v>
      </c>
      <c r="D669" t="s">
        <v>37</v>
      </c>
      <c r="E669">
        <v>18</v>
      </c>
      <c r="F669" s="12">
        <f t="shared" si="31"/>
        <v>29146</v>
      </c>
      <c r="G669">
        <v>2</v>
      </c>
      <c r="H669" s="15">
        <v>14839.34</v>
      </c>
      <c r="I669" t="s">
        <v>11</v>
      </c>
      <c r="J669" t="s">
        <v>12</v>
      </c>
      <c r="K669" t="s">
        <v>535</v>
      </c>
      <c r="L669" s="13">
        <f t="shared" si="32"/>
        <v>43</v>
      </c>
    </row>
    <row r="670" spans="1:12" x14ac:dyDescent="0.3">
      <c r="A670" t="s">
        <v>1702</v>
      </c>
      <c r="B670">
        <f t="shared" si="30"/>
        <v>669</v>
      </c>
      <c r="C670">
        <v>1975</v>
      </c>
      <c r="D670" t="s">
        <v>30</v>
      </c>
      <c r="E670">
        <v>10</v>
      </c>
      <c r="F670" s="12">
        <f t="shared" si="31"/>
        <v>27738</v>
      </c>
      <c r="G670">
        <v>1</v>
      </c>
      <c r="H670" s="15">
        <v>14819</v>
      </c>
      <c r="I670" t="s">
        <v>11</v>
      </c>
      <c r="J670" t="s">
        <v>12</v>
      </c>
      <c r="K670" t="s">
        <v>249</v>
      </c>
      <c r="L670" s="13">
        <f t="shared" si="32"/>
        <v>47</v>
      </c>
    </row>
    <row r="671" spans="1:12" x14ac:dyDescent="0.3">
      <c r="A671" t="s">
        <v>1701</v>
      </c>
      <c r="B671">
        <f t="shared" si="30"/>
        <v>670</v>
      </c>
      <c r="C671">
        <v>1965</v>
      </c>
      <c r="D671" t="s">
        <v>10</v>
      </c>
      <c r="E671">
        <v>27</v>
      </c>
      <c r="F671" s="12">
        <f t="shared" si="31"/>
        <v>23950</v>
      </c>
      <c r="G671">
        <v>0</v>
      </c>
      <c r="H671" s="15">
        <v>14750.42</v>
      </c>
      <c r="I671" t="s">
        <v>11</v>
      </c>
      <c r="J671" t="s">
        <v>11</v>
      </c>
      <c r="K671" t="s">
        <v>535</v>
      </c>
      <c r="L671" s="13">
        <f t="shared" si="32"/>
        <v>57</v>
      </c>
    </row>
    <row r="672" spans="1:12" x14ac:dyDescent="0.3">
      <c r="A672" t="s">
        <v>1700</v>
      </c>
      <c r="B672">
        <f t="shared" si="30"/>
        <v>671</v>
      </c>
      <c r="C672">
        <v>1962</v>
      </c>
      <c r="D672" t="s">
        <v>10</v>
      </c>
      <c r="E672">
        <v>29</v>
      </c>
      <c r="F672" s="12">
        <f t="shared" si="31"/>
        <v>22856</v>
      </c>
      <c r="G672">
        <v>0</v>
      </c>
      <c r="H672" s="15">
        <v>14738.43</v>
      </c>
      <c r="I672" t="s">
        <v>11</v>
      </c>
      <c r="J672" t="s">
        <v>12</v>
      </c>
      <c r="K672" t="s">
        <v>300</v>
      </c>
      <c r="L672" s="13">
        <f t="shared" si="32"/>
        <v>60</v>
      </c>
    </row>
    <row r="673" spans="1:12" x14ac:dyDescent="0.3">
      <c r="A673" t="s">
        <v>1699</v>
      </c>
      <c r="B673">
        <f t="shared" si="30"/>
        <v>672</v>
      </c>
      <c r="C673">
        <v>2002</v>
      </c>
      <c r="D673" t="s">
        <v>20</v>
      </c>
      <c r="E673">
        <v>24</v>
      </c>
      <c r="F673" s="12">
        <f t="shared" si="31"/>
        <v>37523</v>
      </c>
      <c r="G673">
        <v>0</v>
      </c>
      <c r="H673" s="15">
        <v>14711.74</v>
      </c>
      <c r="I673" t="s">
        <v>11</v>
      </c>
      <c r="J673" t="s">
        <v>11</v>
      </c>
      <c r="K673" t="s">
        <v>23</v>
      </c>
      <c r="L673" s="13">
        <f t="shared" si="32"/>
        <v>20</v>
      </c>
    </row>
    <row r="674" spans="1:12" x14ac:dyDescent="0.3">
      <c r="A674" t="s">
        <v>1698</v>
      </c>
      <c r="B674">
        <f t="shared" si="30"/>
        <v>673</v>
      </c>
      <c r="C674">
        <v>1982</v>
      </c>
      <c r="D674" t="s">
        <v>20</v>
      </c>
      <c r="E674">
        <v>4</v>
      </c>
      <c r="F674" s="12">
        <f t="shared" si="31"/>
        <v>30198</v>
      </c>
      <c r="G674">
        <v>3</v>
      </c>
      <c r="H674" s="15">
        <v>14696.77</v>
      </c>
      <c r="I674" t="s">
        <v>11</v>
      </c>
      <c r="J674" t="s">
        <v>11</v>
      </c>
      <c r="K674" t="s">
        <v>42</v>
      </c>
      <c r="L674" s="13">
        <f t="shared" si="32"/>
        <v>40</v>
      </c>
    </row>
    <row r="675" spans="1:12" x14ac:dyDescent="0.3">
      <c r="A675" t="s">
        <v>1697</v>
      </c>
      <c r="B675">
        <f t="shared" si="30"/>
        <v>674</v>
      </c>
      <c r="C675">
        <v>1958</v>
      </c>
      <c r="D675" t="s">
        <v>10</v>
      </c>
      <c r="E675">
        <v>23</v>
      </c>
      <c r="F675" s="12">
        <f t="shared" si="31"/>
        <v>21389</v>
      </c>
      <c r="G675">
        <v>0</v>
      </c>
      <c r="H675" s="15">
        <v>14692.67</v>
      </c>
      <c r="I675" t="s">
        <v>11</v>
      </c>
      <c r="J675" t="s">
        <v>16</v>
      </c>
      <c r="K675" t="s">
        <v>23</v>
      </c>
      <c r="L675" s="13">
        <f t="shared" si="32"/>
        <v>64</v>
      </c>
    </row>
    <row r="676" spans="1:12" x14ac:dyDescent="0.3">
      <c r="A676" t="s">
        <v>1696</v>
      </c>
      <c r="B676">
        <f t="shared" si="30"/>
        <v>675</v>
      </c>
      <c r="C676">
        <v>1969</v>
      </c>
      <c r="D676" t="s">
        <v>37</v>
      </c>
      <c r="E676">
        <v>20</v>
      </c>
      <c r="F676" s="12">
        <f t="shared" si="31"/>
        <v>25496</v>
      </c>
      <c r="G676">
        <v>0</v>
      </c>
      <c r="H676" s="15">
        <v>14665.75</v>
      </c>
      <c r="I676" t="s">
        <v>11</v>
      </c>
      <c r="J676" t="s">
        <v>16</v>
      </c>
      <c r="K676" t="s">
        <v>23</v>
      </c>
      <c r="L676" s="13">
        <f t="shared" si="32"/>
        <v>53</v>
      </c>
    </row>
    <row r="677" spans="1:12" x14ac:dyDescent="0.3">
      <c r="A677" t="s">
        <v>1695</v>
      </c>
      <c r="B677">
        <f t="shared" si="30"/>
        <v>676</v>
      </c>
      <c r="C677">
        <v>1981</v>
      </c>
      <c r="D677" t="s">
        <v>15</v>
      </c>
      <c r="E677">
        <v>13</v>
      </c>
      <c r="F677" s="12">
        <f t="shared" si="31"/>
        <v>29903</v>
      </c>
      <c r="G677">
        <v>1</v>
      </c>
      <c r="H677" s="15">
        <v>14657.2</v>
      </c>
      <c r="I677" t="s">
        <v>11</v>
      </c>
      <c r="J677" t="s">
        <v>16</v>
      </c>
      <c r="K677" t="s">
        <v>23</v>
      </c>
      <c r="L677" s="13">
        <f t="shared" si="32"/>
        <v>41</v>
      </c>
    </row>
    <row r="678" spans="1:12" x14ac:dyDescent="0.3">
      <c r="A678" t="s">
        <v>1694</v>
      </c>
      <c r="B678">
        <f t="shared" si="30"/>
        <v>677</v>
      </c>
      <c r="C678">
        <v>1967</v>
      </c>
      <c r="D678" t="s">
        <v>20</v>
      </c>
      <c r="E678">
        <v>1</v>
      </c>
      <c r="F678" s="12">
        <f t="shared" si="31"/>
        <v>24716</v>
      </c>
      <c r="G678">
        <v>0</v>
      </c>
      <c r="H678" s="15">
        <v>14640.35</v>
      </c>
      <c r="I678" t="s">
        <v>11</v>
      </c>
      <c r="J678" t="s">
        <v>12</v>
      </c>
      <c r="K678" t="s">
        <v>535</v>
      </c>
      <c r="L678" s="13">
        <f t="shared" si="32"/>
        <v>55</v>
      </c>
    </row>
    <row r="679" spans="1:12" x14ac:dyDescent="0.3">
      <c r="A679" t="s">
        <v>1693</v>
      </c>
      <c r="B679">
        <f t="shared" si="30"/>
        <v>678</v>
      </c>
      <c r="C679">
        <v>1991</v>
      </c>
      <c r="D679" t="s">
        <v>35</v>
      </c>
      <c r="E679">
        <v>21</v>
      </c>
      <c r="F679" s="12">
        <f t="shared" si="31"/>
        <v>33471</v>
      </c>
      <c r="G679">
        <v>3</v>
      </c>
      <c r="H679" s="15">
        <v>14630.52</v>
      </c>
      <c r="I679" t="s">
        <v>11</v>
      </c>
      <c r="J679" t="s">
        <v>12</v>
      </c>
      <c r="K679" t="s">
        <v>42</v>
      </c>
      <c r="L679" s="13">
        <f t="shared" si="32"/>
        <v>31</v>
      </c>
    </row>
    <row r="680" spans="1:12" x14ac:dyDescent="0.3">
      <c r="A680" t="s">
        <v>1692</v>
      </c>
      <c r="B680">
        <f t="shared" si="30"/>
        <v>679</v>
      </c>
      <c r="C680">
        <v>1965</v>
      </c>
      <c r="D680" t="s">
        <v>15</v>
      </c>
      <c r="E680">
        <v>8</v>
      </c>
      <c r="F680" s="12">
        <f t="shared" si="31"/>
        <v>24054</v>
      </c>
      <c r="G680">
        <v>0</v>
      </c>
      <c r="H680" s="15">
        <v>14612.33</v>
      </c>
      <c r="I680" t="s">
        <v>11</v>
      </c>
      <c r="J680" t="s">
        <v>12</v>
      </c>
      <c r="K680" t="s">
        <v>300</v>
      </c>
      <c r="L680" s="13">
        <f t="shared" si="32"/>
        <v>57</v>
      </c>
    </row>
    <row r="681" spans="1:12" x14ac:dyDescent="0.3">
      <c r="A681" t="s">
        <v>1691</v>
      </c>
      <c r="B681">
        <f t="shared" si="30"/>
        <v>680</v>
      </c>
      <c r="C681">
        <v>1967</v>
      </c>
      <c r="D681" t="s">
        <v>10</v>
      </c>
      <c r="E681">
        <v>18</v>
      </c>
      <c r="F681" s="12">
        <f t="shared" si="31"/>
        <v>24671</v>
      </c>
      <c r="G681">
        <v>0</v>
      </c>
      <c r="H681" s="15">
        <v>14600.62</v>
      </c>
      <c r="I681" t="s">
        <v>11</v>
      </c>
      <c r="J681" t="s">
        <v>12</v>
      </c>
      <c r="K681" t="s">
        <v>632</v>
      </c>
      <c r="L681" s="13">
        <f t="shared" si="32"/>
        <v>55</v>
      </c>
    </row>
    <row r="682" spans="1:12" x14ac:dyDescent="0.3">
      <c r="A682" t="s">
        <v>1690</v>
      </c>
      <c r="B682">
        <f t="shared" si="30"/>
        <v>681</v>
      </c>
      <c r="C682">
        <v>1963</v>
      </c>
      <c r="D682" t="s">
        <v>37</v>
      </c>
      <c r="E682">
        <v>14</v>
      </c>
      <c r="F682" s="12">
        <f t="shared" si="31"/>
        <v>23298</v>
      </c>
      <c r="G682">
        <v>3</v>
      </c>
      <c r="H682" s="15">
        <v>14590.63</v>
      </c>
      <c r="I682" t="s">
        <v>11</v>
      </c>
      <c r="J682" t="s">
        <v>16</v>
      </c>
      <c r="K682" t="s">
        <v>247</v>
      </c>
      <c r="L682" s="13">
        <f t="shared" si="32"/>
        <v>59</v>
      </c>
    </row>
    <row r="683" spans="1:12" x14ac:dyDescent="0.3">
      <c r="A683" t="s">
        <v>1689</v>
      </c>
      <c r="B683">
        <f t="shared" si="30"/>
        <v>682</v>
      </c>
      <c r="C683">
        <v>1962</v>
      </c>
      <c r="D683" t="s">
        <v>30</v>
      </c>
      <c r="E683">
        <v>3</v>
      </c>
      <c r="F683" s="12">
        <f t="shared" si="31"/>
        <v>22983</v>
      </c>
      <c r="G683">
        <v>0</v>
      </c>
      <c r="H683" s="15">
        <v>14574.64</v>
      </c>
      <c r="I683" t="s">
        <v>11</v>
      </c>
      <c r="J683" t="s">
        <v>16</v>
      </c>
      <c r="K683" t="s">
        <v>200</v>
      </c>
      <c r="L683" s="13">
        <f t="shared" si="32"/>
        <v>60</v>
      </c>
    </row>
    <row r="684" spans="1:12" x14ac:dyDescent="0.3">
      <c r="A684" t="s">
        <v>1688</v>
      </c>
      <c r="B684">
        <f t="shared" si="30"/>
        <v>683</v>
      </c>
      <c r="C684">
        <v>1998</v>
      </c>
      <c r="D684" t="s">
        <v>20</v>
      </c>
      <c r="E684">
        <v>12</v>
      </c>
      <c r="F684" s="12">
        <f t="shared" si="31"/>
        <v>36050</v>
      </c>
      <c r="G684">
        <v>0</v>
      </c>
      <c r="H684" s="15">
        <v>14571.89</v>
      </c>
      <c r="I684" t="s">
        <v>11</v>
      </c>
      <c r="J684" t="s">
        <v>16</v>
      </c>
      <c r="K684" t="s">
        <v>247</v>
      </c>
      <c r="L684" s="13">
        <f t="shared" si="32"/>
        <v>24</v>
      </c>
    </row>
    <row r="685" spans="1:12" x14ac:dyDescent="0.3">
      <c r="A685" t="s">
        <v>1687</v>
      </c>
      <c r="B685">
        <f t="shared" si="30"/>
        <v>684</v>
      </c>
      <c r="C685">
        <v>1989</v>
      </c>
      <c r="D685" t="s">
        <v>10</v>
      </c>
      <c r="E685">
        <v>14</v>
      </c>
      <c r="F685" s="12">
        <f t="shared" si="31"/>
        <v>32703</v>
      </c>
      <c r="G685">
        <v>3</v>
      </c>
      <c r="H685" s="15">
        <v>14547.26</v>
      </c>
      <c r="I685" t="s">
        <v>11</v>
      </c>
      <c r="J685" t="s">
        <v>12</v>
      </c>
      <c r="K685" t="s">
        <v>42</v>
      </c>
      <c r="L685" s="13">
        <f t="shared" si="32"/>
        <v>33</v>
      </c>
    </row>
    <row r="686" spans="1:12" x14ac:dyDescent="0.3">
      <c r="A686" t="s">
        <v>1686</v>
      </c>
      <c r="B686">
        <f t="shared" si="30"/>
        <v>685</v>
      </c>
      <c r="C686">
        <v>1989</v>
      </c>
      <c r="D686" t="s">
        <v>10</v>
      </c>
      <c r="E686">
        <v>22</v>
      </c>
      <c r="F686" s="12">
        <f t="shared" si="31"/>
        <v>32711</v>
      </c>
      <c r="G686">
        <v>3</v>
      </c>
      <c r="H686" s="15">
        <v>14507.46</v>
      </c>
      <c r="I686" t="s">
        <v>11</v>
      </c>
      <c r="J686" t="s">
        <v>12</v>
      </c>
      <c r="K686" t="s">
        <v>23</v>
      </c>
      <c r="L686" s="13">
        <f t="shared" si="32"/>
        <v>33</v>
      </c>
    </row>
    <row r="687" spans="1:12" x14ac:dyDescent="0.3">
      <c r="A687" t="s">
        <v>1685</v>
      </c>
      <c r="B687">
        <f t="shared" si="30"/>
        <v>686</v>
      </c>
      <c r="C687">
        <v>1979</v>
      </c>
      <c r="D687" t="s">
        <v>37</v>
      </c>
      <c r="E687">
        <v>20</v>
      </c>
      <c r="F687" s="12">
        <f t="shared" si="31"/>
        <v>29148</v>
      </c>
      <c r="G687">
        <v>5</v>
      </c>
      <c r="H687" s="15">
        <v>14478.33</v>
      </c>
      <c r="I687" t="s">
        <v>11</v>
      </c>
      <c r="J687" t="s">
        <v>11</v>
      </c>
      <c r="K687" t="s">
        <v>13</v>
      </c>
      <c r="L687" s="13">
        <f t="shared" si="32"/>
        <v>43</v>
      </c>
    </row>
    <row r="688" spans="1:12" x14ac:dyDescent="0.3">
      <c r="A688" t="s">
        <v>1684</v>
      </c>
      <c r="B688">
        <f t="shared" si="30"/>
        <v>687</v>
      </c>
      <c r="C688">
        <v>1959</v>
      </c>
      <c r="D688" t="s">
        <v>15</v>
      </c>
      <c r="E688">
        <v>20</v>
      </c>
      <c r="F688" s="12">
        <f t="shared" si="31"/>
        <v>21874</v>
      </c>
      <c r="G688">
        <v>1</v>
      </c>
      <c r="H688" s="15">
        <v>14474.68</v>
      </c>
      <c r="I688" t="s">
        <v>11</v>
      </c>
      <c r="J688" t="s">
        <v>11</v>
      </c>
      <c r="K688" t="s">
        <v>13</v>
      </c>
      <c r="L688" s="13">
        <f t="shared" si="32"/>
        <v>63</v>
      </c>
    </row>
    <row r="689" spans="1:12" x14ac:dyDescent="0.3">
      <c r="A689" t="s">
        <v>1683</v>
      </c>
      <c r="B689">
        <f t="shared" si="30"/>
        <v>688</v>
      </c>
      <c r="C689">
        <v>1976</v>
      </c>
      <c r="D689" t="s">
        <v>15</v>
      </c>
      <c r="E689">
        <v>27</v>
      </c>
      <c r="F689" s="12">
        <f t="shared" si="31"/>
        <v>28091</v>
      </c>
      <c r="G689">
        <v>2</v>
      </c>
      <c r="H689" s="15">
        <v>14470.01</v>
      </c>
      <c r="I689" t="s">
        <v>11</v>
      </c>
      <c r="J689" t="s">
        <v>12</v>
      </c>
      <c r="K689" t="s">
        <v>23</v>
      </c>
      <c r="L689" s="13">
        <f t="shared" si="32"/>
        <v>46</v>
      </c>
    </row>
    <row r="690" spans="1:12" x14ac:dyDescent="0.3">
      <c r="A690" t="s">
        <v>1682</v>
      </c>
      <c r="B690">
        <f t="shared" si="30"/>
        <v>689</v>
      </c>
      <c r="C690">
        <v>1996</v>
      </c>
      <c r="D690" t="s">
        <v>15</v>
      </c>
      <c r="E690">
        <v>10</v>
      </c>
      <c r="F690" s="12">
        <f t="shared" si="31"/>
        <v>35379</v>
      </c>
      <c r="G690">
        <v>2</v>
      </c>
      <c r="H690" s="15">
        <v>14455.64</v>
      </c>
      <c r="I690" t="s">
        <v>11</v>
      </c>
      <c r="J690" t="s">
        <v>12</v>
      </c>
      <c r="K690" t="s">
        <v>247</v>
      </c>
      <c r="L690" s="13">
        <f t="shared" si="32"/>
        <v>26</v>
      </c>
    </row>
    <row r="691" spans="1:12" x14ac:dyDescent="0.3">
      <c r="A691" t="s">
        <v>1681</v>
      </c>
      <c r="B691">
        <f t="shared" si="30"/>
        <v>690</v>
      </c>
      <c r="C691">
        <v>1959</v>
      </c>
      <c r="D691" t="s">
        <v>35</v>
      </c>
      <c r="E691">
        <v>3</v>
      </c>
      <c r="F691" s="12">
        <f t="shared" si="31"/>
        <v>21765</v>
      </c>
      <c r="G691">
        <v>0</v>
      </c>
      <c r="H691" s="15">
        <v>14451.84</v>
      </c>
      <c r="I691" t="s">
        <v>11</v>
      </c>
      <c r="J691" t="s">
        <v>12</v>
      </c>
      <c r="K691" t="s">
        <v>249</v>
      </c>
      <c r="L691" s="13">
        <f t="shared" si="32"/>
        <v>63</v>
      </c>
    </row>
    <row r="692" spans="1:12" x14ac:dyDescent="0.3">
      <c r="A692" t="s">
        <v>1680</v>
      </c>
      <c r="B692">
        <f t="shared" si="30"/>
        <v>691</v>
      </c>
      <c r="C692">
        <v>1959</v>
      </c>
      <c r="D692" t="s">
        <v>18</v>
      </c>
      <c r="E692">
        <v>29</v>
      </c>
      <c r="F692" s="12">
        <f t="shared" si="31"/>
        <v>21730</v>
      </c>
      <c r="G692">
        <v>0</v>
      </c>
      <c r="H692" s="15">
        <v>14449.85</v>
      </c>
      <c r="I692" t="s">
        <v>11</v>
      </c>
      <c r="J692" t="s">
        <v>16</v>
      </c>
      <c r="K692" t="s">
        <v>247</v>
      </c>
      <c r="L692" s="13">
        <f t="shared" si="32"/>
        <v>63</v>
      </c>
    </row>
    <row r="693" spans="1:12" x14ac:dyDescent="0.3">
      <c r="A693" t="s">
        <v>1679</v>
      </c>
      <c r="B693">
        <f t="shared" si="30"/>
        <v>692</v>
      </c>
      <c r="C693">
        <v>1967</v>
      </c>
      <c r="D693" t="s">
        <v>15</v>
      </c>
      <c r="E693">
        <v>4</v>
      </c>
      <c r="F693" s="12">
        <f t="shared" si="31"/>
        <v>24780</v>
      </c>
      <c r="G693">
        <v>0</v>
      </c>
      <c r="H693" s="15">
        <v>14427.63</v>
      </c>
      <c r="I693" t="s">
        <v>11</v>
      </c>
      <c r="J693" t="s">
        <v>11</v>
      </c>
      <c r="K693" t="s">
        <v>300</v>
      </c>
      <c r="L693" s="13">
        <f t="shared" si="32"/>
        <v>55</v>
      </c>
    </row>
    <row r="694" spans="1:12" x14ac:dyDescent="0.3">
      <c r="A694" t="s">
        <v>1678</v>
      </c>
      <c r="B694">
        <f t="shared" si="30"/>
        <v>693</v>
      </c>
      <c r="C694">
        <v>1967</v>
      </c>
      <c r="D694" t="s">
        <v>35</v>
      </c>
      <c r="E694">
        <v>15</v>
      </c>
      <c r="F694" s="12">
        <f t="shared" si="31"/>
        <v>24699</v>
      </c>
      <c r="G694">
        <v>0</v>
      </c>
      <c r="H694" s="15">
        <v>14426.66</v>
      </c>
      <c r="I694" t="s">
        <v>11</v>
      </c>
      <c r="J694" t="s">
        <v>11</v>
      </c>
      <c r="K694" t="s">
        <v>535</v>
      </c>
      <c r="L694" s="13">
        <f t="shared" si="32"/>
        <v>55</v>
      </c>
    </row>
    <row r="695" spans="1:12" x14ac:dyDescent="0.3">
      <c r="A695" t="s">
        <v>1677</v>
      </c>
      <c r="B695">
        <f t="shared" si="30"/>
        <v>694</v>
      </c>
      <c r="C695">
        <v>1999</v>
      </c>
      <c r="D695" t="s">
        <v>35</v>
      </c>
      <c r="E695">
        <v>10</v>
      </c>
      <c r="F695" s="12">
        <f t="shared" si="31"/>
        <v>36382</v>
      </c>
      <c r="G695">
        <v>2</v>
      </c>
      <c r="H695" s="15">
        <v>14426.07</v>
      </c>
      <c r="I695" t="s">
        <v>11</v>
      </c>
      <c r="J695" t="s">
        <v>16</v>
      </c>
      <c r="K695" t="s">
        <v>23</v>
      </c>
      <c r="L695" s="13">
        <f t="shared" si="32"/>
        <v>23</v>
      </c>
    </row>
    <row r="696" spans="1:12" x14ac:dyDescent="0.3">
      <c r="A696" t="s">
        <v>1676</v>
      </c>
      <c r="B696">
        <f t="shared" si="30"/>
        <v>695</v>
      </c>
      <c r="C696">
        <v>1958</v>
      </c>
      <c r="D696" t="s">
        <v>20</v>
      </c>
      <c r="E696">
        <v>20</v>
      </c>
      <c r="F696" s="12">
        <f t="shared" si="31"/>
        <v>21448</v>
      </c>
      <c r="G696">
        <v>1</v>
      </c>
      <c r="H696" s="15">
        <v>14418.28</v>
      </c>
      <c r="I696" t="s">
        <v>11</v>
      </c>
      <c r="J696" t="s">
        <v>12</v>
      </c>
      <c r="K696" t="s">
        <v>13</v>
      </c>
      <c r="L696" s="13">
        <f t="shared" si="32"/>
        <v>64</v>
      </c>
    </row>
    <row r="697" spans="1:12" x14ac:dyDescent="0.3">
      <c r="A697" t="s">
        <v>1675</v>
      </c>
      <c r="B697">
        <f t="shared" si="30"/>
        <v>696</v>
      </c>
      <c r="C697">
        <v>1958</v>
      </c>
      <c r="D697" t="s">
        <v>10</v>
      </c>
      <c r="E697">
        <v>29</v>
      </c>
      <c r="F697" s="12">
        <f t="shared" si="31"/>
        <v>21395</v>
      </c>
      <c r="G697">
        <v>0</v>
      </c>
      <c r="H697" s="15">
        <v>14410.93</v>
      </c>
      <c r="I697" t="s">
        <v>11</v>
      </c>
      <c r="J697" t="s">
        <v>11</v>
      </c>
      <c r="K697" t="s">
        <v>168</v>
      </c>
      <c r="L697" s="13">
        <f t="shared" si="32"/>
        <v>64</v>
      </c>
    </row>
    <row r="698" spans="1:12" x14ac:dyDescent="0.3">
      <c r="A698" t="s">
        <v>1674</v>
      </c>
      <c r="B698">
        <f t="shared" si="30"/>
        <v>697</v>
      </c>
      <c r="C698">
        <v>1958</v>
      </c>
      <c r="D698" t="s">
        <v>20</v>
      </c>
      <c r="E698">
        <v>14</v>
      </c>
      <c r="F698" s="12">
        <f t="shared" si="31"/>
        <v>21442</v>
      </c>
      <c r="G698">
        <v>0</v>
      </c>
      <c r="H698" s="15">
        <v>14394.56</v>
      </c>
      <c r="I698" t="s">
        <v>11</v>
      </c>
      <c r="J698" t="s">
        <v>16</v>
      </c>
      <c r="K698" t="s">
        <v>170</v>
      </c>
      <c r="L698" s="13">
        <f t="shared" si="32"/>
        <v>64</v>
      </c>
    </row>
    <row r="699" spans="1:12" x14ac:dyDescent="0.3">
      <c r="A699" t="s">
        <v>1673</v>
      </c>
      <c r="B699">
        <f t="shared" si="30"/>
        <v>698</v>
      </c>
      <c r="C699">
        <v>1965</v>
      </c>
      <c r="D699" t="s">
        <v>18</v>
      </c>
      <c r="E699">
        <v>22</v>
      </c>
      <c r="F699" s="12">
        <f t="shared" si="31"/>
        <v>23915</v>
      </c>
      <c r="G699">
        <v>4</v>
      </c>
      <c r="H699" s="15">
        <v>14394.4</v>
      </c>
      <c r="I699" t="s">
        <v>11</v>
      </c>
      <c r="J699" t="s">
        <v>12</v>
      </c>
      <c r="K699" t="s">
        <v>247</v>
      </c>
      <c r="L699" s="13">
        <f t="shared" si="32"/>
        <v>57</v>
      </c>
    </row>
    <row r="700" spans="1:12" x14ac:dyDescent="0.3">
      <c r="A700" t="s">
        <v>1672</v>
      </c>
      <c r="B700">
        <f t="shared" si="30"/>
        <v>699</v>
      </c>
      <c r="C700">
        <v>1963</v>
      </c>
      <c r="D700" t="s">
        <v>10</v>
      </c>
      <c r="E700">
        <v>16</v>
      </c>
      <c r="F700" s="12">
        <f t="shared" si="31"/>
        <v>23208</v>
      </c>
      <c r="G700">
        <v>3</v>
      </c>
      <c r="H700" s="15">
        <v>14382.71</v>
      </c>
      <c r="I700" t="s">
        <v>11</v>
      </c>
      <c r="J700" t="s">
        <v>11</v>
      </c>
      <c r="K700" t="s">
        <v>23</v>
      </c>
      <c r="L700" s="13">
        <f t="shared" si="32"/>
        <v>59</v>
      </c>
    </row>
    <row r="701" spans="1:12" x14ac:dyDescent="0.3">
      <c r="A701" t="s">
        <v>1671</v>
      </c>
      <c r="B701">
        <f t="shared" si="30"/>
        <v>700</v>
      </c>
      <c r="C701">
        <v>1988</v>
      </c>
      <c r="D701" t="s">
        <v>15</v>
      </c>
      <c r="E701">
        <v>16</v>
      </c>
      <c r="F701" s="12">
        <f t="shared" si="31"/>
        <v>32463</v>
      </c>
      <c r="G701">
        <v>1</v>
      </c>
      <c r="H701" s="15">
        <v>14358.36</v>
      </c>
      <c r="I701" t="s">
        <v>11</v>
      </c>
      <c r="J701" t="s">
        <v>11</v>
      </c>
      <c r="K701" t="s">
        <v>42</v>
      </c>
      <c r="L701" s="13">
        <f t="shared" si="32"/>
        <v>34</v>
      </c>
    </row>
    <row r="702" spans="1:12" x14ac:dyDescent="0.3">
      <c r="A702" t="s">
        <v>1670</v>
      </c>
      <c r="B702">
        <f t="shared" si="30"/>
        <v>701</v>
      </c>
      <c r="C702">
        <v>1967</v>
      </c>
      <c r="D702" t="s">
        <v>37</v>
      </c>
      <c r="E702">
        <v>10</v>
      </c>
      <c r="F702" s="12">
        <f t="shared" si="31"/>
        <v>24755</v>
      </c>
      <c r="G702">
        <v>0</v>
      </c>
      <c r="H702" s="15">
        <v>14355.43</v>
      </c>
      <c r="I702" t="s">
        <v>11</v>
      </c>
      <c r="J702" t="s">
        <v>16</v>
      </c>
      <c r="K702" t="s">
        <v>535</v>
      </c>
      <c r="L702" s="13">
        <f t="shared" si="32"/>
        <v>55</v>
      </c>
    </row>
    <row r="703" spans="1:12" x14ac:dyDescent="0.3">
      <c r="A703" t="s">
        <v>1669</v>
      </c>
      <c r="B703">
        <f t="shared" si="30"/>
        <v>702</v>
      </c>
      <c r="C703">
        <v>1959</v>
      </c>
      <c r="D703" t="s">
        <v>30</v>
      </c>
      <c r="E703">
        <v>24</v>
      </c>
      <c r="F703" s="12">
        <f t="shared" si="31"/>
        <v>21908</v>
      </c>
      <c r="G703">
        <v>1</v>
      </c>
      <c r="H703" s="15">
        <v>14349.85</v>
      </c>
      <c r="I703" t="s">
        <v>11</v>
      </c>
      <c r="J703" t="s">
        <v>11</v>
      </c>
      <c r="K703" t="s">
        <v>23</v>
      </c>
      <c r="L703" s="13">
        <f t="shared" si="32"/>
        <v>63</v>
      </c>
    </row>
    <row r="704" spans="1:12" x14ac:dyDescent="0.3">
      <c r="A704" t="s">
        <v>1668</v>
      </c>
      <c r="B704">
        <f t="shared" si="30"/>
        <v>703</v>
      </c>
      <c r="C704">
        <v>1969</v>
      </c>
      <c r="D704" t="s">
        <v>20</v>
      </c>
      <c r="E704">
        <v>26</v>
      </c>
      <c r="F704" s="12">
        <f t="shared" si="31"/>
        <v>25472</v>
      </c>
      <c r="G704">
        <v>0</v>
      </c>
      <c r="H704" s="15">
        <v>14337.91</v>
      </c>
      <c r="I704" t="s">
        <v>11</v>
      </c>
      <c r="J704" t="s">
        <v>12</v>
      </c>
      <c r="K704" t="s">
        <v>632</v>
      </c>
      <c r="L704" s="13">
        <f t="shared" si="32"/>
        <v>53</v>
      </c>
    </row>
    <row r="705" spans="1:12" x14ac:dyDescent="0.3">
      <c r="A705" t="s">
        <v>1667</v>
      </c>
      <c r="B705">
        <f t="shared" si="30"/>
        <v>704</v>
      </c>
      <c r="C705">
        <v>1958</v>
      </c>
      <c r="D705" t="s">
        <v>10</v>
      </c>
      <c r="E705">
        <v>10</v>
      </c>
      <c r="F705" s="12">
        <f t="shared" si="31"/>
        <v>21376</v>
      </c>
      <c r="G705">
        <v>0</v>
      </c>
      <c r="H705" s="15">
        <v>14319.03</v>
      </c>
      <c r="I705" t="s">
        <v>11</v>
      </c>
      <c r="J705" t="s">
        <v>11</v>
      </c>
      <c r="K705" t="s">
        <v>42</v>
      </c>
      <c r="L705" s="13">
        <f t="shared" si="32"/>
        <v>64</v>
      </c>
    </row>
    <row r="706" spans="1:12" x14ac:dyDescent="0.3">
      <c r="A706" t="s">
        <v>1666</v>
      </c>
      <c r="B706">
        <f t="shared" ref="B706:B769" si="33">VALUE(MID(A706,3,LEN(A706)-2))</f>
        <v>705</v>
      </c>
      <c r="C706">
        <v>1958</v>
      </c>
      <c r="D706" t="s">
        <v>37</v>
      </c>
      <c r="E706">
        <v>15</v>
      </c>
      <c r="F706" s="12">
        <f t="shared" ref="F706:F769" si="34">DATE(C706, MONTH(1&amp;D706), E706)</f>
        <v>21473</v>
      </c>
      <c r="G706">
        <v>0</v>
      </c>
      <c r="H706" s="15">
        <v>14313.85</v>
      </c>
      <c r="I706" t="s">
        <v>11</v>
      </c>
      <c r="J706" t="s">
        <v>12</v>
      </c>
      <c r="K706" t="s">
        <v>13</v>
      </c>
      <c r="L706" s="13">
        <f t="shared" ref="L706:L769" si="35">DATEDIF(F706, DATE(2023,6,8), "Y")</f>
        <v>64</v>
      </c>
    </row>
    <row r="707" spans="1:12" x14ac:dyDescent="0.3">
      <c r="A707" t="s">
        <v>1665</v>
      </c>
      <c r="B707">
        <f t="shared" si="33"/>
        <v>706</v>
      </c>
      <c r="C707">
        <v>1968</v>
      </c>
      <c r="D707" t="s">
        <v>30</v>
      </c>
      <c r="E707">
        <v>15</v>
      </c>
      <c r="F707" s="12">
        <f t="shared" si="34"/>
        <v>25187</v>
      </c>
      <c r="G707">
        <v>0</v>
      </c>
      <c r="H707" s="15">
        <v>14285.9</v>
      </c>
      <c r="I707" t="s">
        <v>11</v>
      </c>
      <c r="J707" t="s">
        <v>12</v>
      </c>
      <c r="K707" t="s">
        <v>23</v>
      </c>
      <c r="L707" s="13">
        <f t="shared" si="35"/>
        <v>54</v>
      </c>
    </row>
    <row r="708" spans="1:12" x14ac:dyDescent="0.3">
      <c r="A708" t="s">
        <v>1664</v>
      </c>
      <c r="B708">
        <f t="shared" si="33"/>
        <v>707</v>
      </c>
      <c r="C708">
        <v>2004</v>
      </c>
      <c r="D708" t="s">
        <v>20</v>
      </c>
      <c r="E708">
        <v>6</v>
      </c>
      <c r="F708" s="12">
        <f t="shared" si="34"/>
        <v>38236</v>
      </c>
      <c r="G708">
        <v>0</v>
      </c>
      <c r="H708" s="15">
        <v>14283.46</v>
      </c>
      <c r="I708" t="s">
        <v>11</v>
      </c>
      <c r="J708" t="s">
        <v>11</v>
      </c>
      <c r="K708" t="s">
        <v>247</v>
      </c>
      <c r="L708" s="13">
        <f t="shared" si="35"/>
        <v>18</v>
      </c>
    </row>
    <row r="709" spans="1:12" x14ac:dyDescent="0.3">
      <c r="A709" t="s">
        <v>1663</v>
      </c>
      <c r="B709">
        <f t="shared" si="33"/>
        <v>708</v>
      </c>
      <c r="C709">
        <v>1972</v>
      </c>
      <c r="D709" t="s">
        <v>10</v>
      </c>
      <c r="E709">
        <v>13</v>
      </c>
      <c r="F709" s="12">
        <f t="shared" si="34"/>
        <v>26493</v>
      </c>
      <c r="G709">
        <v>0</v>
      </c>
      <c r="H709" s="15">
        <v>14258.33</v>
      </c>
      <c r="I709" t="s">
        <v>11</v>
      </c>
      <c r="J709" t="s">
        <v>11</v>
      </c>
      <c r="K709" t="s">
        <v>535</v>
      </c>
      <c r="L709" s="13">
        <f t="shared" si="35"/>
        <v>50</v>
      </c>
    </row>
    <row r="710" spans="1:12" x14ac:dyDescent="0.3">
      <c r="A710" t="s">
        <v>1662</v>
      </c>
      <c r="B710">
        <f t="shared" si="33"/>
        <v>709</v>
      </c>
      <c r="C710">
        <v>1974</v>
      </c>
      <c r="D710" t="s">
        <v>30</v>
      </c>
      <c r="E710">
        <v>26</v>
      </c>
      <c r="F710" s="12">
        <f t="shared" si="34"/>
        <v>27389</v>
      </c>
      <c r="G710">
        <v>0</v>
      </c>
      <c r="H710" s="15">
        <v>14256.79</v>
      </c>
      <c r="I710" t="s">
        <v>11</v>
      </c>
      <c r="J710" t="s">
        <v>11</v>
      </c>
      <c r="K710" t="s">
        <v>535</v>
      </c>
      <c r="L710" s="13">
        <f t="shared" si="35"/>
        <v>48</v>
      </c>
    </row>
    <row r="711" spans="1:12" x14ac:dyDescent="0.3">
      <c r="A711" t="s">
        <v>1661</v>
      </c>
      <c r="B711">
        <f t="shared" si="33"/>
        <v>710</v>
      </c>
      <c r="C711">
        <v>1959</v>
      </c>
      <c r="D711" t="s">
        <v>15</v>
      </c>
      <c r="E711">
        <v>8</v>
      </c>
      <c r="F711" s="12">
        <f t="shared" si="34"/>
        <v>21862</v>
      </c>
      <c r="G711">
        <v>0</v>
      </c>
      <c r="H711" s="15">
        <v>14256.19</v>
      </c>
      <c r="I711" t="s">
        <v>11</v>
      </c>
      <c r="J711" t="s">
        <v>12</v>
      </c>
      <c r="K711" t="s">
        <v>23</v>
      </c>
      <c r="L711" s="13">
        <f t="shared" si="35"/>
        <v>63</v>
      </c>
    </row>
    <row r="712" spans="1:12" x14ac:dyDescent="0.3">
      <c r="A712" t="s">
        <v>1660</v>
      </c>
      <c r="B712">
        <f t="shared" si="33"/>
        <v>711</v>
      </c>
      <c r="C712">
        <v>1959</v>
      </c>
      <c r="D712" t="s">
        <v>37</v>
      </c>
      <c r="E712">
        <v>10</v>
      </c>
      <c r="F712" s="12">
        <f t="shared" si="34"/>
        <v>21833</v>
      </c>
      <c r="G712">
        <v>0</v>
      </c>
      <c r="H712" s="15">
        <v>14254.61</v>
      </c>
      <c r="I712" t="s">
        <v>11</v>
      </c>
      <c r="J712" t="s">
        <v>16</v>
      </c>
      <c r="K712" t="s">
        <v>23</v>
      </c>
      <c r="L712" s="13">
        <f t="shared" si="35"/>
        <v>63</v>
      </c>
    </row>
    <row r="713" spans="1:12" x14ac:dyDescent="0.3">
      <c r="A713" t="s">
        <v>1659</v>
      </c>
      <c r="B713">
        <f t="shared" si="33"/>
        <v>712</v>
      </c>
      <c r="C713">
        <v>1961</v>
      </c>
      <c r="D713" t="s">
        <v>20</v>
      </c>
      <c r="E713">
        <v>25</v>
      </c>
      <c r="F713" s="12">
        <f t="shared" si="34"/>
        <v>22549</v>
      </c>
      <c r="G713">
        <v>2</v>
      </c>
      <c r="H713" s="15">
        <v>14235.07</v>
      </c>
      <c r="I713" t="s">
        <v>11</v>
      </c>
      <c r="J713" t="s">
        <v>16</v>
      </c>
      <c r="K713" t="s">
        <v>42</v>
      </c>
      <c r="L713" s="13">
        <f t="shared" si="35"/>
        <v>61</v>
      </c>
    </row>
    <row r="714" spans="1:12" x14ac:dyDescent="0.3">
      <c r="A714" t="s">
        <v>1658</v>
      </c>
      <c r="B714">
        <f t="shared" si="33"/>
        <v>713</v>
      </c>
      <c r="C714">
        <v>1958</v>
      </c>
      <c r="D714" t="s">
        <v>20</v>
      </c>
      <c r="E714">
        <v>21</v>
      </c>
      <c r="F714" s="12">
        <f t="shared" si="34"/>
        <v>21449</v>
      </c>
      <c r="G714">
        <v>0</v>
      </c>
      <c r="H714" s="15">
        <v>14210.54</v>
      </c>
      <c r="I714" t="s">
        <v>11</v>
      </c>
      <c r="J714" t="s">
        <v>11</v>
      </c>
      <c r="K714" t="s">
        <v>23</v>
      </c>
      <c r="L714" s="13">
        <f t="shared" si="35"/>
        <v>64</v>
      </c>
    </row>
    <row r="715" spans="1:12" x14ac:dyDescent="0.3">
      <c r="A715" t="s">
        <v>1657</v>
      </c>
      <c r="B715">
        <f t="shared" si="33"/>
        <v>714</v>
      </c>
      <c r="C715">
        <v>1983</v>
      </c>
      <c r="D715" t="s">
        <v>15</v>
      </c>
      <c r="E715">
        <v>17</v>
      </c>
      <c r="F715" s="12">
        <f t="shared" si="34"/>
        <v>30637</v>
      </c>
      <c r="G715">
        <v>3</v>
      </c>
      <c r="H715" s="15">
        <v>14209.4</v>
      </c>
      <c r="I715" t="s">
        <v>11</v>
      </c>
      <c r="J715" t="s">
        <v>16</v>
      </c>
      <c r="K715" t="s">
        <v>535</v>
      </c>
      <c r="L715" s="13">
        <f t="shared" si="35"/>
        <v>39</v>
      </c>
    </row>
    <row r="716" spans="1:12" x14ac:dyDescent="0.3">
      <c r="A716" t="s">
        <v>1656</v>
      </c>
      <c r="B716">
        <f t="shared" si="33"/>
        <v>715</v>
      </c>
      <c r="C716">
        <v>1968</v>
      </c>
      <c r="D716" t="s">
        <v>30</v>
      </c>
      <c r="E716">
        <v>25</v>
      </c>
      <c r="F716" s="12">
        <f t="shared" si="34"/>
        <v>25197</v>
      </c>
      <c r="G716">
        <v>0</v>
      </c>
      <c r="H716" s="15">
        <v>14193.55</v>
      </c>
      <c r="I716" t="s">
        <v>11</v>
      </c>
      <c r="J716" t="s">
        <v>16</v>
      </c>
      <c r="K716" t="s">
        <v>535</v>
      </c>
      <c r="L716" s="13">
        <f t="shared" si="35"/>
        <v>54</v>
      </c>
    </row>
    <row r="717" spans="1:12" x14ac:dyDescent="0.3">
      <c r="A717" t="s">
        <v>1655</v>
      </c>
      <c r="B717">
        <f t="shared" si="33"/>
        <v>716</v>
      </c>
      <c r="C717">
        <v>1984</v>
      </c>
      <c r="D717" t="s">
        <v>10</v>
      </c>
      <c r="E717">
        <v>7</v>
      </c>
      <c r="F717" s="12">
        <f t="shared" si="34"/>
        <v>30870</v>
      </c>
      <c r="G717">
        <v>3</v>
      </c>
      <c r="H717" s="15">
        <v>14152.46</v>
      </c>
      <c r="I717" t="s">
        <v>11</v>
      </c>
      <c r="J717" t="s">
        <v>16</v>
      </c>
      <c r="K717" t="s">
        <v>23</v>
      </c>
      <c r="L717" s="13">
        <f t="shared" si="35"/>
        <v>38</v>
      </c>
    </row>
    <row r="718" spans="1:12" x14ac:dyDescent="0.3">
      <c r="A718" t="s">
        <v>1654</v>
      </c>
      <c r="B718">
        <f t="shared" si="33"/>
        <v>717</v>
      </c>
      <c r="C718">
        <v>2004</v>
      </c>
      <c r="D718" t="s">
        <v>10</v>
      </c>
      <c r="E718">
        <v>6</v>
      </c>
      <c r="F718" s="12">
        <f t="shared" si="34"/>
        <v>38174</v>
      </c>
      <c r="G718">
        <v>0</v>
      </c>
      <c r="H718" s="15">
        <v>14133.04</v>
      </c>
      <c r="I718" t="s">
        <v>11</v>
      </c>
      <c r="J718" t="s">
        <v>12</v>
      </c>
      <c r="K718" t="s">
        <v>13</v>
      </c>
      <c r="L718" s="13">
        <f t="shared" si="35"/>
        <v>18</v>
      </c>
    </row>
    <row r="719" spans="1:12" x14ac:dyDescent="0.3">
      <c r="A719" t="s">
        <v>1653</v>
      </c>
      <c r="B719">
        <f t="shared" si="33"/>
        <v>718</v>
      </c>
      <c r="C719">
        <v>1961</v>
      </c>
      <c r="D719" t="s">
        <v>18</v>
      </c>
      <c r="E719">
        <v>14</v>
      </c>
      <c r="F719" s="12">
        <f t="shared" si="34"/>
        <v>22446</v>
      </c>
      <c r="G719">
        <v>2</v>
      </c>
      <c r="H719" s="15">
        <v>14119.62</v>
      </c>
      <c r="I719" t="s">
        <v>11</v>
      </c>
      <c r="J719" t="s">
        <v>16</v>
      </c>
      <c r="K719" t="s">
        <v>23</v>
      </c>
      <c r="L719" s="13">
        <f t="shared" si="35"/>
        <v>61</v>
      </c>
    </row>
    <row r="720" spans="1:12" x14ac:dyDescent="0.3">
      <c r="A720" t="s">
        <v>1652</v>
      </c>
      <c r="B720">
        <f t="shared" si="33"/>
        <v>719</v>
      </c>
      <c r="C720">
        <v>1976</v>
      </c>
      <c r="D720" t="s">
        <v>20</v>
      </c>
      <c r="E720">
        <v>26</v>
      </c>
      <c r="F720" s="12">
        <f t="shared" si="34"/>
        <v>28029</v>
      </c>
      <c r="G720">
        <v>2</v>
      </c>
      <c r="H720" s="15">
        <v>14098.07</v>
      </c>
      <c r="I720" t="s">
        <v>11</v>
      </c>
      <c r="J720" t="s">
        <v>12</v>
      </c>
      <c r="K720" t="s">
        <v>249</v>
      </c>
      <c r="L720" s="13">
        <f t="shared" si="35"/>
        <v>46</v>
      </c>
    </row>
    <row r="721" spans="1:12" x14ac:dyDescent="0.3">
      <c r="A721" t="s">
        <v>1651</v>
      </c>
      <c r="B721">
        <f t="shared" si="33"/>
        <v>720</v>
      </c>
      <c r="C721">
        <v>1991</v>
      </c>
      <c r="D721" t="s">
        <v>20</v>
      </c>
      <c r="E721">
        <v>12</v>
      </c>
      <c r="F721" s="12">
        <f t="shared" si="34"/>
        <v>33493</v>
      </c>
      <c r="G721">
        <v>3</v>
      </c>
      <c r="H721" s="15">
        <v>14081.93</v>
      </c>
      <c r="I721" t="s">
        <v>11</v>
      </c>
      <c r="J721" t="s">
        <v>12</v>
      </c>
      <c r="K721" t="s">
        <v>23</v>
      </c>
      <c r="L721" s="13">
        <f t="shared" si="35"/>
        <v>31</v>
      </c>
    </row>
    <row r="722" spans="1:12" x14ac:dyDescent="0.3">
      <c r="A722" t="s">
        <v>1650</v>
      </c>
      <c r="B722">
        <f t="shared" si="33"/>
        <v>721</v>
      </c>
      <c r="C722">
        <v>1960</v>
      </c>
      <c r="D722" t="s">
        <v>15</v>
      </c>
      <c r="E722">
        <v>8</v>
      </c>
      <c r="F722" s="12">
        <f t="shared" si="34"/>
        <v>22228</v>
      </c>
      <c r="G722">
        <v>0</v>
      </c>
      <c r="H722" s="15">
        <v>14043.48</v>
      </c>
      <c r="I722" t="s">
        <v>11</v>
      </c>
      <c r="J722" t="s">
        <v>12</v>
      </c>
      <c r="K722" t="s">
        <v>247</v>
      </c>
      <c r="L722" s="13">
        <f t="shared" si="35"/>
        <v>62</v>
      </c>
    </row>
    <row r="723" spans="1:12" x14ac:dyDescent="0.3">
      <c r="A723" t="s">
        <v>1649</v>
      </c>
      <c r="B723">
        <f t="shared" si="33"/>
        <v>722</v>
      </c>
      <c r="C723">
        <v>1963</v>
      </c>
      <c r="D723" t="s">
        <v>10</v>
      </c>
      <c r="E723">
        <v>8</v>
      </c>
      <c r="F723" s="12">
        <f t="shared" si="34"/>
        <v>23200</v>
      </c>
      <c r="G723">
        <v>3</v>
      </c>
      <c r="H723" s="15">
        <v>14007.22</v>
      </c>
      <c r="I723" t="s">
        <v>11</v>
      </c>
      <c r="J723" t="s">
        <v>12</v>
      </c>
      <c r="K723" t="s">
        <v>42</v>
      </c>
      <c r="L723" s="13">
        <f t="shared" si="35"/>
        <v>59</v>
      </c>
    </row>
    <row r="724" spans="1:12" x14ac:dyDescent="0.3">
      <c r="A724" t="s">
        <v>1648</v>
      </c>
      <c r="B724">
        <f t="shared" si="33"/>
        <v>723</v>
      </c>
      <c r="C724">
        <v>1963</v>
      </c>
      <c r="D724" t="s">
        <v>10</v>
      </c>
      <c r="E724">
        <v>6</v>
      </c>
      <c r="F724" s="12">
        <f t="shared" si="34"/>
        <v>23198</v>
      </c>
      <c r="G724">
        <v>3</v>
      </c>
      <c r="H724" s="15">
        <v>14001.29</v>
      </c>
      <c r="I724" t="s">
        <v>11</v>
      </c>
      <c r="J724" t="s">
        <v>11</v>
      </c>
      <c r="K724" t="s">
        <v>13</v>
      </c>
      <c r="L724" s="13">
        <f t="shared" si="35"/>
        <v>59</v>
      </c>
    </row>
    <row r="725" spans="1:12" x14ac:dyDescent="0.3">
      <c r="A725" t="s">
        <v>1647</v>
      </c>
      <c r="B725">
        <f t="shared" si="33"/>
        <v>724</v>
      </c>
      <c r="C725">
        <v>1963</v>
      </c>
      <c r="D725" t="s">
        <v>30</v>
      </c>
      <c r="E725">
        <v>23</v>
      </c>
      <c r="F725" s="12">
        <f t="shared" si="34"/>
        <v>23368</v>
      </c>
      <c r="G725">
        <v>3</v>
      </c>
      <c r="H725" s="15">
        <v>14001.13</v>
      </c>
      <c r="I725" t="s">
        <v>11</v>
      </c>
      <c r="J725" t="s">
        <v>16</v>
      </c>
      <c r="K725" t="s">
        <v>13</v>
      </c>
      <c r="L725" s="13">
        <f t="shared" si="35"/>
        <v>59</v>
      </c>
    </row>
    <row r="726" spans="1:12" x14ac:dyDescent="0.3">
      <c r="A726" t="s">
        <v>1646</v>
      </c>
      <c r="B726">
        <f t="shared" si="33"/>
        <v>725</v>
      </c>
      <c r="C726">
        <v>1959</v>
      </c>
      <c r="D726" t="s">
        <v>20</v>
      </c>
      <c r="E726">
        <v>6</v>
      </c>
      <c r="F726" s="12">
        <f t="shared" si="34"/>
        <v>21799</v>
      </c>
      <c r="G726">
        <v>0</v>
      </c>
      <c r="H726" s="15">
        <v>13981.85</v>
      </c>
      <c r="I726" t="s">
        <v>11</v>
      </c>
      <c r="J726" t="s">
        <v>16</v>
      </c>
      <c r="K726" t="s">
        <v>168</v>
      </c>
      <c r="L726" s="13">
        <f t="shared" si="35"/>
        <v>63</v>
      </c>
    </row>
    <row r="727" spans="1:12" x14ac:dyDescent="0.3">
      <c r="A727" t="s">
        <v>1645</v>
      </c>
      <c r="B727">
        <f t="shared" si="33"/>
        <v>726</v>
      </c>
      <c r="C727">
        <v>1990</v>
      </c>
      <c r="D727" t="s">
        <v>10</v>
      </c>
      <c r="E727">
        <v>13</v>
      </c>
      <c r="F727" s="12">
        <f t="shared" si="34"/>
        <v>33067</v>
      </c>
      <c r="G727">
        <v>3</v>
      </c>
      <c r="H727" s="15">
        <v>13979.45</v>
      </c>
      <c r="I727" t="s">
        <v>11</v>
      </c>
      <c r="J727" t="s">
        <v>16</v>
      </c>
      <c r="K727" t="s">
        <v>249</v>
      </c>
      <c r="L727" s="13">
        <f t="shared" si="35"/>
        <v>32</v>
      </c>
    </row>
    <row r="728" spans="1:12" x14ac:dyDescent="0.3">
      <c r="A728" t="s">
        <v>1644</v>
      </c>
      <c r="B728">
        <f t="shared" si="33"/>
        <v>727</v>
      </c>
      <c r="C728">
        <v>1959</v>
      </c>
      <c r="D728" t="s">
        <v>35</v>
      </c>
      <c r="E728">
        <v>29</v>
      </c>
      <c r="F728" s="12">
        <f t="shared" si="34"/>
        <v>21791</v>
      </c>
      <c r="G728">
        <v>0</v>
      </c>
      <c r="H728" s="15">
        <v>13974.46</v>
      </c>
      <c r="I728" t="s">
        <v>11</v>
      </c>
      <c r="J728" t="s">
        <v>11</v>
      </c>
      <c r="K728" t="s">
        <v>166</v>
      </c>
      <c r="L728" s="13">
        <f t="shared" si="35"/>
        <v>63</v>
      </c>
    </row>
    <row r="729" spans="1:12" x14ac:dyDescent="0.3">
      <c r="A729" t="s">
        <v>1643</v>
      </c>
      <c r="B729">
        <f t="shared" si="33"/>
        <v>728</v>
      </c>
      <c r="C729">
        <v>1960</v>
      </c>
      <c r="D729" t="s">
        <v>18</v>
      </c>
      <c r="E729">
        <v>18</v>
      </c>
      <c r="F729" s="12">
        <f t="shared" si="34"/>
        <v>22085</v>
      </c>
      <c r="G729">
        <v>1</v>
      </c>
      <c r="H729" s="15">
        <v>13937.67</v>
      </c>
      <c r="I729" t="s">
        <v>11</v>
      </c>
      <c r="J729" t="s">
        <v>16</v>
      </c>
      <c r="K729" t="s">
        <v>23</v>
      </c>
      <c r="L729" s="13">
        <f t="shared" si="35"/>
        <v>62</v>
      </c>
    </row>
    <row r="730" spans="1:12" x14ac:dyDescent="0.3">
      <c r="A730" t="s">
        <v>1642</v>
      </c>
      <c r="B730">
        <f t="shared" si="33"/>
        <v>729</v>
      </c>
      <c r="C730">
        <v>1962</v>
      </c>
      <c r="D730" t="s">
        <v>10</v>
      </c>
      <c r="E730">
        <v>27</v>
      </c>
      <c r="F730" s="12">
        <f t="shared" si="34"/>
        <v>22854</v>
      </c>
      <c r="G730">
        <v>3</v>
      </c>
      <c r="H730" s="15">
        <v>13919.82</v>
      </c>
      <c r="I730" t="s">
        <v>11</v>
      </c>
      <c r="J730" t="s">
        <v>11</v>
      </c>
      <c r="K730" t="s">
        <v>13</v>
      </c>
      <c r="L730" s="13">
        <f t="shared" si="35"/>
        <v>60</v>
      </c>
    </row>
    <row r="731" spans="1:12" x14ac:dyDescent="0.3">
      <c r="A731" t="s">
        <v>1641</v>
      </c>
      <c r="B731">
        <f t="shared" si="33"/>
        <v>730</v>
      </c>
      <c r="C731">
        <v>1959</v>
      </c>
      <c r="D731" t="s">
        <v>10</v>
      </c>
      <c r="E731">
        <v>7</v>
      </c>
      <c r="F731" s="12">
        <f t="shared" si="34"/>
        <v>21738</v>
      </c>
      <c r="G731">
        <v>0</v>
      </c>
      <c r="H731" s="15">
        <v>13887.97</v>
      </c>
      <c r="I731" t="s">
        <v>11</v>
      </c>
      <c r="J731" t="s">
        <v>11</v>
      </c>
      <c r="K731" t="s">
        <v>13</v>
      </c>
      <c r="L731" s="13">
        <f t="shared" si="35"/>
        <v>63</v>
      </c>
    </row>
    <row r="732" spans="1:12" x14ac:dyDescent="0.3">
      <c r="A732" t="s">
        <v>1640</v>
      </c>
      <c r="B732">
        <f t="shared" si="33"/>
        <v>731</v>
      </c>
      <c r="C732">
        <v>1959</v>
      </c>
      <c r="D732" t="s">
        <v>30</v>
      </c>
      <c r="E732">
        <v>29</v>
      </c>
      <c r="F732" s="12">
        <f t="shared" si="34"/>
        <v>21913</v>
      </c>
      <c r="G732">
        <v>0</v>
      </c>
      <c r="H732" s="15">
        <v>13887.2</v>
      </c>
      <c r="I732" t="s">
        <v>11</v>
      </c>
      <c r="J732" t="s">
        <v>12</v>
      </c>
      <c r="K732" t="s">
        <v>13</v>
      </c>
      <c r="L732" s="13">
        <f t="shared" si="35"/>
        <v>63</v>
      </c>
    </row>
    <row r="733" spans="1:12" x14ac:dyDescent="0.3">
      <c r="A733" t="s">
        <v>1639</v>
      </c>
      <c r="B733">
        <f t="shared" si="33"/>
        <v>732</v>
      </c>
      <c r="C733">
        <v>1985</v>
      </c>
      <c r="D733" t="s">
        <v>20</v>
      </c>
      <c r="E733">
        <v>25</v>
      </c>
      <c r="F733" s="12">
        <f t="shared" si="34"/>
        <v>31315</v>
      </c>
      <c r="G733">
        <v>3</v>
      </c>
      <c r="H733" s="15">
        <v>13886.4</v>
      </c>
      <c r="I733" t="s">
        <v>11</v>
      </c>
      <c r="J733" t="s">
        <v>11</v>
      </c>
      <c r="K733" t="s">
        <v>23</v>
      </c>
      <c r="L733" s="13">
        <f t="shared" si="35"/>
        <v>37</v>
      </c>
    </row>
    <row r="734" spans="1:12" x14ac:dyDescent="0.3">
      <c r="A734" t="s">
        <v>1638</v>
      </c>
      <c r="B734">
        <f t="shared" si="33"/>
        <v>733</v>
      </c>
      <c r="C734">
        <v>1959</v>
      </c>
      <c r="D734" t="s">
        <v>37</v>
      </c>
      <c r="E734">
        <v>5</v>
      </c>
      <c r="F734" s="12">
        <f t="shared" si="34"/>
        <v>21828</v>
      </c>
      <c r="G734">
        <v>0</v>
      </c>
      <c r="H734" s="15">
        <v>13880.95</v>
      </c>
      <c r="I734" t="s">
        <v>11</v>
      </c>
      <c r="J734" t="s">
        <v>11</v>
      </c>
      <c r="K734" t="s">
        <v>42</v>
      </c>
      <c r="L734" s="13">
        <f t="shared" si="35"/>
        <v>63</v>
      </c>
    </row>
    <row r="735" spans="1:12" x14ac:dyDescent="0.3">
      <c r="A735" t="s">
        <v>1637</v>
      </c>
      <c r="B735">
        <f t="shared" si="33"/>
        <v>734</v>
      </c>
      <c r="C735">
        <v>1978</v>
      </c>
      <c r="D735" t="s">
        <v>30</v>
      </c>
      <c r="E735">
        <v>19</v>
      </c>
      <c r="F735" s="12">
        <f t="shared" si="34"/>
        <v>28843</v>
      </c>
      <c r="G735">
        <v>2</v>
      </c>
      <c r="H735" s="15">
        <v>13874.89</v>
      </c>
      <c r="I735" t="s">
        <v>11</v>
      </c>
      <c r="J735" t="s">
        <v>16</v>
      </c>
      <c r="K735" t="s">
        <v>23</v>
      </c>
      <c r="L735" s="13">
        <f t="shared" si="35"/>
        <v>44</v>
      </c>
    </row>
    <row r="736" spans="1:12" x14ac:dyDescent="0.3">
      <c r="A736" t="s">
        <v>1636</v>
      </c>
      <c r="B736">
        <f t="shared" si="33"/>
        <v>735</v>
      </c>
      <c r="C736">
        <v>1960</v>
      </c>
      <c r="D736" t="s">
        <v>10</v>
      </c>
      <c r="E736">
        <v>21</v>
      </c>
      <c r="F736" s="12">
        <f t="shared" si="34"/>
        <v>22118</v>
      </c>
      <c r="G736">
        <v>0</v>
      </c>
      <c r="H736" s="15">
        <v>13844.8</v>
      </c>
      <c r="I736" t="s">
        <v>11</v>
      </c>
      <c r="J736" t="s">
        <v>11</v>
      </c>
      <c r="K736" t="s">
        <v>23</v>
      </c>
      <c r="L736" s="13">
        <f t="shared" si="35"/>
        <v>62</v>
      </c>
    </row>
    <row r="737" spans="1:12" x14ac:dyDescent="0.3">
      <c r="A737" t="s">
        <v>1635</v>
      </c>
      <c r="B737">
        <f t="shared" si="33"/>
        <v>736</v>
      </c>
      <c r="C737">
        <v>2003</v>
      </c>
      <c r="D737" t="s">
        <v>18</v>
      </c>
      <c r="E737">
        <v>7</v>
      </c>
      <c r="F737" s="12">
        <f t="shared" si="34"/>
        <v>37779</v>
      </c>
      <c r="G737">
        <v>0</v>
      </c>
      <c r="H737" s="15">
        <v>13844.51</v>
      </c>
      <c r="I737" t="s">
        <v>11</v>
      </c>
      <c r="J737" t="s">
        <v>16</v>
      </c>
      <c r="K737" t="s">
        <v>42</v>
      </c>
      <c r="L737" s="13">
        <f t="shared" si="35"/>
        <v>20</v>
      </c>
    </row>
    <row r="738" spans="1:12" x14ac:dyDescent="0.3">
      <c r="A738" t="s">
        <v>1634</v>
      </c>
      <c r="B738">
        <f t="shared" si="33"/>
        <v>737</v>
      </c>
      <c r="C738">
        <v>1958</v>
      </c>
      <c r="D738" t="s">
        <v>30</v>
      </c>
      <c r="E738">
        <v>10</v>
      </c>
      <c r="F738" s="12">
        <f t="shared" si="34"/>
        <v>21529</v>
      </c>
      <c r="G738">
        <v>0</v>
      </c>
      <c r="H738" s="15">
        <v>13831.12</v>
      </c>
      <c r="I738" t="s">
        <v>12</v>
      </c>
      <c r="J738" t="s">
        <v>16</v>
      </c>
      <c r="K738" t="s">
        <v>13</v>
      </c>
      <c r="L738" s="13">
        <f t="shared" si="35"/>
        <v>64</v>
      </c>
    </row>
    <row r="739" spans="1:12" x14ac:dyDescent="0.3">
      <c r="A739" t="s">
        <v>1633</v>
      </c>
      <c r="B739">
        <f t="shared" si="33"/>
        <v>738</v>
      </c>
      <c r="C739">
        <v>1958</v>
      </c>
      <c r="D739" t="s">
        <v>15</v>
      </c>
      <c r="E739">
        <v>25</v>
      </c>
      <c r="F739" s="12">
        <f t="shared" si="34"/>
        <v>21514</v>
      </c>
      <c r="G739">
        <v>0</v>
      </c>
      <c r="H739" s="15">
        <v>13822.8</v>
      </c>
      <c r="I739" t="s">
        <v>12</v>
      </c>
      <c r="J739" t="s">
        <v>12</v>
      </c>
      <c r="K739" t="s">
        <v>42</v>
      </c>
      <c r="L739" s="13">
        <f t="shared" si="35"/>
        <v>64</v>
      </c>
    </row>
    <row r="740" spans="1:12" x14ac:dyDescent="0.3">
      <c r="A740" t="s">
        <v>1632</v>
      </c>
      <c r="B740">
        <f t="shared" si="33"/>
        <v>739</v>
      </c>
      <c r="C740">
        <v>1986</v>
      </c>
      <c r="D740" t="s">
        <v>30</v>
      </c>
      <c r="E740">
        <v>8</v>
      </c>
      <c r="F740" s="12">
        <f t="shared" si="34"/>
        <v>31754</v>
      </c>
      <c r="G740">
        <v>3</v>
      </c>
      <c r="H740" s="15">
        <v>13819.49</v>
      </c>
      <c r="I740" t="s">
        <v>12</v>
      </c>
      <c r="J740" t="s">
        <v>11</v>
      </c>
      <c r="K740" t="s">
        <v>23</v>
      </c>
      <c r="L740" s="13">
        <f t="shared" si="35"/>
        <v>36</v>
      </c>
    </row>
    <row r="741" spans="1:12" x14ac:dyDescent="0.3">
      <c r="A741" t="s">
        <v>1631</v>
      </c>
      <c r="B741">
        <f t="shared" si="33"/>
        <v>740</v>
      </c>
      <c r="C741">
        <v>1966</v>
      </c>
      <c r="D741" t="s">
        <v>15</v>
      </c>
      <c r="E741">
        <v>10</v>
      </c>
      <c r="F741" s="12">
        <f t="shared" si="34"/>
        <v>24421</v>
      </c>
      <c r="G741">
        <v>0</v>
      </c>
      <c r="H741" s="15">
        <v>13801.61</v>
      </c>
      <c r="I741" t="s">
        <v>12</v>
      </c>
      <c r="J741" t="s">
        <v>12</v>
      </c>
      <c r="K741" t="s">
        <v>535</v>
      </c>
      <c r="L741" s="13">
        <f t="shared" si="35"/>
        <v>56</v>
      </c>
    </row>
    <row r="742" spans="1:12" x14ac:dyDescent="0.3">
      <c r="A742" t="s">
        <v>1630</v>
      </c>
      <c r="B742">
        <f t="shared" si="33"/>
        <v>741</v>
      </c>
      <c r="C742">
        <v>1959</v>
      </c>
      <c r="D742" t="s">
        <v>35</v>
      </c>
      <c r="E742">
        <v>6</v>
      </c>
      <c r="F742" s="12">
        <f t="shared" si="34"/>
        <v>21768</v>
      </c>
      <c r="G742">
        <v>0</v>
      </c>
      <c r="H742" s="15">
        <v>13770.1</v>
      </c>
      <c r="I742" t="s">
        <v>12</v>
      </c>
      <c r="J742" t="s">
        <v>16</v>
      </c>
      <c r="K742" t="s">
        <v>23</v>
      </c>
      <c r="L742" s="13">
        <f t="shared" si="35"/>
        <v>63</v>
      </c>
    </row>
    <row r="743" spans="1:12" x14ac:dyDescent="0.3">
      <c r="A743" t="s">
        <v>1629</v>
      </c>
      <c r="B743">
        <f t="shared" si="33"/>
        <v>742</v>
      </c>
      <c r="C743">
        <v>2004</v>
      </c>
      <c r="D743" t="s">
        <v>10</v>
      </c>
      <c r="E743">
        <v>16</v>
      </c>
      <c r="F743" s="12">
        <f t="shared" si="34"/>
        <v>38184</v>
      </c>
      <c r="G743">
        <v>0</v>
      </c>
      <c r="H743" s="15">
        <v>13747.87</v>
      </c>
      <c r="I743" t="s">
        <v>12</v>
      </c>
      <c r="J743" t="s">
        <v>11</v>
      </c>
      <c r="K743" t="s">
        <v>170</v>
      </c>
      <c r="L743" s="13">
        <f t="shared" si="35"/>
        <v>18</v>
      </c>
    </row>
    <row r="744" spans="1:12" x14ac:dyDescent="0.3">
      <c r="A744" t="s">
        <v>1628</v>
      </c>
      <c r="B744">
        <f t="shared" si="33"/>
        <v>743</v>
      </c>
      <c r="C744">
        <v>1969</v>
      </c>
      <c r="D744" t="s">
        <v>37</v>
      </c>
      <c r="E744">
        <v>23</v>
      </c>
      <c r="F744" s="12">
        <f t="shared" si="34"/>
        <v>25499</v>
      </c>
      <c r="G744">
        <v>0</v>
      </c>
      <c r="H744" s="15">
        <v>13746.74</v>
      </c>
      <c r="I744" t="s">
        <v>12</v>
      </c>
      <c r="J744" t="s">
        <v>11</v>
      </c>
      <c r="K744" t="s">
        <v>535</v>
      </c>
      <c r="L744" s="13">
        <f t="shared" si="35"/>
        <v>53</v>
      </c>
    </row>
    <row r="745" spans="1:12" x14ac:dyDescent="0.3">
      <c r="A745" t="s">
        <v>1627</v>
      </c>
      <c r="B745">
        <f t="shared" si="33"/>
        <v>744</v>
      </c>
      <c r="C745">
        <v>1985</v>
      </c>
      <c r="D745" t="s">
        <v>35</v>
      </c>
      <c r="E745">
        <v>29</v>
      </c>
      <c r="F745" s="12">
        <f t="shared" si="34"/>
        <v>31288</v>
      </c>
      <c r="G745">
        <v>3</v>
      </c>
      <c r="H745" s="15">
        <v>13726.21</v>
      </c>
      <c r="I745" t="s">
        <v>12</v>
      </c>
      <c r="J745" t="s">
        <v>12</v>
      </c>
      <c r="K745" t="s">
        <v>535</v>
      </c>
      <c r="L745" s="13">
        <f t="shared" si="35"/>
        <v>37</v>
      </c>
    </row>
    <row r="746" spans="1:12" x14ac:dyDescent="0.3">
      <c r="A746" t="s">
        <v>1626</v>
      </c>
      <c r="B746">
        <f t="shared" si="33"/>
        <v>745</v>
      </c>
      <c r="C746">
        <v>1981</v>
      </c>
      <c r="D746" t="s">
        <v>35</v>
      </c>
      <c r="E746">
        <v>2</v>
      </c>
      <c r="F746" s="12">
        <f t="shared" si="34"/>
        <v>29800</v>
      </c>
      <c r="G746">
        <v>1</v>
      </c>
      <c r="H746" s="15">
        <v>13725.47</v>
      </c>
      <c r="I746" t="s">
        <v>12</v>
      </c>
      <c r="J746" t="s">
        <v>11</v>
      </c>
      <c r="K746" t="s">
        <v>247</v>
      </c>
      <c r="L746" s="13">
        <f t="shared" si="35"/>
        <v>41</v>
      </c>
    </row>
    <row r="747" spans="1:12" x14ac:dyDescent="0.3">
      <c r="A747" t="s">
        <v>1625</v>
      </c>
      <c r="B747">
        <f t="shared" si="33"/>
        <v>746</v>
      </c>
      <c r="C747">
        <v>1986</v>
      </c>
      <c r="D747" t="s">
        <v>15</v>
      </c>
      <c r="E747">
        <v>24</v>
      </c>
      <c r="F747" s="12">
        <f t="shared" si="34"/>
        <v>31740</v>
      </c>
      <c r="G747">
        <v>3</v>
      </c>
      <c r="H747" s="15">
        <v>13714.55</v>
      </c>
      <c r="I747" t="s">
        <v>12</v>
      </c>
      <c r="J747" t="s">
        <v>11</v>
      </c>
      <c r="K747" t="s">
        <v>249</v>
      </c>
      <c r="L747" s="13">
        <f t="shared" si="35"/>
        <v>36</v>
      </c>
    </row>
    <row r="748" spans="1:12" x14ac:dyDescent="0.3">
      <c r="A748" t="s">
        <v>1624</v>
      </c>
      <c r="B748">
        <f t="shared" si="33"/>
        <v>747</v>
      </c>
      <c r="C748">
        <v>1985</v>
      </c>
      <c r="D748" t="s">
        <v>20</v>
      </c>
      <c r="E748">
        <v>14</v>
      </c>
      <c r="F748" s="12">
        <f t="shared" si="34"/>
        <v>31304</v>
      </c>
      <c r="G748">
        <v>3</v>
      </c>
      <c r="H748" s="15">
        <v>13685.51</v>
      </c>
      <c r="I748" t="s">
        <v>12</v>
      </c>
      <c r="J748" t="s">
        <v>16</v>
      </c>
      <c r="K748" t="s">
        <v>535</v>
      </c>
      <c r="L748" s="13">
        <f t="shared" si="35"/>
        <v>37</v>
      </c>
    </row>
    <row r="749" spans="1:12" x14ac:dyDescent="0.3">
      <c r="A749" t="s">
        <v>1623</v>
      </c>
      <c r="B749">
        <f t="shared" si="33"/>
        <v>748</v>
      </c>
      <c r="C749">
        <v>1963</v>
      </c>
      <c r="D749" t="s">
        <v>35</v>
      </c>
      <c r="E749">
        <v>4</v>
      </c>
      <c r="F749" s="12">
        <f t="shared" si="34"/>
        <v>23227</v>
      </c>
      <c r="G749">
        <v>0</v>
      </c>
      <c r="H749" s="15">
        <v>13677.68</v>
      </c>
      <c r="I749" t="s">
        <v>12</v>
      </c>
      <c r="J749" t="s">
        <v>11</v>
      </c>
      <c r="K749" t="s">
        <v>300</v>
      </c>
      <c r="L749" s="13">
        <f t="shared" si="35"/>
        <v>59</v>
      </c>
    </row>
    <row r="750" spans="1:12" x14ac:dyDescent="0.3">
      <c r="A750" t="s">
        <v>1622</v>
      </c>
      <c r="B750">
        <f t="shared" si="33"/>
        <v>749</v>
      </c>
      <c r="C750">
        <v>1984</v>
      </c>
      <c r="D750" t="s">
        <v>10</v>
      </c>
      <c r="E750">
        <v>20</v>
      </c>
      <c r="F750" s="12">
        <f t="shared" si="34"/>
        <v>30883</v>
      </c>
      <c r="G750">
        <v>3</v>
      </c>
      <c r="H750" s="15">
        <v>13638.06</v>
      </c>
      <c r="I750" t="s">
        <v>12</v>
      </c>
      <c r="J750" t="s">
        <v>12</v>
      </c>
      <c r="K750" t="s">
        <v>249</v>
      </c>
      <c r="L750" s="13">
        <f t="shared" si="35"/>
        <v>38</v>
      </c>
    </row>
    <row r="751" spans="1:12" x14ac:dyDescent="0.3">
      <c r="A751" t="s">
        <v>1621</v>
      </c>
      <c r="B751">
        <f t="shared" si="33"/>
        <v>750</v>
      </c>
      <c r="C751">
        <v>1961</v>
      </c>
      <c r="D751" t="s">
        <v>30</v>
      </c>
      <c r="E751">
        <v>24</v>
      </c>
      <c r="F751" s="12">
        <f t="shared" si="34"/>
        <v>22639</v>
      </c>
      <c r="G751">
        <v>0</v>
      </c>
      <c r="H751" s="15">
        <v>13635.64</v>
      </c>
      <c r="I751" t="s">
        <v>12</v>
      </c>
      <c r="J751" t="s">
        <v>12</v>
      </c>
      <c r="K751" t="s">
        <v>247</v>
      </c>
      <c r="L751" s="13">
        <f t="shared" si="35"/>
        <v>61</v>
      </c>
    </row>
    <row r="752" spans="1:12" x14ac:dyDescent="0.3">
      <c r="A752" t="s">
        <v>1620</v>
      </c>
      <c r="B752">
        <f t="shared" si="33"/>
        <v>751</v>
      </c>
      <c r="C752">
        <v>1969</v>
      </c>
      <c r="D752" t="s">
        <v>10</v>
      </c>
      <c r="E752">
        <v>26</v>
      </c>
      <c r="F752" s="12">
        <f t="shared" si="34"/>
        <v>25410</v>
      </c>
      <c r="G752">
        <v>0</v>
      </c>
      <c r="H752" s="15">
        <v>13622.01</v>
      </c>
      <c r="I752" t="s">
        <v>12</v>
      </c>
      <c r="J752" t="s">
        <v>12</v>
      </c>
      <c r="K752" t="s">
        <v>23</v>
      </c>
      <c r="L752" s="13">
        <f t="shared" si="35"/>
        <v>53</v>
      </c>
    </row>
    <row r="753" spans="1:12" x14ac:dyDescent="0.3">
      <c r="A753" t="s">
        <v>1619</v>
      </c>
      <c r="B753">
        <f t="shared" si="33"/>
        <v>752</v>
      </c>
      <c r="C753">
        <v>1961</v>
      </c>
      <c r="D753" t="s">
        <v>15</v>
      </c>
      <c r="E753">
        <v>18</v>
      </c>
      <c r="F753" s="12">
        <f t="shared" si="34"/>
        <v>22603</v>
      </c>
      <c r="G753">
        <v>0</v>
      </c>
      <c r="H753" s="15">
        <v>13616.36</v>
      </c>
      <c r="I753" t="s">
        <v>12</v>
      </c>
      <c r="J753" t="s">
        <v>12</v>
      </c>
      <c r="K753" t="s">
        <v>247</v>
      </c>
      <c r="L753" s="13">
        <f t="shared" si="35"/>
        <v>61</v>
      </c>
    </row>
    <row r="754" spans="1:12" x14ac:dyDescent="0.3">
      <c r="A754" t="s">
        <v>1618</v>
      </c>
      <c r="B754">
        <f t="shared" si="33"/>
        <v>753</v>
      </c>
      <c r="C754">
        <v>1964</v>
      </c>
      <c r="D754" t="s">
        <v>20</v>
      </c>
      <c r="E754">
        <v>10</v>
      </c>
      <c r="F754" s="12">
        <f t="shared" si="34"/>
        <v>23630</v>
      </c>
      <c r="G754">
        <v>2</v>
      </c>
      <c r="H754" s="15">
        <v>13607.37</v>
      </c>
      <c r="I754" t="s">
        <v>12</v>
      </c>
      <c r="J754" t="s">
        <v>16</v>
      </c>
      <c r="K754" t="s">
        <v>247</v>
      </c>
      <c r="L754" s="13">
        <f t="shared" si="35"/>
        <v>58</v>
      </c>
    </row>
    <row r="755" spans="1:12" x14ac:dyDescent="0.3">
      <c r="A755" t="s">
        <v>1617</v>
      </c>
      <c r="B755">
        <f t="shared" si="33"/>
        <v>754</v>
      </c>
      <c r="C755">
        <v>1992</v>
      </c>
      <c r="D755" t="s">
        <v>35</v>
      </c>
      <c r="E755">
        <v>14</v>
      </c>
      <c r="F755" s="12">
        <f t="shared" si="34"/>
        <v>33830</v>
      </c>
      <c r="G755">
        <v>0</v>
      </c>
      <c r="H755" s="15">
        <v>13588.17</v>
      </c>
      <c r="I755" t="s">
        <v>12</v>
      </c>
      <c r="J755" t="s">
        <v>16</v>
      </c>
      <c r="K755" t="s">
        <v>23</v>
      </c>
      <c r="L755" s="13">
        <f t="shared" si="35"/>
        <v>30</v>
      </c>
    </row>
    <row r="756" spans="1:12" x14ac:dyDescent="0.3">
      <c r="A756" t="s">
        <v>1616</v>
      </c>
      <c r="B756">
        <f t="shared" si="33"/>
        <v>755</v>
      </c>
      <c r="C756">
        <v>1968</v>
      </c>
      <c r="D756" t="s">
        <v>10</v>
      </c>
      <c r="E756">
        <v>15</v>
      </c>
      <c r="F756" s="12">
        <f t="shared" si="34"/>
        <v>25034</v>
      </c>
      <c r="G756">
        <v>0</v>
      </c>
      <c r="H756" s="15">
        <v>13566.04</v>
      </c>
      <c r="I756" t="s">
        <v>12</v>
      </c>
      <c r="J756" t="s">
        <v>12</v>
      </c>
      <c r="K756" t="s">
        <v>535</v>
      </c>
      <c r="L756" s="13">
        <f t="shared" si="35"/>
        <v>54</v>
      </c>
    </row>
    <row r="757" spans="1:12" x14ac:dyDescent="0.3">
      <c r="A757" t="s">
        <v>1615</v>
      </c>
      <c r="B757">
        <f t="shared" si="33"/>
        <v>756</v>
      </c>
      <c r="C757">
        <v>1960</v>
      </c>
      <c r="D757" t="s">
        <v>10</v>
      </c>
      <c r="E757">
        <v>11</v>
      </c>
      <c r="F757" s="12">
        <f t="shared" si="34"/>
        <v>22108</v>
      </c>
      <c r="G757">
        <v>0</v>
      </c>
      <c r="H757" s="15">
        <v>13555</v>
      </c>
      <c r="I757" t="s">
        <v>12</v>
      </c>
      <c r="J757" t="s">
        <v>12</v>
      </c>
      <c r="K757" t="s">
        <v>356</v>
      </c>
      <c r="L757" s="13">
        <f t="shared" si="35"/>
        <v>62</v>
      </c>
    </row>
    <row r="758" spans="1:12" x14ac:dyDescent="0.3">
      <c r="A758" t="s">
        <v>1614</v>
      </c>
      <c r="B758">
        <f t="shared" si="33"/>
        <v>757</v>
      </c>
      <c r="C758">
        <v>1963</v>
      </c>
      <c r="D758" t="s">
        <v>37</v>
      </c>
      <c r="E758">
        <v>14</v>
      </c>
      <c r="F758" s="12">
        <f t="shared" si="34"/>
        <v>23298</v>
      </c>
      <c r="G758">
        <v>0</v>
      </c>
      <c r="H758" s="15">
        <v>13511.28</v>
      </c>
      <c r="I758" t="s">
        <v>12</v>
      </c>
      <c r="J758" t="s">
        <v>16</v>
      </c>
      <c r="K758" t="s">
        <v>23</v>
      </c>
      <c r="L758" s="13">
        <f t="shared" si="35"/>
        <v>59</v>
      </c>
    </row>
    <row r="759" spans="1:12" x14ac:dyDescent="0.3">
      <c r="A759" t="s">
        <v>1613</v>
      </c>
      <c r="B759">
        <f t="shared" si="33"/>
        <v>758</v>
      </c>
      <c r="C759">
        <v>1990</v>
      </c>
      <c r="D759" t="s">
        <v>35</v>
      </c>
      <c r="E759">
        <v>30</v>
      </c>
      <c r="F759" s="12">
        <f t="shared" si="34"/>
        <v>33115</v>
      </c>
      <c r="G759">
        <v>3</v>
      </c>
      <c r="H759" s="15">
        <v>13480.83</v>
      </c>
      <c r="I759" t="s">
        <v>12</v>
      </c>
      <c r="J759" t="s">
        <v>11</v>
      </c>
      <c r="K759" t="s">
        <v>249</v>
      </c>
      <c r="L759" s="13">
        <f t="shared" si="35"/>
        <v>32</v>
      </c>
    </row>
    <row r="760" spans="1:12" x14ac:dyDescent="0.3">
      <c r="A760" t="s">
        <v>1612</v>
      </c>
      <c r="B760">
        <f t="shared" si="33"/>
        <v>759</v>
      </c>
      <c r="C760">
        <v>1975</v>
      </c>
      <c r="D760" t="s">
        <v>35</v>
      </c>
      <c r="E760">
        <v>7</v>
      </c>
      <c r="F760" s="12">
        <f t="shared" si="34"/>
        <v>27613</v>
      </c>
      <c r="G760">
        <v>1</v>
      </c>
      <c r="H760" s="15">
        <v>13472.19</v>
      </c>
      <c r="I760" t="s">
        <v>12</v>
      </c>
      <c r="J760" t="s">
        <v>11</v>
      </c>
      <c r="K760" t="s">
        <v>23</v>
      </c>
      <c r="L760" s="13">
        <f t="shared" si="35"/>
        <v>47</v>
      </c>
    </row>
    <row r="761" spans="1:12" x14ac:dyDescent="0.3">
      <c r="A761" t="s">
        <v>1611</v>
      </c>
      <c r="B761">
        <f t="shared" si="33"/>
        <v>760</v>
      </c>
      <c r="C761">
        <v>1960</v>
      </c>
      <c r="D761" t="s">
        <v>10</v>
      </c>
      <c r="E761">
        <v>24</v>
      </c>
      <c r="F761" s="12">
        <f t="shared" si="34"/>
        <v>22121</v>
      </c>
      <c r="G761">
        <v>0</v>
      </c>
      <c r="H761" s="15">
        <v>13470.86</v>
      </c>
      <c r="I761" t="s">
        <v>12</v>
      </c>
      <c r="J761" t="s">
        <v>12</v>
      </c>
      <c r="K761" t="s">
        <v>42</v>
      </c>
      <c r="L761" s="13">
        <f t="shared" si="35"/>
        <v>62</v>
      </c>
    </row>
    <row r="762" spans="1:12" x14ac:dyDescent="0.3">
      <c r="A762" t="s">
        <v>1610</v>
      </c>
      <c r="B762">
        <f t="shared" si="33"/>
        <v>761</v>
      </c>
      <c r="C762">
        <v>1960</v>
      </c>
      <c r="D762" t="s">
        <v>10</v>
      </c>
      <c r="E762">
        <v>28</v>
      </c>
      <c r="F762" s="12">
        <f t="shared" si="34"/>
        <v>22125</v>
      </c>
      <c r="G762">
        <v>0</v>
      </c>
      <c r="H762" s="15">
        <v>13470.8</v>
      </c>
      <c r="I762" t="s">
        <v>12</v>
      </c>
      <c r="J762" t="s">
        <v>11</v>
      </c>
      <c r="K762" t="s">
        <v>13</v>
      </c>
      <c r="L762" s="13">
        <f t="shared" si="35"/>
        <v>62</v>
      </c>
    </row>
    <row r="763" spans="1:12" x14ac:dyDescent="0.3">
      <c r="A763" t="s">
        <v>1609</v>
      </c>
      <c r="B763">
        <f t="shared" si="33"/>
        <v>762</v>
      </c>
      <c r="C763">
        <v>1985</v>
      </c>
      <c r="D763" t="s">
        <v>35</v>
      </c>
      <c r="E763">
        <v>19</v>
      </c>
      <c r="F763" s="12">
        <f t="shared" si="34"/>
        <v>31278</v>
      </c>
      <c r="G763">
        <v>3</v>
      </c>
      <c r="H763" s="15">
        <v>13465.8</v>
      </c>
      <c r="I763" t="s">
        <v>12</v>
      </c>
      <c r="J763" t="s">
        <v>16</v>
      </c>
      <c r="K763" t="s">
        <v>23</v>
      </c>
      <c r="L763" s="13">
        <f t="shared" si="35"/>
        <v>37</v>
      </c>
    </row>
    <row r="764" spans="1:12" x14ac:dyDescent="0.3">
      <c r="A764" t="s">
        <v>1608</v>
      </c>
      <c r="B764">
        <f t="shared" si="33"/>
        <v>763</v>
      </c>
      <c r="C764">
        <v>1960</v>
      </c>
      <c r="D764" t="s">
        <v>30</v>
      </c>
      <c r="E764">
        <v>16</v>
      </c>
      <c r="F764" s="12">
        <f t="shared" si="34"/>
        <v>22266</v>
      </c>
      <c r="G764">
        <v>0</v>
      </c>
      <c r="H764" s="15">
        <v>13462.52</v>
      </c>
      <c r="I764" t="s">
        <v>12</v>
      </c>
      <c r="J764" t="s">
        <v>11</v>
      </c>
      <c r="K764" t="s">
        <v>42</v>
      </c>
      <c r="L764" s="13">
        <f t="shared" si="35"/>
        <v>62</v>
      </c>
    </row>
    <row r="765" spans="1:12" x14ac:dyDescent="0.3">
      <c r="A765" t="s">
        <v>1607</v>
      </c>
      <c r="B765">
        <f t="shared" si="33"/>
        <v>764</v>
      </c>
      <c r="C765">
        <v>1960</v>
      </c>
      <c r="D765" t="s">
        <v>10</v>
      </c>
      <c r="E765">
        <v>11</v>
      </c>
      <c r="F765" s="12">
        <f t="shared" si="34"/>
        <v>22108</v>
      </c>
      <c r="G765">
        <v>0</v>
      </c>
      <c r="H765" s="15">
        <v>13457.96</v>
      </c>
      <c r="I765" t="s">
        <v>12</v>
      </c>
      <c r="J765" t="s">
        <v>16</v>
      </c>
      <c r="K765" t="s">
        <v>13</v>
      </c>
      <c r="L765" s="13">
        <f t="shared" si="35"/>
        <v>62</v>
      </c>
    </row>
    <row r="766" spans="1:12" x14ac:dyDescent="0.3">
      <c r="A766" t="s">
        <v>1606</v>
      </c>
      <c r="B766">
        <f t="shared" si="33"/>
        <v>765</v>
      </c>
      <c r="C766">
        <v>1960</v>
      </c>
      <c r="D766" t="s">
        <v>35</v>
      </c>
      <c r="E766">
        <v>13</v>
      </c>
      <c r="F766" s="12">
        <f t="shared" si="34"/>
        <v>22141</v>
      </c>
      <c r="G766">
        <v>0</v>
      </c>
      <c r="H766" s="15">
        <v>13451.12</v>
      </c>
      <c r="I766" t="s">
        <v>12</v>
      </c>
      <c r="J766" t="s">
        <v>16</v>
      </c>
      <c r="K766" t="s">
        <v>42</v>
      </c>
      <c r="L766" s="13">
        <f t="shared" si="35"/>
        <v>62</v>
      </c>
    </row>
    <row r="767" spans="1:12" x14ac:dyDescent="0.3">
      <c r="A767" t="s">
        <v>1605</v>
      </c>
      <c r="B767">
        <f t="shared" si="33"/>
        <v>766</v>
      </c>
      <c r="C767">
        <v>1975</v>
      </c>
      <c r="D767" t="s">
        <v>18</v>
      </c>
      <c r="E767">
        <v>29</v>
      </c>
      <c r="F767" s="12">
        <f t="shared" si="34"/>
        <v>27574</v>
      </c>
      <c r="G767">
        <v>1</v>
      </c>
      <c r="H767" s="15">
        <v>13440.7</v>
      </c>
      <c r="I767" t="s">
        <v>12</v>
      </c>
      <c r="J767" t="s">
        <v>11</v>
      </c>
      <c r="K767" t="s">
        <v>23</v>
      </c>
      <c r="L767" s="13">
        <f t="shared" si="35"/>
        <v>47</v>
      </c>
    </row>
    <row r="768" spans="1:12" x14ac:dyDescent="0.3">
      <c r="A768" t="s">
        <v>1604</v>
      </c>
      <c r="B768">
        <f t="shared" si="33"/>
        <v>767</v>
      </c>
      <c r="C768">
        <v>1966</v>
      </c>
      <c r="D768" t="s">
        <v>15</v>
      </c>
      <c r="E768">
        <v>14</v>
      </c>
      <c r="F768" s="12">
        <f t="shared" si="34"/>
        <v>24425</v>
      </c>
      <c r="G768">
        <v>3</v>
      </c>
      <c r="H768" s="15">
        <v>13430.27</v>
      </c>
      <c r="I768" t="s">
        <v>12</v>
      </c>
      <c r="J768" t="s">
        <v>12</v>
      </c>
      <c r="K768" t="s">
        <v>247</v>
      </c>
      <c r="L768" s="13">
        <f t="shared" si="35"/>
        <v>56</v>
      </c>
    </row>
    <row r="769" spans="1:12" x14ac:dyDescent="0.3">
      <c r="A769" t="s">
        <v>1603</v>
      </c>
      <c r="B769">
        <f t="shared" si="33"/>
        <v>768</v>
      </c>
      <c r="C769">
        <v>1961</v>
      </c>
      <c r="D769" t="s">
        <v>15</v>
      </c>
      <c r="E769">
        <v>3</v>
      </c>
      <c r="F769" s="12">
        <f t="shared" si="34"/>
        <v>22588</v>
      </c>
      <c r="G769">
        <v>0</v>
      </c>
      <c r="H769" s="15">
        <v>13429.04</v>
      </c>
      <c r="I769" t="s">
        <v>12</v>
      </c>
      <c r="J769" t="s">
        <v>12</v>
      </c>
      <c r="K769" t="s">
        <v>23</v>
      </c>
      <c r="L769" s="13">
        <f t="shared" si="35"/>
        <v>61</v>
      </c>
    </row>
    <row r="770" spans="1:12" x14ac:dyDescent="0.3">
      <c r="A770" t="s">
        <v>1602</v>
      </c>
      <c r="B770">
        <f t="shared" ref="B770:B833" si="36">VALUE(MID(A770,3,LEN(A770)-2))</f>
        <v>769</v>
      </c>
      <c r="C770">
        <v>1994</v>
      </c>
      <c r="D770" t="s">
        <v>18</v>
      </c>
      <c r="E770">
        <v>17</v>
      </c>
      <c r="F770" s="12">
        <f t="shared" ref="F770:F833" si="37">DATE(C770, MONTH(1&amp;D770), E770)</f>
        <v>34502</v>
      </c>
      <c r="G770">
        <v>0</v>
      </c>
      <c r="H770" s="15">
        <v>13417.05</v>
      </c>
      <c r="I770" t="s">
        <v>12</v>
      </c>
      <c r="J770" t="s">
        <v>12</v>
      </c>
      <c r="K770" t="s">
        <v>23</v>
      </c>
      <c r="L770" s="13">
        <f t="shared" ref="L770:L833" si="38">DATEDIF(F770, DATE(2023,6,8), "Y")</f>
        <v>28</v>
      </c>
    </row>
    <row r="771" spans="1:12" x14ac:dyDescent="0.3">
      <c r="A771" t="s">
        <v>1601</v>
      </c>
      <c r="B771">
        <f t="shared" si="36"/>
        <v>770</v>
      </c>
      <c r="C771">
        <v>1961</v>
      </c>
      <c r="D771" t="s">
        <v>10</v>
      </c>
      <c r="E771">
        <v>22</v>
      </c>
      <c r="F771" s="12">
        <f t="shared" si="37"/>
        <v>22484</v>
      </c>
      <c r="G771">
        <v>0</v>
      </c>
      <c r="H771" s="15">
        <v>13415.04</v>
      </c>
      <c r="I771" t="s">
        <v>12</v>
      </c>
      <c r="J771" t="s">
        <v>11</v>
      </c>
      <c r="K771" t="s">
        <v>23</v>
      </c>
      <c r="L771" s="13">
        <f t="shared" si="38"/>
        <v>61</v>
      </c>
    </row>
    <row r="772" spans="1:12" x14ac:dyDescent="0.3">
      <c r="A772" t="s">
        <v>1600</v>
      </c>
      <c r="B772">
        <f t="shared" si="36"/>
        <v>771</v>
      </c>
      <c r="C772">
        <v>1992</v>
      </c>
      <c r="D772" t="s">
        <v>30</v>
      </c>
      <c r="E772">
        <v>19</v>
      </c>
      <c r="F772" s="12">
        <f t="shared" si="37"/>
        <v>33957</v>
      </c>
      <c r="G772">
        <v>0</v>
      </c>
      <c r="H772" s="15">
        <v>13412.97</v>
      </c>
      <c r="I772" t="s">
        <v>12</v>
      </c>
      <c r="J772" t="s">
        <v>12</v>
      </c>
      <c r="K772" t="s">
        <v>249</v>
      </c>
      <c r="L772" s="13">
        <f t="shared" si="38"/>
        <v>30</v>
      </c>
    </row>
    <row r="773" spans="1:12" x14ac:dyDescent="0.3">
      <c r="A773" t="s">
        <v>1599</v>
      </c>
      <c r="B773">
        <f t="shared" si="36"/>
        <v>772</v>
      </c>
      <c r="C773">
        <v>1959</v>
      </c>
      <c r="D773" t="s">
        <v>30</v>
      </c>
      <c r="E773">
        <v>20</v>
      </c>
      <c r="F773" s="12">
        <f t="shared" si="37"/>
        <v>21904</v>
      </c>
      <c r="G773">
        <v>0</v>
      </c>
      <c r="H773" s="15">
        <v>13405.39</v>
      </c>
      <c r="I773" t="s">
        <v>12</v>
      </c>
      <c r="J773" t="s">
        <v>12</v>
      </c>
      <c r="K773" t="s">
        <v>13</v>
      </c>
      <c r="L773" s="13">
        <f t="shared" si="38"/>
        <v>63</v>
      </c>
    </row>
    <row r="774" spans="1:12" x14ac:dyDescent="0.3">
      <c r="A774" t="s">
        <v>1598</v>
      </c>
      <c r="B774">
        <f t="shared" si="36"/>
        <v>773</v>
      </c>
      <c r="C774">
        <v>1959</v>
      </c>
      <c r="D774" t="s">
        <v>15</v>
      </c>
      <c r="E774">
        <v>25</v>
      </c>
      <c r="F774" s="12">
        <f t="shared" si="37"/>
        <v>21879</v>
      </c>
      <c r="G774">
        <v>0</v>
      </c>
      <c r="H774" s="15">
        <v>13393.76</v>
      </c>
      <c r="I774" t="s">
        <v>12</v>
      </c>
      <c r="J774" t="s">
        <v>16</v>
      </c>
      <c r="K774" t="s">
        <v>42</v>
      </c>
      <c r="L774" s="13">
        <f t="shared" si="38"/>
        <v>63</v>
      </c>
    </row>
    <row r="775" spans="1:12" x14ac:dyDescent="0.3">
      <c r="A775" t="s">
        <v>1597</v>
      </c>
      <c r="B775">
        <f t="shared" si="36"/>
        <v>774</v>
      </c>
      <c r="C775">
        <v>1959</v>
      </c>
      <c r="D775" t="s">
        <v>30</v>
      </c>
      <c r="E775">
        <v>9</v>
      </c>
      <c r="F775" s="12">
        <f t="shared" si="37"/>
        <v>21893</v>
      </c>
      <c r="G775">
        <v>0</v>
      </c>
      <c r="H775" s="15">
        <v>13390.56</v>
      </c>
      <c r="I775" t="s">
        <v>12</v>
      </c>
      <c r="J775" t="s">
        <v>12</v>
      </c>
      <c r="K775" t="s">
        <v>42</v>
      </c>
      <c r="L775" s="13">
        <f t="shared" si="38"/>
        <v>63</v>
      </c>
    </row>
    <row r="776" spans="1:12" x14ac:dyDescent="0.3">
      <c r="A776" t="s">
        <v>1596</v>
      </c>
      <c r="B776">
        <f t="shared" si="36"/>
        <v>775</v>
      </c>
      <c r="C776">
        <v>1984</v>
      </c>
      <c r="D776" t="s">
        <v>18</v>
      </c>
      <c r="E776">
        <v>6</v>
      </c>
      <c r="F776" s="12">
        <f t="shared" si="37"/>
        <v>30839</v>
      </c>
      <c r="G776">
        <v>3</v>
      </c>
      <c r="H776" s="15">
        <v>13383.67</v>
      </c>
      <c r="I776" t="s">
        <v>12</v>
      </c>
      <c r="J776" t="s">
        <v>11</v>
      </c>
      <c r="K776" t="s">
        <v>249</v>
      </c>
      <c r="L776" s="13">
        <f t="shared" si="38"/>
        <v>39</v>
      </c>
    </row>
    <row r="777" spans="1:12" x14ac:dyDescent="0.3">
      <c r="A777" t="s">
        <v>1595</v>
      </c>
      <c r="B777">
        <f t="shared" si="36"/>
        <v>776</v>
      </c>
      <c r="C777">
        <v>1979</v>
      </c>
      <c r="D777" t="s">
        <v>20</v>
      </c>
      <c r="E777">
        <v>30</v>
      </c>
      <c r="F777" s="12">
        <f t="shared" si="37"/>
        <v>29128</v>
      </c>
      <c r="G777">
        <v>2</v>
      </c>
      <c r="H777" s="15">
        <v>13377.41</v>
      </c>
      <c r="I777" t="s">
        <v>12</v>
      </c>
      <c r="J777" t="s">
        <v>12</v>
      </c>
      <c r="K777" t="s">
        <v>535</v>
      </c>
      <c r="L777" s="13">
        <f t="shared" si="38"/>
        <v>43</v>
      </c>
    </row>
    <row r="778" spans="1:12" x14ac:dyDescent="0.3">
      <c r="A778" t="s">
        <v>1594</v>
      </c>
      <c r="B778">
        <f t="shared" si="36"/>
        <v>777</v>
      </c>
      <c r="C778">
        <v>1964</v>
      </c>
      <c r="D778" t="s">
        <v>20</v>
      </c>
      <c r="E778">
        <v>24</v>
      </c>
      <c r="F778" s="12">
        <f t="shared" si="37"/>
        <v>23644</v>
      </c>
      <c r="G778">
        <v>0</v>
      </c>
      <c r="H778" s="15">
        <v>13375.76</v>
      </c>
      <c r="I778" t="s">
        <v>12</v>
      </c>
      <c r="J778" t="s">
        <v>11</v>
      </c>
      <c r="K778" t="s">
        <v>200</v>
      </c>
      <c r="L778" s="13">
        <f t="shared" si="38"/>
        <v>58</v>
      </c>
    </row>
    <row r="779" spans="1:12" x14ac:dyDescent="0.3">
      <c r="A779" t="s">
        <v>1593</v>
      </c>
      <c r="B779">
        <f t="shared" si="36"/>
        <v>778</v>
      </c>
      <c r="C779">
        <v>1990</v>
      </c>
      <c r="D779" t="s">
        <v>37</v>
      </c>
      <c r="E779">
        <v>2</v>
      </c>
      <c r="F779" s="12">
        <f t="shared" si="37"/>
        <v>33148</v>
      </c>
      <c r="G779">
        <v>3</v>
      </c>
      <c r="H779" s="15">
        <v>13360.94</v>
      </c>
      <c r="I779" t="s">
        <v>12</v>
      </c>
      <c r="J779" t="s">
        <v>16</v>
      </c>
      <c r="K779" t="s">
        <v>23</v>
      </c>
      <c r="L779" s="13">
        <f t="shared" si="38"/>
        <v>32</v>
      </c>
    </row>
    <row r="780" spans="1:12" x14ac:dyDescent="0.3">
      <c r="A780" t="s">
        <v>1592</v>
      </c>
      <c r="B780">
        <f t="shared" si="36"/>
        <v>779</v>
      </c>
      <c r="C780">
        <v>1960</v>
      </c>
      <c r="D780" t="s">
        <v>15</v>
      </c>
      <c r="E780">
        <v>11</v>
      </c>
      <c r="F780" s="12">
        <f t="shared" si="37"/>
        <v>22231</v>
      </c>
      <c r="G780">
        <v>0</v>
      </c>
      <c r="H780" s="15">
        <v>13352.1</v>
      </c>
      <c r="I780" t="s">
        <v>12</v>
      </c>
      <c r="J780" t="s">
        <v>16</v>
      </c>
      <c r="K780" t="s">
        <v>23</v>
      </c>
      <c r="L780" s="13">
        <f t="shared" si="38"/>
        <v>62</v>
      </c>
    </row>
    <row r="781" spans="1:12" x14ac:dyDescent="0.3">
      <c r="A781" t="s">
        <v>1591</v>
      </c>
      <c r="B781">
        <f t="shared" si="36"/>
        <v>780</v>
      </c>
      <c r="C781">
        <v>1976</v>
      </c>
      <c r="D781" t="s">
        <v>35</v>
      </c>
      <c r="E781">
        <v>23</v>
      </c>
      <c r="F781" s="12">
        <f t="shared" si="37"/>
        <v>27995</v>
      </c>
      <c r="G781">
        <v>2</v>
      </c>
      <c r="H781" s="15">
        <v>13333.71</v>
      </c>
      <c r="I781" t="s">
        <v>12</v>
      </c>
      <c r="J781" t="s">
        <v>11</v>
      </c>
      <c r="K781" t="s">
        <v>23</v>
      </c>
      <c r="L781" s="13">
        <f t="shared" si="38"/>
        <v>46</v>
      </c>
    </row>
    <row r="782" spans="1:12" x14ac:dyDescent="0.3">
      <c r="A782" t="s">
        <v>1590</v>
      </c>
      <c r="B782">
        <f t="shared" si="36"/>
        <v>781</v>
      </c>
      <c r="C782">
        <v>1994</v>
      </c>
      <c r="D782" t="s">
        <v>10</v>
      </c>
      <c r="E782">
        <v>1</v>
      </c>
      <c r="F782" s="12">
        <f t="shared" si="37"/>
        <v>34516</v>
      </c>
      <c r="G782">
        <v>0</v>
      </c>
      <c r="H782" s="15">
        <v>13292.52</v>
      </c>
      <c r="I782" t="s">
        <v>12</v>
      </c>
      <c r="J782" t="s">
        <v>12</v>
      </c>
      <c r="K782" t="s">
        <v>23</v>
      </c>
      <c r="L782" s="13">
        <f t="shared" si="38"/>
        <v>28</v>
      </c>
    </row>
    <row r="783" spans="1:12" x14ac:dyDescent="0.3">
      <c r="A783" t="s">
        <v>1589</v>
      </c>
      <c r="B783">
        <f t="shared" si="36"/>
        <v>782</v>
      </c>
      <c r="C783">
        <v>1962</v>
      </c>
      <c r="D783" t="s">
        <v>37</v>
      </c>
      <c r="E783">
        <v>11</v>
      </c>
      <c r="F783" s="12">
        <f t="shared" si="37"/>
        <v>22930</v>
      </c>
      <c r="G783">
        <v>0</v>
      </c>
      <c r="H783" s="15">
        <v>13228.85</v>
      </c>
      <c r="I783" t="s">
        <v>12</v>
      </c>
      <c r="J783" t="s">
        <v>12</v>
      </c>
      <c r="K783" t="s">
        <v>249</v>
      </c>
      <c r="L783" s="13">
        <f t="shared" si="38"/>
        <v>60</v>
      </c>
    </row>
    <row r="784" spans="1:12" x14ac:dyDescent="0.3">
      <c r="A784" t="s">
        <v>1588</v>
      </c>
      <c r="B784">
        <f t="shared" si="36"/>
        <v>783</v>
      </c>
      <c r="C784">
        <v>1962</v>
      </c>
      <c r="D784" t="s">
        <v>15</v>
      </c>
      <c r="E784">
        <v>24</v>
      </c>
      <c r="F784" s="12">
        <f t="shared" si="37"/>
        <v>22974</v>
      </c>
      <c r="G784">
        <v>1</v>
      </c>
      <c r="H784" s="15">
        <v>13224.69</v>
      </c>
      <c r="I784" t="s">
        <v>12</v>
      </c>
      <c r="J784" t="s">
        <v>11</v>
      </c>
      <c r="K784" t="s">
        <v>42</v>
      </c>
      <c r="L784" s="13">
        <f t="shared" si="38"/>
        <v>60</v>
      </c>
    </row>
    <row r="785" spans="1:12" x14ac:dyDescent="0.3">
      <c r="A785" t="s">
        <v>1587</v>
      </c>
      <c r="B785">
        <f t="shared" si="36"/>
        <v>784</v>
      </c>
      <c r="C785">
        <v>1965</v>
      </c>
      <c r="D785" t="s">
        <v>15</v>
      </c>
      <c r="E785">
        <v>13</v>
      </c>
      <c r="F785" s="12">
        <f t="shared" si="37"/>
        <v>24059</v>
      </c>
      <c r="G785">
        <v>2</v>
      </c>
      <c r="H785" s="15">
        <v>13224.06</v>
      </c>
      <c r="I785" t="s">
        <v>12</v>
      </c>
      <c r="J785" t="s">
        <v>12</v>
      </c>
      <c r="K785" t="s">
        <v>247</v>
      </c>
      <c r="L785" s="13">
        <f t="shared" si="38"/>
        <v>57</v>
      </c>
    </row>
    <row r="786" spans="1:12" x14ac:dyDescent="0.3">
      <c r="A786" t="s">
        <v>1586</v>
      </c>
      <c r="B786">
        <f t="shared" si="36"/>
        <v>785</v>
      </c>
      <c r="C786">
        <v>1962</v>
      </c>
      <c r="D786" t="s">
        <v>30</v>
      </c>
      <c r="E786">
        <v>7</v>
      </c>
      <c r="F786" s="12">
        <f t="shared" si="37"/>
        <v>22987</v>
      </c>
      <c r="G786">
        <v>0</v>
      </c>
      <c r="H786" s="15">
        <v>13217.09</v>
      </c>
      <c r="I786" t="s">
        <v>12</v>
      </c>
      <c r="J786" t="s">
        <v>16</v>
      </c>
      <c r="K786" t="s">
        <v>247</v>
      </c>
      <c r="L786" s="13">
        <f t="shared" si="38"/>
        <v>60</v>
      </c>
    </row>
    <row r="787" spans="1:12" x14ac:dyDescent="0.3">
      <c r="A787" t="s">
        <v>1585</v>
      </c>
      <c r="B787">
        <f t="shared" si="36"/>
        <v>786</v>
      </c>
      <c r="C787">
        <v>1982</v>
      </c>
      <c r="D787" t="s">
        <v>37</v>
      </c>
      <c r="E787">
        <v>15</v>
      </c>
      <c r="F787" s="12">
        <f t="shared" si="37"/>
        <v>30239</v>
      </c>
      <c r="G787">
        <v>3</v>
      </c>
      <c r="H787" s="15">
        <v>13214.43</v>
      </c>
      <c r="I787" t="s">
        <v>12</v>
      </c>
      <c r="J787" t="s">
        <v>11</v>
      </c>
      <c r="K787" t="s">
        <v>23</v>
      </c>
      <c r="L787" s="13">
        <f t="shared" si="38"/>
        <v>40</v>
      </c>
    </row>
    <row r="788" spans="1:12" x14ac:dyDescent="0.3">
      <c r="A788" t="s">
        <v>1584</v>
      </c>
      <c r="B788">
        <f t="shared" si="36"/>
        <v>787</v>
      </c>
      <c r="C788">
        <v>1962</v>
      </c>
      <c r="D788" t="s">
        <v>35</v>
      </c>
      <c r="E788">
        <v>5</v>
      </c>
      <c r="F788" s="12">
        <f t="shared" si="37"/>
        <v>22863</v>
      </c>
      <c r="G788">
        <v>0</v>
      </c>
      <c r="H788" s="15">
        <v>13204.29</v>
      </c>
      <c r="I788" t="s">
        <v>12</v>
      </c>
      <c r="J788" t="s">
        <v>16</v>
      </c>
      <c r="K788" t="s">
        <v>247</v>
      </c>
      <c r="L788" s="13">
        <f t="shared" si="38"/>
        <v>60</v>
      </c>
    </row>
    <row r="789" spans="1:12" x14ac:dyDescent="0.3">
      <c r="A789" t="s">
        <v>1583</v>
      </c>
      <c r="B789">
        <f t="shared" si="36"/>
        <v>788</v>
      </c>
      <c r="C789">
        <v>1961</v>
      </c>
      <c r="D789" t="s">
        <v>30</v>
      </c>
      <c r="E789">
        <v>6</v>
      </c>
      <c r="F789" s="12">
        <f t="shared" si="37"/>
        <v>22621</v>
      </c>
      <c r="G789">
        <v>0</v>
      </c>
      <c r="H789" s="15">
        <v>13143.86</v>
      </c>
      <c r="I789" t="s">
        <v>12</v>
      </c>
      <c r="J789" t="s">
        <v>11</v>
      </c>
      <c r="K789" t="s">
        <v>168</v>
      </c>
      <c r="L789" s="13">
        <f t="shared" si="38"/>
        <v>61</v>
      </c>
    </row>
    <row r="790" spans="1:12" x14ac:dyDescent="0.3">
      <c r="A790" t="s">
        <v>1582</v>
      </c>
      <c r="B790">
        <f t="shared" si="36"/>
        <v>789</v>
      </c>
      <c r="C790">
        <v>1961</v>
      </c>
      <c r="D790" t="s">
        <v>30</v>
      </c>
      <c r="E790">
        <v>6</v>
      </c>
      <c r="F790" s="12">
        <f t="shared" si="37"/>
        <v>22621</v>
      </c>
      <c r="G790">
        <v>0</v>
      </c>
      <c r="H790" s="15">
        <v>13143.34</v>
      </c>
      <c r="I790" t="s">
        <v>12</v>
      </c>
      <c r="J790" t="s">
        <v>11</v>
      </c>
      <c r="K790" t="s">
        <v>516</v>
      </c>
      <c r="L790" s="13">
        <f t="shared" si="38"/>
        <v>61</v>
      </c>
    </row>
    <row r="791" spans="1:12" x14ac:dyDescent="0.3">
      <c r="A791" t="s">
        <v>1581</v>
      </c>
      <c r="B791">
        <f t="shared" si="36"/>
        <v>790</v>
      </c>
      <c r="C791">
        <v>1961</v>
      </c>
      <c r="D791" t="s">
        <v>20</v>
      </c>
      <c r="E791">
        <v>7</v>
      </c>
      <c r="F791" s="12">
        <f t="shared" si="37"/>
        <v>22531</v>
      </c>
      <c r="G791">
        <v>0</v>
      </c>
      <c r="H791" s="15">
        <v>13129.6</v>
      </c>
      <c r="I791" t="s">
        <v>12</v>
      </c>
      <c r="J791" t="s">
        <v>11</v>
      </c>
      <c r="K791" t="s">
        <v>356</v>
      </c>
      <c r="L791" s="13">
        <f t="shared" si="38"/>
        <v>61</v>
      </c>
    </row>
    <row r="792" spans="1:12" x14ac:dyDescent="0.3">
      <c r="A792" t="s">
        <v>1580</v>
      </c>
      <c r="B792">
        <f t="shared" si="36"/>
        <v>791</v>
      </c>
      <c r="C792">
        <v>1999</v>
      </c>
      <c r="D792" t="s">
        <v>35</v>
      </c>
      <c r="E792">
        <v>16</v>
      </c>
      <c r="F792" s="12">
        <f t="shared" si="37"/>
        <v>36388</v>
      </c>
      <c r="G792">
        <v>0</v>
      </c>
      <c r="H792" s="15">
        <v>13126.68</v>
      </c>
      <c r="I792" t="s">
        <v>12</v>
      </c>
      <c r="J792" t="s">
        <v>12</v>
      </c>
      <c r="K792" t="s">
        <v>42</v>
      </c>
      <c r="L792" s="13">
        <f t="shared" si="38"/>
        <v>23</v>
      </c>
    </row>
    <row r="793" spans="1:12" x14ac:dyDescent="0.3">
      <c r="A793" t="s">
        <v>1579</v>
      </c>
      <c r="B793">
        <f t="shared" si="36"/>
        <v>792</v>
      </c>
      <c r="C793">
        <v>1963</v>
      </c>
      <c r="D793" t="s">
        <v>20</v>
      </c>
      <c r="E793">
        <v>14</v>
      </c>
      <c r="F793" s="12">
        <f t="shared" si="37"/>
        <v>23268</v>
      </c>
      <c r="G793">
        <v>0</v>
      </c>
      <c r="H793" s="15">
        <v>13116.84</v>
      </c>
      <c r="I793" t="s">
        <v>12</v>
      </c>
      <c r="J793" t="s">
        <v>16</v>
      </c>
      <c r="K793" t="s">
        <v>23</v>
      </c>
      <c r="L793" s="13">
        <f t="shared" si="38"/>
        <v>59</v>
      </c>
    </row>
    <row r="794" spans="1:12" x14ac:dyDescent="0.3">
      <c r="A794" t="s">
        <v>1578</v>
      </c>
      <c r="B794">
        <f t="shared" si="36"/>
        <v>793</v>
      </c>
      <c r="C794">
        <v>1992</v>
      </c>
      <c r="D794" t="s">
        <v>35</v>
      </c>
      <c r="E794">
        <v>12</v>
      </c>
      <c r="F794" s="12">
        <f t="shared" si="37"/>
        <v>33828</v>
      </c>
      <c r="G794">
        <v>0</v>
      </c>
      <c r="H794" s="15">
        <v>13113.51</v>
      </c>
      <c r="I794" t="s">
        <v>12</v>
      </c>
      <c r="J794" t="s">
        <v>11</v>
      </c>
      <c r="K794" t="s">
        <v>535</v>
      </c>
      <c r="L794" s="13">
        <f t="shared" si="38"/>
        <v>30</v>
      </c>
    </row>
    <row r="795" spans="1:12" x14ac:dyDescent="0.3">
      <c r="A795" t="s">
        <v>1577</v>
      </c>
      <c r="B795">
        <f t="shared" si="36"/>
        <v>794</v>
      </c>
      <c r="C795">
        <v>1962</v>
      </c>
      <c r="D795" t="s">
        <v>35</v>
      </c>
      <c r="E795">
        <v>2</v>
      </c>
      <c r="F795" s="12">
        <f t="shared" si="37"/>
        <v>22860</v>
      </c>
      <c r="G795">
        <v>1</v>
      </c>
      <c r="H795" s="15">
        <v>13112.6</v>
      </c>
      <c r="I795" t="s">
        <v>12</v>
      </c>
      <c r="J795" t="s">
        <v>12</v>
      </c>
      <c r="K795" t="s">
        <v>23</v>
      </c>
      <c r="L795" s="13">
        <f t="shared" si="38"/>
        <v>60</v>
      </c>
    </row>
    <row r="796" spans="1:12" x14ac:dyDescent="0.3">
      <c r="A796" t="s">
        <v>1576</v>
      </c>
      <c r="B796">
        <f t="shared" si="36"/>
        <v>795</v>
      </c>
      <c r="C796">
        <v>1971</v>
      </c>
      <c r="D796" t="s">
        <v>37</v>
      </c>
      <c r="E796">
        <v>30</v>
      </c>
      <c r="F796" s="12">
        <f t="shared" si="37"/>
        <v>26236</v>
      </c>
      <c r="G796">
        <v>0</v>
      </c>
      <c r="H796" s="15">
        <v>13110.79</v>
      </c>
      <c r="I796" t="s">
        <v>12</v>
      </c>
      <c r="J796" t="s">
        <v>11</v>
      </c>
      <c r="K796" t="s">
        <v>42</v>
      </c>
      <c r="L796" s="13">
        <f t="shared" si="38"/>
        <v>51</v>
      </c>
    </row>
    <row r="797" spans="1:12" x14ac:dyDescent="0.3">
      <c r="A797" t="s">
        <v>1575</v>
      </c>
      <c r="B797">
        <f t="shared" si="36"/>
        <v>796</v>
      </c>
      <c r="C797">
        <v>1978</v>
      </c>
      <c r="D797" t="s">
        <v>10</v>
      </c>
      <c r="E797">
        <v>17</v>
      </c>
      <c r="F797" s="12">
        <f t="shared" si="37"/>
        <v>28688</v>
      </c>
      <c r="G797">
        <v>2</v>
      </c>
      <c r="H797" s="15">
        <v>13101.74</v>
      </c>
      <c r="I797" t="s">
        <v>12</v>
      </c>
      <c r="J797" t="s">
        <v>11</v>
      </c>
      <c r="K797" t="s">
        <v>535</v>
      </c>
      <c r="L797" s="13">
        <f t="shared" si="38"/>
        <v>44</v>
      </c>
    </row>
    <row r="798" spans="1:12" x14ac:dyDescent="0.3">
      <c r="A798" t="s">
        <v>1574</v>
      </c>
      <c r="B798">
        <f t="shared" si="36"/>
        <v>797</v>
      </c>
      <c r="C798">
        <v>1961</v>
      </c>
      <c r="D798" t="s">
        <v>15</v>
      </c>
      <c r="E798">
        <v>6</v>
      </c>
      <c r="F798" s="12">
        <f t="shared" si="37"/>
        <v>22591</v>
      </c>
      <c r="G798">
        <v>0</v>
      </c>
      <c r="H798" s="15">
        <v>13063.88</v>
      </c>
      <c r="I798" t="s">
        <v>12</v>
      </c>
      <c r="J798" t="s">
        <v>11</v>
      </c>
      <c r="K798" t="s">
        <v>42</v>
      </c>
      <c r="L798" s="13">
        <f t="shared" si="38"/>
        <v>61</v>
      </c>
    </row>
    <row r="799" spans="1:12" x14ac:dyDescent="0.3">
      <c r="A799" t="s">
        <v>1573</v>
      </c>
      <c r="B799">
        <f t="shared" si="36"/>
        <v>798</v>
      </c>
      <c r="C799">
        <v>1985</v>
      </c>
      <c r="D799" t="s">
        <v>37</v>
      </c>
      <c r="E799">
        <v>26</v>
      </c>
      <c r="F799" s="12">
        <f t="shared" si="37"/>
        <v>31346</v>
      </c>
      <c r="G799">
        <v>3</v>
      </c>
      <c r="H799" s="15">
        <v>13051.22</v>
      </c>
      <c r="I799" t="s">
        <v>12</v>
      </c>
      <c r="J799" t="s">
        <v>16</v>
      </c>
      <c r="K799" t="s">
        <v>535</v>
      </c>
      <c r="L799" s="13">
        <f t="shared" si="38"/>
        <v>37</v>
      </c>
    </row>
    <row r="800" spans="1:12" x14ac:dyDescent="0.3">
      <c r="A800" t="s">
        <v>1572</v>
      </c>
      <c r="B800">
        <f t="shared" si="36"/>
        <v>799</v>
      </c>
      <c r="C800">
        <v>1967</v>
      </c>
      <c r="D800" t="s">
        <v>35</v>
      </c>
      <c r="E800">
        <v>6</v>
      </c>
      <c r="F800" s="12">
        <f t="shared" si="37"/>
        <v>24690</v>
      </c>
      <c r="G800">
        <v>3</v>
      </c>
      <c r="H800" s="15">
        <v>13047.33</v>
      </c>
      <c r="I800" t="s">
        <v>12</v>
      </c>
      <c r="J800" t="s">
        <v>12</v>
      </c>
      <c r="K800" t="s">
        <v>247</v>
      </c>
      <c r="L800" s="13">
        <f t="shared" si="38"/>
        <v>55</v>
      </c>
    </row>
    <row r="801" spans="1:12" x14ac:dyDescent="0.3">
      <c r="A801" t="s">
        <v>1571</v>
      </c>
      <c r="B801">
        <f t="shared" si="36"/>
        <v>800</v>
      </c>
      <c r="C801">
        <v>1969</v>
      </c>
      <c r="D801" t="s">
        <v>20</v>
      </c>
      <c r="E801">
        <v>23</v>
      </c>
      <c r="F801" s="12">
        <f t="shared" si="37"/>
        <v>25469</v>
      </c>
      <c r="G801">
        <v>0</v>
      </c>
      <c r="H801" s="15">
        <v>13044.41</v>
      </c>
      <c r="I801" t="s">
        <v>12</v>
      </c>
      <c r="J801" t="s">
        <v>16</v>
      </c>
      <c r="K801" t="s">
        <v>23</v>
      </c>
      <c r="L801" s="13">
        <f t="shared" si="38"/>
        <v>53</v>
      </c>
    </row>
    <row r="802" spans="1:12" x14ac:dyDescent="0.3">
      <c r="A802" t="s">
        <v>1570</v>
      </c>
      <c r="B802">
        <f t="shared" si="36"/>
        <v>801</v>
      </c>
      <c r="C802">
        <v>1961</v>
      </c>
      <c r="D802" t="s">
        <v>15</v>
      </c>
      <c r="E802">
        <v>9</v>
      </c>
      <c r="F802" s="12">
        <f t="shared" si="37"/>
        <v>22594</v>
      </c>
      <c r="G802">
        <v>0</v>
      </c>
      <c r="H802" s="15">
        <v>13041.92</v>
      </c>
      <c r="I802" t="s">
        <v>12</v>
      </c>
      <c r="J802" t="s">
        <v>16</v>
      </c>
      <c r="K802" t="s">
        <v>42</v>
      </c>
      <c r="L802" s="13">
        <f t="shared" si="38"/>
        <v>61</v>
      </c>
    </row>
    <row r="803" spans="1:12" x14ac:dyDescent="0.3">
      <c r="A803" t="s">
        <v>1569</v>
      </c>
      <c r="B803">
        <f t="shared" si="36"/>
        <v>802</v>
      </c>
      <c r="C803">
        <v>1965</v>
      </c>
      <c r="D803" t="s">
        <v>15</v>
      </c>
      <c r="E803">
        <v>4</v>
      </c>
      <c r="F803" s="12">
        <f t="shared" si="37"/>
        <v>24050</v>
      </c>
      <c r="G803">
        <v>0</v>
      </c>
      <c r="H803" s="15">
        <v>13023.93</v>
      </c>
      <c r="I803" t="s">
        <v>12</v>
      </c>
      <c r="J803" t="s">
        <v>11</v>
      </c>
      <c r="K803" t="s">
        <v>200</v>
      </c>
      <c r="L803" s="13">
        <f t="shared" si="38"/>
        <v>57</v>
      </c>
    </row>
    <row r="804" spans="1:12" x14ac:dyDescent="0.3">
      <c r="A804" t="s">
        <v>1568</v>
      </c>
      <c r="B804">
        <f t="shared" si="36"/>
        <v>803</v>
      </c>
      <c r="C804">
        <v>1964</v>
      </c>
      <c r="D804" t="s">
        <v>20</v>
      </c>
      <c r="E804">
        <v>23</v>
      </c>
      <c r="F804" s="12">
        <f t="shared" si="37"/>
        <v>23643</v>
      </c>
      <c r="G804">
        <v>1</v>
      </c>
      <c r="H804" s="15">
        <v>13019.16</v>
      </c>
      <c r="I804" t="s">
        <v>12</v>
      </c>
      <c r="J804" t="s">
        <v>16</v>
      </c>
      <c r="K804" t="s">
        <v>247</v>
      </c>
      <c r="L804" s="13">
        <f t="shared" si="38"/>
        <v>58</v>
      </c>
    </row>
    <row r="805" spans="1:12" x14ac:dyDescent="0.3">
      <c r="A805" t="s">
        <v>1567</v>
      </c>
      <c r="B805">
        <f t="shared" si="36"/>
        <v>804</v>
      </c>
      <c r="C805">
        <v>1962</v>
      </c>
      <c r="D805" t="s">
        <v>10</v>
      </c>
      <c r="E805">
        <v>20</v>
      </c>
      <c r="F805" s="12">
        <f t="shared" si="37"/>
        <v>22847</v>
      </c>
      <c r="G805">
        <v>0</v>
      </c>
      <c r="H805" s="15">
        <v>13012.21</v>
      </c>
      <c r="I805" t="s">
        <v>12</v>
      </c>
      <c r="J805" t="s">
        <v>16</v>
      </c>
      <c r="K805" t="s">
        <v>23</v>
      </c>
      <c r="L805" s="13">
        <f t="shared" si="38"/>
        <v>60</v>
      </c>
    </row>
    <row r="806" spans="1:12" x14ac:dyDescent="0.3">
      <c r="A806" t="s">
        <v>1566</v>
      </c>
      <c r="B806">
        <f t="shared" si="36"/>
        <v>805</v>
      </c>
      <c r="C806">
        <v>1972</v>
      </c>
      <c r="D806" t="s">
        <v>20</v>
      </c>
      <c r="E806">
        <v>27</v>
      </c>
      <c r="F806" s="12">
        <f t="shared" si="37"/>
        <v>26569</v>
      </c>
      <c r="G806">
        <v>0</v>
      </c>
      <c r="H806" s="15">
        <v>13010.86</v>
      </c>
      <c r="I806" t="s">
        <v>12</v>
      </c>
      <c r="J806" t="s">
        <v>11</v>
      </c>
      <c r="K806" t="s">
        <v>23</v>
      </c>
      <c r="L806" s="13">
        <f t="shared" si="38"/>
        <v>50</v>
      </c>
    </row>
    <row r="807" spans="1:12" x14ac:dyDescent="0.3">
      <c r="A807" t="s">
        <v>1565</v>
      </c>
      <c r="B807">
        <f t="shared" si="36"/>
        <v>806</v>
      </c>
      <c r="C807">
        <v>1969</v>
      </c>
      <c r="D807" t="s">
        <v>30</v>
      </c>
      <c r="E807">
        <v>13</v>
      </c>
      <c r="F807" s="12">
        <f t="shared" si="37"/>
        <v>25550</v>
      </c>
      <c r="G807">
        <v>0</v>
      </c>
      <c r="H807" s="15">
        <v>13008.07</v>
      </c>
      <c r="I807" t="s">
        <v>12</v>
      </c>
      <c r="J807" t="s">
        <v>12</v>
      </c>
      <c r="K807" t="s">
        <v>23</v>
      </c>
      <c r="L807" s="13">
        <f t="shared" si="38"/>
        <v>53</v>
      </c>
    </row>
    <row r="808" spans="1:12" x14ac:dyDescent="0.3">
      <c r="A808" t="s">
        <v>1564</v>
      </c>
      <c r="B808">
        <f t="shared" si="36"/>
        <v>807</v>
      </c>
      <c r="C808">
        <v>1962</v>
      </c>
      <c r="D808" t="s">
        <v>18</v>
      </c>
      <c r="E808">
        <v>24</v>
      </c>
      <c r="F808" s="12">
        <f t="shared" si="37"/>
        <v>22821</v>
      </c>
      <c r="G808">
        <v>0</v>
      </c>
      <c r="H808" s="15">
        <v>13004.95</v>
      </c>
      <c r="I808" t="s">
        <v>12</v>
      </c>
      <c r="J808" t="s">
        <v>16</v>
      </c>
      <c r="K808" t="s">
        <v>23</v>
      </c>
      <c r="L808" s="13">
        <f t="shared" si="38"/>
        <v>60</v>
      </c>
    </row>
    <row r="809" spans="1:12" x14ac:dyDescent="0.3">
      <c r="A809" t="s">
        <v>1563</v>
      </c>
      <c r="B809">
        <f t="shared" si="36"/>
        <v>808</v>
      </c>
      <c r="C809">
        <v>1981</v>
      </c>
      <c r="D809" t="s">
        <v>37</v>
      </c>
      <c r="E809">
        <v>30</v>
      </c>
      <c r="F809" s="12">
        <f t="shared" si="37"/>
        <v>29889</v>
      </c>
      <c r="G809">
        <v>1</v>
      </c>
      <c r="H809" s="15">
        <v>13002.91</v>
      </c>
      <c r="I809" t="s">
        <v>12</v>
      </c>
      <c r="J809" t="s">
        <v>16</v>
      </c>
      <c r="K809" t="s">
        <v>23</v>
      </c>
      <c r="L809" s="13">
        <f t="shared" si="38"/>
        <v>41</v>
      </c>
    </row>
    <row r="810" spans="1:12" x14ac:dyDescent="0.3">
      <c r="A810" t="s">
        <v>1562</v>
      </c>
      <c r="B810">
        <f t="shared" si="36"/>
        <v>809</v>
      </c>
      <c r="C810">
        <v>1979</v>
      </c>
      <c r="D810" t="s">
        <v>15</v>
      </c>
      <c r="E810">
        <v>27</v>
      </c>
      <c r="F810" s="12">
        <f t="shared" si="37"/>
        <v>29186</v>
      </c>
      <c r="G810">
        <v>2</v>
      </c>
      <c r="H810" s="15">
        <v>12994.12</v>
      </c>
      <c r="I810" t="s">
        <v>12</v>
      </c>
      <c r="J810" t="s">
        <v>11</v>
      </c>
      <c r="K810" t="s">
        <v>535</v>
      </c>
      <c r="L810" s="13">
        <f t="shared" si="38"/>
        <v>43</v>
      </c>
    </row>
    <row r="811" spans="1:12" x14ac:dyDescent="0.3">
      <c r="A811" t="s">
        <v>1561</v>
      </c>
      <c r="B811">
        <f t="shared" si="36"/>
        <v>810</v>
      </c>
      <c r="C811">
        <v>1960</v>
      </c>
      <c r="D811" t="s">
        <v>15</v>
      </c>
      <c r="E811">
        <v>28</v>
      </c>
      <c r="F811" s="12">
        <f t="shared" si="37"/>
        <v>22248</v>
      </c>
      <c r="G811">
        <v>0</v>
      </c>
      <c r="H811" s="15">
        <v>12982.87</v>
      </c>
      <c r="I811" t="s">
        <v>12</v>
      </c>
      <c r="J811" t="s">
        <v>16</v>
      </c>
      <c r="K811" t="s">
        <v>13</v>
      </c>
      <c r="L811" s="13">
        <f t="shared" si="38"/>
        <v>62</v>
      </c>
    </row>
    <row r="812" spans="1:12" x14ac:dyDescent="0.3">
      <c r="A812" t="s">
        <v>1560</v>
      </c>
      <c r="B812">
        <f t="shared" si="36"/>
        <v>811</v>
      </c>
      <c r="C812">
        <v>1960</v>
      </c>
      <c r="D812" t="s">
        <v>20</v>
      </c>
      <c r="E812">
        <v>23</v>
      </c>
      <c r="F812" s="12">
        <f t="shared" si="37"/>
        <v>22182</v>
      </c>
      <c r="G812">
        <v>0</v>
      </c>
      <c r="H812" s="15">
        <v>12981.35</v>
      </c>
      <c r="I812" t="s">
        <v>12</v>
      </c>
      <c r="J812" t="s">
        <v>12</v>
      </c>
      <c r="K812" t="s">
        <v>13</v>
      </c>
      <c r="L812" s="13">
        <f t="shared" si="38"/>
        <v>62</v>
      </c>
    </row>
    <row r="813" spans="1:12" x14ac:dyDescent="0.3">
      <c r="A813" t="s">
        <v>1559</v>
      </c>
      <c r="B813">
        <f t="shared" si="36"/>
        <v>812</v>
      </c>
      <c r="C813">
        <v>1960</v>
      </c>
      <c r="D813" t="s">
        <v>18</v>
      </c>
      <c r="E813">
        <v>22</v>
      </c>
      <c r="F813" s="12">
        <f t="shared" si="37"/>
        <v>22089</v>
      </c>
      <c r="G813">
        <v>0</v>
      </c>
      <c r="H813" s="15">
        <v>12979.36</v>
      </c>
      <c r="I813" t="s">
        <v>12</v>
      </c>
      <c r="J813" t="s">
        <v>16</v>
      </c>
      <c r="K813" t="s">
        <v>42</v>
      </c>
      <c r="L813" s="13">
        <f t="shared" si="38"/>
        <v>62</v>
      </c>
    </row>
    <row r="814" spans="1:12" x14ac:dyDescent="0.3">
      <c r="A814" t="s">
        <v>1558</v>
      </c>
      <c r="B814">
        <f t="shared" si="36"/>
        <v>813</v>
      </c>
      <c r="C814">
        <v>1960</v>
      </c>
      <c r="D814" t="s">
        <v>15</v>
      </c>
      <c r="E814">
        <v>4</v>
      </c>
      <c r="F814" s="12">
        <f t="shared" si="37"/>
        <v>22224</v>
      </c>
      <c r="G814">
        <v>0</v>
      </c>
      <c r="H814" s="15">
        <v>12957.12</v>
      </c>
      <c r="I814" t="s">
        <v>12</v>
      </c>
      <c r="J814" t="s">
        <v>16</v>
      </c>
      <c r="K814" t="s">
        <v>42</v>
      </c>
      <c r="L814" s="13">
        <f t="shared" si="38"/>
        <v>62</v>
      </c>
    </row>
    <row r="815" spans="1:12" x14ac:dyDescent="0.3">
      <c r="A815" t="s">
        <v>1557</v>
      </c>
      <c r="B815">
        <f t="shared" si="36"/>
        <v>814</v>
      </c>
      <c r="C815">
        <v>1961</v>
      </c>
      <c r="D815" t="s">
        <v>35</v>
      </c>
      <c r="E815">
        <v>20</v>
      </c>
      <c r="F815" s="12">
        <f t="shared" si="37"/>
        <v>22513</v>
      </c>
      <c r="G815">
        <v>0</v>
      </c>
      <c r="H815" s="15">
        <v>12950.07</v>
      </c>
      <c r="I815" t="s">
        <v>12</v>
      </c>
      <c r="J815" t="s">
        <v>16</v>
      </c>
      <c r="K815" t="s">
        <v>23</v>
      </c>
      <c r="L815" s="13">
        <f t="shared" si="38"/>
        <v>61</v>
      </c>
    </row>
    <row r="816" spans="1:12" x14ac:dyDescent="0.3">
      <c r="A816" t="s">
        <v>1556</v>
      </c>
      <c r="B816">
        <f t="shared" si="36"/>
        <v>815</v>
      </c>
      <c r="C816">
        <v>1966</v>
      </c>
      <c r="D816" t="s">
        <v>30</v>
      </c>
      <c r="E816">
        <v>22</v>
      </c>
      <c r="F816" s="12">
        <f t="shared" si="37"/>
        <v>24463</v>
      </c>
      <c r="G816">
        <v>4</v>
      </c>
      <c r="H816" s="15">
        <v>12949.16</v>
      </c>
      <c r="I816" t="s">
        <v>12</v>
      </c>
      <c r="J816" t="s">
        <v>12</v>
      </c>
      <c r="K816" t="s">
        <v>13</v>
      </c>
      <c r="L816" s="13">
        <f t="shared" si="38"/>
        <v>56</v>
      </c>
    </row>
    <row r="817" spans="1:12" x14ac:dyDescent="0.3">
      <c r="A817" t="s">
        <v>1555</v>
      </c>
      <c r="B817">
        <f t="shared" si="36"/>
        <v>816</v>
      </c>
      <c r="C817">
        <v>1963</v>
      </c>
      <c r="D817" t="s">
        <v>35</v>
      </c>
      <c r="E817">
        <v>14</v>
      </c>
      <c r="F817" s="12">
        <f t="shared" si="37"/>
        <v>23237</v>
      </c>
      <c r="G817">
        <v>2</v>
      </c>
      <c r="H817" s="15">
        <v>12928.79</v>
      </c>
      <c r="I817" t="s">
        <v>12</v>
      </c>
      <c r="J817" t="s">
        <v>11</v>
      </c>
      <c r="K817" t="s">
        <v>13</v>
      </c>
      <c r="L817" s="13">
        <f t="shared" si="38"/>
        <v>59</v>
      </c>
    </row>
    <row r="818" spans="1:12" x14ac:dyDescent="0.3">
      <c r="A818" t="s">
        <v>1554</v>
      </c>
      <c r="B818">
        <f t="shared" si="36"/>
        <v>817</v>
      </c>
      <c r="C818">
        <v>1963</v>
      </c>
      <c r="D818" t="s">
        <v>20</v>
      </c>
      <c r="E818">
        <v>1</v>
      </c>
      <c r="F818" s="12">
        <f t="shared" si="37"/>
        <v>23255</v>
      </c>
      <c r="G818">
        <v>2</v>
      </c>
      <c r="H818" s="15">
        <v>12925.89</v>
      </c>
      <c r="I818" t="s">
        <v>12</v>
      </c>
      <c r="J818" t="s">
        <v>11</v>
      </c>
      <c r="K818" t="s">
        <v>13</v>
      </c>
      <c r="L818" s="13">
        <f t="shared" si="38"/>
        <v>59</v>
      </c>
    </row>
    <row r="819" spans="1:12" x14ac:dyDescent="0.3">
      <c r="A819" t="s">
        <v>1553</v>
      </c>
      <c r="B819">
        <f t="shared" si="36"/>
        <v>818</v>
      </c>
      <c r="C819">
        <v>1963</v>
      </c>
      <c r="D819" t="s">
        <v>35</v>
      </c>
      <c r="E819">
        <v>16</v>
      </c>
      <c r="F819" s="12">
        <f t="shared" si="37"/>
        <v>23239</v>
      </c>
      <c r="G819">
        <v>1</v>
      </c>
      <c r="H819" s="15">
        <v>12913.99</v>
      </c>
      <c r="I819" t="s">
        <v>12</v>
      </c>
      <c r="J819" t="s">
        <v>11</v>
      </c>
      <c r="K819" t="s">
        <v>168</v>
      </c>
      <c r="L819" s="13">
        <f t="shared" si="38"/>
        <v>59</v>
      </c>
    </row>
    <row r="820" spans="1:12" x14ac:dyDescent="0.3">
      <c r="A820" t="s">
        <v>1552</v>
      </c>
      <c r="B820">
        <f t="shared" si="36"/>
        <v>819</v>
      </c>
      <c r="C820">
        <v>2004</v>
      </c>
      <c r="D820" t="s">
        <v>10</v>
      </c>
      <c r="E820">
        <v>9</v>
      </c>
      <c r="F820" s="12">
        <f t="shared" si="37"/>
        <v>38177</v>
      </c>
      <c r="G820">
        <v>0</v>
      </c>
      <c r="H820" s="15">
        <v>12890.06</v>
      </c>
      <c r="I820" t="s">
        <v>12</v>
      </c>
      <c r="J820" t="s">
        <v>16</v>
      </c>
      <c r="K820" t="s">
        <v>166</v>
      </c>
      <c r="L820" s="13">
        <f t="shared" si="38"/>
        <v>18</v>
      </c>
    </row>
    <row r="821" spans="1:12" x14ac:dyDescent="0.3">
      <c r="A821" t="s">
        <v>1551</v>
      </c>
      <c r="B821">
        <f t="shared" si="36"/>
        <v>820</v>
      </c>
      <c r="C821">
        <v>1984</v>
      </c>
      <c r="D821" t="s">
        <v>35</v>
      </c>
      <c r="E821">
        <v>6</v>
      </c>
      <c r="F821" s="12">
        <f t="shared" si="37"/>
        <v>30900</v>
      </c>
      <c r="G821">
        <v>3</v>
      </c>
      <c r="H821" s="15">
        <v>12870.31</v>
      </c>
      <c r="I821" t="s">
        <v>12</v>
      </c>
      <c r="J821" t="s">
        <v>12</v>
      </c>
      <c r="K821" t="s">
        <v>23</v>
      </c>
      <c r="L821" s="13">
        <f t="shared" si="38"/>
        <v>38</v>
      </c>
    </row>
    <row r="822" spans="1:12" x14ac:dyDescent="0.3">
      <c r="A822" t="s">
        <v>1550</v>
      </c>
      <c r="B822">
        <f t="shared" si="36"/>
        <v>821</v>
      </c>
      <c r="C822">
        <v>1963</v>
      </c>
      <c r="D822" t="s">
        <v>20</v>
      </c>
      <c r="E822">
        <v>27</v>
      </c>
      <c r="F822" s="12">
        <f t="shared" si="37"/>
        <v>23281</v>
      </c>
      <c r="G822">
        <v>0</v>
      </c>
      <c r="H822" s="15">
        <v>12856.84</v>
      </c>
      <c r="I822" t="s">
        <v>12</v>
      </c>
      <c r="J822" t="s">
        <v>12</v>
      </c>
      <c r="K822" t="s">
        <v>300</v>
      </c>
      <c r="L822" s="13">
        <f t="shared" si="38"/>
        <v>59</v>
      </c>
    </row>
    <row r="823" spans="1:12" x14ac:dyDescent="0.3">
      <c r="A823" t="s">
        <v>1549</v>
      </c>
      <c r="B823">
        <f t="shared" si="36"/>
        <v>822</v>
      </c>
      <c r="C823">
        <v>1973</v>
      </c>
      <c r="D823" t="s">
        <v>20</v>
      </c>
      <c r="E823">
        <v>22</v>
      </c>
      <c r="F823" s="12">
        <f t="shared" si="37"/>
        <v>26929</v>
      </c>
      <c r="G823">
        <v>0</v>
      </c>
      <c r="H823" s="15">
        <v>12852.37</v>
      </c>
      <c r="I823" t="s">
        <v>12</v>
      </c>
      <c r="J823" t="s">
        <v>16</v>
      </c>
      <c r="K823" t="s">
        <v>23</v>
      </c>
      <c r="L823" s="13">
        <f t="shared" si="38"/>
        <v>49</v>
      </c>
    </row>
    <row r="824" spans="1:12" x14ac:dyDescent="0.3">
      <c r="A824" t="s">
        <v>1548</v>
      </c>
      <c r="B824">
        <f t="shared" si="36"/>
        <v>823</v>
      </c>
      <c r="C824">
        <v>1993</v>
      </c>
      <c r="D824" t="s">
        <v>20</v>
      </c>
      <c r="E824">
        <v>27</v>
      </c>
      <c r="F824" s="12">
        <f t="shared" si="37"/>
        <v>34239</v>
      </c>
      <c r="G824">
        <v>0</v>
      </c>
      <c r="H824" s="15">
        <v>12847.24</v>
      </c>
      <c r="I824" t="s">
        <v>12</v>
      </c>
      <c r="J824" t="s">
        <v>11</v>
      </c>
      <c r="K824" t="s">
        <v>23</v>
      </c>
      <c r="L824" s="13">
        <f t="shared" si="38"/>
        <v>29</v>
      </c>
    </row>
    <row r="825" spans="1:12" x14ac:dyDescent="0.3">
      <c r="A825" t="s">
        <v>1547</v>
      </c>
      <c r="B825">
        <f t="shared" si="36"/>
        <v>824</v>
      </c>
      <c r="C825">
        <v>2004</v>
      </c>
      <c r="D825" t="s">
        <v>15</v>
      </c>
      <c r="E825">
        <v>9</v>
      </c>
      <c r="F825" s="12">
        <f t="shared" si="37"/>
        <v>38300</v>
      </c>
      <c r="G825">
        <v>2</v>
      </c>
      <c r="H825" s="15">
        <v>12829.46</v>
      </c>
      <c r="I825" t="s">
        <v>12</v>
      </c>
      <c r="J825" t="s">
        <v>12</v>
      </c>
      <c r="K825" t="s">
        <v>168</v>
      </c>
      <c r="L825" s="13">
        <f t="shared" si="38"/>
        <v>18</v>
      </c>
    </row>
    <row r="826" spans="1:12" x14ac:dyDescent="0.3">
      <c r="A826" t="s">
        <v>1546</v>
      </c>
      <c r="B826">
        <f t="shared" si="36"/>
        <v>825</v>
      </c>
      <c r="C826">
        <v>1967</v>
      </c>
      <c r="D826" t="s">
        <v>20</v>
      </c>
      <c r="E826">
        <v>25</v>
      </c>
      <c r="F826" s="12">
        <f t="shared" si="37"/>
        <v>24740</v>
      </c>
      <c r="G826">
        <v>0</v>
      </c>
      <c r="H826" s="15">
        <v>12823.25</v>
      </c>
      <c r="I826" t="s">
        <v>12</v>
      </c>
      <c r="J826" t="s">
        <v>12</v>
      </c>
      <c r="K826" t="s">
        <v>300</v>
      </c>
      <c r="L826" s="13">
        <f t="shared" si="38"/>
        <v>55</v>
      </c>
    </row>
    <row r="827" spans="1:12" x14ac:dyDescent="0.3">
      <c r="A827" t="s">
        <v>1545</v>
      </c>
      <c r="B827">
        <f t="shared" si="36"/>
        <v>826</v>
      </c>
      <c r="C827">
        <v>1963</v>
      </c>
      <c r="D827" t="s">
        <v>10</v>
      </c>
      <c r="E827">
        <v>20</v>
      </c>
      <c r="F827" s="12">
        <f t="shared" si="37"/>
        <v>23212</v>
      </c>
      <c r="G827">
        <v>0</v>
      </c>
      <c r="H827" s="15">
        <v>12815.44</v>
      </c>
      <c r="I827" t="s">
        <v>12</v>
      </c>
      <c r="J827" t="s">
        <v>12</v>
      </c>
      <c r="K827" t="s">
        <v>247</v>
      </c>
      <c r="L827" s="13">
        <f t="shared" si="38"/>
        <v>59</v>
      </c>
    </row>
    <row r="828" spans="1:12" x14ac:dyDescent="0.3">
      <c r="A828" t="s">
        <v>1544</v>
      </c>
      <c r="B828">
        <f t="shared" si="36"/>
        <v>827</v>
      </c>
      <c r="C828">
        <v>1978</v>
      </c>
      <c r="D828" t="s">
        <v>10</v>
      </c>
      <c r="E828">
        <v>24</v>
      </c>
      <c r="F828" s="12">
        <f t="shared" si="37"/>
        <v>28695</v>
      </c>
      <c r="G828">
        <v>0</v>
      </c>
      <c r="H828" s="15">
        <v>12797.21</v>
      </c>
      <c r="I828" t="s">
        <v>12</v>
      </c>
      <c r="J828" t="s">
        <v>16</v>
      </c>
      <c r="K828" t="s">
        <v>247</v>
      </c>
      <c r="L828" s="13">
        <f t="shared" si="38"/>
        <v>44</v>
      </c>
    </row>
    <row r="829" spans="1:12" x14ac:dyDescent="0.3">
      <c r="A829" t="s">
        <v>1543</v>
      </c>
      <c r="B829">
        <f t="shared" si="36"/>
        <v>828</v>
      </c>
      <c r="C829">
        <v>1983</v>
      </c>
      <c r="D829" t="s">
        <v>37</v>
      </c>
      <c r="E829">
        <v>29</v>
      </c>
      <c r="F829" s="12">
        <f t="shared" si="37"/>
        <v>30618</v>
      </c>
      <c r="G829">
        <v>3</v>
      </c>
      <c r="H829" s="15">
        <v>12788.18</v>
      </c>
      <c r="I829" t="s">
        <v>12</v>
      </c>
      <c r="J829" t="s">
        <v>16</v>
      </c>
      <c r="K829" t="s">
        <v>535</v>
      </c>
      <c r="L829" s="13">
        <f t="shared" si="38"/>
        <v>39</v>
      </c>
    </row>
    <row r="830" spans="1:12" x14ac:dyDescent="0.3">
      <c r="A830" t="s">
        <v>1542</v>
      </c>
      <c r="B830">
        <f t="shared" si="36"/>
        <v>829</v>
      </c>
      <c r="C830">
        <v>1963</v>
      </c>
      <c r="D830" t="s">
        <v>30</v>
      </c>
      <c r="E830">
        <v>5</v>
      </c>
      <c r="F830" s="12">
        <f t="shared" si="37"/>
        <v>23350</v>
      </c>
      <c r="G830">
        <v>0</v>
      </c>
      <c r="H830" s="15">
        <v>12788.03</v>
      </c>
      <c r="I830" t="s">
        <v>12</v>
      </c>
      <c r="J830" t="s">
        <v>12</v>
      </c>
      <c r="K830" t="s">
        <v>200</v>
      </c>
      <c r="L830" s="13">
        <f t="shared" si="38"/>
        <v>59</v>
      </c>
    </row>
    <row r="831" spans="1:12" x14ac:dyDescent="0.3">
      <c r="A831" t="s">
        <v>1541</v>
      </c>
      <c r="B831">
        <f t="shared" si="36"/>
        <v>830</v>
      </c>
      <c r="C831">
        <v>1972</v>
      </c>
      <c r="D831" t="s">
        <v>37</v>
      </c>
      <c r="E831">
        <v>7</v>
      </c>
      <c r="F831" s="12">
        <f t="shared" si="37"/>
        <v>26579</v>
      </c>
      <c r="G831">
        <v>0</v>
      </c>
      <c r="H831" s="15">
        <v>12776.05</v>
      </c>
      <c r="I831" t="s">
        <v>12</v>
      </c>
      <c r="J831" t="s">
        <v>12</v>
      </c>
      <c r="K831" t="s">
        <v>535</v>
      </c>
      <c r="L831" s="13">
        <f t="shared" si="38"/>
        <v>50</v>
      </c>
    </row>
    <row r="832" spans="1:12" x14ac:dyDescent="0.3">
      <c r="A832" t="s">
        <v>1540</v>
      </c>
      <c r="B832">
        <f t="shared" si="36"/>
        <v>831</v>
      </c>
      <c r="C832">
        <v>1975</v>
      </c>
      <c r="D832" t="s">
        <v>20</v>
      </c>
      <c r="E832">
        <v>25</v>
      </c>
      <c r="F832" s="12">
        <f t="shared" si="37"/>
        <v>27662</v>
      </c>
      <c r="G832">
        <v>1</v>
      </c>
      <c r="H832" s="15">
        <v>12770.27</v>
      </c>
      <c r="I832" t="s">
        <v>12</v>
      </c>
      <c r="J832" t="s">
        <v>12</v>
      </c>
      <c r="K832" t="s">
        <v>300</v>
      </c>
      <c r="L832" s="13">
        <f t="shared" si="38"/>
        <v>47</v>
      </c>
    </row>
    <row r="833" spans="1:12" x14ac:dyDescent="0.3">
      <c r="A833" t="s">
        <v>1539</v>
      </c>
      <c r="B833">
        <f t="shared" si="36"/>
        <v>832</v>
      </c>
      <c r="C833">
        <v>1962</v>
      </c>
      <c r="D833" t="s">
        <v>37</v>
      </c>
      <c r="E833">
        <v>1</v>
      </c>
      <c r="F833" s="12">
        <f t="shared" si="37"/>
        <v>22920</v>
      </c>
      <c r="G833">
        <v>0</v>
      </c>
      <c r="H833" s="15">
        <v>12741.17</v>
      </c>
      <c r="I833" t="s">
        <v>12</v>
      </c>
      <c r="J833" t="s">
        <v>16</v>
      </c>
      <c r="K833" t="s">
        <v>356</v>
      </c>
      <c r="L833" s="13">
        <f t="shared" si="38"/>
        <v>60</v>
      </c>
    </row>
    <row r="834" spans="1:12" x14ac:dyDescent="0.3">
      <c r="A834" t="s">
        <v>1538</v>
      </c>
      <c r="B834">
        <f t="shared" ref="B834:B897" si="39">VALUE(MID(A834,3,LEN(A834)-2))</f>
        <v>833</v>
      </c>
      <c r="C834">
        <v>1962</v>
      </c>
      <c r="D834" t="s">
        <v>20</v>
      </c>
      <c r="E834">
        <v>2</v>
      </c>
      <c r="F834" s="12">
        <f t="shared" ref="F834:F897" si="40">DATE(C834, MONTH(1&amp;D834), E834)</f>
        <v>22891</v>
      </c>
      <c r="G834">
        <v>0</v>
      </c>
      <c r="H834" s="15">
        <v>12731</v>
      </c>
      <c r="I834" t="s">
        <v>12</v>
      </c>
      <c r="J834" t="s">
        <v>12</v>
      </c>
      <c r="K834" t="s">
        <v>168</v>
      </c>
      <c r="L834" s="13">
        <f t="shared" ref="L834:L897" si="41">DATEDIF(F834, DATE(2023,6,8), "Y")</f>
        <v>60</v>
      </c>
    </row>
    <row r="835" spans="1:12" x14ac:dyDescent="0.3">
      <c r="A835" t="s">
        <v>1537</v>
      </c>
      <c r="B835">
        <f t="shared" si="39"/>
        <v>834</v>
      </c>
      <c r="C835">
        <v>1988</v>
      </c>
      <c r="D835" t="s">
        <v>10</v>
      </c>
      <c r="E835">
        <v>17</v>
      </c>
      <c r="F835" s="12">
        <f t="shared" si="40"/>
        <v>32341</v>
      </c>
      <c r="G835">
        <v>3</v>
      </c>
      <c r="H835" s="15">
        <v>12718.21</v>
      </c>
      <c r="I835" t="s">
        <v>12</v>
      </c>
      <c r="J835" t="s">
        <v>16</v>
      </c>
      <c r="K835" t="s">
        <v>535</v>
      </c>
      <c r="L835" s="13">
        <f t="shared" si="41"/>
        <v>34</v>
      </c>
    </row>
    <row r="836" spans="1:12" x14ac:dyDescent="0.3">
      <c r="A836" t="s">
        <v>1536</v>
      </c>
      <c r="B836">
        <f t="shared" si="39"/>
        <v>835</v>
      </c>
      <c r="C836">
        <v>1970</v>
      </c>
      <c r="D836" t="s">
        <v>10</v>
      </c>
      <c r="E836">
        <v>8</v>
      </c>
      <c r="F836" s="12">
        <f t="shared" si="40"/>
        <v>25757</v>
      </c>
      <c r="G836">
        <v>0</v>
      </c>
      <c r="H836" s="15">
        <v>12713</v>
      </c>
      <c r="I836" t="s">
        <v>12</v>
      </c>
      <c r="J836" t="s">
        <v>16</v>
      </c>
      <c r="K836" t="s">
        <v>42</v>
      </c>
      <c r="L836" s="13">
        <f t="shared" si="41"/>
        <v>52</v>
      </c>
    </row>
    <row r="837" spans="1:12" x14ac:dyDescent="0.3">
      <c r="A837" t="s">
        <v>1535</v>
      </c>
      <c r="B837">
        <f t="shared" si="39"/>
        <v>836</v>
      </c>
      <c r="C837">
        <v>1964</v>
      </c>
      <c r="D837" t="s">
        <v>15</v>
      </c>
      <c r="E837">
        <v>28</v>
      </c>
      <c r="F837" s="12">
        <f t="shared" si="40"/>
        <v>23709</v>
      </c>
      <c r="G837">
        <v>0</v>
      </c>
      <c r="H837" s="15">
        <v>12700.63</v>
      </c>
      <c r="I837" t="s">
        <v>12</v>
      </c>
      <c r="J837" t="s">
        <v>12</v>
      </c>
      <c r="K837" t="s">
        <v>42</v>
      </c>
      <c r="L837" s="13">
        <f t="shared" si="41"/>
        <v>58</v>
      </c>
    </row>
    <row r="838" spans="1:12" x14ac:dyDescent="0.3">
      <c r="A838" t="s">
        <v>1534</v>
      </c>
      <c r="B838">
        <f t="shared" si="39"/>
        <v>837</v>
      </c>
      <c r="C838">
        <v>1992</v>
      </c>
      <c r="D838" t="s">
        <v>10</v>
      </c>
      <c r="E838">
        <v>7</v>
      </c>
      <c r="F838" s="12">
        <f t="shared" si="40"/>
        <v>33792</v>
      </c>
      <c r="G838">
        <v>0</v>
      </c>
      <c r="H838" s="15">
        <v>12699.56</v>
      </c>
      <c r="I838" t="s">
        <v>12</v>
      </c>
      <c r="J838" t="s">
        <v>11</v>
      </c>
      <c r="K838" t="s">
        <v>42</v>
      </c>
      <c r="L838" s="13">
        <f t="shared" si="41"/>
        <v>30</v>
      </c>
    </row>
    <row r="839" spans="1:12" x14ac:dyDescent="0.3">
      <c r="A839" t="s">
        <v>1533</v>
      </c>
      <c r="B839">
        <f t="shared" si="39"/>
        <v>838</v>
      </c>
      <c r="C839">
        <v>1974</v>
      </c>
      <c r="D839" t="s">
        <v>20</v>
      </c>
      <c r="E839">
        <v>24</v>
      </c>
      <c r="F839" s="12">
        <f t="shared" si="40"/>
        <v>27296</v>
      </c>
      <c r="G839">
        <v>0</v>
      </c>
      <c r="H839" s="15">
        <v>12697.48</v>
      </c>
      <c r="I839" t="s">
        <v>12</v>
      </c>
      <c r="J839" t="s">
        <v>12</v>
      </c>
      <c r="K839" t="s">
        <v>300</v>
      </c>
      <c r="L839" s="13">
        <f t="shared" si="41"/>
        <v>48</v>
      </c>
    </row>
    <row r="840" spans="1:12" x14ac:dyDescent="0.3">
      <c r="A840" t="s">
        <v>1532</v>
      </c>
      <c r="B840">
        <f t="shared" si="39"/>
        <v>839</v>
      </c>
      <c r="C840">
        <v>1962</v>
      </c>
      <c r="D840" t="s">
        <v>35</v>
      </c>
      <c r="E840">
        <v>27</v>
      </c>
      <c r="F840" s="12">
        <f t="shared" si="40"/>
        <v>22885</v>
      </c>
      <c r="G840">
        <v>0</v>
      </c>
      <c r="H840" s="15">
        <v>12648.7</v>
      </c>
      <c r="I840" t="s">
        <v>12</v>
      </c>
      <c r="J840" t="s">
        <v>11</v>
      </c>
      <c r="K840" t="s">
        <v>13</v>
      </c>
      <c r="L840" s="13">
        <f t="shared" si="41"/>
        <v>60</v>
      </c>
    </row>
    <row r="841" spans="1:12" x14ac:dyDescent="0.3">
      <c r="A841" t="s">
        <v>1531</v>
      </c>
      <c r="B841">
        <f t="shared" si="39"/>
        <v>840</v>
      </c>
      <c r="C841">
        <v>1965</v>
      </c>
      <c r="D841" t="s">
        <v>20</v>
      </c>
      <c r="E841">
        <v>14</v>
      </c>
      <c r="F841" s="12">
        <f t="shared" si="40"/>
        <v>23999</v>
      </c>
      <c r="G841">
        <v>2</v>
      </c>
      <c r="H841" s="15">
        <v>12646.21</v>
      </c>
      <c r="I841" t="s">
        <v>12</v>
      </c>
      <c r="J841" t="s">
        <v>11</v>
      </c>
      <c r="K841" t="s">
        <v>42</v>
      </c>
      <c r="L841" s="13">
        <f t="shared" si="41"/>
        <v>57</v>
      </c>
    </row>
    <row r="842" spans="1:12" x14ac:dyDescent="0.3">
      <c r="A842" t="s">
        <v>1530</v>
      </c>
      <c r="B842">
        <f t="shared" si="39"/>
        <v>841</v>
      </c>
      <c r="C842">
        <v>1962</v>
      </c>
      <c r="D842" t="s">
        <v>10</v>
      </c>
      <c r="E842">
        <v>11</v>
      </c>
      <c r="F842" s="12">
        <f t="shared" si="40"/>
        <v>22838</v>
      </c>
      <c r="G842">
        <v>0</v>
      </c>
      <c r="H842" s="15">
        <v>12644.59</v>
      </c>
      <c r="I842" t="s">
        <v>12</v>
      </c>
      <c r="J842" t="s">
        <v>11</v>
      </c>
      <c r="K842" t="s">
        <v>42</v>
      </c>
      <c r="L842" s="13">
        <f t="shared" si="41"/>
        <v>60</v>
      </c>
    </row>
    <row r="843" spans="1:12" x14ac:dyDescent="0.3">
      <c r="A843" t="s">
        <v>1529</v>
      </c>
      <c r="B843">
        <f t="shared" si="39"/>
        <v>842</v>
      </c>
      <c r="C843">
        <v>1966</v>
      </c>
      <c r="D843" t="s">
        <v>30</v>
      </c>
      <c r="E843">
        <v>17</v>
      </c>
      <c r="F843" s="12">
        <f t="shared" si="40"/>
        <v>24458</v>
      </c>
      <c r="G843">
        <v>2</v>
      </c>
      <c r="H843" s="15">
        <v>12643.38</v>
      </c>
      <c r="I843" t="s">
        <v>12</v>
      </c>
      <c r="J843" t="s">
        <v>16</v>
      </c>
      <c r="K843" t="s">
        <v>23</v>
      </c>
      <c r="L843" s="13">
        <f t="shared" si="41"/>
        <v>56</v>
      </c>
    </row>
    <row r="844" spans="1:12" x14ac:dyDescent="0.3">
      <c r="A844" t="s">
        <v>1528</v>
      </c>
      <c r="B844">
        <f t="shared" si="39"/>
        <v>843</v>
      </c>
      <c r="C844">
        <v>1972</v>
      </c>
      <c r="D844" t="s">
        <v>20</v>
      </c>
      <c r="E844">
        <v>5</v>
      </c>
      <c r="F844" s="12">
        <f t="shared" si="40"/>
        <v>26547</v>
      </c>
      <c r="G844">
        <v>0</v>
      </c>
      <c r="H844" s="15">
        <v>12640.24</v>
      </c>
      <c r="I844" t="s">
        <v>12</v>
      </c>
      <c r="J844" t="s">
        <v>16</v>
      </c>
      <c r="K844" t="s">
        <v>42</v>
      </c>
      <c r="L844" s="13">
        <f t="shared" si="41"/>
        <v>50</v>
      </c>
    </row>
    <row r="845" spans="1:12" x14ac:dyDescent="0.3">
      <c r="A845" t="s">
        <v>1527</v>
      </c>
      <c r="B845">
        <f t="shared" si="39"/>
        <v>844</v>
      </c>
      <c r="C845">
        <v>1962</v>
      </c>
      <c r="D845" t="s">
        <v>10</v>
      </c>
      <c r="E845">
        <v>22</v>
      </c>
      <c r="F845" s="12">
        <f t="shared" si="40"/>
        <v>22849</v>
      </c>
      <c r="G845">
        <v>0</v>
      </c>
      <c r="H845" s="15">
        <v>12638.2</v>
      </c>
      <c r="I845" t="s">
        <v>12</v>
      </c>
      <c r="J845" t="s">
        <v>16</v>
      </c>
      <c r="K845" t="s">
        <v>42</v>
      </c>
      <c r="L845" s="13">
        <f t="shared" si="41"/>
        <v>60</v>
      </c>
    </row>
    <row r="846" spans="1:12" x14ac:dyDescent="0.3">
      <c r="A846" t="s">
        <v>1526</v>
      </c>
      <c r="B846">
        <f t="shared" si="39"/>
        <v>845</v>
      </c>
      <c r="C846">
        <v>1962</v>
      </c>
      <c r="D846" t="s">
        <v>15</v>
      </c>
      <c r="E846">
        <v>22</v>
      </c>
      <c r="F846" s="12">
        <f t="shared" si="40"/>
        <v>22972</v>
      </c>
      <c r="G846">
        <v>0</v>
      </c>
      <c r="H846" s="15">
        <v>12629.9</v>
      </c>
      <c r="I846" t="s">
        <v>12</v>
      </c>
      <c r="J846" t="s">
        <v>12</v>
      </c>
      <c r="K846" t="s">
        <v>13</v>
      </c>
      <c r="L846" s="13">
        <f t="shared" si="41"/>
        <v>60</v>
      </c>
    </row>
    <row r="847" spans="1:12" x14ac:dyDescent="0.3">
      <c r="A847" t="s">
        <v>1525</v>
      </c>
      <c r="B847">
        <f t="shared" si="39"/>
        <v>846</v>
      </c>
      <c r="C847">
        <v>1965</v>
      </c>
      <c r="D847" t="s">
        <v>37</v>
      </c>
      <c r="E847">
        <v>4</v>
      </c>
      <c r="F847" s="12">
        <f t="shared" si="40"/>
        <v>24019</v>
      </c>
      <c r="G847">
        <v>2</v>
      </c>
      <c r="H847" s="15">
        <v>12629.17</v>
      </c>
      <c r="I847" t="s">
        <v>12</v>
      </c>
      <c r="J847" t="s">
        <v>16</v>
      </c>
      <c r="K847" t="s">
        <v>13</v>
      </c>
      <c r="L847" s="13">
        <f t="shared" si="41"/>
        <v>57</v>
      </c>
    </row>
    <row r="848" spans="1:12" x14ac:dyDescent="0.3">
      <c r="A848" t="s">
        <v>1524</v>
      </c>
      <c r="B848">
        <f t="shared" si="39"/>
        <v>847</v>
      </c>
      <c r="C848">
        <v>1970</v>
      </c>
      <c r="D848" t="s">
        <v>30</v>
      </c>
      <c r="E848">
        <v>28</v>
      </c>
      <c r="F848" s="12">
        <f t="shared" si="40"/>
        <v>25930</v>
      </c>
      <c r="G848">
        <v>0</v>
      </c>
      <c r="H848" s="15">
        <v>12624.74</v>
      </c>
      <c r="I848" t="s">
        <v>12</v>
      </c>
      <c r="J848" t="s">
        <v>16</v>
      </c>
      <c r="K848" t="s">
        <v>23</v>
      </c>
      <c r="L848" s="13">
        <f t="shared" si="41"/>
        <v>52</v>
      </c>
    </row>
    <row r="849" spans="1:12" x14ac:dyDescent="0.3">
      <c r="A849" t="s">
        <v>1523</v>
      </c>
      <c r="B849">
        <f t="shared" si="39"/>
        <v>848</v>
      </c>
      <c r="C849">
        <v>1963</v>
      </c>
      <c r="D849" t="s">
        <v>35</v>
      </c>
      <c r="E849">
        <v>19</v>
      </c>
      <c r="F849" s="12">
        <f t="shared" si="40"/>
        <v>23242</v>
      </c>
      <c r="G849">
        <v>0</v>
      </c>
      <c r="H849" s="15">
        <v>12622.18</v>
      </c>
      <c r="I849" t="s">
        <v>12</v>
      </c>
      <c r="J849" t="s">
        <v>16</v>
      </c>
      <c r="K849" t="s">
        <v>23</v>
      </c>
      <c r="L849" s="13">
        <f t="shared" si="41"/>
        <v>59</v>
      </c>
    </row>
    <row r="850" spans="1:12" x14ac:dyDescent="0.3">
      <c r="A850" t="s">
        <v>1522</v>
      </c>
      <c r="B850">
        <f t="shared" si="39"/>
        <v>849</v>
      </c>
      <c r="C850">
        <v>1998</v>
      </c>
      <c r="D850" t="s">
        <v>15</v>
      </c>
      <c r="E850">
        <v>18</v>
      </c>
      <c r="F850" s="12">
        <f t="shared" si="40"/>
        <v>36117</v>
      </c>
      <c r="G850">
        <v>1</v>
      </c>
      <c r="H850" s="15">
        <v>12609.89</v>
      </c>
      <c r="I850" t="s">
        <v>12</v>
      </c>
      <c r="J850" t="s">
        <v>12</v>
      </c>
      <c r="K850" t="s">
        <v>23</v>
      </c>
      <c r="L850" s="13">
        <f t="shared" si="41"/>
        <v>24</v>
      </c>
    </row>
    <row r="851" spans="1:12" x14ac:dyDescent="0.3">
      <c r="A851" t="s">
        <v>1521</v>
      </c>
      <c r="B851">
        <f t="shared" si="39"/>
        <v>850</v>
      </c>
      <c r="C851">
        <v>1988</v>
      </c>
      <c r="D851" t="s">
        <v>35</v>
      </c>
      <c r="E851">
        <v>11</v>
      </c>
      <c r="F851" s="12">
        <f t="shared" si="40"/>
        <v>32366</v>
      </c>
      <c r="G851">
        <v>3</v>
      </c>
      <c r="H851" s="15">
        <v>12600.46</v>
      </c>
      <c r="I851" t="s">
        <v>12</v>
      </c>
      <c r="J851" t="s">
        <v>16</v>
      </c>
      <c r="K851" t="s">
        <v>249</v>
      </c>
      <c r="L851" s="13">
        <f t="shared" si="41"/>
        <v>34</v>
      </c>
    </row>
    <row r="852" spans="1:12" x14ac:dyDescent="0.3">
      <c r="A852" t="s">
        <v>1520</v>
      </c>
      <c r="B852">
        <f t="shared" si="39"/>
        <v>851</v>
      </c>
      <c r="C852">
        <v>1970</v>
      </c>
      <c r="D852" t="s">
        <v>18</v>
      </c>
      <c r="E852">
        <v>18</v>
      </c>
      <c r="F852" s="12">
        <f t="shared" si="40"/>
        <v>25737</v>
      </c>
      <c r="G852">
        <v>5</v>
      </c>
      <c r="H852" s="15">
        <v>12592.53</v>
      </c>
      <c r="I852" t="s">
        <v>12</v>
      </c>
      <c r="J852" t="s">
        <v>11</v>
      </c>
      <c r="K852" t="s">
        <v>13</v>
      </c>
      <c r="L852" s="13">
        <f t="shared" si="41"/>
        <v>52</v>
      </c>
    </row>
    <row r="853" spans="1:12" x14ac:dyDescent="0.3">
      <c r="A853" t="s">
        <v>1519</v>
      </c>
      <c r="B853">
        <f t="shared" si="39"/>
        <v>852</v>
      </c>
      <c r="C853">
        <v>1969</v>
      </c>
      <c r="D853" t="s">
        <v>15</v>
      </c>
      <c r="E853">
        <v>26</v>
      </c>
      <c r="F853" s="12">
        <f t="shared" si="40"/>
        <v>25533</v>
      </c>
      <c r="G853">
        <v>0</v>
      </c>
      <c r="H853" s="15">
        <v>12579.92</v>
      </c>
      <c r="I853" t="s">
        <v>12</v>
      </c>
      <c r="J853" t="s">
        <v>16</v>
      </c>
      <c r="K853" t="s">
        <v>200</v>
      </c>
      <c r="L853" s="13">
        <f t="shared" si="41"/>
        <v>53</v>
      </c>
    </row>
    <row r="854" spans="1:12" x14ac:dyDescent="0.3">
      <c r="A854" t="s">
        <v>1518</v>
      </c>
      <c r="B854">
        <f t="shared" si="39"/>
        <v>853</v>
      </c>
      <c r="C854">
        <v>1961</v>
      </c>
      <c r="D854" t="s">
        <v>15</v>
      </c>
      <c r="E854">
        <v>28</v>
      </c>
      <c r="F854" s="12">
        <f t="shared" si="40"/>
        <v>22613</v>
      </c>
      <c r="G854">
        <v>0</v>
      </c>
      <c r="H854" s="15">
        <v>12574.05</v>
      </c>
      <c r="I854" t="s">
        <v>12</v>
      </c>
      <c r="J854" t="s">
        <v>16</v>
      </c>
      <c r="K854" t="s">
        <v>42</v>
      </c>
      <c r="L854" s="13">
        <f t="shared" si="41"/>
        <v>61</v>
      </c>
    </row>
    <row r="855" spans="1:12" x14ac:dyDescent="0.3">
      <c r="A855" t="s">
        <v>1517</v>
      </c>
      <c r="B855">
        <f t="shared" si="39"/>
        <v>854</v>
      </c>
      <c r="C855">
        <v>1961</v>
      </c>
      <c r="D855" t="s">
        <v>15</v>
      </c>
      <c r="E855">
        <v>28</v>
      </c>
      <c r="F855" s="12">
        <f t="shared" si="40"/>
        <v>22613</v>
      </c>
      <c r="G855">
        <v>0</v>
      </c>
      <c r="H855" s="15">
        <v>12557.61</v>
      </c>
      <c r="I855" t="s">
        <v>12</v>
      </c>
      <c r="J855" t="s">
        <v>12</v>
      </c>
      <c r="K855" t="s">
        <v>13</v>
      </c>
      <c r="L855" s="13">
        <f t="shared" si="41"/>
        <v>61</v>
      </c>
    </row>
    <row r="856" spans="1:12" x14ac:dyDescent="0.3">
      <c r="A856" t="s">
        <v>1516</v>
      </c>
      <c r="B856">
        <f t="shared" si="39"/>
        <v>855</v>
      </c>
      <c r="C856">
        <v>1962</v>
      </c>
      <c r="D856" t="s">
        <v>37</v>
      </c>
      <c r="E856">
        <v>16</v>
      </c>
      <c r="F856" s="12">
        <f t="shared" si="40"/>
        <v>22935</v>
      </c>
      <c r="G856">
        <v>0</v>
      </c>
      <c r="H856" s="15">
        <v>12523.6</v>
      </c>
      <c r="I856" t="s">
        <v>12</v>
      </c>
      <c r="J856" t="s">
        <v>12</v>
      </c>
      <c r="K856" t="s">
        <v>23</v>
      </c>
      <c r="L856" s="13">
        <f t="shared" si="41"/>
        <v>60</v>
      </c>
    </row>
    <row r="857" spans="1:12" x14ac:dyDescent="0.3">
      <c r="A857" t="s">
        <v>1515</v>
      </c>
      <c r="B857">
        <f t="shared" si="39"/>
        <v>856</v>
      </c>
      <c r="C857">
        <v>1966</v>
      </c>
      <c r="D857" t="s">
        <v>10</v>
      </c>
      <c r="E857">
        <v>12</v>
      </c>
      <c r="F857" s="12">
        <f t="shared" si="40"/>
        <v>24300</v>
      </c>
      <c r="G857">
        <v>0</v>
      </c>
      <c r="H857" s="15">
        <v>12499.88</v>
      </c>
      <c r="I857" t="s">
        <v>12</v>
      </c>
      <c r="J857" t="s">
        <v>11</v>
      </c>
      <c r="K857" t="s">
        <v>23</v>
      </c>
      <c r="L857" s="13">
        <f t="shared" si="41"/>
        <v>56</v>
      </c>
    </row>
    <row r="858" spans="1:12" x14ac:dyDescent="0.3">
      <c r="A858" t="s">
        <v>1514</v>
      </c>
      <c r="B858">
        <f t="shared" si="39"/>
        <v>857</v>
      </c>
      <c r="C858">
        <v>1968</v>
      </c>
      <c r="D858" t="s">
        <v>30</v>
      </c>
      <c r="E858">
        <v>3</v>
      </c>
      <c r="F858" s="12">
        <f t="shared" si="40"/>
        <v>25175</v>
      </c>
      <c r="G858">
        <v>3</v>
      </c>
      <c r="H858" s="15">
        <v>12495.29</v>
      </c>
      <c r="I858" t="s">
        <v>12</v>
      </c>
      <c r="J858" t="s">
        <v>12</v>
      </c>
      <c r="K858" t="s">
        <v>23</v>
      </c>
      <c r="L858" s="13">
        <f t="shared" si="41"/>
        <v>54</v>
      </c>
    </row>
    <row r="859" spans="1:12" x14ac:dyDescent="0.3">
      <c r="A859" t="s">
        <v>1513</v>
      </c>
      <c r="B859">
        <f t="shared" si="39"/>
        <v>858</v>
      </c>
      <c r="C859">
        <v>1967</v>
      </c>
      <c r="D859" t="s">
        <v>20</v>
      </c>
      <c r="E859">
        <v>1</v>
      </c>
      <c r="F859" s="12">
        <f t="shared" si="40"/>
        <v>24716</v>
      </c>
      <c r="G859">
        <v>3</v>
      </c>
      <c r="H859" s="15">
        <v>12485.8</v>
      </c>
      <c r="I859" t="s">
        <v>12</v>
      </c>
      <c r="J859" t="s">
        <v>12</v>
      </c>
      <c r="K859" t="s">
        <v>13</v>
      </c>
      <c r="L859" s="13">
        <f t="shared" si="41"/>
        <v>55</v>
      </c>
    </row>
    <row r="860" spans="1:12" x14ac:dyDescent="0.3">
      <c r="A860" t="s">
        <v>1512</v>
      </c>
      <c r="B860">
        <f t="shared" si="39"/>
        <v>859</v>
      </c>
      <c r="C860">
        <v>1968</v>
      </c>
      <c r="D860" t="s">
        <v>15</v>
      </c>
      <c r="E860">
        <v>12</v>
      </c>
      <c r="F860" s="12">
        <f t="shared" si="40"/>
        <v>25154</v>
      </c>
      <c r="G860">
        <v>3</v>
      </c>
      <c r="H860" s="15">
        <v>12479.71</v>
      </c>
      <c r="I860" t="s">
        <v>12</v>
      </c>
      <c r="J860" t="s">
        <v>12</v>
      </c>
      <c r="K860" t="s">
        <v>23</v>
      </c>
      <c r="L860" s="13">
        <f t="shared" si="41"/>
        <v>54</v>
      </c>
    </row>
    <row r="861" spans="1:12" x14ac:dyDescent="0.3">
      <c r="A861" t="s">
        <v>1511</v>
      </c>
      <c r="B861">
        <f t="shared" si="39"/>
        <v>860</v>
      </c>
      <c r="C861">
        <v>1968</v>
      </c>
      <c r="D861" t="s">
        <v>15</v>
      </c>
      <c r="E861">
        <v>26</v>
      </c>
      <c r="F861" s="12">
        <f t="shared" si="40"/>
        <v>25168</v>
      </c>
      <c r="G861">
        <v>3</v>
      </c>
      <c r="H861" s="15">
        <v>12475.35</v>
      </c>
      <c r="I861" t="s">
        <v>12</v>
      </c>
      <c r="J861" t="s">
        <v>16</v>
      </c>
      <c r="K861" t="s">
        <v>23</v>
      </c>
      <c r="L861" s="13">
        <f t="shared" si="41"/>
        <v>54</v>
      </c>
    </row>
    <row r="862" spans="1:12" x14ac:dyDescent="0.3">
      <c r="A862" t="s">
        <v>1510</v>
      </c>
      <c r="B862">
        <f t="shared" si="39"/>
        <v>861</v>
      </c>
      <c r="C862">
        <v>1995</v>
      </c>
      <c r="D862" t="s">
        <v>35</v>
      </c>
      <c r="E862">
        <v>9</v>
      </c>
      <c r="F862" s="12">
        <f t="shared" si="40"/>
        <v>34920</v>
      </c>
      <c r="G862">
        <v>0</v>
      </c>
      <c r="H862" s="15">
        <v>12452.25</v>
      </c>
      <c r="I862" t="s">
        <v>12</v>
      </c>
      <c r="J862" t="s">
        <v>12</v>
      </c>
      <c r="K862" t="s">
        <v>23</v>
      </c>
      <c r="L862" s="13">
        <f t="shared" si="41"/>
        <v>27</v>
      </c>
    </row>
    <row r="863" spans="1:12" x14ac:dyDescent="0.3">
      <c r="A863" t="s">
        <v>1509</v>
      </c>
      <c r="B863">
        <f t="shared" si="39"/>
        <v>862</v>
      </c>
      <c r="C863">
        <v>1964</v>
      </c>
      <c r="D863" t="s">
        <v>35</v>
      </c>
      <c r="E863">
        <v>4</v>
      </c>
      <c r="F863" s="12">
        <f t="shared" si="40"/>
        <v>23593</v>
      </c>
      <c r="G863">
        <v>0</v>
      </c>
      <c r="H863" s="15">
        <v>12430.95</v>
      </c>
      <c r="I863" t="s">
        <v>12</v>
      </c>
      <c r="J863" t="s">
        <v>12</v>
      </c>
      <c r="K863" t="s">
        <v>247</v>
      </c>
      <c r="L863" s="13">
        <f t="shared" si="41"/>
        <v>58</v>
      </c>
    </row>
    <row r="864" spans="1:12" x14ac:dyDescent="0.3">
      <c r="A864" t="s">
        <v>1508</v>
      </c>
      <c r="B864">
        <f t="shared" si="39"/>
        <v>863</v>
      </c>
      <c r="C864">
        <v>1979</v>
      </c>
      <c r="D864" t="s">
        <v>10</v>
      </c>
      <c r="E864">
        <v>14</v>
      </c>
      <c r="F864" s="12">
        <f t="shared" si="40"/>
        <v>29050</v>
      </c>
      <c r="G864">
        <v>2</v>
      </c>
      <c r="H864" s="15">
        <v>12408.29</v>
      </c>
      <c r="I864" t="s">
        <v>12</v>
      </c>
      <c r="J864" t="s">
        <v>16</v>
      </c>
      <c r="K864" t="s">
        <v>632</v>
      </c>
      <c r="L864" s="13">
        <f t="shared" si="41"/>
        <v>43</v>
      </c>
    </row>
    <row r="865" spans="1:12" x14ac:dyDescent="0.3">
      <c r="A865" t="s">
        <v>1507</v>
      </c>
      <c r="B865">
        <f t="shared" si="39"/>
        <v>864</v>
      </c>
      <c r="C865">
        <v>1972</v>
      </c>
      <c r="D865" t="s">
        <v>35</v>
      </c>
      <c r="E865">
        <v>21</v>
      </c>
      <c r="F865" s="12">
        <f t="shared" si="40"/>
        <v>26532</v>
      </c>
      <c r="G865">
        <v>0</v>
      </c>
      <c r="H865" s="15">
        <v>12407.3</v>
      </c>
      <c r="I865" t="s">
        <v>12</v>
      </c>
      <c r="J865" t="s">
        <v>11</v>
      </c>
      <c r="K865" t="s">
        <v>300</v>
      </c>
      <c r="L865" s="13">
        <f t="shared" si="41"/>
        <v>50</v>
      </c>
    </row>
    <row r="866" spans="1:12" x14ac:dyDescent="0.3">
      <c r="A866" t="s">
        <v>1506</v>
      </c>
      <c r="B866">
        <f t="shared" si="39"/>
        <v>865</v>
      </c>
      <c r="C866">
        <v>1989</v>
      </c>
      <c r="D866" t="s">
        <v>30</v>
      </c>
      <c r="E866">
        <v>29</v>
      </c>
      <c r="F866" s="12">
        <f t="shared" si="40"/>
        <v>32871</v>
      </c>
      <c r="G866">
        <v>0</v>
      </c>
      <c r="H866" s="15">
        <v>12404.88</v>
      </c>
      <c r="I866" t="s">
        <v>12</v>
      </c>
      <c r="J866" t="s">
        <v>12</v>
      </c>
      <c r="K866" t="s">
        <v>168</v>
      </c>
      <c r="L866" s="13">
        <f t="shared" si="41"/>
        <v>33</v>
      </c>
    </row>
    <row r="867" spans="1:12" x14ac:dyDescent="0.3">
      <c r="A867" t="s">
        <v>1505</v>
      </c>
      <c r="B867">
        <f t="shared" si="39"/>
        <v>866</v>
      </c>
      <c r="C867">
        <v>1962</v>
      </c>
      <c r="D867" t="s">
        <v>20</v>
      </c>
      <c r="E867">
        <v>26</v>
      </c>
      <c r="F867" s="12">
        <f t="shared" si="40"/>
        <v>22915</v>
      </c>
      <c r="G867">
        <v>0</v>
      </c>
      <c r="H867" s="15">
        <v>12369.89</v>
      </c>
      <c r="I867" t="s">
        <v>12</v>
      </c>
      <c r="J867" t="s">
        <v>11</v>
      </c>
      <c r="K867" t="s">
        <v>247</v>
      </c>
      <c r="L867" s="13">
        <f t="shared" si="41"/>
        <v>60</v>
      </c>
    </row>
    <row r="868" spans="1:12" x14ac:dyDescent="0.3">
      <c r="A868" t="s">
        <v>1504</v>
      </c>
      <c r="B868">
        <f t="shared" si="39"/>
        <v>867</v>
      </c>
      <c r="C868">
        <v>1966</v>
      </c>
      <c r="D868" t="s">
        <v>30</v>
      </c>
      <c r="E868">
        <v>29</v>
      </c>
      <c r="F868" s="12">
        <f t="shared" si="40"/>
        <v>24470</v>
      </c>
      <c r="G868">
        <v>3</v>
      </c>
      <c r="H868" s="15">
        <v>12363.55</v>
      </c>
      <c r="I868" t="s">
        <v>12</v>
      </c>
      <c r="J868" t="s">
        <v>12</v>
      </c>
      <c r="K868" t="s">
        <v>42</v>
      </c>
      <c r="L868" s="13">
        <f t="shared" si="41"/>
        <v>56</v>
      </c>
    </row>
    <row r="869" spans="1:12" x14ac:dyDescent="0.3">
      <c r="A869" t="s">
        <v>1503</v>
      </c>
      <c r="B869">
        <f t="shared" si="39"/>
        <v>868</v>
      </c>
      <c r="C869">
        <v>1963</v>
      </c>
      <c r="D869" t="s">
        <v>20</v>
      </c>
      <c r="E869">
        <v>22</v>
      </c>
      <c r="F869" s="12">
        <f t="shared" si="40"/>
        <v>23276</v>
      </c>
      <c r="G869">
        <v>1</v>
      </c>
      <c r="H869" s="15">
        <v>12347.17</v>
      </c>
      <c r="I869" t="s">
        <v>12</v>
      </c>
      <c r="J869" t="s">
        <v>12</v>
      </c>
      <c r="K869" t="s">
        <v>42</v>
      </c>
      <c r="L869" s="13">
        <f t="shared" si="41"/>
        <v>59</v>
      </c>
    </row>
    <row r="870" spans="1:12" x14ac:dyDescent="0.3">
      <c r="A870" t="s">
        <v>1502</v>
      </c>
      <c r="B870">
        <f t="shared" si="39"/>
        <v>869</v>
      </c>
      <c r="C870">
        <v>1963</v>
      </c>
      <c r="D870" t="s">
        <v>35</v>
      </c>
      <c r="E870">
        <v>2</v>
      </c>
      <c r="F870" s="12">
        <f t="shared" si="40"/>
        <v>23225</v>
      </c>
      <c r="G870">
        <v>1</v>
      </c>
      <c r="H870" s="15">
        <v>12333.83</v>
      </c>
      <c r="I870" t="s">
        <v>12</v>
      </c>
      <c r="J870" t="s">
        <v>11</v>
      </c>
      <c r="K870" t="s">
        <v>42</v>
      </c>
      <c r="L870" s="13">
        <f t="shared" si="41"/>
        <v>59</v>
      </c>
    </row>
    <row r="871" spans="1:12" x14ac:dyDescent="0.3">
      <c r="A871" t="s">
        <v>1501</v>
      </c>
      <c r="B871">
        <f t="shared" si="39"/>
        <v>870</v>
      </c>
      <c r="C871">
        <v>1963</v>
      </c>
      <c r="D871" t="s">
        <v>35</v>
      </c>
      <c r="E871">
        <v>29</v>
      </c>
      <c r="F871" s="12">
        <f t="shared" si="40"/>
        <v>23252</v>
      </c>
      <c r="G871">
        <v>0</v>
      </c>
      <c r="H871" s="15">
        <v>12323.94</v>
      </c>
      <c r="I871" t="s">
        <v>12</v>
      </c>
      <c r="J871" t="s">
        <v>12</v>
      </c>
      <c r="K871" t="s">
        <v>356</v>
      </c>
      <c r="L871" s="13">
        <f t="shared" si="41"/>
        <v>59</v>
      </c>
    </row>
    <row r="872" spans="1:12" x14ac:dyDescent="0.3">
      <c r="A872" t="s">
        <v>1500</v>
      </c>
      <c r="B872">
        <f t="shared" si="39"/>
        <v>871</v>
      </c>
      <c r="C872">
        <v>1963</v>
      </c>
      <c r="D872" t="s">
        <v>37</v>
      </c>
      <c r="E872">
        <v>28</v>
      </c>
      <c r="F872" s="12">
        <f t="shared" si="40"/>
        <v>23312</v>
      </c>
      <c r="G872">
        <v>0</v>
      </c>
      <c r="H872" s="15">
        <v>12299.59</v>
      </c>
      <c r="I872" t="s">
        <v>12</v>
      </c>
      <c r="J872" t="s">
        <v>16</v>
      </c>
      <c r="K872" t="s">
        <v>200</v>
      </c>
      <c r="L872" s="13">
        <f t="shared" si="41"/>
        <v>59</v>
      </c>
    </row>
    <row r="873" spans="1:12" x14ac:dyDescent="0.3">
      <c r="A873" t="s">
        <v>1499</v>
      </c>
      <c r="B873">
        <f t="shared" si="39"/>
        <v>872</v>
      </c>
      <c r="C873">
        <v>1990</v>
      </c>
      <c r="D873" t="s">
        <v>37</v>
      </c>
      <c r="E873">
        <v>29</v>
      </c>
      <c r="F873" s="12">
        <f t="shared" si="40"/>
        <v>33175</v>
      </c>
      <c r="G873">
        <v>3</v>
      </c>
      <c r="H873" s="15">
        <v>12282.38</v>
      </c>
      <c r="I873" t="s">
        <v>12</v>
      </c>
      <c r="J873" t="s">
        <v>16</v>
      </c>
      <c r="K873" t="s">
        <v>42</v>
      </c>
      <c r="L873" s="13">
        <f t="shared" si="41"/>
        <v>32</v>
      </c>
    </row>
    <row r="874" spans="1:12" x14ac:dyDescent="0.3">
      <c r="A874" t="s">
        <v>1498</v>
      </c>
      <c r="B874">
        <f t="shared" si="39"/>
        <v>873</v>
      </c>
      <c r="C874">
        <v>1966</v>
      </c>
      <c r="D874" t="s">
        <v>15</v>
      </c>
      <c r="E874">
        <v>16</v>
      </c>
      <c r="F874" s="12">
        <f t="shared" si="40"/>
        <v>24427</v>
      </c>
      <c r="G874">
        <v>0</v>
      </c>
      <c r="H874" s="15">
        <v>12282.03</v>
      </c>
      <c r="I874" t="s">
        <v>12</v>
      </c>
      <c r="J874" t="s">
        <v>16</v>
      </c>
      <c r="K874" t="s">
        <v>200</v>
      </c>
      <c r="L874" s="13">
        <f t="shared" si="41"/>
        <v>56</v>
      </c>
    </row>
    <row r="875" spans="1:12" x14ac:dyDescent="0.3">
      <c r="A875" t="s">
        <v>1497</v>
      </c>
      <c r="B875">
        <f t="shared" si="39"/>
        <v>874</v>
      </c>
      <c r="C875">
        <v>1967</v>
      </c>
      <c r="D875" t="s">
        <v>35</v>
      </c>
      <c r="E875">
        <v>28</v>
      </c>
      <c r="F875" s="12">
        <f t="shared" si="40"/>
        <v>24712</v>
      </c>
      <c r="G875">
        <v>2</v>
      </c>
      <c r="H875" s="15">
        <v>12269.69</v>
      </c>
      <c r="I875" t="s">
        <v>12</v>
      </c>
      <c r="J875" t="s">
        <v>11</v>
      </c>
      <c r="K875" t="s">
        <v>23</v>
      </c>
      <c r="L875" s="13">
        <f t="shared" si="41"/>
        <v>55</v>
      </c>
    </row>
    <row r="876" spans="1:12" x14ac:dyDescent="0.3">
      <c r="A876" t="s">
        <v>1496</v>
      </c>
      <c r="B876">
        <f t="shared" si="39"/>
        <v>875</v>
      </c>
      <c r="C876">
        <v>1967</v>
      </c>
      <c r="D876" t="s">
        <v>30</v>
      </c>
      <c r="E876">
        <v>30</v>
      </c>
      <c r="F876" s="12">
        <f t="shared" si="40"/>
        <v>24836</v>
      </c>
      <c r="G876">
        <v>2</v>
      </c>
      <c r="H876" s="15">
        <v>12268.63</v>
      </c>
      <c r="I876" t="s">
        <v>12</v>
      </c>
      <c r="J876" t="s">
        <v>16</v>
      </c>
      <c r="K876" t="s">
        <v>23</v>
      </c>
      <c r="L876" s="13">
        <f t="shared" si="41"/>
        <v>55</v>
      </c>
    </row>
    <row r="877" spans="1:12" x14ac:dyDescent="0.3">
      <c r="A877" t="s">
        <v>1495</v>
      </c>
      <c r="B877">
        <f t="shared" si="39"/>
        <v>876</v>
      </c>
      <c r="C877">
        <v>1966</v>
      </c>
      <c r="D877" t="s">
        <v>30</v>
      </c>
      <c r="E877">
        <v>6</v>
      </c>
      <c r="F877" s="12">
        <f t="shared" si="40"/>
        <v>24447</v>
      </c>
      <c r="G877">
        <v>2</v>
      </c>
      <c r="H877" s="15">
        <v>12265.51</v>
      </c>
      <c r="I877" t="s">
        <v>12</v>
      </c>
      <c r="J877" t="s">
        <v>12</v>
      </c>
      <c r="K877" t="s">
        <v>13</v>
      </c>
      <c r="L877" s="13">
        <f t="shared" si="41"/>
        <v>56</v>
      </c>
    </row>
    <row r="878" spans="1:12" x14ac:dyDescent="0.3">
      <c r="A878" t="s">
        <v>1494</v>
      </c>
      <c r="B878">
        <f t="shared" si="39"/>
        <v>877</v>
      </c>
      <c r="C878">
        <v>1986</v>
      </c>
      <c r="D878" t="s">
        <v>35</v>
      </c>
      <c r="E878">
        <v>13</v>
      </c>
      <c r="F878" s="12">
        <f t="shared" si="40"/>
        <v>31637</v>
      </c>
      <c r="G878">
        <v>3</v>
      </c>
      <c r="H878" s="15">
        <v>12255.04</v>
      </c>
      <c r="I878" t="s">
        <v>12</v>
      </c>
      <c r="J878" t="s">
        <v>11</v>
      </c>
      <c r="K878" t="s">
        <v>535</v>
      </c>
      <c r="L878" s="13">
        <f t="shared" si="41"/>
        <v>36</v>
      </c>
    </row>
    <row r="879" spans="1:12" x14ac:dyDescent="0.3">
      <c r="A879" t="s">
        <v>1493</v>
      </c>
      <c r="B879">
        <f t="shared" si="39"/>
        <v>878</v>
      </c>
      <c r="C879">
        <v>1989</v>
      </c>
      <c r="D879" t="s">
        <v>15</v>
      </c>
      <c r="E879">
        <v>23</v>
      </c>
      <c r="F879" s="12">
        <f t="shared" si="40"/>
        <v>32835</v>
      </c>
      <c r="G879">
        <v>3</v>
      </c>
      <c r="H879" s="15">
        <v>12254.44</v>
      </c>
      <c r="I879" t="s">
        <v>12</v>
      </c>
      <c r="J879" t="s">
        <v>12</v>
      </c>
      <c r="K879" t="s">
        <v>535</v>
      </c>
      <c r="L879" s="13">
        <f t="shared" si="41"/>
        <v>33</v>
      </c>
    </row>
    <row r="880" spans="1:12" x14ac:dyDescent="0.3">
      <c r="A880" t="s">
        <v>1492</v>
      </c>
      <c r="B880">
        <f t="shared" si="39"/>
        <v>879</v>
      </c>
      <c r="C880">
        <v>1974</v>
      </c>
      <c r="D880" t="s">
        <v>18</v>
      </c>
      <c r="E880">
        <v>23</v>
      </c>
      <c r="F880" s="12">
        <f t="shared" si="40"/>
        <v>27203</v>
      </c>
      <c r="G880">
        <v>0</v>
      </c>
      <c r="H880" s="15">
        <v>12245.17</v>
      </c>
      <c r="I880" t="s">
        <v>12</v>
      </c>
      <c r="J880" t="s">
        <v>16</v>
      </c>
      <c r="K880" t="s">
        <v>23</v>
      </c>
      <c r="L880" s="13">
        <f t="shared" si="41"/>
        <v>48</v>
      </c>
    </row>
    <row r="881" spans="1:12" x14ac:dyDescent="0.3">
      <c r="A881" t="s">
        <v>1491</v>
      </c>
      <c r="B881">
        <f t="shared" si="39"/>
        <v>880</v>
      </c>
      <c r="C881">
        <v>1963</v>
      </c>
      <c r="D881" t="s">
        <v>10</v>
      </c>
      <c r="E881">
        <v>17</v>
      </c>
      <c r="F881" s="12">
        <f t="shared" si="40"/>
        <v>23209</v>
      </c>
      <c r="G881">
        <v>0</v>
      </c>
      <c r="H881" s="15">
        <v>12244.53</v>
      </c>
      <c r="I881" t="s">
        <v>12</v>
      </c>
      <c r="J881" t="s">
        <v>16</v>
      </c>
      <c r="K881" t="s">
        <v>13</v>
      </c>
      <c r="L881" s="13">
        <f t="shared" si="41"/>
        <v>59</v>
      </c>
    </row>
    <row r="882" spans="1:12" x14ac:dyDescent="0.3">
      <c r="A882" t="s">
        <v>1490</v>
      </c>
      <c r="B882">
        <f t="shared" si="39"/>
        <v>881</v>
      </c>
      <c r="C882">
        <v>1966</v>
      </c>
      <c r="D882" t="s">
        <v>10</v>
      </c>
      <c r="E882">
        <v>29</v>
      </c>
      <c r="F882" s="12">
        <f t="shared" si="40"/>
        <v>24317</v>
      </c>
      <c r="G882">
        <v>0</v>
      </c>
      <c r="H882" s="15">
        <v>12237.73</v>
      </c>
      <c r="I882" t="s">
        <v>12</v>
      </c>
      <c r="J882" t="s">
        <v>12</v>
      </c>
      <c r="K882" t="s">
        <v>23</v>
      </c>
      <c r="L882" s="13">
        <f t="shared" si="41"/>
        <v>56</v>
      </c>
    </row>
    <row r="883" spans="1:12" x14ac:dyDescent="0.3">
      <c r="A883" t="s">
        <v>1489</v>
      </c>
      <c r="B883">
        <f t="shared" si="39"/>
        <v>882</v>
      </c>
      <c r="C883">
        <v>1964</v>
      </c>
      <c r="D883" t="s">
        <v>37</v>
      </c>
      <c r="E883">
        <v>15</v>
      </c>
      <c r="F883" s="12">
        <f t="shared" si="40"/>
        <v>23665</v>
      </c>
      <c r="G883">
        <v>0</v>
      </c>
      <c r="H883" s="15">
        <v>12235.84</v>
      </c>
      <c r="I883" t="s">
        <v>12</v>
      </c>
      <c r="J883" t="s">
        <v>12</v>
      </c>
      <c r="K883" t="s">
        <v>23</v>
      </c>
      <c r="L883" s="13">
        <f t="shared" si="41"/>
        <v>58</v>
      </c>
    </row>
    <row r="884" spans="1:12" x14ac:dyDescent="0.3">
      <c r="A884" t="s">
        <v>1488</v>
      </c>
      <c r="B884">
        <f t="shared" si="39"/>
        <v>883</v>
      </c>
      <c r="C884">
        <v>1963</v>
      </c>
      <c r="D884" t="s">
        <v>10</v>
      </c>
      <c r="E884">
        <v>19</v>
      </c>
      <c r="F884" s="12">
        <f t="shared" si="40"/>
        <v>23211</v>
      </c>
      <c r="G884">
        <v>0</v>
      </c>
      <c r="H884" s="15">
        <v>12233.83</v>
      </c>
      <c r="I884" t="s">
        <v>12</v>
      </c>
      <c r="J884" t="s">
        <v>16</v>
      </c>
      <c r="K884" t="s">
        <v>42</v>
      </c>
      <c r="L884" s="13">
        <f t="shared" si="41"/>
        <v>59</v>
      </c>
    </row>
    <row r="885" spans="1:12" x14ac:dyDescent="0.3">
      <c r="A885" t="s">
        <v>1487</v>
      </c>
      <c r="B885">
        <f t="shared" si="39"/>
        <v>884</v>
      </c>
      <c r="C885">
        <v>1964</v>
      </c>
      <c r="D885" t="s">
        <v>18</v>
      </c>
      <c r="E885">
        <v>24</v>
      </c>
      <c r="F885" s="12">
        <f t="shared" si="40"/>
        <v>23552</v>
      </c>
      <c r="G885">
        <v>0</v>
      </c>
      <c r="H885" s="15">
        <v>12231.61</v>
      </c>
      <c r="I885" t="s">
        <v>12</v>
      </c>
      <c r="J885" t="s">
        <v>12</v>
      </c>
      <c r="K885" t="s">
        <v>23</v>
      </c>
      <c r="L885" s="13">
        <f t="shared" si="41"/>
        <v>58</v>
      </c>
    </row>
    <row r="886" spans="1:12" x14ac:dyDescent="0.3">
      <c r="A886" t="s">
        <v>1486</v>
      </c>
      <c r="B886">
        <f t="shared" si="39"/>
        <v>885</v>
      </c>
      <c r="C886">
        <v>1964</v>
      </c>
      <c r="D886" t="s">
        <v>10</v>
      </c>
      <c r="E886">
        <v>2</v>
      </c>
      <c r="F886" s="12">
        <f t="shared" si="40"/>
        <v>23560</v>
      </c>
      <c r="G886">
        <v>0</v>
      </c>
      <c r="H886" s="15">
        <v>12224.35</v>
      </c>
      <c r="I886" t="s">
        <v>12</v>
      </c>
      <c r="J886" t="s">
        <v>16</v>
      </c>
      <c r="K886" t="s">
        <v>23</v>
      </c>
      <c r="L886" s="13">
        <f t="shared" si="41"/>
        <v>58</v>
      </c>
    </row>
    <row r="887" spans="1:12" x14ac:dyDescent="0.3">
      <c r="A887" t="s">
        <v>1485</v>
      </c>
      <c r="B887">
        <f t="shared" si="39"/>
        <v>886</v>
      </c>
      <c r="C887">
        <v>1964</v>
      </c>
      <c r="D887" t="s">
        <v>10</v>
      </c>
      <c r="E887">
        <v>20</v>
      </c>
      <c r="F887" s="12">
        <f t="shared" si="40"/>
        <v>23578</v>
      </c>
      <c r="G887">
        <v>0</v>
      </c>
      <c r="H887" s="15">
        <v>12222.9</v>
      </c>
      <c r="I887" t="s">
        <v>12</v>
      </c>
      <c r="J887" t="s">
        <v>11</v>
      </c>
      <c r="K887" t="s">
        <v>23</v>
      </c>
      <c r="L887" s="13">
        <f t="shared" si="41"/>
        <v>58</v>
      </c>
    </row>
    <row r="888" spans="1:12" x14ac:dyDescent="0.3">
      <c r="A888" t="s">
        <v>1484</v>
      </c>
      <c r="B888">
        <f t="shared" si="39"/>
        <v>887</v>
      </c>
      <c r="C888">
        <v>1977</v>
      </c>
      <c r="D888" t="s">
        <v>35</v>
      </c>
      <c r="E888">
        <v>14</v>
      </c>
      <c r="F888" s="12">
        <f t="shared" si="40"/>
        <v>28351</v>
      </c>
      <c r="G888">
        <v>2</v>
      </c>
      <c r="H888" s="15">
        <v>12218.7</v>
      </c>
      <c r="I888" t="s">
        <v>12</v>
      </c>
      <c r="J888" t="s">
        <v>16</v>
      </c>
      <c r="K888" t="s">
        <v>23</v>
      </c>
      <c r="L888" s="13">
        <f t="shared" si="41"/>
        <v>45</v>
      </c>
    </row>
    <row r="889" spans="1:12" x14ac:dyDescent="0.3">
      <c r="A889" t="s">
        <v>1483</v>
      </c>
      <c r="B889">
        <f t="shared" si="39"/>
        <v>888</v>
      </c>
      <c r="C889">
        <v>1991</v>
      </c>
      <c r="D889" t="s">
        <v>35</v>
      </c>
      <c r="E889">
        <v>29</v>
      </c>
      <c r="F889" s="12">
        <f t="shared" si="40"/>
        <v>33479</v>
      </c>
      <c r="G889">
        <v>3</v>
      </c>
      <c r="H889" s="15">
        <v>12198.64</v>
      </c>
      <c r="I889" t="s">
        <v>12</v>
      </c>
      <c r="J889" t="s">
        <v>12</v>
      </c>
      <c r="K889" t="s">
        <v>535</v>
      </c>
      <c r="L889" s="13">
        <f t="shared" si="41"/>
        <v>31</v>
      </c>
    </row>
    <row r="890" spans="1:12" x14ac:dyDescent="0.3">
      <c r="A890" t="s">
        <v>1482</v>
      </c>
      <c r="B890">
        <f t="shared" si="39"/>
        <v>889</v>
      </c>
      <c r="C890">
        <v>1987</v>
      </c>
      <c r="D890" t="s">
        <v>37</v>
      </c>
      <c r="E890">
        <v>5</v>
      </c>
      <c r="F890" s="12">
        <f t="shared" si="40"/>
        <v>32055</v>
      </c>
      <c r="G890">
        <v>3</v>
      </c>
      <c r="H890" s="15">
        <v>12148.2</v>
      </c>
      <c r="I890" t="s">
        <v>12</v>
      </c>
      <c r="J890" t="s">
        <v>12</v>
      </c>
      <c r="K890" t="s">
        <v>23</v>
      </c>
      <c r="L890" s="13">
        <f t="shared" si="41"/>
        <v>35</v>
      </c>
    </row>
    <row r="891" spans="1:12" x14ac:dyDescent="0.3">
      <c r="A891" t="s">
        <v>1481</v>
      </c>
      <c r="B891">
        <f t="shared" si="39"/>
        <v>890</v>
      </c>
      <c r="C891">
        <v>1962</v>
      </c>
      <c r="D891" t="s">
        <v>20</v>
      </c>
      <c r="E891">
        <v>15</v>
      </c>
      <c r="F891" s="12">
        <f t="shared" si="40"/>
        <v>22904</v>
      </c>
      <c r="G891">
        <v>0</v>
      </c>
      <c r="H891" s="15">
        <v>12146.97</v>
      </c>
      <c r="I891" t="s">
        <v>12</v>
      </c>
      <c r="J891" t="s">
        <v>12</v>
      </c>
      <c r="K891" t="s">
        <v>42</v>
      </c>
      <c r="L891" s="13">
        <f t="shared" si="41"/>
        <v>60</v>
      </c>
    </row>
    <row r="892" spans="1:12" x14ac:dyDescent="0.3">
      <c r="A892" t="s">
        <v>1480</v>
      </c>
      <c r="B892">
        <f t="shared" si="39"/>
        <v>891</v>
      </c>
      <c r="C892">
        <v>1962</v>
      </c>
      <c r="D892" t="s">
        <v>15</v>
      </c>
      <c r="E892">
        <v>4</v>
      </c>
      <c r="F892" s="12">
        <f t="shared" si="40"/>
        <v>22954</v>
      </c>
      <c r="G892">
        <v>0</v>
      </c>
      <c r="H892" s="15">
        <v>12142.58</v>
      </c>
      <c r="I892" t="s">
        <v>12</v>
      </c>
      <c r="J892" t="s">
        <v>11</v>
      </c>
      <c r="K892" t="s">
        <v>13</v>
      </c>
      <c r="L892" s="13">
        <f t="shared" si="41"/>
        <v>60</v>
      </c>
    </row>
    <row r="893" spans="1:12" x14ac:dyDescent="0.3">
      <c r="A893" t="s">
        <v>1479</v>
      </c>
      <c r="B893">
        <f t="shared" si="39"/>
        <v>892</v>
      </c>
      <c r="C893">
        <v>1974</v>
      </c>
      <c r="D893" t="s">
        <v>20</v>
      </c>
      <c r="E893">
        <v>16</v>
      </c>
      <c r="F893" s="12">
        <f t="shared" si="40"/>
        <v>27288</v>
      </c>
      <c r="G893">
        <v>0</v>
      </c>
      <c r="H893" s="15">
        <v>12137.6</v>
      </c>
      <c r="I893" t="s">
        <v>12</v>
      </c>
      <c r="J893" t="s">
        <v>12</v>
      </c>
      <c r="K893" t="s">
        <v>23</v>
      </c>
      <c r="L893" s="13">
        <f t="shared" si="41"/>
        <v>48</v>
      </c>
    </row>
    <row r="894" spans="1:12" x14ac:dyDescent="0.3">
      <c r="A894" t="s">
        <v>1478</v>
      </c>
      <c r="B894">
        <f t="shared" si="39"/>
        <v>893</v>
      </c>
      <c r="C894">
        <v>1991</v>
      </c>
      <c r="D894" t="s">
        <v>15</v>
      </c>
      <c r="E894">
        <v>6</v>
      </c>
      <c r="F894" s="12">
        <f t="shared" si="40"/>
        <v>33548</v>
      </c>
      <c r="G894">
        <v>3</v>
      </c>
      <c r="H894" s="15">
        <v>12130.8</v>
      </c>
      <c r="I894" t="s">
        <v>12</v>
      </c>
      <c r="J894" t="s">
        <v>12</v>
      </c>
      <c r="K894" t="s">
        <v>535</v>
      </c>
      <c r="L894" s="13">
        <f t="shared" si="41"/>
        <v>31</v>
      </c>
    </row>
    <row r="895" spans="1:12" x14ac:dyDescent="0.3">
      <c r="A895" t="s">
        <v>1477</v>
      </c>
      <c r="B895">
        <f t="shared" si="39"/>
        <v>894</v>
      </c>
      <c r="C895">
        <v>1963</v>
      </c>
      <c r="D895" t="s">
        <v>18</v>
      </c>
      <c r="E895">
        <v>4</v>
      </c>
      <c r="F895" s="12">
        <f t="shared" si="40"/>
        <v>23166</v>
      </c>
      <c r="G895">
        <v>0</v>
      </c>
      <c r="H895" s="15">
        <v>12129.61</v>
      </c>
      <c r="I895" t="s">
        <v>12</v>
      </c>
      <c r="J895" t="s">
        <v>16</v>
      </c>
      <c r="K895" t="s">
        <v>23</v>
      </c>
      <c r="L895" s="13">
        <f t="shared" si="41"/>
        <v>60</v>
      </c>
    </row>
    <row r="896" spans="1:12" x14ac:dyDescent="0.3">
      <c r="A896" t="s">
        <v>1476</v>
      </c>
      <c r="B896">
        <f t="shared" si="39"/>
        <v>895</v>
      </c>
      <c r="C896">
        <v>1963</v>
      </c>
      <c r="D896" t="s">
        <v>10</v>
      </c>
      <c r="E896">
        <v>20</v>
      </c>
      <c r="F896" s="12">
        <f t="shared" si="40"/>
        <v>23212</v>
      </c>
      <c r="G896">
        <v>0</v>
      </c>
      <c r="H896" s="15">
        <v>12124.99</v>
      </c>
      <c r="I896" t="s">
        <v>12</v>
      </c>
      <c r="J896" t="s">
        <v>16</v>
      </c>
      <c r="K896" t="s">
        <v>23</v>
      </c>
      <c r="L896" s="13">
        <f t="shared" si="41"/>
        <v>59</v>
      </c>
    </row>
    <row r="897" spans="1:12" x14ac:dyDescent="0.3">
      <c r="A897" t="s">
        <v>1475</v>
      </c>
      <c r="B897">
        <f t="shared" si="39"/>
        <v>896</v>
      </c>
      <c r="C897">
        <v>1968</v>
      </c>
      <c r="D897" t="s">
        <v>37</v>
      </c>
      <c r="E897">
        <v>25</v>
      </c>
      <c r="F897" s="12">
        <f t="shared" si="40"/>
        <v>25136</v>
      </c>
      <c r="G897">
        <v>3</v>
      </c>
      <c r="H897" s="15">
        <v>12105.32</v>
      </c>
      <c r="I897" t="s">
        <v>12</v>
      </c>
      <c r="J897" t="s">
        <v>12</v>
      </c>
      <c r="K897" t="s">
        <v>42</v>
      </c>
      <c r="L897" s="13">
        <f t="shared" si="41"/>
        <v>54</v>
      </c>
    </row>
    <row r="898" spans="1:12" x14ac:dyDescent="0.3">
      <c r="A898" t="s">
        <v>1474</v>
      </c>
      <c r="B898">
        <f t="shared" ref="B898:B961" si="42">VALUE(MID(A898,3,LEN(A898)-2))</f>
        <v>897</v>
      </c>
      <c r="C898">
        <v>1968</v>
      </c>
      <c r="D898" t="s">
        <v>30</v>
      </c>
      <c r="E898">
        <v>9</v>
      </c>
      <c r="F898" s="12">
        <f t="shared" ref="F898:F961" si="43">DATE(C898, MONTH(1&amp;D898), E898)</f>
        <v>25181</v>
      </c>
      <c r="G898">
        <v>2</v>
      </c>
      <c r="H898" s="15">
        <v>12096.65</v>
      </c>
      <c r="I898" t="s">
        <v>12</v>
      </c>
      <c r="J898" t="s">
        <v>16</v>
      </c>
      <c r="K898" t="s">
        <v>247</v>
      </c>
      <c r="L898" s="13">
        <f t="shared" ref="L898:L961" si="44">DATEDIF(F898, DATE(2023,6,8), "Y")</f>
        <v>54</v>
      </c>
    </row>
    <row r="899" spans="1:12" x14ac:dyDescent="0.3">
      <c r="A899" t="s">
        <v>1473</v>
      </c>
      <c r="B899">
        <f t="shared" si="42"/>
        <v>898</v>
      </c>
      <c r="C899">
        <v>1968</v>
      </c>
      <c r="D899" t="s">
        <v>18</v>
      </c>
      <c r="E899">
        <v>21</v>
      </c>
      <c r="F899" s="12">
        <f t="shared" si="43"/>
        <v>25010</v>
      </c>
      <c r="G899">
        <v>3</v>
      </c>
      <c r="H899" s="15">
        <v>12094.48</v>
      </c>
      <c r="I899" t="s">
        <v>12</v>
      </c>
      <c r="J899" t="s">
        <v>12</v>
      </c>
      <c r="K899" t="s">
        <v>42</v>
      </c>
      <c r="L899" s="13">
        <f t="shared" si="44"/>
        <v>54</v>
      </c>
    </row>
    <row r="900" spans="1:12" x14ac:dyDescent="0.3">
      <c r="A900" t="s">
        <v>1472</v>
      </c>
      <c r="B900">
        <f t="shared" si="42"/>
        <v>899</v>
      </c>
      <c r="C900">
        <v>1984</v>
      </c>
      <c r="D900" t="s">
        <v>20</v>
      </c>
      <c r="E900">
        <v>2</v>
      </c>
      <c r="F900" s="12">
        <f t="shared" si="43"/>
        <v>30927</v>
      </c>
      <c r="G900">
        <v>3</v>
      </c>
      <c r="H900" s="15">
        <v>12091.34</v>
      </c>
      <c r="I900" t="s">
        <v>12</v>
      </c>
      <c r="J900" t="s">
        <v>11</v>
      </c>
      <c r="K900" t="s">
        <v>632</v>
      </c>
      <c r="L900" s="13">
        <f t="shared" si="44"/>
        <v>38</v>
      </c>
    </row>
    <row r="901" spans="1:12" x14ac:dyDescent="0.3">
      <c r="A901" t="s">
        <v>1471</v>
      </c>
      <c r="B901">
        <f t="shared" si="42"/>
        <v>900</v>
      </c>
      <c r="C901">
        <v>1986</v>
      </c>
      <c r="D901" t="s">
        <v>20</v>
      </c>
      <c r="E901">
        <v>7</v>
      </c>
      <c r="F901" s="12">
        <f t="shared" si="43"/>
        <v>31662</v>
      </c>
      <c r="G901">
        <v>3</v>
      </c>
      <c r="H901" s="15">
        <v>12048.13</v>
      </c>
      <c r="I901" t="s">
        <v>12</v>
      </c>
      <c r="J901" t="s">
        <v>11</v>
      </c>
      <c r="K901" t="s">
        <v>535</v>
      </c>
      <c r="L901" s="13">
        <f t="shared" si="44"/>
        <v>36</v>
      </c>
    </row>
    <row r="902" spans="1:12" x14ac:dyDescent="0.3">
      <c r="A902" t="s">
        <v>1470</v>
      </c>
      <c r="B902">
        <f t="shared" si="42"/>
        <v>901</v>
      </c>
      <c r="C902">
        <v>1966</v>
      </c>
      <c r="D902" t="s">
        <v>15</v>
      </c>
      <c r="E902">
        <v>24</v>
      </c>
      <c r="F902" s="12">
        <f t="shared" si="43"/>
        <v>24435</v>
      </c>
      <c r="G902">
        <v>1</v>
      </c>
      <c r="H902" s="15">
        <v>12044.34</v>
      </c>
      <c r="I902" t="s">
        <v>12</v>
      </c>
      <c r="J902" t="s">
        <v>16</v>
      </c>
      <c r="K902" t="s">
        <v>23</v>
      </c>
      <c r="L902" s="13">
        <f t="shared" si="44"/>
        <v>56</v>
      </c>
    </row>
    <row r="903" spans="1:12" x14ac:dyDescent="0.3">
      <c r="A903" t="s">
        <v>1469</v>
      </c>
      <c r="B903">
        <f t="shared" si="42"/>
        <v>902</v>
      </c>
      <c r="C903">
        <v>1979</v>
      </c>
      <c r="D903" t="s">
        <v>37</v>
      </c>
      <c r="E903">
        <v>16</v>
      </c>
      <c r="F903" s="12">
        <f t="shared" si="43"/>
        <v>29144</v>
      </c>
      <c r="G903">
        <v>2</v>
      </c>
      <c r="H903" s="15">
        <v>12035.18</v>
      </c>
      <c r="I903" t="s">
        <v>12</v>
      </c>
      <c r="J903" t="s">
        <v>12</v>
      </c>
      <c r="K903" t="s">
        <v>300</v>
      </c>
      <c r="L903" s="13">
        <f t="shared" si="44"/>
        <v>43</v>
      </c>
    </row>
    <row r="904" spans="1:12" x14ac:dyDescent="0.3">
      <c r="A904" t="s">
        <v>1468</v>
      </c>
      <c r="B904">
        <f t="shared" si="42"/>
        <v>903</v>
      </c>
      <c r="C904">
        <v>1965</v>
      </c>
      <c r="D904" t="s">
        <v>37</v>
      </c>
      <c r="E904">
        <v>29</v>
      </c>
      <c r="F904" s="12">
        <f t="shared" si="43"/>
        <v>24044</v>
      </c>
      <c r="G904">
        <v>1</v>
      </c>
      <c r="H904" s="15">
        <v>12032.33</v>
      </c>
      <c r="I904" t="s">
        <v>12</v>
      </c>
      <c r="J904" t="s">
        <v>16</v>
      </c>
      <c r="K904" t="s">
        <v>42</v>
      </c>
      <c r="L904" s="13">
        <f t="shared" si="44"/>
        <v>57</v>
      </c>
    </row>
    <row r="905" spans="1:12" x14ac:dyDescent="0.3">
      <c r="A905" t="s">
        <v>1467</v>
      </c>
      <c r="B905">
        <f t="shared" si="42"/>
        <v>904</v>
      </c>
      <c r="C905">
        <v>1965</v>
      </c>
      <c r="D905" t="s">
        <v>18</v>
      </c>
      <c r="E905">
        <v>9</v>
      </c>
      <c r="F905" s="12">
        <f t="shared" si="43"/>
        <v>23902</v>
      </c>
      <c r="G905">
        <v>0</v>
      </c>
      <c r="H905" s="15">
        <v>12029.29</v>
      </c>
      <c r="I905" t="s">
        <v>12</v>
      </c>
      <c r="J905" t="s">
        <v>11</v>
      </c>
      <c r="K905" t="s">
        <v>247</v>
      </c>
      <c r="L905" s="13">
        <f t="shared" si="44"/>
        <v>57</v>
      </c>
    </row>
    <row r="906" spans="1:12" x14ac:dyDescent="0.3">
      <c r="A906" t="s">
        <v>1466</v>
      </c>
      <c r="B906">
        <f t="shared" si="42"/>
        <v>905</v>
      </c>
      <c r="C906">
        <v>1982</v>
      </c>
      <c r="D906" t="s">
        <v>37</v>
      </c>
      <c r="E906">
        <v>17</v>
      </c>
      <c r="F906" s="12">
        <f t="shared" si="43"/>
        <v>30241</v>
      </c>
      <c r="G906">
        <v>3</v>
      </c>
      <c r="H906" s="15">
        <v>12001.29</v>
      </c>
      <c r="I906" t="s">
        <v>12</v>
      </c>
      <c r="J906" t="s">
        <v>12</v>
      </c>
      <c r="K906" t="s">
        <v>300</v>
      </c>
      <c r="L906" s="13">
        <f t="shared" si="44"/>
        <v>40</v>
      </c>
    </row>
    <row r="907" spans="1:12" x14ac:dyDescent="0.3">
      <c r="A907" t="s">
        <v>1465</v>
      </c>
      <c r="B907">
        <f t="shared" si="42"/>
        <v>906</v>
      </c>
      <c r="C907">
        <v>1993</v>
      </c>
      <c r="D907" t="s">
        <v>30</v>
      </c>
      <c r="E907">
        <v>12</v>
      </c>
      <c r="F907" s="12">
        <f t="shared" si="43"/>
        <v>34315</v>
      </c>
      <c r="G907">
        <v>0</v>
      </c>
      <c r="H907" s="15">
        <v>11994.89</v>
      </c>
      <c r="I907" t="s">
        <v>12</v>
      </c>
      <c r="J907" t="s">
        <v>11</v>
      </c>
      <c r="K907" t="s">
        <v>23</v>
      </c>
      <c r="L907" s="13">
        <f t="shared" si="44"/>
        <v>29</v>
      </c>
    </row>
    <row r="908" spans="1:12" x14ac:dyDescent="0.3">
      <c r="A908" t="s">
        <v>1464</v>
      </c>
      <c r="B908">
        <f t="shared" si="42"/>
        <v>907</v>
      </c>
      <c r="C908">
        <v>1983</v>
      </c>
      <c r="D908" t="s">
        <v>10</v>
      </c>
      <c r="E908">
        <v>4</v>
      </c>
      <c r="F908" s="12">
        <f t="shared" si="43"/>
        <v>30501</v>
      </c>
      <c r="G908">
        <v>3</v>
      </c>
      <c r="H908" s="15">
        <v>11987.68</v>
      </c>
      <c r="I908" t="s">
        <v>12</v>
      </c>
      <c r="J908" t="s">
        <v>11</v>
      </c>
      <c r="K908" t="s">
        <v>535</v>
      </c>
      <c r="L908" s="13">
        <f t="shared" si="44"/>
        <v>39</v>
      </c>
    </row>
    <row r="909" spans="1:12" x14ac:dyDescent="0.3">
      <c r="A909" t="s">
        <v>1463</v>
      </c>
      <c r="B909">
        <f t="shared" si="42"/>
        <v>908</v>
      </c>
      <c r="C909">
        <v>1967</v>
      </c>
      <c r="D909" t="s">
        <v>30</v>
      </c>
      <c r="E909">
        <v>22</v>
      </c>
      <c r="F909" s="12">
        <f t="shared" si="43"/>
        <v>24828</v>
      </c>
      <c r="G909">
        <v>3</v>
      </c>
      <c r="H909" s="15">
        <v>11987.17</v>
      </c>
      <c r="I909" t="s">
        <v>12</v>
      </c>
      <c r="J909" t="s">
        <v>12</v>
      </c>
      <c r="K909" t="s">
        <v>13</v>
      </c>
      <c r="L909" s="13">
        <f t="shared" si="44"/>
        <v>55</v>
      </c>
    </row>
    <row r="910" spans="1:12" x14ac:dyDescent="0.3">
      <c r="A910" t="s">
        <v>1462</v>
      </c>
      <c r="B910">
        <f t="shared" si="42"/>
        <v>909</v>
      </c>
      <c r="C910">
        <v>1964</v>
      </c>
      <c r="D910" t="s">
        <v>20</v>
      </c>
      <c r="E910">
        <v>29</v>
      </c>
      <c r="F910" s="12">
        <f t="shared" si="43"/>
        <v>23649</v>
      </c>
      <c r="G910">
        <v>1</v>
      </c>
      <c r="H910" s="15">
        <v>11946.63</v>
      </c>
      <c r="I910" t="s">
        <v>12</v>
      </c>
      <c r="J910" t="s">
        <v>11</v>
      </c>
      <c r="K910" t="s">
        <v>13</v>
      </c>
      <c r="L910" s="13">
        <f t="shared" si="44"/>
        <v>58</v>
      </c>
    </row>
    <row r="911" spans="1:12" x14ac:dyDescent="0.3">
      <c r="A911" t="s">
        <v>1461</v>
      </c>
      <c r="B911">
        <f t="shared" si="42"/>
        <v>910</v>
      </c>
      <c r="C911">
        <v>1965</v>
      </c>
      <c r="D911" t="s">
        <v>15</v>
      </c>
      <c r="E911">
        <v>1</v>
      </c>
      <c r="F911" s="12">
        <f t="shared" si="43"/>
        <v>24047</v>
      </c>
      <c r="G911">
        <v>1</v>
      </c>
      <c r="H911" s="15">
        <v>11945.13</v>
      </c>
      <c r="I911" t="s">
        <v>12</v>
      </c>
      <c r="J911" t="s">
        <v>11</v>
      </c>
      <c r="K911" t="s">
        <v>23</v>
      </c>
      <c r="L911" s="13">
        <f t="shared" si="44"/>
        <v>57</v>
      </c>
    </row>
    <row r="912" spans="1:12" x14ac:dyDescent="0.3">
      <c r="A912" t="s">
        <v>1460</v>
      </c>
      <c r="B912">
        <f t="shared" si="42"/>
        <v>911</v>
      </c>
      <c r="C912">
        <v>1964</v>
      </c>
      <c r="D912" t="s">
        <v>30</v>
      </c>
      <c r="E912">
        <v>25</v>
      </c>
      <c r="F912" s="12">
        <f t="shared" si="43"/>
        <v>23736</v>
      </c>
      <c r="G912">
        <v>0</v>
      </c>
      <c r="H912" s="15">
        <v>11944.59</v>
      </c>
      <c r="I912" t="s">
        <v>12</v>
      </c>
      <c r="J912" t="s">
        <v>11</v>
      </c>
      <c r="K912" t="s">
        <v>168</v>
      </c>
      <c r="L912" s="13">
        <f t="shared" si="44"/>
        <v>58</v>
      </c>
    </row>
    <row r="913" spans="1:12" x14ac:dyDescent="0.3">
      <c r="A913" t="s">
        <v>1459</v>
      </c>
      <c r="B913">
        <f t="shared" si="42"/>
        <v>912</v>
      </c>
      <c r="C913">
        <v>1991</v>
      </c>
      <c r="D913" t="s">
        <v>37</v>
      </c>
      <c r="E913">
        <v>19</v>
      </c>
      <c r="F913" s="12">
        <f t="shared" si="43"/>
        <v>33530</v>
      </c>
      <c r="G913">
        <v>3</v>
      </c>
      <c r="H913" s="15">
        <v>11941.83</v>
      </c>
      <c r="I913" t="s">
        <v>12</v>
      </c>
      <c r="J913" t="s">
        <v>16</v>
      </c>
      <c r="K913" t="s">
        <v>249</v>
      </c>
      <c r="L913" s="13">
        <f t="shared" si="44"/>
        <v>31</v>
      </c>
    </row>
    <row r="914" spans="1:12" x14ac:dyDescent="0.3">
      <c r="A914" t="s">
        <v>1458</v>
      </c>
      <c r="B914">
        <f t="shared" si="42"/>
        <v>913</v>
      </c>
      <c r="C914">
        <v>1964</v>
      </c>
      <c r="D914" t="s">
        <v>35</v>
      </c>
      <c r="E914">
        <v>2</v>
      </c>
      <c r="F914" s="12">
        <f t="shared" si="43"/>
        <v>23591</v>
      </c>
      <c r="G914">
        <v>0</v>
      </c>
      <c r="H914" s="15">
        <v>11938.26</v>
      </c>
      <c r="I914" t="s">
        <v>12</v>
      </c>
      <c r="J914" t="s">
        <v>12</v>
      </c>
      <c r="K914" t="s">
        <v>166</v>
      </c>
      <c r="L914" s="13">
        <f t="shared" si="44"/>
        <v>58</v>
      </c>
    </row>
    <row r="915" spans="1:12" x14ac:dyDescent="0.3">
      <c r="A915" t="s">
        <v>1457</v>
      </c>
      <c r="B915">
        <f t="shared" si="42"/>
        <v>914</v>
      </c>
      <c r="C915">
        <v>1964</v>
      </c>
      <c r="D915" t="s">
        <v>30</v>
      </c>
      <c r="E915">
        <v>20</v>
      </c>
      <c r="F915" s="12">
        <f t="shared" si="43"/>
        <v>23731</v>
      </c>
      <c r="G915">
        <v>0</v>
      </c>
      <c r="H915" s="15">
        <v>11931.13</v>
      </c>
      <c r="I915" t="s">
        <v>12</v>
      </c>
      <c r="J915" t="s">
        <v>16</v>
      </c>
      <c r="K915" t="s">
        <v>166</v>
      </c>
      <c r="L915" s="13">
        <f t="shared" si="44"/>
        <v>58</v>
      </c>
    </row>
    <row r="916" spans="1:12" x14ac:dyDescent="0.3">
      <c r="A916" t="s">
        <v>1456</v>
      </c>
      <c r="B916">
        <f t="shared" si="42"/>
        <v>915</v>
      </c>
      <c r="C916">
        <v>1964</v>
      </c>
      <c r="D916" t="s">
        <v>15</v>
      </c>
      <c r="E916">
        <v>19</v>
      </c>
      <c r="F916" s="12">
        <f t="shared" si="43"/>
        <v>23700</v>
      </c>
      <c r="G916">
        <v>0</v>
      </c>
      <c r="H916" s="15">
        <v>11918.2</v>
      </c>
      <c r="I916" t="s">
        <v>12</v>
      </c>
      <c r="J916" t="s">
        <v>16</v>
      </c>
      <c r="K916" t="s">
        <v>300</v>
      </c>
      <c r="L916" s="13">
        <f t="shared" si="44"/>
        <v>58</v>
      </c>
    </row>
    <row r="917" spans="1:12" x14ac:dyDescent="0.3">
      <c r="A917" t="s">
        <v>1455</v>
      </c>
      <c r="B917">
        <f t="shared" si="42"/>
        <v>916</v>
      </c>
      <c r="C917">
        <v>2004</v>
      </c>
      <c r="D917" t="s">
        <v>18</v>
      </c>
      <c r="E917">
        <v>2</v>
      </c>
      <c r="F917" s="12">
        <f t="shared" si="43"/>
        <v>38140</v>
      </c>
      <c r="G917">
        <v>2</v>
      </c>
      <c r="H917" s="15">
        <v>11884.05</v>
      </c>
      <c r="I917" t="s">
        <v>12</v>
      </c>
      <c r="J917" t="s">
        <v>12</v>
      </c>
      <c r="K917" t="s">
        <v>13</v>
      </c>
      <c r="L917" s="13">
        <f t="shared" si="44"/>
        <v>19</v>
      </c>
    </row>
    <row r="918" spans="1:12" x14ac:dyDescent="0.3">
      <c r="A918" t="s">
        <v>1454</v>
      </c>
      <c r="B918">
        <f t="shared" si="42"/>
        <v>917</v>
      </c>
      <c r="C918">
        <v>1967</v>
      </c>
      <c r="D918" t="s">
        <v>37</v>
      </c>
      <c r="E918">
        <v>29</v>
      </c>
      <c r="F918" s="12">
        <f t="shared" si="43"/>
        <v>24774</v>
      </c>
      <c r="G918">
        <v>2</v>
      </c>
      <c r="H918" s="15">
        <v>11881.97</v>
      </c>
      <c r="I918" t="s">
        <v>12</v>
      </c>
      <c r="J918" t="s">
        <v>16</v>
      </c>
      <c r="K918" t="s">
        <v>13</v>
      </c>
      <c r="L918" s="13">
        <f t="shared" si="44"/>
        <v>55</v>
      </c>
    </row>
    <row r="919" spans="1:12" x14ac:dyDescent="0.3">
      <c r="A919" t="s">
        <v>1453</v>
      </c>
      <c r="B919">
        <f t="shared" si="42"/>
        <v>918</v>
      </c>
      <c r="C919">
        <v>1967</v>
      </c>
      <c r="D919" t="s">
        <v>10</v>
      </c>
      <c r="E919">
        <v>14</v>
      </c>
      <c r="F919" s="12">
        <f t="shared" si="43"/>
        <v>24667</v>
      </c>
      <c r="G919">
        <v>2</v>
      </c>
      <c r="H919" s="15">
        <v>11881.36</v>
      </c>
      <c r="I919" t="s">
        <v>12</v>
      </c>
      <c r="J919" t="s">
        <v>11</v>
      </c>
      <c r="K919" t="s">
        <v>42</v>
      </c>
      <c r="L919" s="13">
        <f t="shared" si="44"/>
        <v>55</v>
      </c>
    </row>
    <row r="920" spans="1:12" x14ac:dyDescent="0.3">
      <c r="A920" t="s">
        <v>1452</v>
      </c>
      <c r="B920">
        <f t="shared" si="42"/>
        <v>919</v>
      </c>
      <c r="C920">
        <v>1967</v>
      </c>
      <c r="D920" t="s">
        <v>35</v>
      </c>
      <c r="E920">
        <v>24</v>
      </c>
      <c r="F920" s="12">
        <f t="shared" si="43"/>
        <v>24708</v>
      </c>
      <c r="G920">
        <v>1</v>
      </c>
      <c r="H920" s="15">
        <v>11879.1</v>
      </c>
      <c r="I920" t="s">
        <v>12</v>
      </c>
      <c r="J920" t="s">
        <v>12</v>
      </c>
      <c r="K920" t="s">
        <v>247</v>
      </c>
      <c r="L920" s="13">
        <f t="shared" si="44"/>
        <v>55</v>
      </c>
    </row>
    <row r="921" spans="1:12" x14ac:dyDescent="0.3">
      <c r="A921" t="s">
        <v>1451</v>
      </c>
      <c r="B921">
        <f t="shared" si="42"/>
        <v>920</v>
      </c>
      <c r="C921">
        <v>1974</v>
      </c>
      <c r="D921" t="s">
        <v>10</v>
      </c>
      <c r="E921">
        <v>7</v>
      </c>
      <c r="F921" s="12">
        <f t="shared" si="43"/>
        <v>27217</v>
      </c>
      <c r="G921">
        <v>0</v>
      </c>
      <c r="H921" s="15">
        <v>11858.56</v>
      </c>
      <c r="I921" t="s">
        <v>12</v>
      </c>
      <c r="J921" t="s">
        <v>12</v>
      </c>
      <c r="K921" t="s">
        <v>42</v>
      </c>
      <c r="L921" s="13">
        <f t="shared" si="44"/>
        <v>48</v>
      </c>
    </row>
    <row r="922" spans="1:12" x14ac:dyDescent="0.3">
      <c r="A922" t="s">
        <v>1450</v>
      </c>
      <c r="B922">
        <f t="shared" si="42"/>
        <v>921</v>
      </c>
      <c r="C922">
        <v>1964</v>
      </c>
      <c r="D922" t="s">
        <v>20</v>
      </c>
      <c r="E922">
        <v>29</v>
      </c>
      <c r="F922" s="12">
        <f t="shared" si="43"/>
        <v>23649</v>
      </c>
      <c r="G922">
        <v>0</v>
      </c>
      <c r="H922" s="15">
        <v>11856.41</v>
      </c>
      <c r="I922" t="s">
        <v>12</v>
      </c>
      <c r="J922" t="s">
        <v>11</v>
      </c>
      <c r="K922" t="s">
        <v>13</v>
      </c>
      <c r="L922" s="13">
        <f t="shared" si="44"/>
        <v>58</v>
      </c>
    </row>
    <row r="923" spans="1:12" x14ac:dyDescent="0.3">
      <c r="A923" t="s">
        <v>1449</v>
      </c>
      <c r="B923">
        <f t="shared" si="42"/>
        <v>922</v>
      </c>
      <c r="C923">
        <v>1964</v>
      </c>
      <c r="D923" t="s">
        <v>18</v>
      </c>
      <c r="E923">
        <v>27</v>
      </c>
      <c r="F923" s="12">
        <f t="shared" si="43"/>
        <v>23555</v>
      </c>
      <c r="G923">
        <v>0</v>
      </c>
      <c r="H923" s="15">
        <v>11848.14</v>
      </c>
      <c r="I923" t="s">
        <v>12</v>
      </c>
      <c r="J923" t="s">
        <v>11</v>
      </c>
      <c r="K923" t="s">
        <v>42</v>
      </c>
      <c r="L923" s="13">
        <f t="shared" si="44"/>
        <v>58</v>
      </c>
    </row>
    <row r="924" spans="1:12" x14ac:dyDescent="0.3">
      <c r="A924" t="s">
        <v>1448</v>
      </c>
      <c r="B924">
        <f t="shared" si="42"/>
        <v>923</v>
      </c>
      <c r="C924">
        <v>1965</v>
      </c>
      <c r="D924" t="s">
        <v>15</v>
      </c>
      <c r="E924">
        <v>10</v>
      </c>
      <c r="F924" s="12">
        <f t="shared" si="43"/>
        <v>24056</v>
      </c>
      <c r="G924">
        <v>0</v>
      </c>
      <c r="H924" s="15">
        <v>11842.62</v>
      </c>
      <c r="I924" t="s">
        <v>12</v>
      </c>
      <c r="J924" t="s">
        <v>12</v>
      </c>
      <c r="K924" t="s">
        <v>23</v>
      </c>
      <c r="L924" s="13">
        <f t="shared" si="44"/>
        <v>57</v>
      </c>
    </row>
    <row r="925" spans="1:12" x14ac:dyDescent="0.3">
      <c r="A925" t="s">
        <v>1447</v>
      </c>
      <c r="B925">
        <f t="shared" si="42"/>
        <v>924</v>
      </c>
      <c r="C925">
        <v>1964</v>
      </c>
      <c r="D925" t="s">
        <v>10</v>
      </c>
      <c r="E925">
        <v>11</v>
      </c>
      <c r="F925" s="12">
        <f t="shared" si="43"/>
        <v>23569</v>
      </c>
      <c r="G925">
        <v>0</v>
      </c>
      <c r="H925" s="15">
        <v>11842.44</v>
      </c>
      <c r="I925" t="s">
        <v>12</v>
      </c>
      <c r="J925" t="s">
        <v>11</v>
      </c>
      <c r="K925" t="s">
        <v>42</v>
      </c>
      <c r="L925" s="13">
        <f t="shared" si="44"/>
        <v>58</v>
      </c>
    </row>
    <row r="926" spans="1:12" x14ac:dyDescent="0.3">
      <c r="A926" t="s">
        <v>1446</v>
      </c>
      <c r="B926">
        <f t="shared" si="42"/>
        <v>925</v>
      </c>
      <c r="C926">
        <v>1965</v>
      </c>
      <c r="D926" t="s">
        <v>20</v>
      </c>
      <c r="E926">
        <v>25</v>
      </c>
      <c r="F926" s="12">
        <f t="shared" si="43"/>
        <v>24010</v>
      </c>
      <c r="G926">
        <v>0</v>
      </c>
      <c r="H926" s="15">
        <v>11840.78</v>
      </c>
      <c r="I926" t="s">
        <v>12</v>
      </c>
      <c r="J926" t="s">
        <v>11</v>
      </c>
      <c r="K926" t="s">
        <v>23</v>
      </c>
      <c r="L926" s="13">
        <f t="shared" si="44"/>
        <v>57</v>
      </c>
    </row>
    <row r="927" spans="1:12" x14ac:dyDescent="0.3">
      <c r="A927" t="s">
        <v>1445</v>
      </c>
      <c r="B927">
        <f t="shared" si="42"/>
        <v>926</v>
      </c>
      <c r="C927">
        <v>1964</v>
      </c>
      <c r="D927" t="s">
        <v>20</v>
      </c>
      <c r="E927">
        <v>11</v>
      </c>
      <c r="F927" s="12">
        <f t="shared" si="43"/>
        <v>23631</v>
      </c>
      <c r="G927">
        <v>0</v>
      </c>
      <c r="H927" s="15">
        <v>11837.16</v>
      </c>
      <c r="I927" t="s">
        <v>12</v>
      </c>
      <c r="J927" t="s">
        <v>12</v>
      </c>
      <c r="K927" t="s">
        <v>42</v>
      </c>
      <c r="L927" s="13">
        <f t="shared" si="44"/>
        <v>58</v>
      </c>
    </row>
    <row r="928" spans="1:12" x14ac:dyDescent="0.3">
      <c r="A928" t="s">
        <v>1444</v>
      </c>
      <c r="B928">
        <f t="shared" si="42"/>
        <v>927</v>
      </c>
      <c r="C928">
        <v>1964</v>
      </c>
      <c r="D928" t="s">
        <v>18</v>
      </c>
      <c r="E928">
        <v>27</v>
      </c>
      <c r="F928" s="12">
        <f t="shared" si="43"/>
        <v>23555</v>
      </c>
      <c r="G928">
        <v>0</v>
      </c>
      <c r="H928" s="15">
        <v>11833.78</v>
      </c>
      <c r="I928" t="s">
        <v>12</v>
      </c>
      <c r="J928" t="s">
        <v>12</v>
      </c>
      <c r="K928" t="s">
        <v>13</v>
      </c>
      <c r="L928" s="13">
        <f t="shared" si="44"/>
        <v>58</v>
      </c>
    </row>
    <row r="929" spans="1:12" x14ac:dyDescent="0.3">
      <c r="A929" t="s">
        <v>1443</v>
      </c>
      <c r="B929">
        <f t="shared" si="42"/>
        <v>928</v>
      </c>
      <c r="C929">
        <v>1965</v>
      </c>
      <c r="D929" t="s">
        <v>37</v>
      </c>
      <c r="E929">
        <v>3</v>
      </c>
      <c r="F929" s="12">
        <f t="shared" si="43"/>
        <v>24018</v>
      </c>
      <c r="G929">
        <v>0</v>
      </c>
      <c r="H929" s="15">
        <v>11830.61</v>
      </c>
      <c r="I929" t="s">
        <v>12</v>
      </c>
      <c r="J929" t="s">
        <v>16</v>
      </c>
      <c r="K929" t="s">
        <v>23</v>
      </c>
      <c r="L929" s="13">
        <f t="shared" si="44"/>
        <v>57</v>
      </c>
    </row>
    <row r="930" spans="1:12" x14ac:dyDescent="0.3">
      <c r="A930" t="s">
        <v>1442</v>
      </c>
      <c r="B930">
        <f t="shared" si="42"/>
        <v>929</v>
      </c>
      <c r="C930">
        <v>1982</v>
      </c>
      <c r="D930" t="s">
        <v>15</v>
      </c>
      <c r="E930">
        <v>20</v>
      </c>
      <c r="F930" s="12">
        <f t="shared" si="43"/>
        <v>30275</v>
      </c>
      <c r="G930">
        <v>3</v>
      </c>
      <c r="H930" s="15">
        <v>11773.06</v>
      </c>
      <c r="I930" t="s">
        <v>12</v>
      </c>
      <c r="J930" t="s">
        <v>12</v>
      </c>
      <c r="K930" t="s">
        <v>535</v>
      </c>
      <c r="L930" s="13">
        <f t="shared" si="44"/>
        <v>40</v>
      </c>
    </row>
    <row r="931" spans="1:12" x14ac:dyDescent="0.3">
      <c r="A931" t="s">
        <v>1441</v>
      </c>
      <c r="B931">
        <f t="shared" si="42"/>
        <v>930</v>
      </c>
      <c r="C931">
        <v>1966</v>
      </c>
      <c r="D931" t="s">
        <v>10</v>
      </c>
      <c r="E931">
        <v>25</v>
      </c>
      <c r="F931" s="12">
        <f t="shared" si="43"/>
        <v>24313</v>
      </c>
      <c r="G931">
        <v>1</v>
      </c>
      <c r="H931" s="15">
        <v>11763</v>
      </c>
      <c r="I931" t="s">
        <v>12</v>
      </c>
      <c r="J931" t="s">
        <v>12</v>
      </c>
      <c r="K931" t="s">
        <v>168</v>
      </c>
      <c r="L931" s="13">
        <f t="shared" si="44"/>
        <v>56</v>
      </c>
    </row>
    <row r="932" spans="1:12" x14ac:dyDescent="0.3">
      <c r="A932" t="s">
        <v>1440</v>
      </c>
      <c r="B932">
        <f t="shared" si="42"/>
        <v>931</v>
      </c>
      <c r="C932">
        <v>1979</v>
      </c>
      <c r="D932" t="s">
        <v>15</v>
      </c>
      <c r="E932">
        <v>6</v>
      </c>
      <c r="F932" s="12">
        <f t="shared" si="43"/>
        <v>29165</v>
      </c>
      <c r="G932">
        <v>2</v>
      </c>
      <c r="H932" s="15">
        <v>11752.68</v>
      </c>
      <c r="I932" t="s">
        <v>12</v>
      </c>
      <c r="J932" t="s">
        <v>16</v>
      </c>
      <c r="K932" t="s">
        <v>535</v>
      </c>
      <c r="L932" s="13">
        <f t="shared" si="44"/>
        <v>43</v>
      </c>
    </row>
    <row r="933" spans="1:12" x14ac:dyDescent="0.3">
      <c r="A933" t="s">
        <v>1439</v>
      </c>
      <c r="B933">
        <f t="shared" si="42"/>
        <v>932</v>
      </c>
      <c r="C933">
        <v>1964</v>
      </c>
      <c r="D933" t="s">
        <v>30</v>
      </c>
      <c r="E933">
        <v>2</v>
      </c>
      <c r="F933" s="12">
        <f t="shared" si="43"/>
        <v>23713</v>
      </c>
      <c r="G933">
        <v>0</v>
      </c>
      <c r="H933" s="15">
        <v>11743.93</v>
      </c>
      <c r="I933" t="s">
        <v>12</v>
      </c>
      <c r="J933" t="s">
        <v>16</v>
      </c>
      <c r="K933" t="s">
        <v>23</v>
      </c>
      <c r="L933" s="13">
        <f t="shared" si="44"/>
        <v>58</v>
      </c>
    </row>
    <row r="934" spans="1:12" x14ac:dyDescent="0.3">
      <c r="A934" t="s">
        <v>1438</v>
      </c>
      <c r="B934">
        <f t="shared" si="42"/>
        <v>933</v>
      </c>
      <c r="C934">
        <v>1963</v>
      </c>
      <c r="D934" t="s">
        <v>18</v>
      </c>
      <c r="E934">
        <v>9</v>
      </c>
      <c r="F934" s="12">
        <f t="shared" si="43"/>
        <v>23171</v>
      </c>
      <c r="G934">
        <v>0</v>
      </c>
      <c r="H934" s="15">
        <v>11743.3</v>
      </c>
      <c r="I934" t="s">
        <v>12</v>
      </c>
      <c r="J934" t="s">
        <v>12</v>
      </c>
      <c r="K934" t="s">
        <v>13</v>
      </c>
      <c r="L934" s="13">
        <f t="shared" si="44"/>
        <v>59</v>
      </c>
    </row>
    <row r="935" spans="1:12" x14ac:dyDescent="0.3">
      <c r="A935" t="s">
        <v>1437</v>
      </c>
      <c r="B935">
        <f t="shared" si="42"/>
        <v>934</v>
      </c>
      <c r="C935">
        <v>1969</v>
      </c>
      <c r="D935" t="s">
        <v>15</v>
      </c>
      <c r="E935">
        <v>12</v>
      </c>
      <c r="F935" s="12">
        <f t="shared" si="43"/>
        <v>25519</v>
      </c>
      <c r="G935">
        <v>3</v>
      </c>
      <c r="H935" s="15">
        <v>11741.73</v>
      </c>
      <c r="I935" t="s">
        <v>12</v>
      </c>
      <c r="J935" t="s">
        <v>16</v>
      </c>
      <c r="K935" t="s">
        <v>42</v>
      </c>
      <c r="L935" s="13">
        <f t="shared" si="44"/>
        <v>53</v>
      </c>
    </row>
    <row r="936" spans="1:12" x14ac:dyDescent="0.3">
      <c r="A936" t="s">
        <v>1436</v>
      </c>
      <c r="B936">
        <f t="shared" si="42"/>
        <v>935</v>
      </c>
      <c r="C936">
        <v>1988</v>
      </c>
      <c r="D936" t="s">
        <v>20</v>
      </c>
      <c r="E936">
        <v>5</v>
      </c>
      <c r="F936" s="12">
        <f t="shared" si="43"/>
        <v>32391</v>
      </c>
      <c r="G936">
        <v>2</v>
      </c>
      <c r="H936" s="15">
        <v>11737.85</v>
      </c>
      <c r="I936" t="s">
        <v>12</v>
      </c>
      <c r="J936" t="s">
        <v>16</v>
      </c>
      <c r="K936" t="s">
        <v>42</v>
      </c>
      <c r="L936" s="13">
        <f t="shared" si="44"/>
        <v>34</v>
      </c>
    </row>
    <row r="937" spans="1:12" x14ac:dyDescent="0.3">
      <c r="A937" t="s">
        <v>1435</v>
      </c>
      <c r="B937">
        <f t="shared" si="42"/>
        <v>936</v>
      </c>
      <c r="C937">
        <v>1964</v>
      </c>
      <c r="D937" t="s">
        <v>15</v>
      </c>
      <c r="E937">
        <v>9</v>
      </c>
      <c r="F937" s="12">
        <f t="shared" si="43"/>
        <v>23690</v>
      </c>
      <c r="G937">
        <v>0</v>
      </c>
      <c r="H937" s="15">
        <v>11735.88</v>
      </c>
      <c r="I937" t="s">
        <v>12</v>
      </c>
      <c r="J937" t="s">
        <v>16</v>
      </c>
      <c r="K937" t="s">
        <v>23</v>
      </c>
      <c r="L937" s="13">
        <f t="shared" si="44"/>
        <v>58</v>
      </c>
    </row>
    <row r="938" spans="1:12" x14ac:dyDescent="0.3">
      <c r="A938" t="s">
        <v>1434</v>
      </c>
      <c r="B938">
        <f t="shared" si="42"/>
        <v>937</v>
      </c>
      <c r="C938">
        <v>1984</v>
      </c>
      <c r="D938" t="s">
        <v>15</v>
      </c>
      <c r="E938">
        <v>26</v>
      </c>
      <c r="F938" s="12">
        <f t="shared" si="43"/>
        <v>31012</v>
      </c>
      <c r="G938">
        <v>3</v>
      </c>
      <c r="H938" s="15">
        <v>11730.82</v>
      </c>
      <c r="I938" t="s">
        <v>12</v>
      </c>
      <c r="J938" t="s">
        <v>12</v>
      </c>
      <c r="K938" t="s">
        <v>535</v>
      </c>
      <c r="L938" s="13">
        <f t="shared" si="44"/>
        <v>38</v>
      </c>
    </row>
    <row r="939" spans="1:12" x14ac:dyDescent="0.3">
      <c r="A939" t="s">
        <v>1433</v>
      </c>
      <c r="B939">
        <f t="shared" si="42"/>
        <v>938</v>
      </c>
      <c r="C939">
        <v>1969</v>
      </c>
      <c r="D939" t="s">
        <v>37</v>
      </c>
      <c r="E939">
        <v>12</v>
      </c>
      <c r="F939" s="12">
        <f t="shared" si="43"/>
        <v>25488</v>
      </c>
      <c r="G939">
        <v>2</v>
      </c>
      <c r="H939" s="15">
        <v>11729.68</v>
      </c>
      <c r="I939" t="s">
        <v>12</v>
      </c>
      <c r="J939" t="s">
        <v>16</v>
      </c>
      <c r="K939" t="s">
        <v>247</v>
      </c>
      <c r="L939" s="13">
        <f t="shared" si="44"/>
        <v>53</v>
      </c>
    </row>
    <row r="940" spans="1:12" x14ac:dyDescent="0.3">
      <c r="A940" t="s">
        <v>1432</v>
      </c>
      <c r="B940">
        <f t="shared" si="42"/>
        <v>939</v>
      </c>
      <c r="C940">
        <v>1982</v>
      </c>
      <c r="D940" t="s">
        <v>37</v>
      </c>
      <c r="E940">
        <v>21</v>
      </c>
      <c r="F940" s="12">
        <f t="shared" si="43"/>
        <v>30245</v>
      </c>
      <c r="G940">
        <v>3</v>
      </c>
      <c r="H940" s="15">
        <v>11712.97</v>
      </c>
      <c r="I940" t="s">
        <v>12</v>
      </c>
      <c r="J940" t="s">
        <v>11</v>
      </c>
      <c r="K940" t="s">
        <v>300</v>
      </c>
      <c r="L940" s="13">
        <f t="shared" si="44"/>
        <v>40</v>
      </c>
    </row>
    <row r="941" spans="1:12" x14ac:dyDescent="0.3">
      <c r="A941" t="s">
        <v>1431</v>
      </c>
      <c r="B941">
        <f t="shared" si="42"/>
        <v>940</v>
      </c>
      <c r="C941">
        <v>1970</v>
      </c>
      <c r="D941" t="s">
        <v>30</v>
      </c>
      <c r="E941">
        <v>1</v>
      </c>
      <c r="F941" s="12">
        <f t="shared" si="43"/>
        <v>25903</v>
      </c>
      <c r="G941">
        <v>0</v>
      </c>
      <c r="H941" s="15">
        <v>11696.52</v>
      </c>
      <c r="I941" t="s">
        <v>12</v>
      </c>
      <c r="J941" t="s">
        <v>16</v>
      </c>
      <c r="K941" t="s">
        <v>300</v>
      </c>
      <c r="L941" s="13">
        <f t="shared" si="44"/>
        <v>52</v>
      </c>
    </row>
    <row r="942" spans="1:12" x14ac:dyDescent="0.3">
      <c r="A942" t="s">
        <v>1430</v>
      </c>
      <c r="B942">
        <f t="shared" si="42"/>
        <v>941</v>
      </c>
      <c r="C942">
        <v>1966</v>
      </c>
      <c r="D942" t="s">
        <v>15</v>
      </c>
      <c r="E942">
        <v>9</v>
      </c>
      <c r="F942" s="12">
        <f t="shared" si="43"/>
        <v>24420</v>
      </c>
      <c r="G942">
        <v>1</v>
      </c>
      <c r="H942" s="15">
        <v>11674.13</v>
      </c>
      <c r="I942" t="s">
        <v>12</v>
      </c>
      <c r="J942" t="s">
        <v>16</v>
      </c>
      <c r="K942" t="s">
        <v>42</v>
      </c>
      <c r="L942" s="13">
        <f t="shared" si="44"/>
        <v>56</v>
      </c>
    </row>
    <row r="943" spans="1:12" x14ac:dyDescent="0.3">
      <c r="A943" t="s">
        <v>1429</v>
      </c>
      <c r="B943">
        <f t="shared" si="42"/>
        <v>942</v>
      </c>
      <c r="C943">
        <v>1966</v>
      </c>
      <c r="D943" t="s">
        <v>35</v>
      </c>
      <c r="E943">
        <v>23</v>
      </c>
      <c r="F943" s="12">
        <f t="shared" si="43"/>
        <v>24342</v>
      </c>
      <c r="G943">
        <v>0</v>
      </c>
      <c r="H943" s="15">
        <v>11658.38</v>
      </c>
      <c r="I943" t="s">
        <v>12</v>
      </c>
      <c r="J943" t="s">
        <v>12</v>
      </c>
      <c r="K943" t="s">
        <v>247</v>
      </c>
      <c r="L943" s="13">
        <f t="shared" si="44"/>
        <v>56</v>
      </c>
    </row>
    <row r="944" spans="1:12" x14ac:dyDescent="0.3">
      <c r="A944" t="s">
        <v>1428</v>
      </c>
      <c r="B944">
        <f t="shared" si="42"/>
        <v>943</v>
      </c>
      <c r="C944">
        <v>1966</v>
      </c>
      <c r="D944" t="s">
        <v>10</v>
      </c>
      <c r="E944">
        <v>6</v>
      </c>
      <c r="F944" s="12">
        <f t="shared" si="43"/>
        <v>24294</v>
      </c>
      <c r="G944">
        <v>0</v>
      </c>
      <c r="H944" s="15">
        <v>11658.12</v>
      </c>
      <c r="I944" t="s">
        <v>12</v>
      </c>
      <c r="J944" t="s">
        <v>16</v>
      </c>
      <c r="K944" t="s">
        <v>247</v>
      </c>
      <c r="L944" s="13">
        <f t="shared" si="44"/>
        <v>56</v>
      </c>
    </row>
    <row r="945" spans="1:12" x14ac:dyDescent="0.3">
      <c r="A945" t="s">
        <v>1427</v>
      </c>
      <c r="B945">
        <f t="shared" si="42"/>
        <v>944</v>
      </c>
      <c r="C945">
        <v>1994</v>
      </c>
      <c r="D945" t="s">
        <v>10</v>
      </c>
      <c r="E945">
        <v>20</v>
      </c>
      <c r="F945" s="12">
        <f t="shared" si="43"/>
        <v>34535</v>
      </c>
      <c r="G945">
        <v>0</v>
      </c>
      <c r="H945" s="15">
        <v>11657.81</v>
      </c>
      <c r="I945" t="s">
        <v>12</v>
      </c>
      <c r="J945" t="s">
        <v>11</v>
      </c>
      <c r="K945" t="s">
        <v>249</v>
      </c>
      <c r="L945" s="13">
        <f t="shared" si="44"/>
        <v>28</v>
      </c>
    </row>
    <row r="946" spans="1:12" x14ac:dyDescent="0.3">
      <c r="A946" t="s">
        <v>1426</v>
      </c>
      <c r="B946">
        <f t="shared" si="42"/>
        <v>945</v>
      </c>
      <c r="C946">
        <v>1966</v>
      </c>
      <c r="D946" t="s">
        <v>37</v>
      </c>
      <c r="E946">
        <v>4</v>
      </c>
      <c r="F946" s="12">
        <f t="shared" si="43"/>
        <v>24384</v>
      </c>
      <c r="G946">
        <v>0</v>
      </c>
      <c r="H946" s="15">
        <v>11657.72</v>
      </c>
      <c r="I946" t="s">
        <v>12</v>
      </c>
      <c r="J946" t="s">
        <v>11</v>
      </c>
      <c r="K946" t="s">
        <v>247</v>
      </c>
      <c r="L946" s="13">
        <f t="shared" si="44"/>
        <v>56</v>
      </c>
    </row>
    <row r="947" spans="1:12" x14ac:dyDescent="0.3">
      <c r="A947" t="s">
        <v>1425</v>
      </c>
      <c r="B947">
        <f t="shared" si="42"/>
        <v>946</v>
      </c>
      <c r="C947">
        <v>1986</v>
      </c>
      <c r="D947" t="s">
        <v>10</v>
      </c>
      <c r="E947">
        <v>17</v>
      </c>
      <c r="F947" s="12">
        <f t="shared" si="43"/>
        <v>31610</v>
      </c>
      <c r="G947">
        <v>3</v>
      </c>
      <c r="H947" s="15">
        <v>11625.11</v>
      </c>
      <c r="I947" t="s">
        <v>12</v>
      </c>
      <c r="J947" t="s">
        <v>12</v>
      </c>
      <c r="K947" t="s">
        <v>632</v>
      </c>
      <c r="L947" s="13">
        <f t="shared" si="44"/>
        <v>36</v>
      </c>
    </row>
    <row r="948" spans="1:12" x14ac:dyDescent="0.3">
      <c r="A948" t="s">
        <v>1424</v>
      </c>
      <c r="B948">
        <f t="shared" si="42"/>
        <v>947</v>
      </c>
      <c r="C948">
        <v>1964</v>
      </c>
      <c r="D948" t="s">
        <v>18</v>
      </c>
      <c r="E948">
        <v>20</v>
      </c>
      <c r="F948" s="12">
        <f t="shared" si="43"/>
        <v>23548</v>
      </c>
      <c r="G948">
        <v>0</v>
      </c>
      <c r="H948" s="15">
        <v>11602.75</v>
      </c>
      <c r="I948" t="s">
        <v>12</v>
      </c>
      <c r="J948" t="s">
        <v>16</v>
      </c>
      <c r="K948" t="s">
        <v>516</v>
      </c>
      <c r="L948" s="13">
        <f t="shared" si="44"/>
        <v>58</v>
      </c>
    </row>
    <row r="949" spans="1:12" x14ac:dyDescent="0.3">
      <c r="A949" t="s">
        <v>1423</v>
      </c>
      <c r="B949">
        <f t="shared" si="42"/>
        <v>948</v>
      </c>
      <c r="C949">
        <v>1965</v>
      </c>
      <c r="D949" t="s">
        <v>15</v>
      </c>
      <c r="E949">
        <v>6</v>
      </c>
      <c r="F949" s="12">
        <f t="shared" si="43"/>
        <v>24052</v>
      </c>
      <c r="G949">
        <v>1</v>
      </c>
      <c r="H949" s="15">
        <v>11576.13</v>
      </c>
      <c r="I949" t="s">
        <v>12</v>
      </c>
      <c r="J949" t="s">
        <v>12</v>
      </c>
      <c r="K949" t="s">
        <v>42</v>
      </c>
      <c r="L949" s="13">
        <f t="shared" si="44"/>
        <v>57</v>
      </c>
    </row>
    <row r="950" spans="1:12" x14ac:dyDescent="0.3">
      <c r="A950" t="s">
        <v>1422</v>
      </c>
      <c r="B950">
        <f t="shared" si="42"/>
        <v>949</v>
      </c>
      <c r="C950">
        <v>1965</v>
      </c>
      <c r="D950" t="s">
        <v>30</v>
      </c>
      <c r="E950">
        <v>25</v>
      </c>
      <c r="F950" s="12">
        <f t="shared" si="43"/>
        <v>24101</v>
      </c>
      <c r="G950">
        <v>0</v>
      </c>
      <c r="H950" s="15">
        <v>11566.3</v>
      </c>
      <c r="I950" t="s">
        <v>12</v>
      </c>
      <c r="J950" t="s">
        <v>12</v>
      </c>
      <c r="K950" t="s">
        <v>168</v>
      </c>
      <c r="L950" s="13">
        <f t="shared" si="44"/>
        <v>57</v>
      </c>
    </row>
    <row r="951" spans="1:12" x14ac:dyDescent="0.3">
      <c r="A951" t="s">
        <v>1421</v>
      </c>
      <c r="B951">
        <f t="shared" si="42"/>
        <v>950</v>
      </c>
      <c r="C951">
        <v>1965</v>
      </c>
      <c r="D951" t="s">
        <v>37</v>
      </c>
      <c r="E951">
        <v>27</v>
      </c>
      <c r="F951" s="12">
        <f t="shared" si="43"/>
        <v>24042</v>
      </c>
      <c r="G951">
        <v>1</v>
      </c>
      <c r="H951" s="15">
        <v>11554.22</v>
      </c>
      <c r="I951" t="s">
        <v>12</v>
      </c>
      <c r="J951" t="s">
        <v>16</v>
      </c>
      <c r="K951" t="s">
        <v>13</v>
      </c>
      <c r="L951" s="13">
        <f t="shared" si="44"/>
        <v>57</v>
      </c>
    </row>
    <row r="952" spans="1:12" x14ac:dyDescent="0.3">
      <c r="A952" t="s">
        <v>1420</v>
      </c>
      <c r="B952">
        <f t="shared" si="42"/>
        <v>951</v>
      </c>
      <c r="C952">
        <v>1973</v>
      </c>
      <c r="D952" t="s">
        <v>10</v>
      </c>
      <c r="E952">
        <v>23</v>
      </c>
      <c r="F952" s="12">
        <f t="shared" si="43"/>
        <v>26868</v>
      </c>
      <c r="G952">
        <v>5</v>
      </c>
      <c r="H952" s="15">
        <v>11552.9</v>
      </c>
      <c r="I952" t="s">
        <v>12</v>
      </c>
      <c r="J952" t="s">
        <v>11</v>
      </c>
      <c r="K952" t="s">
        <v>42</v>
      </c>
      <c r="L952" s="13">
        <f t="shared" si="44"/>
        <v>49</v>
      </c>
    </row>
    <row r="953" spans="1:12" x14ac:dyDescent="0.3">
      <c r="A953" t="s">
        <v>1419</v>
      </c>
      <c r="B953">
        <f t="shared" si="42"/>
        <v>952</v>
      </c>
      <c r="C953">
        <v>1971</v>
      </c>
      <c r="D953" t="s">
        <v>30</v>
      </c>
      <c r="E953">
        <v>1</v>
      </c>
      <c r="F953" s="12">
        <f t="shared" si="43"/>
        <v>26268</v>
      </c>
      <c r="G953">
        <v>0</v>
      </c>
      <c r="H953" s="15">
        <v>11540.25</v>
      </c>
      <c r="I953" t="s">
        <v>12</v>
      </c>
      <c r="J953" t="s">
        <v>16</v>
      </c>
      <c r="K953" t="s">
        <v>23</v>
      </c>
      <c r="L953" s="13">
        <f t="shared" si="44"/>
        <v>51</v>
      </c>
    </row>
    <row r="954" spans="1:12" x14ac:dyDescent="0.3">
      <c r="A954" t="s">
        <v>1418</v>
      </c>
      <c r="B954">
        <f t="shared" si="42"/>
        <v>953</v>
      </c>
      <c r="C954">
        <v>1968</v>
      </c>
      <c r="D954" t="s">
        <v>15</v>
      </c>
      <c r="E954">
        <v>14</v>
      </c>
      <c r="F954" s="12">
        <f t="shared" si="43"/>
        <v>25156</v>
      </c>
      <c r="G954">
        <v>2</v>
      </c>
      <c r="H954" s="15">
        <v>11538.42</v>
      </c>
      <c r="I954" t="s">
        <v>12</v>
      </c>
      <c r="J954" t="s">
        <v>16</v>
      </c>
      <c r="K954" t="s">
        <v>42</v>
      </c>
      <c r="L954" s="13">
        <f t="shared" si="44"/>
        <v>54</v>
      </c>
    </row>
    <row r="955" spans="1:12" x14ac:dyDescent="0.3">
      <c r="A955" t="s">
        <v>1417</v>
      </c>
      <c r="B955">
        <f t="shared" si="42"/>
        <v>954</v>
      </c>
      <c r="C955">
        <v>1965</v>
      </c>
      <c r="D955" t="s">
        <v>37</v>
      </c>
      <c r="E955">
        <v>3</v>
      </c>
      <c r="F955" s="12">
        <f t="shared" si="43"/>
        <v>24018</v>
      </c>
      <c r="G955">
        <v>0</v>
      </c>
      <c r="H955" s="15">
        <v>11534.87</v>
      </c>
      <c r="I955" t="s">
        <v>12</v>
      </c>
      <c r="J955" t="s">
        <v>16</v>
      </c>
      <c r="K955" t="s">
        <v>356</v>
      </c>
      <c r="L955" s="13">
        <f t="shared" si="44"/>
        <v>57</v>
      </c>
    </row>
    <row r="956" spans="1:12" x14ac:dyDescent="0.3">
      <c r="A956" t="s">
        <v>1416</v>
      </c>
      <c r="B956">
        <f t="shared" si="42"/>
        <v>955</v>
      </c>
      <c r="C956">
        <v>1970</v>
      </c>
      <c r="D956" t="s">
        <v>10</v>
      </c>
      <c r="E956">
        <v>23</v>
      </c>
      <c r="F956" s="12">
        <f t="shared" si="43"/>
        <v>25772</v>
      </c>
      <c r="G956">
        <v>0</v>
      </c>
      <c r="H956" s="15">
        <v>11530.12</v>
      </c>
      <c r="I956" t="s">
        <v>12</v>
      </c>
      <c r="J956" t="s">
        <v>16</v>
      </c>
      <c r="K956" t="s">
        <v>23</v>
      </c>
      <c r="L956" s="13">
        <f t="shared" si="44"/>
        <v>52</v>
      </c>
    </row>
    <row r="957" spans="1:12" x14ac:dyDescent="0.3">
      <c r="A957" t="s">
        <v>1415</v>
      </c>
      <c r="B957">
        <f t="shared" si="42"/>
        <v>956</v>
      </c>
      <c r="C957">
        <v>1988</v>
      </c>
      <c r="D957" t="s">
        <v>18</v>
      </c>
      <c r="E957">
        <v>12</v>
      </c>
      <c r="F957" s="12">
        <f t="shared" si="43"/>
        <v>32306</v>
      </c>
      <c r="G957">
        <v>3</v>
      </c>
      <c r="H957" s="15">
        <v>11524.25</v>
      </c>
      <c r="I957" t="s">
        <v>12</v>
      </c>
      <c r="J957" t="s">
        <v>16</v>
      </c>
      <c r="K957" t="s">
        <v>535</v>
      </c>
      <c r="L957" s="13">
        <f t="shared" si="44"/>
        <v>34</v>
      </c>
    </row>
    <row r="958" spans="1:12" x14ac:dyDescent="0.3">
      <c r="A958" t="s">
        <v>1414</v>
      </c>
      <c r="B958">
        <f t="shared" si="42"/>
        <v>957</v>
      </c>
      <c r="C958">
        <v>1971</v>
      </c>
      <c r="D958" t="s">
        <v>30</v>
      </c>
      <c r="E958">
        <v>19</v>
      </c>
      <c r="F958" s="12">
        <f t="shared" si="43"/>
        <v>26286</v>
      </c>
      <c r="G958">
        <v>4</v>
      </c>
      <c r="H958" s="15">
        <v>11520.1</v>
      </c>
      <c r="I958" t="s">
        <v>12</v>
      </c>
      <c r="J958" t="s">
        <v>16</v>
      </c>
      <c r="K958" t="s">
        <v>23</v>
      </c>
      <c r="L958" s="13">
        <f t="shared" si="44"/>
        <v>51</v>
      </c>
    </row>
    <row r="959" spans="1:12" x14ac:dyDescent="0.3">
      <c r="A959" t="s">
        <v>1413</v>
      </c>
      <c r="B959">
        <f t="shared" si="42"/>
        <v>958</v>
      </c>
      <c r="C959">
        <v>1968</v>
      </c>
      <c r="D959" t="s">
        <v>18</v>
      </c>
      <c r="E959">
        <v>24</v>
      </c>
      <c r="F959" s="12">
        <f t="shared" si="43"/>
        <v>25013</v>
      </c>
      <c r="G959">
        <v>1</v>
      </c>
      <c r="H959" s="15">
        <v>11512.41</v>
      </c>
      <c r="I959" t="s">
        <v>12</v>
      </c>
      <c r="J959" t="s">
        <v>16</v>
      </c>
      <c r="K959" t="s">
        <v>247</v>
      </c>
      <c r="L959" s="13">
        <f t="shared" si="44"/>
        <v>54</v>
      </c>
    </row>
    <row r="960" spans="1:12" x14ac:dyDescent="0.3">
      <c r="A960" t="s">
        <v>1412</v>
      </c>
      <c r="B960">
        <f t="shared" si="42"/>
        <v>959</v>
      </c>
      <c r="C960">
        <v>1989</v>
      </c>
      <c r="D960" t="s">
        <v>37</v>
      </c>
      <c r="E960">
        <v>6</v>
      </c>
      <c r="F960" s="12">
        <f t="shared" si="43"/>
        <v>32787</v>
      </c>
      <c r="G960">
        <v>3</v>
      </c>
      <c r="H960" s="15">
        <v>11511.61</v>
      </c>
      <c r="I960" t="s">
        <v>12</v>
      </c>
      <c r="J960" t="s">
        <v>12</v>
      </c>
      <c r="K960" t="s">
        <v>535</v>
      </c>
      <c r="L960" s="13">
        <f t="shared" si="44"/>
        <v>33</v>
      </c>
    </row>
    <row r="961" spans="1:12" x14ac:dyDescent="0.3">
      <c r="A961" t="s">
        <v>1411</v>
      </c>
      <c r="B961">
        <f t="shared" si="42"/>
        <v>960</v>
      </c>
      <c r="C961">
        <v>1969</v>
      </c>
      <c r="D961" t="s">
        <v>35</v>
      </c>
      <c r="E961">
        <v>11</v>
      </c>
      <c r="F961" s="12">
        <f t="shared" si="43"/>
        <v>25426</v>
      </c>
      <c r="G961">
        <v>0</v>
      </c>
      <c r="H961" s="15">
        <v>11497.69</v>
      </c>
      <c r="I961" t="s">
        <v>12</v>
      </c>
      <c r="J961" t="s">
        <v>16</v>
      </c>
      <c r="K961" t="s">
        <v>23</v>
      </c>
      <c r="L961" s="13">
        <f t="shared" si="44"/>
        <v>53</v>
      </c>
    </row>
    <row r="962" spans="1:12" x14ac:dyDescent="0.3">
      <c r="A962" t="s">
        <v>1410</v>
      </c>
      <c r="B962">
        <f t="shared" ref="B962:B1025" si="45">VALUE(MID(A962,3,LEN(A962)-2))</f>
        <v>961</v>
      </c>
      <c r="C962">
        <v>1983</v>
      </c>
      <c r="D962" t="s">
        <v>18</v>
      </c>
      <c r="E962">
        <v>7</v>
      </c>
      <c r="F962" s="12">
        <f t="shared" ref="F962:F1025" si="46">DATE(C962, MONTH(1&amp;D962), E962)</f>
        <v>30474</v>
      </c>
      <c r="G962">
        <v>3</v>
      </c>
      <c r="H962" s="15">
        <v>11492.46</v>
      </c>
      <c r="I962" t="s">
        <v>12</v>
      </c>
      <c r="J962" t="s">
        <v>12</v>
      </c>
      <c r="K962" t="s">
        <v>535</v>
      </c>
      <c r="L962" s="13">
        <f t="shared" ref="L962:L1025" si="47">DATEDIF(F962, DATE(2023,6,8), "Y")</f>
        <v>40</v>
      </c>
    </row>
    <row r="963" spans="1:12" x14ac:dyDescent="0.3">
      <c r="A963" t="s">
        <v>1409</v>
      </c>
      <c r="B963">
        <f t="shared" si="45"/>
        <v>962</v>
      </c>
      <c r="C963">
        <v>1970</v>
      </c>
      <c r="D963" t="s">
        <v>37</v>
      </c>
      <c r="E963">
        <v>13</v>
      </c>
      <c r="F963" s="12">
        <f t="shared" si="46"/>
        <v>25854</v>
      </c>
      <c r="G963">
        <v>3</v>
      </c>
      <c r="H963" s="15">
        <v>11488.32</v>
      </c>
      <c r="I963" t="s">
        <v>12</v>
      </c>
      <c r="J963" t="s">
        <v>16</v>
      </c>
      <c r="K963" t="s">
        <v>276</v>
      </c>
      <c r="L963" s="13">
        <f t="shared" si="47"/>
        <v>52</v>
      </c>
    </row>
    <row r="964" spans="1:12" x14ac:dyDescent="0.3">
      <c r="A964" t="s">
        <v>1408</v>
      </c>
      <c r="B964">
        <f t="shared" si="45"/>
        <v>963</v>
      </c>
      <c r="C964">
        <v>2004</v>
      </c>
      <c r="D964" t="s">
        <v>20</v>
      </c>
      <c r="E964">
        <v>10</v>
      </c>
      <c r="F964" s="12">
        <f t="shared" si="46"/>
        <v>38240</v>
      </c>
      <c r="G964">
        <v>0</v>
      </c>
      <c r="H964" s="15">
        <v>11482.63</v>
      </c>
      <c r="I964" t="s">
        <v>12</v>
      </c>
      <c r="J964" t="s">
        <v>11</v>
      </c>
      <c r="K964" t="s">
        <v>13</v>
      </c>
      <c r="L964" s="13">
        <f t="shared" si="47"/>
        <v>18</v>
      </c>
    </row>
    <row r="965" spans="1:12" x14ac:dyDescent="0.3">
      <c r="A965" t="s">
        <v>1407</v>
      </c>
      <c r="B965">
        <f t="shared" si="45"/>
        <v>964</v>
      </c>
      <c r="C965">
        <v>1966</v>
      </c>
      <c r="D965" t="s">
        <v>20</v>
      </c>
      <c r="E965">
        <v>7</v>
      </c>
      <c r="F965" s="12">
        <f t="shared" si="46"/>
        <v>24357</v>
      </c>
      <c r="G965">
        <v>0</v>
      </c>
      <c r="H965" s="15">
        <v>11478.14</v>
      </c>
      <c r="I965" t="s">
        <v>12</v>
      </c>
      <c r="J965" t="s">
        <v>11</v>
      </c>
      <c r="K965" t="s">
        <v>200</v>
      </c>
      <c r="L965" s="13">
        <f t="shared" si="47"/>
        <v>56</v>
      </c>
    </row>
    <row r="966" spans="1:12" x14ac:dyDescent="0.3">
      <c r="A966" t="s">
        <v>1406</v>
      </c>
      <c r="B966">
        <f t="shared" si="45"/>
        <v>965</v>
      </c>
      <c r="C966">
        <v>1965</v>
      </c>
      <c r="D966" t="s">
        <v>18</v>
      </c>
      <c r="E966">
        <v>23</v>
      </c>
      <c r="F966" s="12">
        <f t="shared" si="46"/>
        <v>23916</v>
      </c>
      <c r="G966">
        <v>0</v>
      </c>
      <c r="H966" s="15">
        <v>11455.28</v>
      </c>
      <c r="I966" t="s">
        <v>12</v>
      </c>
      <c r="J966" t="s">
        <v>11</v>
      </c>
      <c r="K966" t="s">
        <v>42</v>
      </c>
      <c r="L966" s="13">
        <f t="shared" si="47"/>
        <v>57</v>
      </c>
    </row>
    <row r="967" spans="1:12" x14ac:dyDescent="0.3">
      <c r="A967" t="s">
        <v>1405</v>
      </c>
      <c r="B967">
        <f t="shared" si="45"/>
        <v>966</v>
      </c>
      <c r="C967">
        <v>1966</v>
      </c>
      <c r="D967" t="s">
        <v>18</v>
      </c>
      <c r="E967">
        <v>14</v>
      </c>
      <c r="F967" s="12">
        <f t="shared" si="46"/>
        <v>24272</v>
      </c>
      <c r="G967">
        <v>0</v>
      </c>
      <c r="H967" s="15">
        <v>11454.02</v>
      </c>
      <c r="I967" t="s">
        <v>12</v>
      </c>
      <c r="J967" t="s">
        <v>16</v>
      </c>
      <c r="K967" t="s">
        <v>23</v>
      </c>
      <c r="L967" s="13">
        <f t="shared" si="47"/>
        <v>56</v>
      </c>
    </row>
    <row r="968" spans="1:12" x14ac:dyDescent="0.3">
      <c r="A968" t="s">
        <v>1404</v>
      </c>
      <c r="B968">
        <f t="shared" si="45"/>
        <v>967</v>
      </c>
      <c r="C968">
        <v>1971</v>
      </c>
      <c r="D968" t="s">
        <v>20</v>
      </c>
      <c r="E968">
        <v>12</v>
      </c>
      <c r="F968" s="12">
        <f t="shared" si="46"/>
        <v>26188</v>
      </c>
      <c r="G968">
        <v>3</v>
      </c>
      <c r="H968" s="15">
        <v>11436.74</v>
      </c>
      <c r="I968" t="s">
        <v>12</v>
      </c>
      <c r="J968" t="s">
        <v>12</v>
      </c>
      <c r="K968" t="s">
        <v>23</v>
      </c>
      <c r="L968" s="13">
        <f t="shared" si="47"/>
        <v>51</v>
      </c>
    </row>
    <row r="969" spans="1:12" x14ac:dyDescent="0.3">
      <c r="A969" t="s">
        <v>1403</v>
      </c>
      <c r="B969">
        <f t="shared" si="45"/>
        <v>968</v>
      </c>
      <c r="C969">
        <v>1980</v>
      </c>
      <c r="D969" t="s">
        <v>10</v>
      </c>
      <c r="E969">
        <v>17</v>
      </c>
      <c r="F969" s="12">
        <f t="shared" si="46"/>
        <v>29419</v>
      </c>
      <c r="G969">
        <v>2</v>
      </c>
      <c r="H969" s="15">
        <v>11435.74</v>
      </c>
      <c r="I969" t="s">
        <v>12</v>
      </c>
      <c r="J969" t="s">
        <v>12</v>
      </c>
      <c r="K969" t="s">
        <v>300</v>
      </c>
      <c r="L969" s="13">
        <f t="shared" si="47"/>
        <v>42</v>
      </c>
    </row>
    <row r="970" spans="1:12" x14ac:dyDescent="0.3">
      <c r="A970" t="s">
        <v>1402</v>
      </c>
      <c r="B970">
        <f t="shared" si="45"/>
        <v>969</v>
      </c>
      <c r="C970">
        <v>1985</v>
      </c>
      <c r="D970" t="s">
        <v>18</v>
      </c>
      <c r="E970">
        <v>9</v>
      </c>
      <c r="F970" s="12">
        <f t="shared" si="46"/>
        <v>31207</v>
      </c>
      <c r="G970">
        <v>3</v>
      </c>
      <c r="H970" s="15">
        <v>11419.49</v>
      </c>
      <c r="I970" t="s">
        <v>12</v>
      </c>
      <c r="J970" t="s">
        <v>16</v>
      </c>
      <c r="K970" t="s">
        <v>23</v>
      </c>
      <c r="L970" s="13">
        <f t="shared" si="47"/>
        <v>37</v>
      </c>
    </row>
    <row r="971" spans="1:12" x14ac:dyDescent="0.3">
      <c r="A971" t="s">
        <v>1401</v>
      </c>
      <c r="B971">
        <f t="shared" si="45"/>
        <v>970</v>
      </c>
      <c r="C971">
        <v>1983</v>
      </c>
      <c r="D971" t="s">
        <v>37</v>
      </c>
      <c r="E971">
        <v>23</v>
      </c>
      <c r="F971" s="12">
        <f t="shared" si="46"/>
        <v>30612</v>
      </c>
      <c r="G971">
        <v>3</v>
      </c>
      <c r="H971" s="15">
        <v>11412.02</v>
      </c>
      <c r="I971" t="s">
        <v>12</v>
      </c>
      <c r="J971" t="s">
        <v>16</v>
      </c>
      <c r="K971" t="s">
        <v>300</v>
      </c>
      <c r="L971" s="13">
        <f t="shared" si="47"/>
        <v>39</v>
      </c>
    </row>
    <row r="972" spans="1:12" x14ac:dyDescent="0.3">
      <c r="A972" t="s">
        <v>1400</v>
      </c>
      <c r="B972">
        <f t="shared" si="45"/>
        <v>971</v>
      </c>
      <c r="C972">
        <v>1970</v>
      </c>
      <c r="D972" t="s">
        <v>37</v>
      </c>
      <c r="E972">
        <v>7</v>
      </c>
      <c r="F972" s="12">
        <f t="shared" si="46"/>
        <v>25848</v>
      </c>
      <c r="G972">
        <v>3</v>
      </c>
      <c r="H972" s="15">
        <v>11411.69</v>
      </c>
      <c r="I972" t="s">
        <v>12</v>
      </c>
      <c r="J972" t="s">
        <v>11</v>
      </c>
      <c r="K972" t="s">
        <v>42</v>
      </c>
      <c r="L972" s="13">
        <f t="shared" si="47"/>
        <v>52</v>
      </c>
    </row>
    <row r="973" spans="1:12" x14ac:dyDescent="0.3">
      <c r="A973" t="s">
        <v>1399</v>
      </c>
      <c r="B973">
        <f t="shared" si="45"/>
        <v>972</v>
      </c>
      <c r="C973">
        <v>1970</v>
      </c>
      <c r="D973" t="s">
        <v>37</v>
      </c>
      <c r="E973">
        <v>2</v>
      </c>
      <c r="F973" s="12">
        <f t="shared" si="46"/>
        <v>25843</v>
      </c>
      <c r="G973">
        <v>2</v>
      </c>
      <c r="H973" s="15">
        <v>11396.9</v>
      </c>
      <c r="I973" t="s">
        <v>12</v>
      </c>
      <c r="J973" t="s">
        <v>12</v>
      </c>
      <c r="K973" t="s">
        <v>247</v>
      </c>
      <c r="L973" s="13">
        <f t="shared" si="47"/>
        <v>52</v>
      </c>
    </row>
    <row r="974" spans="1:12" x14ac:dyDescent="0.3">
      <c r="A974" t="s">
        <v>1398</v>
      </c>
      <c r="B974">
        <f t="shared" si="45"/>
        <v>973</v>
      </c>
      <c r="C974">
        <v>1967</v>
      </c>
      <c r="D974" t="s">
        <v>30</v>
      </c>
      <c r="E974">
        <v>19</v>
      </c>
      <c r="F974" s="12">
        <f t="shared" si="46"/>
        <v>24825</v>
      </c>
      <c r="G974">
        <v>1</v>
      </c>
      <c r="H974" s="15">
        <v>11394.07</v>
      </c>
      <c r="I974" t="s">
        <v>12</v>
      </c>
      <c r="J974" t="s">
        <v>16</v>
      </c>
      <c r="K974" t="s">
        <v>170</v>
      </c>
      <c r="L974" s="13">
        <f t="shared" si="47"/>
        <v>55</v>
      </c>
    </row>
    <row r="975" spans="1:12" x14ac:dyDescent="0.3">
      <c r="A975" t="s">
        <v>1397</v>
      </c>
      <c r="B975">
        <f t="shared" si="45"/>
        <v>974</v>
      </c>
      <c r="C975">
        <v>1997</v>
      </c>
      <c r="D975" t="s">
        <v>10</v>
      </c>
      <c r="E975">
        <v>28</v>
      </c>
      <c r="F975" s="12">
        <f t="shared" si="46"/>
        <v>35639</v>
      </c>
      <c r="G975">
        <v>0</v>
      </c>
      <c r="H975" s="15">
        <v>11388.27</v>
      </c>
      <c r="I975" t="s">
        <v>12</v>
      </c>
      <c r="J975" t="s">
        <v>11</v>
      </c>
      <c r="K975" t="s">
        <v>535</v>
      </c>
      <c r="L975" s="13">
        <f t="shared" si="47"/>
        <v>25</v>
      </c>
    </row>
    <row r="976" spans="1:12" x14ac:dyDescent="0.3">
      <c r="A976" t="s">
        <v>1396</v>
      </c>
      <c r="B976">
        <f t="shared" si="45"/>
        <v>975</v>
      </c>
      <c r="C976">
        <v>1964</v>
      </c>
      <c r="D976" t="s">
        <v>18</v>
      </c>
      <c r="E976">
        <v>13</v>
      </c>
      <c r="F976" s="12">
        <f t="shared" si="46"/>
        <v>23541</v>
      </c>
      <c r="G976">
        <v>0</v>
      </c>
      <c r="H976" s="15">
        <v>11381.33</v>
      </c>
      <c r="I976" t="s">
        <v>12</v>
      </c>
      <c r="J976" t="s">
        <v>11</v>
      </c>
      <c r="K976" t="s">
        <v>13</v>
      </c>
      <c r="L976" s="13">
        <f t="shared" si="47"/>
        <v>58</v>
      </c>
    </row>
    <row r="977" spans="1:12" x14ac:dyDescent="0.3">
      <c r="A977" t="s">
        <v>1395</v>
      </c>
      <c r="B977">
        <f t="shared" si="45"/>
        <v>976</v>
      </c>
      <c r="C977">
        <v>1972</v>
      </c>
      <c r="D977" t="s">
        <v>30</v>
      </c>
      <c r="E977">
        <v>6</v>
      </c>
      <c r="F977" s="12">
        <f t="shared" si="46"/>
        <v>26639</v>
      </c>
      <c r="G977">
        <v>0</v>
      </c>
      <c r="H977" s="15">
        <v>11378.57</v>
      </c>
      <c r="I977" t="s">
        <v>12</v>
      </c>
      <c r="J977" t="s">
        <v>11</v>
      </c>
      <c r="K977" t="s">
        <v>200</v>
      </c>
      <c r="L977" s="13">
        <f t="shared" si="47"/>
        <v>50</v>
      </c>
    </row>
    <row r="978" spans="1:12" x14ac:dyDescent="0.3">
      <c r="A978" t="s">
        <v>1394</v>
      </c>
      <c r="B978">
        <f t="shared" si="45"/>
        <v>977</v>
      </c>
      <c r="C978">
        <v>1979</v>
      </c>
      <c r="D978" t="s">
        <v>18</v>
      </c>
      <c r="E978">
        <v>7</v>
      </c>
      <c r="F978" s="12">
        <f t="shared" si="46"/>
        <v>29013</v>
      </c>
      <c r="G978">
        <v>2</v>
      </c>
      <c r="H978" s="15">
        <v>11369.39</v>
      </c>
      <c r="I978" t="s">
        <v>12</v>
      </c>
      <c r="J978" t="s">
        <v>16</v>
      </c>
      <c r="K978" t="s">
        <v>535</v>
      </c>
      <c r="L978" s="13">
        <f t="shared" si="47"/>
        <v>44</v>
      </c>
    </row>
    <row r="979" spans="1:12" x14ac:dyDescent="0.3">
      <c r="A979" t="s">
        <v>1393</v>
      </c>
      <c r="B979">
        <f t="shared" si="45"/>
        <v>978</v>
      </c>
      <c r="C979">
        <v>1964</v>
      </c>
      <c r="D979" t="s">
        <v>30</v>
      </c>
      <c r="E979">
        <v>13</v>
      </c>
      <c r="F979" s="12">
        <f t="shared" si="46"/>
        <v>23724</v>
      </c>
      <c r="G979">
        <v>0</v>
      </c>
      <c r="H979" s="15">
        <v>11365.95</v>
      </c>
      <c r="I979" t="s">
        <v>12</v>
      </c>
      <c r="J979" t="s">
        <v>11</v>
      </c>
      <c r="K979" t="s">
        <v>42</v>
      </c>
      <c r="L979" s="13">
        <f t="shared" si="47"/>
        <v>58</v>
      </c>
    </row>
    <row r="980" spans="1:12" x14ac:dyDescent="0.3">
      <c r="A980" t="s">
        <v>1392</v>
      </c>
      <c r="B980">
        <f t="shared" si="45"/>
        <v>979</v>
      </c>
      <c r="C980">
        <v>1964</v>
      </c>
      <c r="D980" t="s">
        <v>10</v>
      </c>
      <c r="E980">
        <v>3</v>
      </c>
      <c r="F980" s="12">
        <f t="shared" si="46"/>
        <v>23561</v>
      </c>
      <c r="G980">
        <v>0</v>
      </c>
      <c r="H980" s="15">
        <v>11363.28</v>
      </c>
      <c r="I980" t="s">
        <v>12</v>
      </c>
      <c r="J980" t="s">
        <v>16</v>
      </c>
      <c r="K980" t="s">
        <v>13</v>
      </c>
      <c r="L980" s="13">
        <f t="shared" si="47"/>
        <v>58</v>
      </c>
    </row>
    <row r="981" spans="1:12" x14ac:dyDescent="0.3">
      <c r="A981" t="s">
        <v>1391</v>
      </c>
      <c r="B981">
        <f t="shared" si="45"/>
        <v>980</v>
      </c>
      <c r="C981">
        <v>1964</v>
      </c>
      <c r="D981" t="s">
        <v>10</v>
      </c>
      <c r="E981">
        <v>4</v>
      </c>
      <c r="F981" s="12">
        <f t="shared" si="46"/>
        <v>23562</v>
      </c>
      <c r="G981">
        <v>0</v>
      </c>
      <c r="H981" s="15">
        <v>11362.76</v>
      </c>
      <c r="I981" t="s">
        <v>12</v>
      </c>
      <c r="J981" t="s">
        <v>16</v>
      </c>
      <c r="K981" t="s">
        <v>42</v>
      </c>
      <c r="L981" s="13">
        <f t="shared" si="47"/>
        <v>58</v>
      </c>
    </row>
    <row r="982" spans="1:12" x14ac:dyDescent="0.3">
      <c r="A982" t="s">
        <v>1390</v>
      </c>
      <c r="B982">
        <f t="shared" si="45"/>
        <v>981</v>
      </c>
      <c r="C982">
        <v>1965</v>
      </c>
      <c r="D982" t="s">
        <v>20</v>
      </c>
      <c r="E982">
        <v>26</v>
      </c>
      <c r="F982" s="12">
        <f t="shared" si="46"/>
        <v>24011</v>
      </c>
      <c r="G982">
        <v>0</v>
      </c>
      <c r="H982" s="15">
        <v>11356.66</v>
      </c>
      <c r="I982" t="s">
        <v>12</v>
      </c>
      <c r="J982" t="s">
        <v>12</v>
      </c>
      <c r="K982" t="s">
        <v>23</v>
      </c>
      <c r="L982" s="13">
        <f t="shared" si="47"/>
        <v>57</v>
      </c>
    </row>
    <row r="983" spans="1:12" x14ac:dyDescent="0.3">
      <c r="A983" t="s">
        <v>1389</v>
      </c>
      <c r="B983">
        <f t="shared" si="45"/>
        <v>982</v>
      </c>
      <c r="C983">
        <v>1965</v>
      </c>
      <c r="D983" t="s">
        <v>15</v>
      </c>
      <c r="E983">
        <v>29</v>
      </c>
      <c r="F983" s="12">
        <f t="shared" si="46"/>
        <v>24075</v>
      </c>
      <c r="G983">
        <v>0</v>
      </c>
      <c r="H983" s="15">
        <v>11353.23</v>
      </c>
      <c r="I983" t="s">
        <v>12</v>
      </c>
      <c r="J983" t="s">
        <v>16</v>
      </c>
      <c r="K983" t="s">
        <v>23</v>
      </c>
      <c r="L983" s="13">
        <f t="shared" si="47"/>
        <v>57</v>
      </c>
    </row>
    <row r="984" spans="1:12" x14ac:dyDescent="0.3">
      <c r="A984" t="s">
        <v>1388</v>
      </c>
      <c r="B984">
        <f t="shared" si="45"/>
        <v>983</v>
      </c>
      <c r="C984">
        <v>1964</v>
      </c>
      <c r="D984" t="s">
        <v>10</v>
      </c>
      <c r="E984">
        <v>12</v>
      </c>
      <c r="F984" s="12">
        <f t="shared" si="46"/>
        <v>23570</v>
      </c>
      <c r="G984">
        <v>0</v>
      </c>
      <c r="H984" s="15">
        <v>11345.52</v>
      </c>
      <c r="I984" t="s">
        <v>12</v>
      </c>
      <c r="J984" t="s">
        <v>12</v>
      </c>
      <c r="K984" t="s">
        <v>42</v>
      </c>
      <c r="L984" s="13">
        <f t="shared" si="47"/>
        <v>58</v>
      </c>
    </row>
    <row r="985" spans="1:12" x14ac:dyDescent="0.3">
      <c r="A985" t="s">
        <v>1387</v>
      </c>
      <c r="B985">
        <f t="shared" si="45"/>
        <v>984</v>
      </c>
      <c r="C985">
        <v>1968</v>
      </c>
      <c r="D985" t="s">
        <v>15</v>
      </c>
      <c r="E985">
        <v>2</v>
      </c>
      <c r="F985" s="12">
        <f t="shared" si="46"/>
        <v>25144</v>
      </c>
      <c r="G985">
        <v>0</v>
      </c>
      <c r="H985" s="15">
        <v>11344.32</v>
      </c>
      <c r="I985" t="s">
        <v>12</v>
      </c>
      <c r="J985" t="s">
        <v>11</v>
      </c>
      <c r="K985" t="s">
        <v>200</v>
      </c>
      <c r="L985" s="13">
        <f t="shared" si="47"/>
        <v>54</v>
      </c>
    </row>
    <row r="986" spans="1:12" x14ac:dyDescent="0.3">
      <c r="A986" t="s">
        <v>1386</v>
      </c>
      <c r="B986">
        <f t="shared" si="45"/>
        <v>985</v>
      </c>
      <c r="C986">
        <v>1989</v>
      </c>
      <c r="D986" t="s">
        <v>35</v>
      </c>
      <c r="E986">
        <v>19</v>
      </c>
      <c r="F986" s="12">
        <f t="shared" si="46"/>
        <v>32739</v>
      </c>
      <c r="G986">
        <v>1</v>
      </c>
      <c r="H986" s="15">
        <v>11326.71</v>
      </c>
      <c r="I986" t="s">
        <v>12</v>
      </c>
      <c r="J986" t="s">
        <v>12</v>
      </c>
      <c r="K986" t="s">
        <v>13</v>
      </c>
      <c r="L986" s="13">
        <f t="shared" si="47"/>
        <v>33</v>
      </c>
    </row>
    <row r="987" spans="1:12" x14ac:dyDescent="0.3">
      <c r="A987" t="s">
        <v>1385</v>
      </c>
      <c r="B987">
        <f t="shared" si="45"/>
        <v>986</v>
      </c>
      <c r="C987">
        <v>2002</v>
      </c>
      <c r="D987" t="s">
        <v>20</v>
      </c>
      <c r="E987">
        <v>20</v>
      </c>
      <c r="F987" s="12">
        <f t="shared" si="46"/>
        <v>37519</v>
      </c>
      <c r="G987">
        <v>0</v>
      </c>
      <c r="H987" s="15">
        <v>11321.49</v>
      </c>
      <c r="I987" t="s">
        <v>12</v>
      </c>
      <c r="J987" t="s">
        <v>12</v>
      </c>
      <c r="K987" t="s">
        <v>23</v>
      </c>
      <c r="L987" s="13">
        <f t="shared" si="47"/>
        <v>20</v>
      </c>
    </row>
    <row r="988" spans="1:12" x14ac:dyDescent="0.3">
      <c r="A988" t="s">
        <v>1384</v>
      </c>
      <c r="B988">
        <f t="shared" si="45"/>
        <v>987</v>
      </c>
      <c r="C988">
        <v>1963</v>
      </c>
      <c r="D988" t="s">
        <v>10</v>
      </c>
      <c r="E988">
        <v>11</v>
      </c>
      <c r="F988" s="12">
        <f t="shared" si="46"/>
        <v>23203</v>
      </c>
      <c r="G988">
        <v>0</v>
      </c>
      <c r="H988" s="15">
        <v>11319.12</v>
      </c>
      <c r="I988" t="s">
        <v>12</v>
      </c>
      <c r="J988" t="s">
        <v>16</v>
      </c>
      <c r="K988" t="s">
        <v>23</v>
      </c>
      <c r="L988" s="13">
        <f t="shared" si="47"/>
        <v>59</v>
      </c>
    </row>
    <row r="989" spans="1:12" x14ac:dyDescent="0.3">
      <c r="A989" t="s">
        <v>1383</v>
      </c>
      <c r="B989">
        <f t="shared" si="45"/>
        <v>988</v>
      </c>
      <c r="C989">
        <v>1995</v>
      </c>
      <c r="D989" t="s">
        <v>30</v>
      </c>
      <c r="E989">
        <v>10</v>
      </c>
      <c r="F989" s="12">
        <f t="shared" si="46"/>
        <v>35043</v>
      </c>
      <c r="G989">
        <v>0</v>
      </c>
      <c r="H989" s="15">
        <v>11318.57</v>
      </c>
      <c r="I989" t="s">
        <v>12</v>
      </c>
      <c r="J989" t="s">
        <v>11</v>
      </c>
      <c r="K989" t="s">
        <v>535</v>
      </c>
      <c r="L989" s="13">
        <f t="shared" si="47"/>
        <v>27</v>
      </c>
    </row>
    <row r="990" spans="1:12" x14ac:dyDescent="0.3">
      <c r="A990" t="s">
        <v>1382</v>
      </c>
      <c r="B990">
        <f t="shared" si="45"/>
        <v>989</v>
      </c>
      <c r="C990">
        <v>1963</v>
      </c>
      <c r="D990" t="s">
        <v>15</v>
      </c>
      <c r="E990">
        <v>22</v>
      </c>
      <c r="F990" s="12">
        <f t="shared" si="46"/>
        <v>23337</v>
      </c>
      <c r="G990">
        <v>0</v>
      </c>
      <c r="H990" s="15">
        <v>11312.33</v>
      </c>
      <c r="I990" t="s">
        <v>12</v>
      </c>
      <c r="J990" t="s">
        <v>12</v>
      </c>
      <c r="K990" t="s">
        <v>23</v>
      </c>
      <c r="L990" s="13">
        <f t="shared" si="47"/>
        <v>59</v>
      </c>
    </row>
    <row r="991" spans="1:12" x14ac:dyDescent="0.3">
      <c r="A991" t="s">
        <v>1381</v>
      </c>
      <c r="B991">
        <f t="shared" si="45"/>
        <v>990</v>
      </c>
      <c r="C991">
        <v>1968</v>
      </c>
      <c r="D991" t="s">
        <v>37</v>
      </c>
      <c r="E991">
        <v>6</v>
      </c>
      <c r="F991" s="12">
        <f t="shared" si="46"/>
        <v>25117</v>
      </c>
      <c r="G991">
        <v>1</v>
      </c>
      <c r="H991" s="15">
        <v>11305.93</v>
      </c>
      <c r="I991" t="s">
        <v>12</v>
      </c>
      <c r="J991" t="s">
        <v>16</v>
      </c>
      <c r="K991" t="s">
        <v>23</v>
      </c>
      <c r="L991" s="13">
        <f t="shared" si="47"/>
        <v>54</v>
      </c>
    </row>
    <row r="992" spans="1:12" x14ac:dyDescent="0.3">
      <c r="A992" t="s">
        <v>1380</v>
      </c>
      <c r="B992">
        <f t="shared" si="45"/>
        <v>991</v>
      </c>
      <c r="C992">
        <v>1972</v>
      </c>
      <c r="D992" t="s">
        <v>20</v>
      </c>
      <c r="E992">
        <v>25</v>
      </c>
      <c r="F992" s="12">
        <f t="shared" si="46"/>
        <v>26567</v>
      </c>
      <c r="G992">
        <v>4</v>
      </c>
      <c r="H992" s="15">
        <v>11299.34</v>
      </c>
      <c r="I992" t="s">
        <v>12</v>
      </c>
      <c r="J992" t="s">
        <v>11</v>
      </c>
      <c r="K992" t="s">
        <v>42</v>
      </c>
      <c r="L992" s="13">
        <f t="shared" si="47"/>
        <v>50</v>
      </c>
    </row>
    <row r="993" spans="1:12" x14ac:dyDescent="0.3">
      <c r="A993" t="s">
        <v>1379</v>
      </c>
      <c r="B993">
        <f t="shared" si="45"/>
        <v>992</v>
      </c>
      <c r="C993">
        <v>1988</v>
      </c>
      <c r="D993" t="s">
        <v>15</v>
      </c>
      <c r="E993">
        <v>14</v>
      </c>
      <c r="F993" s="12">
        <f t="shared" si="46"/>
        <v>32461</v>
      </c>
      <c r="G993">
        <v>3</v>
      </c>
      <c r="H993" s="15">
        <v>11294.57</v>
      </c>
      <c r="I993" t="s">
        <v>12</v>
      </c>
      <c r="J993" t="s">
        <v>16</v>
      </c>
      <c r="K993" t="s">
        <v>632</v>
      </c>
      <c r="L993" s="13">
        <f t="shared" si="47"/>
        <v>34</v>
      </c>
    </row>
    <row r="994" spans="1:12" x14ac:dyDescent="0.3">
      <c r="A994" t="s">
        <v>1378</v>
      </c>
      <c r="B994">
        <f t="shared" si="45"/>
        <v>993</v>
      </c>
      <c r="C994">
        <v>1970</v>
      </c>
      <c r="D994" t="s">
        <v>18</v>
      </c>
      <c r="E994">
        <v>22</v>
      </c>
      <c r="F994" s="12">
        <f t="shared" si="46"/>
        <v>25741</v>
      </c>
      <c r="G994">
        <v>3</v>
      </c>
      <c r="H994" s="15">
        <v>11289.11</v>
      </c>
      <c r="I994" t="s">
        <v>12</v>
      </c>
      <c r="J994" t="s">
        <v>16</v>
      </c>
      <c r="K994" t="s">
        <v>23</v>
      </c>
      <c r="L994" s="13">
        <f t="shared" si="47"/>
        <v>52</v>
      </c>
    </row>
    <row r="995" spans="1:12" x14ac:dyDescent="0.3">
      <c r="A995" t="s">
        <v>1377</v>
      </c>
      <c r="B995">
        <f t="shared" si="45"/>
        <v>994</v>
      </c>
      <c r="C995">
        <v>1967</v>
      </c>
      <c r="D995" t="s">
        <v>18</v>
      </c>
      <c r="E995">
        <v>14</v>
      </c>
      <c r="F995" s="12">
        <f t="shared" si="46"/>
        <v>24637</v>
      </c>
      <c r="G995">
        <v>0</v>
      </c>
      <c r="H995" s="15">
        <v>11286.54</v>
      </c>
      <c r="I995" t="s">
        <v>12</v>
      </c>
      <c r="J995" t="s">
        <v>12</v>
      </c>
      <c r="K995" t="s">
        <v>247</v>
      </c>
      <c r="L995" s="13">
        <f t="shared" si="47"/>
        <v>55</v>
      </c>
    </row>
    <row r="996" spans="1:12" x14ac:dyDescent="0.3">
      <c r="A996" t="s">
        <v>1376</v>
      </c>
      <c r="B996">
        <f t="shared" si="45"/>
        <v>995</v>
      </c>
      <c r="C996">
        <v>2004</v>
      </c>
      <c r="D996" t="s">
        <v>37</v>
      </c>
      <c r="E996">
        <v>4</v>
      </c>
      <c r="F996" s="12">
        <f t="shared" si="46"/>
        <v>38264</v>
      </c>
      <c r="G996">
        <v>1</v>
      </c>
      <c r="H996" s="15">
        <v>11272.33</v>
      </c>
      <c r="I996" t="s">
        <v>12</v>
      </c>
      <c r="J996" t="s">
        <v>11</v>
      </c>
      <c r="K996" t="s">
        <v>166</v>
      </c>
      <c r="L996" s="13">
        <f t="shared" si="47"/>
        <v>18</v>
      </c>
    </row>
    <row r="997" spans="1:12" x14ac:dyDescent="0.3">
      <c r="A997" t="s">
        <v>1375</v>
      </c>
      <c r="B997">
        <f t="shared" si="45"/>
        <v>996</v>
      </c>
      <c r="C997">
        <v>1971</v>
      </c>
      <c r="D997" t="s">
        <v>30</v>
      </c>
      <c r="E997">
        <v>26</v>
      </c>
      <c r="F997" s="12">
        <f t="shared" si="46"/>
        <v>26293</v>
      </c>
      <c r="G997">
        <v>0</v>
      </c>
      <c r="H997" s="15">
        <v>11265.71</v>
      </c>
      <c r="I997" t="s">
        <v>12</v>
      </c>
      <c r="J997" t="s">
        <v>16</v>
      </c>
      <c r="K997" t="s">
        <v>200</v>
      </c>
      <c r="L997" s="13">
        <f t="shared" si="47"/>
        <v>51</v>
      </c>
    </row>
    <row r="998" spans="1:12" x14ac:dyDescent="0.3">
      <c r="A998" t="s">
        <v>1374</v>
      </c>
      <c r="B998">
        <f t="shared" si="45"/>
        <v>997</v>
      </c>
      <c r="C998">
        <v>1969</v>
      </c>
      <c r="D998" t="s">
        <v>37</v>
      </c>
      <c r="E998">
        <v>11</v>
      </c>
      <c r="F998" s="12">
        <f t="shared" si="46"/>
        <v>25487</v>
      </c>
      <c r="G998">
        <v>3</v>
      </c>
      <c r="H998" s="15">
        <v>11264.54</v>
      </c>
      <c r="I998" t="s">
        <v>12</v>
      </c>
      <c r="J998" t="s">
        <v>11</v>
      </c>
      <c r="K998" t="s">
        <v>42</v>
      </c>
      <c r="L998" s="13">
        <f t="shared" si="47"/>
        <v>53</v>
      </c>
    </row>
    <row r="999" spans="1:12" x14ac:dyDescent="0.3">
      <c r="A999" t="s">
        <v>1373</v>
      </c>
      <c r="B999">
        <f t="shared" si="45"/>
        <v>998</v>
      </c>
      <c r="C999">
        <v>1981</v>
      </c>
      <c r="D999" t="s">
        <v>37</v>
      </c>
      <c r="E999">
        <v>2</v>
      </c>
      <c r="F999" s="12">
        <f t="shared" si="46"/>
        <v>29861</v>
      </c>
      <c r="G999">
        <v>1</v>
      </c>
      <c r="H999" s="15">
        <v>11255.29</v>
      </c>
      <c r="I999" t="s">
        <v>12</v>
      </c>
      <c r="J999" t="s">
        <v>16</v>
      </c>
      <c r="K999" t="s">
        <v>535</v>
      </c>
      <c r="L999" s="13">
        <f t="shared" si="47"/>
        <v>41</v>
      </c>
    </row>
    <row r="1000" spans="1:12" x14ac:dyDescent="0.3">
      <c r="A1000" t="s">
        <v>1372</v>
      </c>
      <c r="B1000">
        <f t="shared" si="45"/>
        <v>999</v>
      </c>
      <c r="C1000">
        <v>1969</v>
      </c>
      <c r="D1000" t="s">
        <v>35</v>
      </c>
      <c r="E1000">
        <v>20</v>
      </c>
      <c r="F1000" s="12">
        <f t="shared" si="46"/>
        <v>25435</v>
      </c>
      <c r="G1000">
        <v>3</v>
      </c>
      <c r="H1000" s="15">
        <v>11253.42</v>
      </c>
      <c r="I1000" t="s">
        <v>12</v>
      </c>
      <c r="J1000" t="s">
        <v>16</v>
      </c>
      <c r="K1000" t="s">
        <v>42</v>
      </c>
      <c r="L1000" s="13">
        <f t="shared" si="47"/>
        <v>53</v>
      </c>
    </row>
    <row r="1001" spans="1:12" x14ac:dyDescent="0.3">
      <c r="A1001" t="s">
        <v>1371</v>
      </c>
      <c r="B1001">
        <f t="shared" si="45"/>
        <v>1000</v>
      </c>
      <c r="C1001">
        <v>1989</v>
      </c>
      <c r="D1001" t="s">
        <v>30</v>
      </c>
      <c r="E1001">
        <v>17</v>
      </c>
      <c r="F1001" s="12">
        <f t="shared" si="46"/>
        <v>32859</v>
      </c>
      <c r="G1001">
        <v>3</v>
      </c>
      <c r="H1001" s="15">
        <v>11250.43</v>
      </c>
      <c r="I1001" t="s">
        <v>12</v>
      </c>
      <c r="J1001" t="s">
        <v>11</v>
      </c>
      <c r="K1001" t="s">
        <v>535</v>
      </c>
      <c r="L1001" s="13">
        <f t="shared" si="47"/>
        <v>33</v>
      </c>
    </row>
    <row r="1002" spans="1:12" x14ac:dyDescent="0.3">
      <c r="A1002" t="s">
        <v>1370</v>
      </c>
      <c r="B1002">
        <f t="shared" si="45"/>
        <v>1001</v>
      </c>
      <c r="C1002">
        <v>1969</v>
      </c>
      <c r="D1002" t="s">
        <v>30</v>
      </c>
      <c r="E1002">
        <v>30</v>
      </c>
      <c r="F1002" s="12">
        <f t="shared" si="46"/>
        <v>25567</v>
      </c>
      <c r="G1002">
        <v>2</v>
      </c>
      <c r="H1002" s="15">
        <v>11244.38</v>
      </c>
      <c r="I1002" t="s">
        <v>12</v>
      </c>
      <c r="J1002" t="s">
        <v>16</v>
      </c>
      <c r="K1002" t="s">
        <v>168</v>
      </c>
      <c r="L1002" s="13">
        <f t="shared" si="47"/>
        <v>53</v>
      </c>
    </row>
    <row r="1003" spans="1:12" x14ac:dyDescent="0.3">
      <c r="A1003" t="s">
        <v>1369</v>
      </c>
      <c r="B1003">
        <f t="shared" si="45"/>
        <v>1002</v>
      </c>
      <c r="C1003">
        <v>1976</v>
      </c>
      <c r="D1003" t="s">
        <v>18</v>
      </c>
      <c r="E1003">
        <v>28</v>
      </c>
      <c r="F1003" s="12">
        <f t="shared" si="46"/>
        <v>27939</v>
      </c>
      <c r="G1003">
        <v>2</v>
      </c>
      <c r="H1003" s="15">
        <v>11217.35</v>
      </c>
      <c r="I1003" t="s">
        <v>12</v>
      </c>
      <c r="J1003" t="s">
        <v>11</v>
      </c>
      <c r="K1003" t="s">
        <v>200</v>
      </c>
      <c r="L1003" s="13">
        <f t="shared" si="47"/>
        <v>46</v>
      </c>
    </row>
    <row r="1004" spans="1:12" x14ac:dyDescent="0.3">
      <c r="A1004" t="s">
        <v>1368</v>
      </c>
      <c r="B1004">
        <f t="shared" si="45"/>
        <v>1003</v>
      </c>
      <c r="C1004">
        <v>1970</v>
      </c>
      <c r="D1004" t="s">
        <v>18</v>
      </c>
      <c r="E1004">
        <v>14</v>
      </c>
      <c r="F1004" s="12">
        <f t="shared" si="46"/>
        <v>25733</v>
      </c>
      <c r="G1004">
        <v>2</v>
      </c>
      <c r="H1004" s="15">
        <v>11187.66</v>
      </c>
      <c r="I1004" t="s">
        <v>12</v>
      </c>
      <c r="J1004" t="s">
        <v>11</v>
      </c>
      <c r="K1004" t="s">
        <v>23</v>
      </c>
      <c r="L1004" s="13">
        <f t="shared" si="47"/>
        <v>52</v>
      </c>
    </row>
    <row r="1005" spans="1:12" x14ac:dyDescent="0.3">
      <c r="A1005" t="s">
        <v>1367</v>
      </c>
      <c r="B1005">
        <f t="shared" si="45"/>
        <v>1004</v>
      </c>
      <c r="C1005">
        <v>1972</v>
      </c>
      <c r="D1005" t="s">
        <v>20</v>
      </c>
      <c r="E1005">
        <v>3</v>
      </c>
      <c r="F1005" s="12">
        <f t="shared" si="46"/>
        <v>26545</v>
      </c>
      <c r="G1005">
        <v>0</v>
      </c>
      <c r="H1005" s="15">
        <v>11186.2</v>
      </c>
      <c r="I1005" t="s">
        <v>12</v>
      </c>
      <c r="J1005" t="s">
        <v>11</v>
      </c>
      <c r="K1005" t="s">
        <v>300</v>
      </c>
      <c r="L1005" s="13">
        <f t="shared" si="47"/>
        <v>50</v>
      </c>
    </row>
    <row r="1006" spans="1:12" x14ac:dyDescent="0.3">
      <c r="A1006" t="s">
        <v>1366</v>
      </c>
      <c r="B1006">
        <f t="shared" si="45"/>
        <v>1005</v>
      </c>
      <c r="C1006">
        <v>1966</v>
      </c>
      <c r="D1006" t="s">
        <v>35</v>
      </c>
      <c r="E1006">
        <v>6</v>
      </c>
      <c r="F1006" s="12">
        <f t="shared" si="46"/>
        <v>24325</v>
      </c>
      <c r="G1006">
        <v>0</v>
      </c>
      <c r="H1006" s="15">
        <v>11165.42</v>
      </c>
      <c r="I1006" t="s">
        <v>12</v>
      </c>
      <c r="J1006" t="s">
        <v>16</v>
      </c>
      <c r="K1006" t="s">
        <v>168</v>
      </c>
      <c r="L1006" s="13">
        <f t="shared" si="47"/>
        <v>56</v>
      </c>
    </row>
    <row r="1007" spans="1:12" x14ac:dyDescent="0.3">
      <c r="A1007" t="s">
        <v>1365</v>
      </c>
      <c r="B1007">
        <f t="shared" si="45"/>
        <v>1006</v>
      </c>
      <c r="C1007">
        <v>1969</v>
      </c>
      <c r="D1007" t="s">
        <v>18</v>
      </c>
      <c r="E1007">
        <v>25</v>
      </c>
      <c r="F1007" s="12">
        <f t="shared" si="46"/>
        <v>25379</v>
      </c>
      <c r="G1007">
        <v>2</v>
      </c>
      <c r="H1007" s="15">
        <v>11163.57</v>
      </c>
      <c r="I1007" t="s">
        <v>12</v>
      </c>
      <c r="J1007" t="s">
        <v>11</v>
      </c>
      <c r="K1007" t="s">
        <v>42</v>
      </c>
      <c r="L1007" s="13">
        <f t="shared" si="47"/>
        <v>53</v>
      </c>
    </row>
    <row r="1008" spans="1:12" x14ac:dyDescent="0.3">
      <c r="A1008" t="s">
        <v>1364</v>
      </c>
      <c r="B1008">
        <f t="shared" si="45"/>
        <v>1007</v>
      </c>
      <c r="C1008">
        <v>1969</v>
      </c>
      <c r="D1008" t="s">
        <v>15</v>
      </c>
      <c r="E1008">
        <v>30</v>
      </c>
      <c r="F1008" s="12">
        <f t="shared" si="46"/>
        <v>25537</v>
      </c>
      <c r="G1008">
        <v>2</v>
      </c>
      <c r="H1008" s="15">
        <v>11150.78</v>
      </c>
      <c r="I1008" t="s">
        <v>12</v>
      </c>
      <c r="J1008" t="s">
        <v>11</v>
      </c>
      <c r="K1008" t="s">
        <v>42</v>
      </c>
      <c r="L1008" s="13">
        <f t="shared" si="47"/>
        <v>53</v>
      </c>
    </row>
    <row r="1009" spans="1:12" x14ac:dyDescent="0.3">
      <c r="A1009" t="s">
        <v>1363</v>
      </c>
      <c r="B1009">
        <f t="shared" si="45"/>
        <v>1008</v>
      </c>
      <c r="C1009">
        <v>1980</v>
      </c>
      <c r="D1009" t="s">
        <v>35</v>
      </c>
      <c r="E1009">
        <v>20</v>
      </c>
      <c r="F1009" s="12">
        <f t="shared" si="46"/>
        <v>29453</v>
      </c>
      <c r="G1009">
        <v>2</v>
      </c>
      <c r="H1009" s="15">
        <v>11103.33</v>
      </c>
      <c r="I1009" t="s">
        <v>12</v>
      </c>
      <c r="J1009" t="s">
        <v>16</v>
      </c>
      <c r="K1009" t="s">
        <v>300</v>
      </c>
      <c r="L1009" s="13">
        <f t="shared" si="47"/>
        <v>42</v>
      </c>
    </row>
    <row r="1010" spans="1:12" x14ac:dyDescent="0.3">
      <c r="A1010" t="s">
        <v>1362</v>
      </c>
      <c r="B1010">
        <f t="shared" si="45"/>
        <v>1009</v>
      </c>
      <c r="C1010">
        <v>1966</v>
      </c>
      <c r="D1010" t="s">
        <v>10</v>
      </c>
      <c r="E1010">
        <v>5</v>
      </c>
      <c r="F1010" s="12">
        <f t="shared" si="46"/>
        <v>24293</v>
      </c>
      <c r="G1010">
        <v>0</v>
      </c>
      <c r="H1010" s="15">
        <v>11093.62</v>
      </c>
      <c r="I1010" t="s">
        <v>12</v>
      </c>
      <c r="J1010" t="s">
        <v>16</v>
      </c>
      <c r="K1010" t="s">
        <v>13</v>
      </c>
      <c r="L1010" s="13">
        <f t="shared" si="47"/>
        <v>56</v>
      </c>
    </row>
    <row r="1011" spans="1:12" x14ac:dyDescent="0.3">
      <c r="A1011" t="s">
        <v>1361</v>
      </c>
      <c r="B1011">
        <f t="shared" si="45"/>
        <v>1010</v>
      </c>
      <c r="C1011">
        <v>1966</v>
      </c>
      <c r="D1011" t="s">
        <v>20</v>
      </c>
      <c r="E1011">
        <v>9</v>
      </c>
      <c r="F1011" s="12">
        <f t="shared" si="46"/>
        <v>24359</v>
      </c>
      <c r="G1011">
        <v>0</v>
      </c>
      <c r="H1011" s="15">
        <v>11090.72</v>
      </c>
      <c r="I1011" t="s">
        <v>12</v>
      </c>
      <c r="J1011" t="s">
        <v>16</v>
      </c>
      <c r="K1011" t="s">
        <v>13</v>
      </c>
      <c r="L1011" s="13">
        <f t="shared" si="47"/>
        <v>56</v>
      </c>
    </row>
    <row r="1012" spans="1:12" x14ac:dyDescent="0.3">
      <c r="A1012" t="s">
        <v>1360</v>
      </c>
      <c r="B1012">
        <f t="shared" si="45"/>
        <v>1011</v>
      </c>
      <c r="C1012">
        <v>1972</v>
      </c>
      <c r="D1012" t="s">
        <v>37</v>
      </c>
      <c r="E1012">
        <v>7</v>
      </c>
      <c r="F1012" s="12">
        <f t="shared" si="46"/>
        <v>26579</v>
      </c>
      <c r="G1012">
        <v>3</v>
      </c>
      <c r="H1012" s="15">
        <v>11085.59</v>
      </c>
      <c r="I1012" t="s">
        <v>12</v>
      </c>
      <c r="J1012" t="s">
        <v>11</v>
      </c>
      <c r="K1012" t="s">
        <v>23</v>
      </c>
      <c r="L1012" s="13">
        <f t="shared" si="47"/>
        <v>50</v>
      </c>
    </row>
    <row r="1013" spans="1:12" x14ac:dyDescent="0.3">
      <c r="A1013" t="s">
        <v>1359</v>
      </c>
      <c r="B1013">
        <f t="shared" si="45"/>
        <v>1012</v>
      </c>
      <c r="C1013">
        <v>1967</v>
      </c>
      <c r="D1013" t="s">
        <v>20</v>
      </c>
      <c r="E1013">
        <v>4</v>
      </c>
      <c r="F1013" s="12">
        <f t="shared" si="46"/>
        <v>24719</v>
      </c>
      <c r="G1013">
        <v>0</v>
      </c>
      <c r="H1013" s="15">
        <v>11082.58</v>
      </c>
      <c r="I1013" t="s">
        <v>12</v>
      </c>
      <c r="J1013" t="s">
        <v>11</v>
      </c>
      <c r="K1013" t="s">
        <v>23</v>
      </c>
      <c r="L1013" s="13">
        <f t="shared" si="47"/>
        <v>55</v>
      </c>
    </row>
    <row r="1014" spans="1:12" x14ac:dyDescent="0.3">
      <c r="A1014" t="s">
        <v>1358</v>
      </c>
      <c r="B1014">
        <f t="shared" si="45"/>
        <v>1013</v>
      </c>
      <c r="C1014">
        <v>1966</v>
      </c>
      <c r="D1014" t="s">
        <v>15</v>
      </c>
      <c r="E1014">
        <v>20</v>
      </c>
      <c r="F1014" s="12">
        <f t="shared" si="46"/>
        <v>24431</v>
      </c>
      <c r="G1014">
        <v>0</v>
      </c>
      <c r="H1014" s="15">
        <v>11073.18</v>
      </c>
      <c r="I1014" t="s">
        <v>12</v>
      </c>
      <c r="J1014" t="s">
        <v>12</v>
      </c>
      <c r="K1014" t="s">
        <v>42</v>
      </c>
      <c r="L1014" s="13">
        <f t="shared" si="47"/>
        <v>56</v>
      </c>
    </row>
    <row r="1015" spans="1:12" x14ac:dyDescent="0.3">
      <c r="A1015" t="s">
        <v>1357</v>
      </c>
      <c r="B1015">
        <f t="shared" si="45"/>
        <v>1014</v>
      </c>
      <c r="C1015">
        <v>1966</v>
      </c>
      <c r="D1015" t="s">
        <v>15</v>
      </c>
      <c r="E1015">
        <v>7</v>
      </c>
      <c r="F1015" s="12">
        <f t="shared" si="46"/>
        <v>24418</v>
      </c>
      <c r="G1015">
        <v>0</v>
      </c>
      <c r="H1015" s="15">
        <v>11070.54</v>
      </c>
      <c r="I1015" t="s">
        <v>12</v>
      </c>
      <c r="J1015" t="s">
        <v>12</v>
      </c>
      <c r="K1015" t="s">
        <v>42</v>
      </c>
      <c r="L1015" s="13">
        <f t="shared" si="47"/>
        <v>56</v>
      </c>
    </row>
    <row r="1016" spans="1:12" x14ac:dyDescent="0.3">
      <c r="A1016" t="s">
        <v>1356</v>
      </c>
      <c r="B1016">
        <f t="shared" si="45"/>
        <v>1015</v>
      </c>
      <c r="C1016">
        <v>1971</v>
      </c>
      <c r="D1016" t="s">
        <v>15</v>
      </c>
      <c r="E1016">
        <v>9</v>
      </c>
      <c r="F1016" s="12">
        <f t="shared" si="46"/>
        <v>26246</v>
      </c>
      <c r="G1016">
        <v>0</v>
      </c>
      <c r="H1016" s="15">
        <v>11068.77</v>
      </c>
      <c r="I1016" t="s">
        <v>12</v>
      </c>
      <c r="J1016" t="s">
        <v>11</v>
      </c>
      <c r="K1016" t="s">
        <v>23</v>
      </c>
      <c r="L1016" s="13">
        <f t="shared" si="47"/>
        <v>51</v>
      </c>
    </row>
    <row r="1017" spans="1:12" x14ac:dyDescent="0.3">
      <c r="A1017" t="s">
        <v>1355</v>
      </c>
      <c r="B1017">
        <f t="shared" si="45"/>
        <v>1016</v>
      </c>
      <c r="C1017">
        <v>2000</v>
      </c>
      <c r="D1017" t="s">
        <v>20</v>
      </c>
      <c r="E1017">
        <v>18</v>
      </c>
      <c r="F1017" s="12">
        <f t="shared" si="46"/>
        <v>36787</v>
      </c>
      <c r="G1017">
        <v>0</v>
      </c>
      <c r="H1017" s="15">
        <v>11068.7</v>
      </c>
      <c r="I1017" t="s">
        <v>12</v>
      </c>
      <c r="J1017" t="s">
        <v>16</v>
      </c>
      <c r="K1017" t="s">
        <v>42</v>
      </c>
      <c r="L1017" s="13">
        <f t="shared" si="47"/>
        <v>22</v>
      </c>
    </row>
    <row r="1018" spans="1:12" x14ac:dyDescent="0.3">
      <c r="A1018" t="s">
        <v>1354</v>
      </c>
      <c r="B1018">
        <f t="shared" si="45"/>
        <v>1017</v>
      </c>
      <c r="C1018">
        <v>2001</v>
      </c>
      <c r="D1018" t="s">
        <v>30</v>
      </c>
      <c r="E1018">
        <v>17</v>
      </c>
      <c r="F1018" s="12">
        <f t="shared" si="46"/>
        <v>37242</v>
      </c>
      <c r="G1018">
        <v>0</v>
      </c>
      <c r="H1018" s="15">
        <v>11046.02</v>
      </c>
      <c r="I1018" t="s">
        <v>12</v>
      </c>
      <c r="J1018" t="s">
        <v>16</v>
      </c>
      <c r="K1018" t="s">
        <v>535</v>
      </c>
      <c r="L1018" s="13">
        <f t="shared" si="47"/>
        <v>21</v>
      </c>
    </row>
    <row r="1019" spans="1:12" x14ac:dyDescent="0.3">
      <c r="A1019" t="s">
        <v>1353</v>
      </c>
      <c r="B1019">
        <f t="shared" si="45"/>
        <v>1018</v>
      </c>
      <c r="C1019">
        <v>1974</v>
      </c>
      <c r="D1019" t="s">
        <v>35</v>
      </c>
      <c r="E1019">
        <v>30</v>
      </c>
      <c r="F1019" s="12">
        <f t="shared" si="46"/>
        <v>27271</v>
      </c>
      <c r="G1019">
        <v>0</v>
      </c>
      <c r="H1019" s="15">
        <v>11037.85</v>
      </c>
      <c r="I1019" t="s">
        <v>12</v>
      </c>
      <c r="J1019" t="s">
        <v>11</v>
      </c>
      <c r="K1019" t="s">
        <v>200</v>
      </c>
      <c r="L1019" s="13">
        <f t="shared" si="47"/>
        <v>48</v>
      </c>
    </row>
    <row r="1020" spans="1:12" x14ac:dyDescent="0.3">
      <c r="A1020" t="s">
        <v>1352</v>
      </c>
      <c r="B1020">
        <f t="shared" si="45"/>
        <v>1019</v>
      </c>
      <c r="C1020">
        <v>1989</v>
      </c>
      <c r="D1020" t="s">
        <v>37</v>
      </c>
      <c r="E1020">
        <v>25</v>
      </c>
      <c r="F1020" s="12">
        <f t="shared" si="46"/>
        <v>32806</v>
      </c>
      <c r="G1020">
        <v>3</v>
      </c>
      <c r="H1020" s="15">
        <v>11037.51</v>
      </c>
      <c r="I1020" t="s">
        <v>12</v>
      </c>
      <c r="J1020" t="s">
        <v>16</v>
      </c>
      <c r="K1020" t="s">
        <v>23</v>
      </c>
      <c r="L1020" s="13">
        <f t="shared" si="47"/>
        <v>33</v>
      </c>
    </row>
    <row r="1021" spans="1:12" x14ac:dyDescent="0.3">
      <c r="A1021" t="s">
        <v>1351</v>
      </c>
      <c r="B1021">
        <f t="shared" si="45"/>
        <v>1020</v>
      </c>
      <c r="C1021">
        <v>1974</v>
      </c>
      <c r="D1021" t="s">
        <v>30</v>
      </c>
      <c r="E1021">
        <v>10</v>
      </c>
      <c r="F1021" s="12">
        <f t="shared" si="46"/>
        <v>27373</v>
      </c>
      <c r="G1021">
        <v>4</v>
      </c>
      <c r="H1021" s="15">
        <v>11033.66</v>
      </c>
      <c r="I1021" t="s">
        <v>12</v>
      </c>
      <c r="J1021" t="s">
        <v>12</v>
      </c>
      <c r="K1021" t="s">
        <v>23</v>
      </c>
      <c r="L1021" s="13">
        <f t="shared" si="47"/>
        <v>48</v>
      </c>
    </row>
    <row r="1022" spans="1:12" x14ac:dyDescent="0.3">
      <c r="A1022" t="s">
        <v>1350</v>
      </c>
      <c r="B1022">
        <f t="shared" si="45"/>
        <v>1021</v>
      </c>
      <c r="C1022">
        <v>1996</v>
      </c>
      <c r="D1022" t="s">
        <v>10</v>
      </c>
      <c r="E1022">
        <v>21</v>
      </c>
      <c r="F1022" s="12">
        <f t="shared" si="46"/>
        <v>35267</v>
      </c>
      <c r="G1022">
        <v>0</v>
      </c>
      <c r="H1022" s="15">
        <v>11028.56</v>
      </c>
      <c r="I1022" t="s">
        <v>12</v>
      </c>
      <c r="J1022" t="s">
        <v>12</v>
      </c>
      <c r="K1022" t="s">
        <v>23</v>
      </c>
      <c r="L1022" s="13">
        <f t="shared" si="47"/>
        <v>26</v>
      </c>
    </row>
    <row r="1023" spans="1:12" x14ac:dyDescent="0.3">
      <c r="A1023" t="s">
        <v>1349</v>
      </c>
      <c r="B1023">
        <f t="shared" si="45"/>
        <v>1022</v>
      </c>
      <c r="C1023">
        <v>1991</v>
      </c>
      <c r="D1023" t="s">
        <v>18</v>
      </c>
      <c r="E1023">
        <v>26</v>
      </c>
      <c r="F1023" s="12">
        <f t="shared" si="46"/>
        <v>33415</v>
      </c>
      <c r="G1023">
        <v>3</v>
      </c>
      <c r="H1023" s="15">
        <v>11018.05</v>
      </c>
      <c r="I1023" t="s">
        <v>12</v>
      </c>
      <c r="J1023" t="s">
        <v>11</v>
      </c>
      <c r="K1023" t="s">
        <v>23</v>
      </c>
      <c r="L1023" s="13">
        <f t="shared" si="47"/>
        <v>31</v>
      </c>
    </row>
    <row r="1024" spans="1:12" x14ac:dyDescent="0.3">
      <c r="A1024" t="s">
        <v>1348</v>
      </c>
      <c r="B1024">
        <f t="shared" si="45"/>
        <v>1023</v>
      </c>
      <c r="C1024">
        <v>1974</v>
      </c>
      <c r="D1024" t="s">
        <v>30</v>
      </c>
      <c r="E1024">
        <v>15</v>
      </c>
      <c r="F1024" s="12">
        <f t="shared" si="46"/>
        <v>27378</v>
      </c>
      <c r="G1024">
        <v>4</v>
      </c>
      <c r="H1024" s="15">
        <v>11015.17</v>
      </c>
      <c r="I1024" t="s">
        <v>12</v>
      </c>
      <c r="J1024" t="s">
        <v>16</v>
      </c>
      <c r="K1024" t="s">
        <v>23</v>
      </c>
      <c r="L1024" s="13">
        <f t="shared" si="47"/>
        <v>48</v>
      </c>
    </row>
    <row r="1025" spans="1:12" x14ac:dyDescent="0.3">
      <c r="A1025" t="s">
        <v>1347</v>
      </c>
      <c r="B1025">
        <f t="shared" si="45"/>
        <v>1024</v>
      </c>
      <c r="C1025">
        <v>1968</v>
      </c>
      <c r="D1025" t="s">
        <v>37</v>
      </c>
      <c r="E1025">
        <v>24</v>
      </c>
      <c r="F1025" s="12">
        <f t="shared" si="46"/>
        <v>25135</v>
      </c>
      <c r="G1025">
        <v>2</v>
      </c>
      <c r="H1025" s="15">
        <v>11013.71</v>
      </c>
      <c r="I1025" t="s">
        <v>12</v>
      </c>
      <c r="J1025" t="s">
        <v>16</v>
      </c>
      <c r="K1025" t="s">
        <v>13</v>
      </c>
      <c r="L1025" s="13">
        <f t="shared" si="47"/>
        <v>54</v>
      </c>
    </row>
    <row r="1026" spans="1:12" x14ac:dyDescent="0.3">
      <c r="A1026" t="s">
        <v>1346</v>
      </c>
      <c r="B1026">
        <f t="shared" ref="B1026:B1089" si="48">VALUE(MID(A1026,3,LEN(A1026)-2))</f>
        <v>1025</v>
      </c>
      <c r="C1026">
        <v>2000</v>
      </c>
      <c r="D1026" t="s">
        <v>20</v>
      </c>
      <c r="E1026">
        <v>17</v>
      </c>
      <c r="F1026" s="12">
        <f t="shared" ref="F1026:F1089" si="49">DATE(C1026, MONTH(1&amp;D1026), E1026)</f>
        <v>36786</v>
      </c>
      <c r="G1026">
        <v>0</v>
      </c>
      <c r="H1026" s="15">
        <v>10991.58</v>
      </c>
      <c r="I1026" t="s">
        <v>12</v>
      </c>
      <c r="J1026" t="s">
        <v>12</v>
      </c>
      <c r="K1026" t="s">
        <v>23</v>
      </c>
      <c r="L1026" s="13">
        <f t="shared" ref="L1026:L1089" si="50">DATEDIF(F1026, DATE(2023,6,8), "Y")</f>
        <v>22</v>
      </c>
    </row>
    <row r="1027" spans="1:12" x14ac:dyDescent="0.3">
      <c r="A1027" t="s">
        <v>1345</v>
      </c>
      <c r="B1027">
        <f t="shared" si="48"/>
        <v>1026</v>
      </c>
      <c r="C1027">
        <v>1965</v>
      </c>
      <c r="D1027" t="s">
        <v>30</v>
      </c>
      <c r="E1027">
        <v>18</v>
      </c>
      <c r="F1027" s="12">
        <f t="shared" si="49"/>
        <v>24094</v>
      </c>
      <c r="G1027">
        <v>0</v>
      </c>
      <c r="H1027" s="15">
        <v>10982.5</v>
      </c>
      <c r="I1027" t="s">
        <v>12</v>
      </c>
      <c r="J1027" t="s">
        <v>12</v>
      </c>
      <c r="K1027" t="s">
        <v>13</v>
      </c>
      <c r="L1027" s="13">
        <f t="shared" si="50"/>
        <v>57</v>
      </c>
    </row>
    <row r="1028" spans="1:12" x14ac:dyDescent="0.3">
      <c r="A1028" t="s">
        <v>1344</v>
      </c>
      <c r="B1028">
        <f t="shared" si="48"/>
        <v>1027</v>
      </c>
      <c r="C1028">
        <v>1973</v>
      </c>
      <c r="D1028" t="s">
        <v>37</v>
      </c>
      <c r="E1028">
        <v>21</v>
      </c>
      <c r="F1028" s="12">
        <f t="shared" si="49"/>
        <v>26958</v>
      </c>
      <c r="G1028">
        <v>4</v>
      </c>
      <c r="H1028" s="15">
        <v>10977.21</v>
      </c>
      <c r="I1028" t="s">
        <v>12</v>
      </c>
      <c r="J1028" t="s">
        <v>16</v>
      </c>
      <c r="K1028" t="s">
        <v>13</v>
      </c>
      <c r="L1028" s="13">
        <f t="shared" si="50"/>
        <v>49</v>
      </c>
    </row>
    <row r="1029" spans="1:12" x14ac:dyDescent="0.3">
      <c r="A1029" t="s">
        <v>1343</v>
      </c>
      <c r="B1029">
        <f t="shared" si="48"/>
        <v>1028</v>
      </c>
      <c r="C1029">
        <v>1966</v>
      </c>
      <c r="D1029" t="s">
        <v>10</v>
      </c>
      <c r="E1029">
        <v>9</v>
      </c>
      <c r="F1029" s="12">
        <f t="shared" si="49"/>
        <v>24297</v>
      </c>
      <c r="G1029">
        <v>0</v>
      </c>
      <c r="H1029" s="15">
        <v>10976.25</v>
      </c>
      <c r="I1029" t="s">
        <v>12</v>
      </c>
      <c r="J1029" t="s">
        <v>11</v>
      </c>
      <c r="K1029" t="s">
        <v>23</v>
      </c>
      <c r="L1029" s="13">
        <f t="shared" si="50"/>
        <v>56</v>
      </c>
    </row>
    <row r="1030" spans="1:12" x14ac:dyDescent="0.3">
      <c r="A1030" t="s">
        <v>1342</v>
      </c>
      <c r="B1030">
        <f t="shared" si="48"/>
        <v>1029</v>
      </c>
      <c r="C1030">
        <v>1965</v>
      </c>
      <c r="D1030" t="s">
        <v>18</v>
      </c>
      <c r="E1030">
        <v>19</v>
      </c>
      <c r="F1030" s="12">
        <f t="shared" si="49"/>
        <v>23912</v>
      </c>
      <c r="G1030">
        <v>0</v>
      </c>
      <c r="H1030" s="15">
        <v>10965.45</v>
      </c>
      <c r="I1030" t="s">
        <v>12</v>
      </c>
      <c r="J1030" t="s">
        <v>11</v>
      </c>
      <c r="K1030" t="s">
        <v>42</v>
      </c>
      <c r="L1030" s="13">
        <f t="shared" si="50"/>
        <v>57</v>
      </c>
    </row>
    <row r="1031" spans="1:12" x14ac:dyDescent="0.3">
      <c r="A1031" t="s">
        <v>1341</v>
      </c>
      <c r="B1031">
        <f t="shared" si="48"/>
        <v>1030</v>
      </c>
      <c r="C1031">
        <v>1969</v>
      </c>
      <c r="D1031" t="s">
        <v>35</v>
      </c>
      <c r="E1031">
        <v>14</v>
      </c>
      <c r="F1031" s="12">
        <f t="shared" si="49"/>
        <v>25429</v>
      </c>
      <c r="G1031">
        <v>1</v>
      </c>
      <c r="H1031" s="15">
        <v>10959.69</v>
      </c>
      <c r="I1031" t="s">
        <v>12</v>
      </c>
      <c r="J1031" t="s">
        <v>12</v>
      </c>
      <c r="K1031" t="s">
        <v>23</v>
      </c>
      <c r="L1031" s="13">
        <f t="shared" si="50"/>
        <v>53</v>
      </c>
    </row>
    <row r="1032" spans="1:12" x14ac:dyDescent="0.3">
      <c r="A1032" t="s">
        <v>1340</v>
      </c>
      <c r="B1032">
        <f t="shared" si="48"/>
        <v>1031</v>
      </c>
      <c r="C1032">
        <v>1965</v>
      </c>
      <c r="D1032" t="s">
        <v>30</v>
      </c>
      <c r="E1032">
        <v>4</v>
      </c>
      <c r="F1032" s="12">
        <f t="shared" si="49"/>
        <v>24080</v>
      </c>
      <c r="G1032">
        <v>0</v>
      </c>
      <c r="H1032" s="15">
        <v>10959.33</v>
      </c>
      <c r="I1032" t="s">
        <v>12</v>
      </c>
      <c r="J1032" t="s">
        <v>12</v>
      </c>
      <c r="K1032" t="s">
        <v>42</v>
      </c>
      <c r="L1032" s="13">
        <f t="shared" si="50"/>
        <v>57</v>
      </c>
    </row>
    <row r="1033" spans="1:12" x14ac:dyDescent="0.3">
      <c r="A1033" t="s">
        <v>1339</v>
      </c>
      <c r="B1033">
        <f t="shared" si="48"/>
        <v>1032</v>
      </c>
      <c r="C1033">
        <v>1969</v>
      </c>
      <c r="D1033" t="s">
        <v>15</v>
      </c>
      <c r="E1033">
        <v>10</v>
      </c>
      <c r="F1033" s="12">
        <f t="shared" si="49"/>
        <v>25517</v>
      </c>
      <c r="G1033">
        <v>1</v>
      </c>
      <c r="H1033" s="15">
        <v>10942.13</v>
      </c>
      <c r="I1033" t="s">
        <v>12</v>
      </c>
      <c r="J1033" t="s">
        <v>12</v>
      </c>
      <c r="K1033" t="s">
        <v>23</v>
      </c>
      <c r="L1033" s="13">
        <f t="shared" si="50"/>
        <v>53</v>
      </c>
    </row>
    <row r="1034" spans="1:12" x14ac:dyDescent="0.3">
      <c r="A1034" t="s">
        <v>1338</v>
      </c>
      <c r="B1034">
        <f t="shared" si="48"/>
        <v>1033</v>
      </c>
      <c r="C1034">
        <v>1968</v>
      </c>
      <c r="D1034" t="s">
        <v>15</v>
      </c>
      <c r="E1034">
        <v>12</v>
      </c>
      <c r="F1034" s="12">
        <f t="shared" si="49"/>
        <v>25154</v>
      </c>
      <c r="G1034">
        <v>1</v>
      </c>
      <c r="H1034" s="15">
        <v>10928.85</v>
      </c>
      <c r="I1034" t="s">
        <v>12</v>
      </c>
      <c r="J1034" t="s">
        <v>12</v>
      </c>
      <c r="K1034" t="s">
        <v>13</v>
      </c>
      <c r="L1034" s="13">
        <f t="shared" si="50"/>
        <v>54</v>
      </c>
    </row>
    <row r="1035" spans="1:12" x14ac:dyDescent="0.3">
      <c r="A1035" t="s">
        <v>1337</v>
      </c>
      <c r="B1035">
        <f t="shared" si="48"/>
        <v>1034</v>
      </c>
      <c r="C1035">
        <v>1968</v>
      </c>
      <c r="D1035" t="s">
        <v>15</v>
      </c>
      <c r="E1035">
        <v>13</v>
      </c>
      <c r="F1035" s="12">
        <f t="shared" si="49"/>
        <v>25155</v>
      </c>
      <c r="G1035">
        <v>0</v>
      </c>
      <c r="H1035" s="15">
        <v>10923.93</v>
      </c>
      <c r="I1035" t="s">
        <v>12</v>
      </c>
      <c r="J1035" t="s">
        <v>16</v>
      </c>
      <c r="K1035" t="s">
        <v>247</v>
      </c>
      <c r="L1035" s="13">
        <f t="shared" si="50"/>
        <v>54</v>
      </c>
    </row>
    <row r="1036" spans="1:12" x14ac:dyDescent="0.3">
      <c r="A1036" t="s">
        <v>1336</v>
      </c>
      <c r="B1036">
        <f t="shared" si="48"/>
        <v>1035</v>
      </c>
      <c r="C1036">
        <v>1994</v>
      </c>
      <c r="D1036" t="s">
        <v>20</v>
      </c>
      <c r="E1036">
        <v>6</v>
      </c>
      <c r="F1036" s="12">
        <f t="shared" si="49"/>
        <v>34583</v>
      </c>
      <c r="G1036">
        <v>0</v>
      </c>
      <c r="H1036" s="15">
        <v>10886.66</v>
      </c>
      <c r="I1036" t="s">
        <v>12</v>
      </c>
      <c r="J1036" t="s">
        <v>12</v>
      </c>
      <c r="K1036" t="s">
        <v>23</v>
      </c>
      <c r="L1036" s="13">
        <f t="shared" si="50"/>
        <v>28</v>
      </c>
    </row>
    <row r="1037" spans="1:12" x14ac:dyDescent="0.3">
      <c r="A1037" t="s">
        <v>1335</v>
      </c>
      <c r="B1037">
        <f t="shared" si="48"/>
        <v>1036</v>
      </c>
      <c r="C1037">
        <v>1971</v>
      </c>
      <c r="D1037" t="s">
        <v>30</v>
      </c>
      <c r="E1037">
        <v>20</v>
      </c>
      <c r="F1037" s="12">
        <f t="shared" si="49"/>
        <v>26287</v>
      </c>
      <c r="G1037">
        <v>2</v>
      </c>
      <c r="H1037" s="15">
        <v>10848.13</v>
      </c>
      <c r="I1037" t="s">
        <v>12</v>
      </c>
      <c r="J1037" t="s">
        <v>12</v>
      </c>
      <c r="K1037" t="s">
        <v>23</v>
      </c>
      <c r="L1037" s="13">
        <f t="shared" si="50"/>
        <v>51</v>
      </c>
    </row>
    <row r="1038" spans="1:12" x14ac:dyDescent="0.3">
      <c r="A1038" t="s">
        <v>1334</v>
      </c>
      <c r="B1038">
        <f t="shared" si="48"/>
        <v>1037</v>
      </c>
      <c r="C1038">
        <v>1968</v>
      </c>
      <c r="D1038" t="s">
        <v>10</v>
      </c>
      <c r="E1038">
        <v>28</v>
      </c>
      <c r="F1038" s="12">
        <f t="shared" si="49"/>
        <v>25047</v>
      </c>
      <c r="G1038">
        <v>1</v>
      </c>
      <c r="H1038" s="15">
        <v>10825.25</v>
      </c>
      <c r="I1038" t="s">
        <v>12</v>
      </c>
      <c r="J1038" t="s">
        <v>12</v>
      </c>
      <c r="K1038" t="s">
        <v>23</v>
      </c>
      <c r="L1038" s="13">
        <f t="shared" si="50"/>
        <v>54</v>
      </c>
    </row>
    <row r="1039" spans="1:12" x14ac:dyDescent="0.3">
      <c r="A1039" t="s">
        <v>1333</v>
      </c>
      <c r="B1039">
        <f t="shared" si="48"/>
        <v>1038</v>
      </c>
      <c r="C1039">
        <v>1967</v>
      </c>
      <c r="D1039" t="s">
        <v>37</v>
      </c>
      <c r="E1039">
        <v>2</v>
      </c>
      <c r="F1039" s="12">
        <f t="shared" si="49"/>
        <v>24747</v>
      </c>
      <c r="G1039">
        <v>1</v>
      </c>
      <c r="H1039" s="15">
        <v>10807.49</v>
      </c>
      <c r="I1039" t="s">
        <v>12</v>
      </c>
      <c r="J1039" t="s">
        <v>11</v>
      </c>
      <c r="K1039" t="s">
        <v>13</v>
      </c>
      <c r="L1039" s="13">
        <f t="shared" si="50"/>
        <v>55</v>
      </c>
    </row>
    <row r="1040" spans="1:12" x14ac:dyDescent="0.3">
      <c r="A1040" t="s">
        <v>1332</v>
      </c>
      <c r="B1040">
        <f t="shared" si="48"/>
        <v>1039</v>
      </c>
      <c r="C1040">
        <v>1970</v>
      </c>
      <c r="D1040" t="s">
        <v>30</v>
      </c>
      <c r="E1040">
        <v>18</v>
      </c>
      <c r="F1040" s="12">
        <f t="shared" si="49"/>
        <v>25920</v>
      </c>
      <c r="G1040">
        <v>2</v>
      </c>
      <c r="H1040" s="15">
        <v>10806.84</v>
      </c>
      <c r="I1040" t="s">
        <v>12</v>
      </c>
      <c r="J1040" t="s">
        <v>11</v>
      </c>
      <c r="K1040" t="s">
        <v>42</v>
      </c>
      <c r="L1040" s="13">
        <f t="shared" si="50"/>
        <v>52</v>
      </c>
    </row>
    <row r="1041" spans="1:12" x14ac:dyDescent="0.3">
      <c r="A1041" t="s">
        <v>1331</v>
      </c>
      <c r="B1041">
        <f t="shared" si="48"/>
        <v>1040</v>
      </c>
      <c r="C1041">
        <v>1970</v>
      </c>
      <c r="D1041" t="s">
        <v>37</v>
      </c>
      <c r="E1041">
        <v>28</v>
      </c>
      <c r="F1041" s="12">
        <f t="shared" si="49"/>
        <v>25869</v>
      </c>
      <c r="G1041">
        <v>1</v>
      </c>
      <c r="H1041" s="15">
        <v>10797.34</v>
      </c>
      <c r="I1041" t="s">
        <v>12</v>
      </c>
      <c r="J1041" t="s">
        <v>11</v>
      </c>
      <c r="K1041" t="s">
        <v>249</v>
      </c>
      <c r="L1041" s="13">
        <f t="shared" si="50"/>
        <v>52</v>
      </c>
    </row>
    <row r="1042" spans="1:12" x14ac:dyDescent="0.3">
      <c r="A1042" t="s">
        <v>1330</v>
      </c>
      <c r="B1042">
        <f t="shared" si="48"/>
        <v>1041</v>
      </c>
      <c r="C1042">
        <v>1967</v>
      </c>
      <c r="D1042" t="s">
        <v>37</v>
      </c>
      <c r="E1042">
        <v>23</v>
      </c>
      <c r="F1042" s="12">
        <f t="shared" si="49"/>
        <v>24768</v>
      </c>
      <c r="G1042">
        <v>0</v>
      </c>
      <c r="H1042" s="15">
        <v>10796.35</v>
      </c>
      <c r="I1042" t="s">
        <v>12</v>
      </c>
      <c r="J1042" t="s">
        <v>16</v>
      </c>
      <c r="K1042" t="s">
        <v>166</v>
      </c>
      <c r="L1042" s="13">
        <f t="shared" si="50"/>
        <v>55</v>
      </c>
    </row>
    <row r="1043" spans="1:12" x14ac:dyDescent="0.3">
      <c r="A1043" t="s">
        <v>1329</v>
      </c>
      <c r="B1043">
        <f t="shared" si="48"/>
        <v>1042</v>
      </c>
      <c r="C1043">
        <v>1999</v>
      </c>
      <c r="D1043" t="s">
        <v>30</v>
      </c>
      <c r="E1043">
        <v>24</v>
      </c>
      <c r="F1043" s="12">
        <f t="shared" si="49"/>
        <v>36518</v>
      </c>
      <c r="G1043">
        <v>0</v>
      </c>
      <c r="H1043" s="15">
        <v>10795.94</v>
      </c>
      <c r="I1043" t="s">
        <v>12</v>
      </c>
      <c r="J1043" t="s">
        <v>16</v>
      </c>
      <c r="K1043" t="s">
        <v>42</v>
      </c>
      <c r="L1043" s="13">
        <f t="shared" si="50"/>
        <v>23</v>
      </c>
    </row>
    <row r="1044" spans="1:12" x14ac:dyDescent="0.3">
      <c r="A1044" t="s">
        <v>1328</v>
      </c>
      <c r="B1044">
        <f t="shared" si="48"/>
        <v>1043</v>
      </c>
      <c r="C1044">
        <v>1967</v>
      </c>
      <c r="D1044" t="s">
        <v>15</v>
      </c>
      <c r="E1044">
        <v>11</v>
      </c>
      <c r="F1044" s="12">
        <f t="shared" si="49"/>
        <v>24787</v>
      </c>
      <c r="G1044">
        <v>1</v>
      </c>
      <c r="H1044" s="15">
        <v>10791.96</v>
      </c>
      <c r="I1044" t="s">
        <v>12</v>
      </c>
      <c r="J1044" t="s">
        <v>11</v>
      </c>
      <c r="K1044" t="s">
        <v>42</v>
      </c>
      <c r="L1044" s="13">
        <f t="shared" si="50"/>
        <v>55</v>
      </c>
    </row>
    <row r="1045" spans="1:12" x14ac:dyDescent="0.3">
      <c r="A1045" t="s">
        <v>1327</v>
      </c>
      <c r="B1045">
        <f t="shared" si="48"/>
        <v>1044</v>
      </c>
      <c r="C1045">
        <v>1989</v>
      </c>
      <c r="D1045" t="s">
        <v>15</v>
      </c>
      <c r="E1045">
        <v>25</v>
      </c>
      <c r="F1045" s="12">
        <f t="shared" si="49"/>
        <v>32837</v>
      </c>
      <c r="G1045">
        <v>3</v>
      </c>
      <c r="H1045" s="15">
        <v>10769.75</v>
      </c>
      <c r="I1045" t="s">
        <v>12</v>
      </c>
      <c r="J1045" t="s">
        <v>11</v>
      </c>
      <c r="K1045" t="s">
        <v>632</v>
      </c>
      <c r="L1045" s="13">
        <f t="shared" si="50"/>
        <v>33</v>
      </c>
    </row>
    <row r="1046" spans="1:12" x14ac:dyDescent="0.3">
      <c r="A1046" t="s">
        <v>1326</v>
      </c>
      <c r="B1046">
        <f t="shared" si="48"/>
        <v>1045</v>
      </c>
      <c r="C1046">
        <v>1986</v>
      </c>
      <c r="D1046" t="s">
        <v>35</v>
      </c>
      <c r="E1046">
        <v>29</v>
      </c>
      <c r="F1046" s="12">
        <f t="shared" si="49"/>
        <v>31653</v>
      </c>
      <c r="G1046">
        <v>3</v>
      </c>
      <c r="H1046" s="15">
        <v>10749.02</v>
      </c>
      <c r="I1046" t="s">
        <v>12</v>
      </c>
      <c r="J1046" t="s">
        <v>16</v>
      </c>
      <c r="K1046" t="s">
        <v>535</v>
      </c>
      <c r="L1046" s="13">
        <f t="shared" si="50"/>
        <v>36</v>
      </c>
    </row>
    <row r="1047" spans="1:12" x14ac:dyDescent="0.3">
      <c r="A1047" t="s">
        <v>1325</v>
      </c>
      <c r="B1047">
        <f t="shared" si="48"/>
        <v>1046</v>
      </c>
      <c r="C1047">
        <v>1974</v>
      </c>
      <c r="D1047" t="s">
        <v>30</v>
      </c>
      <c r="E1047">
        <v>9</v>
      </c>
      <c r="F1047" s="12">
        <f t="shared" si="49"/>
        <v>27372</v>
      </c>
      <c r="G1047">
        <v>4</v>
      </c>
      <c r="H1047" s="15">
        <v>10736.87</v>
      </c>
      <c r="I1047" t="s">
        <v>12</v>
      </c>
      <c r="J1047" t="s">
        <v>16</v>
      </c>
      <c r="K1047" t="s">
        <v>168</v>
      </c>
      <c r="L1047" s="13">
        <f t="shared" si="50"/>
        <v>48</v>
      </c>
    </row>
    <row r="1048" spans="1:12" x14ac:dyDescent="0.3">
      <c r="A1048" t="s">
        <v>1324</v>
      </c>
      <c r="B1048">
        <f t="shared" si="48"/>
        <v>1047</v>
      </c>
      <c r="C1048">
        <v>1992</v>
      </c>
      <c r="D1048" t="s">
        <v>18</v>
      </c>
      <c r="E1048">
        <v>25</v>
      </c>
      <c r="F1048" s="12">
        <f t="shared" si="49"/>
        <v>33780</v>
      </c>
      <c r="G1048">
        <v>0</v>
      </c>
      <c r="H1048" s="15">
        <v>10719.57</v>
      </c>
      <c r="I1048" t="s">
        <v>12</v>
      </c>
      <c r="J1048" t="s">
        <v>16</v>
      </c>
      <c r="K1048" t="s">
        <v>23</v>
      </c>
      <c r="L1048" s="13">
        <f t="shared" si="50"/>
        <v>30</v>
      </c>
    </row>
    <row r="1049" spans="1:12" x14ac:dyDescent="0.3">
      <c r="A1049" t="s">
        <v>1323</v>
      </c>
      <c r="B1049">
        <f t="shared" si="48"/>
        <v>1048</v>
      </c>
      <c r="C1049">
        <v>1967</v>
      </c>
      <c r="D1049" t="s">
        <v>37</v>
      </c>
      <c r="E1049">
        <v>5</v>
      </c>
      <c r="F1049" s="12">
        <f t="shared" si="49"/>
        <v>24750</v>
      </c>
      <c r="G1049">
        <v>0</v>
      </c>
      <c r="H1049" s="15">
        <v>10713.64</v>
      </c>
      <c r="I1049" t="s">
        <v>12</v>
      </c>
      <c r="J1049" t="s">
        <v>12</v>
      </c>
      <c r="K1049" t="s">
        <v>42</v>
      </c>
      <c r="L1049" s="13">
        <f t="shared" si="50"/>
        <v>55</v>
      </c>
    </row>
    <row r="1050" spans="1:12" x14ac:dyDescent="0.3">
      <c r="A1050" t="s">
        <v>1322</v>
      </c>
      <c r="B1050">
        <f t="shared" si="48"/>
        <v>1049</v>
      </c>
      <c r="C1050">
        <v>1967</v>
      </c>
      <c r="D1050" t="s">
        <v>10</v>
      </c>
      <c r="E1050">
        <v>30</v>
      </c>
      <c r="F1050" s="12">
        <f t="shared" si="49"/>
        <v>24683</v>
      </c>
      <c r="G1050">
        <v>0</v>
      </c>
      <c r="H1050" s="15">
        <v>10704.47</v>
      </c>
      <c r="I1050" t="s">
        <v>12</v>
      </c>
      <c r="J1050" t="s">
        <v>11</v>
      </c>
      <c r="K1050" t="s">
        <v>42</v>
      </c>
      <c r="L1050" s="13">
        <f t="shared" si="50"/>
        <v>55</v>
      </c>
    </row>
    <row r="1051" spans="1:12" x14ac:dyDescent="0.3">
      <c r="A1051" t="s">
        <v>1321</v>
      </c>
      <c r="B1051">
        <f t="shared" si="48"/>
        <v>1050</v>
      </c>
      <c r="C1051">
        <v>1972</v>
      </c>
      <c r="D1051" t="s">
        <v>37</v>
      </c>
      <c r="E1051">
        <v>24</v>
      </c>
      <c r="F1051" s="12">
        <f t="shared" si="49"/>
        <v>26596</v>
      </c>
      <c r="G1051">
        <v>3</v>
      </c>
      <c r="H1051" s="15">
        <v>10702.64</v>
      </c>
      <c r="I1051" t="s">
        <v>12</v>
      </c>
      <c r="J1051" t="s">
        <v>12</v>
      </c>
      <c r="K1051" t="s">
        <v>13</v>
      </c>
      <c r="L1051" s="13">
        <f t="shared" si="50"/>
        <v>50</v>
      </c>
    </row>
    <row r="1052" spans="1:12" x14ac:dyDescent="0.3">
      <c r="A1052" t="s">
        <v>1320</v>
      </c>
      <c r="B1052">
        <f t="shared" si="48"/>
        <v>1051</v>
      </c>
      <c r="C1052">
        <v>1976</v>
      </c>
      <c r="D1052" t="s">
        <v>20</v>
      </c>
      <c r="E1052">
        <v>30</v>
      </c>
      <c r="F1052" s="12">
        <f t="shared" si="49"/>
        <v>28033</v>
      </c>
      <c r="G1052">
        <v>2</v>
      </c>
      <c r="H1052" s="15">
        <v>10698.38</v>
      </c>
      <c r="I1052" t="s">
        <v>12</v>
      </c>
      <c r="J1052" t="s">
        <v>16</v>
      </c>
      <c r="K1052" t="s">
        <v>200</v>
      </c>
      <c r="L1052" s="13">
        <f t="shared" si="50"/>
        <v>46</v>
      </c>
    </row>
    <row r="1053" spans="1:12" x14ac:dyDescent="0.3">
      <c r="A1053" t="s">
        <v>1319</v>
      </c>
      <c r="B1053">
        <f t="shared" si="48"/>
        <v>1052</v>
      </c>
      <c r="C1053">
        <v>1977</v>
      </c>
      <c r="D1053" t="s">
        <v>35</v>
      </c>
      <c r="E1053">
        <v>2</v>
      </c>
      <c r="F1053" s="12">
        <f t="shared" si="49"/>
        <v>28339</v>
      </c>
      <c r="G1053">
        <v>2</v>
      </c>
      <c r="H1053" s="15">
        <v>10690.11</v>
      </c>
      <c r="I1053" t="s">
        <v>12</v>
      </c>
      <c r="J1053" t="s">
        <v>11</v>
      </c>
      <c r="K1053" t="s">
        <v>300</v>
      </c>
      <c r="L1053" s="13">
        <f t="shared" si="50"/>
        <v>45</v>
      </c>
    </row>
    <row r="1054" spans="1:12" x14ac:dyDescent="0.3">
      <c r="A1054" t="s">
        <v>1318</v>
      </c>
      <c r="B1054">
        <f t="shared" si="48"/>
        <v>1053</v>
      </c>
      <c r="C1054">
        <v>1962</v>
      </c>
      <c r="D1054" t="s">
        <v>20</v>
      </c>
      <c r="E1054">
        <v>7</v>
      </c>
      <c r="F1054" s="12">
        <f t="shared" si="49"/>
        <v>22896</v>
      </c>
      <c r="G1054">
        <v>0</v>
      </c>
      <c r="H1054" s="15">
        <v>10676.83</v>
      </c>
      <c r="I1054" t="s">
        <v>12</v>
      </c>
      <c r="J1054" t="s">
        <v>12</v>
      </c>
      <c r="K1054" t="s">
        <v>13</v>
      </c>
      <c r="L1054" s="13">
        <f t="shared" si="50"/>
        <v>60</v>
      </c>
    </row>
    <row r="1055" spans="1:12" x14ac:dyDescent="0.3">
      <c r="A1055" t="s">
        <v>1317</v>
      </c>
      <c r="B1055">
        <f t="shared" si="48"/>
        <v>1054</v>
      </c>
      <c r="C1055">
        <v>1976</v>
      </c>
      <c r="D1055" t="s">
        <v>15</v>
      </c>
      <c r="E1055">
        <v>22</v>
      </c>
      <c r="F1055" s="12">
        <f t="shared" si="49"/>
        <v>28086</v>
      </c>
      <c r="G1055">
        <v>2</v>
      </c>
      <c r="H1055" s="15">
        <v>10665.44</v>
      </c>
      <c r="I1055" t="s">
        <v>12</v>
      </c>
      <c r="J1055" t="s">
        <v>11</v>
      </c>
      <c r="K1055" t="s">
        <v>300</v>
      </c>
      <c r="L1055" s="13">
        <f t="shared" si="50"/>
        <v>46</v>
      </c>
    </row>
    <row r="1056" spans="1:12" x14ac:dyDescent="0.3">
      <c r="A1056" t="s">
        <v>1316</v>
      </c>
      <c r="B1056">
        <f t="shared" si="48"/>
        <v>1055</v>
      </c>
      <c r="C1056">
        <v>1964</v>
      </c>
      <c r="D1056" t="s">
        <v>35</v>
      </c>
      <c r="E1056">
        <v>8</v>
      </c>
      <c r="F1056" s="12">
        <f t="shared" si="49"/>
        <v>23597</v>
      </c>
      <c r="G1056">
        <v>0</v>
      </c>
      <c r="H1056" s="15">
        <v>10627.81</v>
      </c>
      <c r="I1056" t="s">
        <v>12</v>
      </c>
      <c r="J1056" t="s">
        <v>12</v>
      </c>
      <c r="K1056" t="s">
        <v>13</v>
      </c>
      <c r="L1056" s="13">
        <f t="shared" si="50"/>
        <v>58</v>
      </c>
    </row>
    <row r="1057" spans="1:12" x14ac:dyDescent="0.3">
      <c r="A1057" t="s">
        <v>1315</v>
      </c>
      <c r="B1057">
        <f t="shared" si="48"/>
        <v>1056</v>
      </c>
      <c r="C1057">
        <v>1990</v>
      </c>
      <c r="D1057" t="s">
        <v>10</v>
      </c>
      <c r="E1057">
        <v>6</v>
      </c>
      <c r="F1057" s="12">
        <f t="shared" si="49"/>
        <v>33060</v>
      </c>
      <c r="G1057">
        <v>3</v>
      </c>
      <c r="H1057" s="15">
        <v>10620.26</v>
      </c>
      <c r="I1057" t="s">
        <v>12</v>
      </c>
      <c r="J1057" t="s">
        <v>12</v>
      </c>
      <c r="K1057" t="s">
        <v>23</v>
      </c>
      <c r="L1057" s="13">
        <f t="shared" si="50"/>
        <v>32</v>
      </c>
    </row>
    <row r="1058" spans="1:12" x14ac:dyDescent="0.3">
      <c r="A1058" t="s">
        <v>1314</v>
      </c>
      <c r="B1058">
        <f t="shared" si="48"/>
        <v>1057</v>
      </c>
      <c r="C1058">
        <v>1992</v>
      </c>
      <c r="D1058" t="s">
        <v>10</v>
      </c>
      <c r="E1058">
        <v>23</v>
      </c>
      <c r="F1058" s="12">
        <f t="shared" si="49"/>
        <v>33808</v>
      </c>
      <c r="G1058">
        <v>0</v>
      </c>
      <c r="H1058" s="15">
        <v>10617.04</v>
      </c>
      <c r="I1058" t="s">
        <v>12</v>
      </c>
      <c r="J1058" t="s">
        <v>12</v>
      </c>
      <c r="K1058" t="s">
        <v>535</v>
      </c>
      <c r="L1058" s="13">
        <f t="shared" si="50"/>
        <v>30</v>
      </c>
    </row>
    <row r="1059" spans="1:12" x14ac:dyDescent="0.3">
      <c r="A1059" t="s">
        <v>1313</v>
      </c>
      <c r="B1059">
        <f t="shared" si="48"/>
        <v>1058</v>
      </c>
      <c r="C1059">
        <v>1965</v>
      </c>
      <c r="D1059" t="s">
        <v>18</v>
      </c>
      <c r="E1059">
        <v>27</v>
      </c>
      <c r="F1059" s="12">
        <f t="shared" si="49"/>
        <v>23920</v>
      </c>
      <c r="G1059">
        <v>0</v>
      </c>
      <c r="H1059" s="15">
        <v>10608.67</v>
      </c>
      <c r="I1059" t="s">
        <v>12</v>
      </c>
      <c r="J1059" t="s">
        <v>12</v>
      </c>
      <c r="K1059" t="s">
        <v>23</v>
      </c>
      <c r="L1059" s="13">
        <f t="shared" si="50"/>
        <v>57</v>
      </c>
    </row>
    <row r="1060" spans="1:12" x14ac:dyDescent="0.3">
      <c r="A1060" t="s">
        <v>1312</v>
      </c>
      <c r="B1060">
        <f t="shared" si="48"/>
        <v>1059</v>
      </c>
      <c r="C1060">
        <v>1966</v>
      </c>
      <c r="D1060" t="s">
        <v>10</v>
      </c>
      <c r="E1060">
        <v>2</v>
      </c>
      <c r="F1060" s="12">
        <f t="shared" si="49"/>
        <v>24290</v>
      </c>
      <c r="G1060">
        <v>0</v>
      </c>
      <c r="H1060" s="15">
        <v>10602.39</v>
      </c>
      <c r="I1060" t="s">
        <v>12</v>
      </c>
      <c r="J1060" t="s">
        <v>12</v>
      </c>
      <c r="K1060" t="s">
        <v>42</v>
      </c>
      <c r="L1060" s="13">
        <f t="shared" si="50"/>
        <v>56</v>
      </c>
    </row>
    <row r="1061" spans="1:12" x14ac:dyDescent="0.3">
      <c r="A1061" t="s">
        <v>1311</v>
      </c>
      <c r="B1061">
        <f t="shared" si="48"/>
        <v>1060</v>
      </c>
      <c r="C1061">
        <v>1967</v>
      </c>
      <c r="D1061" t="s">
        <v>18</v>
      </c>
      <c r="E1061">
        <v>23</v>
      </c>
      <c r="F1061" s="12">
        <f t="shared" si="49"/>
        <v>24646</v>
      </c>
      <c r="G1061">
        <v>0</v>
      </c>
      <c r="H1061" s="15">
        <v>10601.63</v>
      </c>
      <c r="I1061" t="s">
        <v>12</v>
      </c>
      <c r="J1061" t="s">
        <v>11</v>
      </c>
      <c r="K1061" t="s">
        <v>23</v>
      </c>
      <c r="L1061" s="13">
        <f t="shared" si="50"/>
        <v>55</v>
      </c>
    </row>
    <row r="1062" spans="1:12" x14ac:dyDescent="0.3">
      <c r="A1062" t="s">
        <v>1310</v>
      </c>
      <c r="B1062">
        <f t="shared" si="48"/>
        <v>1061</v>
      </c>
      <c r="C1062">
        <v>1966</v>
      </c>
      <c r="D1062" t="s">
        <v>10</v>
      </c>
      <c r="E1062">
        <v>20</v>
      </c>
      <c r="F1062" s="12">
        <f t="shared" si="49"/>
        <v>24308</v>
      </c>
      <c r="G1062">
        <v>0</v>
      </c>
      <c r="H1062" s="15">
        <v>10601.41</v>
      </c>
      <c r="I1062" t="s">
        <v>12</v>
      </c>
      <c r="J1062" t="s">
        <v>11</v>
      </c>
      <c r="K1062" t="s">
        <v>42</v>
      </c>
      <c r="L1062" s="13">
        <f t="shared" si="50"/>
        <v>56</v>
      </c>
    </row>
    <row r="1063" spans="1:12" x14ac:dyDescent="0.3">
      <c r="A1063" t="s">
        <v>1309</v>
      </c>
      <c r="B1063">
        <f t="shared" si="48"/>
        <v>1062</v>
      </c>
      <c r="C1063">
        <v>1972</v>
      </c>
      <c r="D1063" t="s">
        <v>30</v>
      </c>
      <c r="E1063">
        <v>14</v>
      </c>
      <c r="F1063" s="12">
        <f t="shared" si="49"/>
        <v>26647</v>
      </c>
      <c r="G1063">
        <v>3</v>
      </c>
      <c r="H1063" s="15">
        <v>10600.55</v>
      </c>
      <c r="I1063" t="s">
        <v>12</v>
      </c>
      <c r="J1063" t="s">
        <v>16</v>
      </c>
      <c r="K1063" t="s">
        <v>23</v>
      </c>
      <c r="L1063" s="13">
        <f t="shared" si="50"/>
        <v>50</v>
      </c>
    </row>
    <row r="1064" spans="1:12" x14ac:dyDescent="0.3">
      <c r="A1064" t="s">
        <v>1308</v>
      </c>
      <c r="B1064">
        <f t="shared" si="48"/>
        <v>1063</v>
      </c>
      <c r="C1064">
        <v>1967</v>
      </c>
      <c r="D1064" t="s">
        <v>15</v>
      </c>
      <c r="E1064">
        <v>29</v>
      </c>
      <c r="F1064" s="12">
        <f t="shared" si="49"/>
        <v>24805</v>
      </c>
      <c r="G1064">
        <v>0</v>
      </c>
      <c r="H1064" s="15">
        <v>10594.5</v>
      </c>
      <c r="I1064" t="s">
        <v>12</v>
      </c>
      <c r="J1064" t="s">
        <v>16</v>
      </c>
      <c r="K1064" t="s">
        <v>23</v>
      </c>
      <c r="L1064" s="13">
        <f t="shared" si="50"/>
        <v>55</v>
      </c>
    </row>
    <row r="1065" spans="1:12" x14ac:dyDescent="0.3">
      <c r="A1065" t="s">
        <v>1307</v>
      </c>
      <c r="B1065">
        <f t="shared" si="48"/>
        <v>1064</v>
      </c>
      <c r="C1065">
        <v>1966</v>
      </c>
      <c r="D1065" t="s">
        <v>15</v>
      </c>
      <c r="E1065">
        <v>3</v>
      </c>
      <c r="F1065" s="12">
        <f t="shared" si="49"/>
        <v>24414</v>
      </c>
      <c r="G1065">
        <v>0</v>
      </c>
      <c r="H1065" s="15">
        <v>10594.23</v>
      </c>
      <c r="I1065" t="s">
        <v>12</v>
      </c>
      <c r="J1065" t="s">
        <v>12</v>
      </c>
      <c r="K1065" t="s">
        <v>13</v>
      </c>
      <c r="L1065" s="13">
        <f t="shared" si="50"/>
        <v>56</v>
      </c>
    </row>
    <row r="1066" spans="1:12" x14ac:dyDescent="0.3">
      <c r="A1066" t="s">
        <v>1306</v>
      </c>
      <c r="B1066">
        <f t="shared" si="48"/>
        <v>1065</v>
      </c>
      <c r="C1066">
        <v>1969</v>
      </c>
      <c r="D1066" t="s">
        <v>30</v>
      </c>
      <c r="E1066">
        <v>25</v>
      </c>
      <c r="F1066" s="12">
        <f t="shared" si="49"/>
        <v>25562</v>
      </c>
      <c r="G1066">
        <v>1</v>
      </c>
      <c r="H1066" s="15">
        <v>10579.71</v>
      </c>
      <c r="I1066" t="s">
        <v>12</v>
      </c>
      <c r="J1066" t="s">
        <v>12</v>
      </c>
      <c r="K1066" t="s">
        <v>13</v>
      </c>
      <c r="L1066" s="13">
        <f t="shared" si="50"/>
        <v>53</v>
      </c>
    </row>
    <row r="1067" spans="1:12" x14ac:dyDescent="0.3">
      <c r="A1067" t="s">
        <v>1305</v>
      </c>
      <c r="B1067">
        <f t="shared" si="48"/>
        <v>1066</v>
      </c>
      <c r="C1067">
        <v>1966</v>
      </c>
      <c r="D1067" t="s">
        <v>30</v>
      </c>
      <c r="E1067">
        <v>11</v>
      </c>
      <c r="F1067" s="12">
        <f t="shared" si="49"/>
        <v>24452</v>
      </c>
      <c r="G1067">
        <v>0</v>
      </c>
      <c r="H1067" s="15">
        <v>10577.09</v>
      </c>
      <c r="I1067" t="s">
        <v>12</v>
      </c>
      <c r="J1067" t="s">
        <v>12</v>
      </c>
      <c r="K1067" t="s">
        <v>42</v>
      </c>
      <c r="L1067" s="13">
        <f t="shared" si="50"/>
        <v>56</v>
      </c>
    </row>
    <row r="1068" spans="1:12" x14ac:dyDescent="0.3">
      <c r="A1068" t="s">
        <v>1304</v>
      </c>
      <c r="B1068">
        <f t="shared" si="48"/>
        <v>1067</v>
      </c>
      <c r="C1068">
        <v>1969</v>
      </c>
      <c r="D1068" t="s">
        <v>10</v>
      </c>
      <c r="E1068">
        <v>17</v>
      </c>
      <c r="F1068" s="12">
        <f t="shared" si="49"/>
        <v>25401</v>
      </c>
      <c r="G1068">
        <v>0</v>
      </c>
      <c r="H1068" s="15">
        <v>10564.88</v>
      </c>
      <c r="I1068" t="s">
        <v>12</v>
      </c>
      <c r="J1068" t="s">
        <v>16</v>
      </c>
      <c r="K1068" t="s">
        <v>247</v>
      </c>
      <c r="L1068" s="13">
        <f t="shared" si="50"/>
        <v>53</v>
      </c>
    </row>
    <row r="1069" spans="1:12" x14ac:dyDescent="0.3">
      <c r="A1069" t="s">
        <v>1303</v>
      </c>
      <c r="B1069">
        <f t="shared" si="48"/>
        <v>1068</v>
      </c>
      <c r="C1069">
        <v>1971</v>
      </c>
      <c r="D1069" t="s">
        <v>18</v>
      </c>
      <c r="E1069">
        <v>29</v>
      </c>
      <c r="F1069" s="12">
        <f t="shared" si="49"/>
        <v>26113</v>
      </c>
      <c r="G1069">
        <v>3</v>
      </c>
      <c r="H1069" s="15">
        <v>10560.49</v>
      </c>
      <c r="I1069" t="s">
        <v>12</v>
      </c>
      <c r="J1069" t="s">
        <v>11</v>
      </c>
      <c r="K1069" t="s">
        <v>13</v>
      </c>
      <c r="L1069" s="13">
        <f t="shared" si="50"/>
        <v>51</v>
      </c>
    </row>
    <row r="1070" spans="1:12" x14ac:dyDescent="0.3">
      <c r="A1070" t="s">
        <v>1302</v>
      </c>
      <c r="B1070">
        <f t="shared" si="48"/>
        <v>1069</v>
      </c>
      <c r="C1070">
        <v>1971</v>
      </c>
      <c r="D1070" t="s">
        <v>20</v>
      </c>
      <c r="E1070">
        <v>26</v>
      </c>
      <c r="F1070" s="12">
        <f t="shared" si="49"/>
        <v>26202</v>
      </c>
      <c r="G1070">
        <v>0</v>
      </c>
      <c r="H1070" s="15">
        <v>10546.48</v>
      </c>
      <c r="I1070" t="s">
        <v>12</v>
      </c>
      <c r="J1070" t="s">
        <v>12</v>
      </c>
      <c r="K1070" t="s">
        <v>42</v>
      </c>
      <c r="L1070" s="13">
        <f t="shared" si="50"/>
        <v>51</v>
      </c>
    </row>
    <row r="1071" spans="1:12" x14ac:dyDescent="0.3">
      <c r="A1071" t="s">
        <v>1301</v>
      </c>
      <c r="B1071">
        <f t="shared" si="48"/>
        <v>1070</v>
      </c>
      <c r="C1071">
        <v>1977</v>
      </c>
      <c r="D1071" t="s">
        <v>37</v>
      </c>
      <c r="E1071">
        <v>25</v>
      </c>
      <c r="F1071" s="12">
        <f t="shared" si="49"/>
        <v>28423</v>
      </c>
      <c r="G1071">
        <v>2</v>
      </c>
      <c r="H1071" s="15">
        <v>10495.6</v>
      </c>
      <c r="I1071" t="s">
        <v>12</v>
      </c>
      <c r="J1071" t="s">
        <v>16</v>
      </c>
      <c r="K1071" t="s">
        <v>23</v>
      </c>
      <c r="L1071" s="13">
        <f t="shared" si="50"/>
        <v>45</v>
      </c>
    </row>
    <row r="1072" spans="1:12" x14ac:dyDescent="0.3">
      <c r="A1072" t="s">
        <v>1300</v>
      </c>
      <c r="B1072">
        <f t="shared" si="48"/>
        <v>1071</v>
      </c>
      <c r="C1072">
        <v>1972</v>
      </c>
      <c r="D1072" t="s">
        <v>37</v>
      </c>
      <c r="E1072">
        <v>19</v>
      </c>
      <c r="F1072" s="12">
        <f t="shared" si="49"/>
        <v>26591</v>
      </c>
      <c r="G1072">
        <v>2</v>
      </c>
      <c r="H1072" s="15">
        <v>10493.95</v>
      </c>
      <c r="I1072" t="s">
        <v>12</v>
      </c>
      <c r="J1072" t="s">
        <v>16</v>
      </c>
      <c r="K1072" t="s">
        <v>23</v>
      </c>
      <c r="L1072" s="13">
        <f t="shared" si="50"/>
        <v>50</v>
      </c>
    </row>
    <row r="1073" spans="1:12" x14ac:dyDescent="0.3">
      <c r="A1073" t="s">
        <v>1299</v>
      </c>
      <c r="B1073">
        <f t="shared" si="48"/>
        <v>1072</v>
      </c>
      <c r="C1073">
        <v>1978</v>
      </c>
      <c r="D1073" t="s">
        <v>35</v>
      </c>
      <c r="E1073">
        <v>21</v>
      </c>
      <c r="F1073" s="12">
        <f t="shared" si="49"/>
        <v>28723</v>
      </c>
      <c r="G1073">
        <v>2</v>
      </c>
      <c r="H1073" s="15">
        <v>10486.55</v>
      </c>
      <c r="I1073" t="s">
        <v>12</v>
      </c>
      <c r="J1073" t="s">
        <v>12</v>
      </c>
      <c r="K1073" t="s">
        <v>200</v>
      </c>
      <c r="L1073" s="13">
        <f t="shared" si="50"/>
        <v>44</v>
      </c>
    </row>
    <row r="1074" spans="1:12" x14ac:dyDescent="0.3">
      <c r="A1074" t="s">
        <v>1298</v>
      </c>
      <c r="B1074">
        <f t="shared" si="48"/>
        <v>1073</v>
      </c>
      <c r="C1074">
        <v>1987</v>
      </c>
      <c r="D1074" t="s">
        <v>18</v>
      </c>
      <c r="E1074">
        <v>28</v>
      </c>
      <c r="F1074" s="12">
        <f t="shared" si="49"/>
        <v>31956</v>
      </c>
      <c r="G1074">
        <v>3</v>
      </c>
      <c r="H1074" s="15">
        <v>10464.83</v>
      </c>
      <c r="I1074" t="s">
        <v>12</v>
      </c>
      <c r="J1074" t="s">
        <v>16</v>
      </c>
      <c r="K1074" t="s">
        <v>23</v>
      </c>
      <c r="L1074" s="13">
        <f t="shared" si="50"/>
        <v>35</v>
      </c>
    </row>
    <row r="1075" spans="1:12" x14ac:dyDescent="0.3">
      <c r="A1075" t="s">
        <v>1297</v>
      </c>
      <c r="B1075">
        <f t="shared" si="48"/>
        <v>1074</v>
      </c>
      <c r="C1075">
        <v>1969</v>
      </c>
      <c r="D1075" t="s">
        <v>20</v>
      </c>
      <c r="E1075">
        <v>22</v>
      </c>
      <c r="F1075" s="12">
        <f t="shared" si="49"/>
        <v>25468</v>
      </c>
      <c r="G1075">
        <v>1</v>
      </c>
      <c r="H1075" s="15">
        <v>10461.98</v>
      </c>
      <c r="I1075" t="s">
        <v>12</v>
      </c>
      <c r="J1075" t="s">
        <v>16</v>
      </c>
      <c r="K1075" t="s">
        <v>23</v>
      </c>
      <c r="L1075" s="13">
        <f t="shared" si="50"/>
        <v>53</v>
      </c>
    </row>
    <row r="1076" spans="1:12" x14ac:dyDescent="0.3">
      <c r="A1076" t="s">
        <v>1296</v>
      </c>
      <c r="B1076">
        <f t="shared" si="48"/>
        <v>1075</v>
      </c>
      <c r="C1076">
        <v>1964</v>
      </c>
      <c r="D1076" t="s">
        <v>10</v>
      </c>
      <c r="E1076">
        <v>27</v>
      </c>
      <c r="F1076" s="12">
        <f t="shared" si="49"/>
        <v>23585</v>
      </c>
      <c r="G1076">
        <v>0</v>
      </c>
      <c r="H1076" s="15">
        <v>10459.19</v>
      </c>
      <c r="I1076" t="s">
        <v>12</v>
      </c>
      <c r="J1076" t="s">
        <v>16</v>
      </c>
      <c r="K1076" t="s">
        <v>13</v>
      </c>
      <c r="L1076" s="13">
        <f t="shared" si="50"/>
        <v>58</v>
      </c>
    </row>
    <row r="1077" spans="1:12" x14ac:dyDescent="0.3">
      <c r="A1077" t="s">
        <v>1295</v>
      </c>
      <c r="B1077">
        <f t="shared" si="48"/>
        <v>1076</v>
      </c>
      <c r="C1077">
        <v>1976</v>
      </c>
      <c r="D1077" t="s">
        <v>35</v>
      </c>
      <c r="E1077">
        <v>3</v>
      </c>
      <c r="F1077" s="12">
        <f t="shared" si="49"/>
        <v>27975</v>
      </c>
      <c r="G1077">
        <v>2</v>
      </c>
      <c r="H1077" s="15">
        <v>10455.14</v>
      </c>
      <c r="I1077" t="s">
        <v>12</v>
      </c>
      <c r="J1077" t="s">
        <v>11</v>
      </c>
      <c r="K1077" t="s">
        <v>300</v>
      </c>
      <c r="L1077" s="13">
        <f t="shared" si="50"/>
        <v>46</v>
      </c>
    </row>
    <row r="1078" spans="1:12" x14ac:dyDescent="0.3">
      <c r="A1078" t="s">
        <v>1294</v>
      </c>
      <c r="B1078">
        <f t="shared" si="48"/>
        <v>1077</v>
      </c>
      <c r="C1078">
        <v>1964</v>
      </c>
      <c r="D1078" t="s">
        <v>37</v>
      </c>
      <c r="E1078">
        <v>14</v>
      </c>
      <c r="F1078" s="12">
        <f t="shared" si="49"/>
        <v>23664</v>
      </c>
      <c r="G1078">
        <v>0</v>
      </c>
      <c r="H1078" s="15">
        <v>10455.1</v>
      </c>
      <c r="I1078" t="s">
        <v>12</v>
      </c>
      <c r="J1078" t="s">
        <v>16</v>
      </c>
      <c r="K1078" t="s">
        <v>23</v>
      </c>
      <c r="L1078" s="13">
        <f t="shared" si="50"/>
        <v>58</v>
      </c>
    </row>
    <row r="1079" spans="1:12" x14ac:dyDescent="0.3">
      <c r="A1079" t="s">
        <v>1293</v>
      </c>
      <c r="B1079">
        <f t="shared" si="48"/>
        <v>1078</v>
      </c>
      <c r="C1079">
        <v>1968</v>
      </c>
      <c r="D1079" t="s">
        <v>15</v>
      </c>
      <c r="E1079">
        <v>8</v>
      </c>
      <c r="F1079" s="12">
        <f t="shared" si="49"/>
        <v>25150</v>
      </c>
      <c r="G1079">
        <v>1</v>
      </c>
      <c r="H1079" s="15">
        <v>10450.549999999999</v>
      </c>
      <c r="I1079" t="s">
        <v>12</v>
      </c>
      <c r="J1079" t="s">
        <v>16</v>
      </c>
      <c r="K1079" t="s">
        <v>42</v>
      </c>
      <c r="L1079" s="13">
        <f t="shared" si="50"/>
        <v>54</v>
      </c>
    </row>
    <row r="1080" spans="1:12" x14ac:dyDescent="0.3">
      <c r="A1080" t="s">
        <v>1292</v>
      </c>
      <c r="B1080">
        <f t="shared" si="48"/>
        <v>1079</v>
      </c>
      <c r="C1080">
        <v>1968</v>
      </c>
      <c r="D1080" t="s">
        <v>35</v>
      </c>
      <c r="E1080">
        <v>29</v>
      </c>
      <c r="F1080" s="12">
        <f t="shared" si="49"/>
        <v>25079</v>
      </c>
      <c r="G1080">
        <v>1</v>
      </c>
      <c r="H1080" s="15">
        <v>10436.1</v>
      </c>
      <c r="I1080" t="s">
        <v>12</v>
      </c>
      <c r="J1080" t="s">
        <v>12</v>
      </c>
      <c r="K1080" t="s">
        <v>42</v>
      </c>
      <c r="L1080" s="13">
        <f t="shared" si="50"/>
        <v>54</v>
      </c>
    </row>
    <row r="1081" spans="1:12" x14ac:dyDescent="0.3">
      <c r="A1081" t="s">
        <v>1291</v>
      </c>
      <c r="B1081">
        <f t="shared" si="48"/>
        <v>1080</v>
      </c>
      <c r="C1081">
        <v>1968</v>
      </c>
      <c r="D1081" t="s">
        <v>35</v>
      </c>
      <c r="E1081">
        <v>23</v>
      </c>
      <c r="F1081" s="12">
        <f t="shared" si="49"/>
        <v>25073</v>
      </c>
      <c r="G1081">
        <v>0</v>
      </c>
      <c r="H1081" s="15">
        <v>10435.07</v>
      </c>
      <c r="I1081" t="s">
        <v>12</v>
      </c>
      <c r="J1081" t="s">
        <v>16</v>
      </c>
      <c r="K1081" t="s">
        <v>168</v>
      </c>
      <c r="L1081" s="13">
        <f t="shared" si="50"/>
        <v>54</v>
      </c>
    </row>
    <row r="1082" spans="1:12" x14ac:dyDescent="0.3">
      <c r="A1082" t="s">
        <v>1290</v>
      </c>
      <c r="B1082">
        <f t="shared" si="48"/>
        <v>1081</v>
      </c>
      <c r="C1082">
        <v>1968</v>
      </c>
      <c r="D1082" t="s">
        <v>30</v>
      </c>
      <c r="E1082">
        <v>27</v>
      </c>
      <c r="F1082" s="12">
        <f t="shared" si="49"/>
        <v>25199</v>
      </c>
      <c r="G1082">
        <v>0</v>
      </c>
      <c r="H1082" s="15">
        <v>10422.92</v>
      </c>
      <c r="I1082" t="s">
        <v>12</v>
      </c>
      <c r="J1082" t="s">
        <v>16</v>
      </c>
      <c r="K1082" t="s">
        <v>356</v>
      </c>
      <c r="L1082" s="13">
        <f t="shared" si="50"/>
        <v>54</v>
      </c>
    </row>
    <row r="1083" spans="1:12" x14ac:dyDescent="0.3">
      <c r="A1083" t="s">
        <v>1289</v>
      </c>
      <c r="B1083">
        <f t="shared" si="48"/>
        <v>1082</v>
      </c>
      <c r="C1083">
        <v>1979</v>
      </c>
      <c r="D1083" t="s">
        <v>15</v>
      </c>
      <c r="E1083">
        <v>25</v>
      </c>
      <c r="F1083" s="12">
        <f t="shared" si="49"/>
        <v>29184</v>
      </c>
      <c r="G1083">
        <v>2</v>
      </c>
      <c r="H1083" s="15">
        <v>10419.65</v>
      </c>
      <c r="I1083" t="s">
        <v>12</v>
      </c>
      <c r="J1083" t="s">
        <v>11</v>
      </c>
      <c r="K1083" t="s">
        <v>200</v>
      </c>
      <c r="L1083" s="13">
        <f t="shared" si="50"/>
        <v>43</v>
      </c>
    </row>
    <row r="1084" spans="1:12" x14ac:dyDescent="0.3">
      <c r="A1084" t="s">
        <v>1288</v>
      </c>
      <c r="B1084">
        <f t="shared" si="48"/>
        <v>1083</v>
      </c>
      <c r="C1084">
        <v>1973</v>
      </c>
      <c r="D1084" t="s">
        <v>37</v>
      </c>
      <c r="E1084">
        <v>11</v>
      </c>
      <c r="F1084" s="12">
        <f t="shared" si="49"/>
        <v>26948</v>
      </c>
      <c r="G1084">
        <v>0</v>
      </c>
      <c r="H1084" s="15">
        <v>10419.59</v>
      </c>
      <c r="I1084" t="s">
        <v>12</v>
      </c>
      <c r="J1084" t="s">
        <v>11</v>
      </c>
      <c r="K1084" t="s">
        <v>200</v>
      </c>
      <c r="L1084" s="13">
        <f t="shared" si="50"/>
        <v>49</v>
      </c>
    </row>
    <row r="1085" spans="1:12" x14ac:dyDescent="0.3">
      <c r="A1085" t="s">
        <v>1287</v>
      </c>
      <c r="B1085">
        <f t="shared" si="48"/>
        <v>1084</v>
      </c>
      <c r="C1085">
        <v>1980</v>
      </c>
      <c r="D1085" t="s">
        <v>37</v>
      </c>
      <c r="E1085">
        <v>24</v>
      </c>
      <c r="F1085" s="12">
        <f t="shared" si="49"/>
        <v>29518</v>
      </c>
      <c r="G1085">
        <v>2</v>
      </c>
      <c r="H1085" s="15">
        <v>10407.98</v>
      </c>
      <c r="I1085" t="s">
        <v>12</v>
      </c>
      <c r="J1085" t="s">
        <v>16</v>
      </c>
      <c r="K1085" t="s">
        <v>300</v>
      </c>
      <c r="L1085" s="13">
        <f t="shared" si="50"/>
        <v>42</v>
      </c>
    </row>
    <row r="1086" spans="1:12" x14ac:dyDescent="0.3">
      <c r="A1086" t="s">
        <v>1286</v>
      </c>
      <c r="B1086">
        <f t="shared" si="48"/>
        <v>1085</v>
      </c>
      <c r="C1086">
        <v>1975</v>
      </c>
      <c r="D1086" t="s">
        <v>18</v>
      </c>
      <c r="E1086">
        <v>5</v>
      </c>
      <c r="F1086" s="12">
        <f t="shared" si="49"/>
        <v>27550</v>
      </c>
      <c r="G1086">
        <v>4</v>
      </c>
      <c r="H1086" s="15">
        <v>10407.09</v>
      </c>
      <c r="I1086" t="s">
        <v>12</v>
      </c>
      <c r="J1086" t="s">
        <v>16</v>
      </c>
      <c r="K1086" t="s">
        <v>164</v>
      </c>
      <c r="L1086" s="13">
        <f t="shared" si="50"/>
        <v>48</v>
      </c>
    </row>
    <row r="1087" spans="1:12" x14ac:dyDescent="0.3">
      <c r="A1087" t="s">
        <v>1285</v>
      </c>
      <c r="B1087">
        <f t="shared" si="48"/>
        <v>1086</v>
      </c>
      <c r="C1087">
        <v>1969</v>
      </c>
      <c r="D1087" t="s">
        <v>10</v>
      </c>
      <c r="E1087">
        <v>7</v>
      </c>
      <c r="F1087" s="12">
        <f t="shared" si="49"/>
        <v>25391</v>
      </c>
      <c r="G1087">
        <v>0</v>
      </c>
      <c r="H1087" s="15">
        <v>10403.27</v>
      </c>
      <c r="I1087" t="s">
        <v>12</v>
      </c>
      <c r="J1087" t="s">
        <v>11</v>
      </c>
      <c r="K1087" t="s">
        <v>516</v>
      </c>
      <c r="L1087" s="13">
        <f t="shared" si="50"/>
        <v>53</v>
      </c>
    </row>
    <row r="1088" spans="1:12" x14ac:dyDescent="0.3">
      <c r="A1088" t="s">
        <v>1284</v>
      </c>
      <c r="B1088">
        <f t="shared" si="48"/>
        <v>1087</v>
      </c>
      <c r="C1088">
        <v>1973</v>
      </c>
      <c r="D1088" t="s">
        <v>20</v>
      </c>
      <c r="E1088">
        <v>19</v>
      </c>
      <c r="F1088" s="12">
        <f t="shared" si="49"/>
        <v>26926</v>
      </c>
      <c r="G1088">
        <v>3</v>
      </c>
      <c r="H1088" s="15">
        <v>10381.48</v>
      </c>
      <c r="I1088" t="s">
        <v>12</v>
      </c>
      <c r="J1088" t="s">
        <v>12</v>
      </c>
      <c r="K1088" t="s">
        <v>13</v>
      </c>
      <c r="L1088" s="13">
        <f t="shared" si="50"/>
        <v>49</v>
      </c>
    </row>
    <row r="1089" spans="1:12" x14ac:dyDescent="0.3">
      <c r="A1089" t="s">
        <v>1283</v>
      </c>
      <c r="B1089">
        <f t="shared" si="48"/>
        <v>1088</v>
      </c>
      <c r="C1089">
        <v>1973</v>
      </c>
      <c r="D1089" t="s">
        <v>20</v>
      </c>
      <c r="E1089">
        <v>29</v>
      </c>
      <c r="F1089" s="12">
        <f t="shared" si="49"/>
        <v>26936</v>
      </c>
      <c r="G1089">
        <v>2</v>
      </c>
      <c r="H1089" s="15">
        <v>10370.91</v>
      </c>
      <c r="I1089" t="s">
        <v>12</v>
      </c>
      <c r="J1089" t="s">
        <v>12</v>
      </c>
      <c r="K1089" t="s">
        <v>247</v>
      </c>
      <c r="L1089" s="13">
        <f t="shared" si="50"/>
        <v>49</v>
      </c>
    </row>
    <row r="1090" spans="1:12" x14ac:dyDescent="0.3">
      <c r="A1090" t="s">
        <v>1282</v>
      </c>
      <c r="B1090">
        <f t="shared" ref="B1090:B1153" si="51">VALUE(MID(A1090,3,LEN(A1090)-2))</f>
        <v>1089</v>
      </c>
      <c r="C1090">
        <v>1971</v>
      </c>
      <c r="D1090" t="s">
        <v>20</v>
      </c>
      <c r="E1090">
        <v>6</v>
      </c>
      <c r="F1090" s="12">
        <f t="shared" ref="F1090:F1153" si="52">DATE(C1090, MONTH(1&amp;D1090), E1090)</f>
        <v>26182</v>
      </c>
      <c r="G1090">
        <v>0</v>
      </c>
      <c r="H1090" s="15">
        <v>10356.67</v>
      </c>
      <c r="I1090" t="s">
        <v>12</v>
      </c>
      <c r="J1090" t="s">
        <v>16</v>
      </c>
      <c r="K1090" t="s">
        <v>200</v>
      </c>
      <c r="L1090" s="13">
        <f t="shared" ref="L1090:L1153" si="53">DATEDIF(F1090, DATE(2023,6,8), "Y")</f>
        <v>51</v>
      </c>
    </row>
    <row r="1091" spans="1:12" x14ac:dyDescent="0.3">
      <c r="A1091" t="s">
        <v>1281</v>
      </c>
      <c r="B1091">
        <f t="shared" si="51"/>
        <v>1090</v>
      </c>
      <c r="C1091">
        <v>1969</v>
      </c>
      <c r="D1091" t="s">
        <v>18</v>
      </c>
      <c r="E1091">
        <v>17</v>
      </c>
      <c r="F1091" s="12">
        <f t="shared" si="52"/>
        <v>25371</v>
      </c>
      <c r="G1091">
        <v>0</v>
      </c>
      <c r="H1091" s="15">
        <v>10355.64</v>
      </c>
      <c r="I1091" t="s">
        <v>12</v>
      </c>
      <c r="J1091" t="s">
        <v>16</v>
      </c>
      <c r="K1091" t="s">
        <v>23</v>
      </c>
      <c r="L1091" s="13">
        <f t="shared" si="53"/>
        <v>53</v>
      </c>
    </row>
    <row r="1092" spans="1:12" x14ac:dyDescent="0.3">
      <c r="A1092" t="s">
        <v>1280</v>
      </c>
      <c r="B1092">
        <f t="shared" si="51"/>
        <v>1091</v>
      </c>
      <c r="C1092">
        <v>1974</v>
      </c>
      <c r="D1092" t="s">
        <v>20</v>
      </c>
      <c r="E1092">
        <v>29</v>
      </c>
      <c r="F1092" s="12">
        <f t="shared" si="52"/>
        <v>27301</v>
      </c>
      <c r="G1092">
        <v>0</v>
      </c>
      <c r="H1092" s="15">
        <v>10352.48</v>
      </c>
      <c r="I1092" t="s">
        <v>12</v>
      </c>
      <c r="J1092" t="s">
        <v>16</v>
      </c>
      <c r="K1092" t="s">
        <v>23</v>
      </c>
      <c r="L1092" s="13">
        <f t="shared" si="53"/>
        <v>48</v>
      </c>
    </row>
    <row r="1093" spans="1:12" x14ac:dyDescent="0.3">
      <c r="A1093" t="s">
        <v>1279</v>
      </c>
      <c r="B1093">
        <f t="shared" si="51"/>
        <v>1092</v>
      </c>
      <c r="C1093">
        <v>1973</v>
      </c>
      <c r="D1093" t="s">
        <v>35</v>
      </c>
      <c r="E1093">
        <v>8</v>
      </c>
      <c r="F1093" s="12">
        <f t="shared" si="52"/>
        <v>26884</v>
      </c>
      <c r="G1093">
        <v>0</v>
      </c>
      <c r="H1093" s="15">
        <v>10345.93</v>
      </c>
      <c r="I1093" t="s">
        <v>12</v>
      </c>
      <c r="J1093" t="s">
        <v>11</v>
      </c>
      <c r="K1093" t="s">
        <v>300</v>
      </c>
      <c r="L1093" s="13">
        <f t="shared" si="53"/>
        <v>49</v>
      </c>
    </row>
    <row r="1094" spans="1:12" x14ac:dyDescent="0.3">
      <c r="A1094" t="s">
        <v>1278</v>
      </c>
      <c r="B1094">
        <f t="shared" si="51"/>
        <v>1093</v>
      </c>
      <c r="C1094">
        <v>1968</v>
      </c>
      <c r="D1094" t="s">
        <v>10</v>
      </c>
      <c r="E1094">
        <v>19</v>
      </c>
      <c r="F1094" s="12">
        <f t="shared" si="52"/>
        <v>25038</v>
      </c>
      <c r="G1094">
        <v>0</v>
      </c>
      <c r="H1094" s="15">
        <v>10338.93</v>
      </c>
      <c r="I1094" t="s">
        <v>12</v>
      </c>
      <c r="J1094" t="s">
        <v>16</v>
      </c>
      <c r="K1094" t="s">
        <v>13</v>
      </c>
      <c r="L1094" s="13">
        <f t="shared" si="53"/>
        <v>54</v>
      </c>
    </row>
    <row r="1095" spans="1:12" x14ac:dyDescent="0.3">
      <c r="A1095" t="s">
        <v>1277</v>
      </c>
      <c r="B1095">
        <f t="shared" si="51"/>
        <v>1094</v>
      </c>
      <c r="C1095">
        <v>1982</v>
      </c>
      <c r="D1095" t="s">
        <v>10</v>
      </c>
      <c r="E1095">
        <v>21</v>
      </c>
      <c r="F1095" s="12">
        <f t="shared" si="52"/>
        <v>30153</v>
      </c>
      <c r="G1095">
        <v>3</v>
      </c>
      <c r="H1095" s="15">
        <v>10329.06</v>
      </c>
      <c r="I1095" t="s">
        <v>12</v>
      </c>
      <c r="J1095" t="s">
        <v>16</v>
      </c>
      <c r="K1095" t="s">
        <v>300</v>
      </c>
      <c r="L1095" s="13">
        <f t="shared" si="53"/>
        <v>40</v>
      </c>
    </row>
    <row r="1096" spans="1:12" x14ac:dyDescent="0.3">
      <c r="A1096" t="s">
        <v>1276</v>
      </c>
      <c r="B1096">
        <f t="shared" si="51"/>
        <v>1095</v>
      </c>
      <c r="C1096">
        <v>1970</v>
      </c>
      <c r="D1096" t="s">
        <v>30</v>
      </c>
      <c r="E1096">
        <v>1</v>
      </c>
      <c r="F1096" s="12">
        <f t="shared" si="52"/>
        <v>25903</v>
      </c>
      <c r="G1096">
        <v>2</v>
      </c>
      <c r="H1096" s="15">
        <v>10325.209999999999</v>
      </c>
      <c r="I1096" t="s">
        <v>12</v>
      </c>
      <c r="J1096" t="s">
        <v>12</v>
      </c>
      <c r="K1096" t="s">
        <v>42</v>
      </c>
      <c r="L1096" s="13">
        <f t="shared" si="53"/>
        <v>52</v>
      </c>
    </row>
    <row r="1097" spans="1:12" x14ac:dyDescent="0.3">
      <c r="A1097" t="s">
        <v>1275</v>
      </c>
      <c r="B1097">
        <f t="shared" si="51"/>
        <v>1096</v>
      </c>
      <c r="C1097">
        <v>1991</v>
      </c>
      <c r="D1097" t="s">
        <v>35</v>
      </c>
      <c r="E1097">
        <v>21</v>
      </c>
      <c r="F1097" s="12">
        <f t="shared" si="52"/>
        <v>33471</v>
      </c>
      <c r="G1097">
        <v>3</v>
      </c>
      <c r="H1097" s="15">
        <v>10322.9</v>
      </c>
      <c r="I1097" t="s">
        <v>12</v>
      </c>
      <c r="J1097" t="s">
        <v>16</v>
      </c>
      <c r="K1097" t="s">
        <v>535</v>
      </c>
      <c r="L1097" s="13">
        <f t="shared" si="53"/>
        <v>31</v>
      </c>
    </row>
    <row r="1098" spans="1:12" x14ac:dyDescent="0.3">
      <c r="A1098" t="s">
        <v>1274</v>
      </c>
      <c r="B1098">
        <f t="shared" si="51"/>
        <v>1097</v>
      </c>
      <c r="C1098">
        <v>1991</v>
      </c>
      <c r="D1098" t="s">
        <v>15</v>
      </c>
      <c r="E1098">
        <v>17</v>
      </c>
      <c r="F1098" s="12">
        <f t="shared" si="52"/>
        <v>33559</v>
      </c>
      <c r="G1098">
        <v>3</v>
      </c>
      <c r="H1098" s="15">
        <v>10315.91</v>
      </c>
      <c r="I1098" t="s">
        <v>12</v>
      </c>
      <c r="J1098" t="s">
        <v>11</v>
      </c>
      <c r="K1098" t="s">
        <v>23</v>
      </c>
      <c r="L1098" s="13">
        <f t="shared" si="53"/>
        <v>31</v>
      </c>
    </row>
    <row r="1099" spans="1:12" x14ac:dyDescent="0.3">
      <c r="A1099" t="s">
        <v>1273</v>
      </c>
      <c r="B1099">
        <f t="shared" si="51"/>
        <v>1098</v>
      </c>
      <c r="C1099">
        <v>1962</v>
      </c>
      <c r="D1099" t="s">
        <v>10</v>
      </c>
      <c r="E1099">
        <v>12</v>
      </c>
      <c r="F1099" s="12">
        <f t="shared" si="52"/>
        <v>22839</v>
      </c>
      <c r="G1099">
        <v>0</v>
      </c>
      <c r="H1099" s="15">
        <v>10310.780000000001</v>
      </c>
      <c r="I1099" t="s">
        <v>12</v>
      </c>
      <c r="J1099" t="s">
        <v>12</v>
      </c>
      <c r="K1099" t="s">
        <v>23</v>
      </c>
      <c r="L1099" s="13">
        <f t="shared" si="53"/>
        <v>60</v>
      </c>
    </row>
    <row r="1100" spans="1:12" x14ac:dyDescent="0.3">
      <c r="A1100" t="s">
        <v>1272</v>
      </c>
      <c r="B1100">
        <f t="shared" si="51"/>
        <v>1099</v>
      </c>
      <c r="C1100">
        <v>1963</v>
      </c>
      <c r="D1100" t="s">
        <v>20</v>
      </c>
      <c r="E1100">
        <v>24</v>
      </c>
      <c r="F1100" s="12">
        <f t="shared" si="52"/>
        <v>23278</v>
      </c>
      <c r="G1100">
        <v>0</v>
      </c>
      <c r="H1100" s="15">
        <v>10308.040000000001</v>
      </c>
      <c r="I1100" t="s">
        <v>12</v>
      </c>
      <c r="J1100" t="s">
        <v>16</v>
      </c>
      <c r="K1100" t="s">
        <v>13</v>
      </c>
      <c r="L1100" s="13">
        <f t="shared" si="53"/>
        <v>59</v>
      </c>
    </row>
    <row r="1101" spans="1:12" x14ac:dyDescent="0.3">
      <c r="A1101" t="s">
        <v>1271</v>
      </c>
      <c r="B1101">
        <f t="shared" si="51"/>
        <v>1100</v>
      </c>
      <c r="C1101">
        <v>1988</v>
      </c>
      <c r="D1101" t="s">
        <v>20</v>
      </c>
      <c r="E1101">
        <v>14</v>
      </c>
      <c r="F1101" s="12">
        <f t="shared" si="52"/>
        <v>32400</v>
      </c>
      <c r="G1101">
        <v>3</v>
      </c>
      <c r="H1101" s="15">
        <v>10276.99</v>
      </c>
      <c r="I1101" t="s">
        <v>12</v>
      </c>
      <c r="J1101" t="s">
        <v>16</v>
      </c>
      <c r="K1101" t="s">
        <v>300</v>
      </c>
      <c r="L1101" s="13">
        <f t="shared" si="53"/>
        <v>34</v>
      </c>
    </row>
    <row r="1102" spans="1:12" x14ac:dyDescent="0.3">
      <c r="A1102" t="s">
        <v>1270</v>
      </c>
      <c r="B1102">
        <f t="shared" si="51"/>
        <v>1101</v>
      </c>
      <c r="C1102">
        <v>1970</v>
      </c>
      <c r="D1102" t="s">
        <v>18</v>
      </c>
      <c r="E1102">
        <v>21</v>
      </c>
      <c r="F1102" s="12">
        <f t="shared" si="52"/>
        <v>25740</v>
      </c>
      <c r="G1102">
        <v>0</v>
      </c>
      <c r="H1102" s="15">
        <v>10274.33</v>
      </c>
      <c r="I1102" t="s">
        <v>12</v>
      </c>
      <c r="J1102" t="s">
        <v>16</v>
      </c>
      <c r="K1102" t="s">
        <v>247</v>
      </c>
      <c r="L1102" s="13">
        <f t="shared" si="53"/>
        <v>52</v>
      </c>
    </row>
    <row r="1103" spans="1:12" x14ac:dyDescent="0.3">
      <c r="A1103" t="s">
        <v>1269</v>
      </c>
      <c r="B1103">
        <f t="shared" si="51"/>
        <v>1102</v>
      </c>
      <c r="C1103">
        <v>1973</v>
      </c>
      <c r="D1103" t="s">
        <v>15</v>
      </c>
      <c r="E1103">
        <v>27</v>
      </c>
      <c r="F1103" s="12">
        <f t="shared" si="52"/>
        <v>26995</v>
      </c>
      <c r="G1103">
        <v>3</v>
      </c>
      <c r="H1103" s="15">
        <v>10269.459999999999</v>
      </c>
      <c r="I1103" t="s">
        <v>12</v>
      </c>
      <c r="J1103" t="s">
        <v>12</v>
      </c>
      <c r="K1103" t="s">
        <v>23</v>
      </c>
      <c r="L1103" s="13">
        <f t="shared" si="53"/>
        <v>49</v>
      </c>
    </row>
    <row r="1104" spans="1:12" x14ac:dyDescent="0.3">
      <c r="A1104" t="s">
        <v>1268</v>
      </c>
      <c r="B1104">
        <f t="shared" si="51"/>
        <v>1103</v>
      </c>
      <c r="C1104">
        <v>1973</v>
      </c>
      <c r="D1104" t="s">
        <v>20</v>
      </c>
      <c r="E1104">
        <v>5</v>
      </c>
      <c r="F1104" s="12">
        <f t="shared" si="52"/>
        <v>26912</v>
      </c>
      <c r="G1104">
        <v>3</v>
      </c>
      <c r="H1104" s="15">
        <v>10264.44</v>
      </c>
      <c r="I1104" t="s">
        <v>12</v>
      </c>
      <c r="J1104" t="s">
        <v>11</v>
      </c>
      <c r="K1104" t="s">
        <v>23</v>
      </c>
      <c r="L1104" s="13">
        <f t="shared" si="53"/>
        <v>49</v>
      </c>
    </row>
    <row r="1105" spans="1:12" x14ac:dyDescent="0.3">
      <c r="A1105" t="s">
        <v>1267</v>
      </c>
      <c r="B1105">
        <f t="shared" si="51"/>
        <v>1104</v>
      </c>
      <c r="C1105">
        <v>1975</v>
      </c>
      <c r="D1105" t="s">
        <v>35</v>
      </c>
      <c r="E1105">
        <v>15</v>
      </c>
      <c r="F1105" s="12">
        <f t="shared" si="52"/>
        <v>27621</v>
      </c>
      <c r="G1105">
        <v>1</v>
      </c>
      <c r="H1105" s="15">
        <v>10259.129999999999</v>
      </c>
      <c r="I1105" t="s">
        <v>12</v>
      </c>
      <c r="J1105" t="s">
        <v>11</v>
      </c>
      <c r="K1105" t="s">
        <v>42</v>
      </c>
      <c r="L1105" s="13">
        <f t="shared" si="53"/>
        <v>47</v>
      </c>
    </row>
    <row r="1106" spans="1:12" x14ac:dyDescent="0.3">
      <c r="A1106" t="s">
        <v>1266</v>
      </c>
      <c r="B1106">
        <f t="shared" si="51"/>
        <v>1105</v>
      </c>
      <c r="C1106">
        <v>1968</v>
      </c>
      <c r="D1106" t="s">
        <v>20</v>
      </c>
      <c r="E1106">
        <v>23</v>
      </c>
      <c r="F1106" s="12">
        <f t="shared" si="52"/>
        <v>25104</v>
      </c>
      <c r="G1106">
        <v>0</v>
      </c>
      <c r="H1106" s="15">
        <v>10231.5</v>
      </c>
      <c r="I1106" t="s">
        <v>12</v>
      </c>
      <c r="J1106" t="s">
        <v>16</v>
      </c>
      <c r="K1106" t="s">
        <v>23</v>
      </c>
      <c r="L1106" s="13">
        <f t="shared" si="53"/>
        <v>54</v>
      </c>
    </row>
    <row r="1107" spans="1:12" x14ac:dyDescent="0.3">
      <c r="A1107" t="s">
        <v>1265</v>
      </c>
      <c r="B1107">
        <f t="shared" si="51"/>
        <v>1106</v>
      </c>
      <c r="C1107">
        <v>1967</v>
      </c>
      <c r="D1107" t="s">
        <v>18</v>
      </c>
      <c r="E1107">
        <v>28</v>
      </c>
      <c r="F1107" s="12">
        <f t="shared" si="52"/>
        <v>24651</v>
      </c>
      <c r="G1107">
        <v>0</v>
      </c>
      <c r="H1107" s="15">
        <v>10226.280000000001</v>
      </c>
      <c r="I1107" t="s">
        <v>12</v>
      </c>
      <c r="J1107" t="s">
        <v>12</v>
      </c>
      <c r="K1107" t="s">
        <v>13</v>
      </c>
      <c r="L1107" s="13">
        <f t="shared" si="53"/>
        <v>55</v>
      </c>
    </row>
    <row r="1108" spans="1:12" x14ac:dyDescent="0.3">
      <c r="A1108" t="s">
        <v>1264</v>
      </c>
      <c r="B1108">
        <f t="shared" si="51"/>
        <v>1107</v>
      </c>
      <c r="C1108">
        <v>1967</v>
      </c>
      <c r="D1108" t="s">
        <v>20</v>
      </c>
      <c r="E1108">
        <v>26</v>
      </c>
      <c r="F1108" s="12">
        <f t="shared" si="52"/>
        <v>24741</v>
      </c>
      <c r="G1108">
        <v>0</v>
      </c>
      <c r="H1108" s="15">
        <v>10214.64</v>
      </c>
      <c r="I1108" t="s">
        <v>12</v>
      </c>
      <c r="J1108" t="s">
        <v>11</v>
      </c>
      <c r="K1108" t="s">
        <v>42</v>
      </c>
      <c r="L1108" s="13">
        <f t="shared" si="53"/>
        <v>55</v>
      </c>
    </row>
    <row r="1109" spans="1:12" x14ac:dyDescent="0.3">
      <c r="A1109" t="s">
        <v>1263</v>
      </c>
      <c r="B1109">
        <f t="shared" si="51"/>
        <v>1108</v>
      </c>
      <c r="C1109">
        <v>1970</v>
      </c>
      <c r="D1109" t="s">
        <v>30</v>
      </c>
      <c r="E1109">
        <v>24</v>
      </c>
      <c r="F1109" s="12">
        <f t="shared" si="52"/>
        <v>25926</v>
      </c>
      <c r="G1109">
        <v>0</v>
      </c>
      <c r="H1109" s="15">
        <v>10197.77</v>
      </c>
      <c r="I1109" t="s">
        <v>12</v>
      </c>
      <c r="J1109" t="s">
        <v>16</v>
      </c>
      <c r="K1109" t="s">
        <v>247</v>
      </c>
      <c r="L1109" s="13">
        <f t="shared" si="53"/>
        <v>52</v>
      </c>
    </row>
    <row r="1110" spans="1:12" x14ac:dyDescent="0.3">
      <c r="A1110" t="s">
        <v>1262</v>
      </c>
      <c r="B1110">
        <f t="shared" si="51"/>
        <v>1109</v>
      </c>
      <c r="C1110">
        <v>1985</v>
      </c>
      <c r="D1110" t="s">
        <v>37</v>
      </c>
      <c r="E1110">
        <v>16</v>
      </c>
      <c r="F1110" s="12">
        <f t="shared" si="52"/>
        <v>31336</v>
      </c>
      <c r="G1110">
        <v>3</v>
      </c>
      <c r="H1110" s="15">
        <v>10191.82</v>
      </c>
      <c r="I1110" t="s">
        <v>12</v>
      </c>
      <c r="J1110" t="s">
        <v>11</v>
      </c>
      <c r="K1110" t="s">
        <v>535</v>
      </c>
      <c r="L1110" s="13">
        <f t="shared" si="53"/>
        <v>37</v>
      </c>
    </row>
    <row r="1111" spans="1:12" x14ac:dyDescent="0.3">
      <c r="A1111" t="s">
        <v>1261</v>
      </c>
      <c r="B1111">
        <f t="shared" si="51"/>
        <v>1110</v>
      </c>
      <c r="C1111">
        <v>1972</v>
      </c>
      <c r="D1111" t="s">
        <v>10</v>
      </c>
      <c r="E1111">
        <v>10</v>
      </c>
      <c r="F1111" s="12">
        <f t="shared" si="52"/>
        <v>26490</v>
      </c>
      <c r="G1111">
        <v>0</v>
      </c>
      <c r="H1111" s="15">
        <v>10160.870000000001</v>
      </c>
      <c r="I1111" t="s">
        <v>12</v>
      </c>
      <c r="J1111" t="s">
        <v>12</v>
      </c>
      <c r="K1111" t="s">
        <v>200</v>
      </c>
      <c r="L1111" s="13">
        <f t="shared" si="53"/>
        <v>50</v>
      </c>
    </row>
    <row r="1112" spans="1:12" x14ac:dyDescent="0.3">
      <c r="A1112" t="s">
        <v>1260</v>
      </c>
      <c r="B1112">
        <f t="shared" si="51"/>
        <v>1111</v>
      </c>
      <c r="C1112">
        <v>1973</v>
      </c>
      <c r="D1112" t="s">
        <v>37</v>
      </c>
      <c r="E1112">
        <v>13</v>
      </c>
      <c r="F1112" s="12">
        <f t="shared" si="52"/>
        <v>26950</v>
      </c>
      <c r="G1112">
        <v>2</v>
      </c>
      <c r="H1112" s="15">
        <v>10156.780000000001</v>
      </c>
      <c r="I1112" t="s">
        <v>12</v>
      </c>
      <c r="J1112" t="s">
        <v>11</v>
      </c>
      <c r="K1112" t="s">
        <v>23</v>
      </c>
      <c r="L1112" s="13">
        <f t="shared" si="53"/>
        <v>49</v>
      </c>
    </row>
    <row r="1113" spans="1:12" x14ac:dyDescent="0.3">
      <c r="A1113" t="s">
        <v>1259</v>
      </c>
      <c r="B1113">
        <f t="shared" si="51"/>
        <v>1112</v>
      </c>
      <c r="C1113">
        <v>1981</v>
      </c>
      <c r="D1113" t="s">
        <v>18</v>
      </c>
      <c r="E1113">
        <v>12</v>
      </c>
      <c r="F1113" s="12">
        <f t="shared" si="52"/>
        <v>29749</v>
      </c>
      <c r="G1113">
        <v>1</v>
      </c>
      <c r="H1113" s="15">
        <v>10146.129999999999</v>
      </c>
      <c r="I1113" t="s">
        <v>12</v>
      </c>
      <c r="J1113" t="s">
        <v>16</v>
      </c>
      <c r="K1113" t="s">
        <v>200</v>
      </c>
      <c r="L1113" s="13">
        <f t="shared" si="53"/>
        <v>41</v>
      </c>
    </row>
    <row r="1114" spans="1:12" x14ac:dyDescent="0.3">
      <c r="A1114" t="s">
        <v>1258</v>
      </c>
      <c r="B1114">
        <f t="shared" si="51"/>
        <v>1113</v>
      </c>
      <c r="C1114">
        <v>1974</v>
      </c>
      <c r="D1114" t="s">
        <v>30</v>
      </c>
      <c r="E1114">
        <v>30</v>
      </c>
      <c r="F1114" s="12">
        <f t="shared" si="52"/>
        <v>27393</v>
      </c>
      <c r="G1114">
        <v>3</v>
      </c>
      <c r="H1114" s="15">
        <v>10141.14</v>
      </c>
      <c r="I1114" t="s">
        <v>12</v>
      </c>
      <c r="J1114" t="s">
        <v>16</v>
      </c>
      <c r="K1114" t="s">
        <v>168</v>
      </c>
      <c r="L1114" s="13">
        <f t="shared" si="53"/>
        <v>48</v>
      </c>
    </row>
    <row r="1115" spans="1:12" x14ac:dyDescent="0.3">
      <c r="A1115" t="s">
        <v>1257</v>
      </c>
      <c r="B1115">
        <f t="shared" si="51"/>
        <v>1114</v>
      </c>
      <c r="C1115">
        <v>1997</v>
      </c>
      <c r="D1115" t="s">
        <v>20</v>
      </c>
      <c r="E1115">
        <v>5</v>
      </c>
      <c r="F1115" s="12">
        <f t="shared" si="52"/>
        <v>35678</v>
      </c>
      <c r="G1115">
        <v>0</v>
      </c>
      <c r="H1115" s="15">
        <v>10139.84</v>
      </c>
      <c r="I1115" t="s">
        <v>12</v>
      </c>
      <c r="J1115" t="s">
        <v>11</v>
      </c>
      <c r="K1115" t="s">
        <v>23</v>
      </c>
      <c r="L1115" s="13">
        <f t="shared" si="53"/>
        <v>25</v>
      </c>
    </row>
    <row r="1116" spans="1:12" x14ac:dyDescent="0.3">
      <c r="A1116" t="s">
        <v>1256</v>
      </c>
      <c r="B1116">
        <f t="shared" si="51"/>
        <v>1115</v>
      </c>
      <c r="C1116">
        <v>1972</v>
      </c>
      <c r="D1116" t="s">
        <v>15</v>
      </c>
      <c r="E1116">
        <v>16</v>
      </c>
      <c r="F1116" s="12">
        <f t="shared" si="52"/>
        <v>26619</v>
      </c>
      <c r="G1116">
        <v>2</v>
      </c>
      <c r="H1116" s="15">
        <v>10118.42</v>
      </c>
      <c r="I1116" t="s">
        <v>12</v>
      </c>
      <c r="J1116" t="s">
        <v>12</v>
      </c>
      <c r="K1116" t="s">
        <v>42</v>
      </c>
      <c r="L1116" s="13">
        <f t="shared" si="53"/>
        <v>50</v>
      </c>
    </row>
    <row r="1117" spans="1:12" x14ac:dyDescent="0.3">
      <c r="A1117" t="s">
        <v>1255</v>
      </c>
      <c r="B1117">
        <f t="shared" si="51"/>
        <v>1116</v>
      </c>
      <c r="C1117">
        <v>1975</v>
      </c>
      <c r="D1117" t="s">
        <v>10</v>
      </c>
      <c r="E1117">
        <v>2</v>
      </c>
      <c r="F1117" s="12">
        <f t="shared" si="52"/>
        <v>27577</v>
      </c>
      <c r="G1117">
        <v>3</v>
      </c>
      <c r="H1117" s="15">
        <v>10115.01</v>
      </c>
      <c r="I1117" t="s">
        <v>12</v>
      </c>
      <c r="J1117" t="s">
        <v>12</v>
      </c>
      <c r="K1117" t="s">
        <v>23</v>
      </c>
      <c r="L1117" s="13">
        <f t="shared" si="53"/>
        <v>47</v>
      </c>
    </row>
    <row r="1118" spans="1:12" x14ac:dyDescent="0.3">
      <c r="A1118" t="s">
        <v>1254</v>
      </c>
      <c r="B1118">
        <f t="shared" si="51"/>
        <v>1117</v>
      </c>
      <c r="C1118">
        <v>1972</v>
      </c>
      <c r="D1118" t="s">
        <v>35</v>
      </c>
      <c r="E1118">
        <v>8</v>
      </c>
      <c r="F1118" s="12">
        <f t="shared" si="52"/>
        <v>26519</v>
      </c>
      <c r="G1118">
        <v>2</v>
      </c>
      <c r="H1118" s="15">
        <v>10107.219999999999</v>
      </c>
      <c r="I1118" t="s">
        <v>12</v>
      </c>
      <c r="J1118" t="s">
        <v>16</v>
      </c>
      <c r="K1118" t="s">
        <v>13</v>
      </c>
      <c r="L1118" s="13">
        <f t="shared" si="53"/>
        <v>50</v>
      </c>
    </row>
    <row r="1119" spans="1:12" x14ac:dyDescent="0.3">
      <c r="A1119" t="s">
        <v>1253</v>
      </c>
      <c r="B1119">
        <f t="shared" si="51"/>
        <v>1118</v>
      </c>
      <c r="C1119">
        <v>1972</v>
      </c>
      <c r="D1119" t="s">
        <v>37</v>
      </c>
      <c r="E1119">
        <v>19</v>
      </c>
      <c r="F1119" s="12">
        <f t="shared" si="52"/>
        <v>26591</v>
      </c>
      <c r="G1119">
        <v>1</v>
      </c>
      <c r="H1119" s="15">
        <v>10106.129999999999</v>
      </c>
      <c r="I1119" t="s">
        <v>12</v>
      </c>
      <c r="J1119" t="s">
        <v>16</v>
      </c>
      <c r="K1119" t="s">
        <v>247</v>
      </c>
      <c r="L1119" s="13">
        <f t="shared" si="53"/>
        <v>50</v>
      </c>
    </row>
    <row r="1120" spans="1:12" x14ac:dyDescent="0.3">
      <c r="A1120" t="s">
        <v>1252</v>
      </c>
      <c r="B1120">
        <f t="shared" si="51"/>
        <v>1119</v>
      </c>
      <c r="C1120">
        <v>1976</v>
      </c>
      <c r="D1120" t="s">
        <v>30</v>
      </c>
      <c r="E1120">
        <v>19</v>
      </c>
      <c r="F1120" s="12">
        <f t="shared" si="52"/>
        <v>28113</v>
      </c>
      <c r="G1120">
        <v>5</v>
      </c>
      <c r="H1120" s="15">
        <v>10096.969999999999</v>
      </c>
      <c r="I1120" t="s">
        <v>12</v>
      </c>
      <c r="J1120" t="s">
        <v>11</v>
      </c>
      <c r="K1120" t="s">
        <v>42</v>
      </c>
      <c r="L1120" s="13">
        <f t="shared" si="53"/>
        <v>46</v>
      </c>
    </row>
    <row r="1121" spans="1:12" x14ac:dyDescent="0.3">
      <c r="A1121" t="s">
        <v>1251</v>
      </c>
      <c r="B1121">
        <f t="shared" si="51"/>
        <v>1120</v>
      </c>
      <c r="C1121">
        <v>1969</v>
      </c>
      <c r="D1121" t="s">
        <v>10</v>
      </c>
      <c r="E1121">
        <v>3</v>
      </c>
      <c r="F1121" s="12">
        <f t="shared" si="52"/>
        <v>25387</v>
      </c>
      <c r="G1121">
        <v>1</v>
      </c>
      <c r="H1121" s="15">
        <v>10085.85</v>
      </c>
      <c r="I1121" t="s">
        <v>12</v>
      </c>
      <c r="J1121" t="s">
        <v>12</v>
      </c>
      <c r="K1121" t="s">
        <v>42</v>
      </c>
      <c r="L1121" s="13">
        <f t="shared" si="53"/>
        <v>53</v>
      </c>
    </row>
    <row r="1122" spans="1:12" x14ac:dyDescent="0.3">
      <c r="A1122" t="s">
        <v>1250</v>
      </c>
      <c r="B1122">
        <f t="shared" si="51"/>
        <v>1121</v>
      </c>
      <c r="C1122">
        <v>1969</v>
      </c>
      <c r="D1122" t="s">
        <v>37</v>
      </c>
      <c r="E1122">
        <v>27</v>
      </c>
      <c r="F1122" s="12">
        <f t="shared" si="52"/>
        <v>25503</v>
      </c>
      <c r="G1122">
        <v>0</v>
      </c>
      <c r="H1122" s="15">
        <v>10072.06</v>
      </c>
      <c r="I1122" t="s">
        <v>12</v>
      </c>
      <c r="J1122" t="s">
        <v>16</v>
      </c>
      <c r="K1122" t="s">
        <v>356</v>
      </c>
      <c r="L1122" s="13">
        <f t="shared" si="53"/>
        <v>53</v>
      </c>
    </row>
    <row r="1123" spans="1:12" x14ac:dyDescent="0.3">
      <c r="A1123" t="s">
        <v>1249</v>
      </c>
      <c r="B1123">
        <f t="shared" si="51"/>
        <v>1122</v>
      </c>
      <c r="C1123">
        <v>1969</v>
      </c>
      <c r="D1123" t="s">
        <v>35</v>
      </c>
      <c r="E1123">
        <v>22</v>
      </c>
      <c r="F1123" s="12">
        <f t="shared" si="52"/>
        <v>25437</v>
      </c>
      <c r="G1123">
        <v>1</v>
      </c>
      <c r="H1123" s="15">
        <v>10065.41</v>
      </c>
      <c r="I1123" t="s">
        <v>12</v>
      </c>
      <c r="J1123" t="s">
        <v>11</v>
      </c>
      <c r="K1123" t="s">
        <v>42</v>
      </c>
      <c r="L1123" s="13">
        <f t="shared" si="53"/>
        <v>53</v>
      </c>
    </row>
    <row r="1124" spans="1:12" x14ac:dyDescent="0.3">
      <c r="A1124" t="s">
        <v>1248</v>
      </c>
      <c r="B1124">
        <f t="shared" si="51"/>
        <v>1123</v>
      </c>
      <c r="C1124">
        <v>1974</v>
      </c>
      <c r="D1124" t="s">
        <v>35</v>
      </c>
      <c r="E1124">
        <v>30</v>
      </c>
      <c r="F1124" s="12">
        <f t="shared" si="52"/>
        <v>27271</v>
      </c>
      <c r="G1124">
        <v>2</v>
      </c>
      <c r="H1124" s="15">
        <v>10043.25</v>
      </c>
      <c r="I1124" t="s">
        <v>12</v>
      </c>
      <c r="J1124" t="s">
        <v>11</v>
      </c>
      <c r="K1124" t="s">
        <v>247</v>
      </c>
      <c r="L1124" s="13">
        <f t="shared" si="53"/>
        <v>48</v>
      </c>
    </row>
    <row r="1125" spans="1:12" x14ac:dyDescent="0.3">
      <c r="A1125" t="s">
        <v>1247</v>
      </c>
      <c r="B1125">
        <f t="shared" si="51"/>
        <v>1124</v>
      </c>
      <c r="C1125">
        <v>1979</v>
      </c>
      <c r="D1125" t="s">
        <v>30</v>
      </c>
      <c r="E1125">
        <v>28</v>
      </c>
      <c r="F1125" s="12">
        <f t="shared" si="52"/>
        <v>29217</v>
      </c>
      <c r="G1125">
        <v>2</v>
      </c>
      <c r="H1125" s="15">
        <v>10027.15</v>
      </c>
      <c r="I1125" t="s">
        <v>12</v>
      </c>
      <c r="J1125" t="s">
        <v>16</v>
      </c>
      <c r="K1125" t="s">
        <v>300</v>
      </c>
      <c r="L1125" s="13">
        <f t="shared" si="53"/>
        <v>43</v>
      </c>
    </row>
    <row r="1126" spans="1:12" x14ac:dyDescent="0.3">
      <c r="A1126" t="s">
        <v>1246</v>
      </c>
      <c r="B1126">
        <f t="shared" si="51"/>
        <v>1125</v>
      </c>
      <c r="C1126">
        <v>1988</v>
      </c>
      <c r="D1126" t="s">
        <v>10</v>
      </c>
      <c r="E1126">
        <v>3</v>
      </c>
      <c r="F1126" s="12">
        <f t="shared" si="52"/>
        <v>32327</v>
      </c>
      <c r="G1126">
        <v>3</v>
      </c>
      <c r="H1126" s="15">
        <v>10011.44</v>
      </c>
      <c r="I1126" t="s">
        <v>12</v>
      </c>
      <c r="J1126" t="s">
        <v>12</v>
      </c>
      <c r="K1126" t="s">
        <v>535</v>
      </c>
      <c r="L1126" s="13">
        <f t="shared" si="53"/>
        <v>34</v>
      </c>
    </row>
    <row r="1127" spans="1:12" x14ac:dyDescent="0.3">
      <c r="A1127" t="s">
        <v>1245</v>
      </c>
      <c r="B1127">
        <f t="shared" si="51"/>
        <v>1126</v>
      </c>
      <c r="C1127">
        <v>1970</v>
      </c>
      <c r="D1127" t="s">
        <v>35</v>
      </c>
      <c r="E1127">
        <v>11</v>
      </c>
      <c r="F1127" s="12">
        <f t="shared" si="52"/>
        <v>25791</v>
      </c>
      <c r="G1127">
        <v>0</v>
      </c>
      <c r="H1127" s="15">
        <v>9991.0400000000009</v>
      </c>
      <c r="I1127" t="s">
        <v>11</v>
      </c>
      <c r="J1127" t="s">
        <v>12</v>
      </c>
      <c r="K1127" t="s">
        <v>23</v>
      </c>
      <c r="L1127" s="13">
        <f t="shared" si="53"/>
        <v>52</v>
      </c>
    </row>
    <row r="1128" spans="1:12" x14ac:dyDescent="0.3">
      <c r="A1128" t="s">
        <v>1244</v>
      </c>
      <c r="B1128">
        <f t="shared" si="51"/>
        <v>1127</v>
      </c>
      <c r="C1128">
        <v>1971</v>
      </c>
      <c r="D1128" t="s">
        <v>37</v>
      </c>
      <c r="E1128">
        <v>6</v>
      </c>
      <c r="F1128" s="12">
        <f t="shared" si="52"/>
        <v>26212</v>
      </c>
      <c r="G1128">
        <v>1</v>
      </c>
      <c r="H1128" s="15">
        <v>9964.06</v>
      </c>
      <c r="I1128" t="s">
        <v>11</v>
      </c>
      <c r="J1128" t="s">
        <v>11</v>
      </c>
      <c r="K1128" t="s">
        <v>166</v>
      </c>
      <c r="L1128" s="13">
        <f t="shared" si="53"/>
        <v>51</v>
      </c>
    </row>
    <row r="1129" spans="1:12" x14ac:dyDescent="0.3">
      <c r="A1129" t="s">
        <v>1243</v>
      </c>
      <c r="B1129">
        <f t="shared" si="51"/>
        <v>1128</v>
      </c>
      <c r="C1129">
        <v>1971</v>
      </c>
      <c r="D1129" t="s">
        <v>30</v>
      </c>
      <c r="E1129">
        <v>26</v>
      </c>
      <c r="F1129" s="12">
        <f t="shared" si="52"/>
        <v>26293</v>
      </c>
      <c r="G1129">
        <v>1</v>
      </c>
      <c r="H1129" s="15">
        <v>9957.7199999999993</v>
      </c>
      <c r="I1129" t="s">
        <v>11</v>
      </c>
      <c r="J1129" t="s">
        <v>12</v>
      </c>
      <c r="K1129" t="s">
        <v>170</v>
      </c>
      <c r="L1129" s="13">
        <f t="shared" si="53"/>
        <v>51</v>
      </c>
    </row>
    <row r="1130" spans="1:12" x14ac:dyDescent="0.3">
      <c r="A1130" t="s">
        <v>1242</v>
      </c>
      <c r="B1130">
        <f t="shared" si="51"/>
        <v>1129</v>
      </c>
      <c r="C1130">
        <v>1964</v>
      </c>
      <c r="D1130" t="s">
        <v>20</v>
      </c>
      <c r="E1130">
        <v>11</v>
      </c>
      <c r="F1130" s="12">
        <f t="shared" si="52"/>
        <v>23631</v>
      </c>
      <c r="G1130">
        <v>0</v>
      </c>
      <c r="H1130" s="15">
        <v>9933.44</v>
      </c>
      <c r="I1130" t="s">
        <v>12</v>
      </c>
      <c r="J1130" t="s">
        <v>12</v>
      </c>
      <c r="K1130" t="s">
        <v>13</v>
      </c>
      <c r="L1130" s="13">
        <f t="shared" si="53"/>
        <v>58</v>
      </c>
    </row>
    <row r="1131" spans="1:12" x14ac:dyDescent="0.3">
      <c r="A1131" t="s">
        <v>1241</v>
      </c>
      <c r="B1131">
        <f t="shared" si="51"/>
        <v>1130</v>
      </c>
      <c r="C1131">
        <v>1983</v>
      </c>
      <c r="D1131" t="s">
        <v>30</v>
      </c>
      <c r="E1131">
        <v>3</v>
      </c>
      <c r="F1131" s="12">
        <f t="shared" si="52"/>
        <v>30653</v>
      </c>
      <c r="G1131">
        <v>3</v>
      </c>
      <c r="H1131" s="15">
        <v>9931.9599999999991</v>
      </c>
      <c r="I1131" t="s">
        <v>11</v>
      </c>
      <c r="J1131" t="s">
        <v>11</v>
      </c>
      <c r="K1131" t="s">
        <v>23</v>
      </c>
      <c r="L1131" s="13">
        <f t="shared" si="53"/>
        <v>39</v>
      </c>
    </row>
    <row r="1132" spans="1:12" x14ac:dyDescent="0.3">
      <c r="A1132" t="s">
        <v>1240</v>
      </c>
      <c r="B1132">
        <f t="shared" si="51"/>
        <v>1131</v>
      </c>
      <c r="C1132">
        <v>1985</v>
      </c>
      <c r="D1132" t="s">
        <v>35</v>
      </c>
      <c r="E1132">
        <v>19</v>
      </c>
      <c r="F1132" s="12">
        <f t="shared" si="52"/>
        <v>31278</v>
      </c>
      <c r="G1132">
        <v>3</v>
      </c>
      <c r="H1132" s="15">
        <v>9930.64</v>
      </c>
      <c r="I1132" t="s">
        <v>11</v>
      </c>
      <c r="J1132" t="s">
        <v>12</v>
      </c>
      <c r="K1132" t="s">
        <v>200</v>
      </c>
      <c r="L1132" s="13">
        <f t="shared" si="53"/>
        <v>37</v>
      </c>
    </row>
    <row r="1133" spans="1:12" x14ac:dyDescent="0.3">
      <c r="A1133" t="s">
        <v>1239</v>
      </c>
      <c r="B1133">
        <f t="shared" si="51"/>
        <v>1132</v>
      </c>
      <c r="C1133">
        <v>1972</v>
      </c>
      <c r="D1133" t="s">
        <v>20</v>
      </c>
      <c r="E1133">
        <v>14</v>
      </c>
      <c r="F1133" s="12">
        <f t="shared" si="52"/>
        <v>26556</v>
      </c>
      <c r="G1133">
        <v>1</v>
      </c>
      <c r="H1133" s="15">
        <v>9910.36</v>
      </c>
      <c r="I1133" t="s">
        <v>11</v>
      </c>
      <c r="J1133" t="s">
        <v>12</v>
      </c>
      <c r="K1133" t="s">
        <v>23</v>
      </c>
      <c r="L1133" s="13">
        <f t="shared" si="53"/>
        <v>50</v>
      </c>
    </row>
    <row r="1134" spans="1:12" x14ac:dyDescent="0.3">
      <c r="A1134" t="s">
        <v>1238</v>
      </c>
      <c r="B1134">
        <f t="shared" si="51"/>
        <v>1133</v>
      </c>
      <c r="C1134">
        <v>1962</v>
      </c>
      <c r="D1134" t="s">
        <v>35</v>
      </c>
      <c r="E1134">
        <v>17</v>
      </c>
      <c r="F1134" s="12">
        <f t="shared" si="52"/>
        <v>22875</v>
      </c>
      <c r="G1134">
        <v>0</v>
      </c>
      <c r="H1134" s="15">
        <v>9907.83</v>
      </c>
      <c r="I1134" t="s">
        <v>12</v>
      </c>
      <c r="J1134" t="s">
        <v>11</v>
      </c>
      <c r="K1134" t="s">
        <v>13</v>
      </c>
      <c r="L1134" s="13">
        <f t="shared" si="53"/>
        <v>60</v>
      </c>
    </row>
    <row r="1135" spans="1:12" x14ac:dyDescent="0.3">
      <c r="A1135" t="s">
        <v>1237</v>
      </c>
      <c r="B1135">
        <f t="shared" si="51"/>
        <v>1134</v>
      </c>
      <c r="C1135">
        <v>1996</v>
      </c>
      <c r="D1135" t="s">
        <v>10</v>
      </c>
      <c r="E1135">
        <v>8</v>
      </c>
      <c r="F1135" s="12">
        <f t="shared" si="52"/>
        <v>35254</v>
      </c>
      <c r="G1135">
        <v>0</v>
      </c>
      <c r="H1135" s="15">
        <v>9894.69</v>
      </c>
      <c r="I1135" t="s">
        <v>11</v>
      </c>
      <c r="J1135" t="s">
        <v>12</v>
      </c>
      <c r="K1135" t="s">
        <v>23</v>
      </c>
      <c r="L1135" s="13">
        <f t="shared" si="53"/>
        <v>26</v>
      </c>
    </row>
    <row r="1136" spans="1:12" x14ac:dyDescent="0.3">
      <c r="A1136" t="s">
        <v>1236</v>
      </c>
      <c r="B1136">
        <f t="shared" si="51"/>
        <v>1135</v>
      </c>
      <c r="C1136">
        <v>1966</v>
      </c>
      <c r="D1136" t="s">
        <v>15</v>
      </c>
      <c r="E1136">
        <v>5</v>
      </c>
      <c r="F1136" s="12">
        <f t="shared" si="52"/>
        <v>24416</v>
      </c>
      <c r="G1136">
        <v>0</v>
      </c>
      <c r="H1136" s="15">
        <v>9890.23</v>
      </c>
      <c r="I1136" t="s">
        <v>12</v>
      </c>
      <c r="J1136" t="s">
        <v>12</v>
      </c>
      <c r="K1136" t="s">
        <v>13</v>
      </c>
      <c r="L1136" s="13">
        <f t="shared" si="53"/>
        <v>56</v>
      </c>
    </row>
    <row r="1137" spans="1:12" x14ac:dyDescent="0.3">
      <c r="A1137" t="s">
        <v>1235</v>
      </c>
      <c r="B1137">
        <f t="shared" si="51"/>
        <v>1136</v>
      </c>
      <c r="C1137">
        <v>1971</v>
      </c>
      <c r="D1137" t="s">
        <v>15</v>
      </c>
      <c r="E1137">
        <v>8</v>
      </c>
      <c r="F1137" s="12">
        <f t="shared" si="52"/>
        <v>26245</v>
      </c>
      <c r="G1137">
        <v>1</v>
      </c>
      <c r="H1137" s="15">
        <v>9880.07</v>
      </c>
      <c r="I1137" t="s">
        <v>11</v>
      </c>
      <c r="J1137" t="s">
        <v>12</v>
      </c>
      <c r="K1137" t="s">
        <v>42</v>
      </c>
      <c r="L1137" s="13">
        <f t="shared" si="53"/>
        <v>51</v>
      </c>
    </row>
    <row r="1138" spans="1:12" x14ac:dyDescent="0.3">
      <c r="A1138" t="s">
        <v>1234</v>
      </c>
      <c r="B1138">
        <f t="shared" si="51"/>
        <v>1137</v>
      </c>
      <c r="C1138">
        <v>1971</v>
      </c>
      <c r="D1138" t="s">
        <v>37</v>
      </c>
      <c r="E1138">
        <v>3</v>
      </c>
      <c r="F1138" s="12">
        <f t="shared" si="52"/>
        <v>26209</v>
      </c>
      <c r="G1138">
        <v>1</v>
      </c>
      <c r="H1138" s="15">
        <v>9877.61</v>
      </c>
      <c r="I1138" t="s">
        <v>11</v>
      </c>
      <c r="J1138" t="s">
        <v>16</v>
      </c>
      <c r="K1138" t="s">
        <v>13</v>
      </c>
      <c r="L1138" s="13">
        <f t="shared" si="53"/>
        <v>51</v>
      </c>
    </row>
    <row r="1139" spans="1:12" x14ac:dyDescent="0.3">
      <c r="A1139" t="s">
        <v>1233</v>
      </c>
      <c r="B1139">
        <f t="shared" si="51"/>
        <v>1138</v>
      </c>
      <c r="C1139">
        <v>1971</v>
      </c>
      <c r="D1139" t="s">
        <v>10</v>
      </c>
      <c r="E1139">
        <v>3</v>
      </c>
      <c r="F1139" s="12">
        <f t="shared" si="52"/>
        <v>26117</v>
      </c>
      <c r="G1139">
        <v>0</v>
      </c>
      <c r="H1139" s="15">
        <v>9875.68</v>
      </c>
      <c r="I1139" t="s">
        <v>11</v>
      </c>
      <c r="J1139" t="s">
        <v>12</v>
      </c>
      <c r="K1139" t="s">
        <v>247</v>
      </c>
      <c r="L1139" s="13">
        <f t="shared" si="53"/>
        <v>51</v>
      </c>
    </row>
    <row r="1140" spans="1:12" x14ac:dyDescent="0.3">
      <c r="A1140" t="s">
        <v>1232</v>
      </c>
      <c r="B1140">
        <f t="shared" si="51"/>
        <v>1139</v>
      </c>
      <c r="C1140">
        <v>1971</v>
      </c>
      <c r="D1140" t="s">
        <v>30</v>
      </c>
      <c r="E1140">
        <v>22</v>
      </c>
      <c r="F1140" s="12">
        <f t="shared" si="52"/>
        <v>26289</v>
      </c>
      <c r="G1140">
        <v>1</v>
      </c>
      <c r="H1140" s="15">
        <v>9872.7000000000007</v>
      </c>
      <c r="I1140" t="s">
        <v>11</v>
      </c>
      <c r="J1140" t="s">
        <v>11</v>
      </c>
      <c r="K1140" t="s">
        <v>42</v>
      </c>
      <c r="L1140" s="13">
        <f t="shared" si="53"/>
        <v>51</v>
      </c>
    </row>
    <row r="1141" spans="1:12" x14ac:dyDescent="0.3">
      <c r="A1141" t="s">
        <v>1231</v>
      </c>
      <c r="B1141">
        <f t="shared" si="51"/>
        <v>1140</v>
      </c>
      <c r="C1141">
        <v>1998</v>
      </c>
      <c r="D1141" t="s">
        <v>10</v>
      </c>
      <c r="E1141">
        <v>6</v>
      </c>
      <c r="F1141" s="12">
        <f t="shared" si="52"/>
        <v>35982</v>
      </c>
      <c r="G1141">
        <v>0</v>
      </c>
      <c r="H1141" s="15">
        <v>9870.59</v>
      </c>
      <c r="I1141" t="s">
        <v>11</v>
      </c>
      <c r="J1141" t="s">
        <v>11</v>
      </c>
      <c r="K1141" t="s">
        <v>249</v>
      </c>
      <c r="L1141" s="13">
        <f t="shared" si="53"/>
        <v>24</v>
      </c>
    </row>
    <row r="1142" spans="1:12" x14ac:dyDescent="0.3">
      <c r="A1142" t="s">
        <v>1230</v>
      </c>
      <c r="B1142">
        <f t="shared" si="51"/>
        <v>1141</v>
      </c>
      <c r="C1142">
        <v>1969</v>
      </c>
      <c r="D1142" t="s">
        <v>35</v>
      </c>
      <c r="E1142">
        <v>13</v>
      </c>
      <c r="F1142" s="12">
        <f t="shared" si="52"/>
        <v>25428</v>
      </c>
      <c r="G1142">
        <v>0</v>
      </c>
      <c r="H1142" s="15">
        <v>9869.81</v>
      </c>
      <c r="I1142" t="s">
        <v>12</v>
      </c>
      <c r="J1142" t="s">
        <v>12</v>
      </c>
      <c r="K1142" t="s">
        <v>23</v>
      </c>
      <c r="L1142" s="13">
        <f t="shared" si="53"/>
        <v>53</v>
      </c>
    </row>
    <row r="1143" spans="1:12" x14ac:dyDescent="0.3">
      <c r="A1143" t="s">
        <v>1229</v>
      </c>
      <c r="B1143">
        <f t="shared" si="51"/>
        <v>1142</v>
      </c>
      <c r="C1143">
        <v>1971</v>
      </c>
      <c r="D1143" t="s">
        <v>15</v>
      </c>
      <c r="E1143">
        <v>9</v>
      </c>
      <c r="F1143" s="12">
        <f t="shared" si="52"/>
        <v>26246</v>
      </c>
      <c r="G1143">
        <v>0</v>
      </c>
      <c r="H1143" s="15">
        <v>9866.2999999999993</v>
      </c>
      <c r="I1143" t="s">
        <v>11</v>
      </c>
      <c r="J1143" t="s">
        <v>12</v>
      </c>
      <c r="K1143" t="s">
        <v>247</v>
      </c>
      <c r="L1143" s="13">
        <f t="shared" si="53"/>
        <v>51</v>
      </c>
    </row>
    <row r="1144" spans="1:12" x14ac:dyDescent="0.3">
      <c r="A1144" t="s">
        <v>1228</v>
      </c>
      <c r="B1144">
        <f t="shared" si="51"/>
        <v>1143</v>
      </c>
      <c r="C1144">
        <v>1969</v>
      </c>
      <c r="D1144" t="s">
        <v>37</v>
      </c>
      <c r="E1144">
        <v>20</v>
      </c>
      <c r="F1144" s="12">
        <f t="shared" si="52"/>
        <v>25496</v>
      </c>
      <c r="G1144">
        <v>0</v>
      </c>
      <c r="H1144" s="15">
        <v>9863.4699999999993</v>
      </c>
      <c r="I1144" t="s">
        <v>12</v>
      </c>
      <c r="J1144" t="s">
        <v>12</v>
      </c>
      <c r="K1144" t="s">
        <v>23</v>
      </c>
      <c r="L1144" s="13">
        <f t="shared" si="53"/>
        <v>53</v>
      </c>
    </row>
    <row r="1145" spans="1:12" x14ac:dyDescent="0.3">
      <c r="A1145" t="s">
        <v>1227</v>
      </c>
      <c r="B1145">
        <f t="shared" si="51"/>
        <v>1144</v>
      </c>
      <c r="C1145">
        <v>1971</v>
      </c>
      <c r="D1145" t="s">
        <v>10</v>
      </c>
      <c r="E1145">
        <v>17</v>
      </c>
      <c r="F1145" s="12">
        <f t="shared" si="52"/>
        <v>26131</v>
      </c>
      <c r="G1145">
        <v>1</v>
      </c>
      <c r="H1145" s="15">
        <v>9861.0300000000007</v>
      </c>
      <c r="I1145" t="s">
        <v>11</v>
      </c>
      <c r="J1145" t="s">
        <v>11</v>
      </c>
      <c r="K1145" t="s">
        <v>42</v>
      </c>
      <c r="L1145" s="13">
        <f t="shared" si="53"/>
        <v>51</v>
      </c>
    </row>
    <row r="1146" spans="1:12" x14ac:dyDescent="0.3">
      <c r="A1146" t="s">
        <v>1226</v>
      </c>
      <c r="B1146">
        <f t="shared" si="51"/>
        <v>1145</v>
      </c>
      <c r="C1146">
        <v>1971</v>
      </c>
      <c r="D1146" t="s">
        <v>37</v>
      </c>
      <c r="E1146">
        <v>23</v>
      </c>
      <c r="F1146" s="12">
        <f t="shared" si="52"/>
        <v>26229</v>
      </c>
      <c r="G1146">
        <v>1</v>
      </c>
      <c r="H1146" s="15">
        <v>9855.1299999999992</v>
      </c>
      <c r="I1146" t="s">
        <v>11</v>
      </c>
      <c r="J1146" t="s">
        <v>12</v>
      </c>
      <c r="K1146" t="s">
        <v>13</v>
      </c>
      <c r="L1146" s="13">
        <f t="shared" si="53"/>
        <v>51</v>
      </c>
    </row>
    <row r="1147" spans="1:12" x14ac:dyDescent="0.3">
      <c r="A1147" t="s">
        <v>1225</v>
      </c>
      <c r="B1147">
        <f t="shared" si="51"/>
        <v>1146</v>
      </c>
      <c r="C1147">
        <v>1968</v>
      </c>
      <c r="D1147" t="s">
        <v>15</v>
      </c>
      <c r="E1147">
        <v>4</v>
      </c>
      <c r="F1147" s="12">
        <f t="shared" si="52"/>
        <v>25146</v>
      </c>
      <c r="G1147">
        <v>0</v>
      </c>
      <c r="H1147" s="15">
        <v>9850.43</v>
      </c>
      <c r="I1147" t="s">
        <v>12</v>
      </c>
      <c r="J1147" t="s">
        <v>12</v>
      </c>
      <c r="K1147" t="s">
        <v>42</v>
      </c>
      <c r="L1147" s="13">
        <f t="shared" si="53"/>
        <v>54</v>
      </c>
    </row>
    <row r="1148" spans="1:12" x14ac:dyDescent="0.3">
      <c r="A1148" t="s">
        <v>1224</v>
      </c>
      <c r="B1148">
        <f t="shared" si="51"/>
        <v>1147</v>
      </c>
      <c r="C1148">
        <v>1992</v>
      </c>
      <c r="D1148" t="s">
        <v>35</v>
      </c>
      <c r="E1148">
        <v>13</v>
      </c>
      <c r="F1148" s="12">
        <f t="shared" si="52"/>
        <v>33829</v>
      </c>
      <c r="G1148">
        <v>0</v>
      </c>
      <c r="H1148" s="15">
        <v>9844.4500000000007</v>
      </c>
      <c r="I1148" t="s">
        <v>11</v>
      </c>
      <c r="J1148" t="s">
        <v>16</v>
      </c>
      <c r="K1148" t="s">
        <v>23</v>
      </c>
      <c r="L1148" s="13">
        <f t="shared" si="53"/>
        <v>30</v>
      </c>
    </row>
    <row r="1149" spans="1:12" x14ac:dyDescent="0.3">
      <c r="A1149" t="s">
        <v>1223</v>
      </c>
      <c r="B1149">
        <f t="shared" si="51"/>
        <v>1148</v>
      </c>
      <c r="C1149">
        <v>1972</v>
      </c>
      <c r="D1149" t="s">
        <v>20</v>
      </c>
      <c r="E1149">
        <v>26</v>
      </c>
      <c r="F1149" s="12">
        <f t="shared" si="52"/>
        <v>26568</v>
      </c>
      <c r="G1149">
        <v>0</v>
      </c>
      <c r="H1149" s="15">
        <v>9836.2099999999991</v>
      </c>
      <c r="I1149" t="s">
        <v>11</v>
      </c>
      <c r="J1149" t="s">
        <v>12</v>
      </c>
      <c r="K1149" t="s">
        <v>300</v>
      </c>
      <c r="L1149" s="13">
        <f t="shared" si="53"/>
        <v>50</v>
      </c>
    </row>
    <row r="1150" spans="1:12" x14ac:dyDescent="0.3">
      <c r="A1150" t="s">
        <v>1222</v>
      </c>
      <c r="B1150">
        <f t="shared" si="51"/>
        <v>1149</v>
      </c>
      <c r="C1150">
        <v>1972</v>
      </c>
      <c r="D1150" t="s">
        <v>18</v>
      </c>
      <c r="E1150">
        <v>28</v>
      </c>
      <c r="F1150" s="12">
        <f t="shared" si="52"/>
        <v>26478</v>
      </c>
      <c r="G1150">
        <v>0</v>
      </c>
      <c r="H1150" s="15">
        <v>9819.25</v>
      </c>
      <c r="I1150" t="s">
        <v>11</v>
      </c>
      <c r="J1150" t="s">
        <v>11</v>
      </c>
      <c r="K1150" t="s">
        <v>300</v>
      </c>
      <c r="L1150" s="13">
        <f t="shared" si="53"/>
        <v>50</v>
      </c>
    </row>
    <row r="1151" spans="1:12" x14ac:dyDescent="0.3">
      <c r="A1151" t="s">
        <v>1221</v>
      </c>
      <c r="B1151">
        <f t="shared" si="51"/>
        <v>1150</v>
      </c>
      <c r="C1151">
        <v>1973</v>
      </c>
      <c r="D1151" t="s">
        <v>20</v>
      </c>
      <c r="E1151">
        <v>17</v>
      </c>
      <c r="F1151" s="12">
        <f t="shared" si="52"/>
        <v>26924</v>
      </c>
      <c r="G1151">
        <v>2</v>
      </c>
      <c r="H1151" s="15">
        <v>9800.89</v>
      </c>
      <c r="I1151" t="s">
        <v>11</v>
      </c>
      <c r="J1151" t="s">
        <v>16</v>
      </c>
      <c r="K1151" t="s">
        <v>13</v>
      </c>
      <c r="L1151" s="13">
        <f t="shared" si="53"/>
        <v>49</v>
      </c>
    </row>
    <row r="1152" spans="1:12" x14ac:dyDescent="0.3">
      <c r="A1152" t="s">
        <v>1220</v>
      </c>
      <c r="B1152">
        <f t="shared" si="51"/>
        <v>1151</v>
      </c>
      <c r="C1152">
        <v>1977</v>
      </c>
      <c r="D1152" t="s">
        <v>18</v>
      </c>
      <c r="E1152">
        <v>7</v>
      </c>
      <c r="F1152" s="12">
        <f t="shared" si="52"/>
        <v>28283</v>
      </c>
      <c r="G1152">
        <v>5</v>
      </c>
      <c r="H1152" s="15">
        <v>9788.8700000000008</v>
      </c>
      <c r="I1152" t="s">
        <v>12</v>
      </c>
      <c r="J1152" t="s">
        <v>11</v>
      </c>
      <c r="K1152" t="s">
        <v>13</v>
      </c>
      <c r="L1152" s="13">
        <f t="shared" si="53"/>
        <v>46</v>
      </c>
    </row>
    <row r="1153" spans="1:12" x14ac:dyDescent="0.3">
      <c r="A1153" t="s">
        <v>1219</v>
      </c>
      <c r="B1153">
        <f t="shared" si="51"/>
        <v>1152</v>
      </c>
      <c r="C1153">
        <v>1996</v>
      </c>
      <c r="D1153" t="s">
        <v>35</v>
      </c>
      <c r="E1153">
        <v>8</v>
      </c>
      <c r="F1153" s="12">
        <f t="shared" si="52"/>
        <v>35285</v>
      </c>
      <c r="G1153">
        <v>0</v>
      </c>
      <c r="H1153" s="15">
        <v>9787.32</v>
      </c>
      <c r="I1153" t="s">
        <v>11</v>
      </c>
      <c r="J1153" t="s">
        <v>12</v>
      </c>
      <c r="K1153" t="s">
        <v>249</v>
      </c>
      <c r="L1153" s="13">
        <f t="shared" si="53"/>
        <v>26</v>
      </c>
    </row>
    <row r="1154" spans="1:12" x14ac:dyDescent="0.3">
      <c r="A1154" t="s">
        <v>1218</v>
      </c>
      <c r="B1154">
        <f t="shared" ref="B1154:B1217" si="54">VALUE(MID(A1154,3,LEN(A1154)-2))</f>
        <v>1153</v>
      </c>
      <c r="C1154">
        <v>1973</v>
      </c>
      <c r="D1154" t="s">
        <v>10</v>
      </c>
      <c r="E1154">
        <v>7</v>
      </c>
      <c r="F1154" s="12">
        <f t="shared" ref="F1154:F1217" si="55">DATE(C1154, MONTH(1&amp;D1154), E1154)</f>
        <v>26852</v>
      </c>
      <c r="G1154">
        <v>1</v>
      </c>
      <c r="H1154" s="15">
        <v>9778.35</v>
      </c>
      <c r="I1154" t="s">
        <v>11</v>
      </c>
      <c r="J1154" t="s">
        <v>11</v>
      </c>
      <c r="K1154" t="s">
        <v>247</v>
      </c>
      <c r="L1154" s="13">
        <f t="shared" ref="L1154:L1217" si="56">DATEDIF(F1154, DATE(2023,6,8), "Y")</f>
        <v>49</v>
      </c>
    </row>
    <row r="1155" spans="1:12" x14ac:dyDescent="0.3">
      <c r="A1155" t="s">
        <v>1217</v>
      </c>
      <c r="B1155">
        <f t="shared" si="54"/>
        <v>1154</v>
      </c>
      <c r="C1155">
        <v>1965</v>
      </c>
      <c r="D1155" t="s">
        <v>20</v>
      </c>
      <c r="E1155">
        <v>5</v>
      </c>
      <c r="F1155" s="12">
        <f t="shared" si="55"/>
        <v>23990</v>
      </c>
      <c r="G1155">
        <v>0</v>
      </c>
      <c r="H1155" s="15">
        <v>9764.08</v>
      </c>
      <c r="I1155" t="s">
        <v>12</v>
      </c>
      <c r="J1155" t="s">
        <v>16</v>
      </c>
      <c r="K1155" t="s">
        <v>23</v>
      </c>
      <c r="L1155" s="13">
        <f t="shared" si="56"/>
        <v>57</v>
      </c>
    </row>
    <row r="1156" spans="1:12" x14ac:dyDescent="0.3">
      <c r="A1156" t="s">
        <v>1216</v>
      </c>
      <c r="B1156">
        <f t="shared" si="54"/>
        <v>1155</v>
      </c>
      <c r="C1156">
        <v>2001</v>
      </c>
      <c r="D1156" t="s">
        <v>10</v>
      </c>
      <c r="E1156">
        <v>14</v>
      </c>
      <c r="F1156" s="12">
        <f t="shared" si="55"/>
        <v>37086</v>
      </c>
      <c r="G1156">
        <v>0</v>
      </c>
      <c r="H1156" s="15">
        <v>9753.49</v>
      </c>
      <c r="I1156" t="s">
        <v>11</v>
      </c>
      <c r="J1156" t="s">
        <v>11</v>
      </c>
      <c r="K1156" t="s">
        <v>23</v>
      </c>
      <c r="L1156" s="13">
        <f t="shared" si="56"/>
        <v>21</v>
      </c>
    </row>
    <row r="1157" spans="1:12" x14ac:dyDescent="0.3">
      <c r="A1157" t="s">
        <v>1215</v>
      </c>
      <c r="B1157">
        <f t="shared" si="54"/>
        <v>1156</v>
      </c>
      <c r="C1157">
        <v>1970</v>
      </c>
      <c r="D1157" t="s">
        <v>10</v>
      </c>
      <c r="E1157">
        <v>4</v>
      </c>
      <c r="F1157" s="12">
        <f t="shared" si="55"/>
        <v>25753</v>
      </c>
      <c r="G1157">
        <v>1</v>
      </c>
      <c r="H1157" s="15">
        <v>9748.91</v>
      </c>
      <c r="I1157" t="s">
        <v>11</v>
      </c>
      <c r="J1157" t="s">
        <v>16</v>
      </c>
      <c r="K1157" t="s">
        <v>13</v>
      </c>
      <c r="L1157" s="13">
        <f t="shared" si="56"/>
        <v>52</v>
      </c>
    </row>
    <row r="1158" spans="1:12" x14ac:dyDescent="0.3">
      <c r="A1158" t="s">
        <v>1214</v>
      </c>
      <c r="B1158">
        <f t="shared" si="54"/>
        <v>1157</v>
      </c>
      <c r="C1158">
        <v>1970</v>
      </c>
      <c r="D1158" t="s">
        <v>35</v>
      </c>
      <c r="E1158">
        <v>18</v>
      </c>
      <c r="F1158" s="12">
        <f t="shared" si="55"/>
        <v>25798</v>
      </c>
      <c r="G1158">
        <v>1</v>
      </c>
      <c r="H1158" s="15">
        <v>9724.5300000000007</v>
      </c>
      <c r="I1158" t="s">
        <v>12</v>
      </c>
      <c r="J1158" t="s">
        <v>16</v>
      </c>
      <c r="K1158" t="s">
        <v>42</v>
      </c>
      <c r="L1158" s="13">
        <f t="shared" si="56"/>
        <v>52</v>
      </c>
    </row>
    <row r="1159" spans="1:12" x14ac:dyDescent="0.3">
      <c r="A1159" t="s">
        <v>1213</v>
      </c>
      <c r="B1159">
        <f t="shared" si="54"/>
        <v>1158</v>
      </c>
      <c r="C1159">
        <v>1970</v>
      </c>
      <c r="D1159" t="s">
        <v>20</v>
      </c>
      <c r="E1159">
        <v>12</v>
      </c>
      <c r="F1159" s="12">
        <f t="shared" si="55"/>
        <v>25823</v>
      </c>
      <c r="G1159">
        <v>0</v>
      </c>
      <c r="H1159" s="15">
        <v>9722.77</v>
      </c>
      <c r="I1159" t="s">
        <v>12</v>
      </c>
      <c r="J1159" t="s">
        <v>16</v>
      </c>
      <c r="K1159" t="s">
        <v>168</v>
      </c>
      <c r="L1159" s="13">
        <f t="shared" si="56"/>
        <v>52</v>
      </c>
    </row>
    <row r="1160" spans="1:12" x14ac:dyDescent="0.3">
      <c r="A1160" t="s">
        <v>1212</v>
      </c>
      <c r="B1160">
        <f t="shared" si="54"/>
        <v>1159</v>
      </c>
      <c r="C1160">
        <v>1975</v>
      </c>
      <c r="D1160" t="s">
        <v>18</v>
      </c>
      <c r="E1160">
        <v>27</v>
      </c>
      <c r="F1160" s="12">
        <f t="shared" si="55"/>
        <v>27572</v>
      </c>
      <c r="G1160">
        <v>2</v>
      </c>
      <c r="H1160" s="15">
        <v>9715.84</v>
      </c>
      <c r="I1160" t="s">
        <v>11</v>
      </c>
      <c r="J1160" t="s">
        <v>16</v>
      </c>
      <c r="K1160" t="s">
        <v>247</v>
      </c>
      <c r="L1160" s="13">
        <f t="shared" si="56"/>
        <v>47</v>
      </c>
    </row>
    <row r="1161" spans="1:12" x14ac:dyDescent="0.3">
      <c r="A1161" t="s">
        <v>1211</v>
      </c>
      <c r="B1161">
        <f t="shared" si="54"/>
        <v>1160</v>
      </c>
      <c r="C1161">
        <v>1972</v>
      </c>
      <c r="D1161" t="s">
        <v>10</v>
      </c>
      <c r="E1161">
        <v>10</v>
      </c>
      <c r="F1161" s="12">
        <f t="shared" si="55"/>
        <v>26490</v>
      </c>
      <c r="G1161">
        <v>0</v>
      </c>
      <c r="H1161" s="15">
        <v>9710.7099999999991</v>
      </c>
      <c r="I1161" t="s">
        <v>11</v>
      </c>
      <c r="J1161" t="s">
        <v>16</v>
      </c>
      <c r="K1161" t="s">
        <v>300</v>
      </c>
      <c r="L1161" s="13">
        <f t="shared" si="56"/>
        <v>50</v>
      </c>
    </row>
    <row r="1162" spans="1:12" x14ac:dyDescent="0.3">
      <c r="A1162" t="s">
        <v>1210</v>
      </c>
      <c r="B1162">
        <f t="shared" si="54"/>
        <v>1161</v>
      </c>
      <c r="C1162">
        <v>1977</v>
      </c>
      <c r="D1162" t="s">
        <v>20</v>
      </c>
      <c r="E1162">
        <v>19</v>
      </c>
      <c r="F1162" s="12">
        <f t="shared" si="55"/>
        <v>28387</v>
      </c>
      <c r="G1162">
        <v>3</v>
      </c>
      <c r="H1162" s="15">
        <v>9704.67</v>
      </c>
      <c r="I1162" t="s">
        <v>11</v>
      </c>
      <c r="J1162" t="s">
        <v>12</v>
      </c>
      <c r="K1162" t="s">
        <v>247</v>
      </c>
      <c r="L1162" s="13">
        <f t="shared" si="56"/>
        <v>45</v>
      </c>
    </row>
    <row r="1163" spans="1:12" x14ac:dyDescent="0.3">
      <c r="A1163" t="s">
        <v>1209</v>
      </c>
      <c r="B1163">
        <f t="shared" si="54"/>
        <v>1162</v>
      </c>
      <c r="C1163">
        <v>1964</v>
      </c>
      <c r="D1163" t="s">
        <v>15</v>
      </c>
      <c r="E1163">
        <v>7</v>
      </c>
      <c r="F1163" s="12">
        <f t="shared" si="55"/>
        <v>23688</v>
      </c>
      <c r="G1163">
        <v>0</v>
      </c>
      <c r="H1163" s="15">
        <v>9698.42</v>
      </c>
      <c r="I1163" t="s">
        <v>12</v>
      </c>
      <c r="J1163" t="s">
        <v>12</v>
      </c>
      <c r="K1163" t="s">
        <v>13</v>
      </c>
      <c r="L1163" s="13">
        <f t="shared" si="56"/>
        <v>58</v>
      </c>
    </row>
    <row r="1164" spans="1:12" x14ac:dyDescent="0.3">
      <c r="A1164" t="s">
        <v>1208</v>
      </c>
      <c r="B1164">
        <f t="shared" si="54"/>
        <v>1163</v>
      </c>
      <c r="C1164">
        <v>1966</v>
      </c>
      <c r="D1164" t="s">
        <v>20</v>
      </c>
      <c r="E1164">
        <v>16</v>
      </c>
      <c r="F1164" s="12">
        <f t="shared" si="55"/>
        <v>24366</v>
      </c>
      <c r="G1164">
        <v>0</v>
      </c>
      <c r="H1164" s="15">
        <v>9684.2900000000009</v>
      </c>
      <c r="I1164" t="s">
        <v>12</v>
      </c>
      <c r="J1164" t="s">
        <v>11</v>
      </c>
      <c r="K1164" t="s">
        <v>13</v>
      </c>
      <c r="L1164" s="13">
        <f t="shared" si="56"/>
        <v>56</v>
      </c>
    </row>
    <row r="1165" spans="1:12" x14ac:dyDescent="0.3">
      <c r="A1165" t="s">
        <v>1207</v>
      </c>
      <c r="B1165">
        <f t="shared" si="54"/>
        <v>1164</v>
      </c>
      <c r="C1165">
        <v>1981</v>
      </c>
      <c r="D1165" t="s">
        <v>35</v>
      </c>
      <c r="E1165">
        <v>8</v>
      </c>
      <c r="F1165" s="12">
        <f t="shared" si="55"/>
        <v>29806</v>
      </c>
      <c r="G1165">
        <v>1</v>
      </c>
      <c r="H1165" s="15">
        <v>9664.34</v>
      </c>
      <c r="I1165" t="s">
        <v>11</v>
      </c>
      <c r="J1165" t="s">
        <v>12</v>
      </c>
      <c r="K1165" t="s">
        <v>42</v>
      </c>
      <c r="L1165" s="13">
        <f t="shared" si="56"/>
        <v>41</v>
      </c>
    </row>
    <row r="1166" spans="1:12" x14ac:dyDescent="0.3">
      <c r="A1166" t="s">
        <v>1206</v>
      </c>
      <c r="B1166">
        <f t="shared" si="54"/>
        <v>1165</v>
      </c>
      <c r="C1166">
        <v>1974</v>
      </c>
      <c r="D1166" t="s">
        <v>10</v>
      </c>
      <c r="E1166">
        <v>8</v>
      </c>
      <c r="F1166" s="12">
        <f t="shared" si="55"/>
        <v>27218</v>
      </c>
      <c r="G1166">
        <v>0</v>
      </c>
      <c r="H1166" s="15">
        <v>9653.81</v>
      </c>
      <c r="I1166" t="s">
        <v>11</v>
      </c>
      <c r="J1166" t="s">
        <v>11</v>
      </c>
      <c r="K1166" t="s">
        <v>42</v>
      </c>
      <c r="L1166" s="13">
        <f t="shared" si="56"/>
        <v>48</v>
      </c>
    </row>
    <row r="1167" spans="1:12" x14ac:dyDescent="0.3">
      <c r="A1167" t="s">
        <v>1205</v>
      </c>
      <c r="B1167">
        <f t="shared" si="54"/>
        <v>1166</v>
      </c>
      <c r="C1167">
        <v>1971</v>
      </c>
      <c r="D1167" t="s">
        <v>10</v>
      </c>
      <c r="E1167">
        <v>19</v>
      </c>
      <c r="F1167" s="12">
        <f t="shared" si="55"/>
        <v>26133</v>
      </c>
      <c r="G1167">
        <v>0</v>
      </c>
      <c r="H1167" s="15">
        <v>9644.25</v>
      </c>
      <c r="I1167" t="s">
        <v>11</v>
      </c>
      <c r="J1167" t="s">
        <v>16</v>
      </c>
      <c r="K1167" t="s">
        <v>23</v>
      </c>
      <c r="L1167" s="13">
        <f t="shared" si="56"/>
        <v>51</v>
      </c>
    </row>
    <row r="1168" spans="1:12" x14ac:dyDescent="0.3">
      <c r="A1168" t="s">
        <v>1204</v>
      </c>
      <c r="B1168">
        <f t="shared" si="54"/>
        <v>1167</v>
      </c>
      <c r="C1168">
        <v>1970</v>
      </c>
      <c r="D1168" t="s">
        <v>20</v>
      </c>
      <c r="E1168">
        <v>30</v>
      </c>
      <c r="F1168" s="12">
        <f t="shared" si="55"/>
        <v>25841</v>
      </c>
      <c r="G1168">
        <v>0</v>
      </c>
      <c r="H1168" s="15">
        <v>9634.5400000000009</v>
      </c>
      <c r="I1168" t="s">
        <v>11</v>
      </c>
      <c r="J1168" t="s">
        <v>11</v>
      </c>
      <c r="K1168" t="s">
        <v>42</v>
      </c>
      <c r="L1168" s="13">
        <f t="shared" si="56"/>
        <v>52</v>
      </c>
    </row>
    <row r="1169" spans="1:12" x14ac:dyDescent="0.3">
      <c r="A1169" t="s">
        <v>1203</v>
      </c>
      <c r="B1169">
        <f t="shared" si="54"/>
        <v>1168</v>
      </c>
      <c r="C1169">
        <v>1968</v>
      </c>
      <c r="D1169" t="s">
        <v>18</v>
      </c>
      <c r="E1169">
        <v>22</v>
      </c>
      <c r="F1169" s="12">
        <f t="shared" si="55"/>
        <v>25011</v>
      </c>
      <c r="G1169">
        <v>0</v>
      </c>
      <c r="H1169" s="15">
        <v>9630.91</v>
      </c>
      <c r="I1169" t="s">
        <v>12</v>
      </c>
      <c r="J1169" t="s">
        <v>11</v>
      </c>
      <c r="K1169" t="s">
        <v>13</v>
      </c>
      <c r="L1169" s="13">
        <f t="shared" si="56"/>
        <v>54</v>
      </c>
    </row>
    <row r="1170" spans="1:12" x14ac:dyDescent="0.3">
      <c r="A1170" t="s">
        <v>1202</v>
      </c>
      <c r="B1170">
        <f t="shared" si="54"/>
        <v>1169</v>
      </c>
      <c r="C1170">
        <v>1972</v>
      </c>
      <c r="D1170" t="s">
        <v>37</v>
      </c>
      <c r="E1170">
        <v>23</v>
      </c>
      <c r="F1170" s="12">
        <f t="shared" si="55"/>
        <v>26595</v>
      </c>
      <c r="G1170">
        <v>2</v>
      </c>
      <c r="H1170" s="15">
        <v>9630.4</v>
      </c>
      <c r="I1170" t="s">
        <v>11</v>
      </c>
      <c r="J1170" t="s">
        <v>11</v>
      </c>
      <c r="K1170" t="s">
        <v>42</v>
      </c>
      <c r="L1170" s="13">
        <f t="shared" si="56"/>
        <v>50</v>
      </c>
    </row>
    <row r="1171" spans="1:12" x14ac:dyDescent="0.3">
      <c r="A1171" t="s">
        <v>1201</v>
      </c>
      <c r="B1171">
        <f t="shared" si="54"/>
        <v>1170</v>
      </c>
      <c r="C1171">
        <v>1979</v>
      </c>
      <c r="D1171" t="s">
        <v>30</v>
      </c>
      <c r="E1171">
        <v>19</v>
      </c>
      <c r="F1171" s="12">
        <f t="shared" si="55"/>
        <v>29208</v>
      </c>
      <c r="G1171">
        <v>2</v>
      </c>
      <c r="H1171" s="15">
        <v>9630.2999999999993</v>
      </c>
      <c r="I1171" t="s">
        <v>11</v>
      </c>
      <c r="J1171" t="s">
        <v>11</v>
      </c>
      <c r="K1171" t="s">
        <v>300</v>
      </c>
      <c r="L1171" s="13">
        <f t="shared" si="56"/>
        <v>43</v>
      </c>
    </row>
    <row r="1172" spans="1:12" x14ac:dyDescent="0.3">
      <c r="A1172" t="s">
        <v>1200</v>
      </c>
      <c r="B1172">
        <f t="shared" si="54"/>
        <v>1171</v>
      </c>
      <c r="C1172">
        <v>1998</v>
      </c>
      <c r="D1172" t="s">
        <v>18</v>
      </c>
      <c r="E1172">
        <v>23</v>
      </c>
      <c r="F1172" s="12">
        <f t="shared" si="55"/>
        <v>35969</v>
      </c>
      <c r="G1172">
        <v>0</v>
      </c>
      <c r="H1172" s="15">
        <v>9628.7900000000009</v>
      </c>
      <c r="I1172" t="s">
        <v>11</v>
      </c>
      <c r="J1172" t="s">
        <v>11</v>
      </c>
      <c r="K1172" t="s">
        <v>535</v>
      </c>
      <c r="L1172" s="13">
        <f t="shared" si="56"/>
        <v>24</v>
      </c>
    </row>
    <row r="1173" spans="1:12" x14ac:dyDescent="0.3">
      <c r="A1173" t="s">
        <v>1199</v>
      </c>
      <c r="B1173">
        <f t="shared" si="54"/>
        <v>1172</v>
      </c>
      <c r="C1173">
        <v>1970</v>
      </c>
      <c r="D1173" t="s">
        <v>30</v>
      </c>
      <c r="E1173">
        <v>16</v>
      </c>
      <c r="F1173" s="12">
        <f t="shared" si="55"/>
        <v>25918</v>
      </c>
      <c r="G1173">
        <v>0</v>
      </c>
      <c r="H1173" s="15">
        <v>9625.92</v>
      </c>
      <c r="I1173" t="s">
        <v>11</v>
      </c>
      <c r="J1173" t="s">
        <v>12</v>
      </c>
      <c r="K1173" t="s">
        <v>42</v>
      </c>
      <c r="L1173" s="13">
        <f t="shared" si="56"/>
        <v>52</v>
      </c>
    </row>
    <row r="1174" spans="1:12" x14ac:dyDescent="0.3">
      <c r="A1174" t="s">
        <v>1198</v>
      </c>
      <c r="B1174">
        <f t="shared" si="54"/>
        <v>1173</v>
      </c>
      <c r="C1174">
        <v>1975</v>
      </c>
      <c r="D1174" t="s">
        <v>37</v>
      </c>
      <c r="E1174">
        <v>29</v>
      </c>
      <c r="F1174" s="12">
        <f t="shared" si="55"/>
        <v>27696</v>
      </c>
      <c r="G1174">
        <v>3</v>
      </c>
      <c r="H1174" s="15">
        <v>9620.33</v>
      </c>
      <c r="I1174" t="s">
        <v>12</v>
      </c>
      <c r="J1174" t="s">
        <v>12</v>
      </c>
      <c r="K1174" t="s">
        <v>23</v>
      </c>
      <c r="L1174" s="13">
        <f t="shared" si="56"/>
        <v>47</v>
      </c>
    </row>
    <row r="1175" spans="1:12" x14ac:dyDescent="0.3">
      <c r="A1175" t="s">
        <v>1197</v>
      </c>
      <c r="B1175">
        <f t="shared" si="54"/>
        <v>1174</v>
      </c>
      <c r="C1175">
        <v>1982</v>
      </c>
      <c r="D1175" t="s">
        <v>35</v>
      </c>
      <c r="E1175">
        <v>29</v>
      </c>
      <c r="F1175" s="12">
        <f t="shared" si="55"/>
        <v>30192</v>
      </c>
      <c r="G1175">
        <v>3</v>
      </c>
      <c r="H1175" s="15">
        <v>9619.18</v>
      </c>
      <c r="I1175" t="s">
        <v>11</v>
      </c>
      <c r="J1175" t="s">
        <v>16</v>
      </c>
      <c r="K1175" t="s">
        <v>200</v>
      </c>
      <c r="L1175" s="13">
        <f t="shared" si="56"/>
        <v>40</v>
      </c>
    </row>
    <row r="1176" spans="1:12" x14ac:dyDescent="0.3">
      <c r="A1176" t="s">
        <v>1196</v>
      </c>
      <c r="B1176">
        <f t="shared" si="54"/>
        <v>1175</v>
      </c>
      <c r="C1176">
        <v>1972</v>
      </c>
      <c r="D1176" t="s">
        <v>30</v>
      </c>
      <c r="E1176">
        <v>27</v>
      </c>
      <c r="F1176" s="12">
        <f t="shared" si="55"/>
        <v>26660</v>
      </c>
      <c r="G1176">
        <v>1</v>
      </c>
      <c r="H1176" s="15">
        <v>9617.66</v>
      </c>
      <c r="I1176" t="s">
        <v>12</v>
      </c>
      <c r="J1176" t="s">
        <v>12</v>
      </c>
      <c r="K1176" t="s">
        <v>168</v>
      </c>
      <c r="L1176" s="13">
        <f t="shared" si="56"/>
        <v>50</v>
      </c>
    </row>
    <row r="1177" spans="1:12" x14ac:dyDescent="0.3">
      <c r="A1177" t="s">
        <v>1195</v>
      </c>
      <c r="B1177">
        <f t="shared" si="54"/>
        <v>1176</v>
      </c>
      <c r="C1177">
        <v>1964</v>
      </c>
      <c r="D1177" t="s">
        <v>30</v>
      </c>
      <c r="E1177">
        <v>15</v>
      </c>
      <c r="F1177" s="12">
        <f t="shared" si="55"/>
        <v>23726</v>
      </c>
      <c r="G1177">
        <v>0</v>
      </c>
      <c r="H1177" s="15">
        <v>9597.6299999999992</v>
      </c>
      <c r="I1177" t="s">
        <v>12</v>
      </c>
      <c r="J1177" t="s">
        <v>12</v>
      </c>
      <c r="K1177" t="s">
        <v>13</v>
      </c>
      <c r="L1177" s="13">
        <f t="shared" si="56"/>
        <v>58</v>
      </c>
    </row>
    <row r="1178" spans="1:12" x14ac:dyDescent="0.3">
      <c r="A1178" t="s">
        <v>1194</v>
      </c>
      <c r="B1178">
        <f t="shared" si="54"/>
        <v>1177</v>
      </c>
      <c r="C1178">
        <v>1981</v>
      </c>
      <c r="D1178" t="s">
        <v>37</v>
      </c>
      <c r="E1178">
        <v>18</v>
      </c>
      <c r="F1178" s="12">
        <f t="shared" si="55"/>
        <v>29877</v>
      </c>
      <c r="G1178">
        <v>1</v>
      </c>
      <c r="H1178" s="15">
        <v>9584.0400000000009</v>
      </c>
      <c r="I1178" t="s">
        <v>11</v>
      </c>
      <c r="J1178" t="s">
        <v>16</v>
      </c>
      <c r="K1178" t="s">
        <v>300</v>
      </c>
      <c r="L1178" s="13">
        <f t="shared" si="56"/>
        <v>41</v>
      </c>
    </row>
    <row r="1179" spans="1:12" x14ac:dyDescent="0.3">
      <c r="A1179" t="s">
        <v>1193</v>
      </c>
      <c r="B1179">
        <f t="shared" si="54"/>
        <v>1178</v>
      </c>
      <c r="C1179">
        <v>1973</v>
      </c>
      <c r="D1179" t="s">
        <v>15</v>
      </c>
      <c r="E1179">
        <v>28</v>
      </c>
      <c r="F1179" s="12">
        <f t="shared" si="55"/>
        <v>26996</v>
      </c>
      <c r="G1179">
        <v>1</v>
      </c>
      <c r="H1179" s="15">
        <v>9583.89</v>
      </c>
      <c r="I1179" t="s">
        <v>11</v>
      </c>
      <c r="J1179" t="s">
        <v>12</v>
      </c>
      <c r="K1179" t="s">
        <v>23</v>
      </c>
      <c r="L1179" s="13">
        <f t="shared" si="56"/>
        <v>49</v>
      </c>
    </row>
    <row r="1180" spans="1:12" x14ac:dyDescent="0.3">
      <c r="A1180" t="s">
        <v>1192</v>
      </c>
      <c r="B1180">
        <f t="shared" si="54"/>
        <v>1179</v>
      </c>
      <c r="C1180">
        <v>1966</v>
      </c>
      <c r="D1180" t="s">
        <v>30</v>
      </c>
      <c r="E1180">
        <v>4</v>
      </c>
      <c r="F1180" s="12">
        <f t="shared" si="55"/>
        <v>24445</v>
      </c>
      <c r="G1180">
        <v>0</v>
      </c>
      <c r="H1180" s="15">
        <v>9582.5400000000009</v>
      </c>
      <c r="I1180" t="s">
        <v>12</v>
      </c>
      <c r="J1180" t="s">
        <v>11</v>
      </c>
      <c r="K1180" t="s">
        <v>13</v>
      </c>
      <c r="L1180" s="13">
        <f t="shared" si="56"/>
        <v>56</v>
      </c>
    </row>
    <row r="1181" spans="1:12" x14ac:dyDescent="0.3">
      <c r="A1181" t="s">
        <v>1191</v>
      </c>
      <c r="B1181">
        <f t="shared" si="54"/>
        <v>1180</v>
      </c>
      <c r="C1181">
        <v>1973</v>
      </c>
      <c r="D1181" t="s">
        <v>30</v>
      </c>
      <c r="E1181">
        <v>1</v>
      </c>
      <c r="F1181" s="12">
        <f t="shared" si="55"/>
        <v>26999</v>
      </c>
      <c r="G1181">
        <v>1</v>
      </c>
      <c r="H1181" s="15">
        <v>9566.99</v>
      </c>
      <c r="I1181" t="s">
        <v>11</v>
      </c>
      <c r="J1181" t="s">
        <v>16</v>
      </c>
      <c r="K1181" t="s">
        <v>23</v>
      </c>
      <c r="L1181" s="13">
        <f t="shared" si="56"/>
        <v>49</v>
      </c>
    </row>
    <row r="1182" spans="1:12" x14ac:dyDescent="0.3">
      <c r="A1182" t="s">
        <v>1190</v>
      </c>
      <c r="B1182">
        <f t="shared" si="54"/>
        <v>1181</v>
      </c>
      <c r="C1182">
        <v>1974</v>
      </c>
      <c r="D1182" t="s">
        <v>35</v>
      </c>
      <c r="E1182">
        <v>14</v>
      </c>
      <c r="F1182" s="12">
        <f t="shared" si="55"/>
        <v>27255</v>
      </c>
      <c r="G1182">
        <v>3</v>
      </c>
      <c r="H1182" s="15">
        <v>9563.0300000000007</v>
      </c>
      <c r="I1182" t="s">
        <v>12</v>
      </c>
      <c r="J1182" t="s">
        <v>16</v>
      </c>
      <c r="K1182" t="s">
        <v>42</v>
      </c>
      <c r="L1182" s="13">
        <f t="shared" si="56"/>
        <v>48</v>
      </c>
    </row>
    <row r="1183" spans="1:12" x14ac:dyDescent="0.3">
      <c r="A1183" t="s">
        <v>1189</v>
      </c>
      <c r="B1183">
        <f t="shared" si="54"/>
        <v>1182</v>
      </c>
      <c r="C1183">
        <v>1972</v>
      </c>
      <c r="D1183" t="s">
        <v>20</v>
      </c>
      <c r="E1183">
        <v>22</v>
      </c>
      <c r="F1183" s="12">
        <f t="shared" si="55"/>
        <v>26564</v>
      </c>
      <c r="G1183">
        <v>1</v>
      </c>
      <c r="H1183" s="15">
        <v>9549.57</v>
      </c>
      <c r="I1183" t="s">
        <v>11</v>
      </c>
      <c r="J1183" t="s">
        <v>16</v>
      </c>
      <c r="K1183" t="s">
        <v>13</v>
      </c>
      <c r="L1183" s="13">
        <f t="shared" si="56"/>
        <v>50</v>
      </c>
    </row>
    <row r="1184" spans="1:12" x14ac:dyDescent="0.3">
      <c r="A1184" t="s">
        <v>1188</v>
      </c>
      <c r="B1184">
        <f t="shared" si="54"/>
        <v>1183</v>
      </c>
      <c r="C1184">
        <v>1972</v>
      </c>
      <c r="D1184" t="s">
        <v>20</v>
      </c>
      <c r="E1184">
        <v>22</v>
      </c>
      <c r="F1184" s="12">
        <f t="shared" si="55"/>
        <v>26564</v>
      </c>
      <c r="G1184">
        <v>0</v>
      </c>
      <c r="H1184" s="15">
        <v>9541.7000000000007</v>
      </c>
      <c r="I1184" t="s">
        <v>11</v>
      </c>
      <c r="J1184" t="s">
        <v>16</v>
      </c>
      <c r="K1184" t="s">
        <v>247</v>
      </c>
      <c r="L1184" s="13">
        <f t="shared" si="56"/>
        <v>50</v>
      </c>
    </row>
    <row r="1185" spans="1:12" x14ac:dyDescent="0.3">
      <c r="A1185" t="s">
        <v>1187</v>
      </c>
      <c r="B1185">
        <f t="shared" si="54"/>
        <v>1184</v>
      </c>
      <c r="C1185">
        <v>1975</v>
      </c>
      <c r="D1185" t="s">
        <v>10</v>
      </c>
      <c r="E1185">
        <v>28</v>
      </c>
      <c r="F1185" s="12">
        <f t="shared" si="55"/>
        <v>27603</v>
      </c>
      <c r="G1185">
        <v>1</v>
      </c>
      <c r="H1185" s="15">
        <v>9540.17</v>
      </c>
      <c r="I1185" t="s">
        <v>11</v>
      </c>
      <c r="J1185" t="s">
        <v>11</v>
      </c>
      <c r="K1185" t="s">
        <v>247</v>
      </c>
      <c r="L1185" s="13">
        <f t="shared" si="56"/>
        <v>47</v>
      </c>
    </row>
    <row r="1186" spans="1:12" x14ac:dyDescent="0.3">
      <c r="A1186" t="s">
        <v>1186</v>
      </c>
      <c r="B1186">
        <f t="shared" si="54"/>
        <v>1185</v>
      </c>
      <c r="C1186">
        <v>1973</v>
      </c>
      <c r="D1186" t="s">
        <v>30</v>
      </c>
      <c r="E1186">
        <v>21</v>
      </c>
      <c r="F1186" s="12">
        <f t="shared" si="55"/>
        <v>27019</v>
      </c>
      <c r="G1186">
        <v>0</v>
      </c>
      <c r="H1186" s="15">
        <v>9538.65</v>
      </c>
      <c r="I1186" t="s">
        <v>11</v>
      </c>
      <c r="J1186" t="s">
        <v>12</v>
      </c>
      <c r="K1186" t="s">
        <v>300</v>
      </c>
      <c r="L1186" s="13">
        <f t="shared" si="56"/>
        <v>49</v>
      </c>
    </row>
    <row r="1187" spans="1:12" x14ac:dyDescent="0.3">
      <c r="A1187" t="s">
        <v>1185</v>
      </c>
      <c r="B1187">
        <f t="shared" si="54"/>
        <v>1186</v>
      </c>
      <c r="C1187">
        <v>1971</v>
      </c>
      <c r="D1187" t="s">
        <v>15</v>
      </c>
      <c r="E1187">
        <v>29</v>
      </c>
      <c r="F1187" s="12">
        <f t="shared" si="55"/>
        <v>26266</v>
      </c>
      <c r="G1187">
        <v>0</v>
      </c>
      <c r="H1187" s="15">
        <v>9528.9</v>
      </c>
      <c r="I1187" t="s">
        <v>11</v>
      </c>
      <c r="J1187" t="s">
        <v>11</v>
      </c>
      <c r="K1187" t="s">
        <v>42</v>
      </c>
      <c r="L1187" s="13">
        <f t="shared" si="56"/>
        <v>51</v>
      </c>
    </row>
    <row r="1188" spans="1:12" x14ac:dyDescent="0.3">
      <c r="A1188" t="s">
        <v>1184</v>
      </c>
      <c r="B1188">
        <f t="shared" si="54"/>
        <v>1187</v>
      </c>
      <c r="C1188">
        <v>1992</v>
      </c>
      <c r="D1188" t="s">
        <v>35</v>
      </c>
      <c r="E1188">
        <v>22</v>
      </c>
      <c r="F1188" s="12">
        <f t="shared" si="55"/>
        <v>33838</v>
      </c>
      <c r="G1188">
        <v>0</v>
      </c>
      <c r="H1188" s="15">
        <v>9507.68</v>
      </c>
      <c r="I1188" t="s">
        <v>11</v>
      </c>
      <c r="J1188" t="s">
        <v>16</v>
      </c>
      <c r="K1188" t="s">
        <v>23</v>
      </c>
      <c r="L1188" s="13">
        <f t="shared" si="56"/>
        <v>30</v>
      </c>
    </row>
    <row r="1189" spans="1:12" x14ac:dyDescent="0.3">
      <c r="A1189" t="s">
        <v>1183</v>
      </c>
      <c r="B1189">
        <f t="shared" si="54"/>
        <v>1188</v>
      </c>
      <c r="C1189">
        <v>1969</v>
      </c>
      <c r="D1189" t="s">
        <v>35</v>
      </c>
      <c r="E1189">
        <v>24</v>
      </c>
      <c r="F1189" s="12">
        <f t="shared" si="55"/>
        <v>25439</v>
      </c>
      <c r="G1189">
        <v>0</v>
      </c>
      <c r="H1189" s="15">
        <v>9504.31</v>
      </c>
      <c r="I1189" t="s">
        <v>12</v>
      </c>
      <c r="J1189" t="s">
        <v>11</v>
      </c>
      <c r="K1189" t="s">
        <v>13</v>
      </c>
      <c r="L1189" s="13">
        <f t="shared" si="56"/>
        <v>53</v>
      </c>
    </row>
    <row r="1190" spans="1:12" x14ac:dyDescent="0.3">
      <c r="A1190" t="s">
        <v>1182</v>
      </c>
      <c r="B1190">
        <f t="shared" si="54"/>
        <v>1189</v>
      </c>
      <c r="C1190">
        <v>1976</v>
      </c>
      <c r="D1190" t="s">
        <v>15</v>
      </c>
      <c r="E1190">
        <v>28</v>
      </c>
      <c r="F1190" s="12">
        <f t="shared" si="55"/>
        <v>28092</v>
      </c>
      <c r="G1190">
        <v>3</v>
      </c>
      <c r="H1190" s="15">
        <v>9500.57</v>
      </c>
      <c r="I1190" t="s">
        <v>11</v>
      </c>
      <c r="J1190" t="s">
        <v>12</v>
      </c>
      <c r="K1190" t="s">
        <v>356</v>
      </c>
      <c r="L1190" s="13">
        <f t="shared" si="56"/>
        <v>46</v>
      </c>
    </row>
    <row r="1191" spans="1:12" x14ac:dyDescent="0.3">
      <c r="A1191" t="s">
        <v>1181</v>
      </c>
      <c r="B1191">
        <f t="shared" si="54"/>
        <v>1190</v>
      </c>
      <c r="C1191">
        <v>1969</v>
      </c>
      <c r="D1191" t="s">
        <v>18</v>
      </c>
      <c r="E1191">
        <v>4</v>
      </c>
      <c r="F1191" s="12">
        <f t="shared" si="55"/>
        <v>25358</v>
      </c>
      <c r="G1191">
        <v>0</v>
      </c>
      <c r="H1191" s="15">
        <v>9487.64</v>
      </c>
      <c r="I1191" t="s">
        <v>11</v>
      </c>
      <c r="J1191" t="s">
        <v>11</v>
      </c>
      <c r="K1191" t="s">
        <v>13</v>
      </c>
      <c r="L1191" s="13">
        <f t="shared" si="56"/>
        <v>54</v>
      </c>
    </row>
    <row r="1192" spans="1:12" x14ac:dyDescent="0.3">
      <c r="A1192" t="s">
        <v>1180</v>
      </c>
      <c r="B1192">
        <f t="shared" si="54"/>
        <v>1191</v>
      </c>
      <c r="C1192">
        <v>1979</v>
      </c>
      <c r="D1192" t="s">
        <v>10</v>
      </c>
      <c r="E1192">
        <v>17</v>
      </c>
      <c r="F1192" s="12">
        <f t="shared" si="55"/>
        <v>29053</v>
      </c>
      <c r="G1192">
        <v>2</v>
      </c>
      <c r="H1192" s="15">
        <v>9453.92</v>
      </c>
      <c r="I1192" t="s">
        <v>11</v>
      </c>
      <c r="J1192" t="s">
        <v>11</v>
      </c>
      <c r="K1192" t="s">
        <v>300</v>
      </c>
      <c r="L1192" s="13">
        <f t="shared" si="56"/>
        <v>43</v>
      </c>
    </row>
    <row r="1193" spans="1:12" x14ac:dyDescent="0.3">
      <c r="A1193" t="s">
        <v>1179</v>
      </c>
      <c r="B1193">
        <f t="shared" si="54"/>
        <v>1192</v>
      </c>
      <c r="C1193">
        <v>1987</v>
      </c>
      <c r="D1193" t="s">
        <v>15</v>
      </c>
      <c r="E1193">
        <v>14</v>
      </c>
      <c r="F1193" s="12">
        <f t="shared" si="55"/>
        <v>32095</v>
      </c>
      <c r="G1193">
        <v>3</v>
      </c>
      <c r="H1193" s="15">
        <v>9448.42</v>
      </c>
      <c r="I1193" t="s">
        <v>11</v>
      </c>
      <c r="J1193" t="s">
        <v>12</v>
      </c>
      <c r="K1193" t="s">
        <v>300</v>
      </c>
      <c r="L1193" s="13">
        <f t="shared" si="56"/>
        <v>35</v>
      </c>
    </row>
    <row r="1194" spans="1:12" x14ac:dyDescent="0.3">
      <c r="A1194" t="s">
        <v>1178</v>
      </c>
      <c r="B1194">
        <f t="shared" si="54"/>
        <v>1193</v>
      </c>
      <c r="C1194">
        <v>1974</v>
      </c>
      <c r="D1194" t="s">
        <v>18</v>
      </c>
      <c r="E1194">
        <v>8</v>
      </c>
      <c r="F1194" s="12">
        <f t="shared" si="55"/>
        <v>27188</v>
      </c>
      <c r="G1194">
        <v>1</v>
      </c>
      <c r="H1194" s="15">
        <v>9447.3799999999992</v>
      </c>
      <c r="I1194" t="s">
        <v>11</v>
      </c>
      <c r="J1194" t="s">
        <v>12</v>
      </c>
      <c r="K1194" t="s">
        <v>247</v>
      </c>
      <c r="L1194" s="13">
        <f t="shared" si="56"/>
        <v>49</v>
      </c>
    </row>
    <row r="1195" spans="1:12" x14ac:dyDescent="0.3">
      <c r="A1195" t="s">
        <v>1177</v>
      </c>
      <c r="B1195">
        <f t="shared" si="54"/>
        <v>1194</v>
      </c>
      <c r="C1195">
        <v>1974</v>
      </c>
      <c r="D1195" t="s">
        <v>15</v>
      </c>
      <c r="E1195">
        <v>27</v>
      </c>
      <c r="F1195" s="12">
        <f t="shared" si="55"/>
        <v>27360</v>
      </c>
      <c r="G1195">
        <v>1</v>
      </c>
      <c r="H1195" s="15">
        <v>9447.25</v>
      </c>
      <c r="I1195" t="s">
        <v>11</v>
      </c>
      <c r="J1195" t="s">
        <v>16</v>
      </c>
      <c r="K1195" t="s">
        <v>247</v>
      </c>
      <c r="L1195" s="13">
        <f t="shared" si="56"/>
        <v>48</v>
      </c>
    </row>
    <row r="1196" spans="1:12" x14ac:dyDescent="0.3">
      <c r="A1196" t="s">
        <v>1176</v>
      </c>
      <c r="B1196">
        <f t="shared" si="54"/>
        <v>1195</v>
      </c>
      <c r="C1196">
        <v>1976</v>
      </c>
      <c r="D1196" t="s">
        <v>15</v>
      </c>
      <c r="E1196">
        <v>3</v>
      </c>
      <c r="F1196" s="12">
        <f t="shared" si="55"/>
        <v>28067</v>
      </c>
      <c r="G1196">
        <v>2</v>
      </c>
      <c r="H1196" s="15">
        <v>9432.93</v>
      </c>
      <c r="I1196" t="s">
        <v>11</v>
      </c>
      <c r="J1196" t="s">
        <v>16</v>
      </c>
      <c r="K1196" t="s">
        <v>247</v>
      </c>
      <c r="L1196" s="13">
        <f t="shared" si="56"/>
        <v>46</v>
      </c>
    </row>
    <row r="1197" spans="1:12" x14ac:dyDescent="0.3">
      <c r="A1197" t="s">
        <v>1175</v>
      </c>
      <c r="B1197">
        <f t="shared" si="54"/>
        <v>1196</v>
      </c>
      <c r="C1197">
        <v>1976</v>
      </c>
      <c r="D1197" t="s">
        <v>37</v>
      </c>
      <c r="E1197">
        <v>30</v>
      </c>
      <c r="F1197" s="12">
        <f t="shared" si="55"/>
        <v>28063</v>
      </c>
      <c r="G1197">
        <v>3</v>
      </c>
      <c r="H1197" s="15">
        <v>9414.92</v>
      </c>
      <c r="I1197" t="s">
        <v>11</v>
      </c>
      <c r="J1197" t="s">
        <v>11</v>
      </c>
      <c r="K1197" t="s">
        <v>42</v>
      </c>
      <c r="L1197" s="13">
        <f t="shared" si="56"/>
        <v>46</v>
      </c>
    </row>
    <row r="1198" spans="1:12" x14ac:dyDescent="0.3">
      <c r="A1198" t="s">
        <v>1174</v>
      </c>
      <c r="B1198">
        <f t="shared" si="54"/>
        <v>1197</v>
      </c>
      <c r="C1198">
        <v>1976</v>
      </c>
      <c r="D1198" t="s">
        <v>37</v>
      </c>
      <c r="E1198">
        <v>17</v>
      </c>
      <c r="F1198" s="12">
        <f t="shared" si="55"/>
        <v>28050</v>
      </c>
      <c r="G1198">
        <v>2</v>
      </c>
      <c r="H1198" s="15">
        <v>9411.01</v>
      </c>
      <c r="I1198" t="s">
        <v>11</v>
      </c>
      <c r="J1198" t="s">
        <v>12</v>
      </c>
      <c r="K1198" t="s">
        <v>247</v>
      </c>
      <c r="L1198" s="13">
        <f t="shared" si="56"/>
        <v>46</v>
      </c>
    </row>
    <row r="1199" spans="1:12" x14ac:dyDescent="0.3">
      <c r="A1199" t="s">
        <v>1173</v>
      </c>
      <c r="B1199">
        <f t="shared" si="54"/>
        <v>1198</v>
      </c>
      <c r="C1199">
        <v>1971</v>
      </c>
      <c r="D1199" t="s">
        <v>37</v>
      </c>
      <c r="E1199">
        <v>20</v>
      </c>
      <c r="F1199" s="12">
        <f t="shared" si="55"/>
        <v>26226</v>
      </c>
      <c r="G1199">
        <v>1</v>
      </c>
      <c r="H1199" s="15">
        <v>9391.35</v>
      </c>
      <c r="I1199" t="s">
        <v>12</v>
      </c>
      <c r="J1199" t="s">
        <v>12</v>
      </c>
      <c r="K1199" t="s">
        <v>42</v>
      </c>
      <c r="L1199" s="13">
        <f t="shared" si="56"/>
        <v>51</v>
      </c>
    </row>
    <row r="1200" spans="1:12" x14ac:dyDescent="0.3">
      <c r="A1200" t="s">
        <v>1172</v>
      </c>
      <c r="B1200">
        <f t="shared" si="54"/>
        <v>1199</v>
      </c>
      <c r="C1200">
        <v>1971</v>
      </c>
      <c r="D1200" t="s">
        <v>30</v>
      </c>
      <c r="E1200">
        <v>29</v>
      </c>
      <c r="F1200" s="12">
        <f t="shared" si="55"/>
        <v>26296</v>
      </c>
      <c r="G1200">
        <v>1</v>
      </c>
      <c r="H1200" s="15">
        <v>9386.16</v>
      </c>
      <c r="I1200" t="s">
        <v>12</v>
      </c>
      <c r="J1200" t="s">
        <v>11</v>
      </c>
      <c r="K1200" t="s">
        <v>13</v>
      </c>
      <c r="L1200" s="13">
        <f t="shared" si="56"/>
        <v>51</v>
      </c>
    </row>
    <row r="1201" spans="1:12" x14ac:dyDescent="0.3">
      <c r="A1201" t="s">
        <v>1171</v>
      </c>
      <c r="B1201">
        <f t="shared" si="54"/>
        <v>1200</v>
      </c>
      <c r="C1201">
        <v>1975</v>
      </c>
      <c r="D1201" t="s">
        <v>30</v>
      </c>
      <c r="E1201">
        <v>2</v>
      </c>
      <c r="F1201" s="12">
        <f t="shared" si="55"/>
        <v>27730</v>
      </c>
      <c r="G1201">
        <v>1</v>
      </c>
      <c r="H1201" s="15">
        <v>9380.75</v>
      </c>
      <c r="I1201" t="s">
        <v>11</v>
      </c>
      <c r="J1201" t="s">
        <v>11</v>
      </c>
      <c r="K1201" t="s">
        <v>247</v>
      </c>
      <c r="L1201" s="13">
        <f t="shared" si="56"/>
        <v>47</v>
      </c>
    </row>
    <row r="1202" spans="1:12" x14ac:dyDescent="0.3">
      <c r="A1202" t="s">
        <v>1170</v>
      </c>
      <c r="B1202">
        <f t="shared" si="54"/>
        <v>1201</v>
      </c>
      <c r="C1202">
        <v>1971</v>
      </c>
      <c r="D1202" t="s">
        <v>15</v>
      </c>
      <c r="E1202">
        <v>26</v>
      </c>
      <c r="F1202" s="12">
        <f t="shared" si="55"/>
        <v>26263</v>
      </c>
      <c r="G1202">
        <v>1</v>
      </c>
      <c r="H1202" s="15">
        <v>9377.9</v>
      </c>
      <c r="I1202" t="s">
        <v>11</v>
      </c>
      <c r="J1202" t="s">
        <v>16</v>
      </c>
      <c r="K1202" t="s">
        <v>13</v>
      </c>
      <c r="L1202" s="13">
        <f t="shared" si="56"/>
        <v>51</v>
      </c>
    </row>
    <row r="1203" spans="1:12" x14ac:dyDescent="0.3">
      <c r="A1203" t="s">
        <v>1169</v>
      </c>
      <c r="B1203">
        <f t="shared" si="54"/>
        <v>1202</v>
      </c>
      <c r="C1203">
        <v>1969</v>
      </c>
      <c r="D1203" t="s">
        <v>15</v>
      </c>
      <c r="E1203">
        <v>24</v>
      </c>
      <c r="F1203" s="12">
        <f t="shared" si="55"/>
        <v>25531</v>
      </c>
      <c r="G1203">
        <v>0</v>
      </c>
      <c r="H1203" s="15">
        <v>9377.4500000000007</v>
      </c>
      <c r="I1203" t="s">
        <v>11</v>
      </c>
      <c r="J1203" t="s">
        <v>12</v>
      </c>
      <c r="K1203" t="s">
        <v>13</v>
      </c>
      <c r="L1203" s="13">
        <f t="shared" si="56"/>
        <v>53</v>
      </c>
    </row>
    <row r="1204" spans="1:12" x14ac:dyDescent="0.3">
      <c r="A1204" t="s">
        <v>1168</v>
      </c>
      <c r="B1204">
        <f t="shared" si="54"/>
        <v>1203</v>
      </c>
      <c r="C1204">
        <v>1971</v>
      </c>
      <c r="D1204" t="s">
        <v>37</v>
      </c>
      <c r="E1204">
        <v>8</v>
      </c>
      <c r="F1204" s="12">
        <f t="shared" si="55"/>
        <v>26214</v>
      </c>
      <c r="G1204">
        <v>0</v>
      </c>
      <c r="H1204" s="15">
        <v>9361.33</v>
      </c>
      <c r="I1204" t="s">
        <v>12</v>
      </c>
      <c r="J1204" t="s">
        <v>16</v>
      </c>
      <c r="K1204" t="s">
        <v>168</v>
      </c>
      <c r="L1204" s="13">
        <f t="shared" si="56"/>
        <v>51</v>
      </c>
    </row>
    <row r="1205" spans="1:12" x14ac:dyDescent="0.3">
      <c r="A1205" t="s">
        <v>1167</v>
      </c>
      <c r="B1205">
        <f t="shared" si="54"/>
        <v>1204</v>
      </c>
      <c r="C1205">
        <v>1988</v>
      </c>
      <c r="D1205" t="s">
        <v>10</v>
      </c>
      <c r="E1205">
        <v>1</v>
      </c>
      <c r="F1205" s="12">
        <f t="shared" si="55"/>
        <v>32325</v>
      </c>
      <c r="G1205">
        <v>3</v>
      </c>
      <c r="H1205" s="15">
        <v>9344.2000000000007</v>
      </c>
      <c r="I1205" t="s">
        <v>11</v>
      </c>
      <c r="J1205" t="s">
        <v>16</v>
      </c>
      <c r="K1205" t="s">
        <v>300</v>
      </c>
      <c r="L1205" s="13">
        <f t="shared" si="56"/>
        <v>34</v>
      </c>
    </row>
    <row r="1206" spans="1:12" x14ac:dyDescent="0.3">
      <c r="A1206" t="s">
        <v>1166</v>
      </c>
      <c r="B1206">
        <f t="shared" si="54"/>
        <v>1205</v>
      </c>
      <c r="C1206">
        <v>1996</v>
      </c>
      <c r="D1206" t="s">
        <v>37</v>
      </c>
      <c r="E1206">
        <v>12</v>
      </c>
      <c r="F1206" s="12">
        <f t="shared" si="55"/>
        <v>35350</v>
      </c>
      <c r="G1206">
        <v>0</v>
      </c>
      <c r="H1206" s="15">
        <v>9338.61</v>
      </c>
      <c r="I1206" t="s">
        <v>11</v>
      </c>
      <c r="J1206" t="s">
        <v>16</v>
      </c>
      <c r="K1206" t="s">
        <v>535</v>
      </c>
      <c r="L1206" s="13">
        <f t="shared" si="56"/>
        <v>26</v>
      </c>
    </row>
    <row r="1207" spans="1:12" x14ac:dyDescent="0.3">
      <c r="A1207" t="s">
        <v>1165</v>
      </c>
      <c r="B1207">
        <f t="shared" si="54"/>
        <v>1206</v>
      </c>
      <c r="C1207">
        <v>1988</v>
      </c>
      <c r="D1207" t="s">
        <v>10</v>
      </c>
      <c r="E1207">
        <v>9</v>
      </c>
      <c r="F1207" s="12">
        <f t="shared" si="55"/>
        <v>32333</v>
      </c>
      <c r="G1207">
        <v>3</v>
      </c>
      <c r="H1207" s="15">
        <v>9320.26</v>
      </c>
      <c r="I1207" t="s">
        <v>11</v>
      </c>
      <c r="J1207" t="s">
        <v>16</v>
      </c>
      <c r="K1207" t="s">
        <v>23</v>
      </c>
      <c r="L1207" s="13">
        <f t="shared" si="56"/>
        <v>34</v>
      </c>
    </row>
    <row r="1208" spans="1:12" x14ac:dyDescent="0.3">
      <c r="A1208" t="s">
        <v>1164</v>
      </c>
      <c r="B1208">
        <f t="shared" si="54"/>
        <v>1207</v>
      </c>
      <c r="C1208">
        <v>1977</v>
      </c>
      <c r="D1208" t="s">
        <v>37</v>
      </c>
      <c r="E1208">
        <v>12</v>
      </c>
      <c r="F1208" s="12">
        <f t="shared" si="55"/>
        <v>28410</v>
      </c>
      <c r="G1208">
        <v>2</v>
      </c>
      <c r="H1208" s="15">
        <v>9315.41</v>
      </c>
      <c r="I1208" t="s">
        <v>11</v>
      </c>
      <c r="J1208" t="s">
        <v>16</v>
      </c>
      <c r="K1208" t="s">
        <v>247</v>
      </c>
      <c r="L1208" s="13">
        <f t="shared" si="56"/>
        <v>45</v>
      </c>
    </row>
    <row r="1209" spans="1:12" x14ac:dyDescent="0.3">
      <c r="A1209" t="s">
        <v>1163</v>
      </c>
      <c r="B1209">
        <f t="shared" si="54"/>
        <v>1208</v>
      </c>
      <c r="C1209">
        <v>1963</v>
      </c>
      <c r="D1209" t="s">
        <v>18</v>
      </c>
      <c r="E1209">
        <v>8</v>
      </c>
      <c r="F1209" s="12">
        <f t="shared" si="55"/>
        <v>23170</v>
      </c>
      <c r="G1209">
        <v>0</v>
      </c>
      <c r="H1209" s="15">
        <v>9310.81</v>
      </c>
      <c r="I1209" t="s">
        <v>12</v>
      </c>
      <c r="J1209" t="s">
        <v>16</v>
      </c>
      <c r="K1209" t="s">
        <v>13</v>
      </c>
      <c r="L1209" s="13">
        <f t="shared" si="56"/>
        <v>60</v>
      </c>
    </row>
    <row r="1210" spans="1:12" x14ac:dyDescent="0.3">
      <c r="A1210" t="s">
        <v>1162</v>
      </c>
      <c r="B1210">
        <f t="shared" si="54"/>
        <v>1209</v>
      </c>
      <c r="C1210">
        <v>1973</v>
      </c>
      <c r="D1210" t="s">
        <v>37</v>
      </c>
      <c r="E1210">
        <v>16</v>
      </c>
      <c r="F1210" s="12">
        <f t="shared" si="55"/>
        <v>26953</v>
      </c>
      <c r="G1210">
        <v>2</v>
      </c>
      <c r="H1210" s="15">
        <v>9304.7000000000007</v>
      </c>
      <c r="I1210" t="s">
        <v>12</v>
      </c>
      <c r="J1210" t="s">
        <v>12</v>
      </c>
      <c r="K1210" t="s">
        <v>13</v>
      </c>
      <c r="L1210" s="13">
        <f t="shared" si="56"/>
        <v>49</v>
      </c>
    </row>
    <row r="1211" spans="1:12" x14ac:dyDescent="0.3">
      <c r="A1211" t="s">
        <v>1161</v>
      </c>
      <c r="B1211">
        <f t="shared" si="54"/>
        <v>1210</v>
      </c>
      <c r="C1211">
        <v>1976</v>
      </c>
      <c r="D1211" t="s">
        <v>15</v>
      </c>
      <c r="E1211">
        <v>3</v>
      </c>
      <c r="F1211" s="12">
        <f t="shared" si="55"/>
        <v>28067</v>
      </c>
      <c r="G1211">
        <v>3</v>
      </c>
      <c r="H1211" s="15">
        <v>9301.89</v>
      </c>
      <c r="I1211" t="s">
        <v>11</v>
      </c>
      <c r="J1211" t="s">
        <v>16</v>
      </c>
      <c r="K1211" t="s">
        <v>23</v>
      </c>
      <c r="L1211" s="13">
        <f t="shared" si="56"/>
        <v>46</v>
      </c>
    </row>
    <row r="1212" spans="1:12" x14ac:dyDescent="0.3">
      <c r="A1212" t="s">
        <v>1160</v>
      </c>
      <c r="B1212">
        <f t="shared" si="54"/>
        <v>1211</v>
      </c>
      <c r="C1212">
        <v>1973</v>
      </c>
      <c r="D1212" t="s">
        <v>20</v>
      </c>
      <c r="E1212">
        <v>18</v>
      </c>
      <c r="F1212" s="12">
        <f t="shared" si="55"/>
        <v>26925</v>
      </c>
      <c r="G1212">
        <v>1</v>
      </c>
      <c r="H1212" s="15">
        <v>9290.14</v>
      </c>
      <c r="I1212" t="s">
        <v>12</v>
      </c>
      <c r="J1212" t="s">
        <v>12</v>
      </c>
      <c r="K1212" t="s">
        <v>168</v>
      </c>
      <c r="L1212" s="13">
        <f t="shared" si="56"/>
        <v>49</v>
      </c>
    </row>
    <row r="1213" spans="1:12" x14ac:dyDescent="0.3">
      <c r="A1213" t="s">
        <v>1159</v>
      </c>
      <c r="B1213">
        <f t="shared" si="54"/>
        <v>1212</v>
      </c>
      <c r="C1213">
        <v>1973</v>
      </c>
      <c r="D1213" t="s">
        <v>37</v>
      </c>
      <c r="E1213">
        <v>16</v>
      </c>
      <c r="F1213" s="12">
        <f t="shared" si="55"/>
        <v>26953</v>
      </c>
      <c r="G1213">
        <v>1</v>
      </c>
      <c r="H1213" s="15">
        <v>9288.0300000000007</v>
      </c>
      <c r="I1213" t="s">
        <v>11</v>
      </c>
      <c r="J1213" t="s">
        <v>12</v>
      </c>
      <c r="K1213" t="s">
        <v>170</v>
      </c>
      <c r="L1213" s="13">
        <f t="shared" si="56"/>
        <v>49</v>
      </c>
    </row>
    <row r="1214" spans="1:12" x14ac:dyDescent="0.3">
      <c r="A1214" t="s">
        <v>1158</v>
      </c>
      <c r="B1214">
        <f t="shared" si="54"/>
        <v>1213</v>
      </c>
      <c r="C1214">
        <v>1969</v>
      </c>
      <c r="D1214" t="s">
        <v>15</v>
      </c>
      <c r="E1214">
        <v>26</v>
      </c>
      <c r="F1214" s="12">
        <f t="shared" si="55"/>
        <v>25533</v>
      </c>
      <c r="G1214">
        <v>0</v>
      </c>
      <c r="H1214" s="15">
        <v>9285.8700000000008</v>
      </c>
      <c r="I1214" t="s">
        <v>11</v>
      </c>
      <c r="J1214" t="s">
        <v>12</v>
      </c>
      <c r="K1214" t="s">
        <v>13</v>
      </c>
      <c r="L1214" s="13">
        <f t="shared" si="56"/>
        <v>53</v>
      </c>
    </row>
    <row r="1215" spans="1:12" x14ac:dyDescent="0.3">
      <c r="A1215" t="s">
        <v>1157</v>
      </c>
      <c r="B1215">
        <f t="shared" si="54"/>
        <v>1214</v>
      </c>
      <c r="C1215">
        <v>1971</v>
      </c>
      <c r="D1215" t="s">
        <v>10</v>
      </c>
      <c r="E1215">
        <v>2</v>
      </c>
      <c r="F1215" s="12">
        <f t="shared" si="55"/>
        <v>26116</v>
      </c>
      <c r="G1215">
        <v>0</v>
      </c>
      <c r="H1215" s="15">
        <v>9283.56</v>
      </c>
      <c r="I1215" t="s">
        <v>11</v>
      </c>
      <c r="J1215" t="s">
        <v>12</v>
      </c>
      <c r="K1215" t="s">
        <v>13</v>
      </c>
      <c r="L1215" s="13">
        <f t="shared" si="56"/>
        <v>51</v>
      </c>
    </row>
    <row r="1216" spans="1:12" x14ac:dyDescent="0.3">
      <c r="A1216" t="s">
        <v>1156</v>
      </c>
      <c r="B1216">
        <f t="shared" si="54"/>
        <v>1215</v>
      </c>
      <c r="C1216">
        <v>1973</v>
      </c>
      <c r="D1216" t="s">
        <v>37</v>
      </c>
      <c r="E1216">
        <v>27</v>
      </c>
      <c r="F1216" s="12">
        <f t="shared" si="55"/>
        <v>26964</v>
      </c>
      <c r="G1216">
        <v>1</v>
      </c>
      <c r="H1216" s="15">
        <v>9282.48</v>
      </c>
      <c r="I1216" t="s">
        <v>12</v>
      </c>
      <c r="J1216" t="s">
        <v>11</v>
      </c>
      <c r="K1216" t="s">
        <v>168</v>
      </c>
      <c r="L1216" s="13">
        <f t="shared" si="56"/>
        <v>49</v>
      </c>
    </row>
    <row r="1217" spans="1:12" x14ac:dyDescent="0.3">
      <c r="A1217" t="s">
        <v>1155</v>
      </c>
      <c r="B1217">
        <f t="shared" si="54"/>
        <v>1216</v>
      </c>
      <c r="C1217">
        <v>1971</v>
      </c>
      <c r="D1217" t="s">
        <v>35</v>
      </c>
      <c r="E1217">
        <v>6</v>
      </c>
      <c r="F1217" s="12">
        <f t="shared" si="55"/>
        <v>26151</v>
      </c>
      <c r="G1217">
        <v>0</v>
      </c>
      <c r="H1217" s="15">
        <v>9264.7999999999993</v>
      </c>
      <c r="I1217" t="s">
        <v>11</v>
      </c>
      <c r="J1217" t="s">
        <v>16</v>
      </c>
      <c r="K1217" t="s">
        <v>42</v>
      </c>
      <c r="L1217" s="13">
        <f t="shared" si="56"/>
        <v>51</v>
      </c>
    </row>
    <row r="1218" spans="1:12" x14ac:dyDescent="0.3">
      <c r="A1218" t="s">
        <v>1154</v>
      </c>
      <c r="B1218">
        <f t="shared" ref="B1218:B1281" si="57">VALUE(MID(A1218,3,LEN(A1218)-2))</f>
        <v>1217</v>
      </c>
      <c r="C1218">
        <v>1974</v>
      </c>
      <c r="D1218" t="s">
        <v>35</v>
      </c>
      <c r="E1218">
        <v>21</v>
      </c>
      <c r="F1218" s="12">
        <f t="shared" ref="F1218:F1281" si="58">DATE(C1218, MONTH(1&amp;D1218), E1218)</f>
        <v>27262</v>
      </c>
      <c r="G1218">
        <v>1</v>
      </c>
      <c r="H1218" s="15">
        <v>9249.5</v>
      </c>
      <c r="I1218" t="s">
        <v>11</v>
      </c>
      <c r="J1218" t="s">
        <v>16</v>
      </c>
      <c r="K1218" t="s">
        <v>23</v>
      </c>
      <c r="L1218" s="13">
        <f t="shared" ref="L1218:L1281" si="59">DATEDIF(F1218, DATE(2023,6,8), "Y")</f>
        <v>48</v>
      </c>
    </row>
    <row r="1219" spans="1:12" x14ac:dyDescent="0.3">
      <c r="A1219" t="s">
        <v>1153</v>
      </c>
      <c r="B1219">
        <f t="shared" si="57"/>
        <v>1218</v>
      </c>
      <c r="C1219">
        <v>1980</v>
      </c>
      <c r="D1219" t="s">
        <v>37</v>
      </c>
      <c r="E1219">
        <v>5</v>
      </c>
      <c r="F1219" s="12">
        <f t="shared" si="58"/>
        <v>29499</v>
      </c>
      <c r="G1219">
        <v>2</v>
      </c>
      <c r="H1219" s="15">
        <v>9247.94</v>
      </c>
      <c r="I1219" t="s">
        <v>11</v>
      </c>
      <c r="J1219" t="s">
        <v>16</v>
      </c>
      <c r="K1219" t="s">
        <v>300</v>
      </c>
      <c r="L1219" s="13">
        <f t="shared" si="59"/>
        <v>42</v>
      </c>
    </row>
    <row r="1220" spans="1:12" x14ac:dyDescent="0.3">
      <c r="A1220" t="s">
        <v>1152</v>
      </c>
      <c r="B1220">
        <f t="shared" si="57"/>
        <v>1219</v>
      </c>
      <c r="C1220">
        <v>1975</v>
      </c>
      <c r="D1220" t="s">
        <v>30</v>
      </c>
      <c r="E1220">
        <v>6</v>
      </c>
      <c r="F1220" s="12">
        <f t="shared" si="58"/>
        <v>27734</v>
      </c>
      <c r="G1220">
        <v>2</v>
      </c>
      <c r="H1220" s="15">
        <v>9225.26</v>
      </c>
      <c r="I1220" t="s">
        <v>12</v>
      </c>
      <c r="J1220" t="s">
        <v>12</v>
      </c>
      <c r="K1220" t="s">
        <v>164</v>
      </c>
      <c r="L1220" s="13">
        <f t="shared" si="59"/>
        <v>47</v>
      </c>
    </row>
    <row r="1221" spans="1:12" x14ac:dyDescent="0.3">
      <c r="A1221" t="s">
        <v>1151</v>
      </c>
      <c r="B1221">
        <f t="shared" si="57"/>
        <v>1220</v>
      </c>
      <c r="C1221">
        <v>1981</v>
      </c>
      <c r="D1221" t="s">
        <v>30</v>
      </c>
      <c r="E1221">
        <v>5</v>
      </c>
      <c r="F1221" s="12">
        <f t="shared" si="58"/>
        <v>29925</v>
      </c>
      <c r="G1221">
        <v>5</v>
      </c>
      <c r="H1221" s="15">
        <v>9222.4</v>
      </c>
      <c r="I1221" t="s">
        <v>11</v>
      </c>
      <c r="J1221" t="s">
        <v>12</v>
      </c>
      <c r="K1221" t="s">
        <v>166</v>
      </c>
      <c r="L1221" s="13">
        <f t="shared" si="59"/>
        <v>41</v>
      </c>
    </row>
    <row r="1222" spans="1:12" x14ac:dyDescent="0.3">
      <c r="A1222" t="s">
        <v>1150</v>
      </c>
      <c r="B1222">
        <f t="shared" si="57"/>
        <v>1221</v>
      </c>
      <c r="C1222">
        <v>1986</v>
      </c>
      <c r="D1222" t="s">
        <v>30</v>
      </c>
      <c r="E1222">
        <v>25</v>
      </c>
      <c r="F1222" s="12">
        <f t="shared" si="58"/>
        <v>31771</v>
      </c>
      <c r="G1222">
        <v>3</v>
      </c>
      <c r="H1222" s="15">
        <v>9210.06</v>
      </c>
      <c r="I1222" t="s">
        <v>11</v>
      </c>
      <c r="J1222" t="s">
        <v>12</v>
      </c>
      <c r="K1222" t="s">
        <v>300</v>
      </c>
      <c r="L1222" s="13">
        <f t="shared" si="59"/>
        <v>36</v>
      </c>
    </row>
    <row r="1223" spans="1:12" x14ac:dyDescent="0.3">
      <c r="A1223" t="s">
        <v>1149</v>
      </c>
      <c r="B1223">
        <f t="shared" si="57"/>
        <v>1222</v>
      </c>
      <c r="C1223">
        <v>1976</v>
      </c>
      <c r="D1223" t="s">
        <v>20</v>
      </c>
      <c r="E1223">
        <v>10</v>
      </c>
      <c r="F1223" s="12">
        <f t="shared" si="58"/>
        <v>28013</v>
      </c>
      <c r="G1223">
        <v>2</v>
      </c>
      <c r="H1223" s="15">
        <v>9193.84</v>
      </c>
      <c r="I1223" t="s">
        <v>11</v>
      </c>
      <c r="J1223" t="s">
        <v>16</v>
      </c>
      <c r="K1223" t="s">
        <v>23</v>
      </c>
      <c r="L1223" s="13">
        <f t="shared" si="59"/>
        <v>46</v>
      </c>
    </row>
    <row r="1224" spans="1:12" x14ac:dyDescent="0.3">
      <c r="A1224" t="s">
        <v>1148</v>
      </c>
      <c r="B1224">
        <f t="shared" si="57"/>
        <v>1223</v>
      </c>
      <c r="C1224">
        <v>1973</v>
      </c>
      <c r="D1224" t="s">
        <v>30</v>
      </c>
      <c r="E1224">
        <v>25</v>
      </c>
      <c r="F1224" s="12">
        <f t="shared" si="58"/>
        <v>27023</v>
      </c>
      <c r="G1224">
        <v>1</v>
      </c>
      <c r="H1224" s="15">
        <v>9182.17</v>
      </c>
      <c r="I1224" t="s">
        <v>11</v>
      </c>
      <c r="J1224" t="s">
        <v>12</v>
      </c>
      <c r="K1224" t="s">
        <v>42</v>
      </c>
      <c r="L1224" s="13">
        <f t="shared" si="59"/>
        <v>49</v>
      </c>
    </row>
    <row r="1225" spans="1:12" x14ac:dyDescent="0.3">
      <c r="A1225" t="s">
        <v>1147</v>
      </c>
      <c r="B1225">
        <f t="shared" si="57"/>
        <v>1224</v>
      </c>
      <c r="C1225">
        <v>1971</v>
      </c>
      <c r="D1225" t="s">
        <v>30</v>
      </c>
      <c r="E1225">
        <v>29</v>
      </c>
      <c r="F1225" s="12">
        <f t="shared" si="58"/>
        <v>26296</v>
      </c>
      <c r="G1225">
        <v>0</v>
      </c>
      <c r="H1225" s="15">
        <v>9174.14</v>
      </c>
      <c r="I1225" t="s">
        <v>12</v>
      </c>
      <c r="J1225" t="s">
        <v>16</v>
      </c>
      <c r="K1225" t="s">
        <v>23</v>
      </c>
      <c r="L1225" s="13">
        <f t="shared" si="59"/>
        <v>51</v>
      </c>
    </row>
    <row r="1226" spans="1:12" x14ac:dyDescent="0.3">
      <c r="A1226" t="s">
        <v>1146</v>
      </c>
      <c r="B1226">
        <f t="shared" si="57"/>
        <v>1225</v>
      </c>
      <c r="C1226">
        <v>1970</v>
      </c>
      <c r="D1226" t="s">
        <v>37</v>
      </c>
      <c r="E1226">
        <v>24</v>
      </c>
      <c r="F1226" s="12">
        <f t="shared" si="58"/>
        <v>25865</v>
      </c>
      <c r="G1226">
        <v>0</v>
      </c>
      <c r="H1226" s="15">
        <v>9171.75</v>
      </c>
      <c r="I1226" t="s">
        <v>11</v>
      </c>
      <c r="J1226" t="s">
        <v>11</v>
      </c>
      <c r="K1226" t="s">
        <v>23</v>
      </c>
      <c r="L1226" s="13">
        <f t="shared" si="59"/>
        <v>52</v>
      </c>
    </row>
    <row r="1227" spans="1:12" x14ac:dyDescent="0.3">
      <c r="A1227" t="s">
        <v>1145</v>
      </c>
      <c r="B1227">
        <f t="shared" si="57"/>
        <v>1226</v>
      </c>
      <c r="C1227">
        <v>1990</v>
      </c>
      <c r="D1227" t="s">
        <v>35</v>
      </c>
      <c r="E1227">
        <v>23</v>
      </c>
      <c r="F1227" s="12">
        <f t="shared" si="58"/>
        <v>33108</v>
      </c>
      <c r="G1227">
        <v>3</v>
      </c>
      <c r="H1227" s="15">
        <v>9159.51</v>
      </c>
      <c r="I1227" t="s">
        <v>11</v>
      </c>
      <c r="J1227" t="s">
        <v>11</v>
      </c>
      <c r="K1227" t="s">
        <v>300</v>
      </c>
      <c r="L1227" s="13">
        <f t="shared" si="59"/>
        <v>32</v>
      </c>
    </row>
    <row r="1228" spans="1:12" x14ac:dyDescent="0.3">
      <c r="A1228" t="s">
        <v>1144</v>
      </c>
      <c r="B1228">
        <f t="shared" si="57"/>
        <v>1227</v>
      </c>
      <c r="C1228">
        <v>1982</v>
      </c>
      <c r="D1228" t="s">
        <v>30</v>
      </c>
      <c r="E1228">
        <v>8</v>
      </c>
      <c r="F1228" s="12">
        <f t="shared" si="58"/>
        <v>30293</v>
      </c>
      <c r="G1228">
        <v>3</v>
      </c>
      <c r="H1228" s="15">
        <v>9147.5</v>
      </c>
      <c r="I1228" t="s">
        <v>11</v>
      </c>
      <c r="J1228" t="s">
        <v>16</v>
      </c>
      <c r="K1228" t="s">
        <v>23</v>
      </c>
      <c r="L1228" s="13">
        <f t="shared" si="59"/>
        <v>40</v>
      </c>
    </row>
    <row r="1229" spans="1:12" x14ac:dyDescent="0.3">
      <c r="A1229" t="s">
        <v>1143</v>
      </c>
      <c r="B1229">
        <f t="shared" si="57"/>
        <v>1228</v>
      </c>
      <c r="C1229">
        <v>1970</v>
      </c>
      <c r="D1229" t="s">
        <v>37</v>
      </c>
      <c r="E1229">
        <v>18</v>
      </c>
      <c r="F1229" s="12">
        <f t="shared" si="58"/>
        <v>25859</v>
      </c>
      <c r="G1229">
        <v>0</v>
      </c>
      <c r="H1229" s="15">
        <v>9144.57</v>
      </c>
      <c r="I1229" t="s">
        <v>12</v>
      </c>
      <c r="J1229" t="s">
        <v>11</v>
      </c>
      <c r="K1229" t="s">
        <v>42</v>
      </c>
      <c r="L1229" s="13">
        <f t="shared" si="59"/>
        <v>52</v>
      </c>
    </row>
    <row r="1230" spans="1:12" x14ac:dyDescent="0.3">
      <c r="A1230" t="s">
        <v>1142</v>
      </c>
      <c r="B1230">
        <f t="shared" si="57"/>
        <v>1229</v>
      </c>
      <c r="C1230">
        <v>1970</v>
      </c>
      <c r="D1230" t="s">
        <v>35</v>
      </c>
      <c r="E1230">
        <v>12</v>
      </c>
      <c r="F1230" s="12">
        <f t="shared" si="58"/>
        <v>25792</v>
      </c>
      <c r="G1230">
        <v>0</v>
      </c>
      <c r="H1230" s="15">
        <v>9140.9500000000007</v>
      </c>
      <c r="I1230" t="s">
        <v>12</v>
      </c>
      <c r="J1230" t="s">
        <v>12</v>
      </c>
      <c r="K1230" t="s">
        <v>13</v>
      </c>
      <c r="L1230" s="13">
        <f t="shared" si="59"/>
        <v>52</v>
      </c>
    </row>
    <row r="1231" spans="1:12" x14ac:dyDescent="0.3">
      <c r="A1231" t="s">
        <v>1141</v>
      </c>
      <c r="B1231">
        <f t="shared" si="57"/>
        <v>1230</v>
      </c>
      <c r="C1231">
        <v>1977</v>
      </c>
      <c r="D1231" t="s">
        <v>30</v>
      </c>
      <c r="E1231">
        <v>2</v>
      </c>
      <c r="F1231" s="12">
        <f t="shared" si="58"/>
        <v>28461</v>
      </c>
      <c r="G1231">
        <v>3</v>
      </c>
      <c r="H1231" s="15">
        <v>9101.7999999999993</v>
      </c>
      <c r="I1231" t="s">
        <v>11</v>
      </c>
      <c r="J1231" t="s">
        <v>16</v>
      </c>
      <c r="K1231" t="s">
        <v>42</v>
      </c>
      <c r="L1231" s="13">
        <f t="shared" si="59"/>
        <v>45</v>
      </c>
    </row>
    <row r="1232" spans="1:12" x14ac:dyDescent="0.3">
      <c r="A1232" t="s">
        <v>1140</v>
      </c>
      <c r="B1232">
        <f t="shared" si="57"/>
        <v>1231</v>
      </c>
      <c r="C1232">
        <v>1965</v>
      </c>
      <c r="D1232" t="s">
        <v>15</v>
      </c>
      <c r="E1232">
        <v>9</v>
      </c>
      <c r="F1232" s="12">
        <f t="shared" si="58"/>
        <v>24055</v>
      </c>
      <c r="G1232">
        <v>0</v>
      </c>
      <c r="H1232" s="15">
        <v>9095.94</v>
      </c>
      <c r="I1232" t="s">
        <v>12</v>
      </c>
      <c r="J1232" t="s">
        <v>16</v>
      </c>
      <c r="K1232" t="s">
        <v>42</v>
      </c>
      <c r="L1232" s="13">
        <f t="shared" si="59"/>
        <v>57</v>
      </c>
    </row>
    <row r="1233" spans="1:12" x14ac:dyDescent="0.3">
      <c r="A1233" t="s">
        <v>1139</v>
      </c>
      <c r="B1233">
        <f t="shared" si="57"/>
        <v>1232</v>
      </c>
      <c r="C1233">
        <v>1977</v>
      </c>
      <c r="D1233" t="s">
        <v>15</v>
      </c>
      <c r="E1233">
        <v>4</v>
      </c>
      <c r="F1233" s="12">
        <f t="shared" si="58"/>
        <v>28433</v>
      </c>
      <c r="G1233">
        <v>2</v>
      </c>
      <c r="H1233" s="15">
        <v>9095.07</v>
      </c>
      <c r="I1233" t="s">
        <v>11</v>
      </c>
      <c r="J1233" t="s">
        <v>11</v>
      </c>
      <c r="K1233" t="s">
        <v>247</v>
      </c>
      <c r="L1233" s="13">
        <f t="shared" si="59"/>
        <v>45</v>
      </c>
    </row>
    <row r="1234" spans="1:12" x14ac:dyDescent="0.3">
      <c r="A1234" t="s">
        <v>1138</v>
      </c>
      <c r="B1234">
        <f t="shared" si="57"/>
        <v>1233</v>
      </c>
      <c r="C1234">
        <v>1972</v>
      </c>
      <c r="D1234" t="s">
        <v>30</v>
      </c>
      <c r="E1234">
        <v>2</v>
      </c>
      <c r="F1234" s="12">
        <f t="shared" si="58"/>
        <v>26635</v>
      </c>
      <c r="G1234">
        <v>1</v>
      </c>
      <c r="H1234" s="15">
        <v>9058.73</v>
      </c>
      <c r="I1234" t="s">
        <v>12</v>
      </c>
      <c r="J1234" t="s">
        <v>11</v>
      </c>
      <c r="K1234" t="s">
        <v>13</v>
      </c>
      <c r="L1234" s="13">
        <f t="shared" si="59"/>
        <v>50</v>
      </c>
    </row>
    <row r="1235" spans="1:12" x14ac:dyDescent="0.3">
      <c r="A1235" t="s">
        <v>1137</v>
      </c>
      <c r="B1235">
        <f t="shared" si="57"/>
        <v>1234</v>
      </c>
      <c r="C1235">
        <v>1972</v>
      </c>
      <c r="D1235" t="s">
        <v>30</v>
      </c>
      <c r="E1235">
        <v>7</v>
      </c>
      <c r="F1235" s="12">
        <f t="shared" si="58"/>
        <v>26640</v>
      </c>
      <c r="G1235">
        <v>1</v>
      </c>
      <c r="H1235" s="15">
        <v>9048.0300000000007</v>
      </c>
      <c r="I1235" t="s">
        <v>11</v>
      </c>
      <c r="J1235" t="s">
        <v>11</v>
      </c>
      <c r="K1235" t="s">
        <v>13</v>
      </c>
      <c r="L1235" s="13">
        <f t="shared" si="59"/>
        <v>50</v>
      </c>
    </row>
    <row r="1236" spans="1:12" x14ac:dyDescent="0.3">
      <c r="A1236" t="s">
        <v>1136</v>
      </c>
      <c r="B1236">
        <f t="shared" si="57"/>
        <v>1235</v>
      </c>
      <c r="C1236">
        <v>1993</v>
      </c>
      <c r="D1236" t="s">
        <v>30</v>
      </c>
      <c r="E1236">
        <v>1</v>
      </c>
      <c r="F1236" s="12">
        <f t="shared" si="58"/>
        <v>34304</v>
      </c>
      <c r="G1236">
        <v>0</v>
      </c>
      <c r="H1236" s="15">
        <v>9010.2000000000007</v>
      </c>
      <c r="I1236" t="s">
        <v>11</v>
      </c>
      <c r="J1236" t="s">
        <v>12</v>
      </c>
      <c r="K1236" t="s">
        <v>535</v>
      </c>
      <c r="L1236" s="13">
        <f t="shared" si="59"/>
        <v>29</v>
      </c>
    </row>
    <row r="1237" spans="1:12" x14ac:dyDescent="0.3">
      <c r="A1237" t="s">
        <v>1135</v>
      </c>
      <c r="B1237">
        <f t="shared" si="57"/>
        <v>1236</v>
      </c>
      <c r="C1237">
        <v>1979</v>
      </c>
      <c r="D1237" t="s">
        <v>30</v>
      </c>
      <c r="E1237">
        <v>16</v>
      </c>
      <c r="F1237" s="12">
        <f t="shared" si="58"/>
        <v>29205</v>
      </c>
      <c r="G1237">
        <v>2</v>
      </c>
      <c r="H1237" s="15">
        <v>8998.43</v>
      </c>
      <c r="I1237" t="s">
        <v>11</v>
      </c>
      <c r="J1237" t="s">
        <v>16</v>
      </c>
      <c r="K1237" t="s">
        <v>200</v>
      </c>
      <c r="L1237" s="13">
        <f t="shared" si="59"/>
        <v>43</v>
      </c>
    </row>
    <row r="1238" spans="1:12" x14ac:dyDescent="0.3">
      <c r="A1238" t="s">
        <v>1134</v>
      </c>
      <c r="B1238">
        <f t="shared" si="57"/>
        <v>1237</v>
      </c>
      <c r="C1238">
        <v>1973</v>
      </c>
      <c r="D1238" t="s">
        <v>37</v>
      </c>
      <c r="E1238">
        <v>11</v>
      </c>
      <c r="F1238" s="12">
        <f t="shared" si="58"/>
        <v>26948</v>
      </c>
      <c r="G1238">
        <v>0</v>
      </c>
      <c r="H1238" s="15">
        <v>8988.16</v>
      </c>
      <c r="I1238" t="s">
        <v>11</v>
      </c>
      <c r="J1238" t="s">
        <v>16</v>
      </c>
      <c r="K1238" t="s">
        <v>23</v>
      </c>
      <c r="L1238" s="13">
        <f t="shared" si="59"/>
        <v>49</v>
      </c>
    </row>
    <row r="1239" spans="1:12" x14ac:dyDescent="0.3">
      <c r="A1239" t="s">
        <v>1133</v>
      </c>
      <c r="B1239">
        <f t="shared" si="57"/>
        <v>1238</v>
      </c>
      <c r="C1239">
        <v>1974</v>
      </c>
      <c r="D1239" t="s">
        <v>10</v>
      </c>
      <c r="E1239">
        <v>21</v>
      </c>
      <c r="F1239" s="12">
        <f t="shared" si="58"/>
        <v>27231</v>
      </c>
      <c r="G1239">
        <v>2</v>
      </c>
      <c r="H1239" s="15">
        <v>8978.19</v>
      </c>
      <c r="I1239" t="s">
        <v>11</v>
      </c>
      <c r="J1239" t="s">
        <v>11</v>
      </c>
      <c r="K1239" t="s">
        <v>13</v>
      </c>
      <c r="L1239" s="13">
        <f t="shared" si="59"/>
        <v>48</v>
      </c>
    </row>
    <row r="1240" spans="1:12" x14ac:dyDescent="0.3">
      <c r="A1240" t="s">
        <v>1132</v>
      </c>
      <c r="B1240">
        <f t="shared" si="57"/>
        <v>1239</v>
      </c>
      <c r="C1240">
        <v>1974</v>
      </c>
      <c r="D1240" t="s">
        <v>20</v>
      </c>
      <c r="E1240">
        <v>8</v>
      </c>
      <c r="F1240" s="12">
        <f t="shared" si="58"/>
        <v>27280</v>
      </c>
      <c r="G1240">
        <v>2</v>
      </c>
      <c r="H1240" s="15">
        <v>8968.33</v>
      </c>
      <c r="I1240" t="s">
        <v>12</v>
      </c>
      <c r="J1240" t="s">
        <v>11</v>
      </c>
      <c r="K1240" t="s">
        <v>42</v>
      </c>
      <c r="L1240" s="13">
        <f t="shared" si="59"/>
        <v>48</v>
      </c>
    </row>
    <row r="1241" spans="1:12" x14ac:dyDescent="0.3">
      <c r="A1241" t="s">
        <v>1131</v>
      </c>
      <c r="B1241">
        <f t="shared" si="57"/>
        <v>1240</v>
      </c>
      <c r="C1241">
        <v>1983</v>
      </c>
      <c r="D1241" t="s">
        <v>10</v>
      </c>
      <c r="E1241">
        <v>15</v>
      </c>
      <c r="F1241" s="12">
        <f t="shared" si="58"/>
        <v>30512</v>
      </c>
      <c r="G1241">
        <v>5</v>
      </c>
      <c r="H1241" s="15">
        <v>8965.7999999999993</v>
      </c>
      <c r="I1241" t="s">
        <v>11</v>
      </c>
      <c r="J1241" t="s">
        <v>12</v>
      </c>
      <c r="K1241" t="s">
        <v>23</v>
      </c>
      <c r="L1241" s="13">
        <f t="shared" si="59"/>
        <v>39</v>
      </c>
    </row>
    <row r="1242" spans="1:12" x14ac:dyDescent="0.3">
      <c r="A1242" t="s">
        <v>1130</v>
      </c>
      <c r="B1242">
        <f t="shared" si="57"/>
        <v>1241</v>
      </c>
      <c r="C1242">
        <v>1974</v>
      </c>
      <c r="D1242" t="s">
        <v>35</v>
      </c>
      <c r="E1242">
        <v>17</v>
      </c>
      <c r="F1242" s="12">
        <f t="shared" si="58"/>
        <v>27258</v>
      </c>
      <c r="G1242">
        <v>1</v>
      </c>
      <c r="H1242" s="15">
        <v>8964.06</v>
      </c>
      <c r="I1242" t="s">
        <v>12</v>
      </c>
      <c r="J1242" t="s">
        <v>11</v>
      </c>
      <c r="K1242" t="s">
        <v>168</v>
      </c>
      <c r="L1242" s="13">
        <f t="shared" si="59"/>
        <v>48</v>
      </c>
    </row>
    <row r="1243" spans="1:12" x14ac:dyDescent="0.3">
      <c r="A1243" t="s">
        <v>1129</v>
      </c>
      <c r="B1243">
        <f t="shared" si="57"/>
        <v>1242</v>
      </c>
      <c r="C1243">
        <v>1992</v>
      </c>
      <c r="D1243" t="s">
        <v>20</v>
      </c>
      <c r="E1243">
        <v>27</v>
      </c>
      <c r="F1243" s="12">
        <f t="shared" si="58"/>
        <v>33874</v>
      </c>
      <c r="G1243">
        <v>0</v>
      </c>
      <c r="H1243" s="15">
        <v>8954.99</v>
      </c>
      <c r="I1243" t="s">
        <v>11</v>
      </c>
      <c r="J1243" t="s">
        <v>12</v>
      </c>
      <c r="K1243" t="s">
        <v>535</v>
      </c>
      <c r="L1243" s="13">
        <f t="shared" si="59"/>
        <v>30</v>
      </c>
    </row>
    <row r="1244" spans="1:12" x14ac:dyDescent="0.3">
      <c r="A1244" t="s">
        <v>1128</v>
      </c>
      <c r="B1244">
        <f t="shared" si="57"/>
        <v>1243</v>
      </c>
      <c r="C1244">
        <v>1976</v>
      </c>
      <c r="D1244" t="s">
        <v>30</v>
      </c>
      <c r="E1244">
        <v>25</v>
      </c>
      <c r="F1244" s="12">
        <f t="shared" si="58"/>
        <v>28119</v>
      </c>
      <c r="G1244">
        <v>3</v>
      </c>
      <c r="H1244" s="15">
        <v>8944.1200000000008</v>
      </c>
      <c r="I1244" t="s">
        <v>12</v>
      </c>
      <c r="J1244" t="s">
        <v>11</v>
      </c>
      <c r="K1244" t="s">
        <v>13</v>
      </c>
      <c r="L1244" s="13">
        <f t="shared" si="59"/>
        <v>46</v>
      </c>
    </row>
    <row r="1245" spans="1:12" x14ac:dyDescent="0.3">
      <c r="A1245" t="s">
        <v>1127</v>
      </c>
      <c r="B1245">
        <f t="shared" si="57"/>
        <v>1244</v>
      </c>
      <c r="C1245">
        <v>1972</v>
      </c>
      <c r="D1245" t="s">
        <v>18</v>
      </c>
      <c r="E1245">
        <v>6</v>
      </c>
      <c r="F1245" s="12">
        <f t="shared" si="58"/>
        <v>26456</v>
      </c>
      <c r="G1245">
        <v>0</v>
      </c>
      <c r="H1245" s="15">
        <v>8932.08</v>
      </c>
      <c r="I1245" t="s">
        <v>11</v>
      </c>
      <c r="J1245" t="s">
        <v>16</v>
      </c>
      <c r="K1245" t="s">
        <v>42</v>
      </c>
      <c r="L1245" s="13">
        <f t="shared" si="59"/>
        <v>51</v>
      </c>
    </row>
    <row r="1246" spans="1:12" x14ac:dyDescent="0.3">
      <c r="A1246" t="s">
        <v>1126</v>
      </c>
      <c r="B1246">
        <f t="shared" si="57"/>
        <v>1245</v>
      </c>
      <c r="C1246">
        <v>1975</v>
      </c>
      <c r="D1246" t="s">
        <v>10</v>
      </c>
      <c r="E1246">
        <v>7</v>
      </c>
      <c r="F1246" s="12">
        <f t="shared" si="58"/>
        <v>27582</v>
      </c>
      <c r="G1246">
        <v>1</v>
      </c>
      <c r="H1246" s="15">
        <v>8930.93</v>
      </c>
      <c r="I1246" t="s">
        <v>11</v>
      </c>
      <c r="J1246" t="s">
        <v>11</v>
      </c>
      <c r="K1246" t="s">
        <v>23</v>
      </c>
      <c r="L1246" s="13">
        <f t="shared" si="59"/>
        <v>47</v>
      </c>
    </row>
    <row r="1247" spans="1:12" x14ac:dyDescent="0.3">
      <c r="A1247" t="s">
        <v>1125</v>
      </c>
      <c r="B1247">
        <f t="shared" si="57"/>
        <v>1246</v>
      </c>
      <c r="C1247">
        <v>1967</v>
      </c>
      <c r="D1247" t="s">
        <v>20</v>
      </c>
      <c r="E1247">
        <v>6</v>
      </c>
      <c r="F1247" s="12">
        <f t="shared" si="58"/>
        <v>24721</v>
      </c>
      <c r="G1247">
        <v>0</v>
      </c>
      <c r="H1247" s="15">
        <v>8908.4699999999993</v>
      </c>
      <c r="I1247" t="s">
        <v>12</v>
      </c>
      <c r="J1247" t="s">
        <v>11</v>
      </c>
      <c r="K1247" t="s">
        <v>13</v>
      </c>
      <c r="L1247" s="13">
        <f t="shared" si="59"/>
        <v>55</v>
      </c>
    </row>
    <row r="1248" spans="1:12" x14ac:dyDescent="0.3">
      <c r="A1248" t="s">
        <v>1124</v>
      </c>
      <c r="B1248">
        <f t="shared" si="57"/>
        <v>1247</v>
      </c>
      <c r="C1248">
        <v>1997</v>
      </c>
      <c r="D1248" t="s">
        <v>15</v>
      </c>
      <c r="E1248">
        <v>28</v>
      </c>
      <c r="F1248" s="12">
        <f t="shared" si="58"/>
        <v>35762</v>
      </c>
      <c r="G1248">
        <v>0</v>
      </c>
      <c r="H1248" s="15">
        <v>8906.14</v>
      </c>
      <c r="I1248" t="s">
        <v>11</v>
      </c>
      <c r="J1248" t="s">
        <v>11</v>
      </c>
      <c r="K1248" t="s">
        <v>23</v>
      </c>
      <c r="L1248" s="13">
        <f t="shared" si="59"/>
        <v>25</v>
      </c>
    </row>
    <row r="1249" spans="1:12" x14ac:dyDescent="0.3">
      <c r="A1249" t="s">
        <v>1123</v>
      </c>
      <c r="B1249">
        <f t="shared" si="57"/>
        <v>1248</v>
      </c>
      <c r="C1249">
        <v>1978</v>
      </c>
      <c r="D1249" t="s">
        <v>30</v>
      </c>
      <c r="E1249">
        <v>16</v>
      </c>
      <c r="F1249" s="12">
        <f t="shared" si="58"/>
        <v>28840</v>
      </c>
      <c r="G1249">
        <v>3</v>
      </c>
      <c r="H1249" s="15">
        <v>8891.14</v>
      </c>
      <c r="I1249" t="s">
        <v>11</v>
      </c>
      <c r="J1249" t="s">
        <v>12</v>
      </c>
      <c r="K1249" t="s">
        <v>356</v>
      </c>
      <c r="L1249" s="13">
        <f t="shared" si="59"/>
        <v>44</v>
      </c>
    </row>
    <row r="1250" spans="1:12" x14ac:dyDescent="0.3">
      <c r="A1250" t="s">
        <v>1122</v>
      </c>
      <c r="B1250">
        <f t="shared" si="57"/>
        <v>1249</v>
      </c>
      <c r="C1250">
        <v>1973</v>
      </c>
      <c r="D1250" t="s">
        <v>20</v>
      </c>
      <c r="E1250">
        <v>9</v>
      </c>
      <c r="F1250" s="12">
        <f t="shared" si="58"/>
        <v>26916</v>
      </c>
      <c r="G1250">
        <v>0</v>
      </c>
      <c r="H1250" s="15">
        <v>8890.59</v>
      </c>
      <c r="I1250" t="s">
        <v>11</v>
      </c>
      <c r="J1250" t="s">
        <v>12</v>
      </c>
      <c r="K1250" t="s">
        <v>23</v>
      </c>
      <c r="L1250" s="13">
        <f t="shared" si="59"/>
        <v>49</v>
      </c>
    </row>
    <row r="1251" spans="1:12" x14ac:dyDescent="0.3">
      <c r="A1251" t="s">
        <v>1121</v>
      </c>
      <c r="B1251">
        <f t="shared" si="57"/>
        <v>1250</v>
      </c>
      <c r="C1251">
        <v>1974</v>
      </c>
      <c r="D1251" t="s">
        <v>18</v>
      </c>
      <c r="E1251">
        <v>18</v>
      </c>
      <c r="F1251" s="12">
        <f t="shared" si="58"/>
        <v>27198</v>
      </c>
      <c r="G1251">
        <v>1</v>
      </c>
      <c r="H1251" s="15">
        <v>8871.15</v>
      </c>
      <c r="I1251" t="s">
        <v>11</v>
      </c>
      <c r="J1251" t="s">
        <v>12</v>
      </c>
      <c r="K1251" t="s">
        <v>13</v>
      </c>
      <c r="L1251" s="13">
        <f t="shared" si="59"/>
        <v>48</v>
      </c>
    </row>
    <row r="1252" spans="1:12" x14ac:dyDescent="0.3">
      <c r="A1252" t="s">
        <v>1120</v>
      </c>
      <c r="B1252">
        <f t="shared" si="57"/>
        <v>1251</v>
      </c>
      <c r="C1252">
        <v>1972</v>
      </c>
      <c r="D1252" t="s">
        <v>15</v>
      </c>
      <c r="E1252">
        <v>22</v>
      </c>
      <c r="F1252" s="12">
        <f t="shared" si="58"/>
        <v>26625</v>
      </c>
      <c r="G1252">
        <v>0</v>
      </c>
      <c r="H1252" s="15">
        <v>8835.26</v>
      </c>
      <c r="I1252" t="s">
        <v>12</v>
      </c>
      <c r="J1252" t="s">
        <v>11</v>
      </c>
      <c r="K1252" t="s">
        <v>23</v>
      </c>
      <c r="L1252" s="13">
        <f t="shared" si="59"/>
        <v>50</v>
      </c>
    </row>
    <row r="1253" spans="1:12" x14ac:dyDescent="0.3">
      <c r="A1253" t="s">
        <v>1119</v>
      </c>
      <c r="B1253">
        <f t="shared" si="57"/>
        <v>1252</v>
      </c>
      <c r="C1253">
        <v>1972</v>
      </c>
      <c r="D1253" t="s">
        <v>15</v>
      </c>
      <c r="E1253">
        <v>14</v>
      </c>
      <c r="F1253" s="12">
        <f t="shared" si="58"/>
        <v>26617</v>
      </c>
      <c r="G1253">
        <v>0</v>
      </c>
      <c r="H1253" s="15">
        <v>8827.2099999999991</v>
      </c>
      <c r="I1253" t="s">
        <v>12</v>
      </c>
      <c r="J1253" t="s">
        <v>16</v>
      </c>
      <c r="K1253" t="s">
        <v>23</v>
      </c>
      <c r="L1253" s="13">
        <f t="shared" si="59"/>
        <v>50</v>
      </c>
    </row>
    <row r="1254" spans="1:12" x14ac:dyDescent="0.3">
      <c r="A1254" t="s">
        <v>1118</v>
      </c>
      <c r="B1254">
        <f t="shared" si="57"/>
        <v>1253</v>
      </c>
      <c r="C1254">
        <v>1976</v>
      </c>
      <c r="D1254" t="s">
        <v>10</v>
      </c>
      <c r="E1254">
        <v>14</v>
      </c>
      <c r="F1254" s="12">
        <f t="shared" si="58"/>
        <v>27955</v>
      </c>
      <c r="G1254">
        <v>2</v>
      </c>
      <c r="H1254" s="15">
        <v>8825.09</v>
      </c>
      <c r="I1254" t="s">
        <v>11</v>
      </c>
      <c r="J1254" t="s">
        <v>12</v>
      </c>
      <c r="K1254" t="s">
        <v>42</v>
      </c>
      <c r="L1254" s="13">
        <f t="shared" si="59"/>
        <v>46</v>
      </c>
    </row>
    <row r="1255" spans="1:12" x14ac:dyDescent="0.3">
      <c r="A1255" t="s">
        <v>1117</v>
      </c>
      <c r="B1255">
        <f t="shared" si="57"/>
        <v>1254</v>
      </c>
      <c r="C1255">
        <v>1988</v>
      </c>
      <c r="D1255" t="s">
        <v>35</v>
      </c>
      <c r="E1255">
        <v>22</v>
      </c>
      <c r="F1255" s="12">
        <f t="shared" si="58"/>
        <v>32377</v>
      </c>
      <c r="G1255">
        <v>3</v>
      </c>
      <c r="H1255" s="15">
        <v>8824.27</v>
      </c>
      <c r="I1255" t="s">
        <v>11</v>
      </c>
      <c r="J1255" t="s">
        <v>16</v>
      </c>
      <c r="K1255" t="s">
        <v>200</v>
      </c>
      <c r="L1255" s="13">
        <f t="shared" si="59"/>
        <v>34</v>
      </c>
    </row>
    <row r="1256" spans="1:12" x14ac:dyDescent="0.3">
      <c r="A1256" t="s">
        <v>1116</v>
      </c>
      <c r="B1256">
        <f t="shared" si="57"/>
        <v>1255</v>
      </c>
      <c r="C1256">
        <v>1976</v>
      </c>
      <c r="D1256" t="s">
        <v>37</v>
      </c>
      <c r="E1256">
        <v>19</v>
      </c>
      <c r="F1256" s="12">
        <f t="shared" si="58"/>
        <v>28052</v>
      </c>
      <c r="G1256">
        <v>1</v>
      </c>
      <c r="H1256" s="15">
        <v>8823.99</v>
      </c>
      <c r="I1256" t="s">
        <v>11</v>
      </c>
      <c r="J1256" t="s">
        <v>12</v>
      </c>
      <c r="K1256" t="s">
        <v>247</v>
      </c>
      <c r="L1256" s="13">
        <f t="shared" si="59"/>
        <v>46</v>
      </c>
    </row>
    <row r="1257" spans="1:12" x14ac:dyDescent="0.3">
      <c r="A1257" t="s">
        <v>1115</v>
      </c>
      <c r="B1257">
        <f t="shared" si="57"/>
        <v>1256</v>
      </c>
      <c r="C1257">
        <v>1976</v>
      </c>
      <c r="D1257" t="s">
        <v>18</v>
      </c>
      <c r="E1257">
        <v>14</v>
      </c>
      <c r="F1257" s="12">
        <f t="shared" si="58"/>
        <v>27925</v>
      </c>
      <c r="G1257">
        <v>2</v>
      </c>
      <c r="H1257" s="15">
        <v>8823.2800000000007</v>
      </c>
      <c r="I1257" t="s">
        <v>11</v>
      </c>
      <c r="J1257" t="s">
        <v>16</v>
      </c>
      <c r="K1257" t="s">
        <v>42</v>
      </c>
      <c r="L1257" s="13">
        <f t="shared" si="59"/>
        <v>46</v>
      </c>
    </row>
    <row r="1258" spans="1:12" x14ac:dyDescent="0.3">
      <c r="A1258" t="s">
        <v>1114</v>
      </c>
      <c r="B1258">
        <f t="shared" si="57"/>
        <v>1257</v>
      </c>
      <c r="C1258">
        <v>2001</v>
      </c>
      <c r="D1258" t="s">
        <v>15</v>
      </c>
      <c r="E1258">
        <v>7</v>
      </c>
      <c r="F1258" s="12">
        <f t="shared" si="58"/>
        <v>37202</v>
      </c>
      <c r="G1258">
        <v>0</v>
      </c>
      <c r="H1258" s="15">
        <v>8821.8799999999992</v>
      </c>
      <c r="I1258" t="s">
        <v>11</v>
      </c>
      <c r="J1258" t="s">
        <v>12</v>
      </c>
      <c r="K1258" t="s">
        <v>249</v>
      </c>
      <c r="L1258" s="13">
        <f t="shared" si="59"/>
        <v>21</v>
      </c>
    </row>
    <row r="1259" spans="1:12" x14ac:dyDescent="0.3">
      <c r="A1259" t="s">
        <v>1113</v>
      </c>
      <c r="B1259">
        <f t="shared" si="57"/>
        <v>1258</v>
      </c>
      <c r="C1259">
        <v>1965</v>
      </c>
      <c r="D1259" t="s">
        <v>35</v>
      </c>
      <c r="E1259">
        <v>29</v>
      </c>
      <c r="F1259" s="12">
        <f t="shared" si="58"/>
        <v>23983</v>
      </c>
      <c r="G1259">
        <v>0</v>
      </c>
      <c r="H1259" s="15">
        <v>8800.49</v>
      </c>
      <c r="I1259" t="s">
        <v>12</v>
      </c>
      <c r="J1259" t="s">
        <v>11</v>
      </c>
      <c r="K1259" t="s">
        <v>13</v>
      </c>
      <c r="L1259" s="13">
        <f t="shared" si="59"/>
        <v>57</v>
      </c>
    </row>
    <row r="1260" spans="1:12" x14ac:dyDescent="0.3">
      <c r="A1260" t="s">
        <v>1112</v>
      </c>
      <c r="B1260">
        <f t="shared" si="57"/>
        <v>1259</v>
      </c>
      <c r="C1260">
        <v>1971</v>
      </c>
      <c r="D1260" t="s">
        <v>18</v>
      </c>
      <c r="E1260">
        <v>18</v>
      </c>
      <c r="F1260" s="12">
        <f t="shared" si="58"/>
        <v>26102</v>
      </c>
      <c r="G1260">
        <v>0</v>
      </c>
      <c r="H1260" s="15">
        <v>8798.59</v>
      </c>
      <c r="I1260" t="s">
        <v>11</v>
      </c>
      <c r="J1260" t="s">
        <v>16</v>
      </c>
      <c r="K1260" t="s">
        <v>42</v>
      </c>
      <c r="L1260" s="13">
        <f t="shared" si="59"/>
        <v>51</v>
      </c>
    </row>
    <row r="1261" spans="1:12" x14ac:dyDescent="0.3">
      <c r="A1261" t="s">
        <v>1111</v>
      </c>
      <c r="B1261">
        <f t="shared" si="57"/>
        <v>1260</v>
      </c>
      <c r="C1261">
        <v>1971</v>
      </c>
      <c r="D1261" t="s">
        <v>35</v>
      </c>
      <c r="E1261">
        <v>23</v>
      </c>
      <c r="F1261" s="12">
        <f t="shared" si="58"/>
        <v>26168</v>
      </c>
      <c r="G1261">
        <v>0</v>
      </c>
      <c r="H1261" s="15">
        <v>8782.4699999999993</v>
      </c>
      <c r="I1261" t="s">
        <v>11</v>
      </c>
      <c r="J1261" t="s">
        <v>12</v>
      </c>
      <c r="K1261" t="s">
        <v>42</v>
      </c>
      <c r="L1261" s="13">
        <f t="shared" si="59"/>
        <v>51</v>
      </c>
    </row>
    <row r="1262" spans="1:12" x14ac:dyDescent="0.3">
      <c r="A1262" t="s">
        <v>1110</v>
      </c>
      <c r="B1262">
        <f t="shared" si="57"/>
        <v>1261</v>
      </c>
      <c r="C1262">
        <v>1974</v>
      </c>
      <c r="D1262" t="s">
        <v>20</v>
      </c>
      <c r="E1262">
        <v>6</v>
      </c>
      <c r="F1262" s="12">
        <f t="shared" si="58"/>
        <v>27278</v>
      </c>
      <c r="G1262">
        <v>1</v>
      </c>
      <c r="H1262" s="15">
        <v>8765.25</v>
      </c>
      <c r="I1262" t="s">
        <v>11</v>
      </c>
      <c r="J1262" t="s">
        <v>12</v>
      </c>
      <c r="K1262" t="s">
        <v>23</v>
      </c>
      <c r="L1262" s="13">
        <f t="shared" si="59"/>
        <v>48</v>
      </c>
    </row>
    <row r="1263" spans="1:12" x14ac:dyDescent="0.3">
      <c r="A1263" t="s">
        <v>1109</v>
      </c>
      <c r="B1263">
        <f t="shared" si="57"/>
        <v>1262</v>
      </c>
      <c r="C1263">
        <v>1969</v>
      </c>
      <c r="D1263" t="s">
        <v>20</v>
      </c>
      <c r="E1263">
        <v>9</v>
      </c>
      <c r="F1263" s="12">
        <f t="shared" si="58"/>
        <v>25455</v>
      </c>
      <c r="G1263">
        <v>0</v>
      </c>
      <c r="H1263" s="15">
        <v>8760.1200000000008</v>
      </c>
      <c r="I1263" t="s">
        <v>11</v>
      </c>
      <c r="J1263" t="s">
        <v>16</v>
      </c>
      <c r="K1263" t="s">
        <v>13</v>
      </c>
      <c r="L1263" s="13">
        <f t="shared" si="59"/>
        <v>53</v>
      </c>
    </row>
    <row r="1264" spans="1:12" x14ac:dyDescent="0.3">
      <c r="A1264" t="s">
        <v>1108</v>
      </c>
      <c r="B1264">
        <f t="shared" si="57"/>
        <v>1263</v>
      </c>
      <c r="C1264">
        <v>1999</v>
      </c>
      <c r="D1264" t="s">
        <v>35</v>
      </c>
      <c r="E1264">
        <v>23</v>
      </c>
      <c r="F1264" s="12">
        <f t="shared" si="58"/>
        <v>36395</v>
      </c>
      <c r="G1264">
        <v>0</v>
      </c>
      <c r="H1264" s="15">
        <v>8747.68</v>
      </c>
      <c r="I1264" t="s">
        <v>11</v>
      </c>
      <c r="J1264" t="s">
        <v>12</v>
      </c>
      <c r="K1264" t="s">
        <v>42</v>
      </c>
      <c r="L1264" s="13">
        <f t="shared" si="59"/>
        <v>23</v>
      </c>
    </row>
    <row r="1265" spans="1:12" x14ac:dyDescent="0.3">
      <c r="A1265" t="s">
        <v>1107</v>
      </c>
      <c r="B1265">
        <f t="shared" si="57"/>
        <v>1264</v>
      </c>
      <c r="C1265">
        <v>1976</v>
      </c>
      <c r="D1265" t="s">
        <v>18</v>
      </c>
      <c r="E1265">
        <v>17</v>
      </c>
      <c r="F1265" s="12">
        <f t="shared" si="58"/>
        <v>27928</v>
      </c>
      <c r="G1265">
        <v>2</v>
      </c>
      <c r="H1265" s="15">
        <v>8733.23</v>
      </c>
      <c r="I1265" t="s">
        <v>11</v>
      </c>
      <c r="J1265" t="s">
        <v>12</v>
      </c>
      <c r="K1265" t="s">
        <v>23</v>
      </c>
      <c r="L1265" s="13">
        <f t="shared" si="59"/>
        <v>46</v>
      </c>
    </row>
    <row r="1266" spans="1:12" x14ac:dyDescent="0.3">
      <c r="A1266" t="s">
        <v>1106</v>
      </c>
      <c r="B1266">
        <f t="shared" si="57"/>
        <v>1265</v>
      </c>
      <c r="C1266">
        <v>1973</v>
      </c>
      <c r="D1266" t="s">
        <v>18</v>
      </c>
      <c r="E1266">
        <v>25</v>
      </c>
      <c r="F1266" s="12">
        <f t="shared" si="58"/>
        <v>26840</v>
      </c>
      <c r="G1266">
        <v>1</v>
      </c>
      <c r="H1266" s="15">
        <v>8703.4599999999991</v>
      </c>
      <c r="I1266" t="s">
        <v>12</v>
      </c>
      <c r="J1266" t="s">
        <v>12</v>
      </c>
      <c r="K1266" t="s">
        <v>42</v>
      </c>
      <c r="L1266" s="13">
        <f t="shared" si="59"/>
        <v>49</v>
      </c>
    </row>
    <row r="1267" spans="1:12" x14ac:dyDescent="0.3">
      <c r="A1267" t="s">
        <v>1105</v>
      </c>
      <c r="B1267">
        <f t="shared" si="57"/>
        <v>1266</v>
      </c>
      <c r="C1267">
        <v>1980</v>
      </c>
      <c r="D1267" t="s">
        <v>37</v>
      </c>
      <c r="E1267">
        <v>28</v>
      </c>
      <c r="F1267" s="12">
        <f t="shared" si="58"/>
        <v>29522</v>
      </c>
      <c r="G1267">
        <v>2</v>
      </c>
      <c r="H1267" s="15">
        <v>8701.84</v>
      </c>
      <c r="I1267" t="s">
        <v>11</v>
      </c>
      <c r="J1267" t="s">
        <v>12</v>
      </c>
      <c r="K1267" t="s">
        <v>300</v>
      </c>
      <c r="L1267" s="13">
        <f t="shared" si="59"/>
        <v>42</v>
      </c>
    </row>
    <row r="1268" spans="1:12" x14ac:dyDescent="0.3">
      <c r="A1268" t="s">
        <v>1104</v>
      </c>
      <c r="B1268">
        <f t="shared" si="57"/>
        <v>1267</v>
      </c>
      <c r="C1268">
        <v>1973</v>
      </c>
      <c r="D1268" t="s">
        <v>37</v>
      </c>
      <c r="E1268">
        <v>11</v>
      </c>
      <c r="F1268" s="12">
        <f t="shared" si="58"/>
        <v>26948</v>
      </c>
      <c r="G1268">
        <v>0</v>
      </c>
      <c r="H1268" s="15">
        <v>8688.86</v>
      </c>
      <c r="I1268" t="s">
        <v>11</v>
      </c>
      <c r="J1268" t="s">
        <v>16</v>
      </c>
      <c r="K1268" t="s">
        <v>356</v>
      </c>
      <c r="L1268" s="13">
        <f t="shared" si="59"/>
        <v>49</v>
      </c>
    </row>
    <row r="1269" spans="1:12" x14ac:dyDescent="0.3">
      <c r="A1269" t="s">
        <v>1103</v>
      </c>
      <c r="B1269">
        <f t="shared" si="57"/>
        <v>1268</v>
      </c>
      <c r="C1269">
        <v>1974</v>
      </c>
      <c r="D1269" t="s">
        <v>35</v>
      </c>
      <c r="E1269">
        <v>16</v>
      </c>
      <c r="F1269" s="12">
        <f t="shared" si="58"/>
        <v>27257</v>
      </c>
      <c r="G1269">
        <v>0</v>
      </c>
      <c r="H1269" s="15">
        <v>8671.19</v>
      </c>
      <c r="I1269" t="s">
        <v>11</v>
      </c>
      <c r="J1269" t="s">
        <v>16</v>
      </c>
      <c r="K1269" t="s">
        <v>23</v>
      </c>
      <c r="L1269" s="13">
        <f t="shared" si="59"/>
        <v>48</v>
      </c>
    </row>
    <row r="1270" spans="1:12" x14ac:dyDescent="0.3">
      <c r="A1270" t="s">
        <v>1102</v>
      </c>
      <c r="B1270">
        <f t="shared" si="57"/>
        <v>1269</v>
      </c>
      <c r="C1270">
        <v>1969</v>
      </c>
      <c r="D1270" t="s">
        <v>35</v>
      </c>
      <c r="E1270">
        <v>10</v>
      </c>
      <c r="F1270" s="12">
        <f t="shared" si="58"/>
        <v>25425</v>
      </c>
      <c r="G1270">
        <v>0</v>
      </c>
      <c r="H1270" s="15">
        <v>8665.14</v>
      </c>
      <c r="I1270" t="s">
        <v>11</v>
      </c>
      <c r="J1270" t="s">
        <v>12</v>
      </c>
      <c r="K1270" t="s">
        <v>13</v>
      </c>
      <c r="L1270" s="13">
        <f t="shared" si="59"/>
        <v>53</v>
      </c>
    </row>
    <row r="1271" spans="1:12" x14ac:dyDescent="0.3">
      <c r="A1271" t="s">
        <v>1101</v>
      </c>
      <c r="B1271">
        <f t="shared" si="57"/>
        <v>1270</v>
      </c>
      <c r="C1271">
        <v>1965</v>
      </c>
      <c r="D1271" t="s">
        <v>37</v>
      </c>
      <c r="E1271">
        <v>21</v>
      </c>
      <c r="F1271" s="12">
        <f t="shared" si="58"/>
        <v>24036</v>
      </c>
      <c r="G1271">
        <v>0</v>
      </c>
      <c r="H1271" s="15">
        <v>8665.09</v>
      </c>
      <c r="I1271" t="s">
        <v>12</v>
      </c>
      <c r="J1271" t="s">
        <v>11</v>
      </c>
      <c r="K1271" t="s">
        <v>23</v>
      </c>
      <c r="L1271" s="13">
        <f t="shared" si="59"/>
        <v>57</v>
      </c>
    </row>
    <row r="1272" spans="1:12" x14ac:dyDescent="0.3">
      <c r="A1272" t="s">
        <v>1100</v>
      </c>
      <c r="B1272">
        <f t="shared" si="57"/>
        <v>1271</v>
      </c>
      <c r="C1272">
        <v>1975</v>
      </c>
      <c r="D1272" t="s">
        <v>35</v>
      </c>
      <c r="E1272">
        <v>3</v>
      </c>
      <c r="F1272" s="12">
        <f t="shared" si="58"/>
        <v>27609</v>
      </c>
      <c r="G1272">
        <v>1</v>
      </c>
      <c r="H1272" s="15">
        <v>8627.5400000000009</v>
      </c>
      <c r="I1272" t="s">
        <v>11</v>
      </c>
      <c r="J1272" t="s">
        <v>11</v>
      </c>
      <c r="K1272" t="s">
        <v>356</v>
      </c>
      <c r="L1272" s="13">
        <f t="shared" si="59"/>
        <v>47</v>
      </c>
    </row>
    <row r="1273" spans="1:12" x14ac:dyDescent="0.3">
      <c r="A1273" t="s">
        <v>1099</v>
      </c>
      <c r="B1273">
        <f t="shared" si="57"/>
        <v>1272</v>
      </c>
      <c r="C1273">
        <v>1977</v>
      </c>
      <c r="D1273" t="s">
        <v>20</v>
      </c>
      <c r="E1273">
        <v>2</v>
      </c>
      <c r="F1273" s="12">
        <f t="shared" si="58"/>
        <v>28370</v>
      </c>
      <c r="G1273">
        <v>3</v>
      </c>
      <c r="H1273" s="15">
        <v>8615.2999999999993</v>
      </c>
      <c r="I1273" t="s">
        <v>11</v>
      </c>
      <c r="J1273" t="s">
        <v>12</v>
      </c>
      <c r="K1273" t="s">
        <v>42</v>
      </c>
      <c r="L1273" s="13">
        <f t="shared" si="59"/>
        <v>45</v>
      </c>
    </row>
    <row r="1274" spans="1:12" x14ac:dyDescent="0.3">
      <c r="A1274" t="s">
        <v>1098</v>
      </c>
      <c r="B1274">
        <f t="shared" si="57"/>
        <v>1273</v>
      </c>
      <c r="C1274">
        <v>1979</v>
      </c>
      <c r="D1274" t="s">
        <v>10</v>
      </c>
      <c r="E1274">
        <v>17</v>
      </c>
      <c r="F1274" s="12">
        <f t="shared" si="58"/>
        <v>29053</v>
      </c>
      <c r="G1274">
        <v>3</v>
      </c>
      <c r="H1274" s="15">
        <v>8606.2199999999993</v>
      </c>
      <c r="I1274" t="s">
        <v>16</v>
      </c>
      <c r="J1274" t="s">
        <v>11</v>
      </c>
      <c r="K1274" t="s">
        <v>276</v>
      </c>
      <c r="L1274" s="13">
        <f t="shared" si="59"/>
        <v>43</v>
      </c>
    </row>
    <row r="1275" spans="1:12" x14ac:dyDescent="0.3">
      <c r="A1275" t="s">
        <v>1097</v>
      </c>
      <c r="B1275">
        <f t="shared" si="57"/>
        <v>1274</v>
      </c>
      <c r="C1275">
        <v>1977</v>
      </c>
      <c r="D1275" t="s">
        <v>37</v>
      </c>
      <c r="E1275">
        <v>15</v>
      </c>
      <c r="F1275" s="12">
        <f t="shared" si="58"/>
        <v>28413</v>
      </c>
      <c r="G1275">
        <v>3</v>
      </c>
      <c r="H1275" s="15">
        <v>8605.36</v>
      </c>
      <c r="I1275" t="s">
        <v>11</v>
      </c>
      <c r="J1275" t="s">
        <v>11</v>
      </c>
      <c r="K1275" t="s">
        <v>13</v>
      </c>
      <c r="L1275" s="13">
        <f t="shared" si="59"/>
        <v>45</v>
      </c>
    </row>
    <row r="1276" spans="1:12" x14ac:dyDescent="0.3">
      <c r="A1276" t="s">
        <v>1096</v>
      </c>
      <c r="B1276">
        <f t="shared" si="57"/>
        <v>1275</v>
      </c>
      <c r="C1276">
        <v>1977</v>
      </c>
      <c r="D1276" t="s">
        <v>15</v>
      </c>
      <c r="E1276">
        <v>12</v>
      </c>
      <c r="F1276" s="12">
        <f t="shared" si="58"/>
        <v>28441</v>
      </c>
      <c r="G1276">
        <v>2</v>
      </c>
      <c r="H1276" s="15">
        <v>8604.48</v>
      </c>
      <c r="I1276" t="s">
        <v>12</v>
      </c>
      <c r="J1276" t="s">
        <v>11</v>
      </c>
      <c r="K1276" t="s">
        <v>168</v>
      </c>
      <c r="L1276" s="13">
        <f t="shared" si="59"/>
        <v>45</v>
      </c>
    </row>
    <row r="1277" spans="1:12" x14ac:dyDescent="0.3">
      <c r="A1277" t="s">
        <v>1095</v>
      </c>
      <c r="B1277">
        <f t="shared" si="57"/>
        <v>1276</v>
      </c>
      <c r="C1277">
        <v>1977</v>
      </c>
      <c r="D1277" t="s">
        <v>20</v>
      </c>
      <c r="E1277">
        <v>24</v>
      </c>
      <c r="F1277" s="12">
        <f t="shared" si="58"/>
        <v>28392</v>
      </c>
      <c r="G1277">
        <v>2</v>
      </c>
      <c r="H1277" s="15">
        <v>8603.82</v>
      </c>
      <c r="I1277" t="s">
        <v>11</v>
      </c>
      <c r="J1277" t="s">
        <v>16</v>
      </c>
      <c r="K1277" t="s">
        <v>166</v>
      </c>
      <c r="L1277" s="13">
        <f t="shared" si="59"/>
        <v>45</v>
      </c>
    </row>
    <row r="1278" spans="1:12" x14ac:dyDescent="0.3">
      <c r="A1278" t="s">
        <v>1094</v>
      </c>
      <c r="B1278">
        <f t="shared" si="57"/>
        <v>1277</v>
      </c>
      <c r="C1278">
        <v>1973</v>
      </c>
      <c r="D1278" t="s">
        <v>10</v>
      </c>
      <c r="E1278">
        <v>11</v>
      </c>
      <c r="F1278" s="12">
        <f t="shared" si="58"/>
        <v>26856</v>
      </c>
      <c r="G1278">
        <v>0</v>
      </c>
      <c r="H1278" s="15">
        <v>8601.33</v>
      </c>
      <c r="I1278" t="s">
        <v>11</v>
      </c>
      <c r="J1278" t="s">
        <v>16</v>
      </c>
      <c r="K1278" t="s">
        <v>13</v>
      </c>
      <c r="L1278" s="13">
        <f t="shared" si="59"/>
        <v>49</v>
      </c>
    </row>
    <row r="1279" spans="1:12" x14ac:dyDescent="0.3">
      <c r="A1279" t="s">
        <v>1093</v>
      </c>
      <c r="B1279">
        <f t="shared" si="57"/>
        <v>1278</v>
      </c>
      <c r="C1279">
        <v>1983</v>
      </c>
      <c r="D1279" t="s">
        <v>10</v>
      </c>
      <c r="E1279">
        <v>25</v>
      </c>
      <c r="F1279" s="12">
        <f t="shared" si="58"/>
        <v>30522</v>
      </c>
      <c r="G1279">
        <v>5</v>
      </c>
      <c r="H1279" s="15">
        <v>8596.83</v>
      </c>
      <c r="I1279" t="s">
        <v>11</v>
      </c>
      <c r="J1279" t="s">
        <v>12</v>
      </c>
      <c r="K1279" t="s">
        <v>13</v>
      </c>
      <c r="L1279" s="13">
        <f t="shared" si="59"/>
        <v>39</v>
      </c>
    </row>
    <row r="1280" spans="1:12" x14ac:dyDescent="0.3">
      <c r="A1280" t="s">
        <v>1092</v>
      </c>
      <c r="B1280">
        <f t="shared" si="57"/>
        <v>1279</v>
      </c>
      <c r="C1280">
        <v>1983</v>
      </c>
      <c r="D1280" t="s">
        <v>30</v>
      </c>
      <c r="E1280">
        <v>30</v>
      </c>
      <c r="F1280" s="12">
        <f t="shared" si="58"/>
        <v>30680</v>
      </c>
      <c r="G1280">
        <v>5</v>
      </c>
      <c r="H1280" s="15">
        <v>8582.2999999999993</v>
      </c>
      <c r="I1280" t="s">
        <v>11</v>
      </c>
      <c r="J1280" t="s">
        <v>16</v>
      </c>
      <c r="K1280" t="s">
        <v>13</v>
      </c>
      <c r="L1280" s="13">
        <f t="shared" si="59"/>
        <v>39</v>
      </c>
    </row>
    <row r="1281" spans="1:12" x14ac:dyDescent="0.3">
      <c r="A1281" t="s">
        <v>1091</v>
      </c>
      <c r="B1281">
        <f t="shared" si="57"/>
        <v>1280</v>
      </c>
      <c r="C1281">
        <v>1987</v>
      </c>
      <c r="D1281" t="s">
        <v>15</v>
      </c>
      <c r="E1281">
        <v>11</v>
      </c>
      <c r="F1281" s="12">
        <f t="shared" si="58"/>
        <v>32092</v>
      </c>
      <c r="G1281">
        <v>3</v>
      </c>
      <c r="H1281" s="15">
        <v>8573.2999999999993</v>
      </c>
      <c r="I1281" t="s">
        <v>11</v>
      </c>
      <c r="J1281" t="s">
        <v>11</v>
      </c>
      <c r="K1281" t="s">
        <v>300</v>
      </c>
      <c r="L1281" s="13">
        <f t="shared" si="59"/>
        <v>35</v>
      </c>
    </row>
    <row r="1282" spans="1:12" x14ac:dyDescent="0.3">
      <c r="A1282" t="s">
        <v>1090</v>
      </c>
      <c r="B1282">
        <f t="shared" ref="B1282:B1345" si="60">VALUE(MID(A1282,3,LEN(A1282)-2))</f>
        <v>1281</v>
      </c>
      <c r="C1282">
        <v>1982</v>
      </c>
      <c r="D1282" t="s">
        <v>30</v>
      </c>
      <c r="E1282">
        <v>6</v>
      </c>
      <c r="F1282" s="12">
        <f t="shared" ref="F1282:F1345" si="61">DATE(C1282, MONTH(1&amp;D1282), E1282)</f>
        <v>30291</v>
      </c>
      <c r="G1282">
        <v>3</v>
      </c>
      <c r="H1282" s="15">
        <v>8572.0400000000009</v>
      </c>
      <c r="I1282" t="s">
        <v>11</v>
      </c>
      <c r="J1282" t="s">
        <v>11</v>
      </c>
      <c r="K1282" t="s">
        <v>300</v>
      </c>
      <c r="L1282" s="13">
        <f t="shared" ref="L1282:L1345" si="62">DATEDIF(F1282, DATE(2023,6,8), "Y")</f>
        <v>40</v>
      </c>
    </row>
    <row r="1283" spans="1:12" x14ac:dyDescent="0.3">
      <c r="A1283" t="s">
        <v>1089</v>
      </c>
      <c r="B1283">
        <f t="shared" si="60"/>
        <v>1282</v>
      </c>
      <c r="C1283">
        <v>1975</v>
      </c>
      <c r="D1283" t="s">
        <v>20</v>
      </c>
      <c r="E1283">
        <v>26</v>
      </c>
      <c r="F1283" s="12">
        <f t="shared" si="61"/>
        <v>27663</v>
      </c>
      <c r="G1283">
        <v>1</v>
      </c>
      <c r="H1283" s="15">
        <v>8569.86</v>
      </c>
      <c r="I1283" t="s">
        <v>11</v>
      </c>
      <c r="J1283" t="s">
        <v>12</v>
      </c>
      <c r="K1283" t="s">
        <v>13</v>
      </c>
      <c r="L1283" s="13">
        <f t="shared" si="62"/>
        <v>47</v>
      </c>
    </row>
    <row r="1284" spans="1:12" x14ac:dyDescent="0.3">
      <c r="A1284" t="s">
        <v>1088</v>
      </c>
      <c r="B1284">
        <f t="shared" si="60"/>
        <v>1283</v>
      </c>
      <c r="C1284">
        <v>1988</v>
      </c>
      <c r="D1284" t="s">
        <v>20</v>
      </c>
      <c r="E1284">
        <v>21</v>
      </c>
      <c r="F1284" s="12">
        <f t="shared" si="61"/>
        <v>32407</v>
      </c>
      <c r="G1284">
        <v>3</v>
      </c>
      <c r="H1284" s="15">
        <v>8567.25</v>
      </c>
      <c r="I1284" t="s">
        <v>11</v>
      </c>
      <c r="J1284" t="s">
        <v>16</v>
      </c>
      <c r="K1284" t="s">
        <v>23</v>
      </c>
      <c r="L1284" s="13">
        <f t="shared" si="62"/>
        <v>34</v>
      </c>
    </row>
    <row r="1285" spans="1:12" x14ac:dyDescent="0.3">
      <c r="A1285" t="s">
        <v>1087</v>
      </c>
      <c r="B1285">
        <f t="shared" si="60"/>
        <v>1284</v>
      </c>
      <c r="C1285">
        <v>1975</v>
      </c>
      <c r="D1285" t="s">
        <v>35</v>
      </c>
      <c r="E1285">
        <v>21</v>
      </c>
      <c r="F1285" s="12">
        <f t="shared" si="61"/>
        <v>27627</v>
      </c>
      <c r="G1285">
        <v>1</v>
      </c>
      <c r="H1285" s="15">
        <v>8556.91</v>
      </c>
      <c r="I1285" t="s">
        <v>11</v>
      </c>
      <c r="J1285" t="s">
        <v>16</v>
      </c>
      <c r="K1285" t="s">
        <v>42</v>
      </c>
      <c r="L1285" s="13">
        <f t="shared" si="62"/>
        <v>47</v>
      </c>
    </row>
    <row r="1286" spans="1:12" x14ac:dyDescent="0.3">
      <c r="A1286" t="s">
        <v>1086</v>
      </c>
      <c r="B1286">
        <f t="shared" si="60"/>
        <v>1285</v>
      </c>
      <c r="C1286">
        <v>1975</v>
      </c>
      <c r="D1286" t="s">
        <v>35</v>
      </c>
      <c r="E1286">
        <v>6</v>
      </c>
      <c r="F1286" s="12">
        <f t="shared" si="61"/>
        <v>27612</v>
      </c>
      <c r="G1286">
        <v>1</v>
      </c>
      <c r="H1286" s="15">
        <v>8551.35</v>
      </c>
      <c r="I1286" t="s">
        <v>11</v>
      </c>
      <c r="J1286" t="s">
        <v>11</v>
      </c>
      <c r="K1286" t="s">
        <v>42</v>
      </c>
      <c r="L1286" s="13">
        <f t="shared" si="62"/>
        <v>47</v>
      </c>
    </row>
    <row r="1287" spans="1:12" x14ac:dyDescent="0.3">
      <c r="A1287" t="s">
        <v>1085</v>
      </c>
      <c r="B1287">
        <f t="shared" si="60"/>
        <v>1286</v>
      </c>
      <c r="C1287">
        <v>1983</v>
      </c>
      <c r="D1287" t="s">
        <v>30</v>
      </c>
      <c r="E1287">
        <v>12</v>
      </c>
      <c r="F1287" s="12">
        <f t="shared" si="61"/>
        <v>30662</v>
      </c>
      <c r="G1287">
        <v>1</v>
      </c>
      <c r="H1287" s="15">
        <v>8547.69</v>
      </c>
      <c r="I1287" t="s">
        <v>11</v>
      </c>
      <c r="J1287" t="s">
        <v>16</v>
      </c>
      <c r="K1287" t="s">
        <v>13</v>
      </c>
      <c r="L1287" s="13">
        <f t="shared" si="62"/>
        <v>39</v>
      </c>
    </row>
    <row r="1288" spans="1:12" x14ac:dyDescent="0.3">
      <c r="A1288" t="s">
        <v>1084</v>
      </c>
      <c r="B1288">
        <f t="shared" si="60"/>
        <v>1287</v>
      </c>
      <c r="C1288">
        <v>1975</v>
      </c>
      <c r="D1288" t="s">
        <v>15</v>
      </c>
      <c r="E1288">
        <v>6</v>
      </c>
      <c r="F1288" s="12">
        <f t="shared" si="61"/>
        <v>27704</v>
      </c>
      <c r="G1288">
        <v>1</v>
      </c>
      <c r="H1288" s="15">
        <v>8539.67</v>
      </c>
      <c r="I1288" t="s">
        <v>11</v>
      </c>
      <c r="J1288" t="s">
        <v>12</v>
      </c>
      <c r="K1288" t="s">
        <v>42</v>
      </c>
      <c r="L1288" s="13">
        <f t="shared" si="62"/>
        <v>47</v>
      </c>
    </row>
    <row r="1289" spans="1:12" x14ac:dyDescent="0.3">
      <c r="A1289" t="s">
        <v>1083</v>
      </c>
      <c r="B1289">
        <f t="shared" si="60"/>
        <v>1288</v>
      </c>
      <c r="C1289">
        <v>1981</v>
      </c>
      <c r="D1289" t="s">
        <v>30</v>
      </c>
      <c r="E1289">
        <v>27</v>
      </c>
      <c r="F1289" s="12">
        <f t="shared" si="61"/>
        <v>29947</v>
      </c>
      <c r="G1289">
        <v>3</v>
      </c>
      <c r="H1289" s="15">
        <v>8538.2900000000009</v>
      </c>
      <c r="I1289" t="s">
        <v>11</v>
      </c>
      <c r="J1289" t="s">
        <v>12</v>
      </c>
      <c r="K1289" t="s">
        <v>247</v>
      </c>
      <c r="L1289" s="13">
        <f t="shared" si="62"/>
        <v>41</v>
      </c>
    </row>
    <row r="1290" spans="1:12" x14ac:dyDescent="0.3">
      <c r="A1290" t="s">
        <v>1082</v>
      </c>
      <c r="B1290">
        <f t="shared" si="60"/>
        <v>1289</v>
      </c>
      <c r="C1290">
        <v>1983</v>
      </c>
      <c r="D1290" t="s">
        <v>10</v>
      </c>
      <c r="E1290">
        <v>24</v>
      </c>
      <c r="F1290" s="12">
        <f t="shared" si="61"/>
        <v>30521</v>
      </c>
      <c r="G1290">
        <v>0</v>
      </c>
      <c r="H1290" s="15">
        <v>8534.67</v>
      </c>
      <c r="I1290" t="s">
        <v>11</v>
      </c>
      <c r="J1290" t="s">
        <v>12</v>
      </c>
      <c r="K1290" t="s">
        <v>247</v>
      </c>
      <c r="L1290" s="13">
        <f t="shared" si="62"/>
        <v>39</v>
      </c>
    </row>
    <row r="1291" spans="1:12" x14ac:dyDescent="0.3">
      <c r="A1291" t="s">
        <v>1081</v>
      </c>
      <c r="B1291">
        <f t="shared" si="60"/>
        <v>1290</v>
      </c>
      <c r="C1291">
        <v>1977</v>
      </c>
      <c r="D1291" t="s">
        <v>10</v>
      </c>
      <c r="E1291">
        <v>26</v>
      </c>
      <c r="F1291" s="12">
        <f t="shared" si="61"/>
        <v>28332</v>
      </c>
      <c r="G1291">
        <v>2</v>
      </c>
      <c r="H1291" s="15">
        <v>8527.5300000000007</v>
      </c>
      <c r="I1291" t="s">
        <v>11</v>
      </c>
      <c r="J1291" t="s">
        <v>11</v>
      </c>
      <c r="K1291" t="s">
        <v>13</v>
      </c>
      <c r="L1291" s="13">
        <f t="shared" si="62"/>
        <v>45</v>
      </c>
    </row>
    <row r="1292" spans="1:12" x14ac:dyDescent="0.3">
      <c r="A1292" t="s">
        <v>1080</v>
      </c>
      <c r="B1292">
        <f t="shared" si="60"/>
        <v>1291</v>
      </c>
      <c r="C1292">
        <v>1979</v>
      </c>
      <c r="D1292" t="s">
        <v>35</v>
      </c>
      <c r="E1292">
        <v>13</v>
      </c>
      <c r="F1292" s="12">
        <f t="shared" si="61"/>
        <v>29080</v>
      </c>
      <c r="G1292">
        <v>3</v>
      </c>
      <c r="H1292" s="15">
        <v>8522</v>
      </c>
      <c r="I1292" t="s">
        <v>11</v>
      </c>
      <c r="J1292" t="s">
        <v>11</v>
      </c>
      <c r="K1292" t="s">
        <v>42</v>
      </c>
      <c r="L1292" s="13">
        <f t="shared" si="62"/>
        <v>43</v>
      </c>
    </row>
    <row r="1293" spans="1:12" x14ac:dyDescent="0.3">
      <c r="A1293" t="s">
        <v>1079</v>
      </c>
      <c r="B1293">
        <f t="shared" si="60"/>
        <v>1292</v>
      </c>
      <c r="C1293">
        <v>1977</v>
      </c>
      <c r="D1293" t="s">
        <v>30</v>
      </c>
      <c r="E1293">
        <v>29</v>
      </c>
      <c r="F1293" s="12">
        <f t="shared" si="61"/>
        <v>28488</v>
      </c>
      <c r="G1293">
        <v>2</v>
      </c>
      <c r="H1293" s="15">
        <v>8520.0300000000007</v>
      </c>
      <c r="I1293" t="s">
        <v>11</v>
      </c>
      <c r="J1293" t="s">
        <v>12</v>
      </c>
      <c r="K1293" t="s">
        <v>42</v>
      </c>
      <c r="L1293" s="13">
        <f t="shared" si="62"/>
        <v>45</v>
      </c>
    </row>
    <row r="1294" spans="1:12" x14ac:dyDescent="0.3">
      <c r="A1294" t="s">
        <v>1078</v>
      </c>
      <c r="B1294">
        <f t="shared" si="60"/>
        <v>1293</v>
      </c>
      <c r="C1294">
        <v>1977</v>
      </c>
      <c r="D1294" t="s">
        <v>18</v>
      </c>
      <c r="E1294">
        <v>21</v>
      </c>
      <c r="F1294" s="12">
        <f t="shared" si="61"/>
        <v>28297</v>
      </c>
      <c r="G1294">
        <v>2</v>
      </c>
      <c r="H1294" s="15">
        <v>8516.83</v>
      </c>
      <c r="I1294" t="s">
        <v>11</v>
      </c>
      <c r="J1294" t="s">
        <v>16</v>
      </c>
      <c r="K1294" t="s">
        <v>13</v>
      </c>
      <c r="L1294" s="13">
        <f t="shared" si="62"/>
        <v>45</v>
      </c>
    </row>
    <row r="1295" spans="1:12" x14ac:dyDescent="0.3">
      <c r="A1295" t="s">
        <v>1077</v>
      </c>
      <c r="B1295">
        <f t="shared" si="60"/>
        <v>1294</v>
      </c>
      <c r="C1295">
        <v>1977</v>
      </c>
      <c r="D1295" t="s">
        <v>30</v>
      </c>
      <c r="E1295">
        <v>26</v>
      </c>
      <c r="F1295" s="12">
        <f t="shared" si="61"/>
        <v>28485</v>
      </c>
      <c r="G1295">
        <v>2</v>
      </c>
      <c r="H1295" s="15">
        <v>8515.76</v>
      </c>
      <c r="I1295" t="s">
        <v>11</v>
      </c>
      <c r="J1295" t="s">
        <v>11</v>
      </c>
      <c r="K1295" t="s">
        <v>13</v>
      </c>
      <c r="L1295" s="13">
        <f t="shared" si="62"/>
        <v>45</v>
      </c>
    </row>
    <row r="1296" spans="1:12" x14ac:dyDescent="0.3">
      <c r="A1296" t="s">
        <v>1076</v>
      </c>
      <c r="B1296">
        <f t="shared" si="60"/>
        <v>1295</v>
      </c>
      <c r="C1296">
        <v>1993</v>
      </c>
      <c r="D1296" t="s">
        <v>15</v>
      </c>
      <c r="E1296">
        <v>10</v>
      </c>
      <c r="F1296" s="12">
        <f t="shared" si="61"/>
        <v>34283</v>
      </c>
      <c r="G1296">
        <v>0</v>
      </c>
      <c r="H1296" s="15">
        <v>8471.65</v>
      </c>
      <c r="I1296" t="s">
        <v>11</v>
      </c>
      <c r="J1296" t="s">
        <v>16</v>
      </c>
      <c r="K1296" t="s">
        <v>23</v>
      </c>
      <c r="L1296" s="13">
        <f t="shared" si="62"/>
        <v>29</v>
      </c>
    </row>
    <row r="1297" spans="1:12" x14ac:dyDescent="0.3">
      <c r="A1297" t="s">
        <v>1075</v>
      </c>
      <c r="B1297">
        <f t="shared" si="60"/>
        <v>1296</v>
      </c>
      <c r="C1297">
        <v>1992</v>
      </c>
      <c r="D1297" t="s">
        <v>20</v>
      </c>
      <c r="E1297">
        <v>9</v>
      </c>
      <c r="F1297" s="12">
        <f t="shared" si="61"/>
        <v>33856</v>
      </c>
      <c r="G1297">
        <v>0</v>
      </c>
      <c r="H1297" s="15">
        <v>8466.35</v>
      </c>
      <c r="I1297" t="s">
        <v>11</v>
      </c>
      <c r="J1297" t="s">
        <v>11</v>
      </c>
      <c r="K1297" t="s">
        <v>23</v>
      </c>
      <c r="L1297" s="13">
        <f t="shared" si="62"/>
        <v>30</v>
      </c>
    </row>
    <row r="1298" spans="1:12" x14ac:dyDescent="0.3">
      <c r="A1298" t="s">
        <v>1074</v>
      </c>
      <c r="B1298">
        <f t="shared" si="60"/>
        <v>1297</v>
      </c>
      <c r="C1298">
        <v>1972</v>
      </c>
      <c r="D1298" t="s">
        <v>30</v>
      </c>
      <c r="E1298">
        <v>26</v>
      </c>
      <c r="F1298" s="12">
        <f t="shared" si="61"/>
        <v>26659</v>
      </c>
      <c r="G1298">
        <v>0</v>
      </c>
      <c r="H1298" s="15">
        <v>8457.82</v>
      </c>
      <c r="I1298" t="s">
        <v>11</v>
      </c>
      <c r="J1298" t="s">
        <v>12</v>
      </c>
      <c r="K1298" t="s">
        <v>42</v>
      </c>
      <c r="L1298" s="13">
        <f t="shared" si="62"/>
        <v>50</v>
      </c>
    </row>
    <row r="1299" spans="1:12" x14ac:dyDescent="0.3">
      <c r="A1299" t="s">
        <v>1073</v>
      </c>
      <c r="B1299">
        <f t="shared" si="60"/>
        <v>1298</v>
      </c>
      <c r="C1299">
        <v>1984</v>
      </c>
      <c r="D1299" t="s">
        <v>18</v>
      </c>
      <c r="E1299">
        <v>19</v>
      </c>
      <c r="F1299" s="12">
        <f t="shared" si="61"/>
        <v>30852</v>
      </c>
      <c r="G1299">
        <v>3</v>
      </c>
      <c r="H1299" s="15">
        <v>8450.82</v>
      </c>
      <c r="I1299" t="s">
        <v>11</v>
      </c>
      <c r="J1299" t="s">
        <v>11</v>
      </c>
      <c r="K1299" t="s">
        <v>200</v>
      </c>
      <c r="L1299" s="13">
        <f t="shared" si="62"/>
        <v>38</v>
      </c>
    </row>
    <row r="1300" spans="1:12" x14ac:dyDescent="0.3">
      <c r="A1300" t="s">
        <v>1072</v>
      </c>
      <c r="B1300">
        <f t="shared" si="60"/>
        <v>1299</v>
      </c>
      <c r="C1300">
        <v>1966</v>
      </c>
      <c r="D1300" t="s">
        <v>18</v>
      </c>
      <c r="E1300">
        <v>12</v>
      </c>
      <c r="F1300" s="12">
        <f t="shared" si="61"/>
        <v>24270</v>
      </c>
      <c r="G1300">
        <v>0</v>
      </c>
      <c r="H1300" s="15">
        <v>8448.66</v>
      </c>
      <c r="I1300" t="s">
        <v>12</v>
      </c>
      <c r="J1300" t="s">
        <v>16</v>
      </c>
      <c r="K1300" t="s">
        <v>13</v>
      </c>
      <c r="L1300" s="13">
        <f t="shared" si="62"/>
        <v>56</v>
      </c>
    </row>
    <row r="1301" spans="1:12" x14ac:dyDescent="0.3">
      <c r="A1301" t="s">
        <v>1071</v>
      </c>
      <c r="B1301">
        <f t="shared" si="60"/>
        <v>1300</v>
      </c>
      <c r="C1301">
        <v>1972</v>
      </c>
      <c r="D1301" t="s">
        <v>20</v>
      </c>
      <c r="E1301">
        <v>4</v>
      </c>
      <c r="F1301" s="12">
        <f t="shared" si="61"/>
        <v>26546</v>
      </c>
      <c r="G1301">
        <v>0</v>
      </c>
      <c r="H1301" s="15">
        <v>8444.4699999999993</v>
      </c>
      <c r="I1301" t="s">
        <v>12</v>
      </c>
      <c r="J1301" t="s">
        <v>16</v>
      </c>
      <c r="K1301" t="s">
        <v>42</v>
      </c>
      <c r="L1301" s="13">
        <f t="shared" si="62"/>
        <v>50</v>
      </c>
    </row>
    <row r="1302" spans="1:12" x14ac:dyDescent="0.3">
      <c r="A1302" t="s">
        <v>1070</v>
      </c>
      <c r="B1302">
        <f t="shared" si="60"/>
        <v>1301</v>
      </c>
      <c r="C1302">
        <v>1972</v>
      </c>
      <c r="D1302" t="s">
        <v>20</v>
      </c>
      <c r="E1302">
        <v>9</v>
      </c>
      <c r="F1302" s="12">
        <f t="shared" si="61"/>
        <v>26551</v>
      </c>
      <c r="G1302">
        <v>0</v>
      </c>
      <c r="H1302" s="15">
        <v>8442.67</v>
      </c>
      <c r="I1302" t="s">
        <v>11</v>
      </c>
      <c r="J1302" t="s">
        <v>12</v>
      </c>
      <c r="K1302" t="s">
        <v>13</v>
      </c>
      <c r="L1302" s="13">
        <f t="shared" si="62"/>
        <v>50</v>
      </c>
    </row>
    <row r="1303" spans="1:12" x14ac:dyDescent="0.3">
      <c r="A1303" t="s">
        <v>1069</v>
      </c>
      <c r="B1303">
        <f t="shared" si="60"/>
        <v>1302</v>
      </c>
      <c r="C1303">
        <v>1963</v>
      </c>
      <c r="D1303" t="s">
        <v>20</v>
      </c>
      <c r="E1303">
        <v>24</v>
      </c>
      <c r="F1303" s="12">
        <f t="shared" si="61"/>
        <v>23278</v>
      </c>
      <c r="G1303">
        <v>0</v>
      </c>
      <c r="H1303" s="15">
        <v>8440.0499999999993</v>
      </c>
      <c r="I1303" t="s">
        <v>12</v>
      </c>
      <c r="J1303" t="s">
        <v>11</v>
      </c>
      <c r="K1303" t="s">
        <v>13</v>
      </c>
      <c r="L1303" s="13">
        <f t="shared" si="62"/>
        <v>59</v>
      </c>
    </row>
    <row r="1304" spans="1:12" x14ac:dyDescent="0.3">
      <c r="A1304" t="s">
        <v>1068</v>
      </c>
      <c r="B1304">
        <f t="shared" si="60"/>
        <v>1303</v>
      </c>
      <c r="C1304">
        <v>1975</v>
      </c>
      <c r="D1304" t="s">
        <v>20</v>
      </c>
      <c r="E1304">
        <v>28</v>
      </c>
      <c r="F1304" s="12">
        <f t="shared" si="61"/>
        <v>27665</v>
      </c>
      <c r="G1304">
        <v>1</v>
      </c>
      <c r="H1304" s="15">
        <v>8428.07</v>
      </c>
      <c r="I1304" t="s">
        <v>12</v>
      </c>
      <c r="J1304" t="s">
        <v>11</v>
      </c>
      <c r="K1304" t="s">
        <v>23</v>
      </c>
      <c r="L1304" s="13">
        <f t="shared" si="62"/>
        <v>47</v>
      </c>
    </row>
    <row r="1305" spans="1:12" x14ac:dyDescent="0.3">
      <c r="A1305" t="s">
        <v>1067</v>
      </c>
      <c r="B1305">
        <f t="shared" si="60"/>
        <v>1304</v>
      </c>
      <c r="C1305">
        <v>1977</v>
      </c>
      <c r="D1305" t="s">
        <v>20</v>
      </c>
      <c r="E1305">
        <v>4</v>
      </c>
      <c r="F1305" s="12">
        <f t="shared" si="61"/>
        <v>28372</v>
      </c>
      <c r="G1305">
        <v>2</v>
      </c>
      <c r="H1305" s="15">
        <v>8413.4599999999991</v>
      </c>
      <c r="I1305" t="s">
        <v>12</v>
      </c>
      <c r="J1305" t="s">
        <v>16</v>
      </c>
      <c r="K1305" t="s">
        <v>23</v>
      </c>
      <c r="L1305" s="13">
        <f t="shared" si="62"/>
        <v>45</v>
      </c>
    </row>
    <row r="1306" spans="1:12" x14ac:dyDescent="0.3">
      <c r="A1306" t="s">
        <v>1066</v>
      </c>
      <c r="B1306">
        <f t="shared" si="60"/>
        <v>1305</v>
      </c>
      <c r="C1306">
        <v>1979</v>
      </c>
      <c r="D1306" t="s">
        <v>18</v>
      </c>
      <c r="E1306">
        <v>11</v>
      </c>
      <c r="F1306" s="12">
        <f t="shared" si="61"/>
        <v>29017</v>
      </c>
      <c r="G1306">
        <v>3</v>
      </c>
      <c r="H1306" s="15">
        <v>8410.0499999999993</v>
      </c>
      <c r="I1306" t="s">
        <v>11</v>
      </c>
      <c r="J1306" t="s">
        <v>11</v>
      </c>
      <c r="K1306" t="s">
        <v>23</v>
      </c>
      <c r="L1306" s="13">
        <f t="shared" si="62"/>
        <v>43</v>
      </c>
    </row>
    <row r="1307" spans="1:12" x14ac:dyDescent="0.3">
      <c r="A1307" t="s">
        <v>1065</v>
      </c>
      <c r="B1307">
        <f t="shared" si="60"/>
        <v>1306</v>
      </c>
      <c r="C1307">
        <v>1971</v>
      </c>
      <c r="D1307" t="s">
        <v>20</v>
      </c>
      <c r="E1307">
        <v>18</v>
      </c>
      <c r="F1307" s="12">
        <f t="shared" si="61"/>
        <v>26194</v>
      </c>
      <c r="G1307">
        <v>0</v>
      </c>
      <c r="H1307" s="15">
        <v>8400.01</v>
      </c>
      <c r="I1307" t="s">
        <v>11</v>
      </c>
      <c r="J1307" t="s">
        <v>12</v>
      </c>
      <c r="K1307" t="s">
        <v>13</v>
      </c>
      <c r="L1307" s="13">
        <f t="shared" si="62"/>
        <v>51</v>
      </c>
    </row>
    <row r="1308" spans="1:12" x14ac:dyDescent="0.3">
      <c r="A1308" t="s">
        <v>1064</v>
      </c>
      <c r="B1308">
        <f t="shared" si="60"/>
        <v>1307</v>
      </c>
      <c r="C1308">
        <v>1971</v>
      </c>
      <c r="D1308" t="s">
        <v>20</v>
      </c>
      <c r="E1308">
        <v>4</v>
      </c>
      <c r="F1308" s="12">
        <f t="shared" si="61"/>
        <v>26180</v>
      </c>
      <c r="G1308">
        <v>0</v>
      </c>
      <c r="H1308" s="15">
        <v>8396.6200000000008</v>
      </c>
      <c r="I1308" t="s">
        <v>11</v>
      </c>
      <c r="J1308" t="s">
        <v>12</v>
      </c>
      <c r="K1308" t="s">
        <v>13</v>
      </c>
      <c r="L1308" s="13">
        <f t="shared" si="62"/>
        <v>51</v>
      </c>
    </row>
    <row r="1309" spans="1:12" x14ac:dyDescent="0.3">
      <c r="A1309" t="s">
        <v>1063</v>
      </c>
      <c r="B1309">
        <f t="shared" si="60"/>
        <v>1308</v>
      </c>
      <c r="C1309">
        <v>1963</v>
      </c>
      <c r="D1309" t="s">
        <v>20</v>
      </c>
      <c r="E1309">
        <v>21</v>
      </c>
      <c r="F1309" s="12">
        <f t="shared" si="61"/>
        <v>23275</v>
      </c>
      <c r="G1309">
        <v>0</v>
      </c>
      <c r="H1309" s="15">
        <v>8355.5400000000009</v>
      </c>
      <c r="I1309" t="s">
        <v>12</v>
      </c>
      <c r="J1309" t="s">
        <v>12</v>
      </c>
      <c r="K1309" t="s">
        <v>23</v>
      </c>
      <c r="L1309" s="13">
        <f t="shared" si="62"/>
        <v>59</v>
      </c>
    </row>
    <row r="1310" spans="1:12" x14ac:dyDescent="0.3">
      <c r="A1310" t="s">
        <v>1062</v>
      </c>
      <c r="B1310">
        <f t="shared" si="60"/>
        <v>1309</v>
      </c>
      <c r="C1310">
        <v>1976</v>
      </c>
      <c r="D1310" t="s">
        <v>18</v>
      </c>
      <c r="E1310">
        <v>12</v>
      </c>
      <c r="F1310" s="12">
        <f t="shared" si="61"/>
        <v>27923</v>
      </c>
      <c r="G1310">
        <v>2</v>
      </c>
      <c r="H1310" s="15">
        <v>8347.16</v>
      </c>
      <c r="I1310" t="s">
        <v>11</v>
      </c>
      <c r="J1310" t="s">
        <v>16</v>
      </c>
      <c r="K1310" t="s">
        <v>13</v>
      </c>
      <c r="L1310" s="13">
        <f t="shared" si="62"/>
        <v>46</v>
      </c>
    </row>
    <row r="1311" spans="1:12" x14ac:dyDescent="0.3">
      <c r="A1311" t="s">
        <v>1061</v>
      </c>
      <c r="B1311">
        <f t="shared" si="60"/>
        <v>1310</v>
      </c>
      <c r="C1311">
        <v>1976</v>
      </c>
      <c r="D1311" t="s">
        <v>10</v>
      </c>
      <c r="E1311">
        <v>7</v>
      </c>
      <c r="F1311" s="12">
        <f t="shared" si="61"/>
        <v>27948</v>
      </c>
      <c r="G1311">
        <v>1</v>
      </c>
      <c r="H1311" s="15">
        <v>8342.91</v>
      </c>
      <c r="I1311" t="s">
        <v>12</v>
      </c>
      <c r="J1311" t="s">
        <v>16</v>
      </c>
      <c r="K1311" t="s">
        <v>168</v>
      </c>
      <c r="L1311" s="13">
        <f t="shared" si="62"/>
        <v>46</v>
      </c>
    </row>
    <row r="1312" spans="1:12" x14ac:dyDescent="0.3">
      <c r="A1312" t="s">
        <v>1060</v>
      </c>
      <c r="B1312">
        <f t="shared" si="60"/>
        <v>1311</v>
      </c>
      <c r="C1312">
        <v>1976</v>
      </c>
      <c r="D1312" t="s">
        <v>10</v>
      </c>
      <c r="E1312">
        <v>20</v>
      </c>
      <c r="F1312" s="12">
        <f t="shared" si="61"/>
        <v>27961</v>
      </c>
      <c r="G1312">
        <v>1</v>
      </c>
      <c r="H1312" s="15">
        <v>8334.59</v>
      </c>
      <c r="I1312" t="s">
        <v>12</v>
      </c>
      <c r="J1312" t="s">
        <v>11</v>
      </c>
      <c r="K1312" t="s">
        <v>168</v>
      </c>
      <c r="L1312" s="13">
        <f t="shared" si="62"/>
        <v>46</v>
      </c>
    </row>
    <row r="1313" spans="1:12" x14ac:dyDescent="0.3">
      <c r="A1313" t="s">
        <v>1059</v>
      </c>
      <c r="B1313">
        <f t="shared" si="60"/>
        <v>1312</v>
      </c>
      <c r="C1313">
        <v>1976</v>
      </c>
      <c r="D1313" t="s">
        <v>10</v>
      </c>
      <c r="E1313">
        <v>12</v>
      </c>
      <c r="F1313" s="12">
        <f t="shared" si="61"/>
        <v>27953</v>
      </c>
      <c r="G1313">
        <v>1</v>
      </c>
      <c r="H1313" s="15">
        <v>8334.4599999999991</v>
      </c>
      <c r="I1313" t="s">
        <v>12</v>
      </c>
      <c r="J1313" t="s">
        <v>11</v>
      </c>
      <c r="K1313" t="s">
        <v>168</v>
      </c>
      <c r="L1313" s="13">
        <f t="shared" si="62"/>
        <v>46</v>
      </c>
    </row>
    <row r="1314" spans="1:12" x14ac:dyDescent="0.3">
      <c r="A1314" t="s">
        <v>1058</v>
      </c>
      <c r="B1314">
        <f t="shared" si="60"/>
        <v>1313</v>
      </c>
      <c r="C1314">
        <v>1993</v>
      </c>
      <c r="D1314" t="s">
        <v>18</v>
      </c>
      <c r="E1314">
        <v>22</v>
      </c>
      <c r="F1314" s="12">
        <f t="shared" si="61"/>
        <v>34142</v>
      </c>
      <c r="G1314">
        <v>0</v>
      </c>
      <c r="H1314" s="15">
        <v>8314.65</v>
      </c>
      <c r="I1314" t="s">
        <v>11</v>
      </c>
      <c r="J1314" t="s">
        <v>16</v>
      </c>
      <c r="K1314" t="s">
        <v>23</v>
      </c>
      <c r="L1314" s="13">
        <f t="shared" si="62"/>
        <v>29</v>
      </c>
    </row>
    <row r="1315" spans="1:12" x14ac:dyDescent="0.3">
      <c r="A1315" t="s">
        <v>1057</v>
      </c>
      <c r="B1315">
        <f t="shared" si="60"/>
        <v>1314</v>
      </c>
      <c r="C1315">
        <v>1979</v>
      </c>
      <c r="D1315" t="s">
        <v>35</v>
      </c>
      <c r="E1315">
        <v>7</v>
      </c>
      <c r="F1315" s="12">
        <f t="shared" si="61"/>
        <v>29074</v>
      </c>
      <c r="G1315">
        <v>2</v>
      </c>
      <c r="H1315" s="15">
        <v>8310.84</v>
      </c>
      <c r="I1315" t="s">
        <v>11</v>
      </c>
      <c r="J1315" t="s">
        <v>11</v>
      </c>
      <c r="K1315" t="s">
        <v>23</v>
      </c>
      <c r="L1315" s="13">
        <f t="shared" si="62"/>
        <v>43</v>
      </c>
    </row>
    <row r="1316" spans="1:12" x14ac:dyDescent="0.3">
      <c r="A1316" t="s">
        <v>1056</v>
      </c>
      <c r="B1316">
        <f t="shared" si="60"/>
        <v>1315</v>
      </c>
      <c r="C1316">
        <v>1978</v>
      </c>
      <c r="D1316" t="s">
        <v>18</v>
      </c>
      <c r="E1316">
        <v>26</v>
      </c>
      <c r="F1316" s="12">
        <f t="shared" si="61"/>
        <v>28667</v>
      </c>
      <c r="G1316">
        <v>2</v>
      </c>
      <c r="H1316" s="15">
        <v>8302.5400000000009</v>
      </c>
      <c r="I1316" t="s">
        <v>12</v>
      </c>
      <c r="J1316" t="s">
        <v>12</v>
      </c>
      <c r="K1316" t="s">
        <v>168</v>
      </c>
      <c r="L1316" s="13">
        <f t="shared" si="62"/>
        <v>44</v>
      </c>
    </row>
    <row r="1317" spans="1:12" x14ac:dyDescent="0.3">
      <c r="A1317" t="s">
        <v>1055</v>
      </c>
      <c r="B1317">
        <f t="shared" si="60"/>
        <v>1316</v>
      </c>
      <c r="C1317">
        <v>1974</v>
      </c>
      <c r="D1317" t="s">
        <v>18</v>
      </c>
      <c r="E1317">
        <v>6</v>
      </c>
      <c r="F1317" s="12">
        <f t="shared" si="61"/>
        <v>27186</v>
      </c>
      <c r="G1317">
        <v>0</v>
      </c>
      <c r="H1317" s="15">
        <v>8283.68</v>
      </c>
      <c r="I1317" t="s">
        <v>11</v>
      </c>
      <c r="J1317" t="s">
        <v>12</v>
      </c>
      <c r="K1317" t="s">
        <v>13</v>
      </c>
      <c r="L1317" s="13">
        <f t="shared" si="62"/>
        <v>49</v>
      </c>
    </row>
    <row r="1318" spans="1:12" x14ac:dyDescent="0.3">
      <c r="A1318" t="s">
        <v>1054</v>
      </c>
      <c r="B1318">
        <f t="shared" si="60"/>
        <v>1317</v>
      </c>
      <c r="C1318">
        <v>1974</v>
      </c>
      <c r="D1318" t="s">
        <v>30</v>
      </c>
      <c r="E1318">
        <v>22</v>
      </c>
      <c r="F1318" s="12">
        <f t="shared" si="61"/>
        <v>27385</v>
      </c>
      <c r="G1318">
        <v>0</v>
      </c>
      <c r="H1318" s="15">
        <v>8280.6200000000008</v>
      </c>
      <c r="I1318" t="s">
        <v>11</v>
      </c>
      <c r="J1318" t="s">
        <v>11</v>
      </c>
      <c r="K1318" t="s">
        <v>13</v>
      </c>
      <c r="L1318" s="13">
        <f t="shared" si="62"/>
        <v>48</v>
      </c>
    </row>
    <row r="1319" spans="1:12" x14ac:dyDescent="0.3">
      <c r="A1319" t="s">
        <v>1053</v>
      </c>
      <c r="B1319">
        <f t="shared" si="60"/>
        <v>1318</v>
      </c>
      <c r="C1319">
        <v>1974</v>
      </c>
      <c r="D1319" t="s">
        <v>20</v>
      </c>
      <c r="E1319">
        <v>26</v>
      </c>
      <c r="F1319" s="12">
        <f t="shared" si="61"/>
        <v>27298</v>
      </c>
      <c r="G1319">
        <v>0</v>
      </c>
      <c r="H1319" s="15">
        <v>8277.52</v>
      </c>
      <c r="I1319" t="s">
        <v>11</v>
      </c>
      <c r="J1319" t="s">
        <v>11</v>
      </c>
      <c r="K1319" t="s">
        <v>42</v>
      </c>
      <c r="L1319" s="13">
        <f t="shared" si="62"/>
        <v>48</v>
      </c>
    </row>
    <row r="1320" spans="1:12" x14ac:dyDescent="0.3">
      <c r="A1320" t="s">
        <v>1052</v>
      </c>
      <c r="B1320">
        <f t="shared" si="60"/>
        <v>1319</v>
      </c>
      <c r="C1320">
        <v>2000</v>
      </c>
      <c r="D1320" t="s">
        <v>15</v>
      </c>
      <c r="E1320">
        <v>28</v>
      </c>
      <c r="F1320" s="12">
        <f t="shared" si="61"/>
        <v>36858</v>
      </c>
      <c r="G1320">
        <v>0</v>
      </c>
      <c r="H1320" s="15">
        <v>8271.4599999999991</v>
      </c>
      <c r="I1320" t="s">
        <v>11</v>
      </c>
      <c r="J1320" t="s">
        <v>16</v>
      </c>
      <c r="K1320" t="s">
        <v>249</v>
      </c>
      <c r="L1320" s="13">
        <f t="shared" si="62"/>
        <v>22</v>
      </c>
    </row>
    <row r="1321" spans="1:12" x14ac:dyDescent="0.3">
      <c r="A1321" t="s">
        <v>1051</v>
      </c>
      <c r="B1321">
        <f t="shared" si="60"/>
        <v>1320</v>
      </c>
      <c r="C1321">
        <v>1974</v>
      </c>
      <c r="D1321" t="s">
        <v>35</v>
      </c>
      <c r="E1321">
        <v>5</v>
      </c>
      <c r="F1321" s="12">
        <f t="shared" si="61"/>
        <v>27246</v>
      </c>
      <c r="G1321">
        <v>0</v>
      </c>
      <c r="H1321" s="15">
        <v>8269.0400000000009</v>
      </c>
      <c r="I1321" t="s">
        <v>11</v>
      </c>
      <c r="J1321" t="s">
        <v>16</v>
      </c>
      <c r="K1321" t="s">
        <v>42</v>
      </c>
      <c r="L1321" s="13">
        <f t="shared" si="62"/>
        <v>48</v>
      </c>
    </row>
    <row r="1322" spans="1:12" x14ac:dyDescent="0.3">
      <c r="A1322" t="s">
        <v>1050</v>
      </c>
      <c r="B1322">
        <f t="shared" si="60"/>
        <v>1321</v>
      </c>
      <c r="C1322">
        <v>1964</v>
      </c>
      <c r="D1322" t="s">
        <v>20</v>
      </c>
      <c r="E1322">
        <v>5</v>
      </c>
      <c r="F1322" s="12">
        <f t="shared" si="61"/>
        <v>23625</v>
      </c>
      <c r="G1322">
        <v>0</v>
      </c>
      <c r="H1322" s="15">
        <v>8268</v>
      </c>
      <c r="I1322" t="s">
        <v>12</v>
      </c>
      <c r="J1322" t="s">
        <v>12</v>
      </c>
      <c r="K1322" t="s">
        <v>13</v>
      </c>
      <c r="L1322" s="13">
        <f t="shared" si="62"/>
        <v>58</v>
      </c>
    </row>
    <row r="1323" spans="1:12" x14ac:dyDescent="0.3">
      <c r="A1323" t="s">
        <v>1049</v>
      </c>
      <c r="B1323">
        <f t="shared" si="60"/>
        <v>1322</v>
      </c>
      <c r="C1323">
        <v>1982</v>
      </c>
      <c r="D1323" t="s">
        <v>20</v>
      </c>
      <c r="E1323">
        <v>27</v>
      </c>
      <c r="F1323" s="12">
        <f t="shared" si="61"/>
        <v>30221</v>
      </c>
      <c r="G1323">
        <v>3</v>
      </c>
      <c r="H1323" s="15">
        <v>8252.2800000000007</v>
      </c>
      <c r="I1323" t="s">
        <v>11</v>
      </c>
      <c r="J1323" t="s">
        <v>11</v>
      </c>
      <c r="K1323" t="s">
        <v>247</v>
      </c>
      <c r="L1323" s="13">
        <f t="shared" si="62"/>
        <v>40</v>
      </c>
    </row>
    <row r="1324" spans="1:12" x14ac:dyDescent="0.3">
      <c r="A1324" t="s">
        <v>1048</v>
      </c>
      <c r="B1324">
        <f t="shared" si="60"/>
        <v>1323</v>
      </c>
      <c r="C1324">
        <v>1976</v>
      </c>
      <c r="D1324" t="s">
        <v>20</v>
      </c>
      <c r="E1324">
        <v>2</v>
      </c>
      <c r="F1324" s="12">
        <f t="shared" si="61"/>
        <v>28005</v>
      </c>
      <c r="G1324">
        <v>1</v>
      </c>
      <c r="H1324" s="15">
        <v>8240.59</v>
      </c>
      <c r="I1324" t="s">
        <v>11</v>
      </c>
      <c r="J1324" t="s">
        <v>11</v>
      </c>
      <c r="K1324" t="s">
        <v>13</v>
      </c>
      <c r="L1324" s="13">
        <f t="shared" si="62"/>
        <v>46</v>
      </c>
    </row>
    <row r="1325" spans="1:12" x14ac:dyDescent="0.3">
      <c r="A1325" t="s">
        <v>1047</v>
      </c>
      <c r="B1325">
        <f t="shared" si="60"/>
        <v>1324</v>
      </c>
      <c r="C1325">
        <v>1976</v>
      </c>
      <c r="D1325" t="s">
        <v>18</v>
      </c>
      <c r="E1325">
        <v>30</v>
      </c>
      <c r="F1325" s="12">
        <f t="shared" si="61"/>
        <v>27941</v>
      </c>
      <c r="G1325">
        <v>1</v>
      </c>
      <c r="H1325" s="15">
        <v>8233.1</v>
      </c>
      <c r="I1325" t="s">
        <v>11</v>
      </c>
      <c r="J1325" t="s">
        <v>11</v>
      </c>
      <c r="K1325" t="s">
        <v>13</v>
      </c>
      <c r="L1325" s="13">
        <f t="shared" si="62"/>
        <v>46</v>
      </c>
    </row>
    <row r="1326" spans="1:12" x14ac:dyDescent="0.3">
      <c r="A1326" t="s">
        <v>1046</v>
      </c>
      <c r="B1326">
        <f t="shared" si="60"/>
        <v>1325</v>
      </c>
      <c r="C1326">
        <v>1976</v>
      </c>
      <c r="D1326" t="s">
        <v>20</v>
      </c>
      <c r="E1326">
        <v>3</v>
      </c>
      <c r="F1326" s="12">
        <f t="shared" si="61"/>
        <v>28006</v>
      </c>
      <c r="G1326">
        <v>1</v>
      </c>
      <c r="H1326" s="15">
        <v>8232.64</v>
      </c>
      <c r="I1326" t="s">
        <v>11</v>
      </c>
      <c r="J1326" t="s">
        <v>12</v>
      </c>
      <c r="K1326" t="s">
        <v>13</v>
      </c>
      <c r="L1326" s="13">
        <f t="shared" si="62"/>
        <v>46</v>
      </c>
    </row>
    <row r="1327" spans="1:12" x14ac:dyDescent="0.3">
      <c r="A1327" t="s">
        <v>1045</v>
      </c>
      <c r="B1327">
        <f t="shared" si="60"/>
        <v>1326</v>
      </c>
      <c r="C1327">
        <v>1978</v>
      </c>
      <c r="D1327" t="s">
        <v>18</v>
      </c>
      <c r="E1327">
        <v>30</v>
      </c>
      <c r="F1327" s="12">
        <f t="shared" si="61"/>
        <v>28671</v>
      </c>
      <c r="G1327">
        <v>2</v>
      </c>
      <c r="H1327" s="15">
        <v>8219.2000000000007</v>
      </c>
      <c r="I1327" t="s">
        <v>11</v>
      </c>
      <c r="J1327" t="s">
        <v>11</v>
      </c>
      <c r="K1327" t="s">
        <v>13</v>
      </c>
      <c r="L1327" s="13">
        <f t="shared" si="62"/>
        <v>44</v>
      </c>
    </row>
    <row r="1328" spans="1:12" x14ac:dyDescent="0.3">
      <c r="A1328" t="s">
        <v>1044</v>
      </c>
      <c r="B1328">
        <f t="shared" si="60"/>
        <v>1327</v>
      </c>
      <c r="C1328">
        <v>1978</v>
      </c>
      <c r="D1328" t="s">
        <v>37</v>
      </c>
      <c r="E1328">
        <v>24</v>
      </c>
      <c r="F1328" s="12">
        <f t="shared" si="61"/>
        <v>28787</v>
      </c>
      <c r="G1328">
        <v>2</v>
      </c>
      <c r="H1328" s="15">
        <v>8211.1</v>
      </c>
      <c r="I1328" t="s">
        <v>11</v>
      </c>
      <c r="J1328" t="s">
        <v>12</v>
      </c>
      <c r="K1328" t="s">
        <v>13</v>
      </c>
      <c r="L1328" s="13">
        <f t="shared" si="62"/>
        <v>44</v>
      </c>
    </row>
    <row r="1329" spans="1:12" x14ac:dyDescent="0.3">
      <c r="A1329" t="s">
        <v>1043</v>
      </c>
      <c r="B1329">
        <f t="shared" si="60"/>
        <v>1328</v>
      </c>
      <c r="C1329">
        <v>1962</v>
      </c>
      <c r="D1329" t="s">
        <v>15</v>
      </c>
      <c r="E1329">
        <v>23</v>
      </c>
      <c r="F1329" s="12">
        <f t="shared" si="61"/>
        <v>22973</v>
      </c>
      <c r="G1329">
        <v>0</v>
      </c>
      <c r="H1329" s="15">
        <v>8188.12</v>
      </c>
      <c r="I1329" t="s">
        <v>12</v>
      </c>
      <c r="J1329" t="s">
        <v>12</v>
      </c>
      <c r="K1329" t="s">
        <v>13</v>
      </c>
      <c r="L1329" s="13">
        <f t="shared" si="62"/>
        <v>60</v>
      </c>
    </row>
    <row r="1330" spans="1:12" x14ac:dyDescent="0.3">
      <c r="A1330" t="s">
        <v>1042</v>
      </c>
      <c r="B1330">
        <f t="shared" si="60"/>
        <v>1329</v>
      </c>
      <c r="C1330">
        <v>1997</v>
      </c>
      <c r="D1330" t="s">
        <v>37</v>
      </c>
      <c r="E1330">
        <v>21</v>
      </c>
      <c r="F1330" s="12">
        <f t="shared" si="61"/>
        <v>35724</v>
      </c>
      <c r="G1330">
        <v>0</v>
      </c>
      <c r="H1330" s="15">
        <v>8182.89</v>
      </c>
      <c r="I1330" t="s">
        <v>11</v>
      </c>
      <c r="J1330" t="s">
        <v>16</v>
      </c>
      <c r="K1330" t="s">
        <v>535</v>
      </c>
      <c r="L1330" s="13">
        <f t="shared" si="62"/>
        <v>25</v>
      </c>
    </row>
    <row r="1331" spans="1:12" x14ac:dyDescent="0.3">
      <c r="A1331" t="s">
        <v>1041</v>
      </c>
      <c r="B1331">
        <f t="shared" si="60"/>
        <v>1330</v>
      </c>
      <c r="C1331">
        <v>1983</v>
      </c>
      <c r="D1331" t="s">
        <v>18</v>
      </c>
      <c r="E1331">
        <v>8</v>
      </c>
      <c r="F1331" s="12">
        <f t="shared" si="61"/>
        <v>30475</v>
      </c>
      <c r="G1331">
        <v>3</v>
      </c>
      <c r="H1331" s="15">
        <v>8179.51</v>
      </c>
      <c r="I1331" t="s">
        <v>11</v>
      </c>
      <c r="J1331" t="s">
        <v>11</v>
      </c>
      <c r="K1331" t="s">
        <v>516</v>
      </c>
      <c r="L1331" s="13">
        <f t="shared" si="62"/>
        <v>40</v>
      </c>
    </row>
    <row r="1332" spans="1:12" x14ac:dyDescent="0.3">
      <c r="A1332" t="s">
        <v>1040</v>
      </c>
      <c r="B1332">
        <f t="shared" si="60"/>
        <v>1331</v>
      </c>
      <c r="C1332">
        <v>1963</v>
      </c>
      <c r="D1332" t="s">
        <v>15</v>
      </c>
      <c r="E1332">
        <v>5</v>
      </c>
      <c r="F1332" s="12">
        <f t="shared" si="61"/>
        <v>23320</v>
      </c>
      <c r="G1332">
        <v>0</v>
      </c>
      <c r="H1332" s="15">
        <v>8177.9</v>
      </c>
      <c r="I1332" t="s">
        <v>12</v>
      </c>
      <c r="J1332" t="s">
        <v>16</v>
      </c>
      <c r="K1332" t="s">
        <v>13</v>
      </c>
      <c r="L1332" s="13">
        <f t="shared" si="62"/>
        <v>59</v>
      </c>
    </row>
    <row r="1333" spans="1:12" x14ac:dyDescent="0.3">
      <c r="A1333" t="s">
        <v>1039</v>
      </c>
      <c r="B1333">
        <f t="shared" si="60"/>
        <v>1332</v>
      </c>
      <c r="C1333">
        <v>1982</v>
      </c>
      <c r="D1333" t="s">
        <v>18</v>
      </c>
      <c r="E1333">
        <v>28</v>
      </c>
      <c r="F1333" s="12">
        <f t="shared" si="61"/>
        <v>30130</v>
      </c>
      <c r="G1333">
        <v>4</v>
      </c>
      <c r="H1333" s="15">
        <v>8162.72</v>
      </c>
      <c r="I1333" t="s">
        <v>12</v>
      </c>
      <c r="J1333" t="s">
        <v>12</v>
      </c>
      <c r="K1333" t="s">
        <v>23</v>
      </c>
      <c r="L1333" s="13">
        <f t="shared" si="62"/>
        <v>40</v>
      </c>
    </row>
    <row r="1334" spans="1:12" x14ac:dyDescent="0.3">
      <c r="A1334" t="s">
        <v>1038</v>
      </c>
      <c r="B1334">
        <f t="shared" si="60"/>
        <v>1333</v>
      </c>
      <c r="C1334">
        <v>1990</v>
      </c>
      <c r="D1334" t="s">
        <v>18</v>
      </c>
      <c r="E1334">
        <v>21</v>
      </c>
      <c r="F1334" s="12">
        <f t="shared" si="61"/>
        <v>33045</v>
      </c>
      <c r="G1334">
        <v>3</v>
      </c>
      <c r="H1334" s="15">
        <v>8157.92</v>
      </c>
      <c r="I1334" t="s">
        <v>11</v>
      </c>
      <c r="J1334" t="s">
        <v>12</v>
      </c>
      <c r="K1334" t="s">
        <v>200</v>
      </c>
      <c r="L1334" s="13">
        <f t="shared" si="62"/>
        <v>32</v>
      </c>
    </row>
    <row r="1335" spans="1:12" x14ac:dyDescent="0.3">
      <c r="A1335" t="s">
        <v>1037</v>
      </c>
      <c r="B1335">
        <f t="shared" si="60"/>
        <v>1334</v>
      </c>
      <c r="C1335">
        <v>1973</v>
      </c>
      <c r="D1335" t="s">
        <v>20</v>
      </c>
      <c r="E1335">
        <v>3</v>
      </c>
      <c r="F1335" s="12">
        <f t="shared" si="61"/>
        <v>26910</v>
      </c>
      <c r="G1335">
        <v>0</v>
      </c>
      <c r="H1335" s="15">
        <v>8125.78</v>
      </c>
      <c r="I1335" t="s">
        <v>11</v>
      </c>
      <c r="J1335" t="s">
        <v>11</v>
      </c>
      <c r="K1335" t="s">
        <v>13</v>
      </c>
      <c r="L1335" s="13">
        <f t="shared" si="62"/>
        <v>49</v>
      </c>
    </row>
    <row r="1336" spans="1:12" x14ac:dyDescent="0.3">
      <c r="A1336" t="s">
        <v>1036</v>
      </c>
      <c r="B1336">
        <f t="shared" si="60"/>
        <v>1335</v>
      </c>
      <c r="C1336">
        <v>1973</v>
      </c>
      <c r="D1336" t="s">
        <v>35</v>
      </c>
      <c r="E1336">
        <v>30</v>
      </c>
      <c r="F1336" s="12">
        <f t="shared" si="61"/>
        <v>26906</v>
      </c>
      <c r="G1336">
        <v>0</v>
      </c>
      <c r="H1336" s="15">
        <v>8124.41</v>
      </c>
      <c r="I1336" t="s">
        <v>12</v>
      </c>
      <c r="J1336" t="s">
        <v>16</v>
      </c>
      <c r="K1336" t="s">
        <v>13</v>
      </c>
      <c r="L1336" s="13">
        <f t="shared" si="62"/>
        <v>49</v>
      </c>
    </row>
    <row r="1337" spans="1:12" x14ac:dyDescent="0.3">
      <c r="A1337" t="s">
        <v>1035</v>
      </c>
      <c r="B1337">
        <f t="shared" si="60"/>
        <v>1336</v>
      </c>
      <c r="C1337">
        <v>1973</v>
      </c>
      <c r="D1337" t="s">
        <v>30</v>
      </c>
      <c r="E1337">
        <v>16</v>
      </c>
      <c r="F1337" s="12">
        <f t="shared" si="61"/>
        <v>27014</v>
      </c>
      <c r="G1337">
        <v>0</v>
      </c>
      <c r="H1337" s="15">
        <v>8116.68</v>
      </c>
      <c r="I1337" t="s">
        <v>12</v>
      </c>
      <c r="J1337" t="s">
        <v>16</v>
      </c>
      <c r="K1337" t="s">
        <v>42</v>
      </c>
      <c r="L1337" s="13">
        <f t="shared" si="62"/>
        <v>49</v>
      </c>
    </row>
    <row r="1338" spans="1:12" x14ac:dyDescent="0.3">
      <c r="A1338" t="s">
        <v>1034</v>
      </c>
      <c r="B1338">
        <f t="shared" si="60"/>
        <v>1337</v>
      </c>
      <c r="C1338">
        <v>1978</v>
      </c>
      <c r="D1338" t="s">
        <v>20</v>
      </c>
      <c r="E1338">
        <v>1</v>
      </c>
      <c r="F1338" s="12">
        <f t="shared" si="61"/>
        <v>28734</v>
      </c>
      <c r="G1338">
        <v>2</v>
      </c>
      <c r="H1338" s="15">
        <v>8116.27</v>
      </c>
      <c r="I1338" t="s">
        <v>12</v>
      </c>
      <c r="J1338" t="s">
        <v>16</v>
      </c>
      <c r="K1338" t="s">
        <v>23</v>
      </c>
      <c r="L1338" s="13">
        <f t="shared" si="62"/>
        <v>44</v>
      </c>
    </row>
    <row r="1339" spans="1:12" x14ac:dyDescent="0.3">
      <c r="A1339" t="s">
        <v>1033</v>
      </c>
      <c r="B1339">
        <f t="shared" si="60"/>
        <v>1338</v>
      </c>
      <c r="C1339">
        <v>1973</v>
      </c>
      <c r="D1339" t="s">
        <v>37</v>
      </c>
      <c r="E1339">
        <v>11</v>
      </c>
      <c r="F1339" s="12">
        <f t="shared" si="61"/>
        <v>26948</v>
      </c>
      <c r="G1339">
        <v>0</v>
      </c>
      <c r="H1339" s="15">
        <v>8112.59</v>
      </c>
      <c r="I1339" t="s">
        <v>11</v>
      </c>
      <c r="J1339" t="s">
        <v>11</v>
      </c>
      <c r="K1339" t="s">
        <v>13</v>
      </c>
      <c r="L1339" s="13">
        <f t="shared" si="62"/>
        <v>49</v>
      </c>
    </row>
    <row r="1340" spans="1:12" x14ac:dyDescent="0.3">
      <c r="A1340" t="s">
        <v>1032</v>
      </c>
      <c r="B1340">
        <f t="shared" si="60"/>
        <v>1339</v>
      </c>
      <c r="C1340">
        <v>1967</v>
      </c>
      <c r="D1340" t="s">
        <v>18</v>
      </c>
      <c r="E1340">
        <v>10</v>
      </c>
      <c r="F1340" s="12">
        <f t="shared" si="61"/>
        <v>24633</v>
      </c>
      <c r="G1340">
        <v>0</v>
      </c>
      <c r="H1340" s="15">
        <v>8091.3</v>
      </c>
      <c r="I1340" t="s">
        <v>12</v>
      </c>
      <c r="J1340" t="s">
        <v>16</v>
      </c>
      <c r="K1340" t="s">
        <v>23</v>
      </c>
      <c r="L1340" s="13">
        <f t="shared" si="62"/>
        <v>55</v>
      </c>
    </row>
    <row r="1341" spans="1:12" x14ac:dyDescent="0.3">
      <c r="A1341" t="s">
        <v>1031</v>
      </c>
      <c r="B1341">
        <f t="shared" si="60"/>
        <v>1340</v>
      </c>
      <c r="C1341">
        <v>1975</v>
      </c>
      <c r="D1341" t="s">
        <v>30</v>
      </c>
      <c r="E1341">
        <v>21</v>
      </c>
      <c r="F1341" s="12">
        <f t="shared" si="61"/>
        <v>27749</v>
      </c>
      <c r="G1341">
        <v>1</v>
      </c>
      <c r="H1341" s="15">
        <v>8083.92</v>
      </c>
      <c r="I1341" t="s">
        <v>12</v>
      </c>
      <c r="J1341" t="s">
        <v>12</v>
      </c>
      <c r="K1341" t="s">
        <v>13</v>
      </c>
      <c r="L1341" s="13">
        <f t="shared" si="62"/>
        <v>47</v>
      </c>
    </row>
    <row r="1342" spans="1:12" x14ac:dyDescent="0.3">
      <c r="A1342" t="s">
        <v>1030</v>
      </c>
      <c r="B1342">
        <f t="shared" si="60"/>
        <v>1341</v>
      </c>
      <c r="C1342">
        <v>1994</v>
      </c>
      <c r="D1342" t="s">
        <v>37</v>
      </c>
      <c r="E1342">
        <v>12</v>
      </c>
      <c r="F1342" s="12">
        <f t="shared" si="61"/>
        <v>34619</v>
      </c>
      <c r="G1342">
        <v>0</v>
      </c>
      <c r="H1342" s="15">
        <v>8081.74</v>
      </c>
      <c r="I1342" t="s">
        <v>11</v>
      </c>
      <c r="J1342" t="s">
        <v>11</v>
      </c>
      <c r="K1342" t="s">
        <v>535</v>
      </c>
      <c r="L1342" s="13">
        <f t="shared" si="62"/>
        <v>28</v>
      </c>
    </row>
    <row r="1343" spans="1:12" x14ac:dyDescent="0.3">
      <c r="A1343" t="s">
        <v>1029</v>
      </c>
      <c r="B1343">
        <f t="shared" si="60"/>
        <v>1342</v>
      </c>
      <c r="C1343">
        <v>2001</v>
      </c>
      <c r="D1343" t="s">
        <v>35</v>
      </c>
      <c r="E1343">
        <v>28</v>
      </c>
      <c r="F1343" s="12">
        <f t="shared" si="61"/>
        <v>37131</v>
      </c>
      <c r="G1343">
        <v>0</v>
      </c>
      <c r="H1343" s="15">
        <v>8081.26</v>
      </c>
      <c r="I1343" t="s">
        <v>11</v>
      </c>
      <c r="J1343" t="s">
        <v>11</v>
      </c>
      <c r="K1343" t="s">
        <v>23</v>
      </c>
      <c r="L1343" s="13">
        <f t="shared" si="62"/>
        <v>21</v>
      </c>
    </row>
    <row r="1344" spans="1:12" x14ac:dyDescent="0.3">
      <c r="A1344" t="s">
        <v>1028</v>
      </c>
      <c r="B1344">
        <f t="shared" si="60"/>
        <v>1343</v>
      </c>
      <c r="C1344">
        <v>1993</v>
      </c>
      <c r="D1344" t="s">
        <v>15</v>
      </c>
      <c r="E1344">
        <v>7</v>
      </c>
      <c r="F1344" s="12">
        <f t="shared" si="61"/>
        <v>34280</v>
      </c>
      <c r="G1344">
        <v>0</v>
      </c>
      <c r="H1344" s="15">
        <v>8077.41</v>
      </c>
      <c r="I1344" t="s">
        <v>11</v>
      </c>
      <c r="J1344" t="s">
        <v>16</v>
      </c>
      <c r="K1344" t="s">
        <v>535</v>
      </c>
      <c r="L1344" s="13">
        <f t="shared" si="62"/>
        <v>29</v>
      </c>
    </row>
    <row r="1345" spans="1:12" x14ac:dyDescent="0.3">
      <c r="A1345" t="s">
        <v>1027</v>
      </c>
      <c r="B1345">
        <f t="shared" si="60"/>
        <v>1344</v>
      </c>
      <c r="C1345">
        <v>1965</v>
      </c>
      <c r="D1345" t="s">
        <v>37</v>
      </c>
      <c r="E1345">
        <v>21</v>
      </c>
      <c r="F1345" s="12">
        <f t="shared" si="61"/>
        <v>24036</v>
      </c>
      <c r="G1345">
        <v>0</v>
      </c>
      <c r="H1345" s="15">
        <v>8071.57</v>
      </c>
      <c r="I1345" t="s">
        <v>12</v>
      </c>
      <c r="J1345" t="s">
        <v>16</v>
      </c>
      <c r="K1345" t="s">
        <v>42</v>
      </c>
      <c r="L1345" s="13">
        <f t="shared" si="62"/>
        <v>57</v>
      </c>
    </row>
    <row r="1346" spans="1:12" x14ac:dyDescent="0.3">
      <c r="A1346" t="s">
        <v>1026</v>
      </c>
      <c r="B1346">
        <f t="shared" ref="B1346:B1409" si="63">VALUE(MID(A1346,3,LEN(A1346)-2))</f>
        <v>1345</v>
      </c>
      <c r="C1346">
        <v>1975</v>
      </c>
      <c r="D1346" t="s">
        <v>30</v>
      </c>
      <c r="E1346">
        <v>15</v>
      </c>
      <c r="F1346" s="12">
        <f t="shared" ref="F1346:F1409" si="64">DATE(C1346, MONTH(1&amp;D1346), E1346)</f>
        <v>27743</v>
      </c>
      <c r="G1346">
        <v>1</v>
      </c>
      <c r="H1346" s="15">
        <v>8068.19</v>
      </c>
      <c r="I1346" t="s">
        <v>12</v>
      </c>
      <c r="J1346" t="s">
        <v>11</v>
      </c>
      <c r="K1346" t="s">
        <v>42</v>
      </c>
      <c r="L1346" s="13">
        <f t="shared" ref="L1346:L1409" si="65">DATEDIF(F1346, DATE(2023,6,8), "Y")</f>
        <v>47</v>
      </c>
    </row>
    <row r="1347" spans="1:12" x14ac:dyDescent="0.3">
      <c r="A1347" t="s">
        <v>1025</v>
      </c>
      <c r="B1347">
        <f t="shared" si="63"/>
        <v>1346</v>
      </c>
      <c r="C1347">
        <v>1965</v>
      </c>
      <c r="D1347" t="s">
        <v>35</v>
      </c>
      <c r="E1347">
        <v>11</v>
      </c>
      <c r="F1347" s="12">
        <f t="shared" si="64"/>
        <v>23965</v>
      </c>
      <c r="G1347">
        <v>0</v>
      </c>
      <c r="H1347" s="15">
        <v>8067.83</v>
      </c>
      <c r="I1347" t="s">
        <v>12</v>
      </c>
      <c r="J1347" t="s">
        <v>16</v>
      </c>
      <c r="K1347" t="s">
        <v>13</v>
      </c>
      <c r="L1347" s="13">
        <f t="shared" si="65"/>
        <v>57</v>
      </c>
    </row>
    <row r="1348" spans="1:12" x14ac:dyDescent="0.3">
      <c r="A1348" t="s">
        <v>1024</v>
      </c>
      <c r="B1348">
        <f t="shared" si="63"/>
        <v>1347</v>
      </c>
      <c r="C1348">
        <v>1975</v>
      </c>
      <c r="D1348" t="s">
        <v>18</v>
      </c>
      <c r="E1348">
        <v>28</v>
      </c>
      <c r="F1348" s="12">
        <f t="shared" si="64"/>
        <v>27573</v>
      </c>
      <c r="G1348">
        <v>1</v>
      </c>
      <c r="H1348" s="15">
        <v>8062.76</v>
      </c>
      <c r="I1348" t="s">
        <v>12</v>
      </c>
      <c r="J1348" t="s">
        <v>12</v>
      </c>
      <c r="K1348" t="s">
        <v>42</v>
      </c>
      <c r="L1348" s="13">
        <f t="shared" si="65"/>
        <v>47</v>
      </c>
    </row>
    <row r="1349" spans="1:12" x14ac:dyDescent="0.3">
      <c r="A1349" t="s">
        <v>1023</v>
      </c>
      <c r="B1349">
        <f t="shared" si="63"/>
        <v>1348</v>
      </c>
      <c r="C1349">
        <v>1970</v>
      </c>
      <c r="D1349" t="s">
        <v>30</v>
      </c>
      <c r="E1349">
        <v>12</v>
      </c>
      <c r="F1349" s="12">
        <f t="shared" si="64"/>
        <v>25914</v>
      </c>
      <c r="G1349">
        <v>0</v>
      </c>
      <c r="H1349" s="15">
        <v>8062.31</v>
      </c>
      <c r="I1349" t="s">
        <v>11</v>
      </c>
      <c r="J1349" t="s">
        <v>16</v>
      </c>
      <c r="K1349" t="s">
        <v>13</v>
      </c>
      <c r="L1349" s="13">
        <f t="shared" si="65"/>
        <v>52</v>
      </c>
    </row>
    <row r="1350" spans="1:12" x14ac:dyDescent="0.3">
      <c r="A1350" t="s">
        <v>1022</v>
      </c>
      <c r="B1350">
        <f t="shared" si="63"/>
        <v>1349</v>
      </c>
      <c r="C1350">
        <v>1982</v>
      </c>
      <c r="D1350" t="s">
        <v>30</v>
      </c>
      <c r="E1350">
        <v>27</v>
      </c>
      <c r="F1350" s="12">
        <f t="shared" si="64"/>
        <v>30312</v>
      </c>
      <c r="G1350">
        <v>3</v>
      </c>
      <c r="H1350" s="15">
        <v>8059.68</v>
      </c>
      <c r="I1350" t="s">
        <v>11</v>
      </c>
      <c r="J1350" t="s">
        <v>12</v>
      </c>
      <c r="K1350" t="s">
        <v>23</v>
      </c>
      <c r="L1350" s="13">
        <f t="shared" si="65"/>
        <v>40</v>
      </c>
    </row>
    <row r="1351" spans="1:12" x14ac:dyDescent="0.3">
      <c r="A1351" t="s">
        <v>1021</v>
      </c>
      <c r="B1351">
        <f t="shared" si="63"/>
        <v>1350</v>
      </c>
      <c r="C1351">
        <v>1985</v>
      </c>
      <c r="D1351" t="s">
        <v>15</v>
      </c>
      <c r="E1351">
        <v>28</v>
      </c>
      <c r="F1351" s="12">
        <f t="shared" si="64"/>
        <v>31379</v>
      </c>
      <c r="G1351">
        <v>3</v>
      </c>
      <c r="H1351" s="15">
        <v>8059.06</v>
      </c>
      <c r="I1351" t="s">
        <v>11</v>
      </c>
      <c r="J1351" t="s">
        <v>12</v>
      </c>
      <c r="K1351" t="s">
        <v>23</v>
      </c>
      <c r="L1351" s="13">
        <f t="shared" si="65"/>
        <v>37</v>
      </c>
    </row>
    <row r="1352" spans="1:12" x14ac:dyDescent="0.3">
      <c r="A1352" t="s">
        <v>1020</v>
      </c>
      <c r="B1352">
        <f t="shared" si="63"/>
        <v>1351</v>
      </c>
      <c r="C1352">
        <v>2003</v>
      </c>
      <c r="D1352" t="s">
        <v>30</v>
      </c>
      <c r="E1352">
        <v>12</v>
      </c>
      <c r="F1352" s="12">
        <f t="shared" si="64"/>
        <v>37967</v>
      </c>
      <c r="G1352">
        <v>0</v>
      </c>
      <c r="H1352" s="15">
        <v>8035.64</v>
      </c>
      <c r="I1352" t="s">
        <v>11</v>
      </c>
      <c r="J1352" t="s">
        <v>11</v>
      </c>
      <c r="K1352" t="s">
        <v>23</v>
      </c>
      <c r="L1352" s="13">
        <f t="shared" si="65"/>
        <v>19</v>
      </c>
    </row>
    <row r="1353" spans="1:12" x14ac:dyDescent="0.3">
      <c r="A1353" t="s">
        <v>1019</v>
      </c>
      <c r="B1353">
        <f t="shared" si="63"/>
        <v>1352</v>
      </c>
      <c r="C1353">
        <v>1977</v>
      </c>
      <c r="D1353" t="s">
        <v>15</v>
      </c>
      <c r="E1353">
        <v>6</v>
      </c>
      <c r="F1353" s="12">
        <f t="shared" si="64"/>
        <v>28435</v>
      </c>
      <c r="G1353">
        <v>2</v>
      </c>
      <c r="H1353" s="15">
        <v>8027.97</v>
      </c>
      <c r="I1353" t="s">
        <v>12</v>
      </c>
      <c r="J1353" t="s">
        <v>11</v>
      </c>
      <c r="K1353" t="s">
        <v>42</v>
      </c>
      <c r="L1353" s="13">
        <f t="shared" si="65"/>
        <v>45</v>
      </c>
    </row>
    <row r="1354" spans="1:12" x14ac:dyDescent="0.3">
      <c r="A1354" t="s">
        <v>1018</v>
      </c>
      <c r="B1354">
        <f t="shared" si="63"/>
        <v>1353</v>
      </c>
      <c r="C1354">
        <v>1976</v>
      </c>
      <c r="D1354" t="s">
        <v>30</v>
      </c>
      <c r="E1354">
        <v>20</v>
      </c>
      <c r="F1354" s="12">
        <f t="shared" si="64"/>
        <v>28114</v>
      </c>
      <c r="G1354">
        <v>0</v>
      </c>
      <c r="H1354" s="15">
        <v>8026.67</v>
      </c>
      <c r="I1354" t="s">
        <v>11</v>
      </c>
      <c r="J1354" t="s">
        <v>11</v>
      </c>
      <c r="K1354" t="s">
        <v>23</v>
      </c>
      <c r="L1354" s="13">
        <f t="shared" si="65"/>
        <v>46</v>
      </c>
    </row>
    <row r="1355" spans="1:12" x14ac:dyDescent="0.3">
      <c r="A1355" t="s">
        <v>1017</v>
      </c>
      <c r="B1355">
        <f t="shared" si="63"/>
        <v>1354</v>
      </c>
      <c r="C1355">
        <v>1978</v>
      </c>
      <c r="D1355" t="s">
        <v>10</v>
      </c>
      <c r="E1355">
        <v>17</v>
      </c>
      <c r="F1355" s="12">
        <f t="shared" si="64"/>
        <v>28688</v>
      </c>
      <c r="G1355">
        <v>1</v>
      </c>
      <c r="H1355" s="15">
        <v>8023.14</v>
      </c>
      <c r="I1355" t="s">
        <v>11</v>
      </c>
      <c r="J1355" t="s">
        <v>12</v>
      </c>
      <c r="K1355" t="s">
        <v>23</v>
      </c>
      <c r="L1355" s="13">
        <f t="shared" si="65"/>
        <v>44</v>
      </c>
    </row>
    <row r="1356" spans="1:12" x14ac:dyDescent="0.3">
      <c r="A1356" t="s">
        <v>1016</v>
      </c>
      <c r="B1356">
        <f t="shared" si="63"/>
        <v>1355</v>
      </c>
      <c r="C1356">
        <v>1989</v>
      </c>
      <c r="D1356" t="s">
        <v>15</v>
      </c>
      <c r="E1356">
        <v>3</v>
      </c>
      <c r="F1356" s="12">
        <f t="shared" si="64"/>
        <v>32815</v>
      </c>
      <c r="G1356">
        <v>3</v>
      </c>
      <c r="H1356" s="15">
        <v>8021.11</v>
      </c>
      <c r="I1356" t="s">
        <v>11</v>
      </c>
      <c r="J1356" t="s">
        <v>16</v>
      </c>
      <c r="K1356" t="s">
        <v>23</v>
      </c>
      <c r="L1356" s="13">
        <f t="shared" si="65"/>
        <v>33</v>
      </c>
    </row>
    <row r="1357" spans="1:12" x14ac:dyDescent="0.3">
      <c r="A1357" t="s">
        <v>1015</v>
      </c>
      <c r="B1357">
        <f t="shared" si="63"/>
        <v>1356</v>
      </c>
      <c r="C1357">
        <v>1980</v>
      </c>
      <c r="D1357" t="s">
        <v>15</v>
      </c>
      <c r="E1357">
        <v>8</v>
      </c>
      <c r="F1357" s="12">
        <f t="shared" si="64"/>
        <v>29533</v>
      </c>
      <c r="G1357">
        <v>2</v>
      </c>
      <c r="H1357" s="15">
        <v>8017.06</v>
      </c>
      <c r="I1357" t="s">
        <v>11</v>
      </c>
      <c r="J1357" t="s">
        <v>11</v>
      </c>
      <c r="K1357" t="s">
        <v>23</v>
      </c>
      <c r="L1357" s="13">
        <f t="shared" si="65"/>
        <v>42</v>
      </c>
    </row>
    <row r="1358" spans="1:12" x14ac:dyDescent="0.3">
      <c r="A1358" t="s">
        <v>1014</v>
      </c>
      <c r="B1358">
        <f t="shared" si="63"/>
        <v>1357</v>
      </c>
      <c r="C1358">
        <v>1995</v>
      </c>
      <c r="D1358" t="s">
        <v>20</v>
      </c>
      <c r="E1358">
        <v>18</v>
      </c>
      <c r="F1358" s="12">
        <f t="shared" si="64"/>
        <v>34960</v>
      </c>
      <c r="G1358">
        <v>0</v>
      </c>
      <c r="H1358" s="15">
        <v>8014.62</v>
      </c>
      <c r="I1358" t="s">
        <v>11</v>
      </c>
      <c r="J1358" t="s">
        <v>12</v>
      </c>
      <c r="K1358" t="s">
        <v>23</v>
      </c>
      <c r="L1358" s="13">
        <f t="shared" si="65"/>
        <v>27</v>
      </c>
    </row>
    <row r="1359" spans="1:12" x14ac:dyDescent="0.3">
      <c r="A1359" t="s">
        <v>1013</v>
      </c>
      <c r="B1359">
        <f t="shared" si="63"/>
        <v>1358</v>
      </c>
      <c r="C1359">
        <v>1962</v>
      </c>
      <c r="D1359" t="s">
        <v>35</v>
      </c>
      <c r="E1359">
        <v>22</v>
      </c>
      <c r="F1359" s="12">
        <f t="shared" si="64"/>
        <v>22880</v>
      </c>
      <c r="G1359">
        <v>0</v>
      </c>
      <c r="H1359" s="15">
        <v>8004.96</v>
      </c>
      <c r="I1359" t="s">
        <v>12</v>
      </c>
      <c r="J1359" t="s">
        <v>16</v>
      </c>
      <c r="K1359" t="s">
        <v>13</v>
      </c>
      <c r="L1359" s="13">
        <f t="shared" si="65"/>
        <v>60</v>
      </c>
    </row>
    <row r="1360" spans="1:12" x14ac:dyDescent="0.3">
      <c r="A1360" t="s">
        <v>1012</v>
      </c>
      <c r="B1360">
        <f t="shared" si="63"/>
        <v>1359</v>
      </c>
      <c r="C1360">
        <v>1983</v>
      </c>
      <c r="D1360" t="s">
        <v>35</v>
      </c>
      <c r="E1360">
        <v>20</v>
      </c>
      <c r="F1360" s="12">
        <f t="shared" si="64"/>
        <v>30548</v>
      </c>
      <c r="G1360">
        <v>3</v>
      </c>
      <c r="H1360" s="15">
        <v>7986.48</v>
      </c>
      <c r="I1360" t="s">
        <v>11</v>
      </c>
      <c r="J1360" t="s">
        <v>12</v>
      </c>
      <c r="K1360" t="s">
        <v>247</v>
      </c>
      <c r="L1360" s="13">
        <f t="shared" si="65"/>
        <v>39</v>
      </c>
    </row>
    <row r="1361" spans="1:12" x14ac:dyDescent="0.3">
      <c r="A1361" t="s">
        <v>1011</v>
      </c>
      <c r="B1361">
        <f t="shared" si="63"/>
        <v>1360</v>
      </c>
      <c r="C1361">
        <v>1983</v>
      </c>
      <c r="D1361" t="s">
        <v>35</v>
      </c>
      <c r="E1361">
        <v>28</v>
      </c>
      <c r="F1361" s="12">
        <f t="shared" si="64"/>
        <v>30556</v>
      </c>
      <c r="G1361">
        <v>3</v>
      </c>
      <c r="H1361" s="15">
        <v>7985.82</v>
      </c>
      <c r="I1361" t="s">
        <v>11</v>
      </c>
      <c r="J1361" t="s">
        <v>16</v>
      </c>
      <c r="K1361" t="s">
        <v>247</v>
      </c>
      <c r="L1361" s="13">
        <f t="shared" si="65"/>
        <v>39</v>
      </c>
    </row>
    <row r="1362" spans="1:12" x14ac:dyDescent="0.3">
      <c r="A1362" t="s">
        <v>1010</v>
      </c>
      <c r="B1362">
        <f t="shared" si="63"/>
        <v>1361</v>
      </c>
      <c r="C1362">
        <v>1972</v>
      </c>
      <c r="D1362" t="s">
        <v>15</v>
      </c>
      <c r="E1362">
        <v>23</v>
      </c>
      <c r="F1362" s="12">
        <f t="shared" si="64"/>
        <v>26626</v>
      </c>
      <c r="G1362">
        <v>0</v>
      </c>
      <c r="H1362" s="15">
        <v>7980.34</v>
      </c>
      <c r="I1362" t="s">
        <v>11</v>
      </c>
      <c r="J1362" t="s">
        <v>11</v>
      </c>
      <c r="K1362" t="s">
        <v>13</v>
      </c>
      <c r="L1362" s="13">
        <f t="shared" si="65"/>
        <v>50</v>
      </c>
    </row>
    <row r="1363" spans="1:12" x14ac:dyDescent="0.3">
      <c r="A1363" t="s">
        <v>1009</v>
      </c>
      <c r="B1363">
        <f t="shared" si="63"/>
        <v>1362</v>
      </c>
      <c r="C1363">
        <v>1975</v>
      </c>
      <c r="D1363" t="s">
        <v>35</v>
      </c>
      <c r="E1363">
        <v>10</v>
      </c>
      <c r="F1363" s="12">
        <f t="shared" si="64"/>
        <v>27616</v>
      </c>
      <c r="G1363">
        <v>1</v>
      </c>
      <c r="H1363" s="15">
        <v>7966.81</v>
      </c>
      <c r="I1363" t="s">
        <v>11</v>
      </c>
      <c r="J1363" t="s">
        <v>11</v>
      </c>
      <c r="K1363" t="s">
        <v>13</v>
      </c>
      <c r="L1363" s="13">
        <f t="shared" si="65"/>
        <v>47</v>
      </c>
    </row>
    <row r="1364" spans="1:12" x14ac:dyDescent="0.3">
      <c r="A1364" t="s">
        <v>1008</v>
      </c>
      <c r="B1364">
        <f t="shared" si="63"/>
        <v>1363</v>
      </c>
      <c r="C1364">
        <v>1970</v>
      </c>
      <c r="D1364" t="s">
        <v>18</v>
      </c>
      <c r="E1364">
        <v>19</v>
      </c>
      <c r="F1364" s="12">
        <f t="shared" si="64"/>
        <v>25738</v>
      </c>
      <c r="G1364">
        <v>0</v>
      </c>
      <c r="H1364" s="15">
        <v>7958.13</v>
      </c>
      <c r="I1364" t="s">
        <v>11</v>
      </c>
      <c r="J1364" t="s">
        <v>11</v>
      </c>
      <c r="K1364" t="s">
        <v>13</v>
      </c>
      <c r="L1364" s="13">
        <f t="shared" si="65"/>
        <v>52</v>
      </c>
    </row>
    <row r="1365" spans="1:12" x14ac:dyDescent="0.3">
      <c r="A1365" t="s">
        <v>1007</v>
      </c>
      <c r="B1365">
        <f t="shared" si="63"/>
        <v>1364</v>
      </c>
      <c r="C1365">
        <v>1981</v>
      </c>
      <c r="D1365" t="s">
        <v>30</v>
      </c>
      <c r="E1365">
        <v>28</v>
      </c>
      <c r="F1365" s="12">
        <f t="shared" si="64"/>
        <v>29948</v>
      </c>
      <c r="G1365">
        <v>3</v>
      </c>
      <c r="H1365" s="15">
        <v>7954.52</v>
      </c>
      <c r="I1365" t="s">
        <v>11</v>
      </c>
      <c r="J1365" t="s">
        <v>11</v>
      </c>
      <c r="K1365" t="s">
        <v>42</v>
      </c>
      <c r="L1365" s="13">
        <f t="shared" si="65"/>
        <v>41</v>
      </c>
    </row>
    <row r="1366" spans="1:12" x14ac:dyDescent="0.3">
      <c r="A1366" t="s">
        <v>1006</v>
      </c>
      <c r="B1366">
        <f t="shared" si="63"/>
        <v>1365</v>
      </c>
      <c r="C1366">
        <v>1966</v>
      </c>
      <c r="D1366" t="s">
        <v>10</v>
      </c>
      <c r="E1366">
        <v>9</v>
      </c>
      <c r="F1366" s="12">
        <f t="shared" si="64"/>
        <v>24297</v>
      </c>
      <c r="G1366">
        <v>0</v>
      </c>
      <c r="H1366" s="15">
        <v>7953.72</v>
      </c>
      <c r="I1366" t="s">
        <v>12</v>
      </c>
      <c r="J1366" t="s">
        <v>12</v>
      </c>
      <c r="K1366" t="s">
        <v>23</v>
      </c>
      <c r="L1366" s="13">
        <f t="shared" si="65"/>
        <v>56</v>
      </c>
    </row>
    <row r="1367" spans="1:12" x14ac:dyDescent="0.3">
      <c r="A1367" t="s">
        <v>1005</v>
      </c>
      <c r="B1367">
        <f t="shared" si="63"/>
        <v>1366</v>
      </c>
      <c r="C1367">
        <v>1987</v>
      </c>
      <c r="D1367" t="s">
        <v>37</v>
      </c>
      <c r="E1367">
        <v>29</v>
      </c>
      <c r="F1367" s="12">
        <f t="shared" si="64"/>
        <v>32079</v>
      </c>
      <c r="G1367">
        <v>3</v>
      </c>
      <c r="H1367" s="15">
        <v>7948.22</v>
      </c>
      <c r="I1367" t="s">
        <v>11</v>
      </c>
      <c r="J1367" t="s">
        <v>12</v>
      </c>
      <c r="K1367" t="s">
        <v>200</v>
      </c>
      <c r="L1367" s="13">
        <f t="shared" si="65"/>
        <v>35</v>
      </c>
    </row>
    <row r="1368" spans="1:12" x14ac:dyDescent="0.3">
      <c r="A1368" t="s">
        <v>1004</v>
      </c>
      <c r="B1368">
        <f t="shared" si="63"/>
        <v>1367</v>
      </c>
      <c r="C1368">
        <v>1977</v>
      </c>
      <c r="D1368" t="s">
        <v>10</v>
      </c>
      <c r="E1368">
        <v>20</v>
      </c>
      <c r="F1368" s="12">
        <f t="shared" si="64"/>
        <v>28326</v>
      </c>
      <c r="G1368">
        <v>0</v>
      </c>
      <c r="H1368" s="15">
        <v>7935.29</v>
      </c>
      <c r="I1368" t="s">
        <v>11</v>
      </c>
      <c r="J1368" t="s">
        <v>16</v>
      </c>
      <c r="K1368" t="s">
        <v>247</v>
      </c>
      <c r="L1368" s="13">
        <f t="shared" si="65"/>
        <v>45</v>
      </c>
    </row>
    <row r="1369" spans="1:12" x14ac:dyDescent="0.3">
      <c r="A1369" t="s">
        <v>1003</v>
      </c>
      <c r="B1369">
        <f t="shared" si="63"/>
        <v>1368</v>
      </c>
      <c r="C1369">
        <v>1962</v>
      </c>
      <c r="D1369" t="s">
        <v>37</v>
      </c>
      <c r="E1369">
        <v>10</v>
      </c>
      <c r="F1369" s="12">
        <f t="shared" si="64"/>
        <v>22929</v>
      </c>
      <c r="G1369">
        <v>0</v>
      </c>
      <c r="H1369" s="15">
        <v>7896.41</v>
      </c>
      <c r="I1369" t="s">
        <v>12</v>
      </c>
      <c r="J1369" t="s">
        <v>11</v>
      </c>
      <c r="K1369" t="s">
        <v>13</v>
      </c>
      <c r="L1369" s="13">
        <f t="shared" si="65"/>
        <v>60</v>
      </c>
    </row>
    <row r="1370" spans="1:12" x14ac:dyDescent="0.3">
      <c r="A1370" t="s">
        <v>1002</v>
      </c>
      <c r="B1370">
        <f t="shared" si="63"/>
        <v>1369</v>
      </c>
      <c r="C1370">
        <v>1994</v>
      </c>
      <c r="D1370" t="s">
        <v>15</v>
      </c>
      <c r="E1370">
        <v>17</v>
      </c>
      <c r="F1370" s="12">
        <f t="shared" si="64"/>
        <v>34655</v>
      </c>
      <c r="G1370">
        <v>0</v>
      </c>
      <c r="H1370" s="15">
        <v>7851.85</v>
      </c>
      <c r="I1370" t="s">
        <v>11</v>
      </c>
      <c r="J1370" t="s">
        <v>12</v>
      </c>
      <c r="K1370" t="s">
        <v>23</v>
      </c>
      <c r="L1370" s="13">
        <f t="shared" si="65"/>
        <v>28</v>
      </c>
    </row>
    <row r="1371" spans="1:12" x14ac:dyDescent="0.3">
      <c r="A1371" t="s">
        <v>1001</v>
      </c>
      <c r="B1371">
        <f t="shared" si="63"/>
        <v>1370</v>
      </c>
      <c r="C1371">
        <v>2001</v>
      </c>
      <c r="D1371" t="s">
        <v>37</v>
      </c>
      <c r="E1371">
        <v>5</v>
      </c>
      <c r="F1371" s="12">
        <f t="shared" si="64"/>
        <v>37169</v>
      </c>
      <c r="G1371">
        <v>0</v>
      </c>
      <c r="H1371" s="15">
        <v>7844.8</v>
      </c>
      <c r="I1371" t="s">
        <v>11</v>
      </c>
      <c r="J1371" t="s">
        <v>11</v>
      </c>
      <c r="K1371" t="s">
        <v>23</v>
      </c>
      <c r="L1371" s="13">
        <f t="shared" si="65"/>
        <v>21</v>
      </c>
    </row>
    <row r="1372" spans="1:12" x14ac:dyDescent="0.3">
      <c r="A1372" t="s">
        <v>1000</v>
      </c>
      <c r="B1372">
        <f t="shared" si="63"/>
        <v>1371</v>
      </c>
      <c r="C1372">
        <v>1989</v>
      </c>
      <c r="D1372" t="s">
        <v>37</v>
      </c>
      <c r="E1372">
        <v>12</v>
      </c>
      <c r="F1372" s="12">
        <f t="shared" si="64"/>
        <v>32793</v>
      </c>
      <c r="G1372">
        <v>3</v>
      </c>
      <c r="H1372" s="15">
        <v>7824.37</v>
      </c>
      <c r="I1372" t="s">
        <v>11</v>
      </c>
      <c r="J1372" t="s">
        <v>11</v>
      </c>
      <c r="K1372" t="s">
        <v>23</v>
      </c>
      <c r="L1372" s="13">
        <f t="shared" si="65"/>
        <v>33</v>
      </c>
    </row>
    <row r="1373" spans="1:12" x14ac:dyDescent="0.3">
      <c r="A1373" t="s">
        <v>999</v>
      </c>
      <c r="B1373">
        <f t="shared" si="63"/>
        <v>1372</v>
      </c>
      <c r="C1373">
        <v>1991</v>
      </c>
      <c r="D1373" t="s">
        <v>30</v>
      </c>
      <c r="E1373">
        <v>21</v>
      </c>
      <c r="F1373" s="12">
        <f t="shared" si="64"/>
        <v>33593</v>
      </c>
      <c r="G1373">
        <v>3</v>
      </c>
      <c r="H1373" s="15">
        <v>7812.67</v>
      </c>
      <c r="I1373" t="s">
        <v>11</v>
      </c>
      <c r="J1373" t="s">
        <v>16</v>
      </c>
      <c r="K1373" t="s">
        <v>23</v>
      </c>
      <c r="L1373" s="13">
        <f t="shared" si="65"/>
        <v>31</v>
      </c>
    </row>
    <row r="1374" spans="1:12" x14ac:dyDescent="0.3">
      <c r="A1374" t="s">
        <v>998</v>
      </c>
      <c r="B1374">
        <f t="shared" si="63"/>
        <v>1373</v>
      </c>
      <c r="C1374">
        <v>1974</v>
      </c>
      <c r="D1374" t="s">
        <v>15</v>
      </c>
      <c r="E1374">
        <v>9</v>
      </c>
      <c r="F1374" s="12">
        <f t="shared" si="64"/>
        <v>27342</v>
      </c>
      <c r="G1374">
        <v>0</v>
      </c>
      <c r="H1374" s="15">
        <v>7804.16</v>
      </c>
      <c r="I1374" t="s">
        <v>11</v>
      </c>
      <c r="J1374" t="s">
        <v>12</v>
      </c>
      <c r="K1374" t="s">
        <v>13</v>
      </c>
      <c r="L1374" s="13">
        <f t="shared" si="65"/>
        <v>48</v>
      </c>
    </row>
    <row r="1375" spans="1:12" x14ac:dyDescent="0.3">
      <c r="A1375" t="s">
        <v>997</v>
      </c>
      <c r="B1375">
        <f t="shared" si="63"/>
        <v>1374</v>
      </c>
      <c r="C1375">
        <v>1997</v>
      </c>
      <c r="D1375" t="s">
        <v>30</v>
      </c>
      <c r="E1375">
        <v>2</v>
      </c>
      <c r="F1375" s="12">
        <f t="shared" si="64"/>
        <v>35766</v>
      </c>
      <c r="G1375">
        <v>0</v>
      </c>
      <c r="H1375" s="15">
        <v>7803.77</v>
      </c>
      <c r="I1375" t="s">
        <v>11</v>
      </c>
      <c r="J1375" t="s">
        <v>12</v>
      </c>
      <c r="K1375" t="s">
        <v>23</v>
      </c>
      <c r="L1375" s="13">
        <f t="shared" si="65"/>
        <v>25</v>
      </c>
    </row>
    <row r="1376" spans="1:12" x14ac:dyDescent="0.3">
      <c r="A1376" t="s">
        <v>996</v>
      </c>
      <c r="B1376">
        <f t="shared" si="63"/>
        <v>1375</v>
      </c>
      <c r="C1376">
        <v>1999</v>
      </c>
      <c r="D1376" t="s">
        <v>30</v>
      </c>
      <c r="E1376">
        <v>25</v>
      </c>
      <c r="F1376" s="12">
        <f t="shared" si="64"/>
        <v>36519</v>
      </c>
      <c r="G1376">
        <v>0</v>
      </c>
      <c r="H1376" s="15">
        <v>7794.68</v>
      </c>
      <c r="I1376" t="s">
        <v>11</v>
      </c>
      <c r="J1376" t="s">
        <v>11</v>
      </c>
      <c r="K1376" t="s">
        <v>535</v>
      </c>
      <c r="L1376" s="13">
        <f t="shared" si="65"/>
        <v>23</v>
      </c>
    </row>
    <row r="1377" spans="1:12" x14ac:dyDescent="0.3">
      <c r="A1377" t="s">
        <v>995</v>
      </c>
      <c r="B1377">
        <f t="shared" si="63"/>
        <v>1376</v>
      </c>
      <c r="C1377">
        <v>1974</v>
      </c>
      <c r="D1377" t="s">
        <v>30</v>
      </c>
      <c r="E1377">
        <v>6</v>
      </c>
      <c r="F1377" s="12">
        <f t="shared" si="64"/>
        <v>27369</v>
      </c>
      <c r="G1377">
        <v>0</v>
      </c>
      <c r="H1377" s="15">
        <v>7789.64</v>
      </c>
      <c r="I1377" t="s">
        <v>16</v>
      </c>
      <c r="J1377" t="s">
        <v>12</v>
      </c>
      <c r="K1377" t="s">
        <v>13</v>
      </c>
      <c r="L1377" s="13">
        <f t="shared" si="65"/>
        <v>48</v>
      </c>
    </row>
    <row r="1378" spans="1:12" x14ac:dyDescent="0.3">
      <c r="A1378" t="s">
        <v>994</v>
      </c>
      <c r="B1378">
        <f t="shared" si="63"/>
        <v>1377</v>
      </c>
      <c r="C1378">
        <v>1997</v>
      </c>
      <c r="D1378" t="s">
        <v>30</v>
      </c>
      <c r="E1378">
        <v>21</v>
      </c>
      <c r="F1378" s="12">
        <f t="shared" si="64"/>
        <v>35785</v>
      </c>
      <c r="G1378">
        <v>0</v>
      </c>
      <c r="H1378" s="15">
        <v>7763.06</v>
      </c>
      <c r="I1378" t="s">
        <v>11</v>
      </c>
      <c r="J1378" t="s">
        <v>16</v>
      </c>
      <c r="K1378" t="s">
        <v>23</v>
      </c>
      <c r="L1378" s="13">
        <f t="shared" si="65"/>
        <v>25</v>
      </c>
    </row>
    <row r="1379" spans="1:12" x14ac:dyDescent="0.3">
      <c r="A1379" t="s">
        <v>993</v>
      </c>
      <c r="B1379">
        <f t="shared" si="63"/>
        <v>1378</v>
      </c>
      <c r="C1379">
        <v>1981</v>
      </c>
      <c r="D1379" t="s">
        <v>18</v>
      </c>
      <c r="E1379">
        <v>30</v>
      </c>
      <c r="F1379" s="12">
        <f t="shared" si="64"/>
        <v>29767</v>
      </c>
      <c r="G1379">
        <v>2</v>
      </c>
      <c r="H1379" s="15">
        <v>7749.16</v>
      </c>
      <c r="I1379" t="s">
        <v>11</v>
      </c>
      <c r="J1379" t="s">
        <v>16</v>
      </c>
      <c r="K1379" t="s">
        <v>23</v>
      </c>
      <c r="L1379" s="13">
        <f t="shared" si="65"/>
        <v>41</v>
      </c>
    </row>
    <row r="1380" spans="1:12" x14ac:dyDescent="0.3">
      <c r="A1380" t="s">
        <v>992</v>
      </c>
      <c r="B1380">
        <f t="shared" si="63"/>
        <v>1379</v>
      </c>
      <c r="C1380">
        <v>1976</v>
      </c>
      <c r="D1380" t="s">
        <v>30</v>
      </c>
      <c r="E1380">
        <v>12</v>
      </c>
      <c r="F1380" s="12">
        <f t="shared" si="64"/>
        <v>28106</v>
      </c>
      <c r="G1380">
        <v>1</v>
      </c>
      <c r="H1380" s="15">
        <v>7742.11</v>
      </c>
      <c r="I1380" t="s">
        <v>12</v>
      </c>
      <c r="J1380" t="s">
        <v>11</v>
      </c>
      <c r="K1380" t="s">
        <v>13</v>
      </c>
      <c r="L1380" s="13">
        <f t="shared" si="65"/>
        <v>46</v>
      </c>
    </row>
    <row r="1381" spans="1:12" x14ac:dyDescent="0.3">
      <c r="A1381" t="s">
        <v>991</v>
      </c>
      <c r="B1381">
        <f t="shared" si="63"/>
        <v>1380</v>
      </c>
      <c r="C1381">
        <v>1978</v>
      </c>
      <c r="D1381" t="s">
        <v>20</v>
      </c>
      <c r="E1381">
        <v>4</v>
      </c>
      <c r="F1381" s="12">
        <f t="shared" si="64"/>
        <v>28737</v>
      </c>
      <c r="G1381">
        <v>2</v>
      </c>
      <c r="H1381" s="15">
        <v>7740.34</v>
      </c>
      <c r="I1381" t="s">
        <v>16</v>
      </c>
      <c r="J1381" t="s">
        <v>16</v>
      </c>
      <c r="K1381" t="s">
        <v>42</v>
      </c>
      <c r="L1381" s="13">
        <f t="shared" si="65"/>
        <v>44</v>
      </c>
    </row>
    <row r="1382" spans="1:12" x14ac:dyDescent="0.3">
      <c r="A1382" t="s">
        <v>990</v>
      </c>
      <c r="B1382">
        <f t="shared" si="63"/>
        <v>1381</v>
      </c>
      <c r="C1382">
        <v>1965</v>
      </c>
      <c r="D1382" t="s">
        <v>10</v>
      </c>
      <c r="E1382">
        <v>18</v>
      </c>
      <c r="F1382" s="12">
        <f t="shared" si="64"/>
        <v>23941</v>
      </c>
      <c r="G1382">
        <v>0</v>
      </c>
      <c r="H1382" s="15">
        <v>7736.39</v>
      </c>
      <c r="I1382" t="s">
        <v>12</v>
      </c>
      <c r="J1382" t="s">
        <v>11</v>
      </c>
      <c r="K1382" t="s">
        <v>13</v>
      </c>
      <c r="L1382" s="13">
        <f t="shared" si="65"/>
        <v>57</v>
      </c>
    </row>
    <row r="1383" spans="1:12" x14ac:dyDescent="0.3">
      <c r="A1383" t="s">
        <v>989</v>
      </c>
      <c r="B1383">
        <f t="shared" si="63"/>
        <v>1382</v>
      </c>
      <c r="C1383">
        <v>1977</v>
      </c>
      <c r="D1383" t="s">
        <v>35</v>
      </c>
      <c r="E1383">
        <v>29</v>
      </c>
      <c r="F1383" s="12">
        <f t="shared" si="64"/>
        <v>28366</v>
      </c>
      <c r="G1383">
        <v>0</v>
      </c>
      <c r="H1383" s="15">
        <v>7731.86</v>
      </c>
      <c r="I1383" t="s">
        <v>11</v>
      </c>
      <c r="J1383" t="s">
        <v>12</v>
      </c>
      <c r="K1383" t="s">
        <v>23</v>
      </c>
      <c r="L1383" s="13">
        <f t="shared" si="65"/>
        <v>45</v>
      </c>
    </row>
    <row r="1384" spans="1:12" x14ac:dyDescent="0.3">
      <c r="A1384" t="s">
        <v>988</v>
      </c>
      <c r="B1384">
        <f t="shared" si="63"/>
        <v>1383</v>
      </c>
      <c r="C1384">
        <v>1978</v>
      </c>
      <c r="D1384" t="s">
        <v>30</v>
      </c>
      <c r="E1384">
        <v>4</v>
      </c>
      <c r="F1384" s="12">
        <f t="shared" si="64"/>
        <v>28828</v>
      </c>
      <c r="G1384">
        <v>2</v>
      </c>
      <c r="H1384" s="15">
        <v>7731.43</v>
      </c>
      <c r="I1384" t="s">
        <v>12</v>
      </c>
      <c r="J1384" t="s">
        <v>11</v>
      </c>
      <c r="K1384" t="s">
        <v>13</v>
      </c>
      <c r="L1384" s="13">
        <f t="shared" si="65"/>
        <v>44</v>
      </c>
    </row>
    <row r="1385" spans="1:12" x14ac:dyDescent="0.3">
      <c r="A1385" t="s">
        <v>987</v>
      </c>
      <c r="B1385">
        <f t="shared" si="63"/>
        <v>1384</v>
      </c>
      <c r="C1385">
        <v>1980</v>
      </c>
      <c r="D1385" t="s">
        <v>20</v>
      </c>
      <c r="E1385">
        <v>10</v>
      </c>
      <c r="F1385" s="12">
        <f t="shared" si="64"/>
        <v>29474</v>
      </c>
      <c r="G1385">
        <v>2</v>
      </c>
      <c r="H1385" s="15">
        <v>7729.65</v>
      </c>
      <c r="I1385" t="s">
        <v>12</v>
      </c>
      <c r="J1385" t="s">
        <v>16</v>
      </c>
      <c r="K1385" t="s">
        <v>168</v>
      </c>
      <c r="L1385" s="13">
        <f t="shared" si="65"/>
        <v>42</v>
      </c>
    </row>
    <row r="1386" spans="1:12" x14ac:dyDescent="0.3">
      <c r="A1386" t="s">
        <v>986</v>
      </c>
      <c r="B1386">
        <f t="shared" si="63"/>
        <v>1385</v>
      </c>
      <c r="C1386">
        <v>1979</v>
      </c>
      <c r="D1386" t="s">
        <v>18</v>
      </c>
      <c r="E1386">
        <v>2</v>
      </c>
      <c r="F1386" s="12">
        <f t="shared" si="64"/>
        <v>29008</v>
      </c>
      <c r="G1386">
        <v>1</v>
      </c>
      <c r="H1386" s="15">
        <v>7727.25</v>
      </c>
      <c r="I1386" t="s">
        <v>11</v>
      </c>
      <c r="J1386" t="s">
        <v>12</v>
      </c>
      <c r="K1386" t="s">
        <v>23</v>
      </c>
      <c r="L1386" s="13">
        <f t="shared" si="65"/>
        <v>44</v>
      </c>
    </row>
    <row r="1387" spans="1:12" x14ac:dyDescent="0.3">
      <c r="A1387" t="s">
        <v>985</v>
      </c>
      <c r="B1387">
        <f t="shared" si="63"/>
        <v>1386</v>
      </c>
      <c r="C1387">
        <v>1978</v>
      </c>
      <c r="D1387" t="s">
        <v>30</v>
      </c>
      <c r="E1387">
        <v>29</v>
      </c>
      <c r="F1387" s="12">
        <f t="shared" si="64"/>
        <v>28853</v>
      </c>
      <c r="G1387">
        <v>2</v>
      </c>
      <c r="H1387" s="15">
        <v>7726.85</v>
      </c>
      <c r="I1387" t="s">
        <v>16</v>
      </c>
      <c r="J1387" t="s">
        <v>11</v>
      </c>
      <c r="K1387" t="s">
        <v>42</v>
      </c>
      <c r="L1387" s="13">
        <f t="shared" si="65"/>
        <v>44</v>
      </c>
    </row>
    <row r="1388" spans="1:12" x14ac:dyDescent="0.3">
      <c r="A1388" t="s">
        <v>984</v>
      </c>
      <c r="B1388">
        <f t="shared" si="63"/>
        <v>1387</v>
      </c>
      <c r="C1388">
        <v>1987</v>
      </c>
      <c r="D1388" t="s">
        <v>10</v>
      </c>
      <c r="E1388">
        <v>12</v>
      </c>
      <c r="F1388" s="12">
        <f t="shared" si="64"/>
        <v>31970</v>
      </c>
      <c r="G1388">
        <v>3</v>
      </c>
      <c r="H1388" s="15">
        <v>7684.62</v>
      </c>
      <c r="I1388" t="s">
        <v>11</v>
      </c>
      <c r="J1388" t="s">
        <v>12</v>
      </c>
      <c r="K1388" t="s">
        <v>300</v>
      </c>
      <c r="L1388" s="13">
        <f t="shared" si="65"/>
        <v>35</v>
      </c>
    </row>
    <row r="1389" spans="1:12" x14ac:dyDescent="0.3">
      <c r="A1389" t="s">
        <v>983</v>
      </c>
      <c r="B1389">
        <f t="shared" si="63"/>
        <v>1388</v>
      </c>
      <c r="C1389">
        <v>1982</v>
      </c>
      <c r="D1389" t="s">
        <v>30</v>
      </c>
      <c r="E1389">
        <v>18</v>
      </c>
      <c r="F1389" s="12">
        <f t="shared" si="64"/>
        <v>30303</v>
      </c>
      <c r="G1389">
        <v>3</v>
      </c>
      <c r="H1389" s="15">
        <v>7682.67</v>
      </c>
      <c r="I1389" t="s">
        <v>11</v>
      </c>
      <c r="J1389" t="s">
        <v>16</v>
      </c>
      <c r="K1389" t="s">
        <v>13</v>
      </c>
      <c r="L1389" s="13">
        <f t="shared" si="65"/>
        <v>40</v>
      </c>
    </row>
    <row r="1390" spans="1:12" x14ac:dyDescent="0.3">
      <c r="A1390" t="s">
        <v>982</v>
      </c>
      <c r="B1390">
        <f t="shared" si="63"/>
        <v>1389</v>
      </c>
      <c r="C1390">
        <v>1981</v>
      </c>
      <c r="D1390" t="s">
        <v>30</v>
      </c>
      <c r="E1390">
        <v>19</v>
      </c>
      <c r="F1390" s="12">
        <f t="shared" si="64"/>
        <v>29939</v>
      </c>
      <c r="G1390">
        <v>1</v>
      </c>
      <c r="H1390" s="15">
        <v>7681.17</v>
      </c>
      <c r="I1390" t="s">
        <v>11</v>
      </c>
      <c r="J1390" t="s">
        <v>11</v>
      </c>
      <c r="K1390" t="s">
        <v>516</v>
      </c>
      <c r="L1390" s="13">
        <f t="shared" si="65"/>
        <v>41</v>
      </c>
    </row>
    <row r="1391" spans="1:12" x14ac:dyDescent="0.3">
      <c r="A1391" t="s">
        <v>981</v>
      </c>
      <c r="B1391">
        <f t="shared" si="63"/>
        <v>1390</v>
      </c>
      <c r="C1391">
        <v>1971</v>
      </c>
      <c r="D1391" t="s">
        <v>37</v>
      </c>
      <c r="E1391">
        <v>11</v>
      </c>
      <c r="F1391" s="12">
        <f t="shared" si="64"/>
        <v>26217</v>
      </c>
      <c r="G1391">
        <v>0</v>
      </c>
      <c r="H1391" s="15">
        <v>7680.92</v>
      </c>
      <c r="I1391" t="s">
        <v>11</v>
      </c>
      <c r="J1391" t="s">
        <v>16</v>
      </c>
      <c r="K1391" t="s">
        <v>13</v>
      </c>
      <c r="L1391" s="13">
        <f t="shared" si="65"/>
        <v>51</v>
      </c>
    </row>
    <row r="1392" spans="1:12" x14ac:dyDescent="0.3">
      <c r="A1392" t="s">
        <v>980</v>
      </c>
      <c r="B1392">
        <f t="shared" si="63"/>
        <v>1391</v>
      </c>
      <c r="C1392">
        <v>1995</v>
      </c>
      <c r="D1392" t="s">
        <v>20</v>
      </c>
      <c r="E1392">
        <v>13</v>
      </c>
      <c r="F1392" s="12">
        <f t="shared" si="64"/>
        <v>34955</v>
      </c>
      <c r="G1392">
        <v>0</v>
      </c>
      <c r="H1392" s="15">
        <v>7676.4</v>
      </c>
      <c r="I1392" t="s">
        <v>11</v>
      </c>
      <c r="J1392" t="s">
        <v>16</v>
      </c>
      <c r="K1392" t="s">
        <v>23</v>
      </c>
      <c r="L1392" s="13">
        <f t="shared" si="65"/>
        <v>27</v>
      </c>
    </row>
    <row r="1393" spans="1:12" x14ac:dyDescent="0.3">
      <c r="A1393" t="s">
        <v>979</v>
      </c>
      <c r="B1393">
        <f t="shared" si="63"/>
        <v>1392</v>
      </c>
      <c r="C1393">
        <v>1996</v>
      </c>
      <c r="D1393" t="s">
        <v>15</v>
      </c>
      <c r="E1393">
        <v>24</v>
      </c>
      <c r="F1393" s="12">
        <f t="shared" si="64"/>
        <v>35393</v>
      </c>
      <c r="G1393">
        <v>0</v>
      </c>
      <c r="H1393" s="15">
        <v>7670.75</v>
      </c>
      <c r="I1393" t="s">
        <v>11</v>
      </c>
      <c r="J1393" t="s">
        <v>11</v>
      </c>
      <c r="K1393" t="s">
        <v>632</v>
      </c>
      <c r="L1393" s="13">
        <f t="shared" si="65"/>
        <v>26</v>
      </c>
    </row>
    <row r="1394" spans="1:12" x14ac:dyDescent="0.3">
      <c r="A1394" t="s">
        <v>978</v>
      </c>
      <c r="B1394">
        <f t="shared" si="63"/>
        <v>1393</v>
      </c>
      <c r="C1394">
        <v>1976</v>
      </c>
      <c r="D1394" t="s">
        <v>37</v>
      </c>
      <c r="E1394">
        <v>9</v>
      </c>
      <c r="F1394" s="12">
        <f t="shared" si="64"/>
        <v>28042</v>
      </c>
      <c r="G1394">
        <v>2</v>
      </c>
      <c r="H1394" s="15">
        <v>7662.47</v>
      </c>
      <c r="I1394" t="s">
        <v>11</v>
      </c>
      <c r="J1394" t="s">
        <v>16</v>
      </c>
      <c r="K1394" t="s">
        <v>42</v>
      </c>
      <c r="L1394" s="13">
        <f t="shared" si="65"/>
        <v>46</v>
      </c>
    </row>
    <row r="1395" spans="1:12" x14ac:dyDescent="0.3">
      <c r="A1395" t="s">
        <v>977</v>
      </c>
      <c r="B1395">
        <f t="shared" si="63"/>
        <v>1394</v>
      </c>
      <c r="C1395">
        <v>1965</v>
      </c>
      <c r="D1395" t="s">
        <v>30</v>
      </c>
      <c r="E1395">
        <v>27</v>
      </c>
      <c r="F1395" s="12">
        <f t="shared" si="64"/>
        <v>24103</v>
      </c>
      <c r="G1395">
        <v>0</v>
      </c>
      <c r="H1395" s="15">
        <v>7657.69</v>
      </c>
      <c r="I1395" t="s">
        <v>12</v>
      </c>
      <c r="J1395" t="s">
        <v>12</v>
      </c>
      <c r="K1395" t="s">
        <v>23</v>
      </c>
      <c r="L1395" s="13">
        <f t="shared" si="65"/>
        <v>57</v>
      </c>
    </row>
    <row r="1396" spans="1:12" x14ac:dyDescent="0.3">
      <c r="A1396" t="s">
        <v>976</v>
      </c>
      <c r="B1396">
        <f t="shared" si="63"/>
        <v>1395</v>
      </c>
      <c r="C1396">
        <v>1998</v>
      </c>
      <c r="D1396" t="s">
        <v>20</v>
      </c>
      <c r="E1396">
        <v>30</v>
      </c>
      <c r="F1396" s="12">
        <f t="shared" si="64"/>
        <v>36068</v>
      </c>
      <c r="G1396">
        <v>0</v>
      </c>
      <c r="H1396" s="15">
        <v>7652.26</v>
      </c>
      <c r="I1396" t="s">
        <v>11</v>
      </c>
      <c r="J1396" t="s">
        <v>12</v>
      </c>
      <c r="K1396" t="s">
        <v>249</v>
      </c>
      <c r="L1396" s="13">
        <f t="shared" si="65"/>
        <v>24</v>
      </c>
    </row>
    <row r="1397" spans="1:12" x14ac:dyDescent="0.3">
      <c r="A1397" t="s">
        <v>975</v>
      </c>
      <c r="B1397">
        <f t="shared" si="63"/>
        <v>1396</v>
      </c>
      <c r="C1397">
        <v>1993</v>
      </c>
      <c r="D1397" t="s">
        <v>35</v>
      </c>
      <c r="E1397">
        <v>10</v>
      </c>
      <c r="F1397" s="12">
        <f t="shared" si="64"/>
        <v>34191</v>
      </c>
      <c r="G1397">
        <v>0</v>
      </c>
      <c r="H1397" s="15">
        <v>7650.8</v>
      </c>
      <c r="I1397" t="s">
        <v>11</v>
      </c>
      <c r="J1397" t="s">
        <v>11</v>
      </c>
      <c r="K1397" t="s">
        <v>23</v>
      </c>
      <c r="L1397" s="13">
        <f t="shared" si="65"/>
        <v>29</v>
      </c>
    </row>
    <row r="1398" spans="1:12" x14ac:dyDescent="0.3">
      <c r="A1398" t="s">
        <v>974</v>
      </c>
      <c r="B1398">
        <f t="shared" si="63"/>
        <v>1397</v>
      </c>
      <c r="C1398">
        <v>1980</v>
      </c>
      <c r="D1398" t="s">
        <v>37</v>
      </c>
      <c r="E1398">
        <v>16</v>
      </c>
      <c r="F1398" s="12">
        <f t="shared" si="64"/>
        <v>29510</v>
      </c>
      <c r="G1398">
        <v>1</v>
      </c>
      <c r="H1398" s="15">
        <v>7650.77</v>
      </c>
      <c r="I1398" t="s">
        <v>11</v>
      </c>
      <c r="J1398" t="s">
        <v>11</v>
      </c>
      <c r="K1398" t="s">
        <v>247</v>
      </c>
      <c r="L1398" s="13">
        <f t="shared" si="65"/>
        <v>42</v>
      </c>
    </row>
    <row r="1399" spans="1:12" x14ac:dyDescent="0.3">
      <c r="A1399" t="s">
        <v>973</v>
      </c>
      <c r="B1399">
        <f t="shared" si="63"/>
        <v>1398</v>
      </c>
      <c r="C1399">
        <v>1999</v>
      </c>
      <c r="D1399" t="s">
        <v>18</v>
      </c>
      <c r="E1399">
        <v>15</v>
      </c>
      <c r="F1399" s="12">
        <f t="shared" si="64"/>
        <v>36326</v>
      </c>
      <c r="G1399">
        <v>0</v>
      </c>
      <c r="H1399" s="15">
        <v>7642.05</v>
      </c>
      <c r="I1399" t="s">
        <v>11</v>
      </c>
      <c r="J1399" t="s">
        <v>11</v>
      </c>
      <c r="K1399" t="s">
        <v>535</v>
      </c>
      <c r="L1399" s="13">
        <f t="shared" si="65"/>
        <v>23</v>
      </c>
    </row>
    <row r="1400" spans="1:12" x14ac:dyDescent="0.3">
      <c r="A1400" t="s">
        <v>972</v>
      </c>
      <c r="B1400">
        <f t="shared" si="63"/>
        <v>1399</v>
      </c>
      <c r="C1400">
        <v>1980</v>
      </c>
      <c r="D1400" t="s">
        <v>10</v>
      </c>
      <c r="E1400">
        <v>24</v>
      </c>
      <c r="F1400" s="12">
        <f t="shared" si="64"/>
        <v>29426</v>
      </c>
      <c r="G1400">
        <v>2</v>
      </c>
      <c r="H1400" s="15">
        <v>7640.31</v>
      </c>
      <c r="I1400" t="s">
        <v>11</v>
      </c>
      <c r="J1400" t="s">
        <v>16</v>
      </c>
      <c r="K1400" t="s">
        <v>13</v>
      </c>
      <c r="L1400" s="13">
        <f t="shared" si="65"/>
        <v>42</v>
      </c>
    </row>
    <row r="1401" spans="1:12" x14ac:dyDescent="0.3">
      <c r="A1401" t="s">
        <v>971</v>
      </c>
      <c r="B1401">
        <f t="shared" si="63"/>
        <v>1400</v>
      </c>
      <c r="C1401">
        <v>1980</v>
      </c>
      <c r="D1401" t="s">
        <v>18</v>
      </c>
      <c r="E1401">
        <v>20</v>
      </c>
      <c r="F1401" s="12">
        <f t="shared" si="64"/>
        <v>29392</v>
      </c>
      <c r="G1401">
        <v>1</v>
      </c>
      <c r="H1401" s="15">
        <v>7639.42</v>
      </c>
      <c r="I1401" t="s">
        <v>11</v>
      </c>
      <c r="J1401" t="s">
        <v>11</v>
      </c>
      <c r="K1401" t="s">
        <v>247</v>
      </c>
      <c r="L1401" s="13">
        <f t="shared" si="65"/>
        <v>42</v>
      </c>
    </row>
    <row r="1402" spans="1:12" x14ac:dyDescent="0.3">
      <c r="A1402" t="s">
        <v>970</v>
      </c>
      <c r="B1402">
        <f t="shared" si="63"/>
        <v>1401</v>
      </c>
      <c r="C1402">
        <v>2001</v>
      </c>
      <c r="D1402" t="s">
        <v>30</v>
      </c>
      <c r="E1402">
        <v>13</v>
      </c>
      <c r="F1402" s="12">
        <f t="shared" si="64"/>
        <v>37238</v>
      </c>
      <c r="G1402">
        <v>0</v>
      </c>
      <c r="H1402" s="15">
        <v>7636.92</v>
      </c>
      <c r="I1402" t="s">
        <v>11</v>
      </c>
      <c r="J1402" t="s">
        <v>12</v>
      </c>
      <c r="K1402" t="s">
        <v>23</v>
      </c>
      <c r="L1402" s="13">
        <f t="shared" si="65"/>
        <v>21</v>
      </c>
    </row>
    <row r="1403" spans="1:12" x14ac:dyDescent="0.3">
      <c r="A1403" t="s">
        <v>969</v>
      </c>
      <c r="B1403">
        <f t="shared" si="63"/>
        <v>1402</v>
      </c>
      <c r="C1403">
        <v>1978</v>
      </c>
      <c r="D1403" t="s">
        <v>35</v>
      </c>
      <c r="E1403">
        <v>24</v>
      </c>
      <c r="F1403" s="12">
        <f t="shared" si="64"/>
        <v>28726</v>
      </c>
      <c r="G1403">
        <v>1</v>
      </c>
      <c r="H1403" s="15">
        <v>7633.72</v>
      </c>
      <c r="I1403" t="s">
        <v>11</v>
      </c>
      <c r="J1403" t="s">
        <v>16</v>
      </c>
      <c r="K1403" t="s">
        <v>13</v>
      </c>
      <c r="L1403" s="13">
        <f t="shared" si="65"/>
        <v>44</v>
      </c>
    </row>
    <row r="1404" spans="1:12" x14ac:dyDescent="0.3">
      <c r="A1404" t="s">
        <v>968</v>
      </c>
      <c r="B1404">
        <f t="shared" si="63"/>
        <v>1403</v>
      </c>
      <c r="C1404">
        <v>1978</v>
      </c>
      <c r="D1404" t="s">
        <v>15</v>
      </c>
      <c r="E1404">
        <v>29</v>
      </c>
      <c r="F1404" s="12">
        <f t="shared" si="64"/>
        <v>28823</v>
      </c>
      <c r="G1404">
        <v>1</v>
      </c>
      <c r="H1404" s="15">
        <v>7626.99</v>
      </c>
      <c r="I1404" t="s">
        <v>11</v>
      </c>
      <c r="J1404" t="s">
        <v>11</v>
      </c>
      <c r="K1404" t="s">
        <v>42</v>
      </c>
      <c r="L1404" s="13">
        <f t="shared" si="65"/>
        <v>44</v>
      </c>
    </row>
    <row r="1405" spans="1:12" x14ac:dyDescent="0.3">
      <c r="A1405" t="s">
        <v>967</v>
      </c>
      <c r="B1405">
        <f t="shared" si="63"/>
        <v>1404</v>
      </c>
      <c r="C1405">
        <v>1978</v>
      </c>
      <c r="D1405" t="s">
        <v>15</v>
      </c>
      <c r="E1405">
        <v>6</v>
      </c>
      <c r="F1405" s="12">
        <f t="shared" si="64"/>
        <v>28800</v>
      </c>
      <c r="G1405">
        <v>1</v>
      </c>
      <c r="H1405" s="15">
        <v>7624.63</v>
      </c>
      <c r="I1405" t="s">
        <v>11</v>
      </c>
      <c r="J1405" t="s">
        <v>16</v>
      </c>
      <c r="K1405" t="s">
        <v>42</v>
      </c>
      <c r="L1405" s="13">
        <f t="shared" si="65"/>
        <v>44</v>
      </c>
    </row>
    <row r="1406" spans="1:12" x14ac:dyDescent="0.3">
      <c r="A1406" t="s">
        <v>966</v>
      </c>
      <c r="B1406">
        <f t="shared" si="63"/>
        <v>1405</v>
      </c>
      <c r="C1406">
        <v>1978</v>
      </c>
      <c r="D1406" t="s">
        <v>15</v>
      </c>
      <c r="E1406">
        <v>28</v>
      </c>
      <c r="F1406" s="12">
        <f t="shared" si="64"/>
        <v>28822</v>
      </c>
      <c r="G1406">
        <v>1</v>
      </c>
      <c r="H1406" s="15">
        <v>7623.52</v>
      </c>
      <c r="I1406" t="s">
        <v>11</v>
      </c>
      <c r="J1406" t="s">
        <v>16</v>
      </c>
      <c r="K1406" t="s">
        <v>42</v>
      </c>
      <c r="L1406" s="13">
        <f t="shared" si="65"/>
        <v>44</v>
      </c>
    </row>
    <row r="1407" spans="1:12" x14ac:dyDescent="0.3">
      <c r="A1407" t="s">
        <v>965</v>
      </c>
      <c r="B1407">
        <f t="shared" si="63"/>
        <v>1406</v>
      </c>
      <c r="C1407">
        <v>1996</v>
      </c>
      <c r="D1407" t="s">
        <v>20</v>
      </c>
      <c r="E1407">
        <v>17</v>
      </c>
      <c r="F1407" s="12">
        <f t="shared" si="64"/>
        <v>35325</v>
      </c>
      <c r="G1407">
        <v>0</v>
      </c>
      <c r="H1407" s="15">
        <v>7623.13</v>
      </c>
      <c r="I1407" t="s">
        <v>11</v>
      </c>
      <c r="J1407" t="s">
        <v>12</v>
      </c>
      <c r="K1407" t="s">
        <v>42</v>
      </c>
      <c r="L1407" s="13">
        <f t="shared" si="65"/>
        <v>26</v>
      </c>
    </row>
    <row r="1408" spans="1:12" x14ac:dyDescent="0.3">
      <c r="A1408" t="s">
        <v>964</v>
      </c>
      <c r="B1408">
        <f t="shared" si="63"/>
        <v>1407</v>
      </c>
      <c r="C1408">
        <v>1968</v>
      </c>
      <c r="D1408" t="s">
        <v>10</v>
      </c>
      <c r="E1408">
        <v>3</v>
      </c>
      <c r="F1408" s="12">
        <f t="shared" si="64"/>
        <v>25022</v>
      </c>
      <c r="G1408">
        <v>0</v>
      </c>
      <c r="H1408" s="15">
        <v>7609.6</v>
      </c>
      <c r="I1408" t="s">
        <v>12</v>
      </c>
      <c r="J1408" t="s">
        <v>11</v>
      </c>
      <c r="K1408" t="s">
        <v>23</v>
      </c>
      <c r="L1408" s="13">
        <f t="shared" si="65"/>
        <v>54</v>
      </c>
    </row>
    <row r="1409" spans="1:12" x14ac:dyDescent="0.3">
      <c r="A1409" t="s">
        <v>963</v>
      </c>
      <c r="B1409">
        <f t="shared" si="63"/>
        <v>1408</v>
      </c>
      <c r="C1409">
        <v>1997</v>
      </c>
      <c r="D1409" t="s">
        <v>20</v>
      </c>
      <c r="E1409">
        <v>30</v>
      </c>
      <c r="F1409" s="12">
        <f t="shared" si="64"/>
        <v>35703</v>
      </c>
      <c r="G1409">
        <v>0</v>
      </c>
      <c r="H1409" s="15">
        <v>7607.03</v>
      </c>
      <c r="I1409" t="s">
        <v>11</v>
      </c>
      <c r="J1409" t="s">
        <v>11</v>
      </c>
      <c r="K1409" t="s">
        <v>23</v>
      </c>
      <c r="L1409" s="13">
        <f t="shared" si="65"/>
        <v>25</v>
      </c>
    </row>
    <row r="1410" spans="1:12" x14ac:dyDescent="0.3">
      <c r="A1410" t="s">
        <v>962</v>
      </c>
      <c r="B1410">
        <f t="shared" ref="B1410:B1473" si="66">VALUE(MID(A1410,3,LEN(A1410)-2))</f>
        <v>1409</v>
      </c>
      <c r="C1410">
        <v>1967</v>
      </c>
      <c r="D1410" t="s">
        <v>10</v>
      </c>
      <c r="E1410">
        <v>17</v>
      </c>
      <c r="F1410" s="12">
        <f t="shared" ref="F1410:F1473" si="67">DATE(C1410, MONTH(1&amp;D1410), E1410)</f>
        <v>24670</v>
      </c>
      <c r="G1410">
        <v>0</v>
      </c>
      <c r="H1410" s="15">
        <v>7585.62</v>
      </c>
      <c r="I1410" t="s">
        <v>12</v>
      </c>
      <c r="J1410" t="s">
        <v>11</v>
      </c>
      <c r="K1410" t="s">
        <v>13</v>
      </c>
      <c r="L1410" s="13">
        <f t="shared" ref="L1410:L1473" si="68">DATEDIF(F1410, DATE(2023,6,8), "Y")</f>
        <v>55</v>
      </c>
    </row>
    <row r="1411" spans="1:12" x14ac:dyDescent="0.3">
      <c r="A1411" t="s">
        <v>961</v>
      </c>
      <c r="B1411">
        <f t="shared" si="66"/>
        <v>1410</v>
      </c>
      <c r="C1411">
        <v>1994</v>
      </c>
      <c r="D1411" t="s">
        <v>35</v>
      </c>
      <c r="E1411">
        <v>14</v>
      </c>
      <c r="F1411" s="12">
        <f t="shared" si="67"/>
        <v>34560</v>
      </c>
      <c r="G1411">
        <v>0</v>
      </c>
      <c r="H1411" s="15">
        <v>7567.13</v>
      </c>
      <c r="I1411" t="s">
        <v>11</v>
      </c>
      <c r="J1411" t="s">
        <v>11</v>
      </c>
      <c r="K1411" t="s">
        <v>300</v>
      </c>
      <c r="L1411" s="13">
        <f t="shared" si="68"/>
        <v>28</v>
      </c>
    </row>
    <row r="1412" spans="1:12" x14ac:dyDescent="0.3">
      <c r="A1412" t="s">
        <v>960</v>
      </c>
      <c r="B1412">
        <f t="shared" si="66"/>
        <v>1411</v>
      </c>
      <c r="C1412">
        <v>1988</v>
      </c>
      <c r="D1412" t="s">
        <v>30</v>
      </c>
      <c r="E1412">
        <v>15</v>
      </c>
      <c r="F1412" s="12">
        <f t="shared" si="67"/>
        <v>32492</v>
      </c>
      <c r="G1412">
        <v>3</v>
      </c>
      <c r="H1412" s="15">
        <v>7538.52</v>
      </c>
      <c r="I1412" t="s">
        <v>11</v>
      </c>
      <c r="J1412" t="s">
        <v>11</v>
      </c>
      <c r="K1412" t="s">
        <v>23</v>
      </c>
      <c r="L1412" s="13">
        <f t="shared" si="68"/>
        <v>34</v>
      </c>
    </row>
    <row r="1413" spans="1:12" x14ac:dyDescent="0.3">
      <c r="A1413" t="s">
        <v>959</v>
      </c>
      <c r="B1413">
        <f t="shared" si="66"/>
        <v>1412</v>
      </c>
      <c r="C1413">
        <v>1984</v>
      </c>
      <c r="D1413" t="s">
        <v>35</v>
      </c>
      <c r="E1413">
        <v>22</v>
      </c>
      <c r="F1413" s="12">
        <f t="shared" si="67"/>
        <v>30916</v>
      </c>
      <c r="G1413">
        <v>3</v>
      </c>
      <c r="H1413" s="15">
        <v>7537.16</v>
      </c>
      <c r="I1413" t="s">
        <v>11</v>
      </c>
      <c r="J1413" t="s">
        <v>11</v>
      </c>
      <c r="K1413" t="s">
        <v>23</v>
      </c>
      <c r="L1413" s="13">
        <f t="shared" si="68"/>
        <v>38</v>
      </c>
    </row>
    <row r="1414" spans="1:12" x14ac:dyDescent="0.3">
      <c r="A1414" t="s">
        <v>958</v>
      </c>
      <c r="B1414">
        <f t="shared" si="66"/>
        <v>1413</v>
      </c>
      <c r="C1414">
        <v>1978</v>
      </c>
      <c r="D1414" t="s">
        <v>30</v>
      </c>
      <c r="E1414">
        <v>14</v>
      </c>
      <c r="F1414" s="12">
        <f t="shared" si="67"/>
        <v>28838</v>
      </c>
      <c r="G1414">
        <v>2</v>
      </c>
      <c r="H1414" s="15">
        <v>7531.7</v>
      </c>
      <c r="I1414" t="s">
        <v>11</v>
      </c>
      <c r="J1414" t="s">
        <v>16</v>
      </c>
      <c r="K1414" t="s">
        <v>13</v>
      </c>
      <c r="L1414" s="13">
        <f t="shared" si="68"/>
        <v>44</v>
      </c>
    </row>
    <row r="1415" spans="1:12" x14ac:dyDescent="0.3">
      <c r="A1415" t="s">
        <v>957</v>
      </c>
      <c r="B1415">
        <f t="shared" si="66"/>
        <v>1414</v>
      </c>
      <c r="C1415">
        <v>1976</v>
      </c>
      <c r="D1415" t="s">
        <v>37</v>
      </c>
      <c r="E1415">
        <v>10</v>
      </c>
      <c r="F1415" s="12">
        <f t="shared" si="67"/>
        <v>28043</v>
      </c>
      <c r="G1415">
        <v>0</v>
      </c>
      <c r="H1415" s="15">
        <v>7526.71</v>
      </c>
      <c r="I1415" t="s">
        <v>12</v>
      </c>
      <c r="J1415" t="s">
        <v>16</v>
      </c>
      <c r="K1415" t="s">
        <v>23</v>
      </c>
      <c r="L1415" s="13">
        <f t="shared" si="68"/>
        <v>46</v>
      </c>
    </row>
    <row r="1416" spans="1:12" x14ac:dyDescent="0.3">
      <c r="A1416" t="s">
        <v>956</v>
      </c>
      <c r="B1416">
        <f t="shared" si="66"/>
        <v>1415</v>
      </c>
      <c r="C1416">
        <v>1978</v>
      </c>
      <c r="D1416" t="s">
        <v>37</v>
      </c>
      <c r="E1416">
        <v>18</v>
      </c>
      <c r="F1416" s="12">
        <f t="shared" si="67"/>
        <v>28781</v>
      </c>
      <c r="G1416">
        <v>1</v>
      </c>
      <c r="H1416" s="15">
        <v>7518.03</v>
      </c>
      <c r="I1416" t="s">
        <v>11</v>
      </c>
      <c r="J1416" t="s">
        <v>12</v>
      </c>
      <c r="K1416" t="s">
        <v>23</v>
      </c>
      <c r="L1416" s="13">
        <f t="shared" si="68"/>
        <v>44</v>
      </c>
    </row>
    <row r="1417" spans="1:12" x14ac:dyDescent="0.3">
      <c r="A1417" t="s">
        <v>955</v>
      </c>
      <c r="B1417">
        <f t="shared" si="66"/>
        <v>1416</v>
      </c>
      <c r="C1417">
        <v>1983</v>
      </c>
      <c r="D1417" t="s">
        <v>10</v>
      </c>
      <c r="E1417">
        <v>10</v>
      </c>
      <c r="F1417" s="12">
        <f t="shared" si="67"/>
        <v>30507</v>
      </c>
      <c r="G1417">
        <v>4</v>
      </c>
      <c r="H1417" s="15">
        <v>7512.27</v>
      </c>
      <c r="I1417" t="s">
        <v>12</v>
      </c>
      <c r="J1417" t="s">
        <v>11</v>
      </c>
      <c r="K1417" t="s">
        <v>42</v>
      </c>
      <c r="L1417" s="13">
        <f t="shared" si="68"/>
        <v>39</v>
      </c>
    </row>
    <row r="1418" spans="1:12" x14ac:dyDescent="0.3">
      <c r="A1418" t="s">
        <v>954</v>
      </c>
      <c r="B1418">
        <f t="shared" si="66"/>
        <v>1417</v>
      </c>
      <c r="C1418">
        <v>1997</v>
      </c>
      <c r="D1418" t="s">
        <v>37</v>
      </c>
      <c r="E1418">
        <v>28</v>
      </c>
      <c r="F1418" s="12">
        <f t="shared" si="67"/>
        <v>35731</v>
      </c>
      <c r="G1418">
        <v>0</v>
      </c>
      <c r="H1418" s="15">
        <v>7504.3</v>
      </c>
      <c r="I1418" t="s">
        <v>11</v>
      </c>
      <c r="J1418" t="s">
        <v>16</v>
      </c>
      <c r="K1418" t="s">
        <v>23</v>
      </c>
      <c r="L1418" s="13">
        <f t="shared" si="68"/>
        <v>25</v>
      </c>
    </row>
    <row r="1419" spans="1:12" x14ac:dyDescent="0.3">
      <c r="A1419" t="s">
        <v>953</v>
      </c>
      <c r="B1419">
        <f t="shared" si="66"/>
        <v>1418</v>
      </c>
      <c r="C1419">
        <v>1988</v>
      </c>
      <c r="D1419" t="s">
        <v>30</v>
      </c>
      <c r="E1419">
        <v>15</v>
      </c>
      <c r="F1419" s="12">
        <f t="shared" si="67"/>
        <v>32492</v>
      </c>
      <c r="G1419">
        <v>3</v>
      </c>
      <c r="H1419" s="15">
        <v>7494.63</v>
      </c>
      <c r="I1419" t="s">
        <v>11</v>
      </c>
      <c r="J1419" t="s">
        <v>12</v>
      </c>
      <c r="K1419" t="s">
        <v>200</v>
      </c>
      <c r="L1419" s="13">
        <f t="shared" si="68"/>
        <v>34</v>
      </c>
    </row>
    <row r="1420" spans="1:12" x14ac:dyDescent="0.3">
      <c r="A1420" t="s">
        <v>952</v>
      </c>
      <c r="B1420">
        <f t="shared" si="66"/>
        <v>1419</v>
      </c>
      <c r="C1420">
        <v>1996</v>
      </c>
      <c r="D1420" t="s">
        <v>18</v>
      </c>
      <c r="E1420">
        <v>14</v>
      </c>
      <c r="F1420" s="12">
        <f t="shared" si="67"/>
        <v>35230</v>
      </c>
      <c r="G1420">
        <v>0</v>
      </c>
      <c r="H1420" s="15">
        <v>7487.38</v>
      </c>
      <c r="I1420" t="s">
        <v>11</v>
      </c>
      <c r="J1420" t="s">
        <v>12</v>
      </c>
      <c r="K1420" t="s">
        <v>23</v>
      </c>
      <c r="L1420" s="13">
        <f t="shared" si="68"/>
        <v>26</v>
      </c>
    </row>
    <row r="1421" spans="1:12" x14ac:dyDescent="0.3">
      <c r="A1421" t="s">
        <v>951</v>
      </c>
      <c r="B1421">
        <f t="shared" si="66"/>
        <v>1420</v>
      </c>
      <c r="C1421">
        <v>1967</v>
      </c>
      <c r="D1421" t="s">
        <v>35</v>
      </c>
      <c r="E1421">
        <v>4</v>
      </c>
      <c r="F1421" s="12">
        <f t="shared" si="67"/>
        <v>24688</v>
      </c>
      <c r="G1421">
        <v>0</v>
      </c>
      <c r="H1421" s="15">
        <v>7463.51</v>
      </c>
      <c r="I1421" t="s">
        <v>12</v>
      </c>
      <c r="J1421" t="s">
        <v>12</v>
      </c>
      <c r="K1421" t="s">
        <v>13</v>
      </c>
      <c r="L1421" s="13">
        <f t="shared" si="68"/>
        <v>55</v>
      </c>
    </row>
    <row r="1422" spans="1:12" x14ac:dyDescent="0.3">
      <c r="A1422" t="s">
        <v>950</v>
      </c>
      <c r="B1422">
        <f t="shared" si="66"/>
        <v>1421</v>
      </c>
      <c r="C1422">
        <v>2001</v>
      </c>
      <c r="D1422" t="s">
        <v>18</v>
      </c>
      <c r="E1422">
        <v>1</v>
      </c>
      <c r="F1422" s="12">
        <f t="shared" si="67"/>
        <v>37043</v>
      </c>
      <c r="G1422">
        <v>0</v>
      </c>
      <c r="H1422" s="15">
        <v>7450.36</v>
      </c>
      <c r="I1422" t="s">
        <v>11</v>
      </c>
      <c r="J1422" t="s">
        <v>11</v>
      </c>
      <c r="K1422" t="s">
        <v>23</v>
      </c>
      <c r="L1422" s="13">
        <f t="shared" si="68"/>
        <v>22</v>
      </c>
    </row>
    <row r="1423" spans="1:12" x14ac:dyDescent="0.3">
      <c r="A1423" t="s">
        <v>949</v>
      </c>
      <c r="B1423">
        <f t="shared" si="66"/>
        <v>1422</v>
      </c>
      <c r="C1423">
        <v>1977</v>
      </c>
      <c r="D1423" t="s">
        <v>20</v>
      </c>
      <c r="E1423">
        <v>30</v>
      </c>
      <c r="F1423" s="12">
        <f t="shared" si="67"/>
        <v>28398</v>
      </c>
      <c r="G1423">
        <v>0</v>
      </c>
      <c r="H1423" s="15">
        <v>7448.4</v>
      </c>
      <c r="I1423" t="s">
        <v>12</v>
      </c>
      <c r="J1423" t="s">
        <v>12</v>
      </c>
      <c r="K1423" t="s">
        <v>356</v>
      </c>
      <c r="L1423" s="13">
        <f t="shared" si="68"/>
        <v>45</v>
      </c>
    </row>
    <row r="1424" spans="1:12" x14ac:dyDescent="0.3">
      <c r="A1424" t="s">
        <v>948</v>
      </c>
      <c r="B1424">
        <f t="shared" si="66"/>
        <v>1423</v>
      </c>
      <c r="C1424">
        <v>1977</v>
      </c>
      <c r="D1424" t="s">
        <v>20</v>
      </c>
      <c r="E1424">
        <v>25</v>
      </c>
      <c r="F1424" s="12">
        <f t="shared" si="67"/>
        <v>28393</v>
      </c>
      <c r="G1424">
        <v>1</v>
      </c>
      <c r="H1424" s="15">
        <v>7445.92</v>
      </c>
      <c r="I1424" t="s">
        <v>12</v>
      </c>
      <c r="J1424" t="s">
        <v>16</v>
      </c>
      <c r="K1424" t="s">
        <v>42</v>
      </c>
      <c r="L1424" s="13">
        <f t="shared" si="68"/>
        <v>45</v>
      </c>
    </row>
    <row r="1425" spans="1:12" x14ac:dyDescent="0.3">
      <c r="A1425" t="s">
        <v>947</v>
      </c>
      <c r="B1425">
        <f t="shared" si="66"/>
        <v>1424</v>
      </c>
      <c r="C1425">
        <v>1980</v>
      </c>
      <c r="D1425" t="s">
        <v>10</v>
      </c>
      <c r="E1425">
        <v>7</v>
      </c>
      <c r="F1425" s="12">
        <f t="shared" si="67"/>
        <v>29409</v>
      </c>
      <c r="G1425">
        <v>1</v>
      </c>
      <c r="H1425" s="15">
        <v>7443.64</v>
      </c>
      <c r="I1425" t="s">
        <v>11</v>
      </c>
      <c r="J1425" t="s">
        <v>12</v>
      </c>
      <c r="K1425" t="s">
        <v>23</v>
      </c>
      <c r="L1425" s="13">
        <f t="shared" si="68"/>
        <v>42</v>
      </c>
    </row>
    <row r="1426" spans="1:12" x14ac:dyDescent="0.3">
      <c r="A1426" t="s">
        <v>946</v>
      </c>
      <c r="B1426">
        <f t="shared" si="66"/>
        <v>1425</v>
      </c>
      <c r="C1426">
        <v>1979</v>
      </c>
      <c r="D1426" t="s">
        <v>20</v>
      </c>
      <c r="E1426">
        <v>1</v>
      </c>
      <c r="F1426" s="12">
        <f t="shared" si="67"/>
        <v>29099</v>
      </c>
      <c r="G1426">
        <v>2</v>
      </c>
      <c r="H1426" s="15">
        <v>7441.5</v>
      </c>
      <c r="I1426" t="s">
        <v>12</v>
      </c>
      <c r="J1426" t="s">
        <v>11</v>
      </c>
      <c r="K1426" t="s">
        <v>42</v>
      </c>
      <c r="L1426" s="13">
        <f t="shared" si="68"/>
        <v>43</v>
      </c>
    </row>
    <row r="1427" spans="1:12" x14ac:dyDescent="0.3">
      <c r="A1427" t="s">
        <v>945</v>
      </c>
      <c r="B1427">
        <f t="shared" si="66"/>
        <v>1426</v>
      </c>
      <c r="C1427">
        <v>1977</v>
      </c>
      <c r="D1427" t="s">
        <v>35</v>
      </c>
      <c r="E1427">
        <v>25</v>
      </c>
      <c r="F1427" s="12">
        <f t="shared" si="67"/>
        <v>28362</v>
      </c>
      <c r="G1427">
        <v>1</v>
      </c>
      <c r="H1427" s="15">
        <v>7441.05</v>
      </c>
      <c r="I1427" t="s">
        <v>12</v>
      </c>
      <c r="J1427" t="s">
        <v>11</v>
      </c>
      <c r="K1427" t="s">
        <v>42</v>
      </c>
      <c r="L1427" s="13">
        <f t="shared" si="68"/>
        <v>45</v>
      </c>
    </row>
    <row r="1428" spans="1:12" x14ac:dyDescent="0.3">
      <c r="A1428" t="s">
        <v>944</v>
      </c>
      <c r="B1428">
        <f t="shared" si="66"/>
        <v>1427</v>
      </c>
      <c r="C1428">
        <v>1978</v>
      </c>
      <c r="D1428" t="s">
        <v>30</v>
      </c>
      <c r="E1428">
        <v>2</v>
      </c>
      <c r="F1428" s="12">
        <f t="shared" si="67"/>
        <v>28826</v>
      </c>
      <c r="G1428">
        <v>0</v>
      </c>
      <c r="H1428" s="15">
        <v>7421.19</v>
      </c>
      <c r="I1428" t="s">
        <v>11</v>
      </c>
      <c r="J1428" t="s">
        <v>12</v>
      </c>
      <c r="K1428" t="s">
        <v>23</v>
      </c>
      <c r="L1428" s="13">
        <f t="shared" si="68"/>
        <v>44</v>
      </c>
    </row>
    <row r="1429" spans="1:12" x14ac:dyDescent="0.3">
      <c r="A1429" t="s">
        <v>943</v>
      </c>
      <c r="B1429">
        <f t="shared" si="66"/>
        <v>1428</v>
      </c>
      <c r="C1429">
        <v>1978</v>
      </c>
      <c r="D1429" t="s">
        <v>15</v>
      </c>
      <c r="E1429">
        <v>12</v>
      </c>
      <c r="F1429" s="12">
        <f t="shared" si="67"/>
        <v>28806</v>
      </c>
      <c r="G1429">
        <v>0</v>
      </c>
      <c r="H1429" s="15">
        <v>7419.48</v>
      </c>
      <c r="I1429" t="s">
        <v>11</v>
      </c>
      <c r="J1429" t="s">
        <v>11</v>
      </c>
      <c r="K1429" t="s">
        <v>23</v>
      </c>
      <c r="L1429" s="13">
        <f t="shared" si="68"/>
        <v>44</v>
      </c>
    </row>
    <row r="1430" spans="1:12" x14ac:dyDescent="0.3">
      <c r="A1430" t="s">
        <v>942</v>
      </c>
      <c r="B1430">
        <f t="shared" si="66"/>
        <v>1429</v>
      </c>
      <c r="C1430">
        <v>1983</v>
      </c>
      <c r="D1430" t="s">
        <v>20</v>
      </c>
      <c r="E1430">
        <v>19</v>
      </c>
      <c r="F1430" s="12">
        <f t="shared" si="67"/>
        <v>30578</v>
      </c>
      <c r="G1430">
        <v>3</v>
      </c>
      <c r="H1430" s="15">
        <v>7418.52</v>
      </c>
      <c r="I1430" t="s">
        <v>11</v>
      </c>
      <c r="J1430" t="s">
        <v>11</v>
      </c>
      <c r="K1430" t="s">
        <v>42</v>
      </c>
      <c r="L1430" s="13">
        <f t="shared" si="68"/>
        <v>39</v>
      </c>
    </row>
    <row r="1431" spans="1:12" x14ac:dyDescent="0.3">
      <c r="A1431" t="s">
        <v>941</v>
      </c>
      <c r="B1431">
        <f t="shared" si="66"/>
        <v>1430</v>
      </c>
      <c r="C1431">
        <v>1965</v>
      </c>
      <c r="D1431" t="s">
        <v>30</v>
      </c>
      <c r="E1431">
        <v>5</v>
      </c>
      <c r="F1431" s="12">
        <f t="shared" si="67"/>
        <v>24081</v>
      </c>
      <c r="G1431">
        <v>0</v>
      </c>
      <c r="H1431" s="15">
        <v>7403.98</v>
      </c>
      <c r="I1431" t="s">
        <v>12</v>
      </c>
      <c r="J1431" t="s">
        <v>11</v>
      </c>
      <c r="K1431" t="s">
        <v>13</v>
      </c>
      <c r="L1431" s="13">
        <f t="shared" si="68"/>
        <v>57</v>
      </c>
    </row>
    <row r="1432" spans="1:12" x14ac:dyDescent="0.3">
      <c r="A1432" t="s">
        <v>940</v>
      </c>
      <c r="B1432">
        <f t="shared" si="66"/>
        <v>1431</v>
      </c>
      <c r="C1432">
        <v>1993</v>
      </c>
      <c r="D1432" t="s">
        <v>10</v>
      </c>
      <c r="E1432">
        <v>22</v>
      </c>
      <c r="F1432" s="12">
        <f t="shared" si="67"/>
        <v>34172</v>
      </c>
      <c r="G1432">
        <v>0</v>
      </c>
      <c r="H1432" s="15">
        <v>7388.85</v>
      </c>
      <c r="I1432" t="s">
        <v>11</v>
      </c>
      <c r="J1432" t="s">
        <v>11</v>
      </c>
      <c r="K1432" t="s">
        <v>535</v>
      </c>
      <c r="L1432" s="13">
        <f t="shared" si="68"/>
        <v>29</v>
      </c>
    </row>
    <row r="1433" spans="1:12" x14ac:dyDescent="0.3">
      <c r="A1433" t="s">
        <v>939</v>
      </c>
      <c r="B1433">
        <f t="shared" si="66"/>
        <v>1432</v>
      </c>
      <c r="C1433">
        <v>1981</v>
      </c>
      <c r="D1433" t="s">
        <v>15</v>
      </c>
      <c r="E1433">
        <v>24</v>
      </c>
      <c r="F1433" s="12">
        <f t="shared" si="67"/>
        <v>29914</v>
      </c>
      <c r="G1433">
        <v>2</v>
      </c>
      <c r="H1433" s="15">
        <v>7371.77</v>
      </c>
      <c r="I1433" t="s">
        <v>11</v>
      </c>
      <c r="J1433" t="s">
        <v>16</v>
      </c>
      <c r="K1433" t="s">
        <v>42</v>
      </c>
      <c r="L1433" s="13">
        <f t="shared" si="68"/>
        <v>41</v>
      </c>
    </row>
    <row r="1434" spans="1:12" x14ac:dyDescent="0.3">
      <c r="A1434" t="s">
        <v>938</v>
      </c>
      <c r="B1434">
        <f t="shared" si="66"/>
        <v>1433</v>
      </c>
      <c r="C1434">
        <v>1965</v>
      </c>
      <c r="D1434" t="s">
        <v>30</v>
      </c>
      <c r="E1434">
        <v>9</v>
      </c>
      <c r="F1434" s="12">
        <f t="shared" si="67"/>
        <v>24085</v>
      </c>
      <c r="G1434">
        <v>0</v>
      </c>
      <c r="H1434" s="15">
        <v>7362.31</v>
      </c>
      <c r="I1434" t="s">
        <v>12</v>
      </c>
      <c r="J1434" t="s">
        <v>12</v>
      </c>
      <c r="K1434" t="s">
        <v>13</v>
      </c>
      <c r="L1434" s="13">
        <f t="shared" si="68"/>
        <v>57</v>
      </c>
    </row>
    <row r="1435" spans="1:12" x14ac:dyDescent="0.3">
      <c r="A1435" t="s">
        <v>937</v>
      </c>
      <c r="B1435">
        <f t="shared" si="66"/>
        <v>1434</v>
      </c>
      <c r="C1435">
        <v>1981</v>
      </c>
      <c r="D1435" t="s">
        <v>10</v>
      </c>
      <c r="E1435">
        <v>16</v>
      </c>
      <c r="F1435" s="12">
        <f t="shared" si="67"/>
        <v>29783</v>
      </c>
      <c r="G1435">
        <v>1</v>
      </c>
      <c r="H1435" s="15">
        <v>7358.18</v>
      </c>
      <c r="I1435" t="s">
        <v>11</v>
      </c>
      <c r="J1435" t="s">
        <v>12</v>
      </c>
      <c r="K1435" t="s">
        <v>247</v>
      </c>
      <c r="L1435" s="13">
        <f t="shared" si="68"/>
        <v>41</v>
      </c>
    </row>
    <row r="1436" spans="1:12" x14ac:dyDescent="0.3">
      <c r="A1436" t="s">
        <v>936</v>
      </c>
      <c r="B1436">
        <f t="shared" si="66"/>
        <v>1435</v>
      </c>
      <c r="C1436">
        <v>1983</v>
      </c>
      <c r="D1436" t="s">
        <v>18</v>
      </c>
      <c r="E1436">
        <v>21</v>
      </c>
      <c r="F1436" s="12">
        <f t="shared" si="67"/>
        <v>30488</v>
      </c>
      <c r="G1436">
        <v>3</v>
      </c>
      <c r="H1436" s="15">
        <v>7357.49</v>
      </c>
      <c r="I1436" t="s">
        <v>11</v>
      </c>
      <c r="J1436" t="s">
        <v>11</v>
      </c>
      <c r="K1436" t="s">
        <v>23</v>
      </c>
      <c r="L1436" s="13">
        <f t="shared" si="68"/>
        <v>39</v>
      </c>
    </row>
    <row r="1437" spans="1:12" x14ac:dyDescent="0.3">
      <c r="A1437" t="s">
        <v>935</v>
      </c>
      <c r="B1437">
        <f t="shared" si="66"/>
        <v>1436</v>
      </c>
      <c r="C1437">
        <v>1993</v>
      </c>
      <c r="D1437" t="s">
        <v>37</v>
      </c>
      <c r="E1437">
        <v>5</v>
      </c>
      <c r="F1437" s="12">
        <f t="shared" si="67"/>
        <v>34247</v>
      </c>
      <c r="G1437">
        <v>0</v>
      </c>
      <c r="H1437" s="15">
        <v>7349.12</v>
      </c>
      <c r="I1437" t="s">
        <v>11</v>
      </c>
      <c r="J1437" t="s">
        <v>11</v>
      </c>
      <c r="K1437" t="s">
        <v>300</v>
      </c>
      <c r="L1437" s="13">
        <f t="shared" si="68"/>
        <v>29</v>
      </c>
    </row>
    <row r="1438" spans="1:12" x14ac:dyDescent="0.3">
      <c r="A1438" t="s">
        <v>934</v>
      </c>
      <c r="B1438">
        <f t="shared" si="66"/>
        <v>1437</v>
      </c>
      <c r="C1438">
        <v>1977</v>
      </c>
      <c r="D1438" t="s">
        <v>30</v>
      </c>
      <c r="E1438">
        <v>1</v>
      </c>
      <c r="F1438" s="12">
        <f t="shared" si="67"/>
        <v>28460</v>
      </c>
      <c r="G1438">
        <v>0</v>
      </c>
      <c r="H1438" s="15">
        <v>7348.14</v>
      </c>
      <c r="I1438" t="s">
        <v>11</v>
      </c>
      <c r="J1438" t="s">
        <v>16</v>
      </c>
      <c r="K1438" t="s">
        <v>42</v>
      </c>
      <c r="L1438" s="13">
        <f t="shared" si="68"/>
        <v>45</v>
      </c>
    </row>
    <row r="1439" spans="1:12" x14ac:dyDescent="0.3">
      <c r="A1439" t="s">
        <v>933</v>
      </c>
      <c r="B1439">
        <f t="shared" si="66"/>
        <v>1438</v>
      </c>
      <c r="C1439">
        <v>1979</v>
      </c>
      <c r="D1439" t="s">
        <v>18</v>
      </c>
      <c r="E1439">
        <v>26</v>
      </c>
      <c r="F1439" s="12">
        <f t="shared" si="67"/>
        <v>29032</v>
      </c>
      <c r="G1439">
        <v>1</v>
      </c>
      <c r="H1439" s="15">
        <v>7345.73</v>
      </c>
      <c r="I1439" t="s">
        <v>11</v>
      </c>
      <c r="J1439" t="s">
        <v>16</v>
      </c>
      <c r="K1439" t="s">
        <v>13</v>
      </c>
      <c r="L1439" s="13">
        <f t="shared" si="68"/>
        <v>43</v>
      </c>
    </row>
    <row r="1440" spans="1:12" x14ac:dyDescent="0.3">
      <c r="A1440" t="s">
        <v>932</v>
      </c>
      <c r="B1440">
        <f t="shared" si="66"/>
        <v>1439</v>
      </c>
      <c r="C1440">
        <v>1977</v>
      </c>
      <c r="D1440" t="s">
        <v>30</v>
      </c>
      <c r="E1440">
        <v>18</v>
      </c>
      <c r="F1440" s="12">
        <f t="shared" si="67"/>
        <v>28477</v>
      </c>
      <c r="G1440">
        <v>0</v>
      </c>
      <c r="H1440" s="15">
        <v>7345.08</v>
      </c>
      <c r="I1440" t="s">
        <v>11</v>
      </c>
      <c r="J1440" t="s">
        <v>16</v>
      </c>
      <c r="K1440" t="s">
        <v>42</v>
      </c>
      <c r="L1440" s="13">
        <f t="shared" si="68"/>
        <v>45</v>
      </c>
    </row>
    <row r="1441" spans="1:12" x14ac:dyDescent="0.3">
      <c r="A1441" t="s">
        <v>931</v>
      </c>
      <c r="B1441">
        <f t="shared" si="66"/>
        <v>1440</v>
      </c>
      <c r="C1441">
        <v>1986</v>
      </c>
      <c r="D1441" t="s">
        <v>18</v>
      </c>
      <c r="E1441">
        <v>15</v>
      </c>
      <c r="F1441" s="12">
        <f t="shared" si="67"/>
        <v>31578</v>
      </c>
      <c r="G1441">
        <v>3</v>
      </c>
      <c r="H1441" s="15">
        <v>7339.93</v>
      </c>
      <c r="I1441" t="s">
        <v>11</v>
      </c>
      <c r="J1441" t="s">
        <v>11</v>
      </c>
      <c r="K1441" t="s">
        <v>23</v>
      </c>
      <c r="L1441" s="13">
        <f t="shared" si="68"/>
        <v>36</v>
      </c>
    </row>
    <row r="1442" spans="1:12" x14ac:dyDescent="0.3">
      <c r="A1442" t="s">
        <v>930</v>
      </c>
      <c r="B1442">
        <f t="shared" si="66"/>
        <v>1441</v>
      </c>
      <c r="C1442">
        <v>1979</v>
      </c>
      <c r="D1442" t="s">
        <v>20</v>
      </c>
      <c r="E1442">
        <v>19</v>
      </c>
      <c r="F1442" s="12">
        <f t="shared" si="67"/>
        <v>29117</v>
      </c>
      <c r="G1442">
        <v>1</v>
      </c>
      <c r="H1442" s="15">
        <v>7337.75</v>
      </c>
      <c r="I1442" t="s">
        <v>11</v>
      </c>
      <c r="J1442" t="s">
        <v>12</v>
      </c>
      <c r="K1442" t="s">
        <v>42</v>
      </c>
      <c r="L1442" s="13">
        <f t="shared" si="68"/>
        <v>43</v>
      </c>
    </row>
    <row r="1443" spans="1:12" x14ac:dyDescent="0.3">
      <c r="A1443" t="s">
        <v>929</v>
      </c>
      <c r="B1443">
        <f t="shared" si="66"/>
        <v>1442</v>
      </c>
      <c r="C1443">
        <v>1984</v>
      </c>
      <c r="D1443" t="s">
        <v>10</v>
      </c>
      <c r="E1443">
        <v>25</v>
      </c>
      <c r="F1443" s="12">
        <f t="shared" si="67"/>
        <v>30888</v>
      </c>
      <c r="G1443">
        <v>3</v>
      </c>
      <c r="H1443" s="15">
        <v>7325.47</v>
      </c>
      <c r="I1443" t="s">
        <v>11</v>
      </c>
      <c r="J1443" t="s">
        <v>16</v>
      </c>
      <c r="K1443" t="s">
        <v>23</v>
      </c>
      <c r="L1443" s="13">
        <f t="shared" si="68"/>
        <v>38</v>
      </c>
    </row>
    <row r="1444" spans="1:12" x14ac:dyDescent="0.3">
      <c r="A1444" t="s">
        <v>928</v>
      </c>
      <c r="B1444">
        <f t="shared" si="66"/>
        <v>1443</v>
      </c>
      <c r="C1444">
        <v>1979</v>
      </c>
      <c r="D1444" t="s">
        <v>18</v>
      </c>
      <c r="E1444">
        <v>19</v>
      </c>
      <c r="F1444" s="12">
        <f t="shared" si="67"/>
        <v>29025</v>
      </c>
      <c r="G1444">
        <v>0</v>
      </c>
      <c r="H1444" s="15">
        <v>7325.05</v>
      </c>
      <c r="I1444" t="s">
        <v>11</v>
      </c>
      <c r="J1444" t="s">
        <v>12</v>
      </c>
      <c r="K1444" t="s">
        <v>247</v>
      </c>
      <c r="L1444" s="13">
        <f t="shared" si="68"/>
        <v>43</v>
      </c>
    </row>
    <row r="1445" spans="1:12" x14ac:dyDescent="0.3">
      <c r="A1445" t="s">
        <v>927</v>
      </c>
      <c r="B1445">
        <f t="shared" si="66"/>
        <v>1444</v>
      </c>
      <c r="C1445">
        <v>2004</v>
      </c>
      <c r="D1445" t="s">
        <v>15</v>
      </c>
      <c r="E1445">
        <v>15</v>
      </c>
      <c r="F1445" s="12">
        <f t="shared" si="67"/>
        <v>38306</v>
      </c>
      <c r="G1445">
        <v>0</v>
      </c>
      <c r="H1445" s="15">
        <v>7323.73</v>
      </c>
      <c r="I1445" t="s">
        <v>11</v>
      </c>
      <c r="J1445" t="s">
        <v>11</v>
      </c>
      <c r="K1445" t="s">
        <v>247</v>
      </c>
      <c r="L1445" s="13">
        <f t="shared" si="68"/>
        <v>18</v>
      </c>
    </row>
    <row r="1446" spans="1:12" x14ac:dyDescent="0.3">
      <c r="A1446" t="s">
        <v>926</v>
      </c>
      <c r="B1446">
        <f t="shared" si="66"/>
        <v>1445</v>
      </c>
      <c r="C1446">
        <v>1965</v>
      </c>
      <c r="D1446" t="s">
        <v>10</v>
      </c>
      <c r="E1446">
        <v>11</v>
      </c>
      <c r="F1446" s="12">
        <f t="shared" si="67"/>
        <v>23934</v>
      </c>
      <c r="G1446">
        <v>0</v>
      </c>
      <c r="H1446" s="15">
        <v>7322.86</v>
      </c>
      <c r="I1446" t="s">
        <v>12</v>
      </c>
      <c r="J1446" t="s">
        <v>12</v>
      </c>
      <c r="K1446" t="s">
        <v>23</v>
      </c>
      <c r="L1446" s="13">
        <f t="shared" si="68"/>
        <v>57</v>
      </c>
    </row>
    <row r="1447" spans="1:12" x14ac:dyDescent="0.3">
      <c r="A1447" t="s">
        <v>925</v>
      </c>
      <c r="B1447">
        <f t="shared" si="66"/>
        <v>1446</v>
      </c>
      <c r="C1447">
        <v>1972</v>
      </c>
      <c r="D1447" t="s">
        <v>35</v>
      </c>
      <c r="E1447">
        <v>11</v>
      </c>
      <c r="F1447" s="12">
        <f t="shared" si="67"/>
        <v>26522</v>
      </c>
      <c r="G1447">
        <v>0</v>
      </c>
      <c r="H1447" s="15">
        <v>7318.22</v>
      </c>
      <c r="I1447" t="s">
        <v>11</v>
      </c>
      <c r="J1447" t="s">
        <v>12</v>
      </c>
      <c r="K1447" t="s">
        <v>23</v>
      </c>
      <c r="L1447" s="13">
        <f t="shared" si="68"/>
        <v>50</v>
      </c>
    </row>
    <row r="1448" spans="1:12" x14ac:dyDescent="0.3">
      <c r="A1448" t="s">
        <v>924</v>
      </c>
      <c r="B1448">
        <f t="shared" si="66"/>
        <v>1447</v>
      </c>
      <c r="C1448">
        <v>1965</v>
      </c>
      <c r="D1448" t="s">
        <v>18</v>
      </c>
      <c r="E1448">
        <v>25</v>
      </c>
      <c r="F1448" s="12">
        <f t="shared" si="67"/>
        <v>23918</v>
      </c>
      <c r="G1448">
        <v>0</v>
      </c>
      <c r="H1448" s="15">
        <v>7318.21</v>
      </c>
      <c r="I1448" t="s">
        <v>12</v>
      </c>
      <c r="J1448" t="s">
        <v>16</v>
      </c>
      <c r="K1448" t="s">
        <v>13</v>
      </c>
      <c r="L1448" s="13">
        <f t="shared" si="68"/>
        <v>57</v>
      </c>
    </row>
    <row r="1449" spans="1:12" x14ac:dyDescent="0.3">
      <c r="A1449" t="s">
        <v>923</v>
      </c>
      <c r="B1449">
        <f t="shared" si="66"/>
        <v>1448</v>
      </c>
      <c r="C1449">
        <v>1965</v>
      </c>
      <c r="D1449" t="s">
        <v>18</v>
      </c>
      <c r="E1449">
        <v>6</v>
      </c>
      <c r="F1449" s="12">
        <f t="shared" si="67"/>
        <v>23899</v>
      </c>
      <c r="G1449">
        <v>0</v>
      </c>
      <c r="H1449" s="15">
        <v>7304.65</v>
      </c>
      <c r="I1449" t="s">
        <v>12</v>
      </c>
      <c r="J1449" t="s">
        <v>12</v>
      </c>
      <c r="K1449" t="s">
        <v>13</v>
      </c>
      <c r="L1449" s="13">
        <f t="shared" si="68"/>
        <v>58</v>
      </c>
    </row>
    <row r="1450" spans="1:12" x14ac:dyDescent="0.3">
      <c r="A1450" t="s">
        <v>922</v>
      </c>
      <c r="B1450">
        <f t="shared" si="66"/>
        <v>1449</v>
      </c>
      <c r="C1450">
        <v>1966</v>
      </c>
      <c r="D1450" t="s">
        <v>30</v>
      </c>
      <c r="E1450">
        <v>26</v>
      </c>
      <c r="F1450" s="12">
        <f t="shared" si="67"/>
        <v>24467</v>
      </c>
      <c r="G1450">
        <v>0</v>
      </c>
      <c r="H1450" s="15">
        <v>7302.46</v>
      </c>
      <c r="I1450" t="s">
        <v>12</v>
      </c>
      <c r="J1450" t="s">
        <v>16</v>
      </c>
      <c r="K1450" t="s">
        <v>23</v>
      </c>
      <c r="L1450" s="13">
        <f t="shared" si="68"/>
        <v>56</v>
      </c>
    </row>
    <row r="1451" spans="1:12" x14ac:dyDescent="0.3">
      <c r="A1451" t="s">
        <v>921</v>
      </c>
      <c r="B1451">
        <f t="shared" si="66"/>
        <v>1450</v>
      </c>
      <c r="C1451">
        <v>1985</v>
      </c>
      <c r="D1451" t="s">
        <v>15</v>
      </c>
      <c r="E1451">
        <v>2</v>
      </c>
      <c r="F1451" s="12">
        <f t="shared" si="67"/>
        <v>31353</v>
      </c>
      <c r="G1451">
        <v>3</v>
      </c>
      <c r="H1451" s="15">
        <v>7281.51</v>
      </c>
      <c r="I1451" t="s">
        <v>11</v>
      </c>
      <c r="J1451" t="s">
        <v>16</v>
      </c>
      <c r="K1451" t="s">
        <v>23</v>
      </c>
      <c r="L1451" s="13">
        <f t="shared" si="68"/>
        <v>37</v>
      </c>
    </row>
    <row r="1452" spans="1:12" x14ac:dyDescent="0.3">
      <c r="A1452" t="s">
        <v>920</v>
      </c>
      <c r="B1452">
        <f t="shared" si="66"/>
        <v>1451</v>
      </c>
      <c r="C1452">
        <v>1976</v>
      </c>
      <c r="D1452" t="s">
        <v>30</v>
      </c>
      <c r="E1452">
        <v>18</v>
      </c>
      <c r="F1452" s="12">
        <f t="shared" si="67"/>
        <v>28112</v>
      </c>
      <c r="G1452">
        <v>2</v>
      </c>
      <c r="H1452" s="15">
        <v>7273.02</v>
      </c>
      <c r="I1452" t="s">
        <v>11</v>
      </c>
      <c r="J1452" t="s">
        <v>16</v>
      </c>
      <c r="K1452" t="s">
        <v>13</v>
      </c>
      <c r="L1452" s="13">
        <f t="shared" si="68"/>
        <v>46</v>
      </c>
    </row>
    <row r="1453" spans="1:12" x14ac:dyDescent="0.3">
      <c r="A1453" t="s">
        <v>919</v>
      </c>
      <c r="B1453">
        <f t="shared" si="66"/>
        <v>1452</v>
      </c>
      <c r="C1453">
        <v>1981</v>
      </c>
      <c r="D1453" t="s">
        <v>35</v>
      </c>
      <c r="E1453">
        <v>4</v>
      </c>
      <c r="F1453" s="12">
        <f t="shared" si="67"/>
        <v>29802</v>
      </c>
      <c r="G1453">
        <v>2</v>
      </c>
      <c r="H1453" s="15">
        <v>7265.7</v>
      </c>
      <c r="I1453" t="s">
        <v>12</v>
      </c>
      <c r="J1453" t="s">
        <v>12</v>
      </c>
      <c r="K1453" t="s">
        <v>23</v>
      </c>
      <c r="L1453" s="13">
        <f t="shared" si="68"/>
        <v>41</v>
      </c>
    </row>
    <row r="1454" spans="1:12" x14ac:dyDescent="0.3">
      <c r="A1454" t="s">
        <v>918</v>
      </c>
      <c r="B1454">
        <f t="shared" si="66"/>
        <v>1453</v>
      </c>
      <c r="C1454">
        <v>1973</v>
      </c>
      <c r="D1454" t="s">
        <v>37</v>
      </c>
      <c r="E1454">
        <v>25</v>
      </c>
      <c r="F1454" s="12">
        <f t="shared" si="67"/>
        <v>26962</v>
      </c>
      <c r="G1454">
        <v>0</v>
      </c>
      <c r="H1454" s="15">
        <v>7265.58</v>
      </c>
      <c r="I1454" t="s">
        <v>11</v>
      </c>
      <c r="J1454" t="s">
        <v>11</v>
      </c>
      <c r="K1454" t="s">
        <v>13</v>
      </c>
      <c r="L1454" s="13">
        <f t="shared" si="68"/>
        <v>49</v>
      </c>
    </row>
    <row r="1455" spans="1:12" x14ac:dyDescent="0.3">
      <c r="A1455" t="s">
        <v>917</v>
      </c>
      <c r="B1455">
        <f t="shared" si="66"/>
        <v>1454</v>
      </c>
      <c r="C1455">
        <v>1981</v>
      </c>
      <c r="D1455" t="s">
        <v>18</v>
      </c>
      <c r="E1455">
        <v>13</v>
      </c>
      <c r="F1455" s="12">
        <f t="shared" si="67"/>
        <v>29750</v>
      </c>
      <c r="G1455">
        <v>2</v>
      </c>
      <c r="H1455" s="15">
        <v>7261.74</v>
      </c>
      <c r="I1455" t="s">
        <v>12</v>
      </c>
      <c r="J1455" t="s">
        <v>12</v>
      </c>
      <c r="K1455" t="s">
        <v>23</v>
      </c>
      <c r="L1455" s="13">
        <f t="shared" si="68"/>
        <v>41</v>
      </c>
    </row>
    <row r="1456" spans="1:12" x14ac:dyDescent="0.3">
      <c r="A1456" t="s">
        <v>916</v>
      </c>
      <c r="B1456">
        <f t="shared" si="66"/>
        <v>1455</v>
      </c>
      <c r="C1456">
        <v>1981</v>
      </c>
      <c r="D1456" t="s">
        <v>35</v>
      </c>
      <c r="E1456">
        <v>14</v>
      </c>
      <c r="F1456" s="12">
        <f t="shared" si="67"/>
        <v>29812</v>
      </c>
      <c r="G1456">
        <v>2</v>
      </c>
      <c r="H1456" s="15">
        <v>7256.72</v>
      </c>
      <c r="I1456" t="s">
        <v>12</v>
      </c>
      <c r="J1456" t="s">
        <v>11</v>
      </c>
      <c r="K1456" t="s">
        <v>23</v>
      </c>
      <c r="L1456" s="13">
        <f t="shared" si="68"/>
        <v>41</v>
      </c>
    </row>
    <row r="1457" spans="1:12" x14ac:dyDescent="0.3">
      <c r="A1457" t="s">
        <v>915</v>
      </c>
      <c r="B1457">
        <f t="shared" si="66"/>
        <v>1456</v>
      </c>
      <c r="C1457">
        <v>1982</v>
      </c>
      <c r="D1457" t="s">
        <v>10</v>
      </c>
      <c r="E1457">
        <v>24</v>
      </c>
      <c r="F1457" s="12">
        <f t="shared" si="67"/>
        <v>30156</v>
      </c>
      <c r="G1457">
        <v>3</v>
      </c>
      <c r="H1457" s="15">
        <v>7248.71</v>
      </c>
      <c r="I1457" t="s">
        <v>11</v>
      </c>
      <c r="J1457" t="s">
        <v>16</v>
      </c>
      <c r="K1457" t="s">
        <v>13</v>
      </c>
      <c r="L1457" s="13">
        <f t="shared" si="68"/>
        <v>40</v>
      </c>
    </row>
    <row r="1458" spans="1:12" x14ac:dyDescent="0.3">
      <c r="A1458" t="s">
        <v>914</v>
      </c>
      <c r="B1458">
        <f t="shared" si="66"/>
        <v>1457</v>
      </c>
      <c r="C1458">
        <v>1986</v>
      </c>
      <c r="D1458" t="s">
        <v>20</v>
      </c>
      <c r="E1458">
        <v>2</v>
      </c>
      <c r="F1458" s="12">
        <f t="shared" si="67"/>
        <v>31657</v>
      </c>
      <c r="G1458">
        <v>4</v>
      </c>
      <c r="H1458" s="15">
        <v>7243.81</v>
      </c>
      <c r="I1458" t="s">
        <v>11</v>
      </c>
      <c r="J1458" t="s">
        <v>12</v>
      </c>
      <c r="K1458" t="s">
        <v>13</v>
      </c>
      <c r="L1458" s="13">
        <f t="shared" si="68"/>
        <v>36</v>
      </c>
    </row>
    <row r="1459" spans="1:12" x14ac:dyDescent="0.3">
      <c r="A1459" t="s">
        <v>913</v>
      </c>
      <c r="B1459">
        <f t="shared" si="66"/>
        <v>1458</v>
      </c>
      <c r="C1459">
        <v>1986</v>
      </c>
      <c r="D1459" t="s">
        <v>10</v>
      </c>
      <c r="E1459">
        <v>13</v>
      </c>
      <c r="F1459" s="12">
        <f t="shared" si="67"/>
        <v>31606</v>
      </c>
      <c r="G1459">
        <v>3</v>
      </c>
      <c r="H1459" s="15">
        <v>7228.22</v>
      </c>
      <c r="I1459" t="s">
        <v>11</v>
      </c>
      <c r="J1459" t="s">
        <v>16</v>
      </c>
      <c r="K1459" t="s">
        <v>247</v>
      </c>
      <c r="L1459" s="13">
        <f t="shared" si="68"/>
        <v>36</v>
      </c>
    </row>
    <row r="1460" spans="1:12" x14ac:dyDescent="0.3">
      <c r="A1460" t="s">
        <v>912</v>
      </c>
      <c r="B1460">
        <f t="shared" si="66"/>
        <v>1459</v>
      </c>
      <c r="C1460">
        <v>1977</v>
      </c>
      <c r="D1460" t="s">
        <v>20</v>
      </c>
      <c r="E1460">
        <v>15</v>
      </c>
      <c r="F1460" s="12">
        <f t="shared" si="67"/>
        <v>28383</v>
      </c>
      <c r="G1460">
        <v>0</v>
      </c>
      <c r="H1460" s="15">
        <v>7222.79</v>
      </c>
      <c r="I1460" t="s">
        <v>12</v>
      </c>
      <c r="J1460" t="s">
        <v>12</v>
      </c>
      <c r="K1460" t="s">
        <v>23</v>
      </c>
      <c r="L1460" s="13">
        <f t="shared" si="68"/>
        <v>45</v>
      </c>
    </row>
    <row r="1461" spans="1:12" x14ac:dyDescent="0.3">
      <c r="A1461" t="s">
        <v>911</v>
      </c>
      <c r="B1461">
        <f t="shared" si="66"/>
        <v>1460</v>
      </c>
      <c r="C1461">
        <v>1991</v>
      </c>
      <c r="D1461" t="s">
        <v>18</v>
      </c>
      <c r="E1461">
        <v>28</v>
      </c>
      <c r="F1461" s="12">
        <f t="shared" si="67"/>
        <v>33417</v>
      </c>
      <c r="G1461">
        <v>3</v>
      </c>
      <c r="H1461" s="15">
        <v>7220.25</v>
      </c>
      <c r="I1461" t="s">
        <v>11</v>
      </c>
      <c r="J1461" t="s">
        <v>11</v>
      </c>
      <c r="K1461" t="s">
        <v>300</v>
      </c>
      <c r="L1461" s="13">
        <f t="shared" si="68"/>
        <v>31</v>
      </c>
    </row>
    <row r="1462" spans="1:12" x14ac:dyDescent="0.3">
      <c r="A1462" t="s">
        <v>910</v>
      </c>
      <c r="B1462">
        <f t="shared" si="66"/>
        <v>1461</v>
      </c>
      <c r="C1462">
        <v>1983</v>
      </c>
      <c r="D1462" t="s">
        <v>15</v>
      </c>
      <c r="E1462">
        <v>21</v>
      </c>
      <c r="F1462" s="12">
        <f t="shared" si="67"/>
        <v>30641</v>
      </c>
      <c r="G1462">
        <v>2</v>
      </c>
      <c r="H1462" s="15">
        <v>7209.49</v>
      </c>
      <c r="I1462" t="s">
        <v>11</v>
      </c>
      <c r="J1462" t="s">
        <v>12</v>
      </c>
      <c r="K1462" t="s">
        <v>23</v>
      </c>
      <c r="L1462" s="13">
        <f t="shared" si="68"/>
        <v>39</v>
      </c>
    </row>
    <row r="1463" spans="1:12" x14ac:dyDescent="0.3">
      <c r="A1463" t="s">
        <v>909</v>
      </c>
      <c r="B1463">
        <f t="shared" si="66"/>
        <v>1462</v>
      </c>
      <c r="C1463">
        <v>1983</v>
      </c>
      <c r="D1463" t="s">
        <v>35</v>
      </c>
      <c r="E1463">
        <v>11</v>
      </c>
      <c r="F1463" s="12">
        <f t="shared" si="67"/>
        <v>30539</v>
      </c>
      <c r="G1463">
        <v>2</v>
      </c>
      <c r="H1463" s="15">
        <v>7201.7</v>
      </c>
      <c r="I1463" t="s">
        <v>11</v>
      </c>
      <c r="J1463" t="s">
        <v>12</v>
      </c>
      <c r="K1463" t="s">
        <v>23</v>
      </c>
      <c r="L1463" s="13">
        <f t="shared" si="68"/>
        <v>39</v>
      </c>
    </row>
    <row r="1464" spans="1:12" x14ac:dyDescent="0.3">
      <c r="A1464" t="s">
        <v>908</v>
      </c>
      <c r="B1464">
        <f t="shared" si="66"/>
        <v>1463</v>
      </c>
      <c r="C1464">
        <v>1982</v>
      </c>
      <c r="D1464" t="s">
        <v>20</v>
      </c>
      <c r="E1464">
        <v>14</v>
      </c>
      <c r="F1464" s="12">
        <f t="shared" si="67"/>
        <v>30208</v>
      </c>
      <c r="G1464">
        <v>3</v>
      </c>
      <c r="H1464" s="15">
        <v>7196.87</v>
      </c>
      <c r="I1464" t="s">
        <v>12</v>
      </c>
      <c r="J1464" t="s">
        <v>11</v>
      </c>
      <c r="K1464" t="s">
        <v>42</v>
      </c>
      <c r="L1464" s="13">
        <f t="shared" si="68"/>
        <v>40</v>
      </c>
    </row>
    <row r="1465" spans="1:12" x14ac:dyDescent="0.3">
      <c r="A1465" t="s">
        <v>907</v>
      </c>
      <c r="B1465">
        <f t="shared" si="66"/>
        <v>1464</v>
      </c>
      <c r="C1465">
        <v>1968</v>
      </c>
      <c r="D1465" t="s">
        <v>35</v>
      </c>
      <c r="E1465">
        <v>26</v>
      </c>
      <c r="F1465" s="12">
        <f t="shared" si="67"/>
        <v>25076</v>
      </c>
      <c r="G1465">
        <v>0</v>
      </c>
      <c r="H1465" s="15">
        <v>7179.52</v>
      </c>
      <c r="I1465" t="s">
        <v>12</v>
      </c>
      <c r="J1465" t="s">
        <v>12</v>
      </c>
      <c r="K1465" t="s">
        <v>13</v>
      </c>
      <c r="L1465" s="13">
        <f t="shared" si="68"/>
        <v>54</v>
      </c>
    </row>
    <row r="1466" spans="1:12" x14ac:dyDescent="0.3">
      <c r="A1466" t="s">
        <v>906</v>
      </c>
      <c r="B1466">
        <f t="shared" si="66"/>
        <v>1465</v>
      </c>
      <c r="C1466">
        <v>1975</v>
      </c>
      <c r="D1466" t="s">
        <v>10</v>
      </c>
      <c r="E1466">
        <v>19</v>
      </c>
      <c r="F1466" s="12">
        <f t="shared" si="67"/>
        <v>27594</v>
      </c>
      <c r="G1466">
        <v>1</v>
      </c>
      <c r="H1466" s="15">
        <v>7175.51</v>
      </c>
      <c r="I1466" t="s">
        <v>11</v>
      </c>
      <c r="J1466" t="s">
        <v>12</v>
      </c>
      <c r="K1466" t="s">
        <v>13</v>
      </c>
      <c r="L1466" s="13">
        <f t="shared" si="68"/>
        <v>47</v>
      </c>
    </row>
    <row r="1467" spans="1:12" x14ac:dyDescent="0.3">
      <c r="A1467" t="s">
        <v>905</v>
      </c>
      <c r="B1467">
        <f t="shared" si="66"/>
        <v>1466</v>
      </c>
      <c r="C1467">
        <v>1982</v>
      </c>
      <c r="D1467" t="s">
        <v>35</v>
      </c>
      <c r="E1467">
        <v>16</v>
      </c>
      <c r="F1467" s="12">
        <f t="shared" si="67"/>
        <v>30179</v>
      </c>
      <c r="G1467">
        <v>2</v>
      </c>
      <c r="H1467" s="15">
        <v>7173.36</v>
      </c>
      <c r="I1467" t="s">
        <v>12</v>
      </c>
      <c r="J1467" t="s">
        <v>11</v>
      </c>
      <c r="K1467" t="s">
        <v>168</v>
      </c>
      <c r="L1467" s="13">
        <f t="shared" si="68"/>
        <v>40</v>
      </c>
    </row>
    <row r="1468" spans="1:12" x14ac:dyDescent="0.3">
      <c r="A1468" t="s">
        <v>904</v>
      </c>
      <c r="B1468">
        <f t="shared" si="66"/>
        <v>1467</v>
      </c>
      <c r="C1468">
        <v>1980</v>
      </c>
      <c r="D1468" t="s">
        <v>20</v>
      </c>
      <c r="E1468">
        <v>30</v>
      </c>
      <c r="F1468" s="12">
        <f t="shared" si="67"/>
        <v>29494</v>
      </c>
      <c r="G1468">
        <v>2</v>
      </c>
      <c r="H1468" s="15">
        <v>7162.01</v>
      </c>
      <c r="I1468" t="s">
        <v>11</v>
      </c>
      <c r="J1468" t="s">
        <v>12</v>
      </c>
      <c r="K1468" t="s">
        <v>13</v>
      </c>
      <c r="L1468" s="13">
        <f t="shared" si="68"/>
        <v>42</v>
      </c>
    </row>
    <row r="1469" spans="1:12" x14ac:dyDescent="0.3">
      <c r="A1469" t="s">
        <v>903</v>
      </c>
      <c r="B1469">
        <f t="shared" si="66"/>
        <v>1468</v>
      </c>
      <c r="C1469">
        <v>1980</v>
      </c>
      <c r="D1469" t="s">
        <v>37</v>
      </c>
      <c r="E1469">
        <v>7</v>
      </c>
      <c r="F1469" s="12">
        <f t="shared" si="67"/>
        <v>29501</v>
      </c>
      <c r="G1469">
        <v>2</v>
      </c>
      <c r="H1469" s="15">
        <v>7160.33</v>
      </c>
      <c r="I1469" t="s">
        <v>11</v>
      </c>
      <c r="J1469" t="s">
        <v>16</v>
      </c>
      <c r="K1469" t="s">
        <v>13</v>
      </c>
      <c r="L1469" s="13">
        <f t="shared" si="68"/>
        <v>42</v>
      </c>
    </row>
    <row r="1470" spans="1:12" x14ac:dyDescent="0.3">
      <c r="A1470" t="s">
        <v>902</v>
      </c>
      <c r="B1470">
        <f t="shared" si="66"/>
        <v>1469</v>
      </c>
      <c r="C1470">
        <v>1980</v>
      </c>
      <c r="D1470" t="s">
        <v>18</v>
      </c>
      <c r="E1470">
        <v>22</v>
      </c>
      <c r="F1470" s="12">
        <f t="shared" si="67"/>
        <v>29394</v>
      </c>
      <c r="G1470">
        <v>2</v>
      </c>
      <c r="H1470" s="15">
        <v>7160.09</v>
      </c>
      <c r="I1470" t="s">
        <v>11</v>
      </c>
      <c r="J1470" t="s">
        <v>11</v>
      </c>
      <c r="K1470" t="s">
        <v>42</v>
      </c>
      <c r="L1470" s="13">
        <f t="shared" si="68"/>
        <v>42</v>
      </c>
    </row>
    <row r="1471" spans="1:12" x14ac:dyDescent="0.3">
      <c r="A1471" t="s">
        <v>901</v>
      </c>
      <c r="B1471">
        <f t="shared" si="66"/>
        <v>1470</v>
      </c>
      <c r="C1471">
        <v>1981</v>
      </c>
      <c r="D1471" t="s">
        <v>10</v>
      </c>
      <c r="E1471">
        <v>17</v>
      </c>
      <c r="F1471" s="12">
        <f t="shared" si="67"/>
        <v>29784</v>
      </c>
      <c r="G1471">
        <v>1</v>
      </c>
      <c r="H1471" s="15">
        <v>7153.55</v>
      </c>
      <c r="I1471" t="s">
        <v>11</v>
      </c>
      <c r="J1471" t="s">
        <v>16</v>
      </c>
      <c r="K1471" t="s">
        <v>23</v>
      </c>
      <c r="L1471" s="13">
        <f t="shared" si="68"/>
        <v>41</v>
      </c>
    </row>
    <row r="1472" spans="1:12" x14ac:dyDescent="0.3">
      <c r="A1472" t="s">
        <v>900</v>
      </c>
      <c r="B1472">
        <f t="shared" si="66"/>
        <v>1471</v>
      </c>
      <c r="C1472">
        <v>1978</v>
      </c>
      <c r="D1472" t="s">
        <v>20</v>
      </c>
      <c r="E1472">
        <v>6</v>
      </c>
      <c r="F1472" s="12">
        <f t="shared" si="67"/>
        <v>28739</v>
      </c>
      <c r="G1472">
        <v>1</v>
      </c>
      <c r="H1472" s="15">
        <v>7152.67</v>
      </c>
      <c r="I1472" t="s">
        <v>12</v>
      </c>
      <c r="J1472" t="s">
        <v>11</v>
      </c>
      <c r="K1472" t="s">
        <v>13</v>
      </c>
      <c r="L1472" s="13">
        <f t="shared" si="68"/>
        <v>44</v>
      </c>
    </row>
    <row r="1473" spans="1:12" x14ac:dyDescent="0.3">
      <c r="A1473" t="s">
        <v>899</v>
      </c>
      <c r="B1473">
        <f t="shared" si="66"/>
        <v>1472</v>
      </c>
      <c r="C1473">
        <v>1984</v>
      </c>
      <c r="D1473" t="s">
        <v>18</v>
      </c>
      <c r="E1473">
        <v>29</v>
      </c>
      <c r="F1473" s="12">
        <f t="shared" si="67"/>
        <v>30862</v>
      </c>
      <c r="G1473">
        <v>3</v>
      </c>
      <c r="H1473" s="15">
        <v>7151.09</v>
      </c>
      <c r="I1473" t="s">
        <v>11</v>
      </c>
      <c r="J1473" t="s">
        <v>11</v>
      </c>
      <c r="K1473" t="s">
        <v>42</v>
      </c>
      <c r="L1473" s="13">
        <f t="shared" si="68"/>
        <v>38</v>
      </c>
    </row>
    <row r="1474" spans="1:12" x14ac:dyDescent="0.3">
      <c r="A1474" t="s">
        <v>898</v>
      </c>
      <c r="B1474">
        <f t="shared" ref="B1474:B1537" si="69">VALUE(MID(A1474,3,LEN(A1474)-2))</f>
        <v>1473</v>
      </c>
      <c r="C1474">
        <v>1978</v>
      </c>
      <c r="D1474" t="s">
        <v>10</v>
      </c>
      <c r="E1474">
        <v>30</v>
      </c>
      <c r="F1474" s="12">
        <f t="shared" ref="F1474:F1537" si="70">DATE(C1474, MONTH(1&amp;D1474), E1474)</f>
        <v>28701</v>
      </c>
      <c r="G1474">
        <v>1</v>
      </c>
      <c r="H1474" s="15">
        <v>7147.47</v>
      </c>
      <c r="I1474" t="s">
        <v>11</v>
      </c>
      <c r="J1474" t="s">
        <v>12</v>
      </c>
      <c r="K1474" t="s">
        <v>13</v>
      </c>
      <c r="L1474" s="13">
        <f t="shared" ref="L1474:L1537" si="71">DATEDIF(F1474, DATE(2023,6,8), "Y")</f>
        <v>44</v>
      </c>
    </row>
    <row r="1475" spans="1:12" x14ac:dyDescent="0.3">
      <c r="A1475" t="s">
        <v>897</v>
      </c>
      <c r="B1475">
        <f t="shared" si="69"/>
        <v>1474</v>
      </c>
      <c r="C1475">
        <v>1976</v>
      </c>
      <c r="D1475" t="s">
        <v>18</v>
      </c>
      <c r="E1475">
        <v>24</v>
      </c>
      <c r="F1475" s="12">
        <f t="shared" si="70"/>
        <v>27935</v>
      </c>
      <c r="G1475">
        <v>0</v>
      </c>
      <c r="H1475" s="15">
        <v>7147.11</v>
      </c>
      <c r="I1475" t="s">
        <v>12</v>
      </c>
      <c r="J1475" t="s">
        <v>11</v>
      </c>
      <c r="K1475" t="s">
        <v>42</v>
      </c>
      <c r="L1475" s="13">
        <f t="shared" si="71"/>
        <v>46</v>
      </c>
    </row>
    <row r="1476" spans="1:12" x14ac:dyDescent="0.3">
      <c r="A1476" t="s">
        <v>896</v>
      </c>
      <c r="B1476">
        <f t="shared" si="69"/>
        <v>1475</v>
      </c>
      <c r="C1476">
        <v>1984</v>
      </c>
      <c r="D1476" t="s">
        <v>15</v>
      </c>
      <c r="E1476">
        <v>21</v>
      </c>
      <c r="F1476" s="12">
        <f t="shared" si="70"/>
        <v>31007</v>
      </c>
      <c r="G1476">
        <v>2</v>
      </c>
      <c r="H1476" s="15">
        <v>7144.86</v>
      </c>
      <c r="I1476" t="s">
        <v>11</v>
      </c>
      <c r="J1476" t="s">
        <v>11</v>
      </c>
      <c r="K1476" t="s">
        <v>247</v>
      </c>
      <c r="L1476" s="13">
        <f t="shared" si="71"/>
        <v>38</v>
      </c>
    </row>
    <row r="1477" spans="1:12" x14ac:dyDescent="0.3">
      <c r="A1477" t="s">
        <v>895</v>
      </c>
      <c r="B1477">
        <f t="shared" si="69"/>
        <v>1476</v>
      </c>
      <c r="C1477">
        <v>1999</v>
      </c>
      <c r="D1477" t="s">
        <v>35</v>
      </c>
      <c r="E1477">
        <v>8</v>
      </c>
      <c r="F1477" s="12">
        <f t="shared" si="70"/>
        <v>36380</v>
      </c>
      <c r="G1477">
        <v>0</v>
      </c>
      <c r="H1477" s="15">
        <v>7144.4</v>
      </c>
      <c r="I1477" t="s">
        <v>11</v>
      </c>
      <c r="J1477" t="s">
        <v>16</v>
      </c>
      <c r="K1477" t="s">
        <v>632</v>
      </c>
      <c r="L1477" s="13">
        <f t="shared" si="71"/>
        <v>23</v>
      </c>
    </row>
    <row r="1478" spans="1:12" x14ac:dyDescent="0.3">
      <c r="A1478" t="s">
        <v>894</v>
      </c>
      <c r="B1478">
        <f t="shared" si="69"/>
        <v>1477</v>
      </c>
      <c r="C1478">
        <v>1984</v>
      </c>
      <c r="D1478" t="s">
        <v>10</v>
      </c>
      <c r="E1478">
        <v>7</v>
      </c>
      <c r="F1478" s="12">
        <f t="shared" si="70"/>
        <v>30870</v>
      </c>
      <c r="G1478">
        <v>2</v>
      </c>
      <c r="H1478" s="15">
        <v>7133.9</v>
      </c>
      <c r="I1478" t="s">
        <v>11</v>
      </c>
      <c r="J1478" t="s">
        <v>16</v>
      </c>
      <c r="K1478" t="s">
        <v>247</v>
      </c>
      <c r="L1478" s="13">
        <f t="shared" si="71"/>
        <v>38</v>
      </c>
    </row>
    <row r="1479" spans="1:12" x14ac:dyDescent="0.3">
      <c r="A1479" t="s">
        <v>893</v>
      </c>
      <c r="B1479">
        <f t="shared" si="69"/>
        <v>1478</v>
      </c>
      <c r="C1479">
        <v>1993</v>
      </c>
      <c r="D1479" t="s">
        <v>35</v>
      </c>
      <c r="E1479">
        <v>1</v>
      </c>
      <c r="F1479" s="12">
        <f t="shared" si="70"/>
        <v>34182</v>
      </c>
      <c r="G1479">
        <v>0</v>
      </c>
      <c r="H1479" s="15">
        <v>7128.64</v>
      </c>
      <c r="I1479" t="s">
        <v>11</v>
      </c>
      <c r="J1479" t="s">
        <v>11</v>
      </c>
      <c r="K1479" t="s">
        <v>300</v>
      </c>
      <c r="L1479" s="13">
        <f t="shared" si="71"/>
        <v>29</v>
      </c>
    </row>
    <row r="1480" spans="1:12" x14ac:dyDescent="0.3">
      <c r="A1480" t="s">
        <v>892</v>
      </c>
      <c r="B1480">
        <f t="shared" si="69"/>
        <v>1479</v>
      </c>
      <c r="C1480">
        <v>1968</v>
      </c>
      <c r="D1480" t="s">
        <v>18</v>
      </c>
      <c r="E1480">
        <v>29</v>
      </c>
      <c r="F1480" s="12">
        <f t="shared" si="70"/>
        <v>25018</v>
      </c>
      <c r="G1480">
        <v>0</v>
      </c>
      <c r="H1480" s="15">
        <v>7125.25</v>
      </c>
      <c r="I1480" t="s">
        <v>12</v>
      </c>
      <c r="J1480" t="s">
        <v>11</v>
      </c>
      <c r="K1480" t="s">
        <v>13</v>
      </c>
      <c r="L1480" s="13">
        <f t="shared" si="71"/>
        <v>54</v>
      </c>
    </row>
    <row r="1481" spans="1:12" x14ac:dyDescent="0.3">
      <c r="A1481" t="s">
        <v>891</v>
      </c>
      <c r="B1481">
        <f t="shared" si="69"/>
        <v>1480</v>
      </c>
      <c r="C1481">
        <v>1987</v>
      </c>
      <c r="D1481" t="s">
        <v>35</v>
      </c>
      <c r="E1481">
        <v>11</v>
      </c>
      <c r="F1481" s="12">
        <f t="shared" si="70"/>
        <v>32000</v>
      </c>
      <c r="G1481">
        <v>3</v>
      </c>
      <c r="H1481" s="15">
        <v>7106.81</v>
      </c>
      <c r="I1481" t="s">
        <v>11</v>
      </c>
      <c r="J1481" t="s">
        <v>16</v>
      </c>
      <c r="K1481" t="s">
        <v>23</v>
      </c>
      <c r="L1481" s="13">
        <f t="shared" si="71"/>
        <v>35</v>
      </c>
    </row>
    <row r="1482" spans="1:12" x14ac:dyDescent="0.3">
      <c r="A1482" t="s">
        <v>890</v>
      </c>
      <c r="B1482">
        <f t="shared" si="69"/>
        <v>1481</v>
      </c>
      <c r="C1482">
        <v>1992</v>
      </c>
      <c r="D1482" t="s">
        <v>18</v>
      </c>
      <c r="E1482">
        <v>18</v>
      </c>
      <c r="F1482" s="12">
        <f t="shared" si="70"/>
        <v>33773</v>
      </c>
      <c r="G1482">
        <v>0</v>
      </c>
      <c r="H1482" s="15">
        <v>7096.98</v>
      </c>
      <c r="I1482" t="s">
        <v>11</v>
      </c>
      <c r="J1482" t="s">
        <v>11</v>
      </c>
      <c r="K1482" t="s">
        <v>23</v>
      </c>
      <c r="L1482" s="13">
        <f t="shared" si="71"/>
        <v>30</v>
      </c>
    </row>
    <row r="1483" spans="1:12" x14ac:dyDescent="0.3">
      <c r="A1483" t="s">
        <v>889</v>
      </c>
      <c r="B1483">
        <f t="shared" si="69"/>
        <v>1482</v>
      </c>
      <c r="C1483">
        <v>1982</v>
      </c>
      <c r="D1483" t="s">
        <v>37</v>
      </c>
      <c r="E1483">
        <v>6</v>
      </c>
      <c r="F1483" s="12">
        <f t="shared" si="70"/>
        <v>30230</v>
      </c>
      <c r="G1483">
        <v>1</v>
      </c>
      <c r="H1483" s="15">
        <v>7077.19</v>
      </c>
      <c r="I1483" t="s">
        <v>11</v>
      </c>
      <c r="J1483" t="s">
        <v>12</v>
      </c>
      <c r="K1483" t="s">
        <v>247</v>
      </c>
      <c r="L1483" s="13">
        <f t="shared" si="71"/>
        <v>40</v>
      </c>
    </row>
    <row r="1484" spans="1:12" x14ac:dyDescent="0.3">
      <c r="A1484" t="s">
        <v>888</v>
      </c>
      <c r="B1484">
        <f t="shared" si="69"/>
        <v>1483</v>
      </c>
      <c r="C1484">
        <v>1978</v>
      </c>
      <c r="D1484" t="s">
        <v>18</v>
      </c>
      <c r="E1484">
        <v>24</v>
      </c>
      <c r="F1484" s="12">
        <f t="shared" si="70"/>
        <v>28665</v>
      </c>
      <c r="G1484">
        <v>2</v>
      </c>
      <c r="H1484" s="15">
        <v>7054.41</v>
      </c>
      <c r="I1484" t="s">
        <v>11</v>
      </c>
      <c r="J1484" t="s">
        <v>11</v>
      </c>
      <c r="K1484" t="s">
        <v>13</v>
      </c>
      <c r="L1484" s="13">
        <f t="shared" si="71"/>
        <v>44</v>
      </c>
    </row>
    <row r="1485" spans="1:12" x14ac:dyDescent="0.3">
      <c r="A1485" t="s">
        <v>887</v>
      </c>
      <c r="B1485">
        <f t="shared" si="69"/>
        <v>1484</v>
      </c>
      <c r="C1485">
        <v>1980</v>
      </c>
      <c r="D1485" t="s">
        <v>18</v>
      </c>
      <c r="E1485">
        <v>28</v>
      </c>
      <c r="F1485" s="12">
        <f t="shared" si="70"/>
        <v>29400</v>
      </c>
      <c r="G1485">
        <v>1</v>
      </c>
      <c r="H1485" s="15">
        <v>7050.64</v>
      </c>
      <c r="I1485" t="s">
        <v>11</v>
      </c>
      <c r="J1485" t="s">
        <v>12</v>
      </c>
      <c r="K1485" t="s">
        <v>42</v>
      </c>
      <c r="L1485" s="13">
        <f t="shared" si="71"/>
        <v>42</v>
      </c>
    </row>
    <row r="1486" spans="1:12" x14ac:dyDescent="0.3">
      <c r="A1486" t="s">
        <v>886</v>
      </c>
      <c r="B1486">
        <f t="shared" si="69"/>
        <v>1485</v>
      </c>
      <c r="C1486">
        <v>1980</v>
      </c>
      <c r="D1486" t="s">
        <v>10</v>
      </c>
      <c r="E1486">
        <v>21</v>
      </c>
      <c r="F1486" s="12">
        <f t="shared" si="70"/>
        <v>29423</v>
      </c>
      <c r="G1486">
        <v>0</v>
      </c>
      <c r="H1486" s="15">
        <v>7050.02</v>
      </c>
      <c r="I1486" t="s">
        <v>11</v>
      </c>
      <c r="J1486" t="s">
        <v>16</v>
      </c>
      <c r="K1486" t="s">
        <v>247</v>
      </c>
      <c r="L1486" s="13">
        <f t="shared" si="71"/>
        <v>42</v>
      </c>
    </row>
    <row r="1487" spans="1:12" x14ac:dyDescent="0.3">
      <c r="A1487" t="s">
        <v>885</v>
      </c>
      <c r="B1487">
        <f t="shared" si="69"/>
        <v>1486</v>
      </c>
      <c r="C1487">
        <v>1980</v>
      </c>
      <c r="D1487" t="s">
        <v>37</v>
      </c>
      <c r="E1487">
        <v>22</v>
      </c>
      <c r="F1487" s="12">
        <f t="shared" si="70"/>
        <v>29516</v>
      </c>
      <c r="G1487">
        <v>1</v>
      </c>
      <c r="H1487" s="15">
        <v>7046.72</v>
      </c>
      <c r="I1487" t="s">
        <v>11</v>
      </c>
      <c r="J1487" t="s">
        <v>12</v>
      </c>
      <c r="K1487" t="s">
        <v>13</v>
      </c>
      <c r="L1487" s="13">
        <f t="shared" si="71"/>
        <v>42</v>
      </c>
    </row>
    <row r="1488" spans="1:12" x14ac:dyDescent="0.3">
      <c r="A1488" t="s">
        <v>884</v>
      </c>
      <c r="B1488">
        <f t="shared" si="69"/>
        <v>1487</v>
      </c>
      <c r="C1488">
        <v>1980</v>
      </c>
      <c r="D1488" t="s">
        <v>10</v>
      </c>
      <c r="E1488">
        <v>26</v>
      </c>
      <c r="F1488" s="12">
        <f t="shared" si="70"/>
        <v>29428</v>
      </c>
      <c r="G1488">
        <v>1</v>
      </c>
      <c r="H1488" s="15">
        <v>7045.5</v>
      </c>
      <c r="I1488" t="s">
        <v>11</v>
      </c>
      <c r="J1488" t="s">
        <v>16</v>
      </c>
      <c r="K1488" t="s">
        <v>42</v>
      </c>
      <c r="L1488" s="13">
        <f t="shared" si="71"/>
        <v>42</v>
      </c>
    </row>
    <row r="1489" spans="1:12" x14ac:dyDescent="0.3">
      <c r="A1489" t="s">
        <v>883</v>
      </c>
      <c r="B1489">
        <f t="shared" si="69"/>
        <v>1488</v>
      </c>
      <c r="C1489">
        <v>1995</v>
      </c>
      <c r="D1489" t="s">
        <v>37</v>
      </c>
      <c r="E1489">
        <v>29</v>
      </c>
      <c r="F1489" s="12">
        <f t="shared" si="70"/>
        <v>35001</v>
      </c>
      <c r="G1489">
        <v>0</v>
      </c>
      <c r="H1489" s="15">
        <v>7042.11</v>
      </c>
      <c r="I1489" t="s">
        <v>11</v>
      </c>
      <c r="J1489" t="s">
        <v>12</v>
      </c>
      <c r="K1489" t="s">
        <v>23</v>
      </c>
      <c r="L1489" s="13">
        <f t="shared" si="71"/>
        <v>27</v>
      </c>
    </row>
    <row r="1490" spans="1:12" x14ac:dyDescent="0.3">
      <c r="A1490" t="s">
        <v>882</v>
      </c>
      <c r="B1490">
        <f t="shared" si="69"/>
        <v>1489</v>
      </c>
      <c r="C1490">
        <v>1978</v>
      </c>
      <c r="D1490" t="s">
        <v>18</v>
      </c>
      <c r="E1490">
        <v>2</v>
      </c>
      <c r="F1490" s="12">
        <f t="shared" si="70"/>
        <v>28643</v>
      </c>
      <c r="G1490">
        <v>2</v>
      </c>
      <c r="H1490" s="15">
        <v>7033.08</v>
      </c>
      <c r="I1490" t="s">
        <v>11</v>
      </c>
      <c r="J1490" t="s">
        <v>11</v>
      </c>
      <c r="K1490" t="s">
        <v>13</v>
      </c>
      <c r="L1490" s="13">
        <f t="shared" si="71"/>
        <v>45</v>
      </c>
    </row>
    <row r="1491" spans="1:12" x14ac:dyDescent="0.3">
      <c r="A1491" t="s">
        <v>881</v>
      </c>
      <c r="B1491">
        <f t="shared" si="69"/>
        <v>1490</v>
      </c>
      <c r="C1491">
        <v>1969</v>
      </c>
      <c r="D1491" t="s">
        <v>10</v>
      </c>
      <c r="E1491">
        <v>6</v>
      </c>
      <c r="F1491" s="12">
        <f t="shared" si="70"/>
        <v>25390</v>
      </c>
      <c r="G1491">
        <v>0</v>
      </c>
      <c r="H1491" s="15">
        <v>7003.1</v>
      </c>
      <c r="I1491" t="s">
        <v>11</v>
      </c>
      <c r="J1491" t="s">
        <v>12</v>
      </c>
      <c r="K1491" t="s">
        <v>13</v>
      </c>
      <c r="L1491" s="13">
        <f t="shared" si="71"/>
        <v>53</v>
      </c>
    </row>
    <row r="1492" spans="1:12" x14ac:dyDescent="0.3">
      <c r="A1492" t="s">
        <v>880</v>
      </c>
      <c r="B1492">
        <f t="shared" si="69"/>
        <v>1491</v>
      </c>
      <c r="C1492">
        <v>1982</v>
      </c>
      <c r="D1492" t="s">
        <v>20</v>
      </c>
      <c r="E1492">
        <v>1</v>
      </c>
      <c r="F1492" s="12">
        <f t="shared" si="70"/>
        <v>30195</v>
      </c>
      <c r="G1492">
        <v>3</v>
      </c>
      <c r="H1492" s="15">
        <v>6989.95</v>
      </c>
      <c r="I1492" t="s">
        <v>11</v>
      </c>
      <c r="J1492" t="s">
        <v>16</v>
      </c>
      <c r="K1492" t="s">
        <v>13</v>
      </c>
      <c r="L1492" s="13">
        <f t="shared" si="71"/>
        <v>40</v>
      </c>
    </row>
    <row r="1493" spans="1:12" x14ac:dyDescent="0.3">
      <c r="A1493" t="s">
        <v>879</v>
      </c>
      <c r="B1493">
        <f t="shared" si="69"/>
        <v>1492</v>
      </c>
      <c r="C1493">
        <v>1982</v>
      </c>
      <c r="D1493" t="s">
        <v>37</v>
      </c>
      <c r="E1493">
        <v>18</v>
      </c>
      <c r="F1493" s="12">
        <f t="shared" si="70"/>
        <v>30242</v>
      </c>
      <c r="G1493">
        <v>2</v>
      </c>
      <c r="H1493" s="15">
        <v>6986.7</v>
      </c>
      <c r="I1493" t="s">
        <v>12</v>
      </c>
      <c r="J1493" t="s">
        <v>16</v>
      </c>
      <c r="K1493" t="s">
        <v>23</v>
      </c>
      <c r="L1493" s="13">
        <f t="shared" si="71"/>
        <v>40</v>
      </c>
    </row>
    <row r="1494" spans="1:12" x14ac:dyDescent="0.3">
      <c r="A1494" t="s">
        <v>878</v>
      </c>
      <c r="B1494">
        <f t="shared" si="69"/>
        <v>1493</v>
      </c>
      <c r="C1494">
        <v>1985</v>
      </c>
      <c r="D1494" t="s">
        <v>30</v>
      </c>
      <c r="E1494">
        <v>10</v>
      </c>
      <c r="F1494" s="12">
        <f t="shared" si="70"/>
        <v>31391</v>
      </c>
      <c r="G1494">
        <v>3</v>
      </c>
      <c r="H1494" s="15">
        <v>6985.51</v>
      </c>
      <c r="I1494" t="s">
        <v>11</v>
      </c>
      <c r="J1494" t="s">
        <v>11</v>
      </c>
      <c r="K1494" t="s">
        <v>166</v>
      </c>
      <c r="L1494" s="13">
        <f t="shared" si="71"/>
        <v>37</v>
      </c>
    </row>
    <row r="1495" spans="1:12" x14ac:dyDescent="0.3">
      <c r="A1495" t="s">
        <v>877</v>
      </c>
      <c r="B1495">
        <f t="shared" si="69"/>
        <v>1494</v>
      </c>
      <c r="C1495">
        <v>1975</v>
      </c>
      <c r="D1495" t="s">
        <v>18</v>
      </c>
      <c r="E1495">
        <v>3</v>
      </c>
      <c r="F1495" s="12">
        <f t="shared" si="70"/>
        <v>27548</v>
      </c>
      <c r="G1495">
        <v>1</v>
      </c>
      <c r="H1495" s="15">
        <v>6965.21</v>
      </c>
      <c r="I1495" t="s">
        <v>11</v>
      </c>
      <c r="J1495" t="s">
        <v>12</v>
      </c>
      <c r="K1495" t="s">
        <v>13</v>
      </c>
      <c r="L1495" s="13">
        <f t="shared" si="71"/>
        <v>48</v>
      </c>
    </row>
    <row r="1496" spans="1:12" x14ac:dyDescent="0.3">
      <c r="A1496" t="s">
        <v>876</v>
      </c>
      <c r="B1496">
        <f t="shared" si="69"/>
        <v>1495</v>
      </c>
      <c r="C1496">
        <v>1980</v>
      </c>
      <c r="D1496" t="s">
        <v>35</v>
      </c>
      <c r="E1496">
        <v>18</v>
      </c>
      <c r="F1496" s="12">
        <f t="shared" si="70"/>
        <v>29451</v>
      </c>
      <c r="G1496">
        <v>2</v>
      </c>
      <c r="H1496" s="15">
        <v>6951.12</v>
      </c>
      <c r="I1496" t="s">
        <v>11</v>
      </c>
      <c r="J1496" t="s">
        <v>11</v>
      </c>
      <c r="K1496" t="s">
        <v>13</v>
      </c>
      <c r="L1496" s="13">
        <f t="shared" si="71"/>
        <v>42</v>
      </c>
    </row>
    <row r="1497" spans="1:12" x14ac:dyDescent="0.3">
      <c r="A1497" t="s">
        <v>875</v>
      </c>
      <c r="B1497">
        <f t="shared" si="69"/>
        <v>1496</v>
      </c>
      <c r="C1497">
        <v>1978</v>
      </c>
      <c r="D1497" t="s">
        <v>30</v>
      </c>
      <c r="E1497">
        <v>15</v>
      </c>
      <c r="F1497" s="12">
        <f t="shared" si="70"/>
        <v>28839</v>
      </c>
      <c r="G1497">
        <v>0</v>
      </c>
      <c r="H1497" s="15">
        <v>6948.7</v>
      </c>
      <c r="I1497" t="s">
        <v>16</v>
      </c>
      <c r="J1497" t="s">
        <v>11</v>
      </c>
      <c r="K1497" t="s">
        <v>23</v>
      </c>
      <c r="L1497" s="13">
        <f t="shared" si="71"/>
        <v>44</v>
      </c>
    </row>
    <row r="1498" spans="1:12" x14ac:dyDescent="0.3">
      <c r="A1498" t="s">
        <v>874</v>
      </c>
      <c r="B1498">
        <f t="shared" si="69"/>
        <v>1497</v>
      </c>
      <c r="C1498">
        <v>1980</v>
      </c>
      <c r="D1498" t="s">
        <v>37</v>
      </c>
      <c r="E1498">
        <v>5</v>
      </c>
      <c r="F1498" s="12">
        <f t="shared" si="70"/>
        <v>29499</v>
      </c>
      <c r="G1498">
        <v>2</v>
      </c>
      <c r="H1498" s="15">
        <v>6940.94</v>
      </c>
      <c r="I1498" t="s">
        <v>11</v>
      </c>
      <c r="J1498" t="s">
        <v>12</v>
      </c>
      <c r="K1498" t="s">
        <v>13</v>
      </c>
      <c r="L1498" s="13">
        <f t="shared" si="71"/>
        <v>42</v>
      </c>
    </row>
    <row r="1499" spans="1:12" x14ac:dyDescent="0.3">
      <c r="A1499" t="s">
        <v>873</v>
      </c>
      <c r="B1499">
        <f t="shared" si="69"/>
        <v>1498</v>
      </c>
      <c r="C1499">
        <v>1980</v>
      </c>
      <c r="D1499" t="s">
        <v>35</v>
      </c>
      <c r="E1499">
        <v>30</v>
      </c>
      <c r="F1499" s="12">
        <f t="shared" si="70"/>
        <v>29463</v>
      </c>
      <c r="G1499">
        <v>1</v>
      </c>
      <c r="H1499" s="15">
        <v>6940.91</v>
      </c>
      <c r="I1499" t="s">
        <v>11</v>
      </c>
      <c r="J1499" t="s">
        <v>11</v>
      </c>
      <c r="K1499" t="s">
        <v>23</v>
      </c>
      <c r="L1499" s="13">
        <f t="shared" si="71"/>
        <v>42</v>
      </c>
    </row>
    <row r="1500" spans="1:12" x14ac:dyDescent="0.3">
      <c r="A1500" t="s">
        <v>872</v>
      </c>
      <c r="B1500">
        <f t="shared" si="69"/>
        <v>1499</v>
      </c>
      <c r="C1500">
        <v>1978</v>
      </c>
      <c r="D1500" t="s">
        <v>15</v>
      </c>
      <c r="E1500">
        <v>29</v>
      </c>
      <c r="F1500" s="12">
        <f t="shared" si="70"/>
        <v>28823</v>
      </c>
      <c r="G1500">
        <v>2</v>
      </c>
      <c r="H1500" s="15">
        <v>6938.11</v>
      </c>
      <c r="I1500" t="s">
        <v>11</v>
      </c>
      <c r="J1500" t="s">
        <v>11</v>
      </c>
      <c r="K1500" t="s">
        <v>13</v>
      </c>
      <c r="L1500" s="13">
        <f t="shared" si="71"/>
        <v>44</v>
      </c>
    </row>
    <row r="1501" spans="1:12" x14ac:dyDescent="0.3">
      <c r="A1501" t="s">
        <v>871</v>
      </c>
      <c r="B1501">
        <f t="shared" si="69"/>
        <v>1500</v>
      </c>
      <c r="C1501">
        <v>1984</v>
      </c>
      <c r="D1501" t="s">
        <v>20</v>
      </c>
      <c r="E1501">
        <v>5</v>
      </c>
      <c r="F1501" s="12">
        <f t="shared" si="70"/>
        <v>30930</v>
      </c>
      <c r="G1501">
        <v>2</v>
      </c>
      <c r="H1501" s="15">
        <v>6933.24</v>
      </c>
      <c r="I1501" t="s">
        <v>11</v>
      </c>
      <c r="J1501" t="s">
        <v>12</v>
      </c>
      <c r="K1501" t="s">
        <v>23</v>
      </c>
      <c r="L1501" s="13">
        <f t="shared" si="71"/>
        <v>38</v>
      </c>
    </row>
    <row r="1502" spans="1:12" x14ac:dyDescent="0.3">
      <c r="A1502" t="s">
        <v>870</v>
      </c>
      <c r="B1502">
        <f t="shared" si="69"/>
        <v>1501</v>
      </c>
      <c r="C1502">
        <v>1989</v>
      </c>
      <c r="D1502" t="s">
        <v>30</v>
      </c>
      <c r="E1502">
        <v>21</v>
      </c>
      <c r="F1502" s="12">
        <f t="shared" si="70"/>
        <v>32863</v>
      </c>
      <c r="G1502">
        <v>3</v>
      </c>
      <c r="H1502" s="15">
        <v>6895.19</v>
      </c>
      <c r="I1502" t="s">
        <v>11</v>
      </c>
      <c r="J1502" t="s">
        <v>12</v>
      </c>
      <c r="K1502" t="s">
        <v>247</v>
      </c>
      <c r="L1502" s="13">
        <f t="shared" si="71"/>
        <v>33</v>
      </c>
    </row>
    <row r="1503" spans="1:12" x14ac:dyDescent="0.3">
      <c r="A1503" t="s">
        <v>869</v>
      </c>
      <c r="B1503">
        <f t="shared" si="69"/>
        <v>1502</v>
      </c>
      <c r="C1503">
        <v>1985</v>
      </c>
      <c r="D1503" t="s">
        <v>20</v>
      </c>
      <c r="E1503">
        <v>10</v>
      </c>
      <c r="F1503" s="12">
        <f t="shared" si="70"/>
        <v>31300</v>
      </c>
      <c r="G1503">
        <v>2</v>
      </c>
      <c r="H1503" s="15">
        <v>6877.98</v>
      </c>
      <c r="I1503" t="s">
        <v>11</v>
      </c>
      <c r="J1503" t="s">
        <v>16</v>
      </c>
      <c r="K1503" t="s">
        <v>247</v>
      </c>
      <c r="L1503" s="13">
        <f t="shared" si="71"/>
        <v>37</v>
      </c>
    </row>
    <row r="1504" spans="1:12" x14ac:dyDescent="0.3">
      <c r="A1504" t="s">
        <v>868</v>
      </c>
      <c r="B1504">
        <f t="shared" si="69"/>
        <v>1503</v>
      </c>
      <c r="C1504">
        <v>2004</v>
      </c>
      <c r="D1504" t="s">
        <v>30</v>
      </c>
      <c r="E1504">
        <v>24</v>
      </c>
      <c r="F1504" s="12">
        <f t="shared" si="70"/>
        <v>38345</v>
      </c>
      <c r="G1504">
        <v>0</v>
      </c>
      <c r="H1504" s="15">
        <v>6876.53</v>
      </c>
      <c r="I1504" t="s">
        <v>11</v>
      </c>
      <c r="J1504" t="s">
        <v>16</v>
      </c>
      <c r="K1504" t="s">
        <v>23</v>
      </c>
      <c r="L1504" s="13">
        <f t="shared" si="71"/>
        <v>18</v>
      </c>
    </row>
    <row r="1505" spans="1:12" x14ac:dyDescent="0.3">
      <c r="A1505" t="s">
        <v>867</v>
      </c>
      <c r="B1505">
        <f t="shared" si="69"/>
        <v>1504</v>
      </c>
      <c r="C1505">
        <v>1981</v>
      </c>
      <c r="D1505" t="s">
        <v>18</v>
      </c>
      <c r="E1505">
        <v>23</v>
      </c>
      <c r="F1505" s="12">
        <f t="shared" si="70"/>
        <v>29760</v>
      </c>
      <c r="G1505">
        <v>2</v>
      </c>
      <c r="H1505" s="15">
        <v>6875.96</v>
      </c>
      <c r="I1505" t="s">
        <v>11</v>
      </c>
      <c r="J1505" t="s">
        <v>11</v>
      </c>
      <c r="K1505" t="s">
        <v>42</v>
      </c>
      <c r="L1505" s="13">
        <f t="shared" si="71"/>
        <v>41</v>
      </c>
    </row>
    <row r="1506" spans="1:12" x14ac:dyDescent="0.3">
      <c r="A1506" t="s">
        <v>866</v>
      </c>
      <c r="B1506">
        <f t="shared" si="69"/>
        <v>1505</v>
      </c>
      <c r="C1506">
        <v>1969</v>
      </c>
      <c r="D1506" t="s">
        <v>37</v>
      </c>
      <c r="E1506">
        <v>23</v>
      </c>
      <c r="F1506" s="12">
        <f t="shared" si="70"/>
        <v>25499</v>
      </c>
      <c r="G1506">
        <v>0</v>
      </c>
      <c r="H1506" s="15">
        <v>6868.39</v>
      </c>
      <c r="I1506" t="s">
        <v>11</v>
      </c>
      <c r="J1506" t="s">
        <v>11</v>
      </c>
      <c r="K1506" t="s">
        <v>13</v>
      </c>
      <c r="L1506" s="13">
        <f t="shared" si="71"/>
        <v>53</v>
      </c>
    </row>
    <row r="1507" spans="1:12" x14ac:dyDescent="0.3">
      <c r="A1507" t="s">
        <v>865</v>
      </c>
      <c r="B1507">
        <f t="shared" si="69"/>
        <v>1506</v>
      </c>
      <c r="C1507">
        <v>1978</v>
      </c>
      <c r="D1507" t="s">
        <v>35</v>
      </c>
      <c r="E1507">
        <v>5</v>
      </c>
      <c r="F1507" s="12">
        <f t="shared" si="70"/>
        <v>28707</v>
      </c>
      <c r="G1507">
        <v>2</v>
      </c>
      <c r="H1507" s="15">
        <v>6863.49</v>
      </c>
      <c r="I1507" t="s">
        <v>11</v>
      </c>
      <c r="J1507" t="s">
        <v>16</v>
      </c>
      <c r="K1507" t="s">
        <v>13</v>
      </c>
      <c r="L1507" s="13">
        <f t="shared" si="71"/>
        <v>44</v>
      </c>
    </row>
    <row r="1508" spans="1:12" x14ac:dyDescent="0.3">
      <c r="A1508" t="s">
        <v>864</v>
      </c>
      <c r="B1508">
        <f t="shared" si="69"/>
        <v>1507</v>
      </c>
      <c r="C1508">
        <v>1981</v>
      </c>
      <c r="D1508" t="s">
        <v>18</v>
      </c>
      <c r="E1508">
        <v>19</v>
      </c>
      <c r="F1508" s="12">
        <f t="shared" si="70"/>
        <v>29756</v>
      </c>
      <c r="G1508">
        <v>1</v>
      </c>
      <c r="H1508" s="15">
        <v>6858.48</v>
      </c>
      <c r="I1508" t="s">
        <v>11</v>
      </c>
      <c r="J1508" t="s">
        <v>11</v>
      </c>
      <c r="K1508" t="s">
        <v>166</v>
      </c>
      <c r="L1508" s="13">
        <f t="shared" si="71"/>
        <v>41</v>
      </c>
    </row>
    <row r="1509" spans="1:12" x14ac:dyDescent="0.3">
      <c r="A1509" t="s">
        <v>863</v>
      </c>
      <c r="B1509">
        <f t="shared" si="69"/>
        <v>1508</v>
      </c>
      <c r="C1509">
        <v>1979</v>
      </c>
      <c r="D1509" t="s">
        <v>15</v>
      </c>
      <c r="E1509">
        <v>4</v>
      </c>
      <c r="F1509" s="12">
        <f t="shared" si="70"/>
        <v>29163</v>
      </c>
      <c r="G1509">
        <v>1</v>
      </c>
      <c r="H1509" s="15">
        <v>6849.03</v>
      </c>
      <c r="I1509" t="s">
        <v>11</v>
      </c>
      <c r="J1509" t="s">
        <v>11</v>
      </c>
      <c r="K1509" t="s">
        <v>42</v>
      </c>
      <c r="L1509" s="13">
        <f t="shared" si="71"/>
        <v>43</v>
      </c>
    </row>
    <row r="1510" spans="1:12" x14ac:dyDescent="0.3">
      <c r="A1510" t="s">
        <v>862</v>
      </c>
      <c r="B1510">
        <f t="shared" si="69"/>
        <v>1509</v>
      </c>
      <c r="C1510">
        <v>1977</v>
      </c>
      <c r="D1510" t="s">
        <v>18</v>
      </c>
      <c r="E1510">
        <v>15</v>
      </c>
      <c r="F1510" s="12">
        <f t="shared" si="70"/>
        <v>28291</v>
      </c>
      <c r="G1510">
        <v>2</v>
      </c>
      <c r="H1510" s="15">
        <v>6843.17</v>
      </c>
      <c r="I1510" t="s">
        <v>11</v>
      </c>
      <c r="J1510" t="s">
        <v>16</v>
      </c>
      <c r="K1510" t="s">
        <v>13</v>
      </c>
      <c r="L1510" s="13">
        <f t="shared" si="71"/>
        <v>45</v>
      </c>
    </row>
    <row r="1511" spans="1:12" x14ac:dyDescent="0.3">
      <c r="A1511" t="s">
        <v>861</v>
      </c>
      <c r="B1511">
        <f t="shared" si="69"/>
        <v>1510</v>
      </c>
      <c r="C1511">
        <v>2000</v>
      </c>
      <c r="D1511" t="s">
        <v>15</v>
      </c>
      <c r="E1511">
        <v>30</v>
      </c>
      <c r="F1511" s="12">
        <f t="shared" si="70"/>
        <v>36860</v>
      </c>
      <c r="G1511">
        <v>0</v>
      </c>
      <c r="H1511" s="15">
        <v>6842.28</v>
      </c>
      <c r="I1511" t="s">
        <v>11</v>
      </c>
      <c r="J1511" t="s">
        <v>16</v>
      </c>
      <c r="K1511" t="s">
        <v>23</v>
      </c>
      <c r="L1511" s="13">
        <f t="shared" si="71"/>
        <v>22</v>
      </c>
    </row>
    <row r="1512" spans="1:12" x14ac:dyDescent="0.3">
      <c r="A1512" t="s">
        <v>860</v>
      </c>
      <c r="B1512">
        <f t="shared" si="69"/>
        <v>1511</v>
      </c>
      <c r="C1512">
        <v>1979</v>
      </c>
      <c r="D1512" t="s">
        <v>10</v>
      </c>
      <c r="E1512">
        <v>15</v>
      </c>
      <c r="F1512" s="12">
        <f t="shared" si="70"/>
        <v>29051</v>
      </c>
      <c r="G1512">
        <v>0</v>
      </c>
      <c r="H1512" s="15">
        <v>6837.37</v>
      </c>
      <c r="I1512" t="s">
        <v>12</v>
      </c>
      <c r="J1512" t="s">
        <v>16</v>
      </c>
      <c r="K1512" t="s">
        <v>168</v>
      </c>
      <c r="L1512" s="13">
        <f t="shared" si="71"/>
        <v>43</v>
      </c>
    </row>
    <row r="1513" spans="1:12" x14ac:dyDescent="0.3">
      <c r="A1513" t="s">
        <v>859</v>
      </c>
      <c r="B1513">
        <f t="shared" si="69"/>
        <v>1512</v>
      </c>
      <c r="C1513">
        <v>1994</v>
      </c>
      <c r="D1513" t="s">
        <v>10</v>
      </c>
      <c r="E1513">
        <v>8</v>
      </c>
      <c r="F1513" s="12">
        <f t="shared" si="70"/>
        <v>34523</v>
      </c>
      <c r="G1513">
        <v>0</v>
      </c>
      <c r="H1513" s="15">
        <v>6827.69</v>
      </c>
      <c r="I1513" t="s">
        <v>11</v>
      </c>
      <c r="J1513" t="s">
        <v>11</v>
      </c>
      <c r="K1513" t="s">
        <v>300</v>
      </c>
      <c r="L1513" s="13">
        <f t="shared" si="71"/>
        <v>28</v>
      </c>
    </row>
    <row r="1514" spans="1:12" x14ac:dyDescent="0.3">
      <c r="A1514" t="s">
        <v>858</v>
      </c>
      <c r="B1514">
        <f t="shared" si="69"/>
        <v>1513</v>
      </c>
      <c r="C1514">
        <v>1975</v>
      </c>
      <c r="D1514" t="s">
        <v>35</v>
      </c>
      <c r="E1514">
        <v>17</v>
      </c>
      <c r="F1514" s="12">
        <f t="shared" si="70"/>
        <v>27623</v>
      </c>
      <c r="G1514">
        <v>1</v>
      </c>
      <c r="H1514" s="15">
        <v>6809.46</v>
      </c>
      <c r="I1514" t="s">
        <v>11</v>
      </c>
      <c r="J1514" t="s">
        <v>16</v>
      </c>
      <c r="K1514" t="s">
        <v>23</v>
      </c>
      <c r="L1514" s="13">
        <f t="shared" si="71"/>
        <v>47</v>
      </c>
    </row>
    <row r="1515" spans="1:12" x14ac:dyDescent="0.3">
      <c r="A1515" t="s">
        <v>857</v>
      </c>
      <c r="B1515">
        <f t="shared" si="69"/>
        <v>1514</v>
      </c>
      <c r="C1515">
        <v>1991</v>
      </c>
      <c r="D1515" t="s">
        <v>18</v>
      </c>
      <c r="E1515">
        <v>29</v>
      </c>
      <c r="F1515" s="12">
        <f t="shared" si="70"/>
        <v>33418</v>
      </c>
      <c r="G1515">
        <v>5</v>
      </c>
      <c r="H1515" s="15">
        <v>6799.46</v>
      </c>
      <c r="I1515" t="s">
        <v>16</v>
      </c>
      <c r="J1515" t="s">
        <v>11</v>
      </c>
      <c r="K1515" t="s">
        <v>276</v>
      </c>
      <c r="L1515" s="13">
        <f t="shared" si="71"/>
        <v>31</v>
      </c>
    </row>
    <row r="1516" spans="1:12" x14ac:dyDescent="0.3">
      <c r="A1516" t="s">
        <v>856</v>
      </c>
      <c r="B1516">
        <f t="shared" si="69"/>
        <v>1515</v>
      </c>
      <c r="C1516">
        <v>1985</v>
      </c>
      <c r="D1516" t="s">
        <v>30</v>
      </c>
      <c r="E1516">
        <v>24</v>
      </c>
      <c r="F1516" s="12">
        <f t="shared" si="70"/>
        <v>31405</v>
      </c>
      <c r="G1516">
        <v>3</v>
      </c>
      <c r="H1516" s="15">
        <v>6796.86</v>
      </c>
      <c r="I1516" t="s">
        <v>12</v>
      </c>
      <c r="J1516" t="s">
        <v>12</v>
      </c>
      <c r="K1516" t="s">
        <v>23</v>
      </c>
      <c r="L1516" s="13">
        <f t="shared" si="71"/>
        <v>37</v>
      </c>
    </row>
    <row r="1517" spans="1:12" x14ac:dyDescent="0.3">
      <c r="A1517" t="s">
        <v>855</v>
      </c>
      <c r="B1517">
        <f t="shared" si="69"/>
        <v>1516</v>
      </c>
      <c r="C1517">
        <v>1980</v>
      </c>
      <c r="D1517" t="s">
        <v>15</v>
      </c>
      <c r="E1517">
        <v>23</v>
      </c>
      <c r="F1517" s="12">
        <f t="shared" si="70"/>
        <v>29548</v>
      </c>
      <c r="G1517">
        <v>2</v>
      </c>
      <c r="H1517" s="15">
        <v>6781.52</v>
      </c>
      <c r="I1517" t="s">
        <v>11</v>
      </c>
      <c r="J1517" t="s">
        <v>11</v>
      </c>
      <c r="K1517" t="s">
        <v>13</v>
      </c>
      <c r="L1517" s="13">
        <f t="shared" si="71"/>
        <v>42</v>
      </c>
    </row>
    <row r="1518" spans="1:12" x14ac:dyDescent="0.3">
      <c r="A1518" t="s">
        <v>854</v>
      </c>
      <c r="B1518">
        <f t="shared" si="69"/>
        <v>1517</v>
      </c>
      <c r="C1518">
        <v>1981</v>
      </c>
      <c r="D1518" t="s">
        <v>37</v>
      </c>
      <c r="E1518">
        <v>8</v>
      </c>
      <c r="F1518" s="12">
        <f t="shared" si="70"/>
        <v>29867</v>
      </c>
      <c r="G1518">
        <v>1</v>
      </c>
      <c r="H1518" s="15">
        <v>6781.35</v>
      </c>
      <c r="I1518" t="s">
        <v>11</v>
      </c>
      <c r="J1518" t="s">
        <v>16</v>
      </c>
      <c r="K1518" t="s">
        <v>13</v>
      </c>
      <c r="L1518" s="13">
        <f t="shared" si="71"/>
        <v>41</v>
      </c>
    </row>
    <row r="1519" spans="1:12" x14ac:dyDescent="0.3">
      <c r="A1519" t="s">
        <v>853</v>
      </c>
      <c r="B1519">
        <f t="shared" si="69"/>
        <v>1518</v>
      </c>
      <c r="C1519">
        <v>1981</v>
      </c>
      <c r="D1519" t="s">
        <v>20</v>
      </c>
      <c r="E1519">
        <v>3</v>
      </c>
      <c r="F1519" s="12">
        <f t="shared" si="70"/>
        <v>29832</v>
      </c>
      <c r="G1519">
        <v>1</v>
      </c>
      <c r="H1519" s="15">
        <v>6775.96</v>
      </c>
      <c r="I1519" t="s">
        <v>11</v>
      </c>
      <c r="J1519" t="s">
        <v>12</v>
      </c>
      <c r="K1519" t="s">
        <v>42</v>
      </c>
      <c r="L1519" s="13">
        <f t="shared" si="71"/>
        <v>41</v>
      </c>
    </row>
    <row r="1520" spans="1:12" x14ac:dyDescent="0.3">
      <c r="A1520" t="s">
        <v>852</v>
      </c>
      <c r="B1520">
        <f t="shared" si="69"/>
        <v>1519</v>
      </c>
      <c r="C1520">
        <v>1981</v>
      </c>
      <c r="D1520" t="s">
        <v>20</v>
      </c>
      <c r="E1520">
        <v>21</v>
      </c>
      <c r="F1520" s="12">
        <f t="shared" si="70"/>
        <v>29850</v>
      </c>
      <c r="G1520">
        <v>1</v>
      </c>
      <c r="H1520" s="15">
        <v>6770.19</v>
      </c>
      <c r="I1520" t="s">
        <v>11</v>
      </c>
      <c r="J1520" t="s">
        <v>12</v>
      </c>
      <c r="K1520" t="s">
        <v>13</v>
      </c>
      <c r="L1520" s="13">
        <f t="shared" si="71"/>
        <v>41</v>
      </c>
    </row>
    <row r="1521" spans="1:12" x14ac:dyDescent="0.3">
      <c r="A1521" t="s">
        <v>851</v>
      </c>
      <c r="B1521">
        <f t="shared" si="69"/>
        <v>1520</v>
      </c>
      <c r="C1521">
        <v>1988</v>
      </c>
      <c r="D1521" t="s">
        <v>37</v>
      </c>
      <c r="E1521">
        <v>10</v>
      </c>
      <c r="F1521" s="12">
        <f t="shared" si="70"/>
        <v>32426</v>
      </c>
      <c r="G1521">
        <v>3</v>
      </c>
      <c r="H1521" s="15">
        <v>6753.04</v>
      </c>
      <c r="I1521" t="s">
        <v>11</v>
      </c>
      <c r="J1521" t="s">
        <v>11</v>
      </c>
      <c r="K1521" t="s">
        <v>247</v>
      </c>
      <c r="L1521" s="13">
        <f t="shared" si="71"/>
        <v>34</v>
      </c>
    </row>
    <row r="1522" spans="1:12" x14ac:dyDescent="0.3">
      <c r="A1522" t="s">
        <v>850</v>
      </c>
      <c r="B1522">
        <f t="shared" si="69"/>
        <v>1521</v>
      </c>
      <c r="C1522">
        <v>1966</v>
      </c>
      <c r="D1522" t="s">
        <v>30</v>
      </c>
      <c r="E1522">
        <v>9</v>
      </c>
      <c r="F1522" s="12">
        <f t="shared" si="70"/>
        <v>24450</v>
      </c>
      <c r="G1522">
        <v>0</v>
      </c>
      <c r="H1522" s="15">
        <v>6750.27</v>
      </c>
      <c r="I1522" t="s">
        <v>12</v>
      </c>
      <c r="J1522" t="s">
        <v>11</v>
      </c>
      <c r="K1522" t="s">
        <v>13</v>
      </c>
      <c r="L1522" s="13">
        <f t="shared" si="71"/>
        <v>56</v>
      </c>
    </row>
    <row r="1523" spans="1:12" x14ac:dyDescent="0.3">
      <c r="A1523" t="s">
        <v>849</v>
      </c>
      <c r="B1523">
        <f t="shared" si="69"/>
        <v>1522</v>
      </c>
      <c r="C1523">
        <v>1970</v>
      </c>
      <c r="D1523" t="s">
        <v>18</v>
      </c>
      <c r="E1523">
        <v>17</v>
      </c>
      <c r="F1523" s="12">
        <f t="shared" si="70"/>
        <v>25736</v>
      </c>
      <c r="G1523">
        <v>0</v>
      </c>
      <c r="H1523" s="15">
        <v>6749.63</v>
      </c>
      <c r="I1523" t="s">
        <v>11</v>
      </c>
      <c r="J1523" t="s">
        <v>16</v>
      </c>
      <c r="K1523" t="s">
        <v>13</v>
      </c>
      <c r="L1523" s="13">
        <f t="shared" si="71"/>
        <v>52</v>
      </c>
    </row>
    <row r="1524" spans="1:12" x14ac:dyDescent="0.3">
      <c r="A1524" t="s">
        <v>848</v>
      </c>
      <c r="B1524">
        <f t="shared" si="69"/>
        <v>1523</v>
      </c>
      <c r="C1524">
        <v>1986</v>
      </c>
      <c r="D1524" t="s">
        <v>18</v>
      </c>
      <c r="E1524">
        <v>5</v>
      </c>
      <c r="F1524" s="12">
        <f t="shared" si="70"/>
        <v>31568</v>
      </c>
      <c r="G1524">
        <v>3</v>
      </c>
      <c r="H1524" s="15">
        <v>6748.59</v>
      </c>
      <c r="I1524" t="s">
        <v>12</v>
      </c>
      <c r="J1524" t="s">
        <v>16</v>
      </c>
      <c r="K1524" t="s">
        <v>168</v>
      </c>
      <c r="L1524" s="13">
        <f t="shared" si="71"/>
        <v>37</v>
      </c>
    </row>
    <row r="1525" spans="1:12" x14ac:dyDescent="0.3">
      <c r="A1525" t="s">
        <v>847</v>
      </c>
      <c r="B1525">
        <f t="shared" si="69"/>
        <v>1524</v>
      </c>
      <c r="C1525">
        <v>1986</v>
      </c>
      <c r="D1525" t="s">
        <v>35</v>
      </c>
      <c r="E1525">
        <v>7</v>
      </c>
      <c r="F1525" s="12">
        <f t="shared" si="70"/>
        <v>31631</v>
      </c>
      <c r="G1525">
        <v>3</v>
      </c>
      <c r="H1525" s="15">
        <v>6746.74</v>
      </c>
      <c r="I1525" t="s">
        <v>12</v>
      </c>
      <c r="J1525" t="s">
        <v>11</v>
      </c>
      <c r="K1525" t="s">
        <v>168</v>
      </c>
      <c r="L1525" s="13">
        <f t="shared" si="71"/>
        <v>36</v>
      </c>
    </row>
    <row r="1526" spans="1:12" x14ac:dyDescent="0.3">
      <c r="A1526" t="s">
        <v>846</v>
      </c>
      <c r="B1526">
        <f t="shared" si="69"/>
        <v>1525</v>
      </c>
      <c r="C1526">
        <v>1968</v>
      </c>
      <c r="D1526" t="s">
        <v>10</v>
      </c>
      <c r="E1526">
        <v>18</v>
      </c>
      <c r="F1526" s="12">
        <f t="shared" si="70"/>
        <v>25037</v>
      </c>
      <c r="G1526">
        <v>0</v>
      </c>
      <c r="H1526" s="15">
        <v>6738.84</v>
      </c>
      <c r="I1526" t="s">
        <v>12</v>
      </c>
      <c r="J1526" t="s">
        <v>16</v>
      </c>
      <c r="K1526" t="s">
        <v>23</v>
      </c>
      <c r="L1526" s="13">
        <f t="shared" si="71"/>
        <v>54</v>
      </c>
    </row>
    <row r="1527" spans="1:12" x14ac:dyDescent="0.3">
      <c r="A1527" t="s">
        <v>845</v>
      </c>
      <c r="B1527">
        <f t="shared" si="69"/>
        <v>1526</v>
      </c>
      <c r="C1527">
        <v>1978</v>
      </c>
      <c r="D1527" t="s">
        <v>37</v>
      </c>
      <c r="E1527">
        <v>21</v>
      </c>
      <c r="F1527" s="12">
        <f t="shared" si="70"/>
        <v>28784</v>
      </c>
      <c r="G1527">
        <v>2</v>
      </c>
      <c r="H1527" s="15">
        <v>6737.98</v>
      </c>
      <c r="I1527" t="s">
        <v>11</v>
      </c>
      <c r="J1527" t="s">
        <v>12</v>
      </c>
      <c r="K1527" t="s">
        <v>13</v>
      </c>
      <c r="L1527" s="13">
        <f t="shared" si="71"/>
        <v>44</v>
      </c>
    </row>
    <row r="1528" spans="1:12" x14ac:dyDescent="0.3">
      <c r="A1528" t="s">
        <v>844</v>
      </c>
      <c r="B1528">
        <f t="shared" si="69"/>
        <v>1527</v>
      </c>
      <c r="C1528">
        <v>1994</v>
      </c>
      <c r="D1528" t="s">
        <v>18</v>
      </c>
      <c r="E1528">
        <v>13</v>
      </c>
      <c r="F1528" s="12">
        <f t="shared" si="70"/>
        <v>34498</v>
      </c>
      <c r="G1528">
        <v>0</v>
      </c>
      <c r="H1528" s="15">
        <v>6721.37</v>
      </c>
      <c r="I1528" t="s">
        <v>11</v>
      </c>
      <c r="J1528" t="s">
        <v>16</v>
      </c>
      <c r="K1528" t="s">
        <v>23</v>
      </c>
      <c r="L1528" s="13">
        <f t="shared" si="71"/>
        <v>28</v>
      </c>
    </row>
    <row r="1529" spans="1:12" x14ac:dyDescent="0.3">
      <c r="A1529" t="s">
        <v>843</v>
      </c>
      <c r="B1529">
        <f t="shared" si="69"/>
        <v>1528</v>
      </c>
      <c r="C1529">
        <v>1983</v>
      </c>
      <c r="D1529" t="s">
        <v>18</v>
      </c>
      <c r="E1529">
        <v>12</v>
      </c>
      <c r="F1529" s="12">
        <f t="shared" si="70"/>
        <v>30479</v>
      </c>
      <c r="G1529">
        <v>2</v>
      </c>
      <c r="H1529" s="15">
        <v>6710.19</v>
      </c>
      <c r="I1529" t="s">
        <v>12</v>
      </c>
      <c r="J1529" t="s">
        <v>12</v>
      </c>
      <c r="K1529" t="s">
        <v>23</v>
      </c>
      <c r="L1529" s="13">
        <f t="shared" si="71"/>
        <v>39</v>
      </c>
    </row>
    <row r="1530" spans="1:12" x14ac:dyDescent="0.3">
      <c r="A1530" t="s">
        <v>842</v>
      </c>
      <c r="B1530">
        <f t="shared" si="69"/>
        <v>1529</v>
      </c>
      <c r="C1530">
        <v>1971</v>
      </c>
      <c r="D1530" t="s">
        <v>30</v>
      </c>
      <c r="E1530">
        <v>12</v>
      </c>
      <c r="F1530" s="12">
        <f t="shared" si="70"/>
        <v>26279</v>
      </c>
      <c r="G1530">
        <v>0</v>
      </c>
      <c r="H1530" s="15">
        <v>6706.47</v>
      </c>
      <c r="I1530" t="s">
        <v>11</v>
      </c>
      <c r="J1530" t="s">
        <v>16</v>
      </c>
      <c r="K1530" t="s">
        <v>13</v>
      </c>
      <c r="L1530" s="13">
        <f t="shared" si="71"/>
        <v>51</v>
      </c>
    </row>
    <row r="1531" spans="1:12" x14ac:dyDescent="0.3">
      <c r="A1531" t="s">
        <v>841</v>
      </c>
      <c r="B1531">
        <f t="shared" si="69"/>
        <v>1530</v>
      </c>
      <c r="C1531">
        <v>1968</v>
      </c>
      <c r="D1531" t="s">
        <v>10</v>
      </c>
      <c r="E1531">
        <v>13</v>
      </c>
      <c r="F1531" s="12">
        <f t="shared" si="70"/>
        <v>25032</v>
      </c>
      <c r="G1531">
        <v>0</v>
      </c>
      <c r="H1531" s="15">
        <v>6700.56</v>
      </c>
      <c r="I1531" t="s">
        <v>12</v>
      </c>
      <c r="J1531" t="s">
        <v>16</v>
      </c>
      <c r="K1531" t="s">
        <v>23</v>
      </c>
      <c r="L1531" s="13">
        <f t="shared" si="71"/>
        <v>54</v>
      </c>
    </row>
    <row r="1532" spans="1:12" x14ac:dyDescent="0.3">
      <c r="A1532" t="s">
        <v>840</v>
      </c>
      <c r="B1532">
        <f t="shared" si="69"/>
        <v>1531</v>
      </c>
      <c r="C1532">
        <v>1985</v>
      </c>
      <c r="D1532" t="s">
        <v>10</v>
      </c>
      <c r="E1532">
        <v>9</v>
      </c>
      <c r="F1532" s="12">
        <f t="shared" si="70"/>
        <v>31237</v>
      </c>
      <c r="G1532">
        <v>2</v>
      </c>
      <c r="H1532" s="15">
        <v>6686.43</v>
      </c>
      <c r="I1532" t="s">
        <v>11</v>
      </c>
      <c r="J1532" t="s">
        <v>12</v>
      </c>
      <c r="K1532" t="s">
        <v>23</v>
      </c>
      <c r="L1532" s="13">
        <f t="shared" si="71"/>
        <v>37</v>
      </c>
    </row>
    <row r="1533" spans="1:12" x14ac:dyDescent="0.3">
      <c r="A1533" t="s">
        <v>839</v>
      </c>
      <c r="B1533">
        <f t="shared" si="69"/>
        <v>1532</v>
      </c>
      <c r="C1533">
        <v>1989</v>
      </c>
      <c r="D1533" t="s">
        <v>37</v>
      </c>
      <c r="E1533">
        <v>20</v>
      </c>
      <c r="F1533" s="12">
        <f t="shared" si="70"/>
        <v>32801</v>
      </c>
      <c r="G1533">
        <v>5</v>
      </c>
      <c r="H1533" s="15">
        <v>6666.24</v>
      </c>
      <c r="I1533" t="s">
        <v>12</v>
      </c>
      <c r="J1533" t="s">
        <v>16</v>
      </c>
      <c r="K1533" t="s">
        <v>42</v>
      </c>
      <c r="L1533" s="13">
        <f t="shared" si="71"/>
        <v>33</v>
      </c>
    </row>
    <row r="1534" spans="1:12" x14ac:dyDescent="0.3">
      <c r="A1534" t="s">
        <v>838</v>
      </c>
      <c r="B1534">
        <f t="shared" si="69"/>
        <v>1533</v>
      </c>
      <c r="C1534">
        <v>1981</v>
      </c>
      <c r="D1534" t="s">
        <v>20</v>
      </c>
      <c r="E1534">
        <v>17</v>
      </c>
      <c r="F1534" s="12">
        <f t="shared" si="70"/>
        <v>29846</v>
      </c>
      <c r="G1534">
        <v>1</v>
      </c>
      <c r="H1534" s="15">
        <v>6664.69</v>
      </c>
      <c r="I1534" t="s">
        <v>12</v>
      </c>
      <c r="J1534" t="s">
        <v>16</v>
      </c>
      <c r="K1534" t="s">
        <v>23</v>
      </c>
      <c r="L1534" s="13">
        <f t="shared" si="71"/>
        <v>41</v>
      </c>
    </row>
    <row r="1535" spans="1:12" x14ac:dyDescent="0.3">
      <c r="A1535" t="s">
        <v>837</v>
      </c>
      <c r="B1535">
        <f t="shared" si="69"/>
        <v>1534</v>
      </c>
      <c r="C1535">
        <v>1982</v>
      </c>
      <c r="D1535" t="s">
        <v>20</v>
      </c>
      <c r="E1535">
        <v>27</v>
      </c>
      <c r="F1535" s="12">
        <f t="shared" si="70"/>
        <v>30221</v>
      </c>
      <c r="G1535">
        <v>3</v>
      </c>
      <c r="H1535" s="15">
        <v>6664.32</v>
      </c>
      <c r="I1535" t="s">
        <v>11</v>
      </c>
      <c r="J1535" t="s">
        <v>11</v>
      </c>
      <c r="K1535" t="s">
        <v>13</v>
      </c>
      <c r="L1535" s="13">
        <f t="shared" si="71"/>
        <v>40</v>
      </c>
    </row>
    <row r="1536" spans="1:12" x14ac:dyDescent="0.3">
      <c r="A1536" t="s">
        <v>836</v>
      </c>
      <c r="B1536">
        <f t="shared" si="69"/>
        <v>1535</v>
      </c>
      <c r="C1536">
        <v>1989</v>
      </c>
      <c r="D1536" t="s">
        <v>15</v>
      </c>
      <c r="E1536">
        <v>19</v>
      </c>
      <c r="F1536" s="12">
        <f t="shared" si="70"/>
        <v>32831</v>
      </c>
      <c r="G1536">
        <v>5</v>
      </c>
      <c r="H1536" s="15">
        <v>6653.79</v>
      </c>
      <c r="I1536" t="s">
        <v>11</v>
      </c>
      <c r="J1536" t="s">
        <v>16</v>
      </c>
      <c r="K1536" t="s">
        <v>13</v>
      </c>
      <c r="L1536" s="13">
        <f t="shared" si="71"/>
        <v>33</v>
      </c>
    </row>
    <row r="1537" spans="1:12" x14ac:dyDescent="0.3">
      <c r="A1537" t="s">
        <v>835</v>
      </c>
      <c r="B1537">
        <f t="shared" si="69"/>
        <v>1536</v>
      </c>
      <c r="C1537">
        <v>1984</v>
      </c>
      <c r="D1537" t="s">
        <v>10</v>
      </c>
      <c r="E1537">
        <v>1</v>
      </c>
      <c r="F1537" s="12">
        <f t="shared" si="70"/>
        <v>30864</v>
      </c>
      <c r="G1537">
        <v>3</v>
      </c>
      <c r="H1537" s="15">
        <v>6652.53</v>
      </c>
      <c r="I1537" t="s">
        <v>12</v>
      </c>
      <c r="J1537" t="s">
        <v>11</v>
      </c>
      <c r="K1537" t="s">
        <v>13</v>
      </c>
      <c r="L1537" s="13">
        <f t="shared" si="71"/>
        <v>38</v>
      </c>
    </row>
    <row r="1538" spans="1:12" x14ac:dyDescent="0.3">
      <c r="A1538" t="s">
        <v>834</v>
      </c>
      <c r="B1538">
        <f t="shared" ref="B1538:B1601" si="72">VALUE(MID(A1538,3,LEN(A1538)-2))</f>
        <v>1537</v>
      </c>
      <c r="C1538">
        <v>1970</v>
      </c>
      <c r="D1538" t="s">
        <v>15</v>
      </c>
      <c r="E1538">
        <v>8</v>
      </c>
      <c r="F1538" s="12">
        <f t="shared" ref="F1538:F1601" si="73">DATE(C1538, MONTH(1&amp;D1538), E1538)</f>
        <v>25880</v>
      </c>
      <c r="G1538">
        <v>0</v>
      </c>
      <c r="H1538" s="15">
        <v>6651.26</v>
      </c>
      <c r="I1538" t="s">
        <v>11</v>
      </c>
      <c r="J1538" t="s">
        <v>12</v>
      </c>
      <c r="K1538" t="s">
        <v>13</v>
      </c>
      <c r="L1538" s="13">
        <f t="shared" ref="L1538:L1601" si="74">DATEDIF(F1538, DATE(2023,6,8), "Y")</f>
        <v>52</v>
      </c>
    </row>
    <row r="1539" spans="1:12" x14ac:dyDescent="0.3">
      <c r="A1539" t="s">
        <v>833</v>
      </c>
      <c r="B1539">
        <f t="shared" si="72"/>
        <v>1538</v>
      </c>
      <c r="C1539">
        <v>1984</v>
      </c>
      <c r="D1539" t="s">
        <v>30</v>
      </c>
      <c r="E1539">
        <v>8</v>
      </c>
      <c r="F1539" s="12">
        <f t="shared" si="73"/>
        <v>31024</v>
      </c>
      <c r="G1539">
        <v>2</v>
      </c>
      <c r="H1539" s="15">
        <v>6640.54</v>
      </c>
      <c r="I1539" t="s">
        <v>11</v>
      </c>
      <c r="J1539" t="s">
        <v>12</v>
      </c>
      <c r="K1539" t="s">
        <v>166</v>
      </c>
      <c r="L1539" s="13">
        <f t="shared" si="74"/>
        <v>38</v>
      </c>
    </row>
    <row r="1540" spans="1:12" x14ac:dyDescent="0.3">
      <c r="A1540" t="s">
        <v>832</v>
      </c>
      <c r="B1540">
        <f t="shared" si="72"/>
        <v>1539</v>
      </c>
      <c r="C1540">
        <v>1990</v>
      </c>
      <c r="D1540" t="s">
        <v>18</v>
      </c>
      <c r="E1540">
        <v>6</v>
      </c>
      <c r="F1540" s="12">
        <f t="shared" si="73"/>
        <v>33030</v>
      </c>
      <c r="G1540">
        <v>3</v>
      </c>
      <c r="H1540" s="15">
        <v>6639.3</v>
      </c>
      <c r="I1540" t="s">
        <v>11</v>
      </c>
      <c r="J1540" t="s">
        <v>11</v>
      </c>
      <c r="K1540" t="s">
        <v>300</v>
      </c>
      <c r="L1540" s="13">
        <f t="shared" si="74"/>
        <v>33</v>
      </c>
    </row>
    <row r="1541" spans="1:12" x14ac:dyDescent="0.3">
      <c r="A1541" t="s">
        <v>831</v>
      </c>
      <c r="B1541">
        <f t="shared" si="72"/>
        <v>1540</v>
      </c>
      <c r="C1541">
        <v>2003</v>
      </c>
      <c r="D1541" t="s">
        <v>20</v>
      </c>
      <c r="E1541">
        <v>4</v>
      </c>
      <c r="F1541" s="12">
        <f t="shared" si="73"/>
        <v>37868</v>
      </c>
      <c r="G1541">
        <v>0</v>
      </c>
      <c r="H1541" s="15">
        <v>6638.16</v>
      </c>
      <c r="I1541" t="s">
        <v>11</v>
      </c>
      <c r="J1541" t="s">
        <v>16</v>
      </c>
      <c r="K1541" t="s">
        <v>23</v>
      </c>
      <c r="L1541" s="13">
        <f t="shared" si="74"/>
        <v>19</v>
      </c>
    </row>
    <row r="1542" spans="1:12" x14ac:dyDescent="0.3">
      <c r="A1542" t="s">
        <v>830</v>
      </c>
      <c r="B1542">
        <f t="shared" si="72"/>
        <v>1541</v>
      </c>
      <c r="C1542">
        <v>1973</v>
      </c>
      <c r="D1542" t="s">
        <v>35</v>
      </c>
      <c r="E1542">
        <v>29</v>
      </c>
      <c r="F1542" s="12">
        <f t="shared" si="73"/>
        <v>26905</v>
      </c>
      <c r="G1542">
        <v>0</v>
      </c>
      <c r="H1542" s="15">
        <v>6630.31</v>
      </c>
      <c r="I1542" t="s">
        <v>11</v>
      </c>
      <c r="J1542" t="s">
        <v>16</v>
      </c>
      <c r="K1542" t="s">
        <v>13</v>
      </c>
      <c r="L1542" s="13">
        <f t="shared" si="74"/>
        <v>49</v>
      </c>
    </row>
    <row r="1543" spans="1:12" x14ac:dyDescent="0.3">
      <c r="A1543" t="s">
        <v>829</v>
      </c>
      <c r="B1543">
        <f t="shared" si="72"/>
        <v>1542</v>
      </c>
      <c r="C1543">
        <v>1982</v>
      </c>
      <c r="D1543" t="s">
        <v>35</v>
      </c>
      <c r="E1543">
        <v>28</v>
      </c>
      <c r="F1543" s="12">
        <f t="shared" si="73"/>
        <v>30191</v>
      </c>
      <c r="G1543">
        <v>1</v>
      </c>
      <c r="H1543" s="15">
        <v>6610.11</v>
      </c>
      <c r="I1543" t="s">
        <v>12</v>
      </c>
      <c r="J1543" t="s">
        <v>11</v>
      </c>
      <c r="K1543" t="s">
        <v>164</v>
      </c>
      <c r="L1543" s="13">
        <f t="shared" si="74"/>
        <v>40</v>
      </c>
    </row>
    <row r="1544" spans="1:12" x14ac:dyDescent="0.3">
      <c r="A1544" t="s">
        <v>828</v>
      </c>
      <c r="B1544">
        <f t="shared" si="72"/>
        <v>1543</v>
      </c>
      <c r="C1544">
        <v>1982</v>
      </c>
      <c r="D1544" t="s">
        <v>15</v>
      </c>
      <c r="E1544">
        <v>7</v>
      </c>
      <c r="F1544" s="12">
        <f t="shared" si="73"/>
        <v>30262</v>
      </c>
      <c r="G1544">
        <v>2</v>
      </c>
      <c r="H1544" s="15">
        <v>6600.36</v>
      </c>
      <c r="I1544" t="s">
        <v>11</v>
      </c>
      <c r="J1544" t="s">
        <v>12</v>
      </c>
      <c r="K1544" t="s">
        <v>42</v>
      </c>
      <c r="L1544" s="13">
        <f t="shared" si="74"/>
        <v>40</v>
      </c>
    </row>
    <row r="1545" spans="1:12" x14ac:dyDescent="0.3">
      <c r="A1545" t="s">
        <v>827</v>
      </c>
      <c r="B1545">
        <f t="shared" si="72"/>
        <v>1544</v>
      </c>
      <c r="C1545">
        <v>1982</v>
      </c>
      <c r="D1545" t="s">
        <v>30</v>
      </c>
      <c r="E1545">
        <v>29</v>
      </c>
      <c r="F1545" s="12">
        <f t="shared" si="73"/>
        <v>30314</v>
      </c>
      <c r="G1545">
        <v>1</v>
      </c>
      <c r="H1545" s="15">
        <v>6600.21</v>
      </c>
      <c r="I1545" t="s">
        <v>12</v>
      </c>
      <c r="J1545" t="s">
        <v>11</v>
      </c>
      <c r="K1545" t="s">
        <v>168</v>
      </c>
      <c r="L1545" s="13">
        <f t="shared" si="74"/>
        <v>40</v>
      </c>
    </row>
    <row r="1546" spans="1:12" x14ac:dyDescent="0.3">
      <c r="A1546" t="s">
        <v>826</v>
      </c>
      <c r="B1546">
        <f t="shared" si="72"/>
        <v>1545</v>
      </c>
      <c r="C1546">
        <v>1982</v>
      </c>
      <c r="D1546" t="s">
        <v>15</v>
      </c>
      <c r="E1546">
        <v>22</v>
      </c>
      <c r="F1546" s="12">
        <f t="shared" si="73"/>
        <v>30277</v>
      </c>
      <c r="G1546">
        <v>2</v>
      </c>
      <c r="H1546" s="15">
        <v>6593.51</v>
      </c>
      <c r="I1546" t="s">
        <v>11</v>
      </c>
      <c r="J1546" t="s">
        <v>16</v>
      </c>
      <c r="K1546" t="s">
        <v>13</v>
      </c>
      <c r="L1546" s="13">
        <f t="shared" si="74"/>
        <v>40</v>
      </c>
    </row>
    <row r="1547" spans="1:12" x14ac:dyDescent="0.3">
      <c r="A1547" t="s">
        <v>825</v>
      </c>
      <c r="B1547">
        <f t="shared" si="72"/>
        <v>1546</v>
      </c>
      <c r="C1547">
        <v>1984</v>
      </c>
      <c r="D1547" t="s">
        <v>37</v>
      </c>
      <c r="E1547">
        <v>5</v>
      </c>
      <c r="F1547" s="12">
        <f t="shared" si="73"/>
        <v>30960</v>
      </c>
      <c r="G1547">
        <v>2</v>
      </c>
      <c r="H1547" s="15">
        <v>6571.54</v>
      </c>
      <c r="I1547" t="s">
        <v>11</v>
      </c>
      <c r="J1547" t="s">
        <v>12</v>
      </c>
      <c r="K1547" t="s">
        <v>42</v>
      </c>
      <c r="L1547" s="13">
        <f t="shared" si="74"/>
        <v>38</v>
      </c>
    </row>
    <row r="1548" spans="1:12" x14ac:dyDescent="0.3">
      <c r="A1548" t="s">
        <v>824</v>
      </c>
      <c r="B1548">
        <f t="shared" si="72"/>
        <v>1547</v>
      </c>
      <c r="C1548">
        <v>1981</v>
      </c>
      <c r="D1548" t="s">
        <v>10</v>
      </c>
      <c r="E1548">
        <v>20</v>
      </c>
      <c r="F1548" s="12">
        <f t="shared" si="73"/>
        <v>29787</v>
      </c>
      <c r="G1548">
        <v>0</v>
      </c>
      <c r="H1548" s="15">
        <v>6571.02</v>
      </c>
      <c r="I1548" t="s">
        <v>11</v>
      </c>
      <c r="J1548" t="s">
        <v>16</v>
      </c>
      <c r="K1548" t="s">
        <v>23</v>
      </c>
      <c r="L1548" s="13">
        <f t="shared" si="74"/>
        <v>41</v>
      </c>
    </row>
    <row r="1549" spans="1:12" x14ac:dyDescent="0.3">
      <c r="A1549" t="s">
        <v>823</v>
      </c>
      <c r="B1549">
        <f t="shared" si="72"/>
        <v>1548</v>
      </c>
      <c r="C1549">
        <v>1984</v>
      </c>
      <c r="D1549" t="s">
        <v>20</v>
      </c>
      <c r="E1549">
        <v>20</v>
      </c>
      <c r="F1549" s="12">
        <f t="shared" si="73"/>
        <v>30945</v>
      </c>
      <c r="G1549">
        <v>1</v>
      </c>
      <c r="H1549" s="15">
        <v>6555.07</v>
      </c>
      <c r="I1549" t="s">
        <v>11</v>
      </c>
      <c r="J1549" t="s">
        <v>11</v>
      </c>
      <c r="K1549" t="s">
        <v>247</v>
      </c>
      <c r="L1549" s="13">
        <f t="shared" si="74"/>
        <v>38</v>
      </c>
    </row>
    <row r="1550" spans="1:12" x14ac:dyDescent="0.3">
      <c r="A1550" t="s">
        <v>822</v>
      </c>
      <c r="B1550">
        <f t="shared" si="72"/>
        <v>1549</v>
      </c>
      <c r="C1550">
        <v>1968</v>
      </c>
      <c r="D1550" t="s">
        <v>30</v>
      </c>
      <c r="E1550">
        <v>11</v>
      </c>
      <c r="F1550" s="12">
        <f t="shared" si="73"/>
        <v>25183</v>
      </c>
      <c r="G1550">
        <v>0</v>
      </c>
      <c r="H1550" s="15">
        <v>6552.01</v>
      </c>
      <c r="I1550" t="s">
        <v>12</v>
      </c>
      <c r="J1550" t="s">
        <v>11</v>
      </c>
      <c r="K1550" t="s">
        <v>13</v>
      </c>
      <c r="L1550" s="13">
        <f t="shared" si="74"/>
        <v>54</v>
      </c>
    </row>
    <row r="1551" spans="1:12" x14ac:dyDescent="0.3">
      <c r="A1551" t="s">
        <v>821</v>
      </c>
      <c r="B1551">
        <f t="shared" si="72"/>
        <v>1550</v>
      </c>
      <c r="C1551">
        <v>1989</v>
      </c>
      <c r="D1551" t="s">
        <v>35</v>
      </c>
      <c r="E1551">
        <v>6</v>
      </c>
      <c r="F1551" s="12">
        <f t="shared" si="73"/>
        <v>32726</v>
      </c>
      <c r="G1551">
        <v>3</v>
      </c>
      <c r="H1551" s="15">
        <v>6551.75</v>
      </c>
      <c r="I1551" t="s">
        <v>11</v>
      </c>
      <c r="J1551" t="s">
        <v>11</v>
      </c>
      <c r="K1551" t="s">
        <v>247</v>
      </c>
      <c r="L1551" s="13">
        <f t="shared" si="74"/>
        <v>33</v>
      </c>
    </row>
    <row r="1552" spans="1:12" x14ac:dyDescent="0.3">
      <c r="A1552" t="s">
        <v>820</v>
      </c>
      <c r="B1552">
        <f t="shared" si="72"/>
        <v>1551</v>
      </c>
      <c r="C1552">
        <v>1986</v>
      </c>
      <c r="D1552" t="s">
        <v>30</v>
      </c>
      <c r="E1552">
        <v>18</v>
      </c>
      <c r="F1552" s="12">
        <f t="shared" si="73"/>
        <v>31764</v>
      </c>
      <c r="G1552">
        <v>3</v>
      </c>
      <c r="H1552" s="15">
        <v>6548.2</v>
      </c>
      <c r="I1552" t="s">
        <v>11</v>
      </c>
      <c r="J1552" t="s">
        <v>12</v>
      </c>
      <c r="K1552" t="s">
        <v>23</v>
      </c>
      <c r="L1552" s="13">
        <f t="shared" si="74"/>
        <v>36</v>
      </c>
    </row>
    <row r="1553" spans="1:12" x14ac:dyDescent="0.3">
      <c r="A1553" t="s">
        <v>819</v>
      </c>
      <c r="B1553">
        <f t="shared" si="72"/>
        <v>1552</v>
      </c>
      <c r="C1553">
        <v>1969</v>
      </c>
      <c r="D1553" t="s">
        <v>30</v>
      </c>
      <c r="E1553">
        <v>3</v>
      </c>
      <c r="F1553" s="12">
        <f t="shared" si="73"/>
        <v>25540</v>
      </c>
      <c r="G1553">
        <v>0</v>
      </c>
      <c r="H1553" s="15">
        <v>6546.16</v>
      </c>
      <c r="I1553" t="s">
        <v>11</v>
      </c>
      <c r="J1553" t="s">
        <v>12</v>
      </c>
      <c r="K1553" t="s">
        <v>13</v>
      </c>
      <c r="L1553" s="13">
        <f t="shared" si="74"/>
        <v>53</v>
      </c>
    </row>
    <row r="1554" spans="1:12" x14ac:dyDescent="0.3">
      <c r="A1554" t="s">
        <v>818</v>
      </c>
      <c r="B1554">
        <f t="shared" si="72"/>
        <v>1553</v>
      </c>
      <c r="C1554">
        <v>1982</v>
      </c>
      <c r="D1554" t="s">
        <v>37</v>
      </c>
      <c r="E1554">
        <v>2</v>
      </c>
      <c r="F1554" s="12">
        <f t="shared" si="73"/>
        <v>30226</v>
      </c>
      <c r="G1554">
        <v>3</v>
      </c>
      <c r="H1554" s="15">
        <v>6536.68</v>
      </c>
      <c r="I1554" t="s">
        <v>11</v>
      </c>
      <c r="J1554" t="s">
        <v>11</v>
      </c>
      <c r="K1554" t="s">
        <v>23</v>
      </c>
      <c r="L1554" s="13">
        <f t="shared" si="74"/>
        <v>40</v>
      </c>
    </row>
    <row r="1555" spans="1:12" x14ac:dyDescent="0.3">
      <c r="A1555" t="s">
        <v>817</v>
      </c>
      <c r="B1555">
        <f t="shared" si="72"/>
        <v>1554</v>
      </c>
      <c r="C1555">
        <v>1982</v>
      </c>
      <c r="D1555" t="s">
        <v>35</v>
      </c>
      <c r="E1555">
        <v>12</v>
      </c>
      <c r="F1555" s="12">
        <f t="shared" si="73"/>
        <v>30175</v>
      </c>
      <c r="G1555">
        <v>3</v>
      </c>
      <c r="H1555" s="15">
        <v>6532.04</v>
      </c>
      <c r="I1555" t="s">
        <v>11</v>
      </c>
      <c r="J1555" t="s">
        <v>16</v>
      </c>
      <c r="K1555" t="s">
        <v>13</v>
      </c>
      <c r="L1555" s="13">
        <f t="shared" si="74"/>
        <v>40</v>
      </c>
    </row>
    <row r="1556" spans="1:12" x14ac:dyDescent="0.3">
      <c r="A1556" t="s">
        <v>816</v>
      </c>
      <c r="B1556">
        <f t="shared" si="72"/>
        <v>1555</v>
      </c>
      <c r="C1556">
        <v>1976</v>
      </c>
      <c r="D1556" t="s">
        <v>37</v>
      </c>
      <c r="E1556">
        <v>23</v>
      </c>
      <c r="F1556" s="12">
        <f t="shared" si="73"/>
        <v>28056</v>
      </c>
      <c r="G1556">
        <v>2</v>
      </c>
      <c r="H1556" s="15">
        <v>6529.21</v>
      </c>
      <c r="I1556" t="s">
        <v>11</v>
      </c>
      <c r="J1556" t="s">
        <v>16</v>
      </c>
      <c r="K1556" t="s">
        <v>13</v>
      </c>
      <c r="L1556" s="13">
        <f t="shared" si="74"/>
        <v>46</v>
      </c>
    </row>
    <row r="1557" spans="1:12" x14ac:dyDescent="0.3">
      <c r="A1557" t="s">
        <v>815</v>
      </c>
      <c r="B1557">
        <f t="shared" si="72"/>
        <v>1556</v>
      </c>
      <c r="C1557">
        <v>1994</v>
      </c>
      <c r="D1557" t="s">
        <v>10</v>
      </c>
      <c r="E1557">
        <v>7</v>
      </c>
      <c r="F1557" s="12">
        <f t="shared" si="73"/>
        <v>34522</v>
      </c>
      <c r="G1557">
        <v>0</v>
      </c>
      <c r="H1557" s="15">
        <v>6512.24</v>
      </c>
      <c r="I1557" t="s">
        <v>11</v>
      </c>
      <c r="J1557" t="s">
        <v>16</v>
      </c>
      <c r="K1557" t="s">
        <v>300</v>
      </c>
      <c r="L1557" s="13">
        <f t="shared" si="74"/>
        <v>28</v>
      </c>
    </row>
    <row r="1558" spans="1:12" x14ac:dyDescent="0.3">
      <c r="A1558" t="s">
        <v>814</v>
      </c>
      <c r="B1558">
        <f t="shared" si="72"/>
        <v>1557</v>
      </c>
      <c r="C1558">
        <v>1982</v>
      </c>
      <c r="D1558" t="s">
        <v>35</v>
      </c>
      <c r="E1558">
        <v>28</v>
      </c>
      <c r="F1558" s="12">
        <f t="shared" si="73"/>
        <v>30191</v>
      </c>
      <c r="G1558">
        <v>1</v>
      </c>
      <c r="H1558" s="15">
        <v>6500.24</v>
      </c>
      <c r="I1558" t="s">
        <v>11</v>
      </c>
      <c r="J1558" t="s">
        <v>11</v>
      </c>
      <c r="K1558" t="s">
        <v>13</v>
      </c>
      <c r="L1558" s="13">
        <f t="shared" si="74"/>
        <v>40</v>
      </c>
    </row>
    <row r="1559" spans="1:12" x14ac:dyDescent="0.3">
      <c r="A1559" t="s">
        <v>813</v>
      </c>
      <c r="B1559">
        <f t="shared" si="72"/>
        <v>1558</v>
      </c>
      <c r="C1559">
        <v>1982</v>
      </c>
      <c r="D1559" t="s">
        <v>37</v>
      </c>
      <c r="E1559">
        <v>9</v>
      </c>
      <c r="F1559" s="12">
        <f t="shared" si="73"/>
        <v>30233</v>
      </c>
      <c r="G1559">
        <v>1</v>
      </c>
      <c r="H1559" s="15">
        <v>6496.89</v>
      </c>
      <c r="I1559" t="s">
        <v>11</v>
      </c>
      <c r="J1559" t="s">
        <v>12</v>
      </c>
      <c r="K1559" t="s">
        <v>42</v>
      </c>
      <c r="L1559" s="13">
        <f t="shared" si="74"/>
        <v>40</v>
      </c>
    </row>
    <row r="1560" spans="1:12" x14ac:dyDescent="0.3">
      <c r="A1560" t="s">
        <v>812</v>
      </c>
      <c r="B1560">
        <f t="shared" si="72"/>
        <v>1559</v>
      </c>
      <c r="C1560">
        <v>1970</v>
      </c>
      <c r="D1560" t="s">
        <v>30</v>
      </c>
      <c r="E1560">
        <v>1</v>
      </c>
      <c r="F1560" s="12">
        <f t="shared" si="73"/>
        <v>25903</v>
      </c>
      <c r="G1560">
        <v>0</v>
      </c>
      <c r="H1560" s="15">
        <v>6481.67</v>
      </c>
      <c r="I1560" t="s">
        <v>11</v>
      </c>
      <c r="J1560" t="s">
        <v>11</v>
      </c>
      <c r="K1560" t="s">
        <v>13</v>
      </c>
      <c r="L1560" s="13">
        <f t="shared" si="74"/>
        <v>52</v>
      </c>
    </row>
    <row r="1561" spans="1:12" x14ac:dyDescent="0.3">
      <c r="A1561" t="s">
        <v>811</v>
      </c>
      <c r="B1561">
        <f t="shared" si="72"/>
        <v>1560</v>
      </c>
      <c r="C1561">
        <v>1980</v>
      </c>
      <c r="D1561" t="s">
        <v>18</v>
      </c>
      <c r="E1561">
        <v>8</v>
      </c>
      <c r="F1561" s="12">
        <f t="shared" si="73"/>
        <v>29380</v>
      </c>
      <c r="G1561">
        <v>0</v>
      </c>
      <c r="H1561" s="15">
        <v>6474.01</v>
      </c>
      <c r="I1561" t="s">
        <v>11</v>
      </c>
      <c r="J1561" t="s">
        <v>12</v>
      </c>
      <c r="K1561" t="s">
        <v>42</v>
      </c>
      <c r="L1561" s="13">
        <f t="shared" si="74"/>
        <v>43</v>
      </c>
    </row>
    <row r="1562" spans="1:12" x14ac:dyDescent="0.3">
      <c r="A1562" t="s">
        <v>810</v>
      </c>
      <c r="B1562">
        <f t="shared" si="72"/>
        <v>1561</v>
      </c>
      <c r="C1562">
        <v>1981</v>
      </c>
      <c r="D1562" t="s">
        <v>10</v>
      </c>
      <c r="E1562">
        <v>27</v>
      </c>
      <c r="F1562" s="12">
        <f t="shared" si="73"/>
        <v>29794</v>
      </c>
      <c r="G1562">
        <v>1</v>
      </c>
      <c r="H1562" s="15">
        <v>6473.15</v>
      </c>
      <c r="I1562" t="s">
        <v>11</v>
      </c>
      <c r="J1562" t="s">
        <v>11</v>
      </c>
      <c r="K1562" t="s">
        <v>13</v>
      </c>
      <c r="L1562" s="13">
        <f t="shared" si="74"/>
        <v>41</v>
      </c>
    </row>
    <row r="1563" spans="1:12" x14ac:dyDescent="0.3">
      <c r="A1563" t="s">
        <v>809</v>
      </c>
      <c r="B1563">
        <f t="shared" si="72"/>
        <v>1562</v>
      </c>
      <c r="C1563">
        <v>1984</v>
      </c>
      <c r="D1563" t="s">
        <v>15</v>
      </c>
      <c r="E1563">
        <v>1</v>
      </c>
      <c r="F1563" s="12">
        <f t="shared" si="73"/>
        <v>30987</v>
      </c>
      <c r="G1563">
        <v>2</v>
      </c>
      <c r="H1563" s="15">
        <v>6457.84</v>
      </c>
      <c r="I1563" t="s">
        <v>11</v>
      </c>
      <c r="J1563" t="s">
        <v>12</v>
      </c>
      <c r="K1563" t="s">
        <v>23</v>
      </c>
      <c r="L1563" s="13">
        <f t="shared" si="74"/>
        <v>38</v>
      </c>
    </row>
    <row r="1564" spans="1:12" x14ac:dyDescent="0.3">
      <c r="A1564" t="s">
        <v>808</v>
      </c>
      <c r="B1564">
        <f t="shared" si="72"/>
        <v>1563</v>
      </c>
      <c r="C1564">
        <v>1984</v>
      </c>
      <c r="D1564" t="s">
        <v>35</v>
      </c>
      <c r="E1564">
        <v>26</v>
      </c>
      <c r="F1564" s="12">
        <f t="shared" si="73"/>
        <v>30920</v>
      </c>
      <c r="G1564">
        <v>2</v>
      </c>
      <c r="H1564" s="15">
        <v>6455.86</v>
      </c>
      <c r="I1564" t="s">
        <v>12</v>
      </c>
      <c r="J1564" t="s">
        <v>12</v>
      </c>
      <c r="K1564" t="s">
        <v>23</v>
      </c>
      <c r="L1564" s="13">
        <f t="shared" si="74"/>
        <v>38</v>
      </c>
    </row>
    <row r="1565" spans="1:12" x14ac:dyDescent="0.3">
      <c r="A1565" t="s">
        <v>807</v>
      </c>
      <c r="B1565">
        <f t="shared" si="72"/>
        <v>1564</v>
      </c>
      <c r="C1565">
        <v>1985</v>
      </c>
      <c r="D1565" t="s">
        <v>10</v>
      </c>
      <c r="E1565">
        <v>22</v>
      </c>
      <c r="F1565" s="12">
        <f t="shared" si="73"/>
        <v>31250</v>
      </c>
      <c r="G1565">
        <v>3</v>
      </c>
      <c r="H1565" s="15">
        <v>6435.62</v>
      </c>
      <c r="I1565" t="s">
        <v>12</v>
      </c>
      <c r="J1565" t="s">
        <v>11</v>
      </c>
      <c r="K1565" t="s">
        <v>13</v>
      </c>
      <c r="L1565" s="13">
        <f t="shared" si="74"/>
        <v>37</v>
      </c>
    </row>
    <row r="1566" spans="1:12" x14ac:dyDescent="0.3">
      <c r="A1566" t="s">
        <v>806</v>
      </c>
      <c r="B1566">
        <f t="shared" si="72"/>
        <v>1565</v>
      </c>
      <c r="C1566">
        <v>1975</v>
      </c>
      <c r="D1566" t="s">
        <v>35</v>
      </c>
      <c r="E1566">
        <v>5</v>
      </c>
      <c r="F1566" s="12">
        <f t="shared" si="73"/>
        <v>27611</v>
      </c>
      <c r="G1566">
        <v>1</v>
      </c>
      <c r="H1566" s="15">
        <v>6423.48</v>
      </c>
      <c r="I1566" t="s">
        <v>11</v>
      </c>
      <c r="J1566" t="s">
        <v>12</v>
      </c>
      <c r="K1566" t="s">
        <v>13</v>
      </c>
      <c r="L1566" s="13">
        <f t="shared" si="74"/>
        <v>47</v>
      </c>
    </row>
    <row r="1567" spans="1:12" x14ac:dyDescent="0.3">
      <c r="A1567" t="s">
        <v>805</v>
      </c>
      <c r="B1567">
        <f t="shared" si="72"/>
        <v>1566</v>
      </c>
      <c r="C1567">
        <v>1976</v>
      </c>
      <c r="D1567" t="s">
        <v>30</v>
      </c>
      <c r="E1567">
        <v>30</v>
      </c>
      <c r="F1567" s="12">
        <f t="shared" si="73"/>
        <v>28124</v>
      </c>
      <c r="G1567">
        <v>2</v>
      </c>
      <c r="H1567" s="15">
        <v>6417.28</v>
      </c>
      <c r="I1567" t="s">
        <v>11</v>
      </c>
      <c r="J1567" t="s">
        <v>12</v>
      </c>
      <c r="K1567" t="s">
        <v>13</v>
      </c>
      <c r="L1567" s="13">
        <f t="shared" si="74"/>
        <v>46</v>
      </c>
    </row>
    <row r="1568" spans="1:12" x14ac:dyDescent="0.3">
      <c r="A1568" t="s">
        <v>804</v>
      </c>
      <c r="B1568">
        <f t="shared" si="72"/>
        <v>1567</v>
      </c>
      <c r="C1568">
        <v>1987</v>
      </c>
      <c r="D1568" t="s">
        <v>20</v>
      </c>
      <c r="E1568">
        <v>4</v>
      </c>
      <c r="F1568" s="12">
        <f t="shared" si="73"/>
        <v>32024</v>
      </c>
      <c r="G1568">
        <v>3</v>
      </c>
      <c r="H1568" s="15">
        <v>6414.18</v>
      </c>
      <c r="I1568" t="s">
        <v>11</v>
      </c>
      <c r="J1568" t="s">
        <v>11</v>
      </c>
      <c r="K1568" t="s">
        <v>42</v>
      </c>
      <c r="L1568" s="13">
        <f t="shared" si="74"/>
        <v>35</v>
      </c>
    </row>
    <row r="1569" spans="1:12" x14ac:dyDescent="0.3">
      <c r="A1569" t="s">
        <v>803</v>
      </c>
      <c r="B1569">
        <f t="shared" si="72"/>
        <v>1568</v>
      </c>
      <c r="C1569">
        <v>1971</v>
      </c>
      <c r="D1569" t="s">
        <v>35</v>
      </c>
      <c r="E1569">
        <v>22</v>
      </c>
      <c r="F1569" s="12">
        <f t="shared" si="73"/>
        <v>26167</v>
      </c>
      <c r="G1569">
        <v>0</v>
      </c>
      <c r="H1569" s="15">
        <v>6412.34</v>
      </c>
      <c r="I1569" t="s">
        <v>11</v>
      </c>
      <c r="J1569" t="s">
        <v>12</v>
      </c>
      <c r="K1569" t="s">
        <v>13</v>
      </c>
      <c r="L1569" s="13">
        <f t="shared" si="74"/>
        <v>51</v>
      </c>
    </row>
    <row r="1570" spans="1:12" x14ac:dyDescent="0.3">
      <c r="A1570" t="s">
        <v>802</v>
      </c>
      <c r="B1570">
        <f t="shared" si="72"/>
        <v>1569</v>
      </c>
      <c r="C1570">
        <v>1970</v>
      </c>
      <c r="D1570" t="s">
        <v>35</v>
      </c>
      <c r="E1570">
        <v>20</v>
      </c>
      <c r="F1570" s="12">
        <f t="shared" si="73"/>
        <v>25800</v>
      </c>
      <c r="G1570">
        <v>0</v>
      </c>
      <c r="H1570" s="15">
        <v>6407.05</v>
      </c>
      <c r="I1570" t="s">
        <v>11</v>
      </c>
      <c r="J1570" t="s">
        <v>16</v>
      </c>
      <c r="K1570" t="s">
        <v>13</v>
      </c>
      <c r="L1570" s="13">
        <f t="shared" si="74"/>
        <v>52</v>
      </c>
    </row>
    <row r="1571" spans="1:12" x14ac:dyDescent="0.3">
      <c r="A1571" t="s">
        <v>801</v>
      </c>
      <c r="B1571">
        <f t="shared" si="72"/>
        <v>1570</v>
      </c>
      <c r="C1571">
        <v>1985</v>
      </c>
      <c r="D1571" t="s">
        <v>30</v>
      </c>
      <c r="E1571">
        <v>10</v>
      </c>
      <c r="F1571" s="12">
        <f t="shared" si="73"/>
        <v>31391</v>
      </c>
      <c r="G1571">
        <v>2</v>
      </c>
      <c r="H1571" s="15">
        <v>6406.41</v>
      </c>
      <c r="I1571" t="s">
        <v>16</v>
      </c>
      <c r="J1571" t="s">
        <v>12</v>
      </c>
      <c r="K1571" t="s">
        <v>276</v>
      </c>
      <c r="L1571" s="13">
        <f t="shared" si="74"/>
        <v>37</v>
      </c>
    </row>
    <row r="1572" spans="1:12" x14ac:dyDescent="0.3">
      <c r="A1572" t="s">
        <v>800</v>
      </c>
      <c r="B1572">
        <f t="shared" si="72"/>
        <v>1571</v>
      </c>
      <c r="C1572">
        <v>1987</v>
      </c>
      <c r="D1572" t="s">
        <v>20</v>
      </c>
      <c r="E1572">
        <v>9</v>
      </c>
      <c r="F1572" s="12">
        <f t="shared" si="73"/>
        <v>32029</v>
      </c>
      <c r="G1572">
        <v>2</v>
      </c>
      <c r="H1572" s="15">
        <v>6402.29</v>
      </c>
      <c r="I1572" t="s">
        <v>11</v>
      </c>
      <c r="J1572" t="s">
        <v>12</v>
      </c>
      <c r="K1572" t="s">
        <v>247</v>
      </c>
      <c r="L1572" s="13">
        <f t="shared" si="74"/>
        <v>35</v>
      </c>
    </row>
    <row r="1573" spans="1:12" x14ac:dyDescent="0.3">
      <c r="A1573" t="s">
        <v>799</v>
      </c>
      <c r="B1573">
        <f t="shared" si="72"/>
        <v>1572</v>
      </c>
      <c r="C1573">
        <v>1982</v>
      </c>
      <c r="D1573" t="s">
        <v>37</v>
      </c>
      <c r="E1573">
        <v>28</v>
      </c>
      <c r="F1573" s="12">
        <f t="shared" si="73"/>
        <v>30252</v>
      </c>
      <c r="G1573">
        <v>1</v>
      </c>
      <c r="H1573" s="15">
        <v>6393.6</v>
      </c>
      <c r="I1573" t="s">
        <v>11</v>
      </c>
      <c r="J1573" t="s">
        <v>16</v>
      </c>
      <c r="K1573" t="s">
        <v>23</v>
      </c>
      <c r="L1573" s="13">
        <f t="shared" si="74"/>
        <v>40</v>
      </c>
    </row>
    <row r="1574" spans="1:12" x14ac:dyDescent="0.3">
      <c r="A1574" t="s">
        <v>798</v>
      </c>
      <c r="B1574">
        <f t="shared" si="72"/>
        <v>1573</v>
      </c>
      <c r="C1574">
        <v>1997</v>
      </c>
      <c r="D1574" t="s">
        <v>35</v>
      </c>
      <c r="E1574">
        <v>16</v>
      </c>
      <c r="F1574" s="12">
        <f t="shared" si="73"/>
        <v>35658</v>
      </c>
      <c r="G1574">
        <v>0</v>
      </c>
      <c r="H1574" s="15">
        <v>6389.53</v>
      </c>
      <c r="I1574" t="s">
        <v>11</v>
      </c>
      <c r="J1574" t="s">
        <v>11</v>
      </c>
      <c r="K1574" t="s">
        <v>300</v>
      </c>
      <c r="L1574" s="13">
        <f t="shared" si="74"/>
        <v>25</v>
      </c>
    </row>
    <row r="1575" spans="1:12" x14ac:dyDescent="0.3">
      <c r="A1575" t="s">
        <v>797</v>
      </c>
      <c r="B1575">
        <f t="shared" si="72"/>
        <v>1574</v>
      </c>
      <c r="C1575">
        <v>1982</v>
      </c>
      <c r="D1575" t="s">
        <v>35</v>
      </c>
      <c r="E1575">
        <v>6</v>
      </c>
      <c r="F1575" s="12">
        <f t="shared" si="73"/>
        <v>30169</v>
      </c>
      <c r="G1575">
        <v>1</v>
      </c>
      <c r="H1575" s="15">
        <v>6389.38</v>
      </c>
      <c r="I1575" t="s">
        <v>16</v>
      </c>
      <c r="J1575" t="s">
        <v>11</v>
      </c>
      <c r="K1575" t="s">
        <v>23</v>
      </c>
      <c r="L1575" s="13">
        <f t="shared" si="74"/>
        <v>40</v>
      </c>
    </row>
    <row r="1576" spans="1:12" x14ac:dyDescent="0.3">
      <c r="A1576" t="s">
        <v>796</v>
      </c>
      <c r="B1576">
        <f t="shared" si="72"/>
        <v>1575</v>
      </c>
      <c r="C1576">
        <v>1976</v>
      </c>
      <c r="D1576" t="s">
        <v>15</v>
      </c>
      <c r="E1576">
        <v>18</v>
      </c>
      <c r="F1576" s="12">
        <f t="shared" si="73"/>
        <v>28082</v>
      </c>
      <c r="G1576">
        <v>2</v>
      </c>
      <c r="H1576" s="15">
        <v>6374.16</v>
      </c>
      <c r="I1576" t="s">
        <v>11</v>
      </c>
      <c r="J1576" t="s">
        <v>11</v>
      </c>
      <c r="K1576" t="s">
        <v>13</v>
      </c>
      <c r="L1576" s="13">
        <f t="shared" si="74"/>
        <v>46</v>
      </c>
    </row>
    <row r="1577" spans="1:12" x14ac:dyDescent="0.3">
      <c r="A1577" t="s">
        <v>795</v>
      </c>
      <c r="B1577">
        <f t="shared" si="72"/>
        <v>1576</v>
      </c>
      <c r="C1577">
        <v>1984</v>
      </c>
      <c r="D1577" t="s">
        <v>35</v>
      </c>
      <c r="E1577">
        <v>13</v>
      </c>
      <c r="F1577" s="12">
        <f t="shared" si="73"/>
        <v>30907</v>
      </c>
      <c r="G1577">
        <v>1</v>
      </c>
      <c r="H1577" s="15">
        <v>6373.56</v>
      </c>
      <c r="I1577" t="s">
        <v>11</v>
      </c>
      <c r="J1577" t="s">
        <v>16</v>
      </c>
      <c r="K1577" t="s">
        <v>23</v>
      </c>
      <c r="L1577" s="13">
        <f t="shared" si="74"/>
        <v>38</v>
      </c>
    </row>
    <row r="1578" spans="1:12" x14ac:dyDescent="0.3">
      <c r="A1578" t="s">
        <v>794</v>
      </c>
      <c r="B1578">
        <f t="shared" si="72"/>
        <v>1577</v>
      </c>
      <c r="C1578">
        <v>1970</v>
      </c>
      <c r="D1578" t="s">
        <v>15</v>
      </c>
      <c r="E1578">
        <v>9</v>
      </c>
      <c r="F1578" s="12">
        <f t="shared" si="73"/>
        <v>25881</v>
      </c>
      <c r="G1578">
        <v>0</v>
      </c>
      <c r="H1578" s="15">
        <v>6367.31</v>
      </c>
      <c r="I1578" t="s">
        <v>11</v>
      </c>
      <c r="J1578" t="s">
        <v>16</v>
      </c>
      <c r="K1578" t="s">
        <v>13</v>
      </c>
      <c r="L1578" s="13">
        <f t="shared" si="74"/>
        <v>52</v>
      </c>
    </row>
    <row r="1579" spans="1:12" x14ac:dyDescent="0.3">
      <c r="A1579" t="s">
        <v>793</v>
      </c>
      <c r="B1579">
        <f t="shared" si="72"/>
        <v>1578</v>
      </c>
      <c r="C1579">
        <v>1996</v>
      </c>
      <c r="D1579" t="s">
        <v>10</v>
      </c>
      <c r="E1579">
        <v>7</v>
      </c>
      <c r="F1579" s="12">
        <f t="shared" si="73"/>
        <v>35253</v>
      </c>
      <c r="G1579">
        <v>0</v>
      </c>
      <c r="H1579" s="15">
        <v>6361.47</v>
      </c>
      <c r="I1579" t="s">
        <v>11</v>
      </c>
      <c r="J1579" t="s">
        <v>12</v>
      </c>
      <c r="K1579" t="s">
        <v>300</v>
      </c>
      <c r="L1579" s="13">
        <f t="shared" si="74"/>
        <v>26</v>
      </c>
    </row>
    <row r="1580" spans="1:12" x14ac:dyDescent="0.3">
      <c r="A1580" t="s">
        <v>792</v>
      </c>
      <c r="B1580">
        <f t="shared" si="72"/>
        <v>1579</v>
      </c>
      <c r="C1580">
        <v>1989</v>
      </c>
      <c r="D1580" t="s">
        <v>18</v>
      </c>
      <c r="E1580">
        <v>24</v>
      </c>
      <c r="F1580" s="12">
        <f t="shared" si="73"/>
        <v>32683</v>
      </c>
      <c r="G1580">
        <v>3</v>
      </c>
      <c r="H1580" s="15">
        <v>6360.99</v>
      </c>
      <c r="I1580" t="s">
        <v>11</v>
      </c>
      <c r="J1580" t="s">
        <v>11</v>
      </c>
      <c r="K1580" t="s">
        <v>23</v>
      </c>
      <c r="L1580" s="13">
        <f t="shared" si="74"/>
        <v>33</v>
      </c>
    </row>
    <row r="1581" spans="1:12" x14ac:dyDescent="0.3">
      <c r="A1581" t="s">
        <v>791</v>
      </c>
      <c r="B1581">
        <f t="shared" si="72"/>
        <v>1580</v>
      </c>
      <c r="C1581">
        <v>1980</v>
      </c>
      <c r="D1581" t="s">
        <v>37</v>
      </c>
      <c r="E1581">
        <v>30</v>
      </c>
      <c r="F1581" s="12">
        <f t="shared" si="73"/>
        <v>29524</v>
      </c>
      <c r="G1581">
        <v>0</v>
      </c>
      <c r="H1581" s="15">
        <v>6358.78</v>
      </c>
      <c r="I1581" t="s">
        <v>11</v>
      </c>
      <c r="J1581" t="s">
        <v>16</v>
      </c>
      <c r="K1581" t="s">
        <v>23</v>
      </c>
      <c r="L1581" s="13">
        <f t="shared" si="74"/>
        <v>42</v>
      </c>
    </row>
    <row r="1582" spans="1:12" x14ac:dyDescent="0.3">
      <c r="A1582" t="s">
        <v>790</v>
      </c>
      <c r="B1582">
        <f t="shared" si="72"/>
        <v>1581</v>
      </c>
      <c r="C1582">
        <v>1983</v>
      </c>
      <c r="D1582" t="s">
        <v>35</v>
      </c>
      <c r="E1582">
        <v>19</v>
      </c>
      <c r="F1582" s="12">
        <f t="shared" si="73"/>
        <v>30547</v>
      </c>
      <c r="G1582">
        <v>2</v>
      </c>
      <c r="H1582" s="15">
        <v>6356.27</v>
      </c>
      <c r="I1582" t="s">
        <v>12</v>
      </c>
      <c r="J1582" t="s">
        <v>11</v>
      </c>
      <c r="K1582" t="s">
        <v>13</v>
      </c>
      <c r="L1582" s="13">
        <f t="shared" si="74"/>
        <v>39</v>
      </c>
    </row>
    <row r="1583" spans="1:12" x14ac:dyDescent="0.3">
      <c r="A1583" t="s">
        <v>789</v>
      </c>
      <c r="B1583">
        <f t="shared" si="72"/>
        <v>1582</v>
      </c>
      <c r="C1583">
        <v>1983</v>
      </c>
      <c r="D1583" t="s">
        <v>37</v>
      </c>
      <c r="E1583">
        <v>21</v>
      </c>
      <c r="F1583" s="12">
        <f t="shared" si="73"/>
        <v>30610</v>
      </c>
      <c r="G1583">
        <v>2</v>
      </c>
      <c r="H1583" s="15">
        <v>6338.08</v>
      </c>
      <c r="I1583" t="s">
        <v>11</v>
      </c>
      <c r="J1583" t="s">
        <v>16</v>
      </c>
      <c r="K1583" t="s">
        <v>13</v>
      </c>
      <c r="L1583" s="13">
        <f t="shared" si="74"/>
        <v>39</v>
      </c>
    </row>
    <row r="1584" spans="1:12" x14ac:dyDescent="0.3">
      <c r="A1584" t="s">
        <v>788</v>
      </c>
      <c r="B1584">
        <f t="shared" si="72"/>
        <v>1583</v>
      </c>
      <c r="C1584">
        <v>1986</v>
      </c>
      <c r="D1584" t="s">
        <v>20</v>
      </c>
      <c r="E1584">
        <v>25</v>
      </c>
      <c r="F1584" s="12">
        <f t="shared" si="73"/>
        <v>31680</v>
      </c>
      <c r="G1584">
        <v>3</v>
      </c>
      <c r="H1584" s="15">
        <v>6335.64</v>
      </c>
      <c r="I1584" t="s">
        <v>11</v>
      </c>
      <c r="J1584" t="s">
        <v>11</v>
      </c>
      <c r="K1584" t="s">
        <v>13</v>
      </c>
      <c r="L1584" s="13">
        <f t="shared" si="74"/>
        <v>36</v>
      </c>
    </row>
    <row r="1585" spans="1:12" x14ac:dyDescent="0.3">
      <c r="A1585" t="s">
        <v>787</v>
      </c>
      <c r="B1585">
        <f t="shared" si="72"/>
        <v>1584</v>
      </c>
      <c r="C1585">
        <v>1990</v>
      </c>
      <c r="D1585" t="s">
        <v>35</v>
      </c>
      <c r="E1585">
        <v>13</v>
      </c>
      <c r="F1585" s="12">
        <f t="shared" si="73"/>
        <v>33098</v>
      </c>
      <c r="G1585">
        <v>3</v>
      </c>
      <c r="H1585" s="15">
        <v>6334.34</v>
      </c>
      <c r="I1585" t="s">
        <v>11</v>
      </c>
      <c r="J1585" t="s">
        <v>11</v>
      </c>
      <c r="K1585" t="s">
        <v>247</v>
      </c>
      <c r="L1585" s="13">
        <f t="shared" si="74"/>
        <v>32</v>
      </c>
    </row>
    <row r="1586" spans="1:12" x14ac:dyDescent="0.3">
      <c r="A1586" t="s">
        <v>786</v>
      </c>
      <c r="B1586">
        <f t="shared" si="72"/>
        <v>1585</v>
      </c>
      <c r="C1586">
        <v>1985</v>
      </c>
      <c r="D1586" t="s">
        <v>30</v>
      </c>
      <c r="E1586">
        <v>15</v>
      </c>
      <c r="F1586" s="12">
        <f t="shared" si="73"/>
        <v>31396</v>
      </c>
      <c r="G1586">
        <v>2</v>
      </c>
      <c r="H1586" s="15">
        <v>6313.76</v>
      </c>
      <c r="I1586" t="s">
        <v>11</v>
      </c>
      <c r="J1586" t="s">
        <v>16</v>
      </c>
      <c r="K1586" t="s">
        <v>13</v>
      </c>
      <c r="L1586" s="13">
        <f t="shared" si="74"/>
        <v>37</v>
      </c>
    </row>
    <row r="1587" spans="1:12" x14ac:dyDescent="0.3">
      <c r="A1587" t="s">
        <v>785</v>
      </c>
      <c r="B1587">
        <f t="shared" si="72"/>
        <v>1586</v>
      </c>
      <c r="C1587">
        <v>1985</v>
      </c>
      <c r="D1587" t="s">
        <v>15</v>
      </c>
      <c r="E1587">
        <v>19</v>
      </c>
      <c r="F1587" s="12">
        <f t="shared" si="73"/>
        <v>31370</v>
      </c>
      <c r="G1587">
        <v>2</v>
      </c>
      <c r="H1587" s="15">
        <v>6311.95</v>
      </c>
      <c r="I1587" t="s">
        <v>11</v>
      </c>
      <c r="J1587" t="s">
        <v>16</v>
      </c>
      <c r="K1587" t="s">
        <v>42</v>
      </c>
      <c r="L1587" s="13">
        <f t="shared" si="74"/>
        <v>37</v>
      </c>
    </row>
    <row r="1588" spans="1:12" x14ac:dyDescent="0.3">
      <c r="A1588" t="s">
        <v>784</v>
      </c>
      <c r="B1588">
        <f t="shared" si="72"/>
        <v>1587</v>
      </c>
      <c r="C1588">
        <v>2004</v>
      </c>
      <c r="D1588" t="s">
        <v>10</v>
      </c>
      <c r="E1588">
        <v>27</v>
      </c>
      <c r="F1588" s="12">
        <f t="shared" si="73"/>
        <v>38195</v>
      </c>
      <c r="G1588">
        <v>0</v>
      </c>
      <c r="H1588" s="15">
        <v>6311.11</v>
      </c>
      <c r="I1588" t="s">
        <v>11</v>
      </c>
      <c r="J1588" t="s">
        <v>11</v>
      </c>
      <c r="K1588" t="s">
        <v>42</v>
      </c>
      <c r="L1588" s="13">
        <f t="shared" si="74"/>
        <v>18</v>
      </c>
    </row>
    <row r="1589" spans="1:12" x14ac:dyDescent="0.3">
      <c r="A1589" t="s">
        <v>783</v>
      </c>
      <c r="B1589">
        <f t="shared" si="72"/>
        <v>1588</v>
      </c>
      <c r="C1589">
        <v>1969</v>
      </c>
      <c r="D1589" t="s">
        <v>20</v>
      </c>
      <c r="E1589">
        <v>4</v>
      </c>
      <c r="F1589" s="12">
        <f t="shared" si="73"/>
        <v>25450</v>
      </c>
      <c r="G1589">
        <v>0</v>
      </c>
      <c r="H1589" s="15">
        <v>6305.61</v>
      </c>
      <c r="I1589" t="s">
        <v>11</v>
      </c>
      <c r="J1589" t="s">
        <v>11</v>
      </c>
      <c r="K1589" t="s">
        <v>23</v>
      </c>
      <c r="L1589" s="13">
        <f t="shared" si="74"/>
        <v>53</v>
      </c>
    </row>
    <row r="1590" spans="1:12" x14ac:dyDescent="0.3">
      <c r="A1590" t="s">
        <v>782</v>
      </c>
      <c r="B1590">
        <f t="shared" si="72"/>
        <v>1589</v>
      </c>
      <c r="C1590">
        <v>1974</v>
      </c>
      <c r="D1590" t="s">
        <v>20</v>
      </c>
      <c r="E1590">
        <v>17</v>
      </c>
      <c r="F1590" s="12">
        <f t="shared" si="73"/>
        <v>27289</v>
      </c>
      <c r="G1590">
        <v>0</v>
      </c>
      <c r="H1590" s="15">
        <v>6302.23</v>
      </c>
      <c r="I1590" t="s">
        <v>11</v>
      </c>
      <c r="J1590" t="s">
        <v>16</v>
      </c>
      <c r="K1590" t="s">
        <v>13</v>
      </c>
      <c r="L1590" s="13">
        <f t="shared" si="74"/>
        <v>48</v>
      </c>
    </row>
    <row r="1591" spans="1:12" x14ac:dyDescent="0.3">
      <c r="A1591" t="s">
        <v>781</v>
      </c>
      <c r="B1591">
        <f t="shared" si="72"/>
        <v>1590</v>
      </c>
      <c r="C1591">
        <v>1996</v>
      </c>
      <c r="D1591" t="s">
        <v>10</v>
      </c>
      <c r="E1591">
        <v>4</v>
      </c>
      <c r="F1591" s="12">
        <f t="shared" si="73"/>
        <v>35250</v>
      </c>
      <c r="G1591">
        <v>0</v>
      </c>
      <c r="H1591" s="15">
        <v>6293.63</v>
      </c>
      <c r="I1591" t="s">
        <v>11</v>
      </c>
      <c r="J1591" t="s">
        <v>12</v>
      </c>
      <c r="K1591" t="s">
        <v>300</v>
      </c>
      <c r="L1591" s="13">
        <f t="shared" si="74"/>
        <v>26</v>
      </c>
    </row>
    <row r="1592" spans="1:12" x14ac:dyDescent="0.3">
      <c r="A1592" t="s">
        <v>780</v>
      </c>
      <c r="B1592">
        <f t="shared" si="72"/>
        <v>1591</v>
      </c>
      <c r="C1592">
        <v>1981</v>
      </c>
      <c r="D1592" t="s">
        <v>35</v>
      </c>
      <c r="E1592">
        <v>26</v>
      </c>
      <c r="F1592" s="12">
        <f t="shared" si="73"/>
        <v>29824</v>
      </c>
      <c r="G1592">
        <v>1</v>
      </c>
      <c r="H1592" s="15">
        <v>6289.75</v>
      </c>
      <c r="I1592" t="s">
        <v>11</v>
      </c>
      <c r="J1592" t="s">
        <v>12</v>
      </c>
      <c r="K1592" t="s">
        <v>13</v>
      </c>
      <c r="L1592" s="13">
        <f t="shared" si="74"/>
        <v>41</v>
      </c>
    </row>
    <row r="1593" spans="1:12" x14ac:dyDescent="0.3">
      <c r="A1593" t="s">
        <v>779</v>
      </c>
      <c r="B1593">
        <f t="shared" si="72"/>
        <v>1592</v>
      </c>
      <c r="C1593">
        <v>1981</v>
      </c>
      <c r="D1593" t="s">
        <v>15</v>
      </c>
      <c r="E1593">
        <v>24</v>
      </c>
      <c r="F1593" s="12">
        <f t="shared" si="73"/>
        <v>29914</v>
      </c>
      <c r="G1593">
        <v>1</v>
      </c>
      <c r="H1593" s="15">
        <v>6282.24</v>
      </c>
      <c r="I1593" t="s">
        <v>11</v>
      </c>
      <c r="J1593" t="s">
        <v>16</v>
      </c>
      <c r="K1593" t="s">
        <v>42</v>
      </c>
      <c r="L1593" s="13">
        <f t="shared" si="74"/>
        <v>41</v>
      </c>
    </row>
    <row r="1594" spans="1:12" x14ac:dyDescent="0.3">
      <c r="A1594" t="s">
        <v>778</v>
      </c>
      <c r="B1594">
        <f t="shared" si="72"/>
        <v>1593</v>
      </c>
      <c r="C1594">
        <v>1993</v>
      </c>
      <c r="D1594" t="s">
        <v>37</v>
      </c>
      <c r="E1594">
        <v>16</v>
      </c>
      <c r="F1594" s="12">
        <f t="shared" si="73"/>
        <v>34258</v>
      </c>
      <c r="G1594">
        <v>0</v>
      </c>
      <c r="H1594" s="15">
        <v>6276.3</v>
      </c>
      <c r="I1594" t="s">
        <v>11</v>
      </c>
      <c r="J1594" t="s">
        <v>16</v>
      </c>
      <c r="K1594" t="s">
        <v>200</v>
      </c>
      <c r="L1594" s="13">
        <f t="shared" si="74"/>
        <v>29</v>
      </c>
    </row>
    <row r="1595" spans="1:12" x14ac:dyDescent="0.3">
      <c r="A1595" t="s">
        <v>777</v>
      </c>
      <c r="B1595">
        <f t="shared" si="72"/>
        <v>1594</v>
      </c>
      <c r="C1595">
        <v>1981</v>
      </c>
      <c r="D1595" t="s">
        <v>18</v>
      </c>
      <c r="E1595">
        <v>30</v>
      </c>
      <c r="F1595" s="12">
        <f t="shared" si="73"/>
        <v>29767</v>
      </c>
      <c r="G1595">
        <v>1</v>
      </c>
      <c r="H1595" s="15">
        <v>6272.48</v>
      </c>
      <c r="I1595" t="s">
        <v>16</v>
      </c>
      <c r="J1595" t="s">
        <v>12</v>
      </c>
      <c r="K1595" t="s">
        <v>13</v>
      </c>
      <c r="L1595" s="13">
        <f t="shared" si="74"/>
        <v>41</v>
      </c>
    </row>
    <row r="1596" spans="1:12" x14ac:dyDescent="0.3">
      <c r="A1596" t="s">
        <v>776</v>
      </c>
      <c r="B1596">
        <f t="shared" si="72"/>
        <v>1595</v>
      </c>
      <c r="C1596">
        <v>1984</v>
      </c>
      <c r="D1596" t="s">
        <v>20</v>
      </c>
      <c r="E1596">
        <v>25</v>
      </c>
      <c r="F1596" s="12">
        <f t="shared" si="73"/>
        <v>30950</v>
      </c>
      <c r="G1596">
        <v>3</v>
      </c>
      <c r="H1596" s="15">
        <v>6269.33</v>
      </c>
      <c r="I1596" t="s">
        <v>11</v>
      </c>
      <c r="J1596" t="s">
        <v>16</v>
      </c>
      <c r="K1596" t="s">
        <v>13</v>
      </c>
      <c r="L1596" s="13">
        <f t="shared" si="74"/>
        <v>38</v>
      </c>
    </row>
    <row r="1597" spans="1:12" x14ac:dyDescent="0.3">
      <c r="A1597" t="s">
        <v>775</v>
      </c>
      <c r="B1597">
        <f t="shared" si="72"/>
        <v>1596</v>
      </c>
      <c r="C1597">
        <v>1995</v>
      </c>
      <c r="D1597" t="s">
        <v>37</v>
      </c>
      <c r="E1597">
        <v>17</v>
      </c>
      <c r="F1597" s="12">
        <f t="shared" si="73"/>
        <v>34989</v>
      </c>
      <c r="G1597">
        <v>0</v>
      </c>
      <c r="H1597" s="15">
        <v>6261.2</v>
      </c>
      <c r="I1597" t="s">
        <v>11</v>
      </c>
      <c r="J1597" t="s">
        <v>16</v>
      </c>
      <c r="K1597" t="s">
        <v>535</v>
      </c>
      <c r="L1597" s="13">
        <f t="shared" si="74"/>
        <v>27</v>
      </c>
    </row>
    <row r="1598" spans="1:12" x14ac:dyDescent="0.3">
      <c r="A1598" t="s">
        <v>774</v>
      </c>
      <c r="B1598">
        <f t="shared" si="72"/>
        <v>1597</v>
      </c>
      <c r="C1598">
        <v>1970</v>
      </c>
      <c r="D1598" t="s">
        <v>37</v>
      </c>
      <c r="E1598">
        <v>11</v>
      </c>
      <c r="F1598" s="12">
        <f t="shared" si="73"/>
        <v>25852</v>
      </c>
      <c r="G1598">
        <v>0</v>
      </c>
      <c r="H1598" s="15">
        <v>6255.38</v>
      </c>
      <c r="I1598" t="s">
        <v>11</v>
      </c>
      <c r="J1598" t="s">
        <v>11</v>
      </c>
      <c r="K1598" t="s">
        <v>13</v>
      </c>
      <c r="L1598" s="13">
        <f t="shared" si="74"/>
        <v>52</v>
      </c>
    </row>
    <row r="1599" spans="1:12" x14ac:dyDescent="0.3">
      <c r="A1599" t="s">
        <v>773</v>
      </c>
      <c r="B1599">
        <f t="shared" si="72"/>
        <v>1598</v>
      </c>
      <c r="C1599">
        <v>1972</v>
      </c>
      <c r="D1599" t="s">
        <v>20</v>
      </c>
      <c r="E1599">
        <v>8</v>
      </c>
      <c r="F1599" s="12">
        <f t="shared" si="73"/>
        <v>26550</v>
      </c>
      <c r="G1599">
        <v>0</v>
      </c>
      <c r="H1599" s="15">
        <v>6254.13</v>
      </c>
      <c r="I1599" t="s">
        <v>11</v>
      </c>
      <c r="J1599" t="s">
        <v>11</v>
      </c>
      <c r="K1599" t="s">
        <v>23</v>
      </c>
      <c r="L1599" s="13">
        <f t="shared" si="74"/>
        <v>50</v>
      </c>
    </row>
    <row r="1600" spans="1:12" x14ac:dyDescent="0.3">
      <c r="A1600" t="s">
        <v>772</v>
      </c>
      <c r="B1600">
        <f t="shared" si="72"/>
        <v>1599</v>
      </c>
      <c r="C1600">
        <v>1972</v>
      </c>
      <c r="D1600" t="s">
        <v>15</v>
      </c>
      <c r="E1600">
        <v>11</v>
      </c>
      <c r="F1600" s="12">
        <f t="shared" si="73"/>
        <v>26614</v>
      </c>
      <c r="G1600">
        <v>0</v>
      </c>
      <c r="H1600" s="15">
        <v>6253.85</v>
      </c>
      <c r="I1600" t="s">
        <v>11</v>
      </c>
      <c r="J1600" t="s">
        <v>11</v>
      </c>
      <c r="K1600" t="s">
        <v>13</v>
      </c>
      <c r="L1600" s="13">
        <f t="shared" si="74"/>
        <v>50</v>
      </c>
    </row>
    <row r="1601" spans="1:12" x14ac:dyDescent="0.3">
      <c r="A1601" t="s">
        <v>771</v>
      </c>
      <c r="B1601">
        <f t="shared" si="72"/>
        <v>1600</v>
      </c>
      <c r="C1601">
        <v>1979</v>
      </c>
      <c r="D1601" t="s">
        <v>37</v>
      </c>
      <c r="E1601">
        <v>10</v>
      </c>
      <c r="F1601" s="12">
        <f t="shared" si="73"/>
        <v>29138</v>
      </c>
      <c r="G1601">
        <v>0</v>
      </c>
      <c r="H1601" s="15">
        <v>6250.44</v>
      </c>
      <c r="I1601" t="s">
        <v>11</v>
      </c>
      <c r="J1601" t="s">
        <v>16</v>
      </c>
      <c r="K1601" t="s">
        <v>42</v>
      </c>
      <c r="L1601" s="13">
        <f t="shared" si="74"/>
        <v>43</v>
      </c>
    </row>
    <row r="1602" spans="1:12" x14ac:dyDescent="0.3">
      <c r="A1602" t="s">
        <v>770</v>
      </c>
      <c r="B1602">
        <f t="shared" ref="B1602:B1665" si="75">VALUE(MID(A1602,3,LEN(A1602)-2))</f>
        <v>1601</v>
      </c>
      <c r="C1602">
        <v>1983</v>
      </c>
      <c r="D1602" t="s">
        <v>35</v>
      </c>
      <c r="E1602">
        <v>11</v>
      </c>
      <c r="F1602" s="12">
        <f t="shared" ref="F1602:F1665" si="76">DATE(C1602, MONTH(1&amp;D1602), E1602)</f>
        <v>30539</v>
      </c>
      <c r="G1602">
        <v>1</v>
      </c>
      <c r="H1602" s="15">
        <v>6238.3</v>
      </c>
      <c r="I1602" t="s">
        <v>11</v>
      </c>
      <c r="J1602" t="s">
        <v>16</v>
      </c>
      <c r="K1602" t="s">
        <v>42</v>
      </c>
      <c r="L1602" s="13">
        <f t="shared" ref="L1602:L1665" si="77">DATEDIF(F1602, DATE(2023,6,8), "Y")</f>
        <v>39</v>
      </c>
    </row>
    <row r="1603" spans="1:12" x14ac:dyDescent="0.3">
      <c r="A1603" t="s">
        <v>769</v>
      </c>
      <c r="B1603">
        <f t="shared" si="75"/>
        <v>1602</v>
      </c>
      <c r="C1603">
        <v>1978</v>
      </c>
      <c r="D1603" t="s">
        <v>20</v>
      </c>
      <c r="E1603">
        <v>19</v>
      </c>
      <c r="F1603" s="12">
        <f t="shared" si="76"/>
        <v>28752</v>
      </c>
      <c r="G1603">
        <v>2</v>
      </c>
      <c r="H1603" s="15">
        <v>6236.95</v>
      </c>
      <c r="I1603" t="s">
        <v>11</v>
      </c>
      <c r="J1603" t="s">
        <v>11</v>
      </c>
      <c r="K1603" t="s">
        <v>13</v>
      </c>
      <c r="L1603" s="13">
        <f t="shared" si="77"/>
        <v>44</v>
      </c>
    </row>
    <row r="1604" spans="1:12" x14ac:dyDescent="0.3">
      <c r="A1604" t="s">
        <v>768</v>
      </c>
      <c r="B1604">
        <f t="shared" si="75"/>
        <v>1603</v>
      </c>
      <c r="C1604">
        <v>1972</v>
      </c>
      <c r="D1604" t="s">
        <v>18</v>
      </c>
      <c r="E1604">
        <v>29</v>
      </c>
      <c r="F1604" s="12">
        <f t="shared" si="76"/>
        <v>26479</v>
      </c>
      <c r="G1604">
        <v>0</v>
      </c>
      <c r="H1604" s="15">
        <v>6219.93</v>
      </c>
      <c r="I1604" t="s">
        <v>11</v>
      </c>
      <c r="J1604" t="s">
        <v>11</v>
      </c>
      <c r="K1604" t="s">
        <v>13</v>
      </c>
      <c r="L1604" s="13">
        <f t="shared" si="77"/>
        <v>50</v>
      </c>
    </row>
    <row r="1605" spans="1:12" x14ac:dyDescent="0.3">
      <c r="A1605" t="s">
        <v>767</v>
      </c>
      <c r="B1605">
        <f t="shared" si="75"/>
        <v>1604</v>
      </c>
      <c r="C1605">
        <v>1992</v>
      </c>
      <c r="D1605" t="s">
        <v>35</v>
      </c>
      <c r="E1605">
        <v>12</v>
      </c>
      <c r="F1605" s="12">
        <f t="shared" si="76"/>
        <v>33828</v>
      </c>
      <c r="G1605">
        <v>0</v>
      </c>
      <c r="H1605" s="15">
        <v>6208.5</v>
      </c>
      <c r="I1605" t="s">
        <v>11</v>
      </c>
      <c r="J1605" t="s">
        <v>16</v>
      </c>
      <c r="K1605" t="s">
        <v>300</v>
      </c>
      <c r="L1605" s="13">
        <f t="shared" si="77"/>
        <v>30</v>
      </c>
    </row>
    <row r="1606" spans="1:12" x14ac:dyDescent="0.3">
      <c r="A1606" t="s">
        <v>766</v>
      </c>
      <c r="B1606">
        <f t="shared" si="75"/>
        <v>1605</v>
      </c>
      <c r="C1606">
        <v>1999</v>
      </c>
      <c r="D1606" t="s">
        <v>20</v>
      </c>
      <c r="E1606">
        <v>10</v>
      </c>
      <c r="F1606" s="12">
        <f t="shared" si="76"/>
        <v>36413</v>
      </c>
      <c r="G1606">
        <v>0</v>
      </c>
      <c r="H1606" s="15">
        <v>6207.26</v>
      </c>
      <c r="I1606" t="s">
        <v>11</v>
      </c>
      <c r="J1606" t="s">
        <v>11</v>
      </c>
      <c r="K1606" t="s">
        <v>535</v>
      </c>
      <c r="L1606" s="13">
        <f t="shared" si="77"/>
        <v>23</v>
      </c>
    </row>
    <row r="1607" spans="1:12" x14ac:dyDescent="0.3">
      <c r="A1607" t="s">
        <v>765</v>
      </c>
      <c r="B1607">
        <f t="shared" si="75"/>
        <v>1606</v>
      </c>
      <c r="C1607">
        <v>1985</v>
      </c>
      <c r="D1607" t="s">
        <v>20</v>
      </c>
      <c r="E1607">
        <v>22</v>
      </c>
      <c r="F1607" s="12">
        <f t="shared" si="76"/>
        <v>31312</v>
      </c>
      <c r="G1607">
        <v>2</v>
      </c>
      <c r="H1607" s="15">
        <v>6203.9</v>
      </c>
      <c r="I1607" t="s">
        <v>11</v>
      </c>
      <c r="J1607" t="s">
        <v>11</v>
      </c>
      <c r="K1607" t="s">
        <v>23</v>
      </c>
      <c r="L1607" s="13">
        <f t="shared" si="77"/>
        <v>37</v>
      </c>
    </row>
    <row r="1608" spans="1:12" x14ac:dyDescent="0.3">
      <c r="A1608" t="s">
        <v>764</v>
      </c>
      <c r="B1608">
        <f t="shared" si="75"/>
        <v>1607</v>
      </c>
      <c r="C1608">
        <v>1985</v>
      </c>
      <c r="D1608" t="s">
        <v>10</v>
      </c>
      <c r="E1608">
        <v>22</v>
      </c>
      <c r="F1608" s="12">
        <f t="shared" si="76"/>
        <v>31250</v>
      </c>
      <c r="G1608">
        <v>2</v>
      </c>
      <c r="H1608" s="15">
        <v>6198.75</v>
      </c>
      <c r="I1608" t="s">
        <v>11</v>
      </c>
      <c r="J1608" t="s">
        <v>16</v>
      </c>
      <c r="K1608" t="s">
        <v>23</v>
      </c>
      <c r="L1608" s="13">
        <f t="shared" si="77"/>
        <v>37</v>
      </c>
    </row>
    <row r="1609" spans="1:12" x14ac:dyDescent="0.3">
      <c r="A1609" t="s">
        <v>763</v>
      </c>
      <c r="B1609">
        <f t="shared" si="75"/>
        <v>1608</v>
      </c>
      <c r="C1609">
        <v>1988</v>
      </c>
      <c r="D1609" t="s">
        <v>37</v>
      </c>
      <c r="E1609">
        <v>23</v>
      </c>
      <c r="F1609" s="12">
        <f t="shared" si="76"/>
        <v>32439</v>
      </c>
      <c r="G1609">
        <v>3</v>
      </c>
      <c r="H1609" s="15">
        <v>6196.45</v>
      </c>
      <c r="I1609" t="s">
        <v>11</v>
      </c>
      <c r="J1609" t="s">
        <v>16</v>
      </c>
      <c r="K1609" t="s">
        <v>42</v>
      </c>
      <c r="L1609" s="13">
        <f t="shared" si="77"/>
        <v>34</v>
      </c>
    </row>
    <row r="1610" spans="1:12" x14ac:dyDescent="0.3">
      <c r="A1610" t="s">
        <v>762</v>
      </c>
      <c r="B1610">
        <f t="shared" si="75"/>
        <v>1609</v>
      </c>
      <c r="C1610">
        <v>1981</v>
      </c>
      <c r="D1610" t="s">
        <v>37</v>
      </c>
      <c r="E1610">
        <v>1</v>
      </c>
      <c r="F1610" s="12">
        <f t="shared" si="76"/>
        <v>29860</v>
      </c>
      <c r="G1610">
        <v>0</v>
      </c>
      <c r="H1610" s="15">
        <v>6186.13</v>
      </c>
      <c r="I1610" t="s">
        <v>11</v>
      </c>
      <c r="J1610" t="s">
        <v>12</v>
      </c>
      <c r="K1610" t="s">
        <v>42</v>
      </c>
      <c r="L1610" s="13">
        <f t="shared" si="77"/>
        <v>41</v>
      </c>
    </row>
    <row r="1611" spans="1:12" x14ac:dyDescent="0.3">
      <c r="A1611" t="s">
        <v>761</v>
      </c>
      <c r="B1611">
        <f t="shared" si="75"/>
        <v>1610</v>
      </c>
      <c r="C1611">
        <v>1981</v>
      </c>
      <c r="D1611" t="s">
        <v>15</v>
      </c>
      <c r="E1611">
        <v>22</v>
      </c>
      <c r="F1611" s="12">
        <f t="shared" si="76"/>
        <v>29912</v>
      </c>
      <c r="G1611">
        <v>0</v>
      </c>
      <c r="H1611" s="15">
        <v>6185.32</v>
      </c>
      <c r="I1611" t="s">
        <v>11</v>
      </c>
      <c r="J1611" t="s">
        <v>16</v>
      </c>
      <c r="K1611" t="s">
        <v>13</v>
      </c>
      <c r="L1611" s="13">
        <f t="shared" si="77"/>
        <v>41</v>
      </c>
    </row>
    <row r="1612" spans="1:12" x14ac:dyDescent="0.3">
      <c r="A1612" t="s">
        <v>760</v>
      </c>
      <c r="B1612">
        <f t="shared" si="75"/>
        <v>1611</v>
      </c>
      <c r="C1612">
        <v>1988</v>
      </c>
      <c r="D1612" t="s">
        <v>15</v>
      </c>
      <c r="E1612">
        <v>1</v>
      </c>
      <c r="F1612" s="12">
        <f t="shared" si="76"/>
        <v>32448</v>
      </c>
      <c r="G1612">
        <v>3</v>
      </c>
      <c r="H1612" s="15">
        <v>6184.3</v>
      </c>
      <c r="I1612" t="s">
        <v>11</v>
      </c>
      <c r="J1612" t="s">
        <v>12</v>
      </c>
      <c r="K1612" t="s">
        <v>13</v>
      </c>
      <c r="L1612" s="13">
        <f t="shared" si="77"/>
        <v>34</v>
      </c>
    </row>
    <row r="1613" spans="1:12" x14ac:dyDescent="0.3">
      <c r="A1613" t="s">
        <v>759</v>
      </c>
      <c r="B1613">
        <f t="shared" si="75"/>
        <v>1612</v>
      </c>
      <c r="C1613">
        <v>1970</v>
      </c>
      <c r="D1613" t="s">
        <v>37</v>
      </c>
      <c r="E1613">
        <v>5</v>
      </c>
      <c r="F1613" s="12">
        <f t="shared" si="76"/>
        <v>25846</v>
      </c>
      <c r="G1613">
        <v>0</v>
      </c>
      <c r="H1613" s="15">
        <v>6183.46</v>
      </c>
      <c r="I1613" t="s">
        <v>11</v>
      </c>
      <c r="J1613" t="s">
        <v>11</v>
      </c>
      <c r="K1613" t="s">
        <v>23</v>
      </c>
      <c r="L1613" s="13">
        <f t="shared" si="77"/>
        <v>52</v>
      </c>
    </row>
    <row r="1614" spans="1:12" x14ac:dyDescent="0.3">
      <c r="A1614" t="s">
        <v>758</v>
      </c>
      <c r="B1614">
        <f t="shared" si="75"/>
        <v>1613</v>
      </c>
      <c r="C1614">
        <v>1985</v>
      </c>
      <c r="D1614" t="s">
        <v>35</v>
      </c>
      <c r="E1614">
        <v>9</v>
      </c>
      <c r="F1614" s="12">
        <f t="shared" si="76"/>
        <v>31268</v>
      </c>
      <c r="G1614">
        <v>3</v>
      </c>
      <c r="H1614" s="15">
        <v>6183.32</v>
      </c>
      <c r="I1614" t="s">
        <v>11</v>
      </c>
      <c r="J1614" t="s">
        <v>11</v>
      </c>
      <c r="K1614" t="s">
        <v>23</v>
      </c>
      <c r="L1614" s="13">
        <f t="shared" si="77"/>
        <v>37</v>
      </c>
    </row>
    <row r="1615" spans="1:12" x14ac:dyDescent="0.3">
      <c r="A1615" t="s">
        <v>757</v>
      </c>
      <c r="B1615">
        <f t="shared" si="75"/>
        <v>1614</v>
      </c>
      <c r="C1615">
        <v>1984</v>
      </c>
      <c r="D1615" t="s">
        <v>37</v>
      </c>
      <c r="E1615">
        <v>6</v>
      </c>
      <c r="F1615" s="12">
        <f t="shared" si="76"/>
        <v>30961</v>
      </c>
      <c r="G1615">
        <v>3</v>
      </c>
      <c r="H1615" s="15">
        <v>6170.96</v>
      </c>
      <c r="I1615" t="s">
        <v>11</v>
      </c>
      <c r="J1615" t="s">
        <v>16</v>
      </c>
      <c r="K1615" t="s">
        <v>13</v>
      </c>
      <c r="L1615" s="13">
        <f t="shared" si="77"/>
        <v>38</v>
      </c>
    </row>
    <row r="1616" spans="1:12" x14ac:dyDescent="0.3">
      <c r="A1616" t="s">
        <v>756</v>
      </c>
      <c r="B1616">
        <f t="shared" si="75"/>
        <v>1615</v>
      </c>
      <c r="C1616">
        <v>1985</v>
      </c>
      <c r="D1616" t="s">
        <v>37</v>
      </c>
      <c r="E1616">
        <v>15</v>
      </c>
      <c r="F1616" s="12">
        <f t="shared" si="76"/>
        <v>31335</v>
      </c>
      <c r="G1616">
        <v>3</v>
      </c>
      <c r="H1616" s="15">
        <v>6159.57</v>
      </c>
      <c r="I1616" t="s">
        <v>11</v>
      </c>
      <c r="J1616" t="s">
        <v>16</v>
      </c>
      <c r="K1616" t="s">
        <v>23</v>
      </c>
      <c r="L1616" s="13">
        <f t="shared" si="77"/>
        <v>37</v>
      </c>
    </row>
    <row r="1617" spans="1:12" x14ac:dyDescent="0.3">
      <c r="A1617" t="s">
        <v>755</v>
      </c>
      <c r="B1617">
        <f t="shared" si="75"/>
        <v>1616</v>
      </c>
      <c r="C1617">
        <v>1973</v>
      </c>
      <c r="D1617" t="s">
        <v>15</v>
      </c>
      <c r="E1617">
        <v>6</v>
      </c>
      <c r="F1617" s="12">
        <f t="shared" si="76"/>
        <v>26974</v>
      </c>
      <c r="G1617">
        <v>0</v>
      </c>
      <c r="H1617" s="15">
        <v>6152.05</v>
      </c>
      <c r="I1617" t="s">
        <v>11</v>
      </c>
      <c r="J1617" t="s">
        <v>12</v>
      </c>
      <c r="K1617" t="s">
        <v>13</v>
      </c>
      <c r="L1617" s="13">
        <f t="shared" si="77"/>
        <v>49</v>
      </c>
    </row>
    <row r="1618" spans="1:12" x14ac:dyDescent="0.3">
      <c r="A1618" t="s">
        <v>754</v>
      </c>
      <c r="B1618">
        <f t="shared" si="75"/>
        <v>1617</v>
      </c>
      <c r="C1618">
        <v>1970</v>
      </c>
      <c r="D1618" t="s">
        <v>37</v>
      </c>
      <c r="E1618">
        <v>14</v>
      </c>
      <c r="F1618" s="12">
        <f t="shared" si="76"/>
        <v>25855</v>
      </c>
      <c r="G1618">
        <v>0</v>
      </c>
      <c r="H1618" s="15">
        <v>6147.12</v>
      </c>
      <c r="I1618" t="s">
        <v>11</v>
      </c>
      <c r="J1618" t="s">
        <v>12</v>
      </c>
      <c r="K1618" t="s">
        <v>23</v>
      </c>
      <c r="L1618" s="13">
        <f t="shared" si="77"/>
        <v>52</v>
      </c>
    </row>
    <row r="1619" spans="1:12" x14ac:dyDescent="0.3">
      <c r="A1619" t="s">
        <v>753</v>
      </c>
      <c r="B1619">
        <f t="shared" si="75"/>
        <v>1618</v>
      </c>
      <c r="C1619">
        <v>1976</v>
      </c>
      <c r="D1619" t="s">
        <v>30</v>
      </c>
      <c r="E1619">
        <v>12</v>
      </c>
      <c r="F1619" s="12">
        <f t="shared" si="76"/>
        <v>28106</v>
      </c>
      <c r="G1619">
        <v>2</v>
      </c>
      <c r="H1619" s="15">
        <v>6139.14</v>
      </c>
      <c r="I1619" t="s">
        <v>11</v>
      </c>
      <c r="J1619" t="s">
        <v>12</v>
      </c>
      <c r="K1619" t="s">
        <v>13</v>
      </c>
      <c r="L1619" s="13">
        <f t="shared" si="77"/>
        <v>46</v>
      </c>
    </row>
    <row r="1620" spans="1:12" x14ac:dyDescent="0.3">
      <c r="A1620" t="s">
        <v>752</v>
      </c>
      <c r="B1620">
        <f t="shared" si="75"/>
        <v>1619</v>
      </c>
      <c r="C1620">
        <v>1978</v>
      </c>
      <c r="D1620" t="s">
        <v>20</v>
      </c>
      <c r="E1620">
        <v>5</v>
      </c>
      <c r="F1620" s="12">
        <f t="shared" si="76"/>
        <v>28738</v>
      </c>
      <c r="G1620">
        <v>2</v>
      </c>
      <c r="H1620" s="15">
        <v>6138.58</v>
      </c>
      <c r="I1620" t="s">
        <v>11</v>
      </c>
      <c r="J1620" t="s">
        <v>16</v>
      </c>
      <c r="K1620" t="s">
        <v>13</v>
      </c>
      <c r="L1620" s="13">
        <f t="shared" si="77"/>
        <v>44</v>
      </c>
    </row>
    <row r="1621" spans="1:12" x14ac:dyDescent="0.3">
      <c r="A1621" t="s">
        <v>751</v>
      </c>
      <c r="B1621">
        <f t="shared" si="75"/>
        <v>1620</v>
      </c>
      <c r="C1621">
        <v>1969</v>
      </c>
      <c r="D1621" t="s">
        <v>15</v>
      </c>
      <c r="E1621">
        <v>9</v>
      </c>
      <c r="F1621" s="12">
        <f t="shared" si="76"/>
        <v>25516</v>
      </c>
      <c r="G1621">
        <v>0</v>
      </c>
      <c r="H1621" s="15">
        <v>6138.5</v>
      </c>
      <c r="I1621" t="s">
        <v>11</v>
      </c>
      <c r="J1621" t="s">
        <v>11</v>
      </c>
      <c r="K1621" t="s">
        <v>42</v>
      </c>
      <c r="L1621" s="13">
        <f t="shared" si="77"/>
        <v>53</v>
      </c>
    </row>
    <row r="1622" spans="1:12" x14ac:dyDescent="0.3">
      <c r="A1622" t="s">
        <v>750</v>
      </c>
      <c r="B1622">
        <f t="shared" si="75"/>
        <v>1621</v>
      </c>
      <c r="C1622">
        <v>1990</v>
      </c>
      <c r="D1622" t="s">
        <v>35</v>
      </c>
      <c r="E1622">
        <v>18</v>
      </c>
      <c r="F1622" s="12">
        <f t="shared" si="76"/>
        <v>33103</v>
      </c>
      <c r="G1622">
        <v>3</v>
      </c>
      <c r="H1622" s="15">
        <v>6128.8</v>
      </c>
      <c r="I1622" t="s">
        <v>11</v>
      </c>
      <c r="J1622" t="s">
        <v>12</v>
      </c>
      <c r="K1622" t="s">
        <v>23</v>
      </c>
      <c r="L1622" s="13">
        <f t="shared" si="77"/>
        <v>32</v>
      </c>
    </row>
    <row r="1623" spans="1:12" x14ac:dyDescent="0.3">
      <c r="A1623" t="s">
        <v>749</v>
      </c>
      <c r="B1623">
        <f t="shared" si="75"/>
        <v>1622</v>
      </c>
      <c r="C1623">
        <v>1983</v>
      </c>
      <c r="D1623" t="s">
        <v>15</v>
      </c>
      <c r="E1623">
        <v>16</v>
      </c>
      <c r="F1623" s="12">
        <f t="shared" si="76"/>
        <v>30636</v>
      </c>
      <c r="G1623">
        <v>1</v>
      </c>
      <c r="H1623" s="15">
        <v>6123.57</v>
      </c>
      <c r="I1623" t="s">
        <v>12</v>
      </c>
      <c r="J1623" t="s">
        <v>11</v>
      </c>
      <c r="K1623" t="s">
        <v>23</v>
      </c>
      <c r="L1623" s="13">
        <f t="shared" si="77"/>
        <v>39</v>
      </c>
    </row>
    <row r="1624" spans="1:12" x14ac:dyDescent="0.3">
      <c r="A1624" t="s">
        <v>748</v>
      </c>
      <c r="B1624">
        <f t="shared" si="75"/>
        <v>1623</v>
      </c>
      <c r="C1624">
        <v>1983</v>
      </c>
      <c r="D1624" t="s">
        <v>35</v>
      </c>
      <c r="E1624">
        <v>11</v>
      </c>
      <c r="F1624" s="12">
        <f t="shared" si="76"/>
        <v>30539</v>
      </c>
      <c r="G1624">
        <v>1</v>
      </c>
      <c r="H1624" s="15">
        <v>6117.49</v>
      </c>
      <c r="I1624" t="s">
        <v>11</v>
      </c>
      <c r="J1624" t="s">
        <v>12</v>
      </c>
      <c r="K1624" t="s">
        <v>23</v>
      </c>
      <c r="L1624" s="13">
        <f t="shared" si="77"/>
        <v>39</v>
      </c>
    </row>
    <row r="1625" spans="1:12" x14ac:dyDescent="0.3">
      <c r="A1625" t="s">
        <v>747</v>
      </c>
      <c r="B1625">
        <f t="shared" si="75"/>
        <v>1624</v>
      </c>
      <c r="C1625">
        <v>1991</v>
      </c>
      <c r="D1625" t="s">
        <v>10</v>
      </c>
      <c r="E1625">
        <v>25</v>
      </c>
      <c r="F1625" s="12">
        <f t="shared" si="76"/>
        <v>33444</v>
      </c>
      <c r="G1625">
        <v>3</v>
      </c>
      <c r="H1625" s="15">
        <v>6113.23</v>
      </c>
      <c r="I1625" t="s">
        <v>11</v>
      </c>
      <c r="J1625" t="s">
        <v>11</v>
      </c>
      <c r="K1625" t="s">
        <v>247</v>
      </c>
      <c r="L1625" s="13">
        <f t="shared" si="77"/>
        <v>31</v>
      </c>
    </row>
    <row r="1626" spans="1:12" x14ac:dyDescent="0.3">
      <c r="A1626" t="s">
        <v>746</v>
      </c>
      <c r="B1626">
        <f t="shared" si="75"/>
        <v>1625</v>
      </c>
      <c r="C1626">
        <v>1985</v>
      </c>
      <c r="D1626" t="s">
        <v>10</v>
      </c>
      <c r="E1626">
        <v>21</v>
      </c>
      <c r="F1626" s="12">
        <f t="shared" si="76"/>
        <v>31249</v>
      </c>
      <c r="G1626">
        <v>1</v>
      </c>
      <c r="H1626" s="15">
        <v>6112.35</v>
      </c>
      <c r="I1626" t="s">
        <v>11</v>
      </c>
      <c r="J1626" t="s">
        <v>16</v>
      </c>
      <c r="K1626" t="s">
        <v>23</v>
      </c>
      <c r="L1626" s="13">
        <f t="shared" si="77"/>
        <v>37</v>
      </c>
    </row>
    <row r="1627" spans="1:12" x14ac:dyDescent="0.3">
      <c r="A1627" t="s">
        <v>745</v>
      </c>
      <c r="B1627">
        <f t="shared" si="75"/>
        <v>1626</v>
      </c>
      <c r="C1627">
        <v>1995</v>
      </c>
      <c r="D1627" t="s">
        <v>20</v>
      </c>
      <c r="E1627">
        <v>9</v>
      </c>
      <c r="F1627" s="12">
        <f t="shared" si="76"/>
        <v>34951</v>
      </c>
      <c r="G1627">
        <v>0</v>
      </c>
      <c r="H1627" s="15">
        <v>6111.95</v>
      </c>
      <c r="I1627" t="s">
        <v>11</v>
      </c>
      <c r="J1627" t="s">
        <v>12</v>
      </c>
      <c r="K1627" t="s">
        <v>535</v>
      </c>
      <c r="L1627" s="13">
        <f t="shared" si="77"/>
        <v>27</v>
      </c>
    </row>
    <row r="1628" spans="1:12" x14ac:dyDescent="0.3">
      <c r="A1628" t="s">
        <v>744</v>
      </c>
      <c r="B1628">
        <f t="shared" si="75"/>
        <v>1627</v>
      </c>
      <c r="C1628">
        <v>1970</v>
      </c>
      <c r="D1628" t="s">
        <v>18</v>
      </c>
      <c r="E1628">
        <v>9</v>
      </c>
      <c r="F1628" s="12">
        <f t="shared" si="76"/>
        <v>25728</v>
      </c>
      <c r="G1628">
        <v>0</v>
      </c>
      <c r="H1628" s="15">
        <v>6098.38</v>
      </c>
      <c r="I1628" t="s">
        <v>11</v>
      </c>
      <c r="J1628" t="s">
        <v>11</v>
      </c>
      <c r="K1628" t="s">
        <v>13</v>
      </c>
      <c r="L1628" s="13">
        <f t="shared" si="77"/>
        <v>52</v>
      </c>
    </row>
    <row r="1629" spans="1:12" x14ac:dyDescent="0.3">
      <c r="A1629" t="s">
        <v>743</v>
      </c>
      <c r="B1629">
        <f t="shared" si="75"/>
        <v>1628</v>
      </c>
      <c r="C1629">
        <v>1984</v>
      </c>
      <c r="D1629" t="s">
        <v>10</v>
      </c>
      <c r="E1629">
        <v>25</v>
      </c>
      <c r="F1629" s="12">
        <f t="shared" si="76"/>
        <v>30888</v>
      </c>
      <c r="G1629">
        <v>2</v>
      </c>
      <c r="H1629" s="15">
        <v>6082.41</v>
      </c>
      <c r="I1629" t="s">
        <v>16</v>
      </c>
      <c r="J1629" t="s">
        <v>11</v>
      </c>
      <c r="K1629" t="s">
        <v>42</v>
      </c>
      <c r="L1629" s="13">
        <f t="shared" si="77"/>
        <v>38</v>
      </c>
    </row>
    <row r="1630" spans="1:12" x14ac:dyDescent="0.3">
      <c r="A1630" t="s">
        <v>742</v>
      </c>
      <c r="B1630">
        <f t="shared" si="75"/>
        <v>1629</v>
      </c>
      <c r="C1630">
        <v>1984</v>
      </c>
      <c r="D1630" t="s">
        <v>37</v>
      </c>
      <c r="E1630">
        <v>14</v>
      </c>
      <c r="F1630" s="12">
        <f t="shared" si="76"/>
        <v>30969</v>
      </c>
      <c r="G1630">
        <v>1</v>
      </c>
      <c r="H1630" s="15">
        <v>6079.67</v>
      </c>
      <c r="I1630" t="s">
        <v>16</v>
      </c>
      <c r="J1630" t="s">
        <v>16</v>
      </c>
      <c r="K1630" t="s">
        <v>276</v>
      </c>
      <c r="L1630" s="13">
        <f t="shared" si="77"/>
        <v>38</v>
      </c>
    </row>
    <row r="1631" spans="1:12" x14ac:dyDescent="0.3">
      <c r="A1631" t="s">
        <v>741</v>
      </c>
      <c r="B1631">
        <f t="shared" si="75"/>
        <v>1630</v>
      </c>
      <c r="C1631">
        <v>1979</v>
      </c>
      <c r="D1631" t="s">
        <v>35</v>
      </c>
      <c r="E1631">
        <v>8</v>
      </c>
      <c r="F1631" s="12">
        <f t="shared" si="76"/>
        <v>29075</v>
      </c>
      <c r="G1631">
        <v>2</v>
      </c>
      <c r="H1631" s="15">
        <v>6074.37</v>
      </c>
      <c r="I1631" t="s">
        <v>11</v>
      </c>
      <c r="J1631" t="s">
        <v>11</v>
      </c>
      <c r="K1631" t="s">
        <v>23</v>
      </c>
      <c r="L1631" s="13">
        <f t="shared" si="77"/>
        <v>43</v>
      </c>
    </row>
    <row r="1632" spans="1:12" x14ac:dyDescent="0.3">
      <c r="A1632" t="s">
        <v>740</v>
      </c>
      <c r="B1632">
        <f t="shared" si="75"/>
        <v>1631</v>
      </c>
      <c r="C1632">
        <v>1984</v>
      </c>
      <c r="D1632" t="s">
        <v>20</v>
      </c>
      <c r="E1632">
        <v>21</v>
      </c>
      <c r="F1632" s="12">
        <f t="shared" si="76"/>
        <v>30946</v>
      </c>
      <c r="G1632">
        <v>1</v>
      </c>
      <c r="H1632" s="15">
        <v>6067.13</v>
      </c>
      <c r="I1632" t="s">
        <v>12</v>
      </c>
      <c r="J1632" t="s">
        <v>16</v>
      </c>
      <c r="K1632" t="s">
        <v>168</v>
      </c>
      <c r="L1632" s="13">
        <f t="shared" si="77"/>
        <v>38</v>
      </c>
    </row>
    <row r="1633" spans="1:12" x14ac:dyDescent="0.3">
      <c r="A1633" t="s">
        <v>739</v>
      </c>
      <c r="B1633">
        <f t="shared" si="75"/>
        <v>1632</v>
      </c>
      <c r="C1633">
        <v>1994</v>
      </c>
      <c r="D1633" t="s">
        <v>15</v>
      </c>
      <c r="E1633">
        <v>8</v>
      </c>
      <c r="F1633" s="12">
        <f t="shared" si="76"/>
        <v>34646</v>
      </c>
      <c r="G1633">
        <v>0</v>
      </c>
      <c r="H1633" s="15">
        <v>6064.37</v>
      </c>
      <c r="I1633" t="s">
        <v>11</v>
      </c>
      <c r="J1633" t="s">
        <v>11</v>
      </c>
      <c r="K1633" t="s">
        <v>42</v>
      </c>
      <c r="L1633" s="13">
        <f t="shared" si="77"/>
        <v>28</v>
      </c>
    </row>
    <row r="1634" spans="1:12" x14ac:dyDescent="0.3">
      <c r="A1634" t="s">
        <v>738</v>
      </c>
      <c r="B1634">
        <f t="shared" si="75"/>
        <v>1633</v>
      </c>
      <c r="C1634">
        <v>1996</v>
      </c>
      <c r="D1634" t="s">
        <v>10</v>
      </c>
      <c r="E1634">
        <v>28</v>
      </c>
      <c r="F1634" s="12">
        <f t="shared" si="76"/>
        <v>35274</v>
      </c>
      <c r="G1634">
        <v>0</v>
      </c>
      <c r="H1634" s="15">
        <v>6061.8</v>
      </c>
      <c r="I1634" t="s">
        <v>11</v>
      </c>
      <c r="J1634" t="s">
        <v>12</v>
      </c>
      <c r="K1634" t="s">
        <v>23</v>
      </c>
      <c r="L1634" s="13">
        <f t="shared" si="77"/>
        <v>26</v>
      </c>
    </row>
    <row r="1635" spans="1:12" x14ac:dyDescent="0.3">
      <c r="A1635" t="s">
        <v>737</v>
      </c>
      <c r="B1635">
        <f t="shared" si="75"/>
        <v>1634</v>
      </c>
      <c r="C1635">
        <v>1989</v>
      </c>
      <c r="D1635" t="s">
        <v>35</v>
      </c>
      <c r="E1635">
        <v>16</v>
      </c>
      <c r="F1635" s="12">
        <f t="shared" si="76"/>
        <v>32736</v>
      </c>
      <c r="G1635">
        <v>4</v>
      </c>
      <c r="H1635" s="15">
        <v>6059.17</v>
      </c>
      <c r="I1635" t="s">
        <v>11</v>
      </c>
      <c r="J1635" t="s">
        <v>16</v>
      </c>
      <c r="K1635" t="s">
        <v>42</v>
      </c>
      <c r="L1635" s="13">
        <f t="shared" si="77"/>
        <v>33</v>
      </c>
    </row>
    <row r="1636" spans="1:12" x14ac:dyDescent="0.3">
      <c r="A1636" t="s">
        <v>736</v>
      </c>
      <c r="B1636">
        <f t="shared" si="75"/>
        <v>1635</v>
      </c>
      <c r="C1636">
        <v>1980</v>
      </c>
      <c r="D1636" t="s">
        <v>35</v>
      </c>
      <c r="E1636">
        <v>8</v>
      </c>
      <c r="F1636" s="12">
        <f t="shared" si="76"/>
        <v>29441</v>
      </c>
      <c r="G1636">
        <v>2</v>
      </c>
      <c r="H1636" s="15">
        <v>5993.62</v>
      </c>
      <c r="I1636" t="s">
        <v>11</v>
      </c>
      <c r="J1636" t="s">
        <v>12</v>
      </c>
      <c r="K1636" t="s">
        <v>13</v>
      </c>
      <c r="L1636" s="13">
        <f t="shared" si="77"/>
        <v>42</v>
      </c>
    </row>
    <row r="1637" spans="1:12" x14ac:dyDescent="0.3">
      <c r="A1637" t="s">
        <v>735</v>
      </c>
      <c r="B1637">
        <f t="shared" si="75"/>
        <v>1636</v>
      </c>
      <c r="C1637">
        <v>1974</v>
      </c>
      <c r="D1637" t="s">
        <v>35</v>
      </c>
      <c r="E1637">
        <v>17</v>
      </c>
      <c r="F1637" s="12">
        <f t="shared" si="76"/>
        <v>27258</v>
      </c>
      <c r="G1637">
        <v>0</v>
      </c>
      <c r="H1637" s="15">
        <v>5990.17</v>
      </c>
      <c r="I1637" t="s">
        <v>11</v>
      </c>
      <c r="J1637" t="s">
        <v>11</v>
      </c>
      <c r="K1637" t="s">
        <v>13</v>
      </c>
      <c r="L1637" s="13">
        <f t="shared" si="77"/>
        <v>48</v>
      </c>
    </row>
    <row r="1638" spans="1:12" x14ac:dyDescent="0.3">
      <c r="A1638" t="s">
        <v>734</v>
      </c>
      <c r="B1638">
        <f t="shared" si="75"/>
        <v>1637</v>
      </c>
      <c r="C1638">
        <v>1988</v>
      </c>
      <c r="D1638" t="s">
        <v>18</v>
      </c>
      <c r="E1638">
        <v>10</v>
      </c>
      <c r="F1638" s="12">
        <f t="shared" si="76"/>
        <v>32304</v>
      </c>
      <c r="G1638">
        <v>2</v>
      </c>
      <c r="H1638" s="15">
        <v>5989.52</v>
      </c>
      <c r="I1638" t="s">
        <v>11</v>
      </c>
      <c r="J1638" t="s">
        <v>16</v>
      </c>
      <c r="K1638" t="s">
        <v>23</v>
      </c>
      <c r="L1638" s="13">
        <f t="shared" si="77"/>
        <v>34</v>
      </c>
    </row>
    <row r="1639" spans="1:12" x14ac:dyDescent="0.3">
      <c r="A1639" t="s">
        <v>733</v>
      </c>
      <c r="B1639">
        <f t="shared" si="75"/>
        <v>1638</v>
      </c>
      <c r="C1639">
        <v>1974</v>
      </c>
      <c r="D1639" t="s">
        <v>37</v>
      </c>
      <c r="E1639">
        <v>11</v>
      </c>
      <c r="F1639" s="12">
        <f t="shared" si="76"/>
        <v>27313</v>
      </c>
      <c r="G1639">
        <v>0</v>
      </c>
      <c r="H1639" s="15">
        <v>5979.99</v>
      </c>
      <c r="I1639" t="s">
        <v>11</v>
      </c>
      <c r="J1639" t="s">
        <v>12</v>
      </c>
      <c r="K1639" t="s">
        <v>13</v>
      </c>
      <c r="L1639" s="13">
        <f t="shared" si="77"/>
        <v>48</v>
      </c>
    </row>
    <row r="1640" spans="1:12" x14ac:dyDescent="0.3">
      <c r="A1640" t="s">
        <v>732</v>
      </c>
      <c r="B1640">
        <f t="shared" si="75"/>
        <v>1639</v>
      </c>
      <c r="C1640">
        <v>1980</v>
      </c>
      <c r="D1640" t="s">
        <v>37</v>
      </c>
      <c r="E1640">
        <v>10</v>
      </c>
      <c r="F1640" s="12">
        <f t="shared" si="76"/>
        <v>29504</v>
      </c>
      <c r="G1640">
        <v>0</v>
      </c>
      <c r="H1640" s="15">
        <v>5979.73</v>
      </c>
      <c r="I1640" t="s">
        <v>11</v>
      </c>
      <c r="J1640" t="s">
        <v>11</v>
      </c>
      <c r="K1640" t="s">
        <v>42</v>
      </c>
      <c r="L1640" s="13">
        <f t="shared" si="77"/>
        <v>42</v>
      </c>
    </row>
    <row r="1641" spans="1:12" x14ac:dyDescent="0.3">
      <c r="A1641" t="s">
        <v>731</v>
      </c>
      <c r="B1641">
        <f t="shared" si="75"/>
        <v>1640</v>
      </c>
      <c r="C1641">
        <v>1970</v>
      </c>
      <c r="D1641" t="s">
        <v>18</v>
      </c>
      <c r="E1641">
        <v>25</v>
      </c>
      <c r="F1641" s="12">
        <f t="shared" si="76"/>
        <v>25744</v>
      </c>
      <c r="G1641">
        <v>0</v>
      </c>
      <c r="H1641" s="15">
        <v>5979.66</v>
      </c>
      <c r="I1641" t="s">
        <v>11</v>
      </c>
      <c r="J1641" t="s">
        <v>12</v>
      </c>
      <c r="K1641" t="s">
        <v>13</v>
      </c>
      <c r="L1641" s="13">
        <f t="shared" si="77"/>
        <v>52</v>
      </c>
    </row>
    <row r="1642" spans="1:12" x14ac:dyDescent="0.3">
      <c r="A1642" t="s">
        <v>730</v>
      </c>
      <c r="B1642">
        <f t="shared" si="75"/>
        <v>1641</v>
      </c>
      <c r="C1642">
        <v>1984</v>
      </c>
      <c r="D1642" t="s">
        <v>15</v>
      </c>
      <c r="E1642">
        <v>11</v>
      </c>
      <c r="F1642" s="12">
        <f t="shared" si="76"/>
        <v>30997</v>
      </c>
      <c r="G1642">
        <v>1</v>
      </c>
      <c r="H1642" s="15">
        <v>5976.83</v>
      </c>
      <c r="I1642" t="s">
        <v>11</v>
      </c>
      <c r="J1642" t="s">
        <v>11</v>
      </c>
      <c r="K1642" t="s">
        <v>13</v>
      </c>
      <c r="L1642" s="13">
        <f t="shared" si="77"/>
        <v>38</v>
      </c>
    </row>
    <row r="1643" spans="1:12" x14ac:dyDescent="0.3">
      <c r="A1643" t="s">
        <v>729</v>
      </c>
      <c r="B1643">
        <f t="shared" si="75"/>
        <v>1642</v>
      </c>
      <c r="C1643">
        <v>1984</v>
      </c>
      <c r="D1643" t="s">
        <v>20</v>
      </c>
      <c r="E1643">
        <v>19</v>
      </c>
      <c r="F1643" s="12">
        <f t="shared" si="76"/>
        <v>30944</v>
      </c>
      <c r="G1643">
        <v>1</v>
      </c>
      <c r="H1643" s="15">
        <v>5974.38</v>
      </c>
      <c r="I1643" t="s">
        <v>11</v>
      </c>
      <c r="J1643" t="s">
        <v>12</v>
      </c>
      <c r="K1643" t="s">
        <v>13</v>
      </c>
      <c r="L1643" s="13">
        <f t="shared" si="77"/>
        <v>38</v>
      </c>
    </row>
    <row r="1644" spans="1:12" x14ac:dyDescent="0.3">
      <c r="A1644" t="s">
        <v>728</v>
      </c>
      <c r="B1644">
        <f t="shared" si="75"/>
        <v>1643</v>
      </c>
      <c r="C1644">
        <v>1989</v>
      </c>
      <c r="D1644" t="s">
        <v>10</v>
      </c>
      <c r="E1644">
        <v>22</v>
      </c>
      <c r="F1644" s="12">
        <f t="shared" si="76"/>
        <v>32711</v>
      </c>
      <c r="G1644">
        <v>3</v>
      </c>
      <c r="H1644" s="15">
        <v>5972.38</v>
      </c>
      <c r="I1644" t="s">
        <v>11</v>
      </c>
      <c r="J1644" t="s">
        <v>11</v>
      </c>
      <c r="K1644" t="s">
        <v>42</v>
      </c>
      <c r="L1644" s="13">
        <f t="shared" si="77"/>
        <v>33</v>
      </c>
    </row>
    <row r="1645" spans="1:12" x14ac:dyDescent="0.3">
      <c r="A1645" t="s">
        <v>727</v>
      </c>
      <c r="B1645">
        <f t="shared" si="75"/>
        <v>1644</v>
      </c>
      <c r="C1645">
        <v>1980</v>
      </c>
      <c r="D1645" t="s">
        <v>10</v>
      </c>
      <c r="E1645">
        <v>21</v>
      </c>
      <c r="F1645" s="12">
        <f t="shared" si="76"/>
        <v>29423</v>
      </c>
      <c r="G1645">
        <v>0</v>
      </c>
      <c r="H1645" s="15">
        <v>5969.72</v>
      </c>
      <c r="I1645" t="s">
        <v>12</v>
      </c>
      <c r="J1645" t="s">
        <v>12</v>
      </c>
      <c r="K1645" t="s">
        <v>42</v>
      </c>
      <c r="L1645" s="13">
        <f t="shared" si="77"/>
        <v>42</v>
      </c>
    </row>
    <row r="1646" spans="1:12" x14ac:dyDescent="0.3">
      <c r="A1646" t="s">
        <v>726</v>
      </c>
      <c r="B1646">
        <f t="shared" si="75"/>
        <v>1645</v>
      </c>
      <c r="C1646">
        <v>1980</v>
      </c>
      <c r="D1646" t="s">
        <v>35</v>
      </c>
      <c r="E1646">
        <v>5</v>
      </c>
      <c r="F1646" s="12">
        <f t="shared" si="76"/>
        <v>29438</v>
      </c>
      <c r="G1646">
        <v>0</v>
      </c>
      <c r="H1646" s="15">
        <v>5966.89</v>
      </c>
      <c r="I1646" t="s">
        <v>11</v>
      </c>
      <c r="J1646" t="s">
        <v>12</v>
      </c>
      <c r="K1646" t="s">
        <v>13</v>
      </c>
      <c r="L1646" s="13">
        <f t="shared" si="77"/>
        <v>42</v>
      </c>
    </row>
    <row r="1647" spans="1:12" x14ac:dyDescent="0.3">
      <c r="A1647" t="s">
        <v>725</v>
      </c>
      <c r="B1647">
        <f t="shared" si="75"/>
        <v>1646</v>
      </c>
      <c r="C1647">
        <v>2004</v>
      </c>
      <c r="D1647" t="s">
        <v>10</v>
      </c>
      <c r="E1647">
        <v>15</v>
      </c>
      <c r="F1647" s="12">
        <f t="shared" si="76"/>
        <v>38183</v>
      </c>
      <c r="G1647">
        <v>0</v>
      </c>
      <c r="H1647" s="15">
        <v>5960.91</v>
      </c>
      <c r="I1647" t="s">
        <v>11</v>
      </c>
      <c r="J1647" t="s">
        <v>16</v>
      </c>
      <c r="K1647" t="s">
        <v>535</v>
      </c>
      <c r="L1647" s="13">
        <f t="shared" si="77"/>
        <v>18</v>
      </c>
    </row>
    <row r="1648" spans="1:12" x14ac:dyDescent="0.3">
      <c r="A1648" t="s">
        <v>724</v>
      </c>
      <c r="B1648">
        <f t="shared" si="75"/>
        <v>1647</v>
      </c>
      <c r="C1648">
        <v>2003</v>
      </c>
      <c r="D1648" t="s">
        <v>35</v>
      </c>
      <c r="E1648">
        <v>13</v>
      </c>
      <c r="F1648" s="12">
        <f t="shared" si="76"/>
        <v>37846</v>
      </c>
      <c r="G1648">
        <v>0</v>
      </c>
      <c r="H1648" s="15">
        <v>5957.35</v>
      </c>
      <c r="I1648" t="s">
        <v>11</v>
      </c>
      <c r="J1648" t="s">
        <v>11</v>
      </c>
      <c r="K1648" t="s">
        <v>23</v>
      </c>
      <c r="L1648" s="13">
        <f t="shared" si="77"/>
        <v>19</v>
      </c>
    </row>
    <row r="1649" spans="1:12" x14ac:dyDescent="0.3">
      <c r="A1649" t="s">
        <v>723</v>
      </c>
      <c r="B1649">
        <f t="shared" si="75"/>
        <v>1648</v>
      </c>
      <c r="C1649">
        <v>1987</v>
      </c>
      <c r="D1649" t="s">
        <v>10</v>
      </c>
      <c r="E1649">
        <v>14</v>
      </c>
      <c r="F1649" s="12">
        <f t="shared" si="76"/>
        <v>31972</v>
      </c>
      <c r="G1649">
        <v>3</v>
      </c>
      <c r="H1649" s="15">
        <v>5934.38</v>
      </c>
      <c r="I1649" t="s">
        <v>12</v>
      </c>
      <c r="J1649" t="s">
        <v>11</v>
      </c>
      <c r="K1649" t="s">
        <v>13</v>
      </c>
      <c r="L1649" s="13">
        <f t="shared" si="77"/>
        <v>35</v>
      </c>
    </row>
    <row r="1650" spans="1:12" x14ac:dyDescent="0.3">
      <c r="A1650" t="s">
        <v>722</v>
      </c>
      <c r="B1650">
        <f t="shared" si="75"/>
        <v>1649</v>
      </c>
      <c r="C1650">
        <v>1994</v>
      </c>
      <c r="D1650" t="s">
        <v>10</v>
      </c>
      <c r="E1650">
        <v>30</v>
      </c>
      <c r="F1650" s="12">
        <f t="shared" si="76"/>
        <v>34545</v>
      </c>
      <c r="G1650">
        <v>0</v>
      </c>
      <c r="H1650" s="15">
        <v>5927.65</v>
      </c>
      <c r="I1650" t="s">
        <v>11</v>
      </c>
      <c r="J1650" t="s">
        <v>16</v>
      </c>
      <c r="K1650" t="s">
        <v>23</v>
      </c>
      <c r="L1650" s="13">
        <f t="shared" si="77"/>
        <v>28</v>
      </c>
    </row>
    <row r="1651" spans="1:12" x14ac:dyDescent="0.3">
      <c r="A1651" t="s">
        <v>721</v>
      </c>
      <c r="B1651">
        <f t="shared" si="75"/>
        <v>1650</v>
      </c>
      <c r="C1651">
        <v>1993</v>
      </c>
      <c r="D1651" t="s">
        <v>35</v>
      </c>
      <c r="E1651">
        <v>13</v>
      </c>
      <c r="F1651" s="12">
        <f t="shared" si="76"/>
        <v>34194</v>
      </c>
      <c r="G1651">
        <v>0</v>
      </c>
      <c r="H1651" s="15">
        <v>5926.93</v>
      </c>
      <c r="I1651" t="s">
        <v>11</v>
      </c>
      <c r="J1651" t="s">
        <v>11</v>
      </c>
      <c r="K1651" t="s">
        <v>200</v>
      </c>
      <c r="L1651" s="13">
        <f t="shared" si="77"/>
        <v>29</v>
      </c>
    </row>
    <row r="1652" spans="1:12" x14ac:dyDescent="0.3">
      <c r="A1652" t="s">
        <v>720</v>
      </c>
      <c r="B1652">
        <f t="shared" si="75"/>
        <v>1651</v>
      </c>
      <c r="C1652">
        <v>1987</v>
      </c>
      <c r="D1652" t="s">
        <v>10</v>
      </c>
      <c r="E1652">
        <v>29</v>
      </c>
      <c r="F1652" s="12">
        <f t="shared" si="76"/>
        <v>31987</v>
      </c>
      <c r="G1652">
        <v>3</v>
      </c>
      <c r="H1652" s="15">
        <v>5926.85</v>
      </c>
      <c r="I1652" t="s">
        <v>12</v>
      </c>
      <c r="J1652" t="s">
        <v>12</v>
      </c>
      <c r="K1652" t="s">
        <v>42</v>
      </c>
      <c r="L1652" s="13">
        <f t="shared" si="77"/>
        <v>35</v>
      </c>
    </row>
    <row r="1653" spans="1:12" x14ac:dyDescent="0.3">
      <c r="A1653" t="s">
        <v>719</v>
      </c>
      <c r="B1653">
        <f t="shared" si="75"/>
        <v>1652</v>
      </c>
      <c r="C1653">
        <v>1982</v>
      </c>
      <c r="D1653" t="s">
        <v>30</v>
      </c>
      <c r="E1653">
        <v>21</v>
      </c>
      <c r="F1653" s="12">
        <f t="shared" si="76"/>
        <v>30306</v>
      </c>
      <c r="G1653">
        <v>0</v>
      </c>
      <c r="H1653" s="15">
        <v>5920.1</v>
      </c>
      <c r="I1653" t="s">
        <v>11</v>
      </c>
      <c r="J1653" t="s">
        <v>16</v>
      </c>
      <c r="K1653" t="s">
        <v>13</v>
      </c>
      <c r="L1653" s="13">
        <f t="shared" si="77"/>
        <v>40</v>
      </c>
    </row>
    <row r="1654" spans="1:12" x14ac:dyDescent="0.3">
      <c r="A1654" t="s">
        <v>718</v>
      </c>
      <c r="B1654">
        <f t="shared" si="75"/>
        <v>1653</v>
      </c>
      <c r="C1654">
        <v>1982</v>
      </c>
      <c r="D1654" t="s">
        <v>10</v>
      </c>
      <c r="E1654">
        <v>8</v>
      </c>
      <c r="F1654" s="12">
        <f t="shared" si="76"/>
        <v>30140</v>
      </c>
      <c r="G1654">
        <v>0</v>
      </c>
      <c r="H1654" s="15">
        <v>5910.94</v>
      </c>
      <c r="I1654" t="s">
        <v>11</v>
      </c>
      <c r="J1654" t="s">
        <v>16</v>
      </c>
      <c r="K1654" t="s">
        <v>42</v>
      </c>
      <c r="L1654" s="13">
        <f t="shared" si="77"/>
        <v>40</v>
      </c>
    </row>
    <row r="1655" spans="1:12" x14ac:dyDescent="0.3">
      <c r="A1655" t="s">
        <v>717</v>
      </c>
      <c r="B1655">
        <f t="shared" si="75"/>
        <v>1654</v>
      </c>
      <c r="C1655">
        <v>1993</v>
      </c>
      <c r="D1655" t="s">
        <v>37</v>
      </c>
      <c r="E1655">
        <v>19</v>
      </c>
      <c r="F1655" s="12">
        <f t="shared" si="76"/>
        <v>34261</v>
      </c>
      <c r="G1655">
        <v>0</v>
      </c>
      <c r="H1655" s="15">
        <v>5877.02</v>
      </c>
      <c r="I1655" t="s">
        <v>11</v>
      </c>
      <c r="J1655" t="s">
        <v>11</v>
      </c>
      <c r="K1655" t="s">
        <v>300</v>
      </c>
      <c r="L1655" s="13">
        <f t="shared" si="77"/>
        <v>29</v>
      </c>
    </row>
    <row r="1656" spans="1:12" x14ac:dyDescent="0.3">
      <c r="A1656" t="s">
        <v>716</v>
      </c>
      <c r="B1656">
        <f t="shared" si="75"/>
        <v>1655</v>
      </c>
      <c r="C1656">
        <v>1984</v>
      </c>
      <c r="D1656" t="s">
        <v>15</v>
      </c>
      <c r="E1656">
        <v>22</v>
      </c>
      <c r="F1656" s="12">
        <f t="shared" si="76"/>
        <v>31008</v>
      </c>
      <c r="G1656">
        <v>1</v>
      </c>
      <c r="H1656" s="15">
        <v>5855.9</v>
      </c>
      <c r="I1656" t="s">
        <v>11</v>
      </c>
      <c r="J1656" t="s">
        <v>12</v>
      </c>
      <c r="K1656" t="s">
        <v>23</v>
      </c>
      <c r="L1656" s="13">
        <f t="shared" si="77"/>
        <v>38</v>
      </c>
    </row>
    <row r="1657" spans="1:12" x14ac:dyDescent="0.3">
      <c r="A1657" t="s">
        <v>715</v>
      </c>
      <c r="B1657">
        <f t="shared" si="75"/>
        <v>1656</v>
      </c>
      <c r="C1657">
        <v>1985</v>
      </c>
      <c r="D1657" t="s">
        <v>18</v>
      </c>
      <c r="E1657">
        <v>18</v>
      </c>
      <c r="F1657" s="12">
        <f t="shared" si="76"/>
        <v>31216</v>
      </c>
      <c r="G1657">
        <v>3</v>
      </c>
      <c r="H1657" s="15">
        <v>5847.24</v>
      </c>
      <c r="I1657" t="s">
        <v>11</v>
      </c>
      <c r="J1657" t="s">
        <v>16</v>
      </c>
      <c r="K1657" t="s">
        <v>13</v>
      </c>
      <c r="L1657" s="13">
        <f t="shared" si="77"/>
        <v>37</v>
      </c>
    </row>
    <row r="1658" spans="1:12" x14ac:dyDescent="0.3">
      <c r="A1658" t="s">
        <v>714</v>
      </c>
      <c r="B1658">
        <f t="shared" si="75"/>
        <v>1657</v>
      </c>
      <c r="C1658">
        <v>1987</v>
      </c>
      <c r="D1658" t="s">
        <v>20</v>
      </c>
      <c r="E1658">
        <v>30</v>
      </c>
      <c r="F1658" s="12">
        <f t="shared" si="76"/>
        <v>32050</v>
      </c>
      <c r="G1658">
        <v>2</v>
      </c>
      <c r="H1658" s="15">
        <v>5846.92</v>
      </c>
      <c r="I1658" t="s">
        <v>11</v>
      </c>
      <c r="J1658" t="s">
        <v>11</v>
      </c>
      <c r="K1658" t="s">
        <v>13</v>
      </c>
      <c r="L1658" s="13">
        <f t="shared" si="77"/>
        <v>35</v>
      </c>
    </row>
    <row r="1659" spans="1:12" x14ac:dyDescent="0.3">
      <c r="A1659" t="s">
        <v>713</v>
      </c>
      <c r="B1659">
        <f t="shared" si="75"/>
        <v>1658</v>
      </c>
      <c r="C1659">
        <v>1995</v>
      </c>
      <c r="D1659" t="s">
        <v>35</v>
      </c>
      <c r="E1659">
        <v>20</v>
      </c>
      <c r="F1659" s="12">
        <f t="shared" si="76"/>
        <v>34931</v>
      </c>
      <c r="G1659">
        <v>0</v>
      </c>
      <c r="H1659" s="15">
        <v>5843.99</v>
      </c>
      <c r="I1659" t="s">
        <v>11</v>
      </c>
      <c r="J1659" t="s">
        <v>11</v>
      </c>
      <c r="K1659" t="s">
        <v>200</v>
      </c>
      <c r="L1659" s="13">
        <f t="shared" si="77"/>
        <v>27</v>
      </c>
    </row>
    <row r="1660" spans="1:12" x14ac:dyDescent="0.3">
      <c r="A1660" t="s">
        <v>712</v>
      </c>
      <c r="B1660">
        <f t="shared" si="75"/>
        <v>1659</v>
      </c>
      <c r="C1660">
        <v>1987</v>
      </c>
      <c r="D1660" t="s">
        <v>10</v>
      </c>
      <c r="E1660">
        <v>27</v>
      </c>
      <c r="F1660" s="12">
        <f t="shared" si="76"/>
        <v>31985</v>
      </c>
      <c r="G1660">
        <v>2</v>
      </c>
      <c r="H1660" s="15">
        <v>5836.52</v>
      </c>
      <c r="I1660" t="s">
        <v>11</v>
      </c>
      <c r="J1660" t="s">
        <v>12</v>
      </c>
      <c r="K1660" t="s">
        <v>13</v>
      </c>
      <c r="L1660" s="13">
        <f t="shared" si="77"/>
        <v>35</v>
      </c>
    </row>
    <row r="1661" spans="1:12" x14ac:dyDescent="0.3">
      <c r="A1661" t="s">
        <v>711</v>
      </c>
      <c r="B1661">
        <f t="shared" si="75"/>
        <v>1660</v>
      </c>
      <c r="C1661">
        <v>1971</v>
      </c>
      <c r="D1661" t="s">
        <v>20</v>
      </c>
      <c r="E1661">
        <v>27</v>
      </c>
      <c r="F1661" s="12">
        <f t="shared" si="76"/>
        <v>26203</v>
      </c>
      <c r="G1661">
        <v>0</v>
      </c>
      <c r="H1661" s="15">
        <v>5832.6</v>
      </c>
      <c r="I1661" t="s">
        <v>11</v>
      </c>
      <c r="J1661" t="s">
        <v>12</v>
      </c>
      <c r="K1661" t="s">
        <v>23</v>
      </c>
      <c r="L1661" s="13">
        <f t="shared" si="77"/>
        <v>51</v>
      </c>
    </row>
    <row r="1662" spans="1:12" x14ac:dyDescent="0.3">
      <c r="A1662" t="s">
        <v>710</v>
      </c>
      <c r="B1662">
        <f t="shared" si="75"/>
        <v>1661</v>
      </c>
      <c r="C1662">
        <v>2002</v>
      </c>
      <c r="D1662" t="s">
        <v>10</v>
      </c>
      <c r="E1662">
        <v>22</v>
      </c>
      <c r="F1662" s="12">
        <f t="shared" si="76"/>
        <v>37459</v>
      </c>
      <c r="G1662">
        <v>0</v>
      </c>
      <c r="H1662" s="15">
        <v>5816.58</v>
      </c>
      <c r="I1662" t="s">
        <v>11</v>
      </c>
      <c r="J1662" t="s">
        <v>11</v>
      </c>
      <c r="K1662" t="s">
        <v>535</v>
      </c>
      <c r="L1662" s="13">
        <f t="shared" si="77"/>
        <v>20</v>
      </c>
    </row>
    <row r="1663" spans="1:12" x14ac:dyDescent="0.3">
      <c r="A1663" t="s">
        <v>709</v>
      </c>
      <c r="B1663">
        <f t="shared" si="75"/>
        <v>1662</v>
      </c>
      <c r="C1663">
        <v>1972</v>
      </c>
      <c r="D1663" t="s">
        <v>15</v>
      </c>
      <c r="E1663">
        <v>2</v>
      </c>
      <c r="F1663" s="12">
        <f t="shared" si="76"/>
        <v>26605</v>
      </c>
      <c r="G1663">
        <v>0</v>
      </c>
      <c r="H1663" s="15">
        <v>5812.9</v>
      </c>
      <c r="I1663" t="s">
        <v>11</v>
      </c>
      <c r="J1663" t="s">
        <v>11</v>
      </c>
      <c r="K1663" t="s">
        <v>13</v>
      </c>
      <c r="L1663" s="13">
        <f t="shared" si="77"/>
        <v>50</v>
      </c>
    </row>
    <row r="1664" spans="1:12" x14ac:dyDescent="0.3">
      <c r="A1664" t="s">
        <v>708</v>
      </c>
      <c r="B1664">
        <f t="shared" si="75"/>
        <v>1663</v>
      </c>
      <c r="C1664">
        <v>1980</v>
      </c>
      <c r="D1664" t="s">
        <v>20</v>
      </c>
      <c r="E1664">
        <v>18</v>
      </c>
      <c r="F1664" s="12">
        <f t="shared" si="76"/>
        <v>29482</v>
      </c>
      <c r="G1664">
        <v>2</v>
      </c>
      <c r="H1664" s="15">
        <v>5807.06</v>
      </c>
      <c r="I1664" t="s">
        <v>11</v>
      </c>
      <c r="J1664" t="s">
        <v>12</v>
      </c>
      <c r="K1664" t="s">
        <v>13</v>
      </c>
      <c r="L1664" s="13">
        <f t="shared" si="77"/>
        <v>42</v>
      </c>
    </row>
    <row r="1665" spans="1:12" x14ac:dyDescent="0.3">
      <c r="A1665" t="s">
        <v>707</v>
      </c>
      <c r="B1665">
        <f t="shared" si="75"/>
        <v>1664</v>
      </c>
      <c r="C1665">
        <v>2004</v>
      </c>
      <c r="D1665" t="s">
        <v>15</v>
      </c>
      <c r="E1665">
        <v>1</v>
      </c>
      <c r="F1665" s="12">
        <f t="shared" si="76"/>
        <v>38292</v>
      </c>
      <c r="G1665">
        <v>0</v>
      </c>
      <c r="H1665" s="15">
        <v>5778.71</v>
      </c>
      <c r="I1665" t="s">
        <v>11</v>
      </c>
      <c r="J1665" t="s">
        <v>12</v>
      </c>
      <c r="K1665" t="s">
        <v>632</v>
      </c>
      <c r="L1665" s="13">
        <f t="shared" si="77"/>
        <v>18</v>
      </c>
    </row>
    <row r="1666" spans="1:12" x14ac:dyDescent="0.3">
      <c r="A1666" t="s">
        <v>706</v>
      </c>
      <c r="B1666">
        <f t="shared" ref="B1666:B1729" si="78">VALUE(MID(A1666,3,LEN(A1666)-2))</f>
        <v>1665</v>
      </c>
      <c r="C1666">
        <v>1983</v>
      </c>
      <c r="D1666" t="s">
        <v>35</v>
      </c>
      <c r="E1666">
        <v>30</v>
      </c>
      <c r="F1666" s="12">
        <f t="shared" ref="F1666:F1729" si="79">DATE(C1666, MONTH(1&amp;D1666), E1666)</f>
        <v>30558</v>
      </c>
      <c r="G1666">
        <v>0</v>
      </c>
      <c r="H1666" s="15">
        <v>5757.41</v>
      </c>
      <c r="I1666" t="s">
        <v>11</v>
      </c>
      <c r="J1666" t="s">
        <v>12</v>
      </c>
      <c r="K1666" t="s">
        <v>166</v>
      </c>
      <c r="L1666" s="13">
        <f t="shared" ref="L1666:L1729" si="80">DATEDIF(F1666, DATE(2023,6,8), "Y")</f>
        <v>39</v>
      </c>
    </row>
    <row r="1667" spans="1:12" x14ac:dyDescent="0.3">
      <c r="A1667" t="s">
        <v>705</v>
      </c>
      <c r="B1667">
        <f t="shared" si="78"/>
        <v>1666</v>
      </c>
      <c r="C1667">
        <v>1993</v>
      </c>
      <c r="D1667" t="s">
        <v>18</v>
      </c>
      <c r="E1667">
        <v>10</v>
      </c>
      <c r="F1667" s="12">
        <f t="shared" si="79"/>
        <v>34130</v>
      </c>
      <c r="G1667">
        <v>0</v>
      </c>
      <c r="H1667" s="15">
        <v>5748.13</v>
      </c>
      <c r="I1667" t="s">
        <v>11</v>
      </c>
      <c r="J1667" t="s">
        <v>16</v>
      </c>
      <c r="K1667" t="s">
        <v>300</v>
      </c>
      <c r="L1667" s="13">
        <f t="shared" si="80"/>
        <v>29</v>
      </c>
    </row>
    <row r="1668" spans="1:12" x14ac:dyDescent="0.3">
      <c r="A1668" t="s">
        <v>704</v>
      </c>
      <c r="B1668">
        <f t="shared" si="78"/>
        <v>1667</v>
      </c>
      <c r="C1668">
        <v>1972</v>
      </c>
      <c r="D1668" t="s">
        <v>35</v>
      </c>
      <c r="E1668">
        <v>21</v>
      </c>
      <c r="F1668" s="12">
        <f t="shared" si="79"/>
        <v>26532</v>
      </c>
      <c r="G1668">
        <v>0</v>
      </c>
      <c r="H1668" s="15">
        <v>5741.67</v>
      </c>
      <c r="I1668" t="s">
        <v>11</v>
      </c>
      <c r="J1668" t="s">
        <v>12</v>
      </c>
      <c r="K1668" t="s">
        <v>13</v>
      </c>
      <c r="L1668" s="13">
        <f t="shared" si="80"/>
        <v>50</v>
      </c>
    </row>
    <row r="1669" spans="1:12" x14ac:dyDescent="0.3">
      <c r="A1669" t="s">
        <v>703</v>
      </c>
      <c r="B1669">
        <f t="shared" si="78"/>
        <v>1668</v>
      </c>
      <c r="C1669">
        <v>1987</v>
      </c>
      <c r="D1669" t="s">
        <v>37</v>
      </c>
      <c r="E1669">
        <v>19</v>
      </c>
      <c r="F1669" s="12">
        <f t="shared" si="79"/>
        <v>32069</v>
      </c>
      <c r="G1669">
        <v>2</v>
      </c>
      <c r="H1669" s="15">
        <v>5729.01</v>
      </c>
      <c r="I1669" t="s">
        <v>16</v>
      </c>
      <c r="J1669" t="s">
        <v>11</v>
      </c>
      <c r="K1669" t="s">
        <v>23</v>
      </c>
      <c r="L1669" s="13">
        <f t="shared" si="80"/>
        <v>35</v>
      </c>
    </row>
    <row r="1670" spans="1:12" x14ac:dyDescent="0.3">
      <c r="A1670" t="s">
        <v>702</v>
      </c>
      <c r="B1670">
        <f t="shared" si="78"/>
        <v>1669</v>
      </c>
      <c r="C1670">
        <v>1971</v>
      </c>
      <c r="D1670" t="s">
        <v>30</v>
      </c>
      <c r="E1670">
        <v>18</v>
      </c>
      <c r="F1670" s="12">
        <f t="shared" si="79"/>
        <v>26285</v>
      </c>
      <c r="G1670">
        <v>0</v>
      </c>
      <c r="H1670" s="15">
        <v>5720.38</v>
      </c>
      <c r="I1670" t="s">
        <v>11</v>
      </c>
      <c r="J1670" t="s">
        <v>16</v>
      </c>
      <c r="K1670" t="s">
        <v>13</v>
      </c>
      <c r="L1670" s="13">
        <f t="shared" si="80"/>
        <v>51</v>
      </c>
    </row>
    <row r="1671" spans="1:12" x14ac:dyDescent="0.3">
      <c r="A1671" t="s">
        <v>701</v>
      </c>
      <c r="B1671">
        <f t="shared" si="78"/>
        <v>1670</v>
      </c>
      <c r="C1671">
        <v>1981</v>
      </c>
      <c r="D1671" t="s">
        <v>35</v>
      </c>
      <c r="E1671">
        <v>30</v>
      </c>
      <c r="F1671" s="12">
        <f t="shared" si="79"/>
        <v>29828</v>
      </c>
      <c r="G1671">
        <v>0</v>
      </c>
      <c r="H1671" s="15">
        <v>5709.16</v>
      </c>
      <c r="I1671" t="s">
        <v>12</v>
      </c>
      <c r="J1671" t="s">
        <v>12</v>
      </c>
      <c r="K1671" t="s">
        <v>13</v>
      </c>
      <c r="L1671" s="13">
        <f t="shared" si="80"/>
        <v>41</v>
      </c>
    </row>
    <row r="1672" spans="1:12" x14ac:dyDescent="0.3">
      <c r="A1672" t="s">
        <v>700</v>
      </c>
      <c r="B1672">
        <f t="shared" si="78"/>
        <v>1671</v>
      </c>
      <c r="C1672">
        <v>1993</v>
      </c>
      <c r="D1672" t="s">
        <v>15</v>
      </c>
      <c r="E1672">
        <v>3</v>
      </c>
      <c r="F1672" s="12">
        <f t="shared" si="79"/>
        <v>34276</v>
      </c>
      <c r="G1672">
        <v>4</v>
      </c>
      <c r="H1672" s="15">
        <v>5708.87</v>
      </c>
      <c r="I1672" t="s">
        <v>11</v>
      </c>
      <c r="J1672" t="s">
        <v>16</v>
      </c>
      <c r="K1672" t="s">
        <v>42</v>
      </c>
      <c r="L1672" s="13">
        <f t="shared" si="80"/>
        <v>29</v>
      </c>
    </row>
    <row r="1673" spans="1:12" x14ac:dyDescent="0.3">
      <c r="A1673" t="s">
        <v>699</v>
      </c>
      <c r="B1673">
        <f t="shared" si="78"/>
        <v>1672</v>
      </c>
      <c r="C1673">
        <v>1981</v>
      </c>
      <c r="D1673" t="s">
        <v>18</v>
      </c>
      <c r="E1673">
        <v>15</v>
      </c>
      <c r="F1673" s="12">
        <f t="shared" si="79"/>
        <v>29752</v>
      </c>
      <c r="G1673">
        <v>0</v>
      </c>
      <c r="H1673" s="15">
        <v>5699.84</v>
      </c>
      <c r="I1673" t="s">
        <v>11</v>
      </c>
      <c r="J1673" t="s">
        <v>12</v>
      </c>
      <c r="K1673" t="s">
        <v>13</v>
      </c>
      <c r="L1673" s="13">
        <f t="shared" si="80"/>
        <v>41</v>
      </c>
    </row>
    <row r="1674" spans="1:12" x14ac:dyDescent="0.3">
      <c r="A1674" t="s">
        <v>698</v>
      </c>
      <c r="B1674">
        <f t="shared" si="78"/>
        <v>1673</v>
      </c>
      <c r="C1674">
        <v>1974</v>
      </c>
      <c r="D1674" t="s">
        <v>10</v>
      </c>
      <c r="E1674">
        <v>6</v>
      </c>
      <c r="F1674" s="12">
        <f t="shared" si="79"/>
        <v>27216</v>
      </c>
      <c r="G1674">
        <v>0</v>
      </c>
      <c r="H1674" s="15">
        <v>5698.74</v>
      </c>
      <c r="I1674" t="s">
        <v>11</v>
      </c>
      <c r="J1674" t="s">
        <v>11</v>
      </c>
      <c r="K1674" t="s">
        <v>23</v>
      </c>
      <c r="L1674" s="13">
        <f t="shared" si="80"/>
        <v>48</v>
      </c>
    </row>
    <row r="1675" spans="1:12" x14ac:dyDescent="0.3">
      <c r="A1675" t="s">
        <v>697</v>
      </c>
      <c r="B1675">
        <f t="shared" si="78"/>
        <v>1674</v>
      </c>
      <c r="C1675">
        <v>1992</v>
      </c>
      <c r="D1675" t="s">
        <v>15</v>
      </c>
      <c r="E1675">
        <v>3</v>
      </c>
      <c r="F1675" s="12">
        <f t="shared" si="79"/>
        <v>33911</v>
      </c>
      <c r="G1675">
        <v>3</v>
      </c>
      <c r="H1675" s="15">
        <v>5693.43</v>
      </c>
      <c r="I1675" t="s">
        <v>11</v>
      </c>
      <c r="J1675" t="s">
        <v>12</v>
      </c>
      <c r="K1675" t="s">
        <v>23</v>
      </c>
      <c r="L1675" s="13">
        <f t="shared" si="80"/>
        <v>30</v>
      </c>
    </row>
    <row r="1676" spans="1:12" x14ac:dyDescent="0.3">
      <c r="A1676" t="s">
        <v>696</v>
      </c>
      <c r="B1676">
        <f t="shared" si="78"/>
        <v>1675</v>
      </c>
      <c r="C1676">
        <v>1972</v>
      </c>
      <c r="D1676" t="s">
        <v>37</v>
      </c>
      <c r="E1676">
        <v>28</v>
      </c>
      <c r="F1676" s="12">
        <f t="shared" si="79"/>
        <v>26600</v>
      </c>
      <c r="G1676">
        <v>0</v>
      </c>
      <c r="H1676" s="15">
        <v>5690.79</v>
      </c>
      <c r="I1676" t="s">
        <v>11</v>
      </c>
      <c r="J1676" t="s">
        <v>16</v>
      </c>
      <c r="K1676" t="s">
        <v>13</v>
      </c>
      <c r="L1676" s="13">
        <f t="shared" si="80"/>
        <v>50</v>
      </c>
    </row>
    <row r="1677" spans="1:12" x14ac:dyDescent="0.3">
      <c r="A1677" t="s">
        <v>695</v>
      </c>
      <c r="B1677">
        <f t="shared" si="78"/>
        <v>1676</v>
      </c>
      <c r="C1677">
        <v>1984</v>
      </c>
      <c r="D1677" t="s">
        <v>35</v>
      </c>
      <c r="E1677">
        <v>12</v>
      </c>
      <c r="F1677" s="12">
        <f t="shared" si="79"/>
        <v>30906</v>
      </c>
      <c r="G1677">
        <v>3</v>
      </c>
      <c r="H1677" s="15">
        <v>5679.13</v>
      </c>
      <c r="I1677" t="s">
        <v>11</v>
      </c>
      <c r="J1677" t="s">
        <v>11</v>
      </c>
      <c r="K1677" t="s">
        <v>13</v>
      </c>
      <c r="L1677" s="13">
        <f t="shared" si="80"/>
        <v>38</v>
      </c>
    </row>
    <row r="1678" spans="1:12" x14ac:dyDescent="0.3">
      <c r="A1678" t="s">
        <v>694</v>
      </c>
      <c r="B1678">
        <f t="shared" si="78"/>
        <v>1677</v>
      </c>
      <c r="C1678">
        <v>1983</v>
      </c>
      <c r="D1678" t="s">
        <v>20</v>
      </c>
      <c r="E1678">
        <v>3</v>
      </c>
      <c r="F1678" s="12">
        <f t="shared" si="79"/>
        <v>30562</v>
      </c>
      <c r="G1678">
        <v>0</v>
      </c>
      <c r="H1678" s="15">
        <v>5662.23</v>
      </c>
      <c r="I1678" t="s">
        <v>11</v>
      </c>
      <c r="J1678" t="s">
        <v>16</v>
      </c>
      <c r="K1678" t="s">
        <v>13</v>
      </c>
      <c r="L1678" s="13">
        <f t="shared" si="80"/>
        <v>39</v>
      </c>
    </row>
    <row r="1679" spans="1:12" x14ac:dyDescent="0.3">
      <c r="A1679" t="s">
        <v>693</v>
      </c>
      <c r="B1679">
        <f t="shared" si="78"/>
        <v>1678</v>
      </c>
      <c r="C1679">
        <v>1978</v>
      </c>
      <c r="D1679" t="s">
        <v>20</v>
      </c>
      <c r="E1679">
        <v>27</v>
      </c>
      <c r="F1679" s="12">
        <f t="shared" si="79"/>
        <v>28760</v>
      </c>
      <c r="G1679">
        <v>2</v>
      </c>
      <c r="H1679" s="15">
        <v>5650.14</v>
      </c>
      <c r="I1679" t="s">
        <v>11</v>
      </c>
      <c r="J1679" t="s">
        <v>16</v>
      </c>
      <c r="K1679" t="s">
        <v>13</v>
      </c>
      <c r="L1679" s="13">
        <f t="shared" si="80"/>
        <v>44</v>
      </c>
    </row>
    <row r="1680" spans="1:12" x14ac:dyDescent="0.3">
      <c r="A1680" t="s">
        <v>692</v>
      </c>
      <c r="B1680">
        <f t="shared" si="78"/>
        <v>1679</v>
      </c>
      <c r="C1680">
        <v>1983</v>
      </c>
      <c r="D1680" t="s">
        <v>18</v>
      </c>
      <c r="E1680">
        <v>8</v>
      </c>
      <c r="F1680" s="12">
        <f t="shared" si="79"/>
        <v>30475</v>
      </c>
      <c r="G1680">
        <v>0</v>
      </c>
      <c r="H1680" s="15">
        <v>5649.72</v>
      </c>
      <c r="I1680" t="s">
        <v>11</v>
      </c>
      <c r="J1680" t="s">
        <v>12</v>
      </c>
      <c r="K1680" t="s">
        <v>42</v>
      </c>
      <c r="L1680" s="13">
        <f t="shared" si="80"/>
        <v>40</v>
      </c>
    </row>
    <row r="1681" spans="1:12" x14ac:dyDescent="0.3">
      <c r="A1681" t="s">
        <v>691</v>
      </c>
      <c r="B1681">
        <f t="shared" si="78"/>
        <v>1680</v>
      </c>
      <c r="C1681">
        <v>1987</v>
      </c>
      <c r="D1681" t="s">
        <v>30</v>
      </c>
      <c r="E1681">
        <v>9</v>
      </c>
      <c r="F1681" s="12">
        <f t="shared" si="79"/>
        <v>32120</v>
      </c>
      <c r="G1681">
        <v>1</v>
      </c>
      <c r="H1681" s="15">
        <v>5630.46</v>
      </c>
      <c r="I1681" t="s">
        <v>11</v>
      </c>
      <c r="J1681" t="s">
        <v>12</v>
      </c>
      <c r="K1681" t="s">
        <v>23</v>
      </c>
      <c r="L1681" s="13">
        <f t="shared" si="80"/>
        <v>35</v>
      </c>
    </row>
    <row r="1682" spans="1:12" x14ac:dyDescent="0.3">
      <c r="A1682" t="s">
        <v>690</v>
      </c>
      <c r="B1682">
        <f t="shared" si="78"/>
        <v>1681</v>
      </c>
      <c r="C1682">
        <v>1994</v>
      </c>
      <c r="D1682" t="s">
        <v>15</v>
      </c>
      <c r="E1682">
        <v>15</v>
      </c>
      <c r="F1682" s="12">
        <f t="shared" si="79"/>
        <v>34653</v>
      </c>
      <c r="G1682">
        <v>5</v>
      </c>
      <c r="H1682" s="15">
        <v>5615.37</v>
      </c>
      <c r="I1682" t="s">
        <v>11</v>
      </c>
      <c r="J1682" t="s">
        <v>12</v>
      </c>
      <c r="K1682" t="s">
        <v>42</v>
      </c>
      <c r="L1682" s="13">
        <f t="shared" si="80"/>
        <v>28</v>
      </c>
    </row>
    <row r="1683" spans="1:12" x14ac:dyDescent="0.3">
      <c r="A1683" t="s">
        <v>689</v>
      </c>
      <c r="B1683">
        <f t="shared" si="78"/>
        <v>1682</v>
      </c>
      <c r="C1683">
        <v>1978</v>
      </c>
      <c r="D1683" t="s">
        <v>20</v>
      </c>
      <c r="E1683">
        <v>11</v>
      </c>
      <c r="F1683" s="12">
        <f t="shared" si="79"/>
        <v>28744</v>
      </c>
      <c r="G1683">
        <v>2</v>
      </c>
      <c r="H1683" s="15">
        <v>5612.83</v>
      </c>
      <c r="I1683" t="s">
        <v>11</v>
      </c>
      <c r="J1683" t="s">
        <v>12</v>
      </c>
      <c r="K1683" t="s">
        <v>13</v>
      </c>
      <c r="L1683" s="13">
        <f t="shared" si="80"/>
        <v>44</v>
      </c>
    </row>
    <row r="1684" spans="1:12" x14ac:dyDescent="0.3">
      <c r="A1684" t="s">
        <v>688</v>
      </c>
      <c r="B1684">
        <f t="shared" si="78"/>
        <v>1683</v>
      </c>
      <c r="C1684">
        <v>1988</v>
      </c>
      <c r="D1684" t="s">
        <v>15</v>
      </c>
      <c r="E1684">
        <v>18</v>
      </c>
      <c r="F1684" s="12">
        <f t="shared" si="79"/>
        <v>32465</v>
      </c>
      <c r="G1684">
        <v>1</v>
      </c>
      <c r="H1684" s="15">
        <v>5594.85</v>
      </c>
      <c r="I1684" t="s">
        <v>11</v>
      </c>
      <c r="J1684" t="s">
        <v>12</v>
      </c>
      <c r="K1684" t="s">
        <v>247</v>
      </c>
      <c r="L1684" s="13">
        <f t="shared" si="80"/>
        <v>34</v>
      </c>
    </row>
    <row r="1685" spans="1:12" x14ac:dyDescent="0.3">
      <c r="A1685" t="s">
        <v>687</v>
      </c>
      <c r="B1685">
        <f t="shared" si="78"/>
        <v>1684</v>
      </c>
      <c r="C1685">
        <v>1983</v>
      </c>
      <c r="D1685" t="s">
        <v>37</v>
      </c>
      <c r="E1685">
        <v>3</v>
      </c>
      <c r="F1685" s="12">
        <f t="shared" si="79"/>
        <v>30592</v>
      </c>
      <c r="G1685">
        <v>3</v>
      </c>
      <c r="H1685" s="15">
        <v>5587.59</v>
      </c>
      <c r="I1685" t="s">
        <v>11</v>
      </c>
      <c r="J1685" t="s">
        <v>16</v>
      </c>
      <c r="K1685" t="s">
        <v>13</v>
      </c>
      <c r="L1685" s="13">
        <f t="shared" si="80"/>
        <v>39</v>
      </c>
    </row>
    <row r="1686" spans="1:12" x14ac:dyDescent="0.3">
      <c r="A1686" t="s">
        <v>686</v>
      </c>
      <c r="B1686">
        <f t="shared" si="78"/>
        <v>1685</v>
      </c>
      <c r="C1686">
        <v>1986</v>
      </c>
      <c r="D1686" t="s">
        <v>15</v>
      </c>
      <c r="E1686">
        <v>21</v>
      </c>
      <c r="F1686" s="12">
        <f t="shared" si="79"/>
        <v>31737</v>
      </c>
      <c r="G1686">
        <v>2</v>
      </c>
      <c r="H1686" s="15">
        <v>5584.31</v>
      </c>
      <c r="I1686" t="s">
        <v>12</v>
      </c>
      <c r="J1686" t="s">
        <v>16</v>
      </c>
      <c r="K1686" t="s">
        <v>13</v>
      </c>
      <c r="L1686" s="13">
        <f t="shared" si="80"/>
        <v>36</v>
      </c>
    </row>
    <row r="1687" spans="1:12" x14ac:dyDescent="0.3">
      <c r="A1687" t="s">
        <v>685</v>
      </c>
      <c r="B1687">
        <f t="shared" si="78"/>
        <v>1686</v>
      </c>
      <c r="C1687">
        <v>1985</v>
      </c>
      <c r="D1687" t="s">
        <v>20</v>
      </c>
      <c r="E1687">
        <v>5</v>
      </c>
      <c r="F1687" s="12">
        <f t="shared" si="79"/>
        <v>31295</v>
      </c>
      <c r="G1687">
        <v>3</v>
      </c>
      <c r="H1687" s="15">
        <v>5582.95</v>
      </c>
      <c r="I1687" t="s">
        <v>11</v>
      </c>
      <c r="J1687" t="s">
        <v>16</v>
      </c>
      <c r="K1687" t="s">
        <v>23</v>
      </c>
      <c r="L1687" s="13">
        <f t="shared" si="80"/>
        <v>37</v>
      </c>
    </row>
    <row r="1688" spans="1:12" x14ac:dyDescent="0.3">
      <c r="A1688" t="s">
        <v>684</v>
      </c>
      <c r="B1688">
        <f t="shared" si="78"/>
        <v>1687</v>
      </c>
      <c r="C1688">
        <v>1974</v>
      </c>
      <c r="D1688" t="s">
        <v>20</v>
      </c>
      <c r="E1688">
        <v>18</v>
      </c>
      <c r="F1688" s="12">
        <f t="shared" si="79"/>
        <v>27290</v>
      </c>
      <c r="G1688">
        <v>0</v>
      </c>
      <c r="H1688" s="15">
        <v>5576.35</v>
      </c>
      <c r="I1688" t="s">
        <v>11</v>
      </c>
      <c r="J1688" t="s">
        <v>12</v>
      </c>
      <c r="K1688" t="s">
        <v>13</v>
      </c>
      <c r="L1688" s="13">
        <f t="shared" si="80"/>
        <v>48</v>
      </c>
    </row>
    <row r="1689" spans="1:12" x14ac:dyDescent="0.3">
      <c r="A1689" t="s">
        <v>683</v>
      </c>
      <c r="B1689">
        <f t="shared" si="78"/>
        <v>1688</v>
      </c>
      <c r="C1689">
        <v>1999</v>
      </c>
      <c r="D1689" t="s">
        <v>20</v>
      </c>
      <c r="E1689">
        <v>22</v>
      </c>
      <c r="F1689" s="12">
        <f t="shared" si="79"/>
        <v>36425</v>
      </c>
      <c r="G1689">
        <v>0</v>
      </c>
      <c r="H1689" s="15">
        <v>5552.61</v>
      </c>
      <c r="I1689" t="s">
        <v>11</v>
      </c>
      <c r="J1689" t="s">
        <v>12</v>
      </c>
      <c r="K1689" t="s">
        <v>535</v>
      </c>
      <c r="L1689" s="13">
        <f t="shared" si="80"/>
        <v>23</v>
      </c>
    </row>
    <row r="1690" spans="1:12" x14ac:dyDescent="0.3">
      <c r="A1690" t="s">
        <v>682</v>
      </c>
      <c r="B1690">
        <f t="shared" si="78"/>
        <v>1689</v>
      </c>
      <c r="C1690">
        <v>1980</v>
      </c>
      <c r="D1690" t="s">
        <v>30</v>
      </c>
      <c r="E1690">
        <v>7</v>
      </c>
      <c r="F1690" s="12">
        <f t="shared" si="79"/>
        <v>29562</v>
      </c>
      <c r="G1690">
        <v>2</v>
      </c>
      <c r="H1690" s="15">
        <v>5540.35</v>
      </c>
      <c r="I1690" t="s">
        <v>11</v>
      </c>
      <c r="J1690" t="s">
        <v>11</v>
      </c>
      <c r="K1690" t="s">
        <v>23</v>
      </c>
      <c r="L1690" s="13">
        <f t="shared" si="80"/>
        <v>42</v>
      </c>
    </row>
    <row r="1691" spans="1:12" x14ac:dyDescent="0.3">
      <c r="A1691" t="s">
        <v>681</v>
      </c>
      <c r="B1691">
        <f t="shared" si="78"/>
        <v>1690</v>
      </c>
      <c r="C1691">
        <v>1981</v>
      </c>
      <c r="D1691" t="s">
        <v>15</v>
      </c>
      <c r="E1691">
        <v>7</v>
      </c>
      <c r="F1691" s="12">
        <f t="shared" si="79"/>
        <v>29897</v>
      </c>
      <c r="G1691">
        <v>1</v>
      </c>
      <c r="H1691" s="15">
        <v>5539.4</v>
      </c>
      <c r="I1691" t="s">
        <v>11</v>
      </c>
      <c r="J1691" t="s">
        <v>11</v>
      </c>
      <c r="K1691" t="s">
        <v>13</v>
      </c>
      <c r="L1691" s="13">
        <f t="shared" si="80"/>
        <v>41</v>
      </c>
    </row>
    <row r="1692" spans="1:12" x14ac:dyDescent="0.3">
      <c r="A1692" t="s">
        <v>680</v>
      </c>
      <c r="B1692">
        <f t="shared" si="78"/>
        <v>1691</v>
      </c>
      <c r="C1692">
        <v>1988</v>
      </c>
      <c r="D1692" t="s">
        <v>10</v>
      </c>
      <c r="E1692">
        <v>29</v>
      </c>
      <c r="F1692" s="12">
        <f t="shared" si="79"/>
        <v>32353</v>
      </c>
      <c r="G1692">
        <v>3</v>
      </c>
      <c r="H1692" s="15">
        <v>5503.36</v>
      </c>
      <c r="I1692" t="s">
        <v>11</v>
      </c>
      <c r="J1692" t="s">
        <v>11</v>
      </c>
      <c r="K1692" t="s">
        <v>23</v>
      </c>
      <c r="L1692" s="13">
        <f t="shared" si="80"/>
        <v>34</v>
      </c>
    </row>
    <row r="1693" spans="1:12" x14ac:dyDescent="0.3">
      <c r="A1693" t="s">
        <v>679</v>
      </c>
      <c r="B1693">
        <f t="shared" si="78"/>
        <v>1692</v>
      </c>
      <c r="C1693">
        <v>1984</v>
      </c>
      <c r="D1693" t="s">
        <v>35</v>
      </c>
      <c r="E1693">
        <v>17</v>
      </c>
      <c r="F1693" s="12">
        <f t="shared" si="79"/>
        <v>30911</v>
      </c>
      <c r="G1693">
        <v>1</v>
      </c>
      <c r="H1693" s="15">
        <v>5488.26</v>
      </c>
      <c r="I1693" t="s">
        <v>11</v>
      </c>
      <c r="J1693" t="s">
        <v>12</v>
      </c>
      <c r="K1693" t="s">
        <v>42</v>
      </c>
      <c r="L1693" s="13">
        <f t="shared" si="80"/>
        <v>38</v>
      </c>
    </row>
    <row r="1694" spans="1:12" x14ac:dyDescent="0.3">
      <c r="A1694" t="s">
        <v>678</v>
      </c>
      <c r="B1694">
        <f t="shared" si="78"/>
        <v>1693</v>
      </c>
      <c r="C1694">
        <v>1984</v>
      </c>
      <c r="D1694" t="s">
        <v>35</v>
      </c>
      <c r="E1694">
        <v>26</v>
      </c>
      <c r="F1694" s="12">
        <f t="shared" si="79"/>
        <v>30920</v>
      </c>
      <c r="G1694">
        <v>1</v>
      </c>
      <c r="H1694" s="15">
        <v>5484.47</v>
      </c>
      <c r="I1694" t="s">
        <v>11</v>
      </c>
      <c r="J1694" t="s">
        <v>11</v>
      </c>
      <c r="K1694" t="s">
        <v>13</v>
      </c>
      <c r="L1694" s="13">
        <f t="shared" si="80"/>
        <v>38</v>
      </c>
    </row>
    <row r="1695" spans="1:12" x14ac:dyDescent="0.3">
      <c r="A1695" t="s">
        <v>677</v>
      </c>
      <c r="B1695">
        <f t="shared" si="78"/>
        <v>1694</v>
      </c>
      <c r="C1695">
        <v>1986</v>
      </c>
      <c r="D1695" t="s">
        <v>20</v>
      </c>
      <c r="E1695">
        <v>30</v>
      </c>
      <c r="F1695" s="12">
        <f t="shared" si="79"/>
        <v>31685</v>
      </c>
      <c r="G1695">
        <v>1</v>
      </c>
      <c r="H1695" s="15">
        <v>5478.04</v>
      </c>
      <c r="I1695" t="s">
        <v>11</v>
      </c>
      <c r="J1695" t="s">
        <v>12</v>
      </c>
      <c r="K1695" t="s">
        <v>13</v>
      </c>
      <c r="L1695" s="13">
        <f t="shared" si="80"/>
        <v>36</v>
      </c>
    </row>
    <row r="1696" spans="1:12" x14ac:dyDescent="0.3">
      <c r="A1696" t="s">
        <v>676</v>
      </c>
      <c r="B1696">
        <f t="shared" si="78"/>
        <v>1695</v>
      </c>
      <c r="C1696">
        <v>1986</v>
      </c>
      <c r="D1696" t="s">
        <v>10</v>
      </c>
      <c r="E1696">
        <v>12</v>
      </c>
      <c r="F1696" s="12">
        <f t="shared" si="79"/>
        <v>31605</v>
      </c>
      <c r="G1696">
        <v>1</v>
      </c>
      <c r="H1696" s="15">
        <v>5472.45</v>
      </c>
      <c r="I1696" t="s">
        <v>11</v>
      </c>
      <c r="J1696" t="s">
        <v>12</v>
      </c>
      <c r="K1696" t="s">
        <v>42</v>
      </c>
      <c r="L1696" s="13">
        <f t="shared" si="80"/>
        <v>36</v>
      </c>
    </row>
    <row r="1697" spans="1:12" x14ac:dyDescent="0.3">
      <c r="A1697" t="s">
        <v>675</v>
      </c>
      <c r="B1697">
        <f t="shared" si="78"/>
        <v>1696</v>
      </c>
      <c r="C1697">
        <v>1986</v>
      </c>
      <c r="D1697" t="s">
        <v>30</v>
      </c>
      <c r="E1697">
        <v>2</v>
      </c>
      <c r="F1697" s="12">
        <f t="shared" si="79"/>
        <v>31748</v>
      </c>
      <c r="G1697">
        <v>0</v>
      </c>
      <c r="H1697" s="15">
        <v>5469.01</v>
      </c>
      <c r="I1697" t="s">
        <v>11</v>
      </c>
      <c r="J1697" t="s">
        <v>11</v>
      </c>
      <c r="K1697" t="s">
        <v>247</v>
      </c>
      <c r="L1697" s="13">
        <f t="shared" si="80"/>
        <v>36</v>
      </c>
    </row>
    <row r="1698" spans="1:12" x14ac:dyDescent="0.3">
      <c r="A1698" t="s">
        <v>674</v>
      </c>
      <c r="B1698">
        <f t="shared" si="78"/>
        <v>1697</v>
      </c>
      <c r="C1698">
        <v>1973</v>
      </c>
      <c r="D1698" t="s">
        <v>37</v>
      </c>
      <c r="E1698">
        <v>24</v>
      </c>
      <c r="F1698" s="12">
        <f t="shared" si="79"/>
        <v>26961</v>
      </c>
      <c r="G1698">
        <v>0</v>
      </c>
      <c r="H1698" s="15">
        <v>5466.88</v>
      </c>
      <c r="I1698" t="s">
        <v>11</v>
      </c>
      <c r="J1698" t="s">
        <v>11</v>
      </c>
      <c r="K1698" t="s">
        <v>13</v>
      </c>
      <c r="L1698" s="13">
        <f t="shared" si="80"/>
        <v>49</v>
      </c>
    </row>
    <row r="1699" spans="1:12" x14ac:dyDescent="0.3">
      <c r="A1699" t="s">
        <v>673</v>
      </c>
      <c r="B1699">
        <f t="shared" si="78"/>
        <v>1698</v>
      </c>
      <c r="C1699">
        <v>1986</v>
      </c>
      <c r="D1699" t="s">
        <v>30</v>
      </c>
      <c r="E1699">
        <v>25</v>
      </c>
      <c r="F1699" s="12">
        <f t="shared" si="79"/>
        <v>31771</v>
      </c>
      <c r="G1699">
        <v>0</v>
      </c>
      <c r="H1699" s="15">
        <v>5458.05</v>
      </c>
      <c r="I1699" t="s">
        <v>11</v>
      </c>
      <c r="J1699" t="s">
        <v>11</v>
      </c>
      <c r="K1699" t="s">
        <v>247</v>
      </c>
      <c r="L1699" s="13">
        <f t="shared" si="80"/>
        <v>36</v>
      </c>
    </row>
    <row r="1700" spans="1:12" x14ac:dyDescent="0.3">
      <c r="A1700" t="s">
        <v>672</v>
      </c>
      <c r="B1700">
        <f t="shared" si="78"/>
        <v>1699</v>
      </c>
      <c r="C1700">
        <v>1982</v>
      </c>
      <c r="D1700" t="s">
        <v>35</v>
      </c>
      <c r="E1700">
        <v>25</v>
      </c>
      <c r="F1700" s="12">
        <f t="shared" si="79"/>
        <v>30188</v>
      </c>
      <c r="G1700">
        <v>0</v>
      </c>
      <c r="H1700" s="15">
        <v>5438.75</v>
      </c>
      <c r="I1700" t="s">
        <v>12</v>
      </c>
      <c r="J1700" t="s">
        <v>11</v>
      </c>
      <c r="K1700" t="s">
        <v>13</v>
      </c>
      <c r="L1700" s="13">
        <f t="shared" si="80"/>
        <v>40</v>
      </c>
    </row>
    <row r="1701" spans="1:12" x14ac:dyDescent="0.3">
      <c r="A1701" t="s">
        <v>671</v>
      </c>
      <c r="B1701">
        <f t="shared" si="78"/>
        <v>1700</v>
      </c>
      <c r="C1701">
        <v>1978</v>
      </c>
      <c r="D1701" t="s">
        <v>18</v>
      </c>
      <c r="E1701">
        <v>8</v>
      </c>
      <c r="F1701" s="12">
        <f t="shared" si="79"/>
        <v>28649</v>
      </c>
      <c r="G1701">
        <v>2</v>
      </c>
      <c r="H1701" s="15">
        <v>5428.98</v>
      </c>
      <c r="I1701" t="s">
        <v>11</v>
      </c>
      <c r="J1701" t="s">
        <v>11</v>
      </c>
      <c r="K1701" t="s">
        <v>23</v>
      </c>
      <c r="L1701" s="13">
        <f t="shared" si="80"/>
        <v>45</v>
      </c>
    </row>
    <row r="1702" spans="1:12" x14ac:dyDescent="0.3">
      <c r="A1702" t="s">
        <v>670</v>
      </c>
      <c r="B1702">
        <f t="shared" si="78"/>
        <v>1701</v>
      </c>
      <c r="C1702">
        <v>1992</v>
      </c>
      <c r="D1702" t="s">
        <v>20</v>
      </c>
      <c r="E1702">
        <v>17</v>
      </c>
      <c r="F1702" s="12">
        <f t="shared" si="79"/>
        <v>33864</v>
      </c>
      <c r="G1702">
        <v>3</v>
      </c>
      <c r="H1702" s="15">
        <v>5428.73</v>
      </c>
      <c r="I1702" t="s">
        <v>12</v>
      </c>
      <c r="J1702" t="s">
        <v>16</v>
      </c>
      <c r="K1702" t="s">
        <v>356</v>
      </c>
      <c r="L1702" s="13">
        <f t="shared" si="80"/>
        <v>30</v>
      </c>
    </row>
    <row r="1703" spans="1:12" x14ac:dyDescent="0.3">
      <c r="A1703" t="s">
        <v>669</v>
      </c>
      <c r="B1703">
        <f t="shared" si="78"/>
        <v>1702</v>
      </c>
      <c r="C1703">
        <v>1991</v>
      </c>
      <c r="D1703" t="s">
        <v>10</v>
      </c>
      <c r="E1703">
        <v>6</v>
      </c>
      <c r="F1703" s="12">
        <f t="shared" si="79"/>
        <v>33425</v>
      </c>
      <c r="G1703">
        <v>3</v>
      </c>
      <c r="H1703" s="15">
        <v>5425.02</v>
      </c>
      <c r="I1703" t="s">
        <v>11</v>
      </c>
      <c r="J1703" t="s">
        <v>16</v>
      </c>
      <c r="K1703" t="s">
        <v>23</v>
      </c>
      <c r="L1703" s="13">
        <f t="shared" si="80"/>
        <v>31</v>
      </c>
    </row>
    <row r="1704" spans="1:12" x14ac:dyDescent="0.3">
      <c r="A1704" t="s">
        <v>668</v>
      </c>
      <c r="B1704">
        <f t="shared" si="78"/>
        <v>1703</v>
      </c>
      <c r="C1704">
        <v>1982</v>
      </c>
      <c r="D1704" t="s">
        <v>20</v>
      </c>
      <c r="E1704">
        <v>27</v>
      </c>
      <c r="F1704" s="12">
        <f t="shared" si="79"/>
        <v>30221</v>
      </c>
      <c r="G1704">
        <v>0</v>
      </c>
      <c r="H1704" s="15">
        <v>5415.66</v>
      </c>
      <c r="I1704" t="s">
        <v>11</v>
      </c>
      <c r="J1704" t="s">
        <v>12</v>
      </c>
      <c r="K1704" t="s">
        <v>13</v>
      </c>
      <c r="L1704" s="13">
        <f t="shared" si="80"/>
        <v>40</v>
      </c>
    </row>
    <row r="1705" spans="1:12" x14ac:dyDescent="0.3">
      <c r="A1705" t="s">
        <v>667</v>
      </c>
      <c r="B1705">
        <f t="shared" si="78"/>
        <v>1704</v>
      </c>
      <c r="C1705">
        <v>1975</v>
      </c>
      <c r="D1705" t="s">
        <v>20</v>
      </c>
      <c r="E1705">
        <v>27</v>
      </c>
      <c r="F1705" s="12">
        <f t="shared" si="79"/>
        <v>27664</v>
      </c>
      <c r="G1705">
        <v>1</v>
      </c>
      <c r="H1705" s="15">
        <v>5411.99</v>
      </c>
      <c r="I1705" t="s">
        <v>11</v>
      </c>
      <c r="J1705" t="s">
        <v>12</v>
      </c>
      <c r="K1705" t="s">
        <v>23</v>
      </c>
      <c r="L1705" s="13">
        <f t="shared" si="80"/>
        <v>47</v>
      </c>
    </row>
    <row r="1706" spans="1:12" x14ac:dyDescent="0.3">
      <c r="A1706" t="s">
        <v>666</v>
      </c>
      <c r="B1706">
        <f t="shared" si="78"/>
        <v>1705</v>
      </c>
      <c r="C1706">
        <v>1985</v>
      </c>
      <c r="D1706" t="s">
        <v>30</v>
      </c>
      <c r="E1706">
        <v>23</v>
      </c>
      <c r="F1706" s="12">
        <f t="shared" si="79"/>
        <v>31404</v>
      </c>
      <c r="G1706">
        <v>3</v>
      </c>
      <c r="H1706" s="15">
        <v>5402.89</v>
      </c>
      <c r="I1706" t="s">
        <v>11</v>
      </c>
      <c r="J1706" t="s">
        <v>16</v>
      </c>
      <c r="K1706" t="s">
        <v>13</v>
      </c>
      <c r="L1706" s="13">
        <f t="shared" si="80"/>
        <v>37</v>
      </c>
    </row>
    <row r="1707" spans="1:12" x14ac:dyDescent="0.3">
      <c r="A1707" t="s">
        <v>665</v>
      </c>
      <c r="B1707">
        <f t="shared" si="78"/>
        <v>1706</v>
      </c>
      <c r="C1707">
        <v>1984</v>
      </c>
      <c r="D1707" t="s">
        <v>35</v>
      </c>
      <c r="E1707">
        <v>1</v>
      </c>
      <c r="F1707" s="12">
        <f t="shared" si="79"/>
        <v>30895</v>
      </c>
      <c r="G1707">
        <v>0</v>
      </c>
      <c r="H1707" s="15">
        <v>5400.98</v>
      </c>
      <c r="I1707" t="s">
        <v>11</v>
      </c>
      <c r="J1707" t="s">
        <v>11</v>
      </c>
      <c r="K1707" t="s">
        <v>13</v>
      </c>
      <c r="L1707" s="13">
        <f t="shared" si="80"/>
        <v>38</v>
      </c>
    </row>
    <row r="1708" spans="1:12" x14ac:dyDescent="0.3">
      <c r="A1708" t="s">
        <v>664</v>
      </c>
      <c r="B1708">
        <f t="shared" si="78"/>
        <v>1707</v>
      </c>
      <c r="C1708">
        <v>1984</v>
      </c>
      <c r="D1708" t="s">
        <v>20</v>
      </c>
      <c r="E1708">
        <v>3</v>
      </c>
      <c r="F1708" s="12">
        <f t="shared" si="79"/>
        <v>30928</v>
      </c>
      <c r="G1708">
        <v>0</v>
      </c>
      <c r="H1708" s="15">
        <v>5397.62</v>
      </c>
      <c r="I1708" t="s">
        <v>11</v>
      </c>
      <c r="J1708" t="s">
        <v>11</v>
      </c>
      <c r="K1708" t="s">
        <v>13</v>
      </c>
      <c r="L1708" s="13">
        <f t="shared" si="80"/>
        <v>38</v>
      </c>
    </row>
    <row r="1709" spans="1:12" x14ac:dyDescent="0.3">
      <c r="A1709" t="s">
        <v>663</v>
      </c>
      <c r="B1709">
        <f t="shared" si="78"/>
        <v>1708</v>
      </c>
      <c r="C1709">
        <v>1989</v>
      </c>
      <c r="D1709" t="s">
        <v>15</v>
      </c>
      <c r="E1709">
        <v>6</v>
      </c>
      <c r="F1709" s="12">
        <f t="shared" si="79"/>
        <v>32818</v>
      </c>
      <c r="G1709">
        <v>3</v>
      </c>
      <c r="H1709" s="15">
        <v>5396.44</v>
      </c>
      <c r="I1709" t="s">
        <v>11</v>
      </c>
      <c r="J1709" t="s">
        <v>12</v>
      </c>
      <c r="K1709" t="s">
        <v>13</v>
      </c>
      <c r="L1709" s="13">
        <f t="shared" si="80"/>
        <v>33</v>
      </c>
    </row>
    <row r="1710" spans="1:12" x14ac:dyDescent="0.3">
      <c r="A1710" t="s">
        <v>662</v>
      </c>
      <c r="B1710">
        <f t="shared" si="78"/>
        <v>1709</v>
      </c>
      <c r="C1710">
        <v>1988</v>
      </c>
      <c r="D1710" t="s">
        <v>35</v>
      </c>
      <c r="E1710">
        <v>8</v>
      </c>
      <c r="F1710" s="12">
        <f t="shared" si="79"/>
        <v>32363</v>
      </c>
      <c r="G1710">
        <v>1</v>
      </c>
      <c r="H1710" s="15">
        <v>5385.34</v>
      </c>
      <c r="I1710" t="s">
        <v>11</v>
      </c>
      <c r="J1710" t="s">
        <v>12</v>
      </c>
      <c r="K1710" t="s">
        <v>23</v>
      </c>
      <c r="L1710" s="13">
        <f t="shared" si="80"/>
        <v>34</v>
      </c>
    </row>
    <row r="1711" spans="1:12" x14ac:dyDescent="0.3">
      <c r="A1711" t="s">
        <v>661</v>
      </c>
      <c r="B1711">
        <f t="shared" si="78"/>
        <v>1710</v>
      </c>
      <c r="C1711">
        <v>1984</v>
      </c>
      <c r="D1711" t="s">
        <v>18</v>
      </c>
      <c r="E1711">
        <v>1</v>
      </c>
      <c r="F1711" s="12">
        <f t="shared" si="79"/>
        <v>30834</v>
      </c>
      <c r="G1711">
        <v>0</v>
      </c>
      <c r="H1711" s="15">
        <v>5383.54</v>
      </c>
      <c r="I1711" t="s">
        <v>11</v>
      </c>
      <c r="J1711" t="s">
        <v>12</v>
      </c>
      <c r="K1711" t="s">
        <v>42</v>
      </c>
      <c r="L1711" s="13">
        <f t="shared" si="80"/>
        <v>39</v>
      </c>
    </row>
    <row r="1712" spans="1:12" x14ac:dyDescent="0.3">
      <c r="A1712" t="s">
        <v>660</v>
      </c>
      <c r="B1712">
        <f t="shared" si="78"/>
        <v>1711</v>
      </c>
      <c r="C1712">
        <v>1986</v>
      </c>
      <c r="D1712" t="s">
        <v>10</v>
      </c>
      <c r="E1712">
        <v>22</v>
      </c>
      <c r="F1712" s="12">
        <f t="shared" si="79"/>
        <v>31615</v>
      </c>
      <c r="G1712">
        <v>1</v>
      </c>
      <c r="H1712" s="15">
        <v>5377.46</v>
      </c>
      <c r="I1712" t="s">
        <v>11</v>
      </c>
      <c r="J1712" t="s">
        <v>12</v>
      </c>
      <c r="K1712" t="s">
        <v>23</v>
      </c>
      <c r="L1712" s="13">
        <f t="shared" si="80"/>
        <v>36</v>
      </c>
    </row>
    <row r="1713" spans="1:12" x14ac:dyDescent="0.3">
      <c r="A1713" t="s">
        <v>659</v>
      </c>
      <c r="B1713">
        <f t="shared" si="78"/>
        <v>1712</v>
      </c>
      <c r="C1713">
        <v>1989</v>
      </c>
      <c r="D1713" t="s">
        <v>15</v>
      </c>
      <c r="E1713">
        <v>18</v>
      </c>
      <c r="F1713" s="12">
        <f t="shared" si="79"/>
        <v>32830</v>
      </c>
      <c r="G1713">
        <v>2</v>
      </c>
      <c r="H1713" s="15">
        <v>5375.04</v>
      </c>
      <c r="I1713" t="s">
        <v>11</v>
      </c>
      <c r="J1713" t="s">
        <v>16</v>
      </c>
      <c r="K1713" t="s">
        <v>42</v>
      </c>
      <c r="L1713" s="13">
        <f t="shared" si="80"/>
        <v>33</v>
      </c>
    </row>
    <row r="1714" spans="1:12" x14ac:dyDescent="0.3">
      <c r="A1714" t="s">
        <v>658</v>
      </c>
      <c r="B1714">
        <f t="shared" si="78"/>
        <v>1713</v>
      </c>
      <c r="C1714">
        <v>1986</v>
      </c>
      <c r="D1714" t="s">
        <v>18</v>
      </c>
      <c r="E1714">
        <v>1</v>
      </c>
      <c r="F1714" s="12">
        <f t="shared" si="79"/>
        <v>31564</v>
      </c>
      <c r="G1714">
        <v>1</v>
      </c>
      <c r="H1714" s="15">
        <v>5373.36</v>
      </c>
      <c r="I1714" t="s">
        <v>11</v>
      </c>
      <c r="J1714" t="s">
        <v>11</v>
      </c>
      <c r="K1714" t="s">
        <v>23</v>
      </c>
      <c r="L1714" s="13">
        <f t="shared" si="80"/>
        <v>37</v>
      </c>
    </row>
    <row r="1715" spans="1:12" x14ac:dyDescent="0.3">
      <c r="A1715" t="s">
        <v>657</v>
      </c>
      <c r="B1715">
        <f t="shared" si="78"/>
        <v>1714</v>
      </c>
      <c r="C1715">
        <v>1994</v>
      </c>
      <c r="D1715" t="s">
        <v>30</v>
      </c>
      <c r="E1715">
        <v>7</v>
      </c>
      <c r="F1715" s="12">
        <f t="shared" si="79"/>
        <v>34675</v>
      </c>
      <c r="G1715">
        <v>0</v>
      </c>
      <c r="H1715" s="15">
        <v>5364.66</v>
      </c>
      <c r="I1715" t="s">
        <v>11</v>
      </c>
      <c r="J1715" t="s">
        <v>16</v>
      </c>
      <c r="K1715" t="s">
        <v>42</v>
      </c>
      <c r="L1715" s="13">
        <f t="shared" si="80"/>
        <v>28</v>
      </c>
    </row>
    <row r="1716" spans="1:12" x14ac:dyDescent="0.3">
      <c r="A1716" t="s">
        <v>656</v>
      </c>
      <c r="B1716">
        <f t="shared" si="78"/>
        <v>1715</v>
      </c>
      <c r="C1716">
        <v>1989</v>
      </c>
      <c r="D1716" t="s">
        <v>15</v>
      </c>
      <c r="E1716">
        <v>7</v>
      </c>
      <c r="F1716" s="12">
        <f t="shared" si="79"/>
        <v>32819</v>
      </c>
      <c r="G1716">
        <v>1</v>
      </c>
      <c r="H1716" s="15">
        <v>5354.07</v>
      </c>
      <c r="I1716" t="s">
        <v>11</v>
      </c>
      <c r="J1716" t="s">
        <v>12</v>
      </c>
      <c r="K1716" t="s">
        <v>247</v>
      </c>
      <c r="L1716" s="13">
        <f t="shared" si="80"/>
        <v>33</v>
      </c>
    </row>
    <row r="1717" spans="1:12" x14ac:dyDescent="0.3">
      <c r="A1717" t="s">
        <v>655</v>
      </c>
      <c r="B1717">
        <f t="shared" si="78"/>
        <v>1716</v>
      </c>
      <c r="C1717">
        <v>1972</v>
      </c>
      <c r="D1717" t="s">
        <v>30</v>
      </c>
      <c r="E1717">
        <v>15</v>
      </c>
      <c r="F1717" s="12">
        <f t="shared" si="79"/>
        <v>26648</v>
      </c>
      <c r="G1717">
        <v>0</v>
      </c>
      <c r="H1717" s="15">
        <v>5344.81</v>
      </c>
      <c r="I1717" t="s">
        <v>11</v>
      </c>
      <c r="J1717" t="s">
        <v>12</v>
      </c>
      <c r="K1717" t="s">
        <v>13</v>
      </c>
      <c r="L1717" s="13">
        <f t="shared" si="80"/>
        <v>50</v>
      </c>
    </row>
    <row r="1718" spans="1:12" x14ac:dyDescent="0.3">
      <c r="A1718" t="s">
        <v>654</v>
      </c>
      <c r="B1718">
        <f t="shared" si="78"/>
        <v>1717</v>
      </c>
      <c r="C1718">
        <v>1991</v>
      </c>
      <c r="D1718" t="s">
        <v>35</v>
      </c>
      <c r="E1718">
        <v>28</v>
      </c>
      <c r="F1718" s="12">
        <f t="shared" si="79"/>
        <v>33478</v>
      </c>
      <c r="G1718">
        <v>2</v>
      </c>
      <c r="H1718" s="15">
        <v>5327.4</v>
      </c>
      <c r="I1718" t="s">
        <v>11</v>
      </c>
      <c r="J1718" t="s">
        <v>16</v>
      </c>
      <c r="K1718" t="s">
        <v>23</v>
      </c>
      <c r="L1718" s="13">
        <f t="shared" si="80"/>
        <v>31</v>
      </c>
    </row>
    <row r="1719" spans="1:12" x14ac:dyDescent="0.3">
      <c r="A1719" t="s">
        <v>653</v>
      </c>
      <c r="B1719">
        <f t="shared" si="78"/>
        <v>1718</v>
      </c>
      <c r="C1719">
        <v>1992</v>
      </c>
      <c r="D1719" t="s">
        <v>18</v>
      </c>
      <c r="E1719">
        <v>18</v>
      </c>
      <c r="F1719" s="12">
        <f t="shared" si="79"/>
        <v>33773</v>
      </c>
      <c r="G1719">
        <v>3</v>
      </c>
      <c r="H1719" s="15">
        <v>5325.65</v>
      </c>
      <c r="I1719" t="s">
        <v>11</v>
      </c>
      <c r="J1719" t="s">
        <v>16</v>
      </c>
      <c r="K1719" t="s">
        <v>42</v>
      </c>
      <c r="L1719" s="13">
        <f t="shared" si="80"/>
        <v>30</v>
      </c>
    </row>
    <row r="1720" spans="1:12" x14ac:dyDescent="0.3">
      <c r="A1720" t="s">
        <v>652</v>
      </c>
      <c r="B1720">
        <f t="shared" si="78"/>
        <v>1719</v>
      </c>
      <c r="C1720">
        <v>1974</v>
      </c>
      <c r="D1720" t="s">
        <v>20</v>
      </c>
      <c r="E1720">
        <v>2</v>
      </c>
      <c r="F1720" s="12">
        <f t="shared" si="79"/>
        <v>27274</v>
      </c>
      <c r="G1720">
        <v>0</v>
      </c>
      <c r="H1720" s="15">
        <v>5322.24</v>
      </c>
      <c r="I1720" t="s">
        <v>11</v>
      </c>
      <c r="J1720" t="s">
        <v>16</v>
      </c>
      <c r="K1720" t="s">
        <v>23</v>
      </c>
      <c r="L1720" s="13">
        <f t="shared" si="80"/>
        <v>48</v>
      </c>
    </row>
    <row r="1721" spans="1:12" x14ac:dyDescent="0.3">
      <c r="A1721" t="s">
        <v>651</v>
      </c>
      <c r="B1721">
        <f t="shared" si="78"/>
        <v>1720</v>
      </c>
      <c r="C1721">
        <v>1994</v>
      </c>
      <c r="D1721" t="s">
        <v>15</v>
      </c>
      <c r="E1721">
        <v>13</v>
      </c>
      <c r="F1721" s="12">
        <f t="shared" si="79"/>
        <v>34651</v>
      </c>
      <c r="G1721">
        <v>3</v>
      </c>
      <c r="H1721" s="15">
        <v>5312.17</v>
      </c>
      <c r="I1721" t="s">
        <v>11</v>
      </c>
      <c r="J1721" t="s">
        <v>11</v>
      </c>
      <c r="K1721" t="s">
        <v>23</v>
      </c>
      <c r="L1721" s="13">
        <f t="shared" si="80"/>
        <v>28</v>
      </c>
    </row>
    <row r="1722" spans="1:12" x14ac:dyDescent="0.3">
      <c r="A1722" t="s">
        <v>650</v>
      </c>
      <c r="B1722">
        <f t="shared" si="78"/>
        <v>1721</v>
      </c>
      <c r="C1722">
        <v>2000</v>
      </c>
      <c r="D1722" t="s">
        <v>20</v>
      </c>
      <c r="E1722">
        <v>9</v>
      </c>
      <c r="F1722" s="12">
        <f t="shared" si="79"/>
        <v>36778</v>
      </c>
      <c r="G1722">
        <v>0</v>
      </c>
      <c r="H1722" s="15">
        <v>5306.7</v>
      </c>
      <c r="I1722" t="s">
        <v>11</v>
      </c>
      <c r="J1722" t="s">
        <v>12</v>
      </c>
      <c r="K1722" t="s">
        <v>23</v>
      </c>
      <c r="L1722" s="13">
        <f t="shared" si="80"/>
        <v>22</v>
      </c>
    </row>
    <row r="1723" spans="1:12" x14ac:dyDescent="0.3">
      <c r="A1723" t="s">
        <v>649</v>
      </c>
      <c r="B1723">
        <f t="shared" si="78"/>
        <v>1722</v>
      </c>
      <c r="C1723">
        <v>2004</v>
      </c>
      <c r="D1723" t="s">
        <v>35</v>
      </c>
      <c r="E1723">
        <v>22</v>
      </c>
      <c r="F1723" s="12">
        <f t="shared" si="79"/>
        <v>38221</v>
      </c>
      <c r="G1723">
        <v>0</v>
      </c>
      <c r="H1723" s="15">
        <v>5293.67</v>
      </c>
      <c r="I1723" t="s">
        <v>11</v>
      </c>
      <c r="J1723" t="s">
        <v>11</v>
      </c>
      <c r="K1723" t="s">
        <v>632</v>
      </c>
      <c r="L1723" s="13">
        <f t="shared" si="80"/>
        <v>18</v>
      </c>
    </row>
    <row r="1724" spans="1:12" x14ac:dyDescent="0.3">
      <c r="A1724" t="s">
        <v>648</v>
      </c>
      <c r="B1724">
        <f t="shared" si="78"/>
        <v>1723</v>
      </c>
      <c r="C1724">
        <v>1974</v>
      </c>
      <c r="D1724" t="s">
        <v>15</v>
      </c>
      <c r="E1724">
        <v>12</v>
      </c>
      <c r="F1724" s="12">
        <f t="shared" si="79"/>
        <v>27345</v>
      </c>
      <c r="G1724">
        <v>0</v>
      </c>
      <c r="H1724" s="15">
        <v>5291.71</v>
      </c>
      <c r="I1724" t="s">
        <v>11</v>
      </c>
      <c r="J1724" t="s">
        <v>11</v>
      </c>
      <c r="K1724" t="s">
        <v>23</v>
      </c>
      <c r="L1724" s="13">
        <f t="shared" si="80"/>
        <v>48</v>
      </c>
    </row>
    <row r="1725" spans="1:12" x14ac:dyDescent="0.3">
      <c r="A1725" t="s">
        <v>647</v>
      </c>
      <c r="B1725">
        <f t="shared" si="78"/>
        <v>1724</v>
      </c>
      <c r="C1725">
        <v>1987</v>
      </c>
      <c r="D1725" t="s">
        <v>20</v>
      </c>
      <c r="E1725">
        <v>1</v>
      </c>
      <c r="F1725" s="12">
        <f t="shared" si="79"/>
        <v>32021</v>
      </c>
      <c r="G1725">
        <v>3</v>
      </c>
      <c r="H1725" s="15">
        <v>5275.86</v>
      </c>
      <c r="I1725" t="s">
        <v>11</v>
      </c>
      <c r="J1725" t="s">
        <v>11</v>
      </c>
      <c r="K1725" t="s">
        <v>13</v>
      </c>
      <c r="L1725" s="13">
        <f t="shared" si="80"/>
        <v>35</v>
      </c>
    </row>
    <row r="1726" spans="1:12" x14ac:dyDescent="0.3">
      <c r="A1726" t="s">
        <v>646</v>
      </c>
      <c r="B1726">
        <f t="shared" si="78"/>
        <v>1725</v>
      </c>
      <c r="C1726">
        <v>1986</v>
      </c>
      <c r="D1726" t="s">
        <v>37</v>
      </c>
      <c r="E1726">
        <v>20</v>
      </c>
      <c r="F1726" s="12">
        <f t="shared" si="79"/>
        <v>31705</v>
      </c>
      <c r="G1726">
        <v>0</v>
      </c>
      <c r="H1726" s="15">
        <v>5272.18</v>
      </c>
      <c r="I1726" t="s">
        <v>11</v>
      </c>
      <c r="J1726" t="s">
        <v>12</v>
      </c>
      <c r="K1726" t="s">
        <v>23</v>
      </c>
      <c r="L1726" s="13">
        <f t="shared" si="80"/>
        <v>36</v>
      </c>
    </row>
    <row r="1727" spans="1:12" x14ac:dyDescent="0.3">
      <c r="A1727" t="s">
        <v>645</v>
      </c>
      <c r="B1727">
        <f t="shared" si="78"/>
        <v>1726</v>
      </c>
      <c r="C1727">
        <v>1986</v>
      </c>
      <c r="D1727" t="s">
        <v>20</v>
      </c>
      <c r="E1727">
        <v>20</v>
      </c>
      <c r="F1727" s="12">
        <f t="shared" si="79"/>
        <v>31675</v>
      </c>
      <c r="G1727">
        <v>0</v>
      </c>
      <c r="H1727" s="15">
        <v>5267.82</v>
      </c>
      <c r="I1727" t="s">
        <v>11</v>
      </c>
      <c r="J1727" t="s">
        <v>11</v>
      </c>
      <c r="K1727" t="s">
        <v>23</v>
      </c>
      <c r="L1727" s="13">
        <f t="shared" si="80"/>
        <v>36</v>
      </c>
    </row>
    <row r="1728" spans="1:12" x14ac:dyDescent="0.3">
      <c r="A1728" t="s">
        <v>644</v>
      </c>
      <c r="B1728">
        <f t="shared" si="78"/>
        <v>1727</v>
      </c>
      <c r="C1728">
        <v>1986</v>
      </c>
      <c r="D1728" t="s">
        <v>37</v>
      </c>
      <c r="E1728">
        <v>25</v>
      </c>
      <c r="F1728" s="12">
        <f t="shared" si="79"/>
        <v>31710</v>
      </c>
      <c r="G1728">
        <v>0</v>
      </c>
      <c r="H1728" s="15">
        <v>5266.37</v>
      </c>
      <c r="I1728" t="s">
        <v>11</v>
      </c>
      <c r="J1728" t="s">
        <v>11</v>
      </c>
      <c r="K1728" t="s">
        <v>23</v>
      </c>
      <c r="L1728" s="13">
        <f t="shared" si="80"/>
        <v>36</v>
      </c>
    </row>
    <row r="1729" spans="1:12" x14ac:dyDescent="0.3">
      <c r="A1729" t="s">
        <v>643</v>
      </c>
      <c r="B1729">
        <f t="shared" si="78"/>
        <v>1728</v>
      </c>
      <c r="C1729">
        <v>1989</v>
      </c>
      <c r="D1729" t="s">
        <v>10</v>
      </c>
      <c r="E1729">
        <v>19</v>
      </c>
      <c r="F1729" s="12">
        <f t="shared" si="79"/>
        <v>32708</v>
      </c>
      <c r="G1729">
        <v>2</v>
      </c>
      <c r="H1729" s="15">
        <v>5261.47</v>
      </c>
      <c r="I1729" t="s">
        <v>11</v>
      </c>
      <c r="J1729" t="s">
        <v>11</v>
      </c>
      <c r="K1729" t="s">
        <v>23</v>
      </c>
      <c r="L1729" s="13">
        <f t="shared" si="80"/>
        <v>33</v>
      </c>
    </row>
    <row r="1730" spans="1:12" x14ac:dyDescent="0.3">
      <c r="A1730" t="s">
        <v>642</v>
      </c>
      <c r="B1730">
        <f t="shared" ref="B1730:B1793" si="81">VALUE(MID(A1730,3,LEN(A1730)-2))</f>
        <v>1729</v>
      </c>
      <c r="C1730">
        <v>1989</v>
      </c>
      <c r="D1730" t="s">
        <v>15</v>
      </c>
      <c r="E1730">
        <v>25</v>
      </c>
      <c r="F1730" s="12">
        <f t="shared" ref="F1730:F1793" si="82">DATE(C1730, MONTH(1&amp;D1730), E1730)</f>
        <v>32837</v>
      </c>
      <c r="G1730">
        <v>2</v>
      </c>
      <c r="H1730" s="15">
        <v>5257.51</v>
      </c>
      <c r="I1730" t="s">
        <v>11</v>
      </c>
      <c r="J1730" t="s">
        <v>11</v>
      </c>
      <c r="K1730" t="s">
        <v>23</v>
      </c>
      <c r="L1730" s="13">
        <f t="shared" ref="L1730:L1793" si="83">DATEDIF(F1730, DATE(2023,6,8), "Y")</f>
        <v>33</v>
      </c>
    </row>
    <row r="1731" spans="1:12" x14ac:dyDescent="0.3">
      <c r="A1731" t="s">
        <v>641</v>
      </c>
      <c r="B1731">
        <f t="shared" si="81"/>
        <v>1730</v>
      </c>
      <c r="C1731">
        <v>1990</v>
      </c>
      <c r="D1731" t="s">
        <v>10</v>
      </c>
      <c r="E1731">
        <v>6</v>
      </c>
      <c r="F1731" s="12">
        <f t="shared" si="82"/>
        <v>33060</v>
      </c>
      <c r="G1731">
        <v>3</v>
      </c>
      <c r="H1731" s="15">
        <v>5253.52</v>
      </c>
      <c r="I1731" t="s">
        <v>12</v>
      </c>
      <c r="J1731" t="s">
        <v>12</v>
      </c>
      <c r="K1731" t="s">
        <v>42</v>
      </c>
      <c r="L1731" s="13">
        <f t="shared" si="83"/>
        <v>32</v>
      </c>
    </row>
    <row r="1732" spans="1:12" x14ac:dyDescent="0.3">
      <c r="A1732" t="s">
        <v>640</v>
      </c>
      <c r="B1732">
        <f t="shared" si="81"/>
        <v>1731</v>
      </c>
      <c r="C1732">
        <v>1987</v>
      </c>
      <c r="D1732" t="s">
        <v>20</v>
      </c>
      <c r="E1732">
        <v>9</v>
      </c>
      <c r="F1732" s="12">
        <f t="shared" si="82"/>
        <v>32029</v>
      </c>
      <c r="G1732">
        <v>1</v>
      </c>
      <c r="H1732" s="15">
        <v>5246.05</v>
      </c>
      <c r="I1732" t="s">
        <v>11</v>
      </c>
      <c r="J1732" t="s">
        <v>12</v>
      </c>
      <c r="K1732" t="s">
        <v>42</v>
      </c>
      <c r="L1732" s="13">
        <f t="shared" si="83"/>
        <v>35</v>
      </c>
    </row>
    <row r="1733" spans="1:12" x14ac:dyDescent="0.3">
      <c r="A1733" t="s">
        <v>639</v>
      </c>
      <c r="B1733">
        <f t="shared" si="81"/>
        <v>1732</v>
      </c>
      <c r="C1733">
        <v>1987</v>
      </c>
      <c r="D1733" t="s">
        <v>10</v>
      </c>
      <c r="E1733">
        <v>5</v>
      </c>
      <c r="F1733" s="12">
        <f t="shared" si="82"/>
        <v>31963</v>
      </c>
      <c r="G1733">
        <v>1</v>
      </c>
      <c r="H1733" s="15">
        <v>5245.23</v>
      </c>
      <c r="I1733" t="s">
        <v>11</v>
      </c>
      <c r="J1733" t="s">
        <v>11</v>
      </c>
      <c r="K1733" t="s">
        <v>13</v>
      </c>
      <c r="L1733" s="13">
        <f t="shared" si="83"/>
        <v>35</v>
      </c>
    </row>
    <row r="1734" spans="1:12" x14ac:dyDescent="0.3">
      <c r="A1734" t="s">
        <v>638</v>
      </c>
      <c r="B1734">
        <f t="shared" si="81"/>
        <v>1733</v>
      </c>
      <c r="C1734">
        <v>1987</v>
      </c>
      <c r="D1734" t="s">
        <v>30</v>
      </c>
      <c r="E1734">
        <v>26</v>
      </c>
      <c r="F1734" s="12">
        <f t="shared" si="82"/>
        <v>32137</v>
      </c>
      <c r="G1734">
        <v>1</v>
      </c>
      <c r="H1734" s="15">
        <v>5240.7700000000004</v>
      </c>
      <c r="I1734" t="s">
        <v>11</v>
      </c>
      <c r="J1734" t="s">
        <v>11</v>
      </c>
      <c r="K1734" t="s">
        <v>42</v>
      </c>
      <c r="L1734" s="13">
        <f t="shared" si="83"/>
        <v>35</v>
      </c>
    </row>
    <row r="1735" spans="1:12" x14ac:dyDescent="0.3">
      <c r="A1735" t="s">
        <v>637</v>
      </c>
      <c r="B1735">
        <f t="shared" si="81"/>
        <v>1734</v>
      </c>
      <c r="C1735">
        <v>1987</v>
      </c>
      <c r="D1735" t="s">
        <v>18</v>
      </c>
      <c r="E1735">
        <v>29</v>
      </c>
      <c r="F1735" s="12">
        <f t="shared" si="82"/>
        <v>31957</v>
      </c>
      <c r="G1735">
        <v>0</v>
      </c>
      <c r="H1735" s="15">
        <v>5227.99</v>
      </c>
      <c r="I1735" t="s">
        <v>11</v>
      </c>
      <c r="J1735" t="s">
        <v>16</v>
      </c>
      <c r="K1735" t="s">
        <v>247</v>
      </c>
      <c r="L1735" s="13">
        <f t="shared" si="83"/>
        <v>35</v>
      </c>
    </row>
    <row r="1736" spans="1:12" x14ac:dyDescent="0.3">
      <c r="A1736" t="s">
        <v>636</v>
      </c>
      <c r="B1736">
        <f t="shared" si="81"/>
        <v>1735</v>
      </c>
      <c r="C1736">
        <v>1995</v>
      </c>
      <c r="D1736" t="s">
        <v>18</v>
      </c>
      <c r="E1736">
        <v>6</v>
      </c>
      <c r="F1736" s="12">
        <f t="shared" si="82"/>
        <v>34856</v>
      </c>
      <c r="G1736">
        <v>0</v>
      </c>
      <c r="H1736" s="15">
        <v>5216.4799999999996</v>
      </c>
      <c r="I1736" t="s">
        <v>11</v>
      </c>
      <c r="J1736" t="s">
        <v>11</v>
      </c>
      <c r="K1736" t="s">
        <v>200</v>
      </c>
      <c r="L1736" s="13">
        <f t="shared" si="83"/>
        <v>28</v>
      </c>
    </row>
    <row r="1737" spans="1:12" x14ac:dyDescent="0.3">
      <c r="A1737" t="s">
        <v>635</v>
      </c>
      <c r="B1737">
        <f t="shared" si="81"/>
        <v>1736</v>
      </c>
      <c r="C1737">
        <v>1999</v>
      </c>
      <c r="D1737" t="s">
        <v>30</v>
      </c>
      <c r="E1737">
        <v>1</v>
      </c>
      <c r="F1737" s="12">
        <f t="shared" si="82"/>
        <v>36495</v>
      </c>
      <c r="G1737">
        <v>0</v>
      </c>
      <c r="H1737" s="15">
        <v>5213.22</v>
      </c>
      <c r="I1737" t="s">
        <v>11</v>
      </c>
      <c r="J1737" t="s">
        <v>16</v>
      </c>
      <c r="K1737" t="s">
        <v>23</v>
      </c>
      <c r="L1737" s="13">
        <f t="shared" si="83"/>
        <v>23</v>
      </c>
    </row>
    <row r="1738" spans="1:12" x14ac:dyDescent="0.3">
      <c r="A1738" t="s">
        <v>634</v>
      </c>
      <c r="B1738">
        <f t="shared" si="81"/>
        <v>1737</v>
      </c>
      <c r="C1738">
        <v>1993</v>
      </c>
      <c r="D1738" t="s">
        <v>18</v>
      </c>
      <c r="E1738">
        <v>17</v>
      </c>
      <c r="F1738" s="12">
        <f t="shared" si="82"/>
        <v>34137</v>
      </c>
      <c r="G1738">
        <v>3</v>
      </c>
      <c r="H1738" s="15">
        <v>5209.58</v>
      </c>
      <c r="I1738" t="s">
        <v>12</v>
      </c>
      <c r="J1738" t="s">
        <v>12</v>
      </c>
      <c r="K1738" t="s">
        <v>356</v>
      </c>
      <c r="L1738" s="13">
        <f t="shared" si="83"/>
        <v>29</v>
      </c>
    </row>
    <row r="1739" spans="1:12" x14ac:dyDescent="0.3">
      <c r="A1739" t="s">
        <v>633</v>
      </c>
      <c r="B1739">
        <f t="shared" si="81"/>
        <v>1738</v>
      </c>
      <c r="C1739">
        <v>1983</v>
      </c>
      <c r="D1739" t="s">
        <v>37</v>
      </c>
      <c r="E1739">
        <v>24</v>
      </c>
      <c r="F1739" s="12">
        <f t="shared" si="82"/>
        <v>30613</v>
      </c>
      <c r="G1739">
        <v>3</v>
      </c>
      <c r="H1739" s="15">
        <v>5207.97</v>
      </c>
      <c r="I1739" t="s">
        <v>11</v>
      </c>
      <c r="J1739" t="s">
        <v>11</v>
      </c>
      <c r="K1739" t="s">
        <v>23</v>
      </c>
      <c r="L1739" s="13">
        <f t="shared" si="83"/>
        <v>39</v>
      </c>
    </row>
    <row r="1740" spans="1:12" x14ac:dyDescent="0.3">
      <c r="A1740" t="s">
        <v>631</v>
      </c>
      <c r="B1740">
        <f t="shared" si="81"/>
        <v>1739</v>
      </c>
      <c r="C1740">
        <v>2004</v>
      </c>
      <c r="D1740" t="s">
        <v>18</v>
      </c>
      <c r="E1740">
        <v>6</v>
      </c>
      <c r="F1740" s="12">
        <f t="shared" si="82"/>
        <v>38144</v>
      </c>
      <c r="G1740">
        <v>0</v>
      </c>
      <c r="H1740" s="15">
        <v>5198.6899999999996</v>
      </c>
      <c r="I1740" t="s">
        <v>11</v>
      </c>
      <c r="J1740" t="s">
        <v>11</v>
      </c>
      <c r="K1740" t="s">
        <v>632</v>
      </c>
      <c r="L1740" s="13">
        <f t="shared" si="83"/>
        <v>19</v>
      </c>
    </row>
    <row r="1741" spans="1:12" x14ac:dyDescent="0.3">
      <c r="A1741" t="s">
        <v>630</v>
      </c>
      <c r="B1741">
        <f t="shared" si="81"/>
        <v>1740</v>
      </c>
      <c r="C1741">
        <v>1979</v>
      </c>
      <c r="D1741" t="s">
        <v>20</v>
      </c>
      <c r="E1741">
        <v>12</v>
      </c>
      <c r="F1741" s="12">
        <f t="shared" si="82"/>
        <v>29110</v>
      </c>
      <c r="G1741">
        <v>2</v>
      </c>
      <c r="H1741" s="15">
        <v>5195.58</v>
      </c>
      <c r="I1741" t="s">
        <v>11</v>
      </c>
      <c r="J1741" t="s">
        <v>11</v>
      </c>
      <c r="K1741" t="s">
        <v>13</v>
      </c>
      <c r="L1741" s="13">
        <f t="shared" si="83"/>
        <v>43</v>
      </c>
    </row>
    <row r="1742" spans="1:12" x14ac:dyDescent="0.3">
      <c r="A1742" t="s">
        <v>629</v>
      </c>
      <c r="B1742">
        <f t="shared" si="81"/>
        <v>1741</v>
      </c>
      <c r="C1742">
        <v>1984</v>
      </c>
      <c r="D1742" t="s">
        <v>37</v>
      </c>
      <c r="E1742">
        <v>16</v>
      </c>
      <c r="F1742" s="12">
        <f t="shared" si="82"/>
        <v>30971</v>
      </c>
      <c r="G1742">
        <v>3</v>
      </c>
      <c r="H1742" s="15">
        <v>5177.12</v>
      </c>
      <c r="I1742" t="s">
        <v>11</v>
      </c>
      <c r="J1742" t="s">
        <v>16</v>
      </c>
      <c r="K1742" t="s">
        <v>13</v>
      </c>
      <c r="L1742" s="13">
        <f t="shared" si="83"/>
        <v>38</v>
      </c>
    </row>
    <row r="1743" spans="1:12" x14ac:dyDescent="0.3">
      <c r="A1743" t="s">
        <v>628</v>
      </c>
      <c r="B1743">
        <f t="shared" si="81"/>
        <v>1742</v>
      </c>
      <c r="C1743">
        <v>1991</v>
      </c>
      <c r="D1743" t="s">
        <v>35</v>
      </c>
      <c r="E1743">
        <v>29</v>
      </c>
      <c r="F1743" s="12">
        <f t="shared" si="82"/>
        <v>33479</v>
      </c>
      <c r="G1743">
        <v>3</v>
      </c>
      <c r="H1743" s="15">
        <v>5166.96</v>
      </c>
      <c r="I1743" t="s">
        <v>11</v>
      </c>
      <c r="J1743" t="s">
        <v>11</v>
      </c>
      <c r="K1743" t="s">
        <v>23</v>
      </c>
      <c r="L1743" s="13">
        <f t="shared" si="83"/>
        <v>31</v>
      </c>
    </row>
    <row r="1744" spans="1:12" x14ac:dyDescent="0.3">
      <c r="A1744" t="s">
        <v>627</v>
      </c>
      <c r="B1744">
        <f t="shared" si="81"/>
        <v>1743</v>
      </c>
      <c r="C1744">
        <v>1990</v>
      </c>
      <c r="D1744" t="s">
        <v>37</v>
      </c>
      <c r="E1744">
        <v>9</v>
      </c>
      <c r="F1744" s="12">
        <f t="shared" si="82"/>
        <v>33155</v>
      </c>
      <c r="G1744">
        <v>2</v>
      </c>
      <c r="H1744" s="15">
        <v>5152.13</v>
      </c>
      <c r="I1744" t="s">
        <v>11</v>
      </c>
      <c r="J1744" t="s">
        <v>11</v>
      </c>
      <c r="K1744" t="s">
        <v>42</v>
      </c>
      <c r="L1744" s="13">
        <f t="shared" si="83"/>
        <v>32</v>
      </c>
    </row>
    <row r="1745" spans="1:12" x14ac:dyDescent="0.3">
      <c r="A1745" t="s">
        <v>626</v>
      </c>
      <c r="B1745">
        <f t="shared" si="81"/>
        <v>1744</v>
      </c>
      <c r="C1745">
        <v>1990</v>
      </c>
      <c r="D1745" t="s">
        <v>35</v>
      </c>
      <c r="E1745">
        <v>22</v>
      </c>
      <c r="F1745" s="12">
        <f t="shared" si="82"/>
        <v>33107</v>
      </c>
      <c r="G1745">
        <v>1</v>
      </c>
      <c r="H1745" s="15">
        <v>5148.55</v>
      </c>
      <c r="I1745" t="s">
        <v>11</v>
      </c>
      <c r="J1745" t="s">
        <v>11</v>
      </c>
      <c r="K1745" t="s">
        <v>247</v>
      </c>
      <c r="L1745" s="13">
        <f t="shared" si="83"/>
        <v>32</v>
      </c>
    </row>
    <row r="1746" spans="1:12" x14ac:dyDescent="0.3">
      <c r="A1746" t="s">
        <v>625</v>
      </c>
      <c r="B1746">
        <f t="shared" si="81"/>
        <v>1745</v>
      </c>
      <c r="C1746">
        <v>1984</v>
      </c>
      <c r="D1746" t="s">
        <v>35</v>
      </c>
      <c r="E1746">
        <v>22</v>
      </c>
      <c r="F1746" s="12">
        <f t="shared" si="82"/>
        <v>30916</v>
      </c>
      <c r="G1746">
        <v>3</v>
      </c>
      <c r="H1746" s="15">
        <v>5144.18</v>
      </c>
      <c r="I1746" t="s">
        <v>11</v>
      </c>
      <c r="J1746" t="s">
        <v>16</v>
      </c>
      <c r="K1746" t="s">
        <v>13</v>
      </c>
      <c r="L1746" s="13">
        <f t="shared" si="83"/>
        <v>38</v>
      </c>
    </row>
    <row r="1747" spans="1:12" x14ac:dyDescent="0.3">
      <c r="A1747" t="s">
        <v>624</v>
      </c>
      <c r="B1747">
        <f t="shared" si="81"/>
        <v>1746</v>
      </c>
      <c r="C1747">
        <v>1993</v>
      </c>
      <c r="D1747" t="s">
        <v>30</v>
      </c>
      <c r="E1747">
        <v>10</v>
      </c>
      <c r="F1747" s="12">
        <f t="shared" si="82"/>
        <v>34313</v>
      </c>
      <c r="G1747">
        <v>3</v>
      </c>
      <c r="H1747" s="15">
        <v>5138.26</v>
      </c>
      <c r="I1747" t="s">
        <v>11</v>
      </c>
      <c r="J1747" t="s">
        <v>11</v>
      </c>
      <c r="K1747" t="s">
        <v>13</v>
      </c>
      <c r="L1747" s="13">
        <f t="shared" si="83"/>
        <v>29</v>
      </c>
    </row>
    <row r="1748" spans="1:12" x14ac:dyDescent="0.3">
      <c r="A1748" t="s">
        <v>623</v>
      </c>
      <c r="B1748">
        <f t="shared" si="81"/>
        <v>1747</v>
      </c>
      <c r="C1748">
        <v>1988</v>
      </c>
      <c r="D1748" t="s">
        <v>20</v>
      </c>
      <c r="E1748">
        <v>15</v>
      </c>
      <c r="F1748" s="12">
        <f t="shared" si="82"/>
        <v>32401</v>
      </c>
      <c r="G1748">
        <v>3</v>
      </c>
      <c r="H1748" s="15">
        <v>5136.75</v>
      </c>
      <c r="I1748" t="s">
        <v>11</v>
      </c>
      <c r="J1748" t="s">
        <v>16</v>
      </c>
      <c r="K1748" t="s">
        <v>13</v>
      </c>
      <c r="L1748" s="13">
        <f t="shared" si="83"/>
        <v>34</v>
      </c>
    </row>
    <row r="1749" spans="1:12" x14ac:dyDescent="0.3">
      <c r="A1749" t="s">
        <v>622</v>
      </c>
      <c r="B1749">
        <f t="shared" si="81"/>
        <v>1748</v>
      </c>
      <c r="C1749">
        <v>1987</v>
      </c>
      <c r="D1749" t="s">
        <v>20</v>
      </c>
      <c r="E1749">
        <v>13</v>
      </c>
      <c r="F1749" s="12">
        <f t="shared" si="82"/>
        <v>32033</v>
      </c>
      <c r="G1749">
        <v>1</v>
      </c>
      <c r="H1749" s="15">
        <v>5125.22</v>
      </c>
      <c r="I1749" t="s">
        <v>16</v>
      </c>
      <c r="J1749" t="s">
        <v>11</v>
      </c>
      <c r="K1749" t="s">
        <v>23</v>
      </c>
      <c r="L1749" s="13">
        <f t="shared" si="83"/>
        <v>35</v>
      </c>
    </row>
    <row r="1750" spans="1:12" x14ac:dyDescent="0.3">
      <c r="A1750" t="s">
        <v>621</v>
      </c>
      <c r="B1750">
        <f t="shared" si="81"/>
        <v>1749</v>
      </c>
      <c r="C1750">
        <v>1988</v>
      </c>
      <c r="D1750" t="s">
        <v>15</v>
      </c>
      <c r="E1750">
        <v>1</v>
      </c>
      <c r="F1750" s="12">
        <f t="shared" si="82"/>
        <v>32448</v>
      </c>
      <c r="G1750">
        <v>2</v>
      </c>
      <c r="H1750" s="15">
        <v>5124.1899999999996</v>
      </c>
      <c r="I1750" t="s">
        <v>11</v>
      </c>
      <c r="J1750" t="s">
        <v>12</v>
      </c>
      <c r="K1750" t="s">
        <v>13</v>
      </c>
      <c r="L1750" s="13">
        <f t="shared" si="83"/>
        <v>34</v>
      </c>
    </row>
    <row r="1751" spans="1:12" x14ac:dyDescent="0.3">
      <c r="A1751" t="s">
        <v>620</v>
      </c>
      <c r="B1751">
        <f t="shared" si="81"/>
        <v>1750</v>
      </c>
      <c r="C1751">
        <v>1987</v>
      </c>
      <c r="D1751" t="s">
        <v>15</v>
      </c>
      <c r="E1751">
        <v>18</v>
      </c>
      <c r="F1751" s="12">
        <f t="shared" si="82"/>
        <v>32099</v>
      </c>
      <c r="G1751">
        <v>1</v>
      </c>
      <c r="H1751" s="15">
        <v>5116.5</v>
      </c>
      <c r="I1751" t="s">
        <v>11</v>
      </c>
      <c r="J1751" t="s">
        <v>11</v>
      </c>
      <c r="K1751" t="s">
        <v>23</v>
      </c>
      <c r="L1751" s="13">
        <f t="shared" si="83"/>
        <v>35</v>
      </c>
    </row>
    <row r="1752" spans="1:12" x14ac:dyDescent="0.3">
      <c r="A1752" t="s">
        <v>619</v>
      </c>
      <c r="B1752">
        <f t="shared" si="81"/>
        <v>1751</v>
      </c>
      <c r="C1752">
        <v>1999</v>
      </c>
      <c r="D1752" t="s">
        <v>18</v>
      </c>
      <c r="E1752">
        <v>19</v>
      </c>
      <c r="F1752" s="12">
        <f t="shared" si="82"/>
        <v>36330</v>
      </c>
      <c r="G1752">
        <v>0</v>
      </c>
      <c r="H1752" s="15">
        <v>5087.92</v>
      </c>
      <c r="I1752" t="s">
        <v>11</v>
      </c>
      <c r="J1752" t="s">
        <v>11</v>
      </c>
      <c r="K1752" t="s">
        <v>535</v>
      </c>
      <c r="L1752" s="13">
        <f t="shared" si="83"/>
        <v>23</v>
      </c>
    </row>
    <row r="1753" spans="1:12" x14ac:dyDescent="0.3">
      <c r="A1753" t="s">
        <v>618</v>
      </c>
      <c r="B1753">
        <f t="shared" si="81"/>
        <v>1752</v>
      </c>
      <c r="C1753">
        <v>1997</v>
      </c>
      <c r="D1753" t="s">
        <v>10</v>
      </c>
      <c r="E1753">
        <v>14</v>
      </c>
      <c r="F1753" s="12">
        <f t="shared" si="82"/>
        <v>35625</v>
      </c>
      <c r="G1753">
        <v>5</v>
      </c>
      <c r="H1753" s="15">
        <v>5080.1000000000004</v>
      </c>
      <c r="I1753" t="s">
        <v>12</v>
      </c>
      <c r="J1753" t="s">
        <v>11</v>
      </c>
      <c r="K1753" t="s">
        <v>42</v>
      </c>
      <c r="L1753" s="13">
        <f t="shared" si="83"/>
        <v>25</v>
      </c>
    </row>
    <row r="1754" spans="1:12" x14ac:dyDescent="0.3">
      <c r="A1754" t="s">
        <v>617</v>
      </c>
      <c r="B1754">
        <f t="shared" si="81"/>
        <v>1753</v>
      </c>
      <c r="C1754">
        <v>1978</v>
      </c>
      <c r="D1754" t="s">
        <v>15</v>
      </c>
      <c r="E1754">
        <v>22</v>
      </c>
      <c r="F1754" s="12">
        <f t="shared" si="82"/>
        <v>28816</v>
      </c>
      <c r="G1754">
        <v>2</v>
      </c>
      <c r="H1754" s="15">
        <v>5077.1899999999996</v>
      </c>
      <c r="I1754" t="s">
        <v>11</v>
      </c>
      <c r="J1754" t="s">
        <v>12</v>
      </c>
      <c r="K1754" t="s">
        <v>23</v>
      </c>
      <c r="L1754" s="13">
        <f t="shared" si="83"/>
        <v>44</v>
      </c>
    </row>
    <row r="1755" spans="1:12" x14ac:dyDescent="0.3">
      <c r="A1755" t="s">
        <v>616</v>
      </c>
      <c r="B1755">
        <f t="shared" si="81"/>
        <v>1754</v>
      </c>
      <c r="C1755">
        <v>1993</v>
      </c>
      <c r="D1755" t="s">
        <v>18</v>
      </c>
      <c r="E1755">
        <v>11</v>
      </c>
      <c r="F1755" s="12">
        <f t="shared" si="82"/>
        <v>34131</v>
      </c>
      <c r="G1755">
        <v>0</v>
      </c>
      <c r="H1755" s="15">
        <v>5059.5600000000004</v>
      </c>
      <c r="I1755" t="s">
        <v>11</v>
      </c>
      <c r="J1755" t="s">
        <v>16</v>
      </c>
      <c r="K1755" t="s">
        <v>300</v>
      </c>
      <c r="L1755" s="13">
        <f t="shared" si="83"/>
        <v>29</v>
      </c>
    </row>
    <row r="1756" spans="1:12" x14ac:dyDescent="0.3">
      <c r="A1756" t="s">
        <v>615</v>
      </c>
      <c r="B1756">
        <f t="shared" si="81"/>
        <v>1755</v>
      </c>
      <c r="C1756">
        <v>1980</v>
      </c>
      <c r="D1756" t="s">
        <v>20</v>
      </c>
      <c r="E1756">
        <v>7</v>
      </c>
      <c r="F1756" s="12">
        <f t="shared" si="82"/>
        <v>29471</v>
      </c>
      <c r="G1756">
        <v>2</v>
      </c>
      <c r="H1756" s="15">
        <v>5054.05</v>
      </c>
      <c r="I1756" t="s">
        <v>11</v>
      </c>
      <c r="J1756" t="s">
        <v>11</v>
      </c>
      <c r="K1756" t="s">
        <v>13</v>
      </c>
      <c r="L1756" s="13">
        <f t="shared" si="83"/>
        <v>42</v>
      </c>
    </row>
    <row r="1757" spans="1:12" x14ac:dyDescent="0.3">
      <c r="A1757" t="s">
        <v>614</v>
      </c>
      <c r="B1757">
        <f t="shared" si="81"/>
        <v>1756</v>
      </c>
      <c r="C1757">
        <v>1997</v>
      </c>
      <c r="D1757" t="s">
        <v>10</v>
      </c>
      <c r="E1757">
        <v>29</v>
      </c>
      <c r="F1757" s="12">
        <f t="shared" si="82"/>
        <v>35640</v>
      </c>
      <c r="G1757">
        <v>0</v>
      </c>
      <c r="H1757" s="15">
        <v>5045.1499999999996</v>
      </c>
      <c r="I1757" t="s">
        <v>11</v>
      </c>
      <c r="J1757" t="s">
        <v>11</v>
      </c>
      <c r="K1757" t="s">
        <v>23</v>
      </c>
      <c r="L1757" s="13">
        <f t="shared" si="83"/>
        <v>25</v>
      </c>
    </row>
    <row r="1758" spans="1:12" x14ac:dyDescent="0.3">
      <c r="A1758" t="s">
        <v>613</v>
      </c>
      <c r="B1758">
        <f t="shared" si="81"/>
        <v>1757</v>
      </c>
      <c r="C1758">
        <v>2001</v>
      </c>
      <c r="D1758" t="s">
        <v>37</v>
      </c>
      <c r="E1758">
        <v>16</v>
      </c>
      <c r="F1758" s="12">
        <f t="shared" si="82"/>
        <v>37180</v>
      </c>
      <c r="G1758">
        <v>0</v>
      </c>
      <c r="H1758" s="15">
        <v>5043.13</v>
      </c>
      <c r="I1758" t="s">
        <v>11</v>
      </c>
      <c r="J1758" t="s">
        <v>12</v>
      </c>
      <c r="K1758" t="s">
        <v>42</v>
      </c>
      <c r="L1758" s="13">
        <f t="shared" si="83"/>
        <v>21</v>
      </c>
    </row>
    <row r="1759" spans="1:12" x14ac:dyDescent="0.3">
      <c r="A1759" t="s">
        <v>612</v>
      </c>
      <c r="B1759">
        <f t="shared" si="81"/>
        <v>1758</v>
      </c>
      <c r="C1759">
        <v>1997</v>
      </c>
      <c r="D1759" t="s">
        <v>30</v>
      </c>
      <c r="E1759">
        <v>4</v>
      </c>
      <c r="F1759" s="12">
        <f t="shared" si="82"/>
        <v>35768</v>
      </c>
      <c r="G1759">
        <v>0</v>
      </c>
      <c r="H1759" s="15">
        <v>5038.57</v>
      </c>
      <c r="I1759" t="s">
        <v>11</v>
      </c>
      <c r="J1759" t="s">
        <v>11</v>
      </c>
      <c r="K1759" t="s">
        <v>200</v>
      </c>
      <c r="L1759" s="13">
        <f t="shared" si="83"/>
        <v>25</v>
      </c>
    </row>
    <row r="1760" spans="1:12" x14ac:dyDescent="0.3">
      <c r="A1760" t="s">
        <v>611</v>
      </c>
      <c r="B1760">
        <f t="shared" si="81"/>
        <v>1759</v>
      </c>
      <c r="C1760">
        <v>1986</v>
      </c>
      <c r="D1760" t="s">
        <v>18</v>
      </c>
      <c r="E1760">
        <v>29</v>
      </c>
      <c r="F1760" s="12">
        <f t="shared" si="82"/>
        <v>31592</v>
      </c>
      <c r="G1760">
        <v>3</v>
      </c>
      <c r="H1760" s="15">
        <v>5034.1000000000004</v>
      </c>
      <c r="I1760" t="s">
        <v>11</v>
      </c>
      <c r="J1760" t="s">
        <v>11</v>
      </c>
      <c r="K1760" t="s">
        <v>13</v>
      </c>
      <c r="L1760" s="13">
        <f t="shared" si="83"/>
        <v>36</v>
      </c>
    </row>
    <row r="1761" spans="1:12" x14ac:dyDescent="0.3">
      <c r="A1761" t="s">
        <v>610</v>
      </c>
      <c r="B1761">
        <f t="shared" si="81"/>
        <v>1760</v>
      </c>
      <c r="C1761">
        <v>1991</v>
      </c>
      <c r="D1761" t="s">
        <v>20</v>
      </c>
      <c r="E1761">
        <v>10</v>
      </c>
      <c r="F1761" s="12">
        <f t="shared" si="82"/>
        <v>33491</v>
      </c>
      <c r="G1761">
        <v>2</v>
      </c>
      <c r="H1761" s="15">
        <v>5031.2700000000004</v>
      </c>
      <c r="I1761" t="s">
        <v>12</v>
      </c>
      <c r="J1761" t="s">
        <v>16</v>
      </c>
      <c r="K1761" t="s">
        <v>168</v>
      </c>
      <c r="L1761" s="13">
        <f t="shared" si="83"/>
        <v>31</v>
      </c>
    </row>
    <row r="1762" spans="1:12" x14ac:dyDescent="0.3">
      <c r="A1762" t="s">
        <v>609</v>
      </c>
      <c r="B1762">
        <f t="shared" si="81"/>
        <v>1761</v>
      </c>
      <c r="C1762">
        <v>1985</v>
      </c>
      <c r="D1762" t="s">
        <v>30</v>
      </c>
      <c r="E1762">
        <v>28</v>
      </c>
      <c r="F1762" s="12">
        <f t="shared" si="82"/>
        <v>31409</v>
      </c>
      <c r="G1762">
        <v>0</v>
      </c>
      <c r="H1762" s="15">
        <v>5028.1499999999996</v>
      </c>
      <c r="I1762" t="s">
        <v>16</v>
      </c>
      <c r="J1762" t="s">
        <v>11</v>
      </c>
      <c r="K1762" t="s">
        <v>23</v>
      </c>
      <c r="L1762" s="13">
        <f t="shared" si="83"/>
        <v>37</v>
      </c>
    </row>
    <row r="1763" spans="1:12" x14ac:dyDescent="0.3">
      <c r="A1763" t="s">
        <v>608</v>
      </c>
      <c r="B1763">
        <f t="shared" si="81"/>
        <v>1762</v>
      </c>
      <c r="C1763">
        <v>1988</v>
      </c>
      <c r="D1763" t="s">
        <v>15</v>
      </c>
      <c r="E1763">
        <v>9</v>
      </c>
      <c r="F1763" s="12">
        <f t="shared" si="82"/>
        <v>32456</v>
      </c>
      <c r="G1763">
        <v>1</v>
      </c>
      <c r="H1763" s="15">
        <v>5012.47</v>
      </c>
      <c r="I1763" t="s">
        <v>11</v>
      </c>
      <c r="J1763" t="s">
        <v>12</v>
      </c>
      <c r="K1763" t="s">
        <v>42</v>
      </c>
      <c r="L1763" s="13">
        <f t="shared" si="83"/>
        <v>34</v>
      </c>
    </row>
    <row r="1764" spans="1:12" x14ac:dyDescent="0.3">
      <c r="A1764" t="s">
        <v>607</v>
      </c>
      <c r="B1764">
        <f t="shared" si="81"/>
        <v>1763</v>
      </c>
      <c r="C1764">
        <v>1988</v>
      </c>
      <c r="D1764" t="s">
        <v>10</v>
      </c>
      <c r="E1764">
        <v>8</v>
      </c>
      <c r="F1764" s="12">
        <f t="shared" si="82"/>
        <v>32332</v>
      </c>
      <c r="G1764">
        <v>1</v>
      </c>
      <c r="H1764" s="15">
        <v>5003.8500000000004</v>
      </c>
      <c r="I1764" t="s">
        <v>11</v>
      </c>
      <c r="J1764" t="s">
        <v>12</v>
      </c>
      <c r="K1764" t="s">
        <v>42</v>
      </c>
      <c r="L1764" s="13">
        <f t="shared" si="83"/>
        <v>34</v>
      </c>
    </row>
    <row r="1765" spans="1:12" x14ac:dyDescent="0.3">
      <c r="A1765" t="s">
        <v>606</v>
      </c>
      <c r="B1765">
        <f t="shared" si="81"/>
        <v>1764</v>
      </c>
      <c r="C1765">
        <v>1977</v>
      </c>
      <c r="D1765" t="s">
        <v>18</v>
      </c>
      <c r="E1765">
        <v>9</v>
      </c>
      <c r="F1765" s="12">
        <f t="shared" si="82"/>
        <v>28285</v>
      </c>
      <c r="G1765">
        <v>2</v>
      </c>
      <c r="H1765" s="15">
        <v>5003.7700000000004</v>
      </c>
      <c r="I1765" t="s">
        <v>11</v>
      </c>
      <c r="J1765" t="s">
        <v>12</v>
      </c>
      <c r="K1765" t="s">
        <v>13</v>
      </c>
      <c r="L1765" s="13">
        <f t="shared" si="83"/>
        <v>45</v>
      </c>
    </row>
    <row r="1766" spans="1:12" x14ac:dyDescent="0.3">
      <c r="A1766" t="s">
        <v>605</v>
      </c>
      <c r="B1766">
        <f t="shared" si="81"/>
        <v>1765</v>
      </c>
      <c r="C1766">
        <v>1988</v>
      </c>
      <c r="D1766" t="s">
        <v>20</v>
      </c>
      <c r="E1766">
        <v>4</v>
      </c>
      <c r="F1766" s="12">
        <f t="shared" si="82"/>
        <v>32390</v>
      </c>
      <c r="G1766">
        <v>1</v>
      </c>
      <c r="H1766" s="15">
        <v>5002.78</v>
      </c>
      <c r="I1766" t="s">
        <v>11</v>
      </c>
      <c r="J1766" t="s">
        <v>11</v>
      </c>
      <c r="K1766" t="s">
        <v>13</v>
      </c>
      <c r="L1766" s="13">
        <f t="shared" si="83"/>
        <v>34</v>
      </c>
    </row>
    <row r="1767" spans="1:12" x14ac:dyDescent="0.3">
      <c r="A1767" t="s">
        <v>604</v>
      </c>
      <c r="B1767">
        <f t="shared" si="81"/>
        <v>1766</v>
      </c>
      <c r="C1767">
        <v>2001</v>
      </c>
      <c r="D1767" t="s">
        <v>37</v>
      </c>
      <c r="E1767">
        <v>5</v>
      </c>
      <c r="F1767" s="12">
        <f t="shared" si="82"/>
        <v>37169</v>
      </c>
      <c r="G1767">
        <v>0</v>
      </c>
      <c r="H1767" s="15">
        <v>4999.04</v>
      </c>
      <c r="I1767" t="s">
        <v>11</v>
      </c>
      <c r="J1767" t="s">
        <v>11</v>
      </c>
      <c r="K1767" t="s">
        <v>42</v>
      </c>
      <c r="L1767" s="13">
        <f t="shared" si="83"/>
        <v>21</v>
      </c>
    </row>
    <row r="1768" spans="1:12" x14ac:dyDescent="0.3">
      <c r="A1768" t="s">
        <v>603</v>
      </c>
      <c r="B1768">
        <f t="shared" si="81"/>
        <v>1767</v>
      </c>
      <c r="C1768">
        <v>1988</v>
      </c>
      <c r="D1768" t="s">
        <v>18</v>
      </c>
      <c r="E1768">
        <v>24</v>
      </c>
      <c r="F1768" s="12">
        <f t="shared" si="82"/>
        <v>32318</v>
      </c>
      <c r="G1768">
        <v>0</v>
      </c>
      <c r="H1768" s="15">
        <v>4992.38</v>
      </c>
      <c r="I1768" t="s">
        <v>11</v>
      </c>
      <c r="J1768" t="s">
        <v>12</v>
      </c>
      <c r="K1768" t="s">
        <v>247</v>
      </c>
      <c r="L1768" s="13">
        <f t="shared" si="83"/>
        <v>34</v>
      </c>
    </row>
    <row r="1769" spans="1:12" x14ac:dyDescent="0.3">
      <c r="A1769" t="s">
        <v>602</v>
      </c>
      <c r="B1769">
        <f t="shared" si="81"/>
        <v>1768</v>
      </c>
      <c r="C1769">
        <v>1973</v>
      </c>
      <c r="D1769" t="s">
        <v>15</v>
      </c>
      <c r="E1769">
        <v>7</v>
      </c>
      <c r="F1769" s="12">
        <f t="shared" si="82"/>
        <v>26975</v>
      </c>
      <c r="G1769">
        <v>0</v>
      </c>
      <c r="H1769" s="15">
        <v>4985.22</v>
      </c>
      <c r="I1769" t="s">
        <v>11</v>
      </c>
      <c r="J1769" t="s">
        <v>12</v>
      </c>
      <c r="K1769" t="s">
        <v>13</v>
      </c>
      <c r="L1769" s="13">
        <f t="shared" si="83"/>
        <v>49</v>
      </c>
    </row>
    <row r="1770" spans="1:12" x14ac:dyDescent="0.3">
      <c r="A1770" t="s">
        <v>601</v>
      </c>
      <c r="B1770">
        <f t="shared" si="81"/>
        <v>1769</v>
      </c>
      <c r="C1770">
        <v>1991</v>
      </c>
      <c r="D1770" t="s">
        <v>35</v>
      </c>
      <c r="E1770">
        <v>30</v>
      </c>
      <c r="F1770" s="12">
        <f t="shared" si="82"/>
        <v>33480</v>
      </c>
      <c r="G1770">
        <v>2</v>
      </c>
      <c r="H1770" s="15">
        <v>4949.76</v>
      </c>
      <c r="I1770" t="s">
        <v>11</v>
      </c>
      <c r="J1770" t="s">
        <v>16</v>
      </c>
      <c r="K1770" t="s">
        <v>13</v>
      </c>
      <c r="L1770" s="13">
        <f t="shared" si="83"/>
        <v>31</v>
      </c>
    </row>
    <row r="1771" spans="1:12" x14ac:dyDescent="0.3">
      <c r="A1771" t="s">
        <v>600</v>
      </c>
      <c r="B1771">
        <f t="shared" si="81"/>
        <v>1770</v>
      </c>
      <c r="C1771">
        <v>1974</v>
      </c>
      <c r="D1771" t="s">
        <v>18</v>
      </c>
      <c r="E1771">
        <v>26</v>
      </c>
      <c r="F1771" s="12">
        <f t="shared" si="82"/>
        <v>27206</v>
      </c>
      <c r="G1771">
        <v>0</v>
      </c>
      <c r="H1771" s="15">
        <v>4942.0600000000004</v>
      </c>
      <c r="I1771" t="s">
        <v>11</v>
      </c>
      <c r="J1771" t="s">
        <v>11</v>
      </c>
      <c r="K1771" t="s">
        <v>13</v>
      </c>
      <c r="L1771" s="13">
        <f t="shared" si="83"/>
        <v>48</v>
      </c>
    </row>
    <row r="1772" spans="1:12" x14ac:dyDescent="0.3">
      <c r="A1772" t="s">
        <v>599</v>
      </c>
      <c r="B1772">
        <f t="shared" si="81"/>
        <v>1771</v>
      </c>
      <c r="C1772">
        <v>1991</v>
      </c>
      <c r="D1772" t="s">
        <v>15</v>
      </c>
      <c r="E1772">
        <v>27</v>
      </c>
      <c r="F1772" s="12">
        <f t="shared" si="82"/>
        <v>33569</v>
      </c>
      <c r="G1772">
        <v>2</v>
      </c>
      <c r="H1772" s="15">
        <v>4934.71</v>
      </c>
      <c r="I1772" t="s">
        <v>11</v>
      </c>
      <c r="J1772" t="s">
        <v>12</v>
      </c>
      <c r="K1772" t="s">
        <v>42</v>
      </c>
      <c r="L1772" s="13">
        <f t="shared" si="83"/>
        <v>31</v>
      </c>
    </row>
    <row r="1773" spans="1:12" x14ac:dyDescent="0.3">
      <c r="A1773" t="s">
        <v>598</v>
      </c>
      <c r="B1773">
        <f t="shared" si="81"/>
        <v>1772</v>
      </c>
      <c r="C1773">
        <v>1991</v>
      </c>
      <c r="D1773" t="s">
        <v>35</v>
      </c>
      <c r="E1773">
        <v>23</v>
      </c>
      <c r="F1773" s="12">
        <f t="shared" si="82"/>
        <v>33473</v>
      </c>
      <c r="G1773">
        <v>2</v>
      </c>
      <c r="H1773" s="15">
        <v>4931.6499999999996</v>
      </c>
      <c r="I1773" t="s">
        <v>11</v>
      </c>
      <c r="J1773" t="s">
        <v>12</v>
      </c>
      <c r="K1773" t="s">
        <v>42</v>
      </c>
      <c r="L1773" s="13">
        <f t="shared" si="83"/>
        <v>31</v>
      </c>
    </row>
    <row r="1774" spans="1:12" x14ac:dyDescent="0.3">
      <c r="A1774" t="s">
        <v>597</v>
      </c>
      <c r="B1774">
        <f t="shared" si="81"/>
        <v>1773</v>
      </c>
      <c r="C1774">
        <v>1993</v>
      </c>
      <c r="D1774" t="s">
        <v>35</v>
      </c>
      <c r="E1774">
        <v>10</v>
      </c>
      <c r="F1774" s="12">
        <f t="shared" si="82"/>
        <v>34191</v>
      </c>
      <c r="G1774">
        <v>2</v>
      </c>
      <c r="H1774" s="15">
        <v>4922.92</v>
      </c>
      <c r="I1774" t="s">
        <v>11</v>
      </c>
      <c r="J1774" t="s">
        <v>11</v>
      </c>
      <c r="K1774" t="s">
        <v>23</v>
      </c>
      <c r="L1774" s="13">
        <f t="shared" si="83"/>
        <v>29</v>
      </c>
    </row>
    <row r="1775" spans="1:12" x14ac:dyDescent="0.3">
      <c r="A1775" t="s">
        <v>596</v>
      </c>
      <c r="B1775">
        <f t="shared" si="81"/>
        <v>1774</v>
      </c>
      <c r="C1775">
        <v>2002</v>
      </c>
      <c r="D1775" t="s">
        <v>35</v>
      </c>
      <c r="E1775">
        <v>21</v>
      </c>
      <c r="F1775" s="12">
        <f t="shared" si="82"/>
        <v>37489</v>
      </c>
      <c r="G1775">
        <v>5</v>
      </c>
      <c r="H1775" s="15">
        <v>4915.0600000000004</v>
      </c>
      <c r="I1775" t="s">
        <v>11</v>
      </c>
      <c r="J1775" t="s">
        <v>16</v>
      </c>
      <c r="K1775" t="s">
        <v>356</v>
      </c>
      <c r="L1775" s="13">
        <f t="shared" si="83"/>
        <v>20</v>
      </c>
    </row>
    <row r="1776" spans="1:12" x14ac:dyDescent="0.3">
      <c r="A1776" t="s">
        <v>595</v>
      </c>
      <c r="B1776">
        <f t="shared" si="81"/>
        <v>1775</v>
      </c>
      <c r="C1776">
        <v>1981</v>
      </c>
      <c r="D1776" t="s">
        <v>37</v>
      </c>
      <c r="E1776">
        <v>18</v>
      </c>
      <c r="F1776" s="12">
        <f t="shared" si="82"/>
        <v>29877</v>
      </c>
      <c r="G1776">
        <v>1</v>
      </c>
      <c r="H1776" s="15">
        <v>4911.8900000000003</v>
      </c>
      <c r="I1776" t="s">
        <v>11</v>
      </c>
      <c r="J1776" t="s">
        <v>12</v>
      </c>
      <c r="K1776" t="s">
        <v>13</v>
      </c>
      <c r="L1776" s="13">
        <f t="shared" si="83"/>
        <v>41</v>
      </c>
    </row>
    <row r="1777" spans="1:12" x14ac:dyDescent="0.3">
      <c r="A1777" t="s">
        <v>594</v>
      </c>
      <c r="B1777">
        <f t="shared" si="81"/>
        <v>1776</v>
      </c>
      <c r="C1777">
        <v>1993</v>
      </c>
      <c r="D1777" t="s">
        <v>10</v>
      </c>
      <c r="E1777">
        <v>10</v>
      </c>
      <c r="F1777" s="12">
        <f t="shared" si="82"/>
        <v>34160</v>
      </c>
      <c r="G1777">
        <v>2</v>
      </c>
      <c r="H1777" s="15">
        <v>4906.41</v>
      </c>
      <c r="I1777" t="s">
        <v>11</v>
      </c>
      <c r="J1777" t="s">
        <v>16</v>
      </c>
      <c r="K1777" t="s">
        <v>23</v>
      </c>
      <c r="L1777" s="13">
        <f t="shared" si="83"/>
        <v>29</v>
      </c>
    </row>
    <row r="1778" spans="1:12" x14ac:dyDescent="0.3">
      <c r="A1778" t="s">
        <v>593</v>
      </c>
      <c r="B1778">
        <f t="shared" si="81"/>
        <v>1777</v>
      </c>
      <c r="C1778">
        <v>1988</v>
      </c>
      <c r="D1778" t="s">
        <v>20</v>
      </c>
      <c r="E1778">
        <v>23</v>
      </c>
      <c r="F1778" s="12">
        <f t="shared" si="82"/>
        <v>32409</v>
      </c>
      <c r="G1778">
        <v>1</v>
      </c>
      <c r="H1778" s="15">
        <v>4894.75</v>
      </c>
      <c r="I1778" t="s">
        <v>12</v>
      </c>
      <c r="J1778" t="s">
        <v>12</v>
      </c>
      <c r="K1778" t="s">
        <v>23</v>
      </c>
      <c r="L1778" s="13">
        <f t="shared" si="83"/>
        <v>34</v>
      </c>
    </row>
    <row r="1779" spans="1:12" x14ac:dyDescent="0.3">
      <c r="A1779" t="s">
        <v>592</v>
      </c>
      <c r="B1779">
        <f t="shared" si="81"/>
        <v>1778</v>
      </c>
      <c r="C1779">
        <v>1990</v>
      </c>
      <c r="D1779" t="s">
        <v>15</v>
      </c>
      <c r="E1779">
        <v>28</v>
      </c>
      <c r="F1779" s="12">
        <f t="shared" si="82"/>
        <v>33205</v>
      </c>
      <c r="G1779">
        <v>3</v>
      </c>
      <c r="H1779" s="15">
        <v>4894.3900000000003</v>
      </c>
      <c r="I1779" t="s">
        <v>11</v>
      </c>
      <c r="J1779" t="s">
        <v>12</v>
      </c>
      <c r="K1779" t="s">
        <v>13</v>
      </c>
      <c r="L1779" s="13">
        <f t="shared" si="83"/>
        <v>32</v>
      </c>
    </row>
    <row r="1780" spans="1:12" x14ac:dyDescent="0.3">
      <c r="A1780" t="s">
        <v>591</v>
      </c>
      <c r="B1780">
        <f t="shared" si="81"/>
        <v>1779</v>
      </c>
      <c r="C1780">
        <v>1989</v>
      </c>
      <c r="D1780" t="s">
        <v>10</v>
      </c>
      <c r="E1780">
        <v>10</v>
      </c>
      <c r="F1780" s="12">
        <f t="shared" si="82"/>
        <v>32699</v>
      </c>
      <c r="G1780">
        <v>2</v>
      </c>
      <c r="H1780" s="15">
        <v>4890</v>
      </c>
      <c r="I1780" t="s">
        <v>12</v>
      </c>
      <c r="J1780" t="s">
        <v>11</v>
      </c>
      <c r="K1780" t="s">
        <v>13</v>
      </c>
      <c r="L1780" s="13">
        <f t="shared" si="83"/>
        <v>33</v>
      </c>
    </row>
    <row r="1781" spans="1:12" x14ac:dyDescent="0.3">
      <c r="A1781" t="s">
        <v>590</v>
      </c>
      <c r="B1781">
        <f t="shared" si="81"/>
        <v>1780</v>
      </c>
      <c r="C1781">
        <v>1986</v>
      </c>
      <c r="D1781" t="s">
        <v>37</v>
      </c>
      <c r="E1781">
        <v>27</v>
      </c>
      <c r="F1781" s="12">
        <f t="shared" si="82"/>
        <v>31712</v>
      </c>
      <c r="G1781">
        <v>0</v>
      </c>
      <c r="H1781" s="15">
        <v>4889.04</v>
      </c>
      <c r="I1781" t="s">
        <v>11</v>
      </c>
      <c r="J1781" t="s">
        <v>16</v>
      </c>
      <c r="K1781" t="s">
        <v>13</v>
      </c>
      <c r="L1781" s="13">
        <f t="shared" si="83"/>
        <v>36</v>
      </c>
    </row>
    <row r="1782" spans="1:12" x14ac:dyDescent="0.3">
      <c r="A1782" t="s">
        <v>589</v>
      </c>
      <c r="B1782">
        <f t="shared" si="81"/>
        <v>1781</v>
      </c>
      <c r="C1782">
        <v>1986</v>
      </c>
      <c r="D1782" t="s">
        <v>30</v>
      </c>
      <c r="E1782">
        <v>23</v>
      </c>
      <c r="F1782" s="12">
        <f t="shared" si="82"/>
        <v>31769</v>
      </c>
      <c r="G1782">
        <v>0</v>
      </c>
      <c r="H1782" s="15">
        <v>4883.87</v>
      </c>
      <c r="I1782" t="s">
        <v>11</v>
      </c>
      <c r="J1782" t="s">
        <v>16</v>
      </c>
      <c r="K1782" t="s">
        <v>42</v>
      </c>
      <c r="L1782" s="13">
        <f t="shared" si="83"/>
        <v>36</v>
      </c>
    </row>
    <row r="1783" spans="1:12" x14ac:dyDescent="0.3">
      <c r="A1783" t="s">
        <v>588</v>
      </c>
      <c r="B1783">
        <f t="shared" si="81"/>
        <v>1782</v>
      </c>
      <c r="C1783">
        <v>1997</v>
      </c>
      <c r="D1783" t="s">
        <v>20</v>
      </c>
      <c r="E1783">
        <v>29</v>
      </c>
      <c r="F1783" s="12">
        <f t="shared" si="82"/>
        <v>35702</v>
      </c>
      <c r="G1783">
        <v>4</v>
      </c>
      <c r="H1783" s="15">
        <v>4877.9799999999996</v>
      </c>
      <c r="I1783" t="s">
        <v>11</v>
      </c>
      <c r="J1783" t="s">
        <v>12</v>
      </c>
      <c r="K1783" t="s">
        <v>23</v>
      </c>
      <c r="L1783" s="13">
        <f t="shared" si="83"/>
        <v>25</v>
      </c>
    </row>
    <row r="1784" spans="1:12" x14ac:dyDescent="0.3">
      <c r="A1784" t="s">
        <v>587</v>
      </c>
      <c r="B1784">
        <f t="shared" si="81"/>
        <v>1783</v>
      </c>
      <c r="C1784">
        <v>1989</v>
      </c>
      <c r="D1784" t="s">
        <v>20</v>
      </c>
      <c r="E1784">
        <v>1</v>
      </c>
      <c r="F1784" s="12">
        <f t="shared" si="82"/>
        <v>32752</v>
      </c>
      <c r="G1784">
        <v>3</v>
      </c>
      <c r="H1784" s="15">
        <v>4859.8900000000003</v>
      </c>
      <c r="I1784" t="s">
        <v>11</v>
      </c>
      <c r="J1784" t="s">
        <v>12</v>
      </c>
      <c r="K1784" t="s">
        <v>42</v>
      </c>
      <c r="L1784" s="13">
        <f t="shared" si="83"/>
        <v>33</v>
      </c>
    </row>
    <row r="1785" spans="1:12" x14ac:dyDescent="0.3">
      <c r="A1785" t="s">
        <v>586</v>
      </c>
      <c r="B1785">
        <f t="shared" si="81"/>
        <v>1784</v>
      </c>
      <c r="C1785">
        <v>1995</v>
      </c>
      <c r="D1785" t="s">
        <v>30</v>
      </c>
      <c r="E1785">
        <v>27</v>
      </c>
      <c r="F1785" s="12">
        <f t="shared" si="82"/>
        <v>35060</v>
      </c>
      <c r="G1785">
        <v>3</v>
      </c>
      <c r="H1785" s="15">
        <v>4846.92</v>
      </c>
      <c r="I1785" t="s">
        <v>11</v>
      </c>
      <c r="J1785" t="s">
        <v>12</v>
      </c>
      <c r="K1785" t="s">
        <v>356</v>
      </c>
      <c r="L1785" s="13">
        <f t="shared" si="83"/>
        <v>27</v>
      </c>
    </row>
    <row r="1786" spans="1:12" x14ac:dyDescent="0.3">
      <c r="A1786" t="s">
        <v>585</v>
      </c>
      <c r="B1786">
        <f t="shared" si="81"/>
        <v>1785</v>
      </c>
      <c r="C1786">
        <v>2001</v>
      </c>
      <c r="D1786" t="s">
        <v>18</v>
      </c>
      <c r="E1786">
        <v>7</v>
      </c>
      <c r="F1786" s="12">
        <f t="shared" si="82"/>
        <v>37049</v>
      </c>
      <c r="G1786">
        <v>0</v>
      </c>
      <c r="H1786" s="15">
        <v>4846.53</v>
      </c>
      <c r="I1786" t="s">
        <v>11</v>
      </c>
      <c r="J1786" t="s">
        <v>12</v>
      </c>
      <c r="K1786" t="s">
        <v>300</v>
      </c>
      <c r="L1786" s="13">
        <f t="shared" si="83"/>
        <v>22</v>
      </c>
    </row>
    <row r="1787" spans="1:12" x14ac:dyDescent="0.3">
      <c r="A1787" t="s">
        <v>584</v>
      </c>
      <c r="B1787">
        <f t="shared" si="81"/>
        <v>1786</v>
      </c>
      <c r="C1787">
        <v>1974</v>
      </c>
      <c r="D1787" t="s">
        <v>20</v>
      </c>
      <c r="E1787">
        <v>11</v>
      </c>
      <c r="F1787" s="12">
        <f t="shared" si="82"/>
        <v>27283</v>
      </c>
      <c r="G1787">
        <v>0</v>
      </c>
      <c r="H1787" s="15">
        <v>4844.67</v>
      </c>
      <c r="I1787" t="s">
        <v>11</v>
      </c>
      <c r="J1787" t="s">
        <v>11</v>
      </c>
      <c r="K1787" t="s">
        <v>13</v>
      </c>
      <c r="L1787" s="13">
        <f t="shared" si="83"/>
        <v>48</v>
      </c>
    </row>
    <row r="1788" spans="1:12" x14ac:dyDescent="0.3">
      <c r="A1788" t="s">
        <v>583</v>
      </c>
      <c r="B1788">
        <f t="shared" si="81"/>
        <v>1787</v>
      </c>
      <c r="C1788">
        <v>1979</v>
      </c>
      <c r="D1788" t="s">
        <v>30</v>
      </c>
      <c r="E1788">
        <v>13</v>
      </c>
      <c r="F1788" s="12">
        <f t="shared" si="82"/>
        <v>29202</v>
      </c>
      <c r="G1788">
        <v>2</v>
      </c>
      <c r="H1788" s="15">
        <v>4843.79</v>
      </c>
      <c r="I1788" t="s">
        <v>11</v>
      </c>
      <c r="J1788" t="s">
        <v>12</v>
      </c>
      <c r="K1788" t="s">
        <v>13</v>
      </c>
      <c r="L1788" s="13">
        <f t="shared" si="83"/>
        <v>43</v>
      </c>
    </row>
    <row r="1789" spans="1:12" x14ac:dyDescent="0.3">
      <c r="A1789" t="s">
        <v>582</v>
      </c>
      <c r="B1789">
        <f t="shared" si="81"/>
        <v>1788</v>
      </c>
      <c r="C1789">
        <v>1995</v>
      </c>
      <c r="D1789" t="s">
        <v>20</v>
      </c>
      <c r="E1789">
        <v>29</v>
      </c>
      <c r="F1789" s="12">
        <f t="shared" si="82"/>
        <v>34971</v>
      </c>
      <c r="G1789">
        <v>0</v>
      </c>
      <c r="H1789" s="15">
        <v>4840.95</v>
      </c>
      <c r="I1789" t="s">
        <v>11</v>
      </c>
      <c r="J1789" t="s">
        <v>16</v>
      </c>
      <c r="K1789" t="s">
        <v>300</v>
      </c>
      <c r="L1789" s="13">
        <f t="shared" si="83"/>
        <v>27</v>
      </c>
    </row>
    <row r="1790" spans="1:12" x14ac:dyDescent="0.3">
      <c r="A1790" t="s">
        <v>581</v>
      </c>
      <c r="B1790">
        <f t="shared" si="81"/>
        <v>1789</v>
      </c>
      <c r="C1790">
        <v>1984</v>
      </c>
      <c r="D1790" t="s">
        <v>37</v>
      </c>
      <c r="E1790">
        <v>15</v>
      </c>
      <c r="F1790" s="12">
        <f t="shared" si="82"/>
        <v>30970</v>
      </c>
      <c r="G1790">
        <v>3</v>
      </c>
      <c r="H1790" s="15">
        <v>4839.18</v>
      </c>
      <c r="I1790" t="s">
        <v>11</v>
      </c>
      <c r="J1790" t="s">
        <v>16</v>
      </c>
      <c r="K1790" t="s">
        <v>23</v>
      </c>
      <c r="L1790" s="13">
        <f t="shared" si="83"/>
        <v>38</v>
      </c>
    </row>
    <row r="1791" spans="1:12" x14ac:dyDescent="0.3">
      <c r="A1791" t="s">
        <v>580</v>
      </c>
      <c r="B1791">
        <f t="shared" si="81"/>
        <v>1790</v>
      </c>
      <c r="C1791">
        <v>1992</v>
      </c>
      <c r="D1791" t="s">
        <v>20</v>
      </c>
      <c r="E1791">
        <v>10</v>
      </c>
      <c r="F1791" s="12">
        <f t="shared" si="82"/>
        <v>33857</v>
      </c>
      <c r="G1791">
        <v>3</v>
      </c>
      <c r="H1791" s="15">
        <v>4837.58</v>
      </c>
      <c r="I1791" t="s">
        <v>12</v>
      </c>
      <c r="J1791" t="s">
        <v>11</v>
      </c>
      <c r="K1791" t="s">
        <v>13</v>
      </c>
      <c r="L1791" s="13">
        <f t="shared" si="83"/>
        <v>30</v>
      </c>
    </row>
    <row r="1792" spans="1:12" x14ac:dyDescent="0.3">
      <c r="A1792" t="s">
        <v>579</v>
      </c>
      <c r="B1792">
        <f t="shared" si="81"/>
        <v>1791</v>
      </c>
      <c r="C1792">
        <v>2000</v>
      </c>
      <c r="D1792" t="s">
        <v>30</v>
      </c>
      <c r="E1792">
        <v>11</v>
      </c>
      <c r="F1792" s="12">
        <f t="shared" si="82"/>
        <v>36871</v>
      </c>
      <c r="G1792">
        <v>0</v>
      </c>
      <c r="H1792" s="15">
        <v>4835.43</v>
      </c>
      <c r="I1792" t="s">
        <v>11</v>
      </c>
      <c r="J1792" t="s">
        <v>11</v>
      </c>
      <c r="K1792" t="s">
        <v>300</v>
      </c>
      <c r="L1792" s="13">
        <f t="shared" si="83"/>
        <v>22</v>
      </c>
    </row>
    <row r="1793" spans="1:12" x14ac:dyDescent="0.3">
      <c r="A1793" t="s">
        <v>578</v>
      </c>
      <c r="B1793">
        <f t="shared" si="81"/>
        <v>1792</v>
      </c>
      <c r="C1793">
        <v>2002</v>
      </c>
      <c r="D1793" t="s">
        <v>18</v>
      </c>
      <c r="E1793">
        <v>27</v>
      </c>
      <c r="F1793" s="12">
        <f t="shared" si="82"/>
        <v>37434</v>
      </c>
      <c r="G1793">
        <v>5</v>
      </c>
      <c r="H1793" s="15">
        <v>4830.63</v>
      </c>
      <c r="I1793" t="s">
        <v>11</v>
      </c>
      <c r="J1793" t="s">
        <v>16</v>
      </c>
      <c r="K1793" t="s">
        <v>42</v>
      </c>
      <c r="L1793" s="13">
        <f t="shared" si="83"/>
        <v>20</v>
      </c>
    </row>
    <row r="1794" spans="1:12" x14ac:dyDescent="0.3">
      <c r="A1794" t="s">
        <v>577</v>
      </c>
      <c r="B1794">
        <f t="shared" ref="B1794:B1857" si="84">VALUE(MID(A1794,3,LEN(A1794)-2))</f>
        <v>1793</v>
      </c>
      <c r="C1794">
        <v>1995</v>
      </c>
      <c r="D1794" t="s">
        <v>30</v>
      </c>
      <c r="E1794">
        <v>1</v>
      </c>
      <c r="F1794" s="12">
        <f t="shared" ref="F1794:F1857" si="85">DATE(C1794, MONTH(1&amp;D1794), E1794)</f>
        <v>35034</v>
      </c>
      <c r="G1794">
        <v>3</v>
      </c>
      <c r="H1794" s="15">
        <v>4827.8999999999996</v>
      </c>
      <c r="I1794" t="s">
        <v>16</v>
      </c>
      <c r="J1794" t="s">
        <v>11</v>
      </c>
      <c r="K1794" t="s">
        <v>2390</v>
      </c>
      <c r="L1794" s="13">
        <f t="shared" ref="L1794:L1857" si="86">DATEDIF(F1794, DATE(2023,6,8), "Y")</f>
        <v>27</v>
      </c>
    </row>
    <row r="1795" spans="1:12" x14ac:dyDescent="0.3">
      <c r="A1795" t="s">
        <v>576</v>
      </c>
      <c r="B1795">
        <f t="shared" si="84"/>
        <v>1794</v>
      </c>
      <c r="C1795">
        <v>1981</v>
      </c>
      <c r="D1795" t="s">
        <v>10</v>
      </c>
      <c r="E1795">
        <v>3</v>
      </c>
      <c r="F1795" s="12">
        <f t="shared" si="85"/>
        <v>29770</v>
      </c>
      <c r="G1795">
        <v>1</v>
      </c>
      <c r="H1795" s="15">
        <v>4827.1000000000004</v>
      </c>
      <c r="I1795" t="s">
        <v>11</v>
      </c>
      <c r="J1795" t="s">
        <v>16</v>
      </c>
      <c r="K1795" t="s">
        <v>13</v>
      </c>
      <c r="L1795" s="13">
        <f t="shared" si="86"/>
        <v>41</v>
      </c>
    </row>
    <row r="1796" spans="1:12" x14ac:dyDescent="0.3">
      <c r="A1796" t="s">
        <v>575</v>
      </c>
      <c r="B1796">
        <f t="shared" si="84"/>
        <v>1795</v>
      </c>
      <c r="C1796">
        <v>1978</v>
      </c>
      <c r="D1796" t="s">
        <v>37</v>
      </c>
      <c r="E1796">
        <v>3</v>
      </c>
      <c r="F1796" s="12">
        <f t="shared" si="85"/>
        <v>28766</v>
      </c>
      <c r="G1796">
        <v>2</v>
      </c>
      <c r="H1796" s="15">
        <v>4812.34</v>
      </c>
      <c r="I1796" t="s">
        <v>11</v>
      </c>
      <c r="J1796" t="s">
        <v>12</v>
      </c>
      <c r="K1796" t="s">
        <v>13</v>
      </c>
      <c r="L1796" s="13">
        <f t="shared" si="86"/>
        <v>44</v>
      </c>
    </row>
    <row r="1797" spans="1:12" x14ac:dyDescent="0.3">
      <c r="A1797" t="s">
        <v>574</v>
      </c>
      <c r="B1797">
        <f t="shared" si="84"/>
        <v>1796</v>
      </c>
      <c r="C1797">
        <v>1989</v>
      </c>
      <c r="D1797" t="s">
        <v>30</v>
      </c>
      <c r="E1797">
        <v>16</v>
      </c>
      <c r="F1797" s="12">
        <f t="shared" si="85"/>
        <v>32858</v>
      </c>
      <c r="G1797">
        <v>1</v>
      </c>
      <c r="H1797" s="15">
        <v>4795.66</v>
      </c>
      <c r="I1797" t="s">
        <v>11</v>
      </c>
      <c r="J1797" t="s">
        <v>16</v>
      </c>
      <c r="K1797" t="s">
        <v>13</v>
      </c>
      <c r="L1797" s="13">
        <f t="shared" si="86"/>
        <v>33</v>
      </c>
    </row>
    <row r="1798" spans="1:12" x14ac:dyDescent="0.3">
      <c r="A1798" t="s">
        <v>573</v>
      </c>
      <c r="B1798">
        <f t="shared" si="84"/>
        <v>1797</v>
      </c>
      <c r="C1798">
        <v>1987</v>
      </c>
      <c r="D1798" t="s">
        <v>18</v>
      </c>
      <c r="E1798">
        <v>22</v>
      </c>
      <c r="F1798" s="12">
        <f t="shared" si="85"/>
        <v>31950</v>
      </c>
      <c r="G1798">
        <v>3</v>
      </c>
      <c r="H1798" s="15">
        <v>4787.42</v>
      </c>
      <c r="I1798" t="s">
        <v>11</v>
      </c>
      <c r="J1798" t="s">
        <v>12</v>
      </c>
      <c r="K1798" t="s">
        <v>13</v>
      </c>
      <c r="L1798" s="13">
        <f t="shared" si="86"/>
        <v>35</v>
      </c>
    </row>
    <row r="1799" spans="1:12" x14ac:dyDescent="0.3">
      <c r="A1799" t="s">
        <v>572</v>
      </c>
      <c r="B1799">
        <f t="shared" si="84"/>
        <v>1798</v>
      </c>
      <c r="C1799">
        <v>1989</v>
      </c>
      <c r="D1799" t="s">
        <v>30</v>
      </c>
      <c r="E1799">
        <v>9</v>
      </c>
      <c r="F1799" s="12">
        <f t="shared" si="85"/>
        <v>32851</v>
      </c>
      <c r="G1799">
        <v>1</v>
      </c>
      <c r="H1799" s="15">
        <v>4779.6000000000004</v>
      </c>
      <c r="I1799" t="s">
        <v>11</v>
      </c>
      <c r="J1799" t="s">
        <v>12</v>
      </c>
      <c r="K1799" t="s">
        <v>13</v>
      </c>
      <c r="L1799" s="13">
        <f t="shared" si="86"/>
        <v>33</v>
      </c>
    </row>
    <row r="1800" spans="1:12" x14ac:dyDescent="0.3">
      <c r="A1800" t="s">
        <v>571</v>
      </c>
      <c r="B1800">
        <f t="shared" si="84"/>
        <v>1799</v>
      </c>
      <c r="C1800">
        <v>1989</v>
      </c>
      <c r="D1800" t="s">
        <v>35</v>
      </c>
      <c r="E1800">
        <v>1</v>
      </c>
      <c r="F1800" s="12">
        <f t="shared" si="85"/>
        <v>32721</v>
      </c>
      <c r="G1800">
        <v>1</v>
      </c>
      <c r="H1800" s="15">
        <v>4766.0200000000004</v>
      </c>
      <c r="I1800" t="s">
        <v>11</v>
      </c>
      <c r="J1800" t="s">
        <v>12</v>
      </c>
      <c r="K1800" t="s">
        <v>42</v>
      </c>
      <c r="L1800" s="13">
        <f t="shared" si="86"/>
        <v>33</v>
      </c>
    </row>
    <row r="1801" spans="1:12" x14ac:dyDescent="0.3">
      <c r="A1801" t="s">
        <v>570</v>
      </c>
      <c r="B1801">
        <f t="shared" si="84"/>
        <v>1800</v>
      </c>
      <c r="C1801">
        <v>1987</v>
      </c>
      <c r="D1801" t="s">
        <v>20</v>
      </c>
      <c r="E1801">
        <v>27</v>
      </c>
      <c r="F1801" s="12">
        <f t="shared" si="85"/>
        <v>32047</v>
      </c>
      <c r="G1801">
        <v>1</v>
      </c>
      <c r="H1801" s="15">
        <v>4762.33</v>
      </c>
      <c r="I1801" t="s">
        <v>12</v>
      </c>
      <c r="J1801" t="s">
        <v>12</v>
      </c>
      <c r="K1801" t="s">
        <v>42</v>
      </c>
      <c r="L1801" s="13">
        <f t="shared" si="86"/>
        <v>35</v>
      </c>
    </row>
    <row r="1802" spans="1:12" x14ac:dyDescent="0.3">
      <c r="A1802" t="s">
        <v>569</v>
      </c>
      <c r="B1802">
        <f t="shared" si="84"/>
        <v>1801</v>
      </c>
      <c r="C1802">
        <v>1992</v>
      </c>
      <c r="D1802" t="s">
        <v>35</v>
      </c>
      <c r="E1802">
        <v>16</v>
      </c>
      <c r="F1802" s="12">
        <f t="shared" si="85"/>
        <v>33832</v>
      </c>
      <c r="G1802">
        <v>2</v>
      </c>
      <c r="H1802" s="15">
        <v>4753.6400000000003</v>
      </c>
      <c r="I1802" t="s">
        <v>11</v>
      </c>
      <c r="J1802" t="s">
        <v>12</v>
      </c>
      <c r="K1802" t="s">
        <v>13</v>
      </c>
      <c r="L1802" s="13">
        <f t="shared" si="86"/>
        <v>30</v>
      </c>
    </row>
    <row r="1803" spans="1:12" x14ac:dyDescent="0.3">
      <c r="A1803" t="s">
        <v>568</v>
      </c>
      <c r="B1803">
        <f t="shared" si="84"/>
        <v>1802</v>
      </c>
      <c r="C1803">
        <v>1987</v>
      </c>
      <c r="D1803" t="s">
        <v>15</v>
      </c>
      <c r="E1803">
        <v>22</v>
      </c>
      <c r="F1803" s="12">
        <f t="shared" si="85"/>
        <v>32103</v>
      </c>
      <c r="G1803">
        <v>1</v>
      </c>
      <c r="H1803" s="15">
        <v>4751.07</v>
      </c>
      <c r="I1803" t="s">
        <v>12</v>
      </c>
      <c r="J1803" t="s">
        <v>16</v>
      </c>
      <c r="K1803" t="s">
        <v>42</v>
      </c>
      <c r="L1803" s="13">
        <f t="shared" si="86"/>
        <v>35</v>
      </c>
    </row>
    <row r="1804" spans="1:12" x14ac:dyDescent="0.3">
      <c r="A1804" t="s">
        <v>567</v>
      </c>
      <c r="B1804">
        <f t="shared" si="84"/>
        <v>1803</v>
      </c>
      <c r="C1804">
        <v>1987</v>
      </c>
      <c r="D1804" t="s">
        <v>20</v>
      </c>
      <c r="E1804">
        <v>2</v>
      </c>
      <c r="F1804" s="12">
        <f t="shared" si="85"/>
        <v>32022</v>
      </c>
      <c r="G1804">
        <v>1</v>
      </c>
      <c r="H1804" s="15">
        <v>4747.05</v>
      </c>
      <c r="I1804" t="s">
        <v>11</v>
      </c>
      <c r="J1804" t="s">
        <v>11</v>
      </c>
      <c r="K1804" t="s">
        <v>13</v>
      </c>
      <c r="L1804" s="13">
        <f t="shared" si="86"/>
        <v>35</v>
      </c>
    </row>
    <row r="1805" spans="1:12" x14ac:dyDescent="0.3">
      <c r="A1805" t="s">
        <v>566</v>
      </c>
      <c r="B1805">
        <f t="shared" si="84"/>
        <v>1804</v>
      </c>
      <c r="C1805">
        <v>1987</v>
      </c>
      <c r="D1805" t="s">
        <v>18</v>
      </c>
      <c r="E1805">
        <v>5</v>
      </c>
      <c r="F1805" s="12">
        <f t="shared" si="85"/>
        <v>31933</v>
      </c>
      <c r="G1805">
        <v>1</v>
      </c>
      <c r="H1805" s="15">
        <v>4746.34</v>
      </c>
      <c r="I1805" t="s">
        <v>11</v>
      </c>
      <c r="J1805" t="s">
        <v>11</v>
      </c>
      <c r="K1805" t="s">
        <v>42</v>
      </c>
      <c r="L1805" s="13">
        <f t="shared" si="86"/>
        <v>36</v>
      </c>
    </row>
    <row r="1806" spans="1:12" x14ac:dyDescent="0.3">
      <c r="A1806" t="s">
        <v>565</v>
      </c>
      <c r="B1806">
        <f t="shared" si="84"/>
        <v>1805</v>
      </c>
      <c r="C1806">
        <v>2004</v>
      </c>
      <c r="D1806" t="s">
        <v>15</v>
      </c>
      <c r="E1806">
        <v>24</v>
      </c>
      <c r="F1806" s="12">
        <f t="shared" si="85"/>
        <v>38315</v>
      </c>
      <c r="G1806">
        <v>0</v>
      </c>
      <c r="H1806" s="15">
        <v>4740.78</v>
      </c>
      <c r="I1806" t="s">
        <v>11</v>
      </c>
      <c r="J1806" t="s">
        <v>12</v>
      </c>
      <c r="K1806" t="s">
        <v>300</v>
      </c>
      <c r="L1806" s="13">
        <f t="shared" si="86"/>
        <v>18</v>
      </c>
    </row>
    <row r="1807" spans="1:12" x14ac:dyDescent="0.3">
      <c r="A1807" t="s">
        <v>564</v>
      </c>
      <c r="B1807">
        <f t="shared" si="84"/>
        <v>1806</v>
      </c>
      <c r="C1807">
        <v>1991</v>
      </c>
      <c r="D1807" t="s">
        <v>37</v>
      </c>
      <c r="E1807">
        <v>12</v>
      </c>
      <c r="F1807" s="12">
        <f t="shared" si="85"/>
        <v>33523</v>
      </c>
      <c r="G1807">
        <v>1</v>
      </c>
      <c r="H1807" s="15">
        <v>4738.2700000000004</v>
      </c>
      <c r="I1807" t="s">
        <v>11</v>
      </c>
      <c r="J1807" t="s">
        <v>12</v>
      </c>
      <c r="K1807" t="s">
        <v>23</v>
      </c>
      <c r="L1807" s="13">
        <f t="shared" si="86"/>
        <v>31</v>
      </c>
    </row>
    <row r="1808" spans="1:12" x14ac:dyDescent="0.3">
      <c r="A1808" t="s">
        <v>563</v>
      </c>
      <c r="B1808">
        <f t="shared" si="84"/>
        <v>1807</v>
      </c>
      <c r="C1808">
        <v>1986</v>
      </c>
      <c r="D1808" t="s">
        <v>20</v>
      </c>
      <c r="E1808">
        <v>5</v>
      </c>
      <c r="F1808" s="12">
        <f t="shared" si="85"/>
        <v>31660</v>
      </c>
      <c r="G1808">
        <v>3</v>
      </c>
      <c r="H1808" s="15">
        <v>4734.6400000000003</v>
      </c>
      <c r="I1808" t="s">
        <v>11</v>
      </c>
      <c r="J1808" t="s">
        <v>16</v>
      </c>
      <c r="K1808" t="s">
        <v>13</v>
      </c>
      <c r="L1808" s="13">
        <f t="shared" si="86"/>
        <v>36</v>
      </c>
    </row>
    <row r="1809" spans="1:12" x14ac:dyDescent="0.3">
      <c r="A1809" t="s">
        <v>562</v>
      </c>
      <c r="B1809">
        <f t="shared" si="84"/>
        <v>1808</v>
      </c>
      <c r="C1809">
        <v>1980</v>
      </c>
      <c r="D1809" t="s">
        <v>10</v>
      </c>
      <c r="E1809">
        <v>2</v>
      </c>
      <c r="F1809" s="12">
        <f t="shared" si="85"/>
        <v>29404</v>
      </c>
      <c r="G1809">
        <v>2</v>
      </c>
      <c r="H1809" s="15">
        <v>4728.71</v>
      </c>
      <c r="I1809" t="s">
        <v>11</v>
      </c>
      <c r="J1809" t="s">
        <v>12</v>
      </c>
      <c r="K1809" t="s">
        <v>23</v>
      </c>
      <c r="L1809" s="13">
        <f t="shared" si="86"/>
        <v>42</v>
      </c>
    </row>
    <row r="1810" spans="1:12" x14ac:dyDescent="0.3">
      <c r="A1810" t="s">
        <v>561</v>
      </c>
      <c r="B1810">
        <f t="shared" si="84"/>
        <v>1809</v>
      </c>
      <c r="C1810">
        <v>1994</v>
      </c>
      <c r="D1810" t="s">
        <v>35</v>
      </c>
      <c r="E1810">
        <v>12</v>
      </c>
      <c r="F1810" s="12">
        <f t="shared" si="85"/>
        <v>34558</v>
      </c>
      <c r="G1810">
        <v>2</v>
      </c>
      <c r="H1810" s="15">
        <v>4719.74</v>
      </c>
      <c r="I1810" t="s">
        <v>11</v>
      </c>
      <c r="J1810" t="s">
        <v>16</v>
      </c>
      <c r="K1810" t="s">
        <v>23</v>
      </c>
      <c r="L1810" s="13">
        <f t="shared" si="86"/>
        <v>28</v>
      </c>
    </row>
    <row r="1811" spans="1:12" x14ac:dyDescent="0.3">
      <c r="A1811" t="s">
        <v>560</v>
      </c>
      <c r="B1811">
        <f t="shared" si="84"/>
        <v>1810</v>
      </c>
      <c r="C1811">
        <v>1992</v>
      </c>
      <c r="D1811" t="s">
        <v>20</v>
      </c>
      <c r="E1811">
        <v>28</v>
      </c>
      <c r="F1811" s="12">
        <f t="shared" si="85"/>
        <v>33875</v>
      </c>
      <c r="G1811">
        <v>1</v>
      </c>
      <c r="H1811" s="15">
        <v>4719.5200000000004</v>
      </c>
      <c r="I1811" t="s">
        <v>11</v>
      </c>
      <c r="J1811" t="s">
        <v>11</v>
      </c>
      <c r="K1811" t="s">
        <v>247</v>
      </c>
      <c r="L1811" s="13">
        <f t="shared" si="86"/>
        <v>30</v>
      </c>
    </row>
    <row r="1812" spans="1:12" x14ac:dyDescent="0.3">
      <c r="A1812" t="s">
        <v>559</v>
      </c>
      <c r="B1812">
        <f t="shared" si="84"/>
        <v>1811</v>
      </c>
      <c r="C1812">
        <v>1992</v>
      </c>
      <c r="D1812" t="s">
        <v>37</v>
      </c>
      <c r="E1812">
        <v>9</v>
      </c>
      <c r="F1812" s="12">
        <f t="shared" si="85"/>
        <v>33886</v>
      </c>
      <c r="G1812">
        <v>1</v>
      </c>
      <c r="H1812" s="15">
        <v>4718.2</v>
      </c>
      <c r="I1812" t="s">
        <v>11</v>
      </c>
      <c r="J1812" t="s">
        <v>12</v>
      </c>
      <c r="K1812" t="s">
        <v>247</v>
      </c>
      <c r="L1812" s="13">
        <f t="shared" si="86"/>
        <v>30</v>
      </c>
    </row>
    <row r="1813" spans="1:12" x14ac:dyDescent="0.3">
      <c r="A1813" t="s">
        <v>558</v>
      </c>
      <c r="B1813">
        <f t="shared" si="84"/>
        <v>1812</v>
      </c>
      <c r="C1813">
        <v>1981</v>
      </c>
      <c r="D1813" t="s">
        <v>35</v>
      </c>
      <c r="E1813">
        <v>12</v>
      </c>
      <c r="F1813" s="12">
        <f t="shared" si="85"/>
        <v>29810</v>
      </c>
      <c r="G1813">
        <v>1</v>
      </c>
      <c r="H1813" s="15">
        <v>4712.12</v>
      </c>
      <c r="I1813" t="s">
        <v>11</v>
      </c>
      <c r="J1813" t="s">
        <v>12</v>
      </c>
      <c r="K1813" t="s">
        <v>42</v>
      </c>
      <c r="L1813" s="13">
        <f t="shared" si="86"/>
        <v>41</v>
      </c>
    </row>
    <row r="1814" spans="1:12" x14ac:dyDescent="0.3">
      <c r="A1814" t="s">
        <v>557</v>
      </c>
      <c r="B1814">
        <f t="shared" si="84"/>
        <v>1813</v>
      </c>
      <c r="C1814">
        <v>1977</v>
      </c>
      <c r="D1814" t="s">
        <v>30</v>
      </c>
      <c r="E1814">
        <v>4</v>
      </c>
      <c r="F1814" s="12">
        <f t="shared" si="85"/>
        <v>28463</v>
      </c>
      <c r="G1814">
        <v>2</v>
      </c>
      <c r="H1814" s="15">
        <v>4699.47</v>
      </c>
      <c r="I1814" t="s">
        <v>11</v>
      </c>
      <c r="J1814" t="s">
        <v>12</v>
      </c>
      <c r="K1814" t="s">
        <v>13</v>
      </c>
      <c r="L1814" s="13">
        <f t="shared" si="86"/>
        <v>45</v>
      </c>
    </row>
    <row r="1815" spans="1:12" x14ac:dyDescent="0.3">
      <c r="A1815" t="s">
        <v>556</v>
      </c>
      <c r="B1815">
        <f t="shared" si="84"/>
        <v>1814</v>
      </c>
      <c r="C1815">
        <v>2003</v>
      </c>
      <c r="D1815" t="s">
        <v>18</v>
      </c>
      <c r="E1815">
        <v>22</v>
      </c>
      <c r="F1815" s="12">
        <f t="shared" si="85"/>
        <v>37794</v>
      </c>
      <c r="G1815">
        <v>5</v>
      </c>
      <c r="H1815" s="15">
        <v>4687.8</v>
      </c>
      <c r="I1815" t="s">
        <v>11</v>
      </c>
      <c r="J1815" t="s">
        <v>12</v>
      </c>
      <c r="K1815" t="s">
        <v>42</v>
      </c>
      <c r="L1815" s="13">
        <f t="shared" si="86"/>
        <v>19</v>
      </c>
    </row>
    <row r="1816" spans="1:12" x14ac:dyDescent="0.3">
      <c r="A1816" t="s">
        <v>555</v>
      </c>
      <c r="B1816">
        <f t="shared" si="84"/>
        <v>1815</v>
      </c>
      <c r="C1816">
        <v>1990</v>
      </c>
      <c r="D1816" t="s">
        <v>20</v>
      </c>
      <c r="E1816">
        <v>4</v>
      </c>
      <c r="F1816" s="12">
        <f t="shared" si="85"/>
        <v>33120</v>
      </c>
      <c r="G1816">
        <v>2</v>
      </c>
      <c r="H1816" s="15">
        <v>4686.3900000000003</v>
      </c>
      <c r="I1816" t="s">
        <v>12</v>
      </c>
      <c r="J1816" t="s">
        <v>12</v>
      </c>
      <c r="K1816" t="s">
        <v>13</v>
      </c>
      <c r="L1816" s="13">
        <f t="shared" si="86"/>
        <v>32</v>
      </c>
    </row>
    <row r="1817" spans="1:12" x14ac:dyDescent="0.3">
      <c r="A1817" t="s">
        <v>554</v>
      </c>
      <c r="B1817">
        <f t="shared" si="84"/>
        <v>1816</v>
      </c>
      <c r="C1817">
        <v>2003</v>
      </c>
      <c r="D1817" t="s">
        <v>37</v>
      </c>
      <c r="E1817">
        <v>4</v>
      </c>
      <c r="F1817" s="12">
        <f t="shared" si="85"/>
        <v>37898</v>
      </c>
      <c r="G1817">
        <v>0</v>
      </c>
      <c r="H1817" s="15">
        <v>4678.8</v>
      </c>
      <c r="I1817" t="s">
        <v>11</v>
      </c>
      <c r="J1817" t="s">
        <v>16</v>
      </c>
      <c r="K1817" t="s">
        <v>300</v>
      </c>
      <c r="L1817" s="13">
        <f t="shared" si="86"/>
        <v>19</v>
      </c>
    </row>
    <row r="1818" spans="1:12" x14ac:dyDescent="0.3">
      <c r="A1818" t="s">
        <v>553</v>
      </c>
      <c r="B1818">
        <f t="shared" si="84"/>
        <v>1817</v>
      </c>
      <c r="C1818">
        <v>1979</v>
      </c>
      <c r="D1818" t="s">
        <v>37</v>
      </c>
      <c r="E1818">
        <v>18</v>
      </c>
      <c r="F1818" s="12">
        <f t="shared" si="85"/>
        <v>29146</v>
      </c>
      <c r="G1818">
        <v>2</v>
      </c>
      <c r="H1818" s="15">
        <v>4674.2</v>
      </c>
      <c r="I1818" t="s">
        <v>11</v>
      </c>
      <c r="J1818" t="s">
        <v>16</v>
      </c>
      <c r="K1818" t="s">
        <v>13</v>
      </c>
      <c r="L1818" s="13">
        <f t="shared" si="86"/>
        <v>43</v>
      </c>
    </row>
    <row r="1819" spans="1:12" x14ac:dyDescent="0.3">
      <c r="A1819" t="s">
        <v>552</v>
      </c>
      <c r="B1819">
        <f t="shared" si="84"/>
        <v>1818</v>
      </c>
      <c r="C1819">
        <v>1990</v>
      </c>
      <c r="D1819" t="s">
        <v>10</v>
      </c>
      <c r="E1819">
        <v>13</v>
      </c>
      <c r="F1819" s="12">
        <f t="shared" si="85"/>
        <v>33067</v>
      </c>
      <c r="G1819">
        <v>2</v>
      </c>
      <c r="H1819" s="15">
        <v>4673.3900000000003</v>
      </c>
      <c r="I1819" t="s">
        <v>11</v>
      </c>
      <c r="J1819" t="s">
        <v>16</v>
      </c>
      <c r="K1819" t="s">
        <v>13</v>
      </c>
      <c r="L1819" s="13">
        <f t="shared" si="86"/>
        <v>32</v>
      </c>
    </row>
    <row r="1820" spans="1:12" x14ac:dyDescent="0.3">
      <c r="A1820" t="s">
        <v>551</v>
      </c>
      <c r="B1820">
        <f t="shared" si="84"/>
        <v>1819</v>
      </c>
      <c r="C1820">
        <v>1990</v>
      </c>
      <c r="D1820" t="s">
        <v>20</v>
      </c>
      <c r="E1820">
        <v>26</v>
      </c>
      <c r="F1820" s="12">
        <f t="shared" si="85"/>
        <v>33142</v>
      </c>
      <c r="G1820">
        <v>2</v>
      </c>
      <c r="H1820" s="15">
        <v>4670.6400000000003</v>
      </c>
      <c r="I1820" t="s">
        <v>11</v>
      </c>
      <c r="J1820" t="s">
        <v>11</v>
      </c>
      <c r="K1820" t="s">
        <v>42</v>
      </c>
      <c r="L1820" s="13">
        <f t="shared" si="86"/>
        <v>32</v>
      </c>
    </row>
    <row r="1821" spans="1:12" x14ac:dyDescent="0.3">
      <c r="A1821" t="s">
        <v>550</v>
      </c>
      <c r="B1821">
        <f t="shared" si="84"/>
        <v>1820</v>
      </c>
      <c r="C1821">
        <v>1990</v>
      </c>
      <c r="D1821" t="s">
        <v>35</v>
      </c>
      <c r="E1821">
        <v>5</v>
      </c>
      <c r="F1821" s="12">
        <f t="shared" si="85"/>
        <v>33090</v>
      </c>
      <c r="G1821">
        <v>1</v>
      </c>
      <c r="H1821" s="15">
        <v>4667.6099999999997</v>
      </c>
      <c r="I1821" t="s">
        <v>12</v>
      </c>
      <c r="J1821" t="s">
        <v>12</v>
      </c>
      <c r="K1821" t="s">
        <v>168</v>
      </c>
      <c r="L1821" s="13">
        <f t="shared" si="86"/>
        <v>32</v>
      </c>
    </row>
    <row r="1822" spans="1:12" x14ac:dyDescent="0.3">
      <c r="A1822" t="s">
        <v>549</v>
      </c>
      <c r="B1822">
        <f t="shared" si="84"/>
        <v>1821</v>
      </c>
      <c r="C1822">
        <v>1996</v>
      </c>
      <c r="D1822" t="s">
        <v>37</v>
      </c>
      <c r="E1822">
        <v>25</v>
      </c>
      <c r="F1822" s="12">
        <f t="shared" si="85"/>
        <v>35363</v>
      </c>
      <c r="G1822">
        <v>3</v>
      </c>
      <c r="H1822" s="15">
        <v>4661.29</v>
      </c>
      <c r="I1822" t="s">
        <v>11</v>
      </c>
      <c r="J1822" t="s">
        <v>16</v>
      </c>
      <c r="K1822" t="s">
        <v>356</v>
      </c>
      <c r="L1822" s="13">
        <f t="shared" si="86"/>
        <v>26</v>
      </c>
    </row>
    <row r="1823" spans="1:12" x14ac:dyDescent="0.3">
      <c r="A1823" t="s">
        <v>548</v>
      </c>
      <c r="B1823">
        <f t="shared" si="84"/>
        <v>1822</v>
      </c>
      <c r="C1823">
        <v>1985</v>
      </c>
      <c r="D1823" t="s">
        <v>18</v>
      </c>
      <c r="E1823">
        <v>22</v>
      </c>
      <c r="F1823" s="12">
        <f t="shared" si="85"/>
        <v>31220</v>
      </c>
      <c r="G1823">
        <v>0</v>
      </c>
      <c r="H1823" s="15">
        <v>4646.76</v>
      </c>
      <c r="I1823" t="s">
        <v>16</v>
      </c>
      <c r="J1823" t="s">
        <v>16</v>
      </c>
      <c r="K1823" t="s">
        <v>42</v>
      </c>
      <c r="L1823" s="13">
        <f t="shared" si="86"/>
        <v>37</v>
      </c>
    </row>
    <row r="1824" spans="1:12" x14ac:dyDescent="0.3">
      <c r="A1824" t="s">
        <v>547</v>
      </c>
      <c r="B1824">
        <f t="shared" si="84"/>
        <v>1823</v>
      </c>
      <c r="C1824">
        <v>1998</v>
      </c>
      <c r="D1824" t="s">
        <v>18</v>
      </c>
      <c r="E1824">
        <v>29</v>
      </c>
      <c r="F1824" s="12">
        <f t="shared" si="85"/>
        <v>35975</v>
      </c>
      <c r="G1824">
        <v>3</v>
      </c>
      <c r="H1824" s="15">
        <v>4618.08</v>
      </c>
      <c r="I1824" t="s">
        <v>11</v>
      </c>
      <c r="J1824" t="s">
        <v>16</v>
      </c>
      <c r="K1824" t="s">
        <v>23</v>
      </c>
      <c r="L1824" s="13">
        <f t="shared" si="86"/>
        <v>24</v>
      </c>
    </row>
    <row r="1825" spans="1:12" x14ac:dyDescent="0.3">
      <c r="A1825" t="s">
        <v>546</v>
      </c>
      <c r="B1825">
        <f t="shared" si="84"/>
        <v>1824</v>
      </c>
      <c r="C1825">
        <v>2000</v>
      </c>
      <c r="D1825" t="s">
        <v>10</v>
      </c>
      <c r="E1825">
        <v>2</v>
      </c>
      <c r="F1825" s="12">
        <f t="shared" si="85"/>
        <v>36709</v>
      </c>
      <c r="G1825">
        <v>0</v>
      </c>
      <c r="H1825" s="15">
        <v>4608.03</v>
      </c>
      <c r="I1825" t="s">
        <v>11</v>
      </c>
      <c r="J1825" t="s">
        <v>12</v>
      </c>
      <c r="K1825" t="s">
        <v>42</v>
      </c>
      <c r="L1825" s="13">
        <f t="shared" si="86"/>
        <v>22</v>
      </c>
    </row>
    <row r="1826" spans="1:12" x14ac:dyDescent="0.3">
      <c r="A1826" t="s">
        <v>545</v>
      </c>
      <c r="B1826">
        <f t="shared" si="84"/>
        <v>1825</v>
      </c>
      <c r="C1826">
        <v>1989</v>
      </c>
      <c r="D1826" t="s">
        <v>20</v>
      </c>
      <c r="E1826">
        <v>18</v>
      </c>
      <c r="F1826" s="12">
        <f t="shared" si="85"/>
        <v>32769</v>
      </c>
      <c r="G1826">
        <v>0</v>
      </c>
      <c r="H1826" s="15">
        <v>4571.41</v>
      </c>
      <c r="I1826" t="s">
        <v>11</v>
      </c>
      <c r="J1826" t="s">
        <v>11</v>
      </c>
      <c r="K1826" t="s">
        <v>23</v>
      </c>
      <c r="L1826" s="13">
        <f t="shared" si="86"/>
        <v>33</v>
      </c>
    </row>
    <row r="1827" spans="1:12" x14ac:dyDescent="0.3">
      <c r="A1827" t="s">
        <v>544</v>
      </c>
      <c r="B1827">
        <f t="shared" si="84"/>
        <v>1826</v>
      </c>
      <c r="C1827">
        <v>1996</v>
      </c>
      <c r="D1827" t="s">
        <v>30</v>
      </c>
      <c r="E1827">
        <v>25</v>
      </c>
      <c r="F1827" s="12">
        <f t="shared" si="85"/>
        <v>35424</v>
      </c>
      <c r="G1827">
        <v>2</v>
      </c>
      <c r="H1827" s="15">
        <v>4564.1899999999996</v>
      </c>
      <c r="I1827" t="s">
        <v>11</v>
      </c>
      <c r="J1827" t="s">
        <v>11</v>
      </c>
      <c r="K1827" t="s">
        <v>247</v>
      </c>
      <c r="L1827" s="13">
        <f t="shared" si="86"/>
        <v>26</v>
      </c>
    </row>
    <row r="1828" spans="1:12" x14ac:dyDescent="0.3">
      <c r="A1828" t="s">
        <v>543</v>
      </c>
      <c r="B1828">
        <f t="shared" si="84"/>
        <v>1827</v>
      </c>
      <c r="C1828">
        <v>1990</v>
      </c>
      <c r="D1828" t="s">
        <v>20</v>
      </c>
      <c r="E1828">
        <v>20</v>
      </c>
      <c r="F1828" s="12">
        <f t="shared" si="85"/>
        <v>33136</v>
      </c>
      <c r="G1828">
        <v>1</v>
      </c>
      <c r="H1828" s="15">
        <v>4562.84</v>
      </c>
      <c r="I1828" t="s">
        <v>11</v>
      </c>
      <c r="J1828" t="s">
        <v>11</v>
      </c>
      <c r="K1828" t="s">
        <v>13</v>
      </c>
      <c r="L1828" s="13">
        <f t="shared" si="86"/>
        <v>32</v>
      </c>
    </row>
    <row r="1829" spans="1:12" x14ac:dyDescent="0.3">
      <c r="A1829" t="s">
        <v>542</v>
      </c>
      <c r="B1829">
        <f t="shared" si="84"/>
        <v>1828</v>
      </c>
      <c r="C1829">
        <v>2004</v>
      </c>
      <c r="D1829" t="s">
        <v>30</v>
      </c>
      <c r="E1829">
        <v>22</v>
      </c>
      <c r="F1829" s="12">
        <f t="shared" si="85"/>
        <v>38343</v>
      </c>
      <c r="G1829">
        <v>4</v>
      </c>
      <c r="H1829" s="15">
        <v>4561.1899999999996</v>
      </c>
      <c r="I1829" t="s">
        <v>11</v>
      </c>
      <c r="J1829" t="s">
        <v>11</v>
      </c>
      <c r="K1829" t="s">
        <v>247</v>
      </c>
      <c r="L1829" s="13">
        <f t="shared" si="86"/>
        <v>18</v>
      </c>
    </row>
    <row r="1830" spans="1:12" x14ac:dyDescent="0.3">
      <c r="A1830" t="s">
        <v>541</v>
      </c>
      <c r="B1830">
        <f t="shared" si="84"/>
        <v>1829</v>
      </c>
      <c r="C1830">
        <v>1990</v>
      </c>
      <c r="D1830" t="s">
        <v>15</v>
      </c>
      <c r="E1830">
        <v>17</v>
      </c>
      <c r="F1830" s="12">
        <f t="shared" si="85"/>
        <v>33194</v>
      </c>
      <c r="G1830">
        <v>0</v>
      </c>
      <c r="H1830" s="15">
        <v>4544.2299999999996</v>
      </c>
      <c r="I1830" t="s">
        <v>11</v>
      </c>
      <c r="J1830" t="s">
        <v>16</v>
      </c>
      <c r="K1830" t="s">
        <v>247</v>
      </c>
      <c r="L1830" s="13">
        <f t="shared" si="86"/>
        <v>32</v>
      </c>
    </row>
    <row r="1831" spans="1:12" x14ac:dyDescent="0.3">
      <c r="A1831" t="s">
        <v>540</v>
      </c>
      <c r="B1831">
        <f t="shared" si="84"/>
        <v>1830</v>
      </c>
      <c r="C1831">
        <v>1988</v>
      </c>
      <c r="D1831" t="s">
        <v>18</v>
      </c>
      <c r="E1831">
        <v>13</v>
      </c>
      <c r="F1831" s="12">
        <f t="shared" si="85"/>
        <v>32307</v>
      </c>
      <c r="G1831">
        <v>1</v>
      </c>
      <c r="H1831" s="15">
        <v>4536.26</v>
      </c>
      <c r="I1831" t="s">
        <v>11</v>
      </c>
      <c r="J1831" t="s">
        <v>11</v>
      </c>
      <c r="K1831" t="s">
        <v>42</v>
      </c>
      <c r="L1831" s="13">
        <f t="shared" si="86"/>
        <v>34</v>
      </c>
    </row>
    <row r="1832" spans="1:12" x14ac:dyDescent="0.3">
      <c r="A1832" t="s">
        <v>539</v>
      </c>
      <c r="B1832">
        <f t="shared" si="84"/>
        <v>1831</v>
      </c>
      <c r="C1832">
        <v>1993</v>
      </c>
      <c r="D1832" t="s">
        <v>18</v>
      </c>
      <c r="E1832">
        <v>29</v>
      </c>
      <c r="F1832" s="12">
        <f t="shared" si="85"/>
        <v>34149</v>
      </c>
      <c r="G1832">
        <v>2</v>
      </c>
      <c r="H1832" s="15">
        <v>4529.4799999999996</v>
      </c>
      <c r="I1832" t="s">
        <v>11</v>
      </c>
      <c r="J1832" t="s">
        <v>16</v>
      </c>
      <c r="K1832" t="s">
        <v>42</v>
      </c>
      <c r="L1832" s="13">
        <f t="shared" si="86"/>
        <v>29</v>
      </c>
    </row>
    <row r="1833" spans="1:12" x14ac:dyDescent="0.3">
      <c r="A1833" t="s">
        <v>538</v>
      </c>
      <c r="B1833">
        <f t="shared" si="84"/>
        <v>1832</v>
      </c>
      <c r="C1833">
        <v>1992</v>
      </c>
      <c r="D1833" t="s">
        <v>35</v>
      </c>
      <c r="E1833">
        <v>13</v>
      </c>
      <c r="F1833" s="12">
        <f t="shared" si="85"/>
        <v>33829</v>
      </c>
      <c r="G1833">
        <v>1</v>
      </c>
      <c r="H1833" s="15">
        <v>4527.18</v>
      </c>
      <c r="I1833" t="s">
        <v>11</v>
      </c>
      <c r="J1833" t="s">
        <v>11</v>
      </c>
      <c r="K1833" t="s">
        <v>23</v>
      </c>
      <c r="L1833" s="13">
        <f t="shared" si="86"/>
        <v>30</v>
      </c>
    </row>
    <row r="1834" spans="1:12" x14ac:dyDescent="0.3">
      <c r="A1834" t="s">
        <v>537</v>
      </c>
      <c r="B1834">
        <f t="shared" si="84"/>
        <v>1833</v>
      </c>
      <c r="C1834">
        <v>1988</v>
      </c>
      <c r="D1834" t="s">
        <v>30</v>
      </c>
      <c r="E1834">
        <v>21</v>
      </c>
      <c r="F1834" s="12">
        <f t="shared" si="85"/>
        <v>32498</v>
      </c>
      <c r="G1834">
        <v>0</v>
      </c>
      <c r="H1834" s="15">
        <v>4518.83</v>
      </c>
      <c r="I1834" t="s">
        <v>11</v>
      </c>
      <c r="J1834" t="s">
        <v>11</v>
      </c>
      <c r="K1834" t="s">
        <v>356</v>
      </c>
      <c r="L1834" s="13">
        <f t="shared" si="86"/>
        <v>34</v>
      </c>
    </row>
    <row r="1835" spans="1:12" x14ac:dyDescent="0.3">
      <c r="A1835" t="s">
        <v>536</v>
      </c>
      <c r="B1835">
        <f t="shared" si="84"/>
        <v>1834</v>
      </c>
      <c r="C1835">
        <v>1987</v>
      </c>
      <c r="D1835" t="s">
        <v>30</v>
      </c>
      <c r="E1835">
        <v>5</v>
      </c>
      <c r="F1835" s="12">
        <f t="shared" si="85"/>
        <v>32116</v>
      </c>
      <c r="G1835">
        <v>3</v>
      </c>
      <c r="H1835" s="15">
        <v>4518.7700000000004</v>
      </c>
      <c r="I1835" t="s">
        <v>11</v>
      </c>
      <c r="J1835" t="s">
        <v>12</v>
      </c>
      <c r="K1835" t="s">
        <v>23</v>
      </c>
      <c r="L1835" s="13">
        <f t="shared" si="86"/>
        <v>35</v>
      </c>
    </row>
    <row r="1836" spans="1:12" x14ac:dyDescent="0.3">
      <c r="A1836" t="s">
        <v>534</v>
      </c>
      <c r="B1836">
        <f t="shared" si="84"/>
        <v>1835</v>
      </c>
      <c r="C1836">
        <v>2003</v>
      </c>
      <c r="D1836" t="s">
        <v>37</v>
      </c>
      <c r="E1836">
        <v>2</v>
      </c>
      <c r="F1836" s="12">
        <f t="shared" si="85"/>
        <v>37896</v>
      </c>
      <c r="G1836">
        <v>0</v>
      </c>
      <c r="H1836" s="15">
        <v>4518.3999999999996</v>
      </c>
      <c r="I1836" t="s">
        <v>11</v>
      </c>
      <c r="J1836" t="s">
        <v>12</v>
      </c>
      <c r="K1836" t="s">
        <v>535</v>
      </c>
      <c r="L1836" s="13">
        <f t="shared" si="86"/>
        <v>19</v>
      </c>
    </row>
    <row r="1837" spans="1:12" x14ac:dyDescent="0.3">
      <c r="A1837" t="s">
        <v>533</v>
      </c>
      <c r="B1837">
        <f t="shared" si="84"/>
        <v>1836</v>
      </c>
      <c r="C1837">
        <v>1980</v>
      </c>
      <c r="D1837" t="s">
        <v>18</v>
      </c>
      <c r="E1837">
        <v>16</v>
      </c>
      <c r="F1837" s="12">
        <f t="shared" si="85"/>
        <v>29388</v>
      </c>
      <c r="G1837">
        <v>2</v>
      </c>
      <c r="H1837" s="15">
        <v>4515.71</v>
      </c>
      <c r="I1837" t="s">
        <v>11</v>
      </c>
      <c r="J1837" t="s">
        <v>12</v>
      </c>
      <c r="K1837" t="s">
        <v>13</v>
      </c>
      <c r="L1837" s="13">
        <f t="shared" si="86"/>
        <v>42</v>
      </c>
    </row>
    <row r="1838" spans="1:12" x14ac:dyDescent="0.3">
      <c r="A1838" t="s">
        <v>532</v>
      </c>
      <c r="B1838">
        <f t="shared" si="84"/>
        <v>1837</v>
      </c>
      <c r="C1838">
        <v>1982</v>
      </c>
      <c r="D1838" t="s">
        <v>20</v>
      </c>
      <c r="E1838">
        <v>27</v>
      </c>
      <c r="F1838" s="12">
        <f t="shared" si="85"/>
        <v>30221</v>
      </c>
      <c r="G1838">
        <v>3</v>
      </c>
      <c r="H1838" s="15">
        <v>4511.41</v>
      </c>
      <c r="I1838" t="s">
        <v>11</v>
      </c>
      <c r="J1838" t="s">
        <v>12</v>
      </c>
      <c r="K1838" t="s">
        <v>13</v>
      </c>
      <c r="L1838" s="13">
        <f t="shared" si="86"/>
        <v>40</v>
      </c>
    </row>
    <row r="1839" spans="1:12" x14ac:dyDescent="0.3">
      <c r="A1839" t="s">
        <v>531</v>
      </c>
      <c r="B1839">
        <f t="shared" si="84"/>
        <v>1838</v>
      </c>
      <c r="C1839">
        <v>1997</v>
      </c>
      <c r="D1839" t="s">
        <v>37</v>
      </c>
      <c r="E1839">
        <v>13</v>
      </c>
      <c r="F1839" s="12">
        <f t="shared" si="85"/>
        <v>35716</v>
      </c>
      <c r="G1839">
        <v>4</v>
      </c>
      <c r="H1839" s="15">
        <v>4504.66</v>
      </c>
      <c r="I1839" t="s">
        <v>16</v>
      </c>
      <c r="J1839" t="s">
        <v>11</v>
      </c>
      <c r="K1839" t="s">
        <v>13</v>
      </c>
      <c r="L1839" s="13">
        <f t="shared" si="86"/>
        <v>25</v>
      </c>
    </row>
    <row r="1840" spans="1:12" x14ac:dyDescent="0.3">
      <c r="A1840" t="s">
        <v>530</v>
      </c>
      <c r="B1840">
        <f t="shared" si="84"/>
        <v>1839</v>
      </c>
      <c r="C1840">
        <v>1988</v>
      </c>
      <c r="D1840" t="s">
        <v>18</v>
      </c>
      <c r="E1840">
        <v>26</v>
      </c>
      <c r="F1840" s="12">
        <f t="shared" si="85"/>
        <v>32320</v>
      </c>
      <c r="G1840">
        <v>0</v>
      </c>
      <c r="H1840" s="15">
        <v>4500.34</v>
      </c>
      <c r="I1840" t="s">
        <v>11</v>
      </c>
      <c r="J1840" t="s">
        <v>16</v>
      </c>
      <c r="K1840" t="s">
        <v>356</v>
      </c>
      <c r="L1840" s="13">
        <f t="shared" si="86"/>
        <v>34</v>
      </c>
    </row>
    <row r="1841" spans="1:12" x14ac:dyDescent="0.3">
      <c r="A1841" t="s">
        <v>529</v>
      </c>
      <c r="B1841">
        <f t="shared" si="84"/>
        <v>1840</v>
      </c>
      <c r="C1841">
        <v>1992</v>
      </c>
      <c r="D1841" t="s">
        <v>10</v>
      </c>
      <c r="E1841">
        <v>12</v>
      </c>
      <c r="F1841" s="12">
        <f t="shared" si="85"/>
        <v>33797</v>
      </c>
      <c r="G1841">
        <v>0</v>
      </c>
      <c r="H1841" s="15">
        <v>4488.58</v>
      </c>
      <c r="I1841" t="s">
        <v>11</v>
      </c>
      <c r="J1841" t="s">
        <v>12</v>
      </c>
      <c r="K1841" t="s">
        <v>23</v>
      </c>
      <c r="L1841" s="13">
        <f t="shared" si="86"/>
        <v>30</v>
      </c>
    </row>
    <row r="1842" spans="1:12" x14ac:dyDescent="0.3">
      <c r="A1842" t="s">
        <v>528</v>
      </c>
      <c r="B1842">
        <f t="shared" si="84"/>
        <v>1841</v>
      </c>
      <c r="C1842">
        <v>2004</v>
      </c>
      <c r="D1842" t="s">
        <v>10</v>
      </c>
      <c r="E1842">
        <v>18</v>
      </c>
      <c r="F1842" s="12">
        <f t="shared" si="85"/>
        <v>38186</v>
      </c>
      <c r="G1842">
        <v>0</v>
      </c>
      <c r="H1842" s="15">
        <v>4468.25</v>
      </c>
      <c r="I1842" t="s">
        <v>11</v>
      </c>
      <c r="J1842" t="s">
        <v>11</v>
      </c>
      <c r="K1842" t="s">
        <v>23</v>
      </c>
      <c r="L1842" s="13">
        <f t="shared" si="86"/>
        <v>18</v>
      </c>
    </row>
    <row r="1843" spans="1:12" x14ac:dyDescent="0.3">
      <c r="A1843" t="s">
        <v>527</v>
      </c>
      <c r="B1843">
        <f t="shared" si="84"/>
        <v>1842</v>
      </c>
      <c r="C1843">
        <v>1999</v>
      </c>
      <c r="D1843" t="s">
        <v>15</v>
      </c>
      <c r="E1843">
        <v>20</v>
      </c>
      <c r="F1843" s="12">
        <f t="shared" si="85"/>
        <v>36484</v>
      </c>
      <c r="G1843">
        <v>3</v>
      </c>
      <c r="H1843" s="15">
        <v>4466.62</v>
      </c>
      <c r="I1843" t="s">
        <v>11</v>
      </c>
      <c r="J1843" t="s">
        <v>11</v>
      </c>
      <c r="K1843" t="s">
        <v>23</v>
      </c>
      <c r="L1843" s="13">
        <f t="shared" si="86"/>
        <v>23</v>
      </c>
    </row>
    <row r="1844" spans="1:12" x14ac:dyDescent="0.3">
      <c r="A1844" t="s">
        <v>526</v>
      </c>
      <c r="B1844">
        <f t="shared" si="84"/>
        <v>1843</v>
      </c>
      <c r="C1844">
        <v>1991</v>
      </c>
      <c r="D1844" t="s">
        <v>10</v>
      </c>
      <c r="E1844">
        <v>4</v>
      </c>
      <c r="F1844" s="12">
        <f t="shared" si="85"/>
        <v>33423</v>
      </c>
      <c r="G1844">
        <v>2</v>
      </c>
      <c r="H1844" s="15">
        <v>4463.21</v>
      </c>
      <c r="I1844" t="s">
        <v>12</v>
      </c>
      <c r="J1844" t="s">
        <v>12</v>
      </c>
      <c r="K1844" t="s">
        <v>13</v>
      </c>
      <c r="L1844" s="13">
        <f t="shared" si="86"/>
        <v>31</v>
      </c>
    </row>
    <row r="1845" spans="1:12" x14ac:dyDescent="0.3">
      <c r="A1845" t="s">
        <v>525</v>
      </c>
      <c r="B1845">
        <f t="shared" si="84"/>
        <v>1844</v>
      </c>
      <c r="C1845">
        <v>1990</v>
      </c>
      <c r="D1845" t="s">
        <v>10</v>
      </c>
      <c r="E1845">
        <v>15</v>
      </c>
      <c r="F1845" s="12">
        <f t="shared" si="85"/>
        <v>33069</v>
      </c>
      <c r="G1845">
        <v>1</v>
      </c>
      <c r="H1845" s="15">
        <v>4462.72</v>
      </c>
      <c r="I1845" t="s">
        <v>11</v>
      </c>
      <c r="J1845" t="s">
        <v>12</v>
      </c>
      <c r="K1845" t="s">
        <v>23</v>
      </c>
      <c r="L1845" s="13">
        <f t="shared" si="86"/>
        <v>32</v>
      </c>
    </row>
    <row r="1846" spans="1:12" x14ac:dyDescent="0.3">
      <c r="A1846" t="s">
        <v>524</v>
      </c>
      <c r="B1846">
        <f t="shared" si="84"/>
        <v>1845</v>
      </c>
      <c r="C1846">
        <v>1990</v>
      </c>
      <c r="D1846" t="s">
        <v>35</v>
      </c>
      <c r="E1846">
        <v>8</v>
      </c>
      <c r="F1846" s="12">
        <f t="shared" si="85"/>
        <v>33093</v>
      </c>
      <c r="G1846">
        <v>1</v>
      </c>
      <c r="H1846" s="15">
        <v>4454.3999999999996</v>
      </c>
      <c r="I1846" t="s">
        <v>11</v>
      </c>
      <c r="J1846" t="s">
        <v>12</v>
      </c>
      <c r="K1846" t="s">
        <v>23</v>
      </c>
      <c r="L1846" s="13">
        <f t="shared" si="86"/>
        <v>32</v>
      </c>
    </row>
    <row r="1847" spans="1:12" x14ac:dyDescent="0.3">
      <c r="A1847" t="s">
        <v>523</v>
      </c>
      <c r="B1847">
        <f t="shared" si="84"/>
        <v>1846</v>
      </c>
      <c r="C1847">
        <v>1994</v>
      </c>
      <c r="D1847" t="s">
        <v>18</v>
      </c>
      <c r="E1847">
        <v>28</v>
      </c>
      <c r="F1847" s="12">
        <f t="shared" si="85"/>
        <v>34513</v>
      </c>
      <c r="G1847">
        <v>3</v>
      </c>
      <c r="H1847" s="15">
        <v>4449.46</v>
      </c>
      <c r="I1847" t="s">
        <v>16</v>
      </c>
      <c r="J1847" t="s">
        <v>11</v>
      </c>
      <c r="K1847" t="s">
        <v>13</v>
      </c>
      <c r="L1847" s="13">
        <f t="shared" si="86"/>
        <v>28</v>
      </c>
    </row>
    <row r="1848" spans="1:12" x14ac:dyDescent="0.3">
      <c r="A1848" t="s">
        <v>522</v>
      </c>
      <c r="B1848">
        <f t="shared" si="84"/>
        <v>1847</v>
      </c>
      <c r="C1848">
        <v>1991</v>
      </c>
      <c r="D1848" t="s">
        <v>20</v>
      </c>
      <c r="E1848">
        <v>3</v>
      </c>
      <c r="F1848" s="12">
        <f t="shared" si="85"/>
        <v>33484</v>
      </c>
      <c r="G1848">
        <v>1</v>
      </c>
      <c r="H1848" s="15">
        <v>4441.21</v>
      </c>
      <c r="I1848" t="s">
        <v>16</v>
      </c>
      <c r="J1848" t="s">
        <v>11</v>
      </c>
      <c r="K1848" t="s">
        <v>276</v>
      </c>
      <c r="L1848" s="13">
        <f t="shared" si="86"/>
        <v>31</v>
      </c>
    </row>
    <row r="1849" spans="1:12" x14ac:dyDescent="0.3">
      <c r="A1849" t="s">
        <v>521</v>
      </c>
      <c r="B1849">
        <f t="shared" si="84"/>
        <v>1848</v>
      </c>
      <c r="C1849">
        <v>1994</v>
      </c>
      <c r="D1849" t="s">
        <v>37</v>
      </c>
      <c r="E1849">
        <v>24</v>
      </c>
      <c r="F1849" s="12">
        <f t="shared" si="85"/>
        <v>34631</v>
      </c>
      <c r="G1849">
        <v>2</v>
      </c>
      <c r="H1849" s="15">
        <v>4438.26</v>
      </c>
      <c r="I1849" t="s">
        <v>11</v>
      </c>
      <c r="J1849" t="s">
        <v>12</v>
      </c>
      <c r="K1849" t="s">
        <v>356</v>
      </c>
      <c r="L1849" s="13">
        <f t="shared" si="86"/>
        <v>28</v>
      </c>
    </row>
    <row r="1850" spans="1:12" x14ac:dyDescent="0.3">
      <c r="A1850" t="s">
        <v>520</v>
      </c>
      <c r="B1850">
        <f t="shared" si="84"/>
        <v>1849</v>
      </c>
      <c r="C1850">
        <v>1994</v>
      </c>
      <c r="D1850" t="s">
        <v>37</v>
      </c>
      <c r="E1850">
        <v>8</v>
      </c>
      <c r="F1850" s="12">
        <f t="shared" si="85"/>
        <v>34615</v>
      </c>
      <c r="G1850">
        <v>2</v>
      </c>
      <c r="H1850" s="15">
        <v>4435.09</v>
      </c>
      <c r="I1850" t="s">
        <v>12</v>
      </c>
      <c r="J1850" t="s">
        <v>11</v>
      </c>
      <c r="K1850" t="s">
        <v>168</v>
      </c>
      <c r="L1850" s="13">
        <f t="shared" si="86"/>
        <v>28</v>
      </c>
    </row>
    <row r="1851" spans="1:12" x14ac:dyDescent="0.3">
      <c r="A1851" t="s">
        <v>519</v>
      </c>
      <c r="B1851">
        <f t="shared" si="84"/>
        <v>1850</v>
      </c>
      <c r="C1851">
        <v>1993</v>
      </c>
      <c r="D1851" t="s">
        <v>30</v>
      </c>
      <c r="E1851">
        <v>23</v>
      </c>
      <c r="F1851" s="12">
        <f t="shared" si="85"/>
        <v>34326</v>
      </c>
      <c r="G1851">
        <v>2</v>
      </c>
      <c r="H1851" s="15">
        <v>4433.92</v>
      </c>
      <c r="I1851" t="s">
        <v>11</v>
      </c>
      <c r="J1851" t="s">
        <v>11</v>
      </c>
      <c r="K1851" t="s">
        <v>23</v>
      </c>
      <c r="L1851" s="13">
        <f t="shared" si="86"/>
        <v>29</v>
      </c>
    </row>
    <row r="1852" spans="1:12" x14ac:dyDescent="0.3">
      <c r="A1852" t="s">
        <v>518</v>
      </c>
      <c r="B1852">
        <f t="shared" si="84"/>
        <v>1851</v>
      </c>
      <c r="C1852">
        <v>1993</v>
      </c>
      <c r="D1852" t="s">
        <v>20</v>
      </c>
      <c r="E1852">
        <v>4</v>
      </c>
      <c r="F1852" s="12">
        <f t="shared" si="85"/>
        <v>34216</v>
      </c>
      <c r="G1852">
        <v>2</v>
      </c>
      <c r="H1852" s="15">
        <v>4433.3900000000003</v>
      </c>
      <c r="I1852" t="s">
        <v>11</v>
      </c>
      <c r="J1852" t="s">
        <v>12</v>
      </c>
      <c r="K1852" t="s">
        <v>23</v>
      </c>
      <c r="L1852" s="13">
        <f t="shared" si="86"/>
        <v>29</v>
      </c>
    </row>
    <row r="1853" spans="1:12" x14ac:dyDescent="0.3">
      <c r="A1853" t="s">
        <v>517</v>
      </c>
      <c r="B1853">
        <f t="shared" si="84"/>
        <v>1852</v>
      </c>
      <c r="C1853">
        <v>1994</v>
      </c>
      <c r="D1853" t="s">
        <v>30</v>
      </c>
      <c r="E1853">
        <v>29</v>
      </c>
      <c r="F1853" s="12">
        <f t="shared" si="85"/>
        <v>34697</v>
      </c>
      <c r="G1853">
        <v>2</v>
      </c>
      <c r="H1853" s="15">
        <v>4428.8900000000003</v>
      </c>
      <c r="I1853" t="s">
        <v>12</v>
      </c>
      <c r="J1853" t="s">
        <v>16</v>
      </c>
      <c r="K1853" t="s">
        <v>356</v>
      </c>
      <c r="L1853" s="13">
        <f t="shared" si="86"/>
        <v>28</v>
      </c>
    </row>
    <row r="1854" spans="1:12" x14ac:dyDescent="0.3">
      <c r="A1854" t="s">
        <v>515</v>
      </c>
      <c r="B1854">
        <f t="shared" si="84"/>
        <v>1853</v>
      </c>
      <c r="C1854">
        <v>1992</v>
      </c>
      <c r="D1854" t="s">
        <v>35</v>
      </c>
      <c r="E1854">
        <v>15</v>
      </c>
      <c r="F1854" s="12">
        <f t="shared" si="85"/>
        <v>33831</v>
      </c>
      <c r="G1854">
        <v>0</v>
      </c>
      <c r="H1854" s="15">
        <v>4420.95</v>
      </c>
      <c r="I1854" t="s">
        <v>11</v>
      </c>
      <c r="J1854" t="s">
        <v>12</v>
      </c>
      <c r="K1854" t="s">
        <v>516</v>
      </c>
      <c r="L1854" s="13">
        <f t="shared" si="86"/>
        <v>30</v>
      </c>
    </row>
    <row r="1855" spans="1:12" x14ac:dyDescent="0.3">
      <c r="A1855" t="s">
        <v>514</v>
      </c>
      <c r="B1855">
        <f t="shared" si="84"/>
        <v>1854</v>
      </c>
      <c r="C1855">
        <v>1988</v>
      </c>
      <c r="D1855" t="s">
        <v>20</v>
      </c>
      <c r="E1855">
        <v>16</v>
      </c>
      <c r="F1855" s="12">
        <f t="shared" si="85"/>
        <v>32402</v>
      </c>
      <c r="G1855">
        <v>0</v>
      </c>
      <c r="H1855" s="15">
        <v>4415.16</v>
      </c>
      <c r="I1855" t="s">
        <v>11</v>
      </c>
      <c r="J1855" t="s">
        <v>16</v>
      </c>
      <c r="K1855" t="s">
        <v>13</v>
      </c>
      <c r="L1855" s="13">
        <f t="shared" si="86"/>
        <v>34</v>
      </c>
    </row>
    <row r="1856" spans="1:12" x14ac:dyDescent="0.3">
      <c r="A1856" t="s">
        <v>513</v>
      </c>
      <c r="B1856">
        <f t="shared" si="84"/>
        <v>1855</v>
      </c>
      <c r="C1856">
        <v>1986</v>
      </c>
      <c r="D1856" t="s">
        <v>10</v>
      </c>
      <c r="E1856">
        <v>13</v>
      </c>
      <c r="F1856" s="12">
        <f t="shared" si="85"/>
        <v>31606</v>
      </c>
      <c r="G1856">
        <v>0</v>
      </c>
      <c r="H1856" s="15">
        <v>4402.2299999999996</v>
      </c>
      <c r="I1856" t="s">
        <v>11</v>
      </c>
      <c r="J1856" t="s">
        <v>11</v>
      </c>
      <c r="K1856" t="s">
        <v>42</v>
      </c>
      <c r="L1856" s="13">
        <f t="shared" si="86"/>
        <v>36</v>
      </c>
    </row>
    <row r="1857" spans="1:12" x14ac:dyDescent="0.3">
      <c r="A1857" t="s">
        <v>512</v>
      </c>
      <c r="B1857">
        <f t="shared" si="84"/>
        <v>1856</v>
      </c>
      <c r="C1857">
        <v>1986</v>
      </c>
      <c r="D1857" t="s">
        <v>35</v>
      </c>
      <c r="E1857">
        <v>11</v>
      </c>
      <c r="F1857" s="12">
        <f t="shared" si="85"/>
        <v>31635</v>
      </c>
      <c r="G1857">
        <v>0</v>
      </c>
      <c r="H1857" s="15">
        <v>4399.7299999999996</v>
      </c>
      <c r="I1857" t="s">
        <v>12</v>
      </c>
      <c r="J1857" t="s">
        <v>11</v>
      </c>
      <c r="K1857" t="s">
        <v>13</v>
      </c>
      <c r="L1857" s="13">
        <f t="shared" si="86"/>
        <v>36</v>
      </c>
    </row>
    <row r="1858" spans="1:12" x14ac:dyDescent="0.3">
      <c r="A1858" t="s">
        <v>511</v>
      </c>
      <c r="B1858">
        <f t="shared" ref="B1858:B1921" si="87">VALUE(MID(A1858,3,LEN(A1858)-2))</f>
        <v>1857</v>
      </c>
      <c r="C1858">
        <v>1988</v>
      </c>
      <c r="D1858" t="s">
        <v>10</v>
      </c>
      <c r="E1858">
        <v>18</v>
      </c>
      <c r="F1858" s="12">
        <f t="shared" ref="F1858:F1921" si="88">DATE(C1858, MONTH(1&amp;D1858), E1858)</f>
        <v>32342</v>
      </c>
      <c r="G1858">
        <v>3</v>
      </c>
      <c r="H1858" s="15">
        <v>4397.3100000000004</v>
      </c>
      <c r="I1858" t="s">
        <v>11</v>
      </c>
      <c r="J1858" t="s">
        <v>11</v>
      </c>
      <c r="K1858" t="s">
        <v>13</v>
      </c>
      <c r="L1858" s="13">
        <f t="shared" ref="L1858:L1921" si="89">DATEDIF(F1858, DATE(2023,6,8), "Y")</f>
        <v>34</v>
      </c>
    </row>
    <row r="1859" spans="1:12" x14ac:dyDescent="0.3">
      <c r="A1859" t="s">
        <v>510</v>
      </c>
      <c r="B1859">
        <f t="shared" si="87"/>
        <v>1858</v>
      </c>
      <c r="C1859">
        <v>1982</v>
      </c>
      <c r="D1859" t="s">
        <v>18</v>
      </c>
      <c r="E1859">
        <v>29</v>
      </c>
      <c r="F1859" s="12">
        <f t="shared" si="88"/>
        <v>30131</v>
      </c>
      <c r="G1859">
        <v>3</v>
      </c>
      <c r="H1859" s="15">
        <v>4392.7</v>
      </c>
      <c r="I1859" t="s">
        <v>11</v>
      </c>
      <c r="J1859" t="s">
        <v>11</v>
      </c>
      <c r="K1859" t="s">
        <v>13</v>
      </c>
      <c r="L1859" s="13">
        <f t="shared" si="89"/>
        <v>40</v>
      </c>
    </row>
    <row r="1860" spans="1:12" x14ac:dyDescent="0.3">
      <c r="A1860" t="s">
        <v>509</v>
      </c>
      <c r="B1860">
        <f t="shared" si="87"/>
        <v>1859</v>
      </c>
      <c r="C1860">
        <v>1997</v>
      </c>
      <c r="D1860" t="s">
        <v>15</v>
      </c>
      <c r="E1860">
        <v>29</v>
      </c>
      <c r="F1860" s="12">
        <f t="shared" si="88"/>
        <v>35763</v>
      </c>
      <c r="G1860">
        <v>3</v>
      </c>
      <c r="H1860" s="15">
        <v>4391.6499999999996</v>
      </c>
      <c r="I1860" t="s">
        <v>11</v>
      </c>
      <c r="J1860" t="s">
        <v>11</v>
      </c>
      <c r="K1860" t="s">
        <v>42</v>
      </c>
      <c r="L1860" s="13">
        <f t="shared" si="89"/>
        <v>25</v>
      </c>
    </row>
    <row r="1861" spans="1:12" x14ac:dyDescent="0.3">
      <c r="A1861" t="s">
        <v>508</v>
      </c>
      <c r="B1861">
        <f t="shared" si="87"/>
        <v>1860</v>
      </c>
      <c r="C1861">
        <v>1990</v>
      </c>
      <c r="D1861" t="s">
        <v>35</v>
      </c>
      <c r="E1861">
        <v>28</v>
      </c>
      <c r="F1861" s="12">
        <f t="shared" si="88"/>
        <v>33113</v>
      </c>
      <c r="G1861">
        <v>0</v>
      </c>
      <c r="H1861" s="15">
        <v>4357.04</v>
      </c>
      <c r="I1861" t="s">
        <v>11</v>
      </c>
      <c r="J1861" t="s">
        <v>12</v>
      </c>
      <c r="K1861" t="s">
        <v>23</v>
      </c>
      <c r="L1861" s="13">
        <f t="shared" si="89"/>
        <v>32</v>
      </c>
    </row>
    <row r="1862" spans="1:12" x14ac:dyDescent="0.3">
      <c r="A1862" t="s">
        <v>507</v>
      </c>
      <c r="B1862">
        <f t="shared" si="87"/>
        <v>1861</v>
      </c>
      <c r="C1862">
        <v>1991</v>
      </c>
      <c r="D1862" t="s">
        <v>20</v>
      </c>
      <c r="E1862">
        <v>13</v>
      </c>
      <c r="F1862" s="12">
        <f t="shared" si="88"/>
        <v>33494</v>
      </c>
      <c r="G1862">
        <v>1</v>
      </c>
      <c r="H1862" s="15">
        <v>4350.51</v>
      </c>
      <c r="I1862" t="s">
        <v>11</v>
      </c>
      <c r="J1862" t="s">
        <v>11</v>
      </c>
      <c r="K1862" t="s">
        <v>13</v>
      </c>
      <c r="L1862" s="13">
        <f t="shared" si="89"/>
        <v>31</v>
      </c>
    </row>
    <row r="1863" spans="1:12" x14ac:dyDescent="0.3">
      <c r="A1863" t="s">
        <v>506</v>
      </c>
      <c r="B1863">
        <f t="shared" si="87"/>
        <v>1862</v>
      </c>
      <c r="C1863">
        <v>1994</v>
      </c>
      <c r="D1863" t="s">
        <v>15</v>
      </c>
      <c r="E1863">
        <v>1</v>
      </c>
      <c r="F1863" s="12">
        <f t="shared" si="88"/>
        <v>34639</v>
      </c>
      <c r="G1863">
        <v>2</v>
      </c>
      <c r="H1863" s="15">
        <v>4349.46</v>
      </c>
      <c r="I1863" t="s">
        <v>11</v>
      </c>
      <c r="J1863" t="s">
        <v>11</v>
      </c>
      <c r="K1863" t="s">
        <v>13</v>
      </c>
      <c r="L1863" s="13">
        <f t="shared" si="89"/>
        <v>28</v>
      </c>
    </row>
    <row r="1864" spans="1:12" x14ac:dyDescent="0.3">
      <c r="A1864" t="s">
        <v>505</v>
      </c>
      <c r="B1864">
        <f t="shared" si="87"/>
        <v>1863</v>
      </c>
      <c r="C1864">
        <v>1991</v>
      </c>
      <c r="D1864" t="s">
        <v>18</v>
      </c>
      <c r="E1864">
        <v>1</v>
      </c>
      <c r="F1864" s="12">
        <f t="shared" si="88"/>
        <v>33390</v>
      </c>
      <c r="G1864">
        <v>0</v>
      </c>
      <c r="H1864" s="15">
        <v>4347.0200000000004</v>
      </c>
      <c r="I1864" t="s">
        <v>11</v>
      </c>
      <c r="J1864" t="s">
        <v>16</v>
      </c>
      <c r="K1864" t="s">
        <v>247</v>
      </c>
      <c r="L1864" s="13">
        <f t="shared" si="89"/>
        <v>32</v>
      </c>
    </row>
    <row r="1865" spans="1:12" x14ac:dyDescent="0.3">
      <c r="A1865" t="s">
        <v>504</v>
      </c>
      <c r="B1865">
        <f t="shared" si="87"/>
        <v>1864</v>
      </c>
      <c r="C1865">
        <v>1994</v>
      </c>
      <c r="D1865" t="s">
        <v>37</v>
      </c>
      <c r="E1865">
        <v>26</v>
      </c>
      <c r="F1865" s="12">
        <f t="shared" si="88"/>
        <v>34633</v>
      </c>
      <c r="G1865">
        <v>2</v>
      </c>
      <c r="H1865" s="15">
        <v>4340.4399999999996</v>
      </c>
      <c r="I1865" t="s">
        <v>11</v>
      </c>
      <c r="J1865" t="s">
        <v>16</v>
      </c>
      <c r="K1865" t="s">
        <v>13</v>
      </c>
      <c r="L1865" s="13">
        <f t="shared" si="89"/>
        <v>28</v>
      </c>
    </row>
    <row r="1866" spans="1:12" x14ac:dyDescent="0.3">
      <c r="A1866" t="s">
        <v>503</v>
      </c>
      <c r="B1866">
        <f t="shared" si="87"/>
        <v>1865</v>
      </c>
      <c r="C1866">
        <v>1994</v>
      </c>
      <c r="D1866" t="s">
        <v>15</v>
      </c>
      <c r="E1866">
        <v>2</v>
      </c>
      <c r="F1866" s="12">
        <f t="shared" si="88"/>
        <v>34640</v>
      </c>
      <c r="G1866">
        <v>1</v>
      </c>
      <c r="H1866" s="15">
        <v>4337.74</v>
      </c>
      <c r="I1866" t="s">
        <v>11</v>
      </c>
      <c r="J1866" t="s">
        <v>16</v>
      </c>
      <c r="K1866" t="s">
        <v>247</v>
      </c>
      <c r="L1866" s="13">
        <f t="shared" si="89"/>
        <v>28</v>
      </c>
    </row>
    <row r="1867" spans="1:12" x14ac:dyDescent="0.3">
      <c r="A1867" t="s">
        <v>502</v>
      </c>
      <c r="B1867">
        <f t="shared" si="87"/>
        <v>1866</v>
      </c>
      <c r="C1867">
        <v>1988</v>
      </c>
      <c r="D1867" t="s">
        <v>30</v>
      </c>
      <c r="E1867">
        <v>19</v>
      </c>
      <c r="F1867" s="12">
        <f t="shared" si="88"/>
        <v>32496</v>
      </c>
      <c r="G1867">
        <v>0</v>
      </c>
      <c r="H1867" s="15">
        <v>4320.41</v>
      </c>
      <c r="I1867" t="s">
        <v>11</v>
      </c>
      <c r="J1867" t="s">
        <v>16</v>
      </c>
      <c r="K1867" t="s">
        <v>23</v>
      </c>
      <c r="L1867" s="13">
        <f t="shared" si="89"/>
        <v>34</v>
      </c>
    </row>
    <row r="1868" spans="1:12" x14ac:dyDescent="0.3">
      <c r="A1868" t="s">
        <v>501</v>
      </c>
      <c r="B1868">
        <f t="shared" si="87"/>
        <v>1867</v>
      </c>
      <c r="C1868">
        <v>2000</v>
      </c>
      <c r="D1868" t="s">
        <v>15</v>
      </c>
      <c r="E1868">
        <v>25</v>
      </c>
      <c r="F1868" s="12">
        <f t="shared" si="88"/>
        <v>36855</v>
      </c>
      <c r="G1868">
        <v>3</v>
      </c>
      <c r="H1868" s="15">
        <v>4296.2700000000004</v>
      </c>
      <c r="I1868" t="s">
        <v>11</v>
      </c>
      <c r="J1868" t="s">
        <v>12</v>
      </c>
      <c r="K1868" t="s">
        <v>23</v>
      </c>
      <c r="L1868" s="13">
        <f t="shared" si="89"/>
        <v>22</v>
      </c>
    </row>
    <row r="1869" spans="1:12" x14ac:dyDescent="0.3">
      <c r="A1869" t="s">
        <v>500</v>
      </c>
      <c r="B1869">
        <f t="shared" si="87"/>
        <v>1868</v>
      </c>
      <c r="C1869">
        <v>2003</v>
      </c>
      <c r="D1869" t="s">
        <v>18</v>
      </c>
      <c r="E1869">
        <v>8</v>
      </c>
      <c r="F1869" s="12">
        <f t="shared" si="88"/>
        <v>37780</v>
      </c>
      <c r="G1869">
        <v>0</v>
      </c>
      <c r="H1869" s="15">
        <v>4278.55</v>
      </c>
      <c r="I1869" t="s">
        <v>11</v>
      </c>
      <c r="J1869" t="s">
        <v>16</v>
      </c>
      <c r="K1869" t="s">
        <v>300</v>
      </c>
      <c r="L1869" s="13">
        <f t="shared" si="89"/>
        <v>20</v>
      </c>
    </row>
    <row r="1870" spans="1:12" x14ac:dyDescent="0.3">
      <c r="A1870" t="s">
        <v>499</v>
      </c>
      <c r="B1870">
        <f t="shared" si="87"/>
        <v>1869</v>
      </c>
      <c r="C1870">
        <v>1992</v>
      </c>
      <c r="D1870" t="s">
        <v>18</v>
      </c>
      <c r="E1870">
        <v>18</v>
      </c>
      <c r="F1870" s="12">
        <f t="shared" si="88"/>
        <v>33773</v>
      </c>
      <c r="G1870">
        <v>2</v>
      </c>
      <c r="H1870" s="15">
        <v>4266.17</v>
      </c>
      <c r="I1870" t="s">
        <v>12</v>
      </c>
      <c r="J1870" t="s">
        <v>11</v>
      </c>
      <c r="K1870" t="s">
        <v>13</v>
      </c>
      <c r="L1870" s="13">
        <f t="shared" si="89"/>
        <v>30</v>
      </c>
    </row>
    <row r="1871" spans="1:12" x14ac:dyDescent="0.3">
      <c r="A1871" t="s">
        <v>498</v>
      </c>
      <c r="B1871">
        <f t="shared" si="87"/>
        <v>1870</v>
      </c>
      <c r="C1871">
        <v>1983</v>
      </c>
      <c r="D1871" t="s">
        <v>15</v>
      </c>
      <c r="E1871">
        <v>20</v>
      </c>
      <c r="F1871" s="12">
        <f t="shared" si="88"/>
        <v>30640</v>
      </c>
      <c r="G1871">
        <v>3</v>
      </c>
      <c r="H1871" s="15">
        <v>4265.01</v>
      </c>
      <c r="I1871" t="s">
        <v>11</v>
      </c>
      <c r="J1871" t="s">
        <v>16</v>
      </c>
      <c r="K1871" t="s">
        <v>23</v>
      </c>
      <c r="L1871" s="13">
        <f t="shared" si="89"/>
        <v>39</v>
      </c>
    </row>
    <row r="1872" spans="1:12" x14ac:dyDescent="0.3">
      <c r="A1872" t="s">
        <v>497</v>
      </c>
      <c r="B1872">
        <f t="shared" si="87"/>
        <v>1871</v>
      </c>
      <c r="C1872">
        <v>1995</v>
      </c>
      <c r="D1872" t="s">
        <v>37</v>
      </c>
      <c r="E1872">
        <v>14</v>
      </c>
      <c r="F1872" s="12">
        <f t="shared" si="88"/>
        <v>34986</v>
      </c>
      <c r="G1872">
        <v>3</v>
      </c>
      <c r="H1872" s="15">
        <v>4260.74</v>
      </c>
      <c r="I1872" t="s">
        <v>12</v>
      </c>
      <c r="J1872" t="s">
        <v>11</v>
      </c>
      <c r="K1872" t="s">
        <v>42</v>
      </c>
      <c r="L1872" s="13">
        <f t="shared" si="89"/>
        <v>27</v>
      </c>
    </row>
    <row r="1873" spans="1:12" x14ac:dyDescent="0.3">
      <c r="A1873" t="s">
        <v>496</v>
      </c>
      <c r="B1873">
        <f t="shared" si="87"/>
        <v>1872</v>
      </c>
      <c r="C1873">
        <v>1982</v>
      </c>
      <c r="D1873" t="s">
        <v>18</v>
      </c>
      <c r="E1873">
        <v>16</v>
      </c>
      <c r="F1873" s="12">
        <f t="shared" si="88"/>
        <v>30118</v>
      </c>
      <c r="G1873">
        <v>3</v>
      </c>
      <c r="H1873" s="15">
        <v>4250.24</v>
      </c>
      <c r="I1873" t="s">
        <v>11</v>
      </c>
      <c r="J1873" t="s">
        <v>12</v>
      </c>
      <c r="K1873" t="s">
        <v>13</v>
      </c>
      <c r="L1873" s="13">
        <f t="shared" si="89"/>
        <v>40</v>
      </c>
    </row>
    <row r="1874" spans="1:12" x14ac:dyDescent="0.3">
      <c r="A1874" t="s">
        <v>495</v>
      </c>
      <c r="B1874">
        <f t="shared" si="87"/>
        <v>1873</v>
      </c>
      <c r="C1874">
        <v>1991</v>
      </c>
      <c r="D1874" t="s">
        <v>30</v>
      </c>
      <c r="E1874">
        <v>1</v>
      </c>
      <c r="F1874" s="12">
        <f t="shared" si="88"/>
        <v>33573</v>
      </c>
      <c r="G1874">
        <v>1</v>
      </c>
      <c r="H1874" s="15">
        <v>4243.59</v>
      </c>
      <c r="I1874" t="s">
        <v>12</v>
      </c>
      <c r="J1874" t="s">
        <v>16</v>
      </c>
      <c r="K1874" t="s">
        <v>23</v>
      </c>
      <c r="L1874" s="13">
        <f t="shared" si="89"/>
        <v>31</v>
      </c>
    </row>
    <row r="1875" spans="1:12" x14ac:dyDescent="0.3">
      <c r="A1875" t="s">
        <v>494</v>
      </c>
      <c r="B1875">
        <f t="shared" si="87"/>
        <v>1874</v>
      </c>
      <c r="C1875">
        <v>1991</v>
      </c>
      <c r="D1875" t="s">
        <v>15</v>
      </c>
      <c r="E1875">
        <v>3</v>
      </c>
      <c r="F1875" s="12">
        <f t="shared" si="88"/>
        <v>33545</v>
      </c>
      <c r="G1875">
        <v>1</v>
      </c>
      <c r="H1875" s="15">
        <v>4239.8900000000003</v>
      </c>
      <c r="I1875" t="s">
        <v>11</v>
      </c>
      <c r="J1875" t="s">
        <v>11</v>
      </c>
      <c r="K1875" t="s">
        <v>23</v>
      </c>
      <c r="L1875" s="13">
        <f t="shared" si="89"/>
        <v>31</v>
      </c>
    </row>
    <row r="1876" spans="1:12" x14ac:dyDescent="0.3">
      <c r="A1876" t="s">
        <v>493</v>
      </c>
      <c r="B1876">
        <f t="shared" si="87"/>
        <v>1875</v>
      </c>
      <c r="C1876">
        <v>1992</v>
      </c>
      <c r="D1876" t="s">
        <v>18</v>
      </c>
      <c r="E1876">
        <v>27</v>
      </c>
      <c r="F1876" s="12">
        <f t="shared" si="88"/>
        <v>33782</v>
      </c>
      <c r="G1876">
        <v>1</v>
      </c>
      <c r="H1876" s="15">
        <v>4237.13</v>
      </c>
      <c r="I1876" t="s">
        <v>12</v>
      </c>
      <c r="J1876" t="s">
        <v>16</v>
      </c>
      <c r="K1876" t="s">
        <v>168</v>
      </c>
      <c r="L1876" s="13">
        <f t="shared" si="89"/>
        <v>30</v>
      </c>
    </row>
    <row r="1877" spans="1:12" x14ac:dyDescent="0.3">
      <c r="A1877" t="s">
        <v>492</v>
      </c>
      <c r="B1877">
        <f t="shared" si="87"/>
        <v>1876</v>
      </c>
      <c r="C1877">
        <v>1998</v>
      </c>
      <c r="D1877" t="s">
        <v>30</v>
      </c>
      <c r="E1877">
        <v>14</v>
      </c>
      <c r="F1877" s="12">
        <f t="shared" si="88"/>
        <v>36143</v>
      </c>
      <c r="G1877">
        <v>3</v>
      </c>
      <c r="H1877" s="15">
        <v>4234.93</v>
      </c>
      <c r="I1877" t="s">
        <v>11</v>
      </c>
      <c r="J1877" t="s">
        <v>16</v>
      </c>
      <c r="K1877" t="s">
        <v>42</v>
      </c>
      <c r="L1877" s="13">
        <f t="shared" si="89"/>
        <v>24</v>
      </c>
    </row>
    <row r="1878" spans="1:12" x14ac:dyDescent="0.3">
      <c r="A1878" t="s">
        <v>491</v>
      </c>
      <c r="B1878">
        <f t="shared" si="87"/>
        <v>1877</v>
      </c>
      <c r="C1878">
        <v>1997</v>
      </c>
      <c r="D1878" t="s">
        <v>20</v>
      </c>
      <c r="E1878">
        <v>6</v>
      </c>
      <c r="F1878" s="12">
        <f t="shared" si="88"/>
        <v>35679</v>
      </c>
      <c r="G1878">
        <v>2</v>
      </c>
      <c r="H1878" s="15">
        <v>4189.1099999999997</v>
      </c>
      <c r="I1878" t="s">
        <v>11</v>
      </c>
      <c r="J1878" t="s">
        <v>11</v>
      </c>
      <c r="K1878" t="s">
        <v>23</v>
      </c>
      <c r="L1878" s="13">
        <f t="shared" si="89"/>
        <v>25</v>
      </c>
    </row>
    <row r="1879" spans="1:12" x14ac:dyDescent="0.3">
      <c r="A1879" t="s">
        <v>490</v>
      </c>
      <c r="B1879">
        <f t="shared" si="87"/>
        <v>1878</v>
      </c>
      <c r="C1879">
        <v>1995</v>
      </c>
      <c r="D1879" t="s">
        <v>37</v>
      </c>
      <c r="E1879">
        <v>3</v>
      </c>
      <c r="F1879" s="12">
        <f t="shared" si="88"/>
        <v>34975</v>
      </c>
      <c r="G1879">
        <v>0</v>
      </c>
      <c r="H1879" s="15">
        <v>4188.7299999999996</v>
      </c>
      <c r="I1879" t="s">
        <v>11</v>
      </c>
      <c r="J1879" t="s">
        <v>11</v>
      </c>
      <c r="K1879" t="s">
        <v>200</v>
      </c>
      <c r="L1879" s="13">
        <f t="shared" si="89"/>
        <v>27</v>
      </c>
    </row>
    <row r="1880" spans="1:12" x14ac:dyDescent="0.3">
      <c r="A1880" t="s">
        <v>489</v>
      </c>
      <c r="B1880">
        <f t="shared" si="87"/>
        <v>1879</v>
      </c>
      <c r="C1880">
        <v>1989</v>
      </c>
      <c r="D1880" t="s">
        <v>18</v>
      </c>
      <c r="E1880">
        <v>25</v>
      </c>
      <c r="F1880" s="12">
        <f t="shared" si="88"/>
        <v>32684</v>
      </c>
      <c r="G1880">
        <v>0</v>
      </c>
      <c r="H1880" s="15">
        <v>4185.1000000000004</v>
      </c>
      <c r="I1880" t="s">
        <v>11</v>
      </c>
      <c r="J1880" t="s">
        <v>12</v>
      </c>
      <c r="K1880" t="s">
        <v>13</v>
      </c>
      <c r="L1880" s="13">
        <f t="shared" si="89"/>
        <v>33</v>
      </c>
    </row>
    <row r="1881" spans="1:12" x14ac:dyDescent="0.3">
      <c r="A1881" t="s">
        <v>488</v>
      </c>
      <c r="B1881">
        <f t="shared" si="87"/>
        <v>1880</v>
      </c>
      <c r="C1881">
        <v>1984</v>
      </c>
      <c r="D1881" t="s">
        <v>20</v>
      </c>
      <c r="E1881">
        <v>16</v>
      </c>
      <c r="F1881" s="12">
        <f t="shared" si="88"/>
        <v>30941</v>
      </c>
      <c r="G1881">
        <v>3</v>
      </c>
      <c r="H1881" s="15">
        <v>4163.21</v>
      </c>
      <c r="I1881" t="s">
        <v>11</v>
      </c>
      <c r="J1881" t="s">
        <v>11</v>
      </c>
      <c r="K1881" t="s">
        <v>23</v>
      </c>
      <c r="L1881" s="13">
        <f t="shared" si="89"/>
        <v>38</v>
      </c>
    </row>
    <row r="1882" spans="1:12" x14ac:dyDescent="0.3">
      <c r="A1882" t="s">
        <v>487</v>
      </c>
      <c r="B1882">
        <f t="shared" si="87"/>
        <v>1881</v>
      </c>
      <c r="C1882">
        <v>1998</v>
      </c>
      <c r="D1882" t="s">
        <v>15</v>
      </c>
      <c r="E1882">
        <v>26</v>
      </c>
      <c r="F1882" s="12">
        <f t="shared" si="88"/>
        <v>36125</v>
      </c>
      <c r="G1882">
        <v>0</v>
      </c>
      <c r="H1882" s="15">
        <v>4154.97</v>
      </c>
      <c r="I1882" t="s">
        <v>11</v>
      </c>
      <c r="J1882" t="s">
        <v>16</v>
      </c>
      <c r="K1882" t="s">
        <v>23</v>
      </c>
      <c r="L1882" s="13">
        <f t="shared" si="89"/>
        <v>24</v>
      </c>
    </row>
    <row r="1883" spans="1:12" x14ac:dyDescent="0.3">
      <c r="A1883" t="s">
        <v>486</v>
      </c>
      <c r="B1883">
        <f t="shared" si="87"/>
        <v>1882</v>
      </c>
      <c r="C1883">
        <v>1992</v>
      </c>
      <c r="D1883" t="s">
        <v>35</v>
      </c>
      <c r="E1883">
        <v>4</v>
      </c>
      <c r="F1883" s="12">
        <f t="shared" si="88"/>
        <v>33820</v>
      </c>
      <c r="G1883">
        <v>1</v>
      </c>
      <c r="H1883" s="15">
        <v>4151.03</v>
      </c>
      <c r="I1883" t="s">
        <v>11</v>
      </c>
      <c r="J1883" t="s">
        <v>11</v>
      </c>
      <c r="K1883" t="s">
        <v>13</v>
      </c>
      <c r="L1883" s="13">
        <f t="shared" si="89"/>
        <v>30</v>
      </c>
    </row>
    <row r="1884" spans="1:12" x14ac:dyDescent="0.3">
      <c r="A1884" t="s">
        <v>485</v>
      </c>
      <c r="B1884">
        <f t="shared" si="87"/>
        <v>1883</v>
      </c>
      <c r="C1884">
        <v>1992</v>
      </c>
      <c r="D1884" t="s">
        <v>18</v>
      </c>
      <c r="E1884">
        <v>28</v>
      </c>
      <c r="F1884" s="12">
        <f t="shared" si="88"/>
        <v>33783</v>
      </c>
      <c r="G1884">
        <v>1</v>
      </c>
      <c r="H1884" s="15">
        <v>4149.74</v>
      </c>
      <c r="I1884" t="s">
        <v>11</v>
      </c>
      <c r="J1884" t="s">
        <v>16</v>
      </c>
      <c r="K1884" t="s">
        <v>42</v>
      </c>
      <c r="L1884" s="13">
        <f t="shared" si="89"/>
        <v>30</v>
      </c>
    </row>
    <row r="1885" spans="1:12" x14ac:dyDescent="0.3">
      <c r="A1885" t="s">
        <v>484</v>
      </c>
      <c r="B1885">
        <f t="shared" si="87"/>
        <v>1884</v>
      </c>
      <c r="C1885">
        <v>1992</v>
      </c>
      <c r="D1885" t="s">
        <v>18</v>
      </c>
      <c r="E1885">
        <v>18</v>
      </c>
      <c r="F1885" s="12">
        <f t="shared" si="88"/>
        <v>33773</v>
      </c>
      <c r="G1885">
        <v>0</v>
      </c>
      <c r="H1885" s="15">
        <v>4137.5200000000004</v>
      </c>
      <c r="I1885" t="s">
        <v>11</v>
      </c>
      <c r="J1885" t="s">
        <v>12</v>
      </c>
      <c r="K1885" t="s">
        <v>247</v>
      </c>
      <c r="L1885" s="13">
        <f t="shared" si="89"/>
        <v>30</v>
      </c>
    </row>
    <row r="1886" spans="1:12" x14ac:dyDescent="0.3">
      <c r="A1886" t="s">
        <v>483</v>
      </c>
      <c r="B1886">
        <f t="shared" si="87"/>
        <v>1885</v>
      </c>
      <c r="C1886">
        <v>1991</v>
      </c>
      <c r="D1886" t="s">
        <v>35</v>
      </c>
      <c r="E1886">
        <v>6</v>
      </c>
      <c r="F1886" s="12">
        <f t="shared" si="88"/>
        <v>33456</v>
      </c>
      <c r="G1886">
        <v>0</v>
      </c>
      <c r="H1886" s="15">
        <v>4134.08</v>
      </c>
      <c r="I1886" t="s">
        <v>11</v>
      </c>
      <c r="J1886" t="s">
        <v>16</v>
      </c>
      <c r="K1886" t="s">
        <v>23</v>
      </c>
      <c r="L1886" s="13">
        <f t="shared" si="89"/>
        <v>31</v>
      </c>
    </row>
    <row r="1887" spans="1:12" x14ac:dyDescent="0.3">
      <c r="A1887" t="s">
        <v>482</v>
      </c>
      <c r="B1887">
        <f t="shared" si="87"/>
        <v>1886</v>
      </c>
      <c r="C1887">
        <v>1994</v>
      </c>
      <c r="D1887" t="s">
        <v>35</v>
      </c>
      <c r="E1887">
        <v>21</v>
      </c>
      <c r="F1887" s="12">
        <f t="shared" si="88"/>
        <v>34567</v>
      </c>
      <c r="G1887">
        <v>1</v>
      </c>
      <c r="H1887" s="15">
        <v>4133.6400000000003</v>
      </c>
      <c r="I1887" t="s">
        <v>11</v>
      </c>
      <c r="J1887" t="s">
        <v>12</v>
      </c>
      <c r="K1887" t="s">
        <v>23</v>
      </c>
      <c r="L1887" s="13">
        <f t="shared" si="89"/>
        <v>28</v>
      </c>
    </row>
    <row r="1888" spans="1:12" x14ac:dyDescent="0.3">
      <c r="A1888" t="s">
        <v>481</v>
      </c>
      <c r="B1888">
        <f t="shared" si="87"/>
        <v>1887</v>
      </c>
      <c r="C1888">
        <v>1990</v>
      </c>
      <c r="D1888" t="s">
        <v>30</v>
      </c>
      <c r="E1888">
        <v>14</v>
      </c>
      <c r="F1888" s="12">
        <f t="shared" si="88"/>
        <v>33221</v>
      </c>
      <c r="G1888">
        <v>1</v>
      </c>
      <c r="H1888" s="15">
        <v>4076.5</v>
      </c>
      <c r="I1888" t="s">
        <v>11</v>
      </c>
      <c r="J1888" t="s">
        <v>12</v>
      </c>
      <c r="K1888" t="s">
        <v>42</v>
      </c>
      <c r="L1888" s="13">
        <f t="shared" si="89"/>
        <v>32</v>
      </c>
    </row>
    <row r="1889" spans="1:12" x14ac:dyDescent="0.3">
      <c r="A1889" t="s">
        <v>480</v>
      </c>
      <c r="B1889">
        <f t="shared" si="87"/>
        <v>1888</v>
      </c>
      <c r="C1889">
        <v>1990</v>
      </c>
      <c r="D1889" t="s">
        <v>30</v>
      </c>
      <c r="E1889">
        <v>1</v>
      </c>
      <c r="F1889" s="12">
        <f t="shared" si="88"/>
        <v>33208</v>
      </c>
      <c r="G1889">
        <v>1</v>
      </c>
      <c r="H1889" s="15">
        <v>4074.45</v>
      </c>
      <c r="I1889" t="s">
        <v>12</v>
      </c>
      <c r="J1889" t="s">
        <v>11</v>
      </c>
      <c r="K1889" t="s">
        <v>13</v>
      </c>
      <c r="L1889" s="13">
        <f t="shared" si="89"/>
        <v>32</v>
      </c>
    </row>
    <row r="1890" spans="1:12" x14ac:dyDescent="0.3">
      <c r="A1890" t="s">
        <v>479</v>
      </c>
      <c r="B1890">
        <f t="shared" si="87"/>
        <v>1889</v>
      </c>
      <c r="C1890">
        <v>2002</v>
      </c>
      <c r="D1890" t="s">
        <v>37</v>
      </c>
      <c r="E1890">
        <v>18</v>
      </c>
      <c r="F1890" s="12">
        <f t="shared" si="88"/>
        <v>37547</v>
      </c>
      <c r="G1890">
        <v>0</v>
      </c>
      <c r="H1890" s="15">
        <v>4070.51</v>
      </c>
      <c r="I1890" t="s">
        <v>11</v>
      </c>
      <c r="J1890" t="s">
        <v>16</v>
      </c>
      <c r="K1890" t="s">
        <v>23</v>
      </c>
      <c r="L1890" s="13">
        <f t="shared" si="89"/>
        <v>20</v>
      </c>
    </row>
    <row r="1891" spans="1:12" x14ac:dyDescent="0.3">
      <c r="A1891" t="s">
        <v>478</v>
      </c>
      <c r="B1891">
        <f t="shared" si="87"/>
        <v>1890</v>
      </c>
      <c r="C1891">
        <v>1983</v>
      </c>
      <c r="D1891" t="s">
        <v>20</v>
      </c>
      <c r="E1891">
        <v>16</v>
      </c>
      <c r="F1891" s="12">
        <f t="shared" si="88"/>
        <v>30575</v>
      </c>
      <c r="G1891">
        <v>3</v>
      </c>
      <c r="H1891" s="15">
        <v>4070.42</v>
      </c>
      <c r="I1891" t="s">
        <v>11</v>
      </c>
      <c r="J1891" t="s">
        <v>16</v>
      </c>
      <c r="K1891" t="s">
        <v>13</v>
      </c>
      <c r="L1891" s="13">
        <f t="shared" si="89"/>
        <v>39</v>
      </c>
    </row>
    <row r="1892" spans="1:12" x14ac:dyDescent="0.3">
      <c r="A1892" t="s">
        <v>477</v>
      </c>
      <c r="B1892">
        <f t="shared" si="87"/>
        <v>1891</v>
      </c>
      <c r="C1892">
        <v>1995</v>
      </c>
      <c r="D1892" t="s">
        <v>20</v>
      </c>
      <c r="E1892">
        <v>14</v>
      </c>
      <c r="F1892" s="12">
        <f t="shared" si="88"/>
        <v>34956</v>
      </c>
      <c r="G1892">
        <v>2</v>
      </c>
      <c r="H1892" s="15">
        <v>4058.71</v>
      </c>
      <c r="I1892" t="s">
        <v>12</v>
      </c>
      <c r="J1892" t="s">
        <v>12</v>
      </c>
      <c r="K1892" t="s">
        <v>23</v>
      </c>
      <c r="L1892" s="13">
        <f t="shared" si="89"/>
        <v>27</v>
      </c>
    </row>
    <row r="1893" spans="1:12" x14ac:dyDescent="0.3">
      <c r="A1893" t="s">
        <v>476</v>
      </c>
      <c r="B1893">
        <f t="shared" si="87"/>
        <v>1892</v>
      </c>
      <c r="C1893">
        <v>1993</v>
      </c>
      <c r="D1893" t="s">
        <v>35</v>
      </c>
      <c r="E1893">
        <v>13</v>
      </c>
      <c r="F1893" s="12">
        <f t="shared" si="88"/>
        <v>34194</v>
      </c>
      <c r="G1893">
        <v>2</v>
      </c>
      <c r="H1893" s="15">
        <v>4058.12</v>
      </c>
      <c r="I1893" t="s">
        <v>11</v>
      </c>
      <c r="J1893" t="s">
        <v>16</v>
      </c>
      <c r="K1893" t="s">
        <v>13</v>
      </c>
      <c r="L1893" s="13">
        <f t="shared" si="89"/>
        <v>29</v>
      </c>
    </row>
    <row r="1894" spans="1:12" x14ac:dyDescent="0.3">
      <c r="A1894" t="s">
        <v>475</v>
      </c>
      <c r="B1894">
        <f t="shared" si="87"/>
        <v>1893</v>
      </c>
      <c r="C1894">
        <v>1988</v>
      </c>
      <c r="D1894" t="s">
        <v>15</v>
      </c>
      <c r="E1894">
        <v>30</v>
      </c>
      <c r="F1894" s="12">
        <f t="shared" si="88"/>
        <v>32477</v>
      </c>
      <c r="G1894">
        <v>3</v>
      </c>
      <c r="H1894" s="15">
        <v>4047.94</v>
      </c>
      <c r="I1894" t="s">
        <v>11</v>
      </c>
      <c r="J1894" t="s">
        <v>16</v>
      </c>
      <c r="K1894" t="s">
        <v>13</v>
      </c>
      <c r="L1894" s="13">
        <f t="shared" si="89"/>
        <v>34</v>
      </c>
    </row>
    <row r="1895" spans="1:12" x14ac:dyDescent="0.3">
      <c r="A1895" t="s">
        <v>474</v>
      </c>
      <c r="B1895">
        <f t="shared" si="87"/>
        <v>1894</v>
      </c>
      <c r="C1895">
        <v>1993</v>
      </c>
      <c r="D1895" t="s">
        <v>30</v>
      </c>
      <c r="E1895">
        <v>26</v>
      </c>
      <c r="F1895" s="12">
        <f t="shared" si="88"/>
        <v>34329</v>
      </c>
      <c r="G1895">
        <v>1</v>
      </c>
      <c r="H1895" s="15">
        <v>4040.56</v>
      </c>
      <c r="I1895" t="s">
        <v>12</v>
      </c>
      <c r="J1895" t="s">
        <v>12</v>
      </c>
      <c r="K1895" t="s">
        <v>164</v>
      </c>
      <c r="L1895" s="13">
        <f t="shared" si="89"/>
        <v>29</v>
      </c>
    </row>
    <row r="1896" spans="1:12" x14ac:dyDescent="0.3">
      <c r="A1896" t="s">
        <v>473</v>
      </c>
      <c r="B1896">
        <f t="shared" si="87"/>
        <v>1895</v>
      </c>
      <c r="C1896">
        <v>1983</v>
      </c>
      <c r="D1896" t="s">
        <v>15</v>
      </c>
      <c r="E1896">
        <v>10</v>
      </c>
      <c r="F1896" s="12">
        <f t="shared" si="88"/>
        <v>30630</v>
      </c>
      <c r="G1896">
        <v>3</v>
      </c>
      <c r="H1896" s="15">
        <v>4039.9</v>
      </c>
      <c r="I1896" t="s">
        <v>11</v>
      </c>
      <c r="J1896" t="s">
        <v>16</v>
      </c>
      <c r="K1896" t="s">
        <v>13</v>
      </c>
      <c r="L1896" s="13">
        <f t="shared" si="89"/>
        <v>39</v>
      </c>
    </row>
    <row r="1897" spans="1:12" x14ac:dyDescent="0.3">
      <c r="A1897" t="s">
        <v>472</v>
      </c>
      <c r="B1897">
        <f t="shared" si="87"/>
        <v>1896</v>
      </c>
      <c r="C1897">
        <v>1984</v>
      </c>
      <c r="D1897" t="s">
        <v>10</v>
      </c>
      <c r="E1897">
        <v>7</v>
      </c>
      <c r="F1897" s="12">
        <f t="shared" si="88"/>
        <v>30870</v>
      </c>
      <c r="G1897">
        <v>3</v>
      </c>
      <c r="H1897" s="15">
        <v>4038.41</v>
      </c>
      <c r="I1897" t="s">
        <v>11</v>
      </c>
      <c r="J1897" t="s">
        <v>16</v>
      </c>
      <c r="K1897" t="s">
        <v>13</v>
      </c>
      <c r="L1897" s="13">
        <f t="shared" si="89"/>
        <v>38</v>
      </c>
    </row>
    <row r="1898" spans="1:12" x14ac:dyDescent="0.3">
      <c r="A1898" t="s">
        <v>471</v>
      </c>
      <c r="B1898">
        <f t="shared" si="87"/>
        <v>1897</v>
      </c>
      <c r="C1898">
        <v>1992</v>
      </c>
      <c r="D1898" t="s">
        <v>37</v>
      </c>
      <c r="E1898">
        <v>11</v>
      </c>
      <c r="F1898" s="12">
        <f t="shared" si="88"/>
        <v>33888</v>
      </c>
      <c r="G1898">
        <v>1</v>
      </c>
      <c r="H1898" s="15">
        <v>4032.24</v>
      </c>
      <c r="I1898" t="s">
        <v>12</v>
      </c>
      <c r="J1898" t="s">
        <v>12</v>
      </c>
      <c r="K1898" t="s">
        <v>23</v>
      </c>
      <c r="L1898" s="13">
        <f t="shared" si="89"/>
        <v>30</v>
      </c>
    </row>
    <row r="1899" spans="1:12" x14ac:dyDescent="0.3">
      <c r="A1899" t="s">
        <v>470</v>
      </c>
      <c r="B1899">
        <f t="shared" si="87"/>
        <v>1898</v>
      </c>
      <c r="C1899">
        <v>2000</v>
      </c>
      <c r="D1899" t="s">
        <v>20</v>
      </c>
      <c r="E1899">
        <v>13</v>
      </c>
      <c r="F1899" s="12">
        <f t="shared" si="88"/>
        <v>36782</v>
      </c>
      <c r="G1899">
        <v>3</v>
      </c>
      <c r="H1899" s="15">
        <v>4005.42</v>
      </c>
      <c r="I1899" t="s">
        <v>11</v>
      </c>
      <c r="J1899" t="s">
        <v>16</v>
      </c>
      <c r="K1899" t="s">
        <v>164</v>
      </c>
      <c r="L1899" s="13">
        <f t="shared" si="89"/>
        <v>22</v>
      </c>
    </row>
    <row r="1900" spans="1:12" x14ac:dyDescent="0.3">
      <c r="A1900" t="s">
        <v>469</v>
      </c>
      <c r="B1900">
        <f t="shared" si="87"/>
        <v>1899</v>
      </c>
      <c r="C1900">
        <v>1989</v>
      </c>
      <c r="D1900" t="s">
        <v>10</v>
      </c>
      <c r="E1900">
        <v>10</v>
      </c>
      <c r="F1900" s="12">
        <f t="shared" si="88"/>
        <v>32699</v>
      </c>
      <c r="G1900">
        <v>3</v>
      </c>
      <c r="H1900" s="15">
        <v>4002.36</v>
      </c>
      <c r="I1900" t="s">
        <v>11</v>
      </c>
      <c r="J1900" t="s">
        <v>16</v>
      </c>
      <c r="K1900" t="s">
        <v>13</v>
      </c>
      <c r="L1900" s="13">
        <f t="shared" si="89"/>
        <v>33</v>
      </c>
    </row>
    <row r="1901" spans="1:12" x14ac:dyDescent="0.3">
      <c r="A1901" t="s">
        <v>468</v>
      </c>
      <c r="B1901">
        <f t="shared" si="87"/>
        <v>1900</v>
      </c>
      <c r="C1901">
        <v>1990</v>
      </c>
      <c r="D1901" t="s">
        <v>15</v>
      </c>
      <c r="E1901">
        <v>1</v>
      </c>
      <c r="F1901" s="12">
        <f t="shared" si="88"/>
        <v>33178</v>
      </c>
      <c r="G1901">
        <v>0</v>
      </c>
      <c r="H1901" s="15">
        <v>3994.18</v>
      </c>
      <c r="I1901" t="s">
        <v>11</v>
      </c>
      <c r="J1901" t="s">
        <v>11</v>
      </c>
      <c r="K1901" t="s">
        <v>13</v>
      </c>
      <c r="L1901" s="13">
        <f t="shared" si="89"/>
        <v>32</v>
      </c>
    </row>
    <row r="1902" spans="1:12" x14ac:dyDescent="0.3">
      <c r="A1902" t="s">
        <v>467</v>
      </c>
      <c r="B1902">
        <f t="shared" si="87"/>
        <v>1901</v>
      </c>
      <c r="C1902">
        <v>1990</v>
      </c>
      <c r="D1902" t="s">
        <v>15</v>
      </c>
      <c r="E1902">
        <v>22</v>
      </c>
      <c r="F1902" s="12">
        <f t="shared" si="88"/>
        <v>33199</v>
      </c>
      <c r="G1902">
        <v>0</v>
      </c>
      <c r="H1902" s="15">
        <v>3989.84</v>
      </c>
      <c r="I1902" t="s">
        <v>11</v>
      </c>
      <c r="J1902" t="s">
        <v>11</v>
      </c>
      <c r="K1902" t="s">
        <v>42</v>
      </c>
      <c r="L1902" s="13">
        <f t="shared" si="89"/>
        <v>32</v>
      </c>
    </row>
    <row r="1903" spans="1:12" x14ac:dyDescent="0.3">
      <c r="A1903" t="s">
        <v>466</v>
      </c>
      <c r="B1903">
        <f t="shared" si="87"/>
        <v>1902</v>
      </c>
      <c r="C1903">
        <v>1996</v>
      </c>
      <c r="D1903" t="s">
        <v>20</v>
      </c>
      <c r="E1903">
        <v>8</v>
      </c>
      <c r="F1903" s="12">
        <f t="shared" si="88"/>
        <v>35316</v>
      </c>
      <c r="G1903">
        <v>2</v>
      </c>
      <c r="H1903" s="15">
        <v>3987.93</v>
      </c>
      <c r="I1903" t="s">
        <v>11</v>
      </c>
      <c r="J1903" t="s">
        <v>11</v>
      </c>
      <c r="K1903" t="s">
        <v>42</v>
      </c>
      <c r="L1903" s="13">
        <f t="shared" si="89"/>
        <v>26</v>
      </c>
    </row>
    <row r="1904" spans="1:12" x14ac:dyDescent="0.3">
      <c r="A1904" t="s">
        <v>465</v>
      </c>
      <c r="B1904">
        <f t="shared" si="87"/>
        <v>1903</v>
      </c>
      <c r="C1904">
        <v>1996</v>
      </c>
      <c r="D1904" t="s">
        <v>35</v>
      </c>
      <c r="E1904">
        <v>17</v>
      </c>
      <c r="F1904" s="12">
        <f t="shared" si="88"/>
        <v>35294</v>
      </c>
      <c r="G1904">
        <v>2</v>
      </c>
      <c r="H1904" s="15">
        <v>3981.98</v>
      </c>
      <c r="I1904" t="s">
        <v>11</v>
      </c>
      <c r="J1904" t="s">
        <v>11</v>
      </c>
      <c r="K1904" t="s">
        <v>13</v>
      </c>
      <c r="L1904" s="13">
        <f t="shared" si="89"/>
        <v>26</v>
      </c>
    </row>
    <row r="1905" spans="1:12" x14ac:dyDescent="0.3">
      <c r="A1905" t="s">
        <v>464</v>
      </c>
      <c r="B1905">
        <f t="shared" si="87"/>
        <v>1904</v>
      </c>
      <c r="C1905">
        <v>1990</v>
      </c>
      <c r="D1905" t="s">
        <v>10</v>
      </c>
      <c r="E1905">
        <v>29</v>
      </c>
      <c r="F1905" s="12">
        <f t="shared" si="88"/>
        <v>33083</v>
      </c>
      <c r="G1905">
        <v>0</v>
      </c>
      <c r="H1905" s="15">
        <v>3972.92</v>
      </c>
      <c r="I1905" t="s">
        <v>11</v>
      </c>
      <c r="J1905" t="s">
        <v>12</v>
      </c>
      <c r="K1905" t="s">
        <v>13</v>
      </c>
      <c r="L1905" s="13">
        <f t="shared" si="89"/>
        <v>32</v>
      </c>
    </row>
    <row r="1906" spans="1:12" x14ac:dyDescent="0.3">
      <c r="A1906" t="s">
        <v>463</v>
      </c>
      <c r="B1906">
        <f t="shared" si="87"/>
        <v>1905</v>
      </c>
      <c r="C1906">
        <v>1995</v>
      </c>
      <c r="D1906" t="s">
        <v>10</v>
      </c>
      <c r="E1906">
        <v>11</v>
      </c>
      <c r="F1906" s="12">
        <f t="shared" si="88"/>
        <v>34891</v>
      </c>
      <c r="G1906">
        <v>1</v>
      </c>
      <c r="H1906" s="15">
        <v>3956.07</v>
      </c>
      <c r="I1906" t="s">
        <v>11</v>
      </c>
      <c r="J1906" t="s">
        <v>11</v>
      </c>
      <c r="K1906" t="s">
        <v>23</v>
      </c>
      <c r="L1906" s="13">
        <f t="shared" si="89"/>
        <v>27</v>
      </c>
    </row>
    <row r="1907" spans="1:12" x14ac:dyDescent="0.3">
      <c r="A1907" t="s">
        <v>462</v>
      </c>
      <c r="B1907">
        <f t="shared" si="87"/>
        <v>1906</v>
      </c>
      <c r="C1907">
        <v>1999</v>
      </c>
      <c r="D1907" t="s">
        <v>10</v>
      </c>
      <c r="E1907">
        <v>10</v>
      </c>
      <c r="F1907" s="12">
        <f t="shared" si="88"/>
        <v>36351</v>
      </c>
      <c r="G1907">
        <v>0</v>
      </c>
      <c r="H1907" s="15">
        <v>3955.98</v>
      </c>
      <c r="I1907" t="s">
        <v>11</v>
      </c>
      <c r="J1907" t="s">
        <v>12</v>
      </c>
      <c r="K1907" t="s">
        <v>300</v>
      </c>
      <c r="L1907" s="13">
        <f t="shared" si="89"/>
        <v>23</v>
      </c>
    </row>
    <row r="1908" spans="1:12" x14ac:dyDescent="0.3">
      <c r="A1908" t="s">
        <v>461</v>
      </c>
      <c r="B1908">
        <f t="shared" si="87"/>
        <v>1907</v>
      </c>
      <c r="C1908">
        <v>1993</v>
      </c>
      <c r="D1908" t="s">
        <v>15</v>
      </c>
      <c r="E1908">
        <v>11</v>
      </c>
      <c r="F1908" s="12">
        <f t="shared" si="88"/>
        <v>34284</v>
      </c>
      <c r="G1908">
        <v>1</v>
      </c>
      <c r="H1908" s="15">
        <v>3947.41</v>
      </c>
      <c r="I1908" t="s">
        <v>11</v>
      </c>
      <c r="J1908" t="s">
        <v>11</v>
      </c>
      <c r="K1908" t="s">
        <v>13</v>
      </c>
      <c r="L1908" s="13">
        <f t="shared" si="89"/>
        <v>29</v>
      </c>
    </row>
    <row r="1909" spans="1:12" x14ac:dyDescent="0.3">
      <c r="A1909" t="s">
        <v>460</v>
      </c>
      <c r="B1909">
        <f t="shared" si="87"/>
        <v>1908</v>
      </c>
      <c r="C1909">
        <v>1993</v>
      </c>
      <c r="D1909" t="s">
        <v>20</v>
      </c>
      <c r="E1909">
        <v>29</v>
      </c>
      <c r="F1909" s="12">
        <f t="shared" si="88"/>
        <v>34241</v>
      </c>
      <c r="G1909">
        <v>0</v>
      </c>
      <c r="H1909" s="15">
        <v>3943.6</v>
      </c>
      <c r="I1909" t="s">
        <v>11</v>
      </c>
      <c r="J1909" t="s">
        <v>12</v>
      </c>
      <c r="K1909" t="s">
        <v>247</v>
      </c>
      <c r="L1909" s="13">
        <f t="shared" si="89"/>
        <v>29</v>
      </c>
    </row>
    <row r="1910" spans="1:12" x14ac:dyDescent="0.3">
      <c r="A1910" t="s">
        <v>459</v>
      </c>
      <c r="B1910">
        <f t="shared" si="87"/>
        <v>1909</v>
      </c>
      <c r="C1910">
        <v>1988</v>
      </c>
      <c r="D1910" t="s">
        <v>37</v>
      </c>
      <c r="E1910">
        <v>24</v>
      </c>
      <c r="F1910" s="12">
        <f t="shared" si="88"/>
        <v>32440</v>
      </c>
      <c r="G1910">
        <v>0</v>
      </c>
      <c r="H1910" s="15">
        <v>3935.18</v>
      </c>
      <c r="I1910" t="s">
        <v>12</v>
      </c>
      <c r="J1910" t="s">
        <v>16</v>
      </c>
      <c r="K1910" t="s">
        <v>13</v>
      </c>
      <c r="L1910" s="13">
        <f t="shared" si="89"/>
        <v>34</v>
      </c>
    </row>
    <row r="1911" spans="1:12" x14ac:dyDescent="0.3">
      <c r="A1911" t="s">
        <v>458</v>
      </c>
      <c r="B1911">
        <f t="shared" si="87"/>
        <v>1910</v>
      </c>
      <c r="C1911">
        <v>2002</v>
      </c>
      <c r="D1911" t="s">
        <v>18</v>
      </c>
      <c r="E1911">
        <v>15</v>
      </c>
      <c r="F1911" s="12">
        <f t="shared" si="88"/>
        <v>37422</v>
      </c>
      <c r="G1911">
        <v>0</v>
      </c>
      <c r="H1911" s="15">
        <v>3931.51</v>
      </c>
      <c r="I1911" t="s">
        <v>11</v>
      </c>
      <c r="J1911" t="s">
        <v>12</v>
      </c>
      <c r="K1911" t="s">
        <v>42</v>
      </c>
      <c r="L1911" s="13">
        <f t="shared" si="89"/>
        <v>20</v>
      </c>
    </row>
    <row r="1912" spans="1:12" x14ac:dyDescent="0.3">
      <c r="A1912" t="s">
        <v>457</v>
      </c>
      <c r="B1912">
        <f t="shared" si="87"/>
        <v>1911</v>
      </c>
      <c r="C1912">
        <v>2000</v>
      </c>
      <c r="D1912" t="s">
        <v>10</v>
      </c>
      <c r="E1912">
        <v>10</v>
      </c>
      <c r="F1912" s="12">
        <f t="shared" si="88"/>
        <v>36717</v>
      </c>
      <c r="G1912">
        <v>2</v>
      </c>
      <c r="H1912" s="15">
        <v>3925.76</v>
      </c>
      <c r="I1912" t="s">
        <v>11</v>
      </c>
      <c r="J1912" t="s">
        <v>11</v>
      </c>
      <c r="K1912" t="s">
        <v>247</v>
      </c>
      <c r="L1912" s="13">
        <f t="shared" si="89"/>
        <v>22</v>
      </c>
    </row>
    <row r="1913" spans="1:12" x14ac:dyDescent="0.3">
      <c r="A1913" t="s">
        <v>456</v>
      </c>
      <c r="B1913">
        <f t="shared" si="87"/>
        <v>1912</v>
      </c>
      <c r="C1913">
        <v>1985</v>
      </c>
      <c r="D1913" t="s">
        <v>10</v>
      </c>
      <c r="E1913">
        <v>5</v>
      </c>
      <c r="F1913" s="12">
        <f t="shared" si="88"/>
        <v>31233</v>
      </c>
      <c r="G1913">
        <v>3</v>
      </c>
      <c r="H1913" s="15">
        <v>3910.44</v>
      </c>
      <c r="I1913" t="s">
        <v>11</v>
      </c>
      <c r="J1913" t="s">
        <v>11</v>
      </c>
      <c r="K1913" t="s">
        <v>13</v>
      </c>
      <c r="L1913" s="13">
        <f t="shared" si="89"/>
        <v>37</v>
      </c>
    </row>
    <row r="1914" spans="1:12" x14ac:dyDescent="0.3">
      <c r="A1914" t="s">
        <v>455</v>
      </c>
      <c r="B1914">
        <f t="shared" si="87"/>
        <v>1913</v>
      </c>
      <c r="C1914">
        <v>1997</v>
      </c>
      <c r="D1914" t="s">
        <v>15</v>
      </c>
      <c r="E1914">
        <v>24</v>
      </c>
      <c r="F1914" s="12">
        <f t="shared" si="88"/>
        <v>35758</v>
      </c>
      <c r="G1914">
        <v>3</v>
      </c>
      <c r="H1914" s="15">
        <v>3906.13</v>
      </c>
      <c r="I1914" t="s">
        <v>12</v>
      </c>
      <c r="J1914" t="s">
        <v>12</v>
      </c>
      <c r="K1914" t="s">
        <v>42</v>
      </c>
      <c r="L1914" s="13">
        <f t="shared" si="89"/>
        <v>25</v>
      </c>
    </row>
    <row r="1915" spans="1:12" x14ac:dyDescent="0.3">
      <c r="A1915" t="s">
        <v>454</v>
      </c>
      <c r="B1915">
        <f t="shared" si="87"/>
        <v>1914</v>
      </c>
      <c r="C1915">
        <v>1981</v>
      </c>
      <c r="D1915" t="s">
        <v>35</v>
      </c>
      <c r="E1915">
        <v>27</v>
      </c>
      <c r="F1915" s="12">
        <f t="shared" si="88"/>
        <v>29825</v>
      </c>
      <c r="G1915">
        <v>1</v>
      </c>
      <c r="H1915" s="15">
        <v>3902.07</v>
      </c>
      <c r="I1915" t="s">
        <v>11</v>
      </c>
      <c r="J1915" t="s">
        <v>11</v>
      </c>
      <c r="K1915" t="s">
        <v>13</v>
      </c>
      <c r="L1915" s="13">
        <f t="shared" si="89"/>
        <v>41</v>
      </c>
    </row>
    <row r="1916" spans="1:12" x14ac:dyDescent="0.3">
      <c r="A1916" t="s">
        <v>453</v>
      </c>
      <c r="B1916">
        <f t="shared" si="87"/>
        <v>1915</v>
      </c>
      <c r="C1916">
        <v>1993</v>
      </c>
      <c r="D1916" t="s">
        <v>20</v>
      </c>
      <c r="E1916">
        <v>14</v>
      </c>
      <c r="F1916" s="12">
        <f t="shared" si="88"/>
        <v>34226</v>
      </c>
      <c r="G1916">
        <v>0</v>
      </c>
      <c r="H1916" s="15">
        <v>3898.35</v>
      </c>
      <c r="I1916" t="s">
        <v>11</v>
      </c>
      <c r="J1916" t="s">
        <v>11</v>
      </c>
      <c r="K1916" t="s">
        <v>23</v>
      </c>
      <c r="L1916" s="13">
        <f t="shared" si="89"/>
        <v>29</v>
      </c>
    </row>
    <row r="1917" spans="1:12" x14ac:dyDescent="0.3">
      <c r="A1917" t="s">
        <v>452</v>
      </c>
      <c r="B1917">
        <f t="shared" si="87"/>
        <v>1916</v>
      </c>
      <c r="C1917">
        <v>2004</v>
      </c>
      <c r="D1917" t="s">
        <v>10</v>
      </c>
      <c r="E1917">
        <v>13</v>
      </c>
      <c r="F1917" s="12">
        <f t="shared" si="88"/>
        <v>38181</v>
      </c>
      <c r="G1917">
        <v>0</v>
      </c>
      <c r="H1917" s="15">
        <v>3889.2</v>
      </c>
      <c r="I1917" t="s">
        <v>11</v>
      </c>
      <c r="J1917" t="s">
        <v>11</v>
      </c>
      <c r="K1917" t="s">
        <v>23</v>
      </c>
      <c r="L1917" s="13">
        <f t="shared" si="89"/>
        <v>18</v>
      </c>
    </row>
    <row r="1918" spans="1:12" x14ac:dyDescent="0.3">
      <c r="A1918" t="s">
        <v>451</v>
      </c>
      <c r="B1918">
        <f t="shared" si="87"/>
        <v>1917</v>
      </c>
      <c r="C1918">
        <v>1996</v>
      </c>
      <c r="D1918" t="s">
        <v>37</v>
      </c>
      <c r="E1918">
        <v>23</v>
      </c>
      <c r="F1918" s="12">
        <f t="shared" si="88"/>
        <v>35361</v>
      </c>
      <c r="G1918">
        <v>2</v>
      </c>
      <c r="H1918" s="15">
        <v>3877.3</v>
      </c>
      <c r="I1918" t="s">
        <v>16</v>
      </c>
      <c r="J1918" t="s">
        <v>12</v>
      </c>
      <c r="K1918" t="s">
        <v>23</v>
      </c>
      <c r="L1918" s="13">
        <f t="shared" si="89"/>
        <v>26</v>
      </c>
    </row>
    <row r="1919" spans="1:12" x14ac:dyDescent="0.3">
      <c r="A1919" t="s">
        <v>450</v>
      </c>
      <c r="B1919">
        <f t="shared" si="87"/>
        <v>1918</v>
      </c>
      <c r="C1919">
        <v>1991</v>
      </c>
      <c r="D1919" t="s">
        <v>10</v>
      </c>
      <c r="E1919">
        <v>25</v>
      </c>
      <c r="F1919" s="12">
        <f t="shared" si="88"/>
        <v>33444</v>
      </c>
      <c r="G1919">
        <v>1</v>
      </c>
      <c r="H1919" s="15">
        <v>3875.73</v>
      </c>
      <c r="I1919" t="s">
        <v>11</v>
      </c>
      <c r="J1919" t="s">
        <v>12</v>
      </c>
      <c r="K1919" t="s">
        <v>13</v>
      </c>
      <c r="L1919" s="13">
        <f t="shared" si="89"/>
        <v>31</v>
      </c>
    </row>
    <row r="1920" spans="1:12" x14ac:dyDescent="0.3">
      <c r="A1920" t="s">
        <v>449</v>
      </c>
      <c r="B1920">
        <f t="shared" si="87"/>
        <v>1919</v>
      </c>
      <c r="C1920">
        <v>1990</v>
      </c>
      <c r="D1920" t="s">
        <v>18</v>
      </c>
      <c r="E1920">
        <v>24</v>
      </c>
      <c r="F1920" s="12">
        <f t="shared" si="88"/>
        <v>33048</v>
      </c>
      <c r="G1920">
        <v>0</v>
      </c>
      <c r="H1920" s="15">
        <v>3866.86</v>
      </c>
      <c r="I1920" t="s">
        <v>16</v>
      </c>
      <c r="J1920" t="s">
        <v>16</v>
      </c>
      <c r="K1920" t="s">
        <v>23</v>
      </c>
      <c r="L1920" s="13">
        <f t="shared" si="89"/>
        <v>32</v>
      </c>
    </row>
    <row r="1921" spans="1:12" x14ac:dyDescent="0.3">
      <c r="A1921" t="s">
        <v>448</v>
      </c>
      <c r="B1921">
        <f t="shared" si="87"/>
        <v>1920</v>
      </c>
      <c r="C1921">
        <v>2001</v>
      </c>
      <c r="D1921" t="s">
        <v>37</v>
      </c>
      <c r="E1921">
        <v>18</v>
      </c>
      <c r="F1921" s="12">
        <f t="shared" si="88"/>
        <v>37182</v>
      </c>
      <c r="G1921">
        <v>3</v>
      </c>
      <c r="H1921" s="15">
        <v>3861.21</v>
      </c>
      <c r="I1921" t="s">
        <v>11</v>
      </c>
      <c r="J1921" t="s">
        <v>11</v>
      </c>
      <c r="K1921" t="s">
        <v>168</v>
      </c>
      <c r="L1921" s="13">
        <f t="shared" si="89"/>
        <v>21</v>
      </c>
    </row>
    <row r="1922" spans="1:12" x14ac:dyDescent="0.3">
      <c r="A1922" t="s">
        <v>447</v>
      </c>
      <c r="B1922">
        <f t="shared" ref="B1922:B1985" si="90">VALUE(MID(A1922,3,LEN(A1922)-2))</f>
        <v>1921</v>
      </c>
      <c r="C1922">
        <v>2001</v>
      </c>
      <c r="D1922" t="s">
        <v>18</v>
      </c>
      <c r="E1922">
        <v>6</v>
      </c>
      <c r="F1922" s="12">
        <f t="shared" ref="F1922:F1985" si="91">DATE(C1922, MONTH(1&amp;D1922), E1922)</f>
        <v>37048</v>
      </c>
      <c r="G1922">
        <v>0</v>
      </c>
      <c r="H1922" s="15">
        <v>3858.51</v>
      </c>
      <c r="I1922" t="s">
        <v>11</v>
      </c>
      <c r="J1922" t="s">
        <v>12</v>
      </c>
      <c r="K1922" t="s">
        <v>200</v>
      </c>
      <c r="L1922" s="13">
        <f t="shared" ref="L1922:L1985" si="92">DATEDIF(F1922, DATE(2023,6,8), "Y")</f>
        <v>22</v>
      </c>
    </row>
    <row r="1923" spans="1:12" x14ac:dyDescent="0.3">
      <c r="A1923" t="s">
        <v>446</v>
      </c>
      <c r="B1923">
        <f t="shared" si="90"/>
        <v>1922</v>
      </c>
      <c r="C1923">
        <v>1991</v>
      </c>
      <c r="D1923" t="s">
        <v>35</v>
      </c>
      <c r="E1923">
        <v>19</v>
      </c>
      <c r="F1923" s="12">
        <f t="shared" si="91"/>
        <v>33469</v>
      </c>
      <c r="G1923">
        <v>0</v>
      </c>
      <c r="H1923" s="15">
        <v>3857.76</v>
      </c>
      <c r="I1923" t="s">
        <v>12</v>
      </c>
      <c r="J1923" t="s">
        <v>16</v>
      </c>
      <c r="K1923" t="s">
        <v>168</v>
      </c>
      <c r="L1923" s="13">
        <f t="shared" si="92"/>
        <v>31</v>
      </c>
    </row>
    <row r="1924" spans="1:12" x14ac:dyDescent="0.3">
      <c r="A1924" t="s">
        <v>445</v>
      </c>
      <c r="B1924">
        <f t="shared" si="90"/>
        <v>1923</v>
      </c>
      <c r="C1924">
        <v>1994</v>
      </c>
      <c r="D1924" t="s">
        <v>35</v>
      </c>
      <c r="E1924">
        <v>12</v>
      </c>
      <c r="F1924" s="12">
        <f t="shared" si="91"/>
        <v>34558</v>
      </c>
      <c r="G1924">
        <v>2</v>
      </c>
      <c r="H1924" s="15">
        <v>3847.67</v>
      </c>
      <c r="I1924" t="s">
        <v>12</v>
      </c>
      <c r="J1924" t="s">
        <v>11</v>
      </c>
      <c r="K1924" t="s">
        <v>42</v>
      </c>
      <c r="L1924" s="13">
        <f t="shared" si="92"/>
        <v>28</v>
      </c>
    </row>
    <row r="1925" spans="1:12" x14ac:dyDescent="0.3">
      <c r="A1925" t="s">
        <v>444</v>
      </c>
      <c r="B1925">
        <f t="shared" si="90"/>
        <v>1924</v>
      </c>
      <c r="C1925">
        <v>1981</v>
      </c>
      <c r="D1925" t="s">
        <v>20</v>
      </c>
      <c r="E1925">
        <v>29</v>
      </c>
      <c r="F1925" s="12">
        <f t="shared" si="91"/>
        <v>29858</v>
      </c>
      <c r="G1925">
        <v>1</v>
      </c>
      <c r="H1925" s="15">
        <v>3797.2</v>
      </c>
      <c r="I1925" t="s">
        <v>11</v>
      </c>
      <c r="J1925" t="s">
        <v>12</v>
      </c>
      <c r="K1925" t="s">
        <v>23</v>
      </c>
      <c r="L1925" s="13">
        <f t="shared" si="92"/>
        <v>41</v>
      </c>
    </row>
    <row r="1926" spans="1:12" x14ac:dyDescent="0.3">
      <c r="A1926" t="s">
        <v>443</v>
      </c>
      <c r="B1926">
        <f t="shared" si="90"/>
        <v>1925</v>
      </c>
      <c r="C1926">
        <v>1999</v>
      </c>
      <c r="D1926" t="s">
        <v>18</v>
      </c>
      <c r="E1926">
        <v>24</v>
      </c>
      <c r="F1926" s="12">
        <f t="shared" si="91"/>
        <v>36335</v>
      </c>
      <c r="G1926">
        <v>0</v>
      </c>
      <c r="H1926" s="15">
        <v>3796.36</v>
      </c>
      <c r="I1926" t="s">
        <v>11</v>
      </c>
      <c r="J1926" t="s">
        <v>12</v>
      </c>
      <c r="K1926" t="s">
        <v>23</v>
      </c>
      <c r="L1926" s="13">
        <f t="shared" si="92"/>
        <v>23</v>
      </c>
    </row>
    <row r="1927" spans="1:12" x14ac:dyDescent="0.3">
      <c r="A1927" t="s">
        <v>442</v>
      </c>
      <c r="B1927">
        <f t="shared" si="90"/>
        <v>1926</v>
      </c>
      <c r="C1927">
        <v>1988</v>
      </c>
      <c r="D1927" t="s">
        <v>35</v>
      </c>
      <c r="E1927">
        <v>28</v>
      </c>
      <c r="F1927" s="12">
        <f t="shared" si="91"/>
        <v>32383</v>
      </c>
      <c r="G1927">
        <v>3</v>
      </c>
      <c r="H1927" s="15">
        <v>3793.55</v>
      </c>
      <c r="I1927" t="s">
        <v>11</v>
      </c>
      <c r="J1927" t="s">
        <v>12</v>
      </c>
      <c r="K1927" t="s">
        <v>13</v>
      </c>
      <c r="L1927" s="13">
        <f t="shared" si="92"/>
        <v>34</v>
      </c>
    </row>
    <row r="1928" spans="1:12" x14ac:dyDescent="0.3">
      <c r="A1928" t="s">
        <v>441</v>
      </c>
      <c r="B1928">
        <f t="shared" si="90"/>
        <v>1927</v>
      </c>
      <c r="C1928">
        <v>1981</v>
      </c>
      <c r="D1928" t="s">
        <v>30</v>
      </c>
      <c r="E1928">
        <v>13</v>
      </c>
      <c r="F1928" s="12">
        <f t="shared" si="91"/>
        <v>29933</v>
      </c>
      <c r="G1928">
        <v>1</v>
      </c>
      <c r="H1928" s="15">
        <v>3785.77</v>
      </c>
      <c r="I1928" t="s">
        <v>11</v>
      </c>
      <c r="J1928" t="s">
        <v>16</v>
      </c>
      <c r="K1928" t="s">
        <v>13</v>
      </c>
      <c r="L1928" s="13">
        <f t="shared" si="92"/>
        <v>41</v>
      </c>
    </row>
    <row r="1929" spans="1:12" x14ac:dyDescent="0.3">
      <c r="A1929" t="s">
        <v>440</v>
      </c>
      <c r="B1929">
        <f t="shared" si="90"/>
        <v>1928</v>
      </c>
      <c r="C1929">
        <v>1987</v>
      </c>
      <c r="D1929" t="s">
        <v>37</v>
      </c>
      <c r="E1929">
        <v>24</v>
      </c>
      <c r="F1929" s="12">
        <f t="shared" si="91"/>
        <v>32074</v>
      </c>
      <c r="G1929">
        <v>3</v>
      </c>
      <c r="H1929" s="15">
        <v>3773.23</v>
      </c>
      <c r="I1929" t="s">
        <v>11</v>
      </c>
      <c r="J1929" t="s">
        <v>12</v>
      </c>
      <c r="K1929" t="s">
        <v>13</v>
      </c>
      <c r="L1929" s="13">
        <f t="shared" si="92"/>
        <v>35</v>
      </c>
    </row>
    <row r="1930" spans="1:12" x14ac:dyDescent="0.3">
      <c r="A1930" t="s">
        <v>439</v>
      </c>
      <c r="B1930">
        <f t="shared" si="90"/>
        <v>1929</v>
      </c>
      <c r="C1930">
        <v>1994</v>
      </c>
      <c r="D1930" t="s">
        <v>15</v>
      </c>
      <c r="E1930">
        <v>21</v>
      </c>
      <c r="F1930" s="12">
        <f t="shared" si="91"/>
        <v>34659</v>
      </c>
      <c r="G1930">
        <v>1</v>
      </c>
      <c r="H1930" s="15">
        <v>3766.88</v>
      </c>
      <c r="I1930" t="s">
        <v>11</v>
      </c>
      <c r="J1930" t="s">
        <v>16</v>
      </c>
      <c r="K1930" t="s">
        <v>13</v>
      </c>
      <c r="L1930" s="13">
        <f t="shared" si="92"/>
        <v>28</v>
      </c>
    </row>
    <row r="1931" spans="1:12" x14ac:dyDescent="0.3">
      <c r="A1931" t="s">
        <v>438</v>
      </c>
      <c r="B1931">
        <f t="shared" si="90"/>
        <v>1930</v>
      </c>
      <c r="C1931">
        <v>1991</v>
      </c>
      <c r="D1931" t="s">
        <v>37</v>
      </c>
      <c r="E1931">
        <v>24</v>
      </c>
      <c r="F1931" s="12">
        <f t="shared" si="91"/>
        <v>33535</v>
      </c>
      <c r="G1931">
        <v>0</v>
      </c>
      <c r="H1931" s="15">
        <v>3761.29</v>
      </c>
      <c r="I1931" t="s">
        <v>11</v>
      </c>
      <c r="J1931" t="s">
        <v>12</v>
      </c>
      <c r="K1931" t="s">
        <v>42</v>
      </c>
      <c r="L1931" s="13">
        <f t="shared" si="92"/>
        <v>31</v>
      </c>
    </row>
    <row r="1932" spans="1:12" x14ac:dyDescent="0.3">
      <c r="A1932" t="s">
        <v>437</v>
      </c>
      <c r="B1932">
        <f t="shared" si="90"/>
        <v>1931</v>
      </c>
      <c r="C1932">
        <v>1991</v>
      </c>
      <c r="D1932" t="s">
        <v>35</v>
      </c>
      <c r="E1932">
        <v>25</v>
      </c>
      <c r="F1932" s="12">
        <f t="shared" si="91"/>
        <v>33475</v>
      </c>
      <c r="G1932">
        <v>0</v>
      </c>
      <c r="H1932" s="15">
        <v>3757.84</v>
      </c>
      <c r="I1932" t="s">
        <v>11</v>
      </c>
      <c r="J1932" t="s">
        <v>16</v>
      </c>
      <c r="K1932" t="s">
        <v>13</v>
      </c>
      <c r="L1932" s="13">
        <f t="shared" si="92"/>
        <v>31</v>
      </c>
    </row>
    <row r="1933" spans="1:12" x14ac:dyDescent="0.3">
      <c r="A1933" t="s">
        <v>436</v>
      </c>
      <c r="B1933">
        <f t="shared" si="90"/>
        <v>1932</v>
      </c>
      <c r="C1933">
        <v>1991</v>
      </c>
      <c r="D1933" t="s">
        <v>37</v>
      </c>
      <c r="E1933">
        <v>28</v>
      </c>
      <c r="F1933" s="12">
        <f t="shared" si="91"/>
        <v>33539</v>
      </c>
      <c r="G1933">
        <v>0</v>
      </c>
      <c r="H1933" s="15">
        <v>3756.62</v>
      </c>
      <c r="I1933" t="s">
        <v>11</v>
      </c>
      <c r="J1933" t="s">
        <v>11</v>
      </c>
      <c r="K1933" t="s">
        <v>13</v>
      </c>
      <c r="L1933" s="13">
        <f t="shared" si="92"/>
        <v>31</v>
      </c>
    </row>
    <row r="1934" spans="1:12" x14ac:dyDescent="0.3">
      <c r="A1934" t="s">
        <v>435</v>
      </c>
      <c r="B1934">
        <f t="shared" si="90"/>
        <v>1933</v>
      </c>
      <c r="C1934">
        <v>1986</v>
      </c>
      <c r="D1934" t="s">
        <v>20</v>
      </c>
      <c r="E1934">
        <v>9</v>
      </c>
      <c r="F1934" s="12">
        <f t="shared" si="91"/>
        <v>31664</v>
      </c>
      <c r="G1934">
        <v>3</v>
      </c>
      <c r="H1934" s="15">
        <v>3748.56</v>
      </c>
      <c r="I1934" t="s">
        <v>11</v>
      </c>
      <c r="J1934" t="s">
        <v>11</v>
      </c>
      <c r="K1934" t="s">
        <v>13</v>
      </c>
      <c r="L1934" s="13">
        <f t="shared" si="92"/>
        <v>36</v>
      </c>
    </row>
    <row r="1935" spans="1:12" x14ac:dyDescent="0.3">
      <c r="A1935" t="s">
        <v>434</v>
      </c>
      <c r="B1935">
        <f t="shared" si="90"/>
        <v>1934</v>
      </c>
      <c r="C1935">
        <v>1993</v>
      </c>
      <c r="D1935" t="s">
        <v>18</v>
      </c>
      <c r="E1935">
        <v>22</v>
      </c>
      <c r="F1935" s="12">
        <f t="shared" si="91"/>
        <v>34142</v>
      </c>
      <c r="G1935">
        <v>0</v>
      </c>
      <c r="H1935" s="15">
        <v>3736.46</v>
      </c>
      <c r="I1935" t="s">
        <v>11</v>
      </c>
      <c r="J1935" t="s">
        <v>11</v>
      </c>
      <c r="K1935" t="s">
        <v>23</v>
      </c>
      <c r="L1935" s="13">
        <f t="shared" si="92"/>
        <v>29</v>
      </c>
    </row>
    <row r="1936" spans="1:12" x14ac:dyDescent="0.3">
      <c r="A1936" t="s">
        <v>433</v>
      </c>
      <c r="B1936">
        <f t="shared" si="90"/>
        <v>1935</v>
      </c>
      <c r="C1936">
        <v>1994</v>
      </c>
      <c r="D1936" t="s">
        <v>35</v>
      </c>
      <c r="E1936">
        <v>22</v>
      </c>
      <c r="F1936" s="12">
        <f t="shared" si="91"/>
        <v>34568</v>
      </c>
      <c r="G1936">
        <v>0</v>
      </c>
      <c r="H1936" s="15">
        <v>3732.63</v>
      </c>
      <c r="I1936" t="s">
        <v>11</v>
      </c>
      <c r="J1936" t="s">
        <v>12</v>
      </c>
      <c r="K1936" t="s">
        <v>247</v>
      </c>
      <c r="L1936" s="13">
        <f t="shared" si="92"/>
        <v>28</v>
      </c>
    </row>
    <row r="1937" spans="1:12" x14ac:dyDescent="0.3">
      <c r="A1937" t="s">
        <v>432</v>
      </c>
      <c r="B1937">
        <f t="shared" si="90"/>
        <v>1936</v>
      </c>
      <c r="C1937">
        <v>1986</v>
      </c>
      <c r="D1937" t="s">
        <v>30</v>
      </c>
      <c r="E1937">
        <v>1</v>
      </c>
      <c r="F1937" s="12">
        <f t="shared" si="91"/>
        <v>31747</v>
      </c>
      <c r="G1937">
        <v>3</v>
      </c>
      <c r="H1937" s="15">
        <v>3731.6</v>
      </c>
      <c r="I1937" t="s">
        <v>11</v>
      </c>
      <c r="J1937" t="s">
        <v>11</v>
      </c>
      <c r="K1937" t="s">
        <v>13</v>
      </c>
      <c r="L1937" s="13">
        <f t="shared" si="92"/>
        <v>36</v>
      </c>
    </row>
    <row r="1938" spans="1:12" x14ac:dyDescent="0.3">
      <c r="A1938" t="s">
        <v>431</v>
      </c>
      <c r="B1938">
        <f t="shared" si="90"/>
        <v>1937</v>
      </c>
      <c r="C1938">
        <v>2004</v>
      </c>
      <c r="D1938" t="s">
        <v>15</v>
      </c>
      <c r="E1938">
        <v>5</v>
      </c>
      <c r="F1938" s="12">
        <f t="shared" si="91"/>
        <v>38296</v>
      </c>
      <c r="G1938">
        <v>0</v>
      </c>
      <c r="H1938" s="15">
        <v>3722.23</v>
      </c>
      <c r="I1938" t="s">
        <v>11</v>
      </c>
      <c r="J1938" t="s">
        <v>11</v>
      </c>
      <c r="K1938" t="s">
        <v>200</v>
      </c>
      <c r="L1938" s="13">
        <f t="shared" si="92"/>
        <v>18</v>
      </c>
    </row>
    <row r="1939" spans="1:12" x14ac:dyDescent="0.3">
      <c r="A1939" t="s">
        <v>430</v>
      </c>
      <c r="B1939">
        <f t="shared" si="90"/>
        <v>1938</v>
      </c>
      <c r="C1939">
        <v>1989</v>
      </c>
      <c r="D1939" t="s">
        <v>30</v>
      </c>
      <c r="E1939">
        <v>2</v>
      </c>
      <c r="F1939" s="12">
        <f t="shared" si="91"/>
        <v>32844</v>
      </c>
      <c r="G1939">
        <v>0</v>
      </c>
      <c r="H1939" s="15">
        <v>3704.35</v>
      </c>
      <c r="I1939" t="s">
        <v>11</v>
      </c>
      <c r="J1939" t="s">
        <v>11</v>
      </c>
      <c r="K1939" t="s">
        <v>13</v>
      </c>
      <c r="L1939" s="13">
        <f t="shared" si="92"/>
        <v>33</v>
      </c>
    </row>
    <row r="1940" spans="1:12" x14ac:dyDescent="0.3">
      <c r="A1940" t="s">
        <v>429</v>
      </c>
      <c r="B1940">
        <f t="shared" si="90"/>
        <v>1939</v>
      </c>
      <c r="C1940">
        <v>1988</v>
      </c>
      <c r="D1940" t="s">
        <v>35</v>
      </c>
      <c r="E1940">
        <v>18</v>
      </c>
      <c r="F1940" s="12">
        <f t="shared" si="91"/>
        <v>32373</v>
      </c>
      <c r="G1940">
        <v>3</v>
      </c>
      <c r="H1940" s="15">
        <v>3699.54</v>
      </c>
      <c r="I1940" t="s">
        <v>11</v>
      </c>
      <c r="J1940" t="s">
        <v>12</v>
      </c>
      <c r="K1940" t="s">
        <v>13</v>
      </c>
      <c r="L1940" s="13">
        <f t="shared" si="92"/>
        <v>34</v>
      </c>
    </row>
    <row r="1941" spans="1:12" x14ac:dyDescent="0.3">
      <c r="A1941" t="s">
        <v>428</v>
      </c>
      <c r="B1941">
        <f t="shared" si="90"/>
        <v>1940</v>
      </c>
      <c r="C1941">
        <v>1995</v>
      </c>
      <c r="D1941" t="s">
        <v>37</v>
      </c>
      <c r="E1941">
        <v>21</v>
      </c>
      <c r="F1941" s="12">
        <f t="shared" si="91"/>
        <v>34993</v>
      </c>
      <c r="G1941">
        <v>2</v>
      </c>
      <c r="H1941" s="15">
        <v>3693.43</v>
      </c>
      <c r="I1941" t="s">
        <v>11</v>
      </c>
      <c r="J1941" t="s">
        <v>12</v>
      </c>
      <c r="K1941" t="s">
        <v>42</v>
      </c>
      <c r="L1941" s="13">
        <f t="shared" si="92"/>
        <v>27</v>
      </c>
    </row>
    <row r="1942" spans="1:12" x14ac:dyDescent="0.3">
      <c r="A1942" t="s">
        <v>427</v>
      </c>
      <c r="B1942">
        <f t="shared" si="90"/>
        <v>1941</v>
      </c>
      <c r="C1942">
        <v>1981</v>
      </c>
      <c r="D1942" t="s">
        <v>30</v>
      </c>
      <c r="E1942">
        <v>14</v>
      </c>
      <c r="F1942" s="12">
        <f t="shared" si="91"/>
        <v>29934</v>
      </c>
      <c r="G1942">
        <v>1</v>
      </c>
      <c r="H1942" s="15">
        <v>3688.38</v>
      </c>
      <c r="I1942" t="s">
        <v>11</v>
      </c>
      <c r="J1942" t="s">
        <v>11</v>
      </c>
      <c r="K1942" t="s">
        <v>13</v>
      </c>
      <c r="L1942" s="13">
        <f t="shared" si="92"/>
        <v>41</v>
      </c>
    </row>
    <row r="1943" spans="1:12" x14ac:dyDescent="0.3">
      <c r="A1943" t="s">
        <v>426</v>
      </c>
      <c r="B1943">
        <f t="shared" si="90"/>
        <v>1942</v>
      </c>
      <c r="C1943">
        <v>2003</v>
      </c>
      <c r="D1943" t="s">
        <v>10</v>
      </c>
      <c r="E1943">
        <v>10</v>
      </c>
      <c r="F1943" s="12">
        <f t="shared" si="91"/>
        <v>37812</v>
      </c>
      <c r="G1943">
        <v>0</v>
      </c>
      <c r="H1943" s="15">
        <v>3688.35</v>
      </c>
      <c r="I1943" t="s">
        <v>11</v>
      </c>
      <c r="J1943" t="s">
        <v>11</v>
      </c>
      <c r="K1943" t="s">
        <v>300</v>
      </c>
      <c r="L1943" s="13">
        <f t="shared" si="92"/>
        <v>19</v>
      </c>
    </row>
    <row r="1944" spans="1:12" x14ac:dyDescent="0.3">
      <c r="A1944" t="s">
        <v>425</v>
      </c>
      <c r="B1944">
        <f t="shared" si="90"/>
        <v>1943</v>
      </c>
      <c r="C1944">
        <v>1984</v>
      </c>
      <c r="D1944" t="s">
        <v>10</v>
      </c>
      <c r="E1944">
        <v>6</v>
      </c>
      <c r="F1944" s="12">
        <f t="shared" si="91"/>
        <v>30869</v>
      </c>
      <c r="G1944">
        <v>3</v>
      </c>
      <c r="H1944" s="15">
        <v>3678.86</v>
      </c>
      <c r="I1944" t="s">
        <v>11</v>
      </c>
      <c r="J1944" t="s">
        <v>12</v>
      </c>
      <c r="K1944" t="s">
        <v>13</v>
      </c>
      <c r="L1944" s="13">
        <f t="shared" si="92"/>
        <v>38</v>
      </c>
    </row>
    <row r="1945" spans="1:12" x14ac:dyDescent="0.3">
      <c r="A1945" t="s">
        <v>424</v>
      </c>
      <c r="B1945">
        <f t="shared" si="90"/>
        <v>1944</v>
      </c>
      <c r="C1945">
        <v>1992</v>
      </c>
      <c r="D1945" t="s">
        <v>20</v>
      </c>
      <c r="E1945">
        <v>14</v>
      </c>
      <c r="F1945" s="12">
        <f t="shared" si="91"/>
        <v>33861</v>
      </c>
      <c r="G1945">
        <v>1</v>
      </c>
      <c r="H1945" s="15">
        <v>3659.35</v>
      </c>
      <c r="I1945" t="s">
        <v>12</v>
      </c>
      <c r="J1945" t="s">
        <v>16</v>
      </c>
      <c r="K1945" t="s">
        <v>42</v>
      </c>
      <c r="L1945" s="13">
        <f t="shared" si="92"/>
        <v>30</v>
      </c>
    </row>
    <row r="1946" spans="1:12" x14ac:dyDescent="0.3">
      <c r="A1946" t="s">
        <v>423</v>
      </c>
      <c r="B1946">
        <f t="shared" si="90"/>
        <v>1945</v>
      </c>
      <c r="C1946">
        <v>1990</v>
      </c>
      <c r="D1946" t="s">
        <v>15</v>
      </c>
      <c r="E1946">
        <v>8</v>
      </c>
      <c r="F1946" s="12">
        <f t="shared" si="91"/>
        <v>33185</v>
      </c>
      <c r="G1946">
        <v>3</v>
      </c>
      <c r="H1946" s="15">
        <v>3653.29</v>
      </c>
      <c r="I1946" t="s">
        <v>11</v>
      </c>
      <c r="J1946" t="s">
        <v>12</v>
      </c>
      <c r="K1946" t="s">
        <v>42</v>
      </c>
      <c r="L1946" s="13">
        <f t="shared" si="92"/>
        <v>32</v>
      </c>
    </row>
    <row r="1947" spans="1:12" x14ac:dyDescent="0.3">
      <c r="A1947" t="s">
        <v>422</v>
      </c>
      <c r="B1947">
        <f t="shared" si="90"/>
        <v>1946</v>
      </c>
      <c r="C1947">
        <v>1992</v>
      </c>
      <c r="D1947" t="s">
        <v>15</v>
      </c>
      <c r="E1947">
        <v>17</v>
      </c>
      <c r="F1947" s="12">
        <f t="shared" si="91"/>
        <v>33925</v>
      </c>
      <c r="G1947">
        <v>0</v>
      </c>
      <c r="H1947" s="15">
        <v>3645.09</v>
      </c>
      <c r="I1947" t="s">
        <v>16</v>
      </c>
      <c r="J1947" t="s">
        <v>11</v>
      </c>
      <c r="K1947" t="s">
        <v>276</v>
      </c>
      <c r="L1947" s="13">
        <f t="shared" si="92"/>
        <v>30</v>
      </c>
    </row>
    <row r="1948" spans="1:12" x14ac:dyDescent="0.3">
      <c r="A1948" t="s">
        <v>421</v>
      </c>
      <c r="B1948">
        <f t="shared" si="90"/>
        <v>1947</v>
      </c>
      <c r="C1948">
        <v>1985</v>
      </c>
      <c r="D1948" t="s">
        <v>18</v>
      </c>
      <c r="E1948">
        <v>14</v>
      </c>
      <c r="F1948" s="12">
        <f t="shared" si="91"/>
        <v>31212</v>
      </c>
      <c r="G1948">
        <v>3</v>
      </c>
      <c r="H1948" s="15">
        <v>3622.13</v>
      </c>
      <c r="I1948" t="s">
        <v>11</v>
      </c>
      <c r="J1948" t="s">
        <v>16</v>
      </c>
      <c r="K1948" t="s">
        <v>13</v>
      </c>
      <c r="L1948" s="13">
        <f t="shared" si="92"/>
        <v>37</v>
      </c>
    </row>
    <row r="1949" spans="1:12" x14ac:dyDescent="0.3">
      <c r="A1949" t="s">
        <v>420</v>
      </c>
      <c r="B1949">
        <f t="shared" si="90"/>
        <v>1948</v>
      </c>
      <c r="C1949">
        <v>1990</v>
      </c>
      <c r="D1949" t="s">
        <v>37</v>
      </c>
      <c r="E1949">
        <v>11</v>
      </c>
      <c r="F1949" s="12">
        <f t="shared" si="91"/>
        <v>33157</v>
      </c>
      <c r="G1949">
        <v>3</v>
      </c>
      <c r="H1949" s="15">
        <v>3606.43</v>
      </c>
      <c r="I1949" t="s">
        <v>11</v>
      </c>
      <c r="J1949" t="s">
        <v>16</v>
      </c>
      <c r="K1949" t="s">
        <v>13</v>
      </c>
      <c r="L1949" s="13">
        <f t="shared" si="92"/>
        <v>32</v>
      </c>
    </row>
    <row r="1950" spans="1:12" x14ac:dyDescent="0.3">
      <c r="A1950" t="s">
        <v>419</v>
      </c>
      <c r="B1950">
        <f t="shared" si="90"/>
        <v>1949</v>
      </c>
      <c r="C1950">
        <v>1988</v>
      </c>
      <c r="D1950" t="s">
        <v>15</v>
      </c>
      <c r="E1950">
        <v>4</v>
      </c>
      <c r="F1950" s="12">
        <f t="shared" si="91"/>
        <v>32451</v>
      </c>
      <c r="G1950">
        <v>3</v>
      </c>
      <c r="H1950" s="15">
        <v>3603.6</v>
      </c>
      <c r="I1950" t="s">
        <v>11</v>
      </c>
      <c r="J1950" t="s">
        <v>16</v>
      </c>
      <c r="K1950" t="s">
        <v>13</v>
      </c>
      <c r="L1950" s="13">
        <f t="shared" si="92"/>
        <v>34</v>
      </c>
    </row>
    <row r="1951" spans="1:12" x14ac:dyDescent="0.3">
      <c r="A1951" t="s">
        <v>418</v>
      </c>
      <c r="B1951">
        <f t="shared" si="90"/>
        <v>1950</v>
      </c>
      <c r="C1951">
        <v>1999</v>
      </c>
      <c r="D1951" t="s">
        <v>35</v>
      </c>
      <c r="E1951">
        <v>12</v>
      </c>
      <c r="F1951" s="12">
        <f t="shared" si="91"/>
        <v>36384</v>
      </c>
      <c r="G1951">
        <v>3</v>
      </c>
      <c r="H1951" s="15">
        <v>3597.6</v>
      </c>
      <c r="I1951" t="s">
        <v>11</v>
      </c>
      <c r="J1951" t="s">
        <v>11</v>
      </c>
      <c r="K1951" t="s">
        <v>42</v>
      </c>
      <c r="L1951" s="13">
        <f t="shared" si="92"/>
        <v>23</v>
      </c>
    </row>
    <row r="1952" spans="1:12" x14ac:dyDescent="0.3">
      <c r="A1952" t="s">
        <v>417</v>
      </c>
      <c r="B1952">
        <f t="shared" si="90"/>
        <v>1951</v>
      </c>
      <c r="C1952">
        <v>1997</v>
      </c>
      <c r="D1952" t="s">
        <v>15</v>
      </c>
      <c r="E1952">
        <v>4</v>
      </c>
      <c r="F1952" s="12">
        <f t="shared" si="91"/>
        <v>35738</v>
      </c>
      <c r="G1952">
        <v>1</v>
      </c>
      <c r="H1952" s="15">
        <v>3594.17</v>
      </c>
      <c r="I1952" t="s">
        <v>11</v>
      </c>
      <c r="J1952" t="s">
        <v>11</v>
      </c>
      <c r="K1952" t="s">
        <v>23</v>
      </c>
      <c r="L1952" s="13">
        <f t="shared" si="92"/>
        <v>25</v>
      </c>
    </row>
    <row r="1953" spans="1:12" x14ac:dyDescent="0.3">
      <c r="A1953" t="s">
        <v>416</v>
      </c>
      <c r="B1953">
        <f t="shared" si="90"/>
        <v>1952</v>
      </c>
      <c r="C1953">
        <v>1999</v>
      </c>
      <c r="D1953" t="s">
        <v>18</v>
      </c>
      <c r="E1953">
        <v>6</v>
      </c>
      <c r="F1953" s="12">
        <f t="shared" si="91"/>
        <v>36317</v>
      </c>
      <c r="G1953">
        <v>3</v>
      </c>
      <c r="H1953" s="15">
        <v>3591.48</v>
      </c>
      <c r="I1953" t="s">
        <v>11</v>
      </c>
      <c r="J1953" t="s">
        <v>12</v>
      </c>
      <c r="K1953" t="s">
        <v>42</v>
      </c>
      <c r="L1953" s="13">
        <f t="shared" si="92"/>
        <v>24</v>
      </c>
    </row>
    <row r="1954" spans="1:12" x14ac:dyDescent="0.3">
      <c r="A1954" t="s">
        <v>415</v>
      </c>
      <c r="B1954">
        <f t="shared" si="90"/>
        <v>1953</v>
      </c>
      <c r="C1954">
        <v>1986</v>
      </c>
      <c r="D1954" t="s">
        <v>30</v>
      </c>
      <c r="E1954">
        <v>27</v>
      </c>
      <c r="F1954" s="12">
        <f t="shared" si="91"/>
        <v>31773</v>
      </c>
      <c r="G1954">
        <v>3</v>
      </c>
      <c r="H1954" s="15">
        <v>3589.14</v>
      </c>
      <c r="I1954" t="s">
        <v>11</v>
      </c>
      <c r="J1954" t="s">
        <v>11</v>
      </c>
      <c r="K1954" t="s">
        <v>13</v>
      </c>
      <c r="L1954" s="13">
        <f t="shared" si="92"/>
        <v>36</v>
      </c>
    </row>
    <row r="1955" spans="1:12" x14ac:dyDescent="0.3">
      <c r="A1955" t="s">
        <v>414</v>
      </c>
      <c r="B1955">
        <f t="shared" si="90"/>
        <v>1954</v>
      </c>
      <c r="C1955">
        <v>2001</v>
      </c>
      <c r="D1955" t="s">
        <v>15</v>
      </c>
      <c r="E1955">
        <v>11</v>
      </c>
      <c r="F1955" s="12">
        <f t="shared" si="91"/>
        <v>37206</v>
      </c>
      <c r="G1955">
        <v>2</v>
      </c>
      <c r="H1955" s="15">
        <v>3579.83</v>
      </c>
      <c r="I1955" t="s">
        <v>11</v>
      </c>
      <c r="J1955" t="s">
        <v>11</v>
      </c>
      <c r="K1955" t="s">
        <v>23</v>
      </c>
      <c r="L1955" s="13">
        <f t="shared" si="92"/>
        <v>21</v>
      </c>
    </row>
    <row r="1956" spans="1:12" x14ac:dyDescent="0.3">
      <c r="A1956" t="s">
        <v>413</v>
      </c>
      <c r="B1956">
        <f t="shared" si="90"/>
        <v>1955</v>
      </c>
      <c r="C1956">
        <v>1995</v>
      </c>
      <c r="D1956" t="s">
        <v>35</v>
      </c>
      <c r="E1956">
        <v>23</v>
      </c>
      <c r="F1956" s="12">
        <f t="shared" si="91"/>
        <v>34934</v>
      </c>
      <c r="G1956">
        <v>1</v>
      </c>
      <c r="H1956" s="15">
        <v>3578</v>
      </c>
      <c r="I1956" t="s">
        <v>11</v>
      </c>
      <c r="J1956" t="s">
        <v>12</v>
      </c>
      <c r="K1956" t="s">
        <v>42</v>
      </c>
      <c r="L1956" s="13">
        <f t="shared" si="92"/>
        <v>27</v>
      </c>
    </row>
    <row r="1957" spans="1:12" x14ac:dyDescent="0.3">
      <c r="A1957" t="s">
        <v>412</v>
      </c>
      <c r="B1957">
        <f t="shared" si="90"/>
        <v>1956</v>
      </c>
      <c r="C1957">
        <v>1988</v>
      </c>
      <c r="D1957" t="s">
        <v>35</v>
      </c>
      <c r="E1957">
        <v>18</v>
      </c>
      <c r="F1957" s="12">
        <f t="shared" si="91"/>
        <v>32373</v>
      </c>
      <c r="G1957">
        <v>3</v>
      </c>
      <c r="H1957" s="15">
        <v>3569.96</v>
      </c>
      <c r="I1957" t="s">
        <v>11</v>
      </c>
      <c r="J1957" t="s">
        <v>16</v>
      </c>
      <c r="K1957" t="s">
        <v>23</v>
      </c>
      <c r="L1957" s="13">
        <f t="shared" si="92"/>
        <v>34</v>
      </c>
    </row>
    <row r="1958" spans="1:12" x14ac:dyDescent="0.3">
      <c r="A1958" t="s">
        <v>411</v>
      </c>
      <c r="B1958">
        <f t="shared" si="90"/>
        <v>1957</v>
      </c>
      <c r="C1958">
        <v>1981</v>
      </c>
      <c r="D1958" t="s">
        <v>37</v>
      </c>
      <c r="E1958">
        <v>10</v>
      </c>
      <c r="F1958" s="12">
        <f t="shared" si="91"/>
        <v>29869</v>
      </c>
      <c r="G1958">
        <v>1</v>
      </c>
      <c r="H1958" s="15">
        <v>3562.87</v>
      </c>
      <c r="I1958" t="s">
        <v>11</v>
      </c>
      <c r="J1958" t="s">
        <v>16</v>
      </c>
      <c r="K1958" t="s">
        <v>13</v>
      </c>
      <c r="L1958" s="13">
        <f t="shared" si="92"/>
        <v>41</v>
      </c>
    </row>
    <row r="1959" spans="1:12" x14ac:dyDescent="0.3">
      <c r="A1959" t="s">
        <v>410</v>
      </c>
      <c r="B1959">
        <f t="shared" si="90"/>
        <v>1958</v>
      </c>
      <c r="C1959">
        <v>1995</v>
      </c>
      <c r="D1959" t="s">
        <v>18</v>
      </c>
      <c r="E1959">
        <v>16</v>
      </c>
      <c r="F1959" s="12">
        <f t="shared" si="91"/>
        <v>34866</v>
      </c>
      <c r="G1959">
        <v>1</v>
      </c>
      <c r="H1959" s="15">
        <v>3561.89</v>
      </c>
      <c r="I1959" t="s">
        <v>11</v>
      </c>
      <c r="J1959" t="s">
        <v>16</v>
      </c>
      <c r="K1959" t="s">
        <v>13</v>
      </c>
      <c r="L1959" s="13">
        <f t="shared" si="92"/>
        <v>27</v>
      </c>
    </row>
    <row r="1960" spans="1:12" x14ac:dyDescent="0.3">
      <c r="A1960" t="s">
        <v>409</v>
      </c>
      <c r="B1960">
        <f t="shared" si="90"/>
        <v>1959</v>
      </c>
      <c r="C1960">
        <v>1995</v>
      </c>
      <c r="D1960" t="s">
        <v>37</v>
      </c>
      <c r="E1960">
        <v>9</v>
      </c>
      <c r="F1960" s="12">
        <f t="shared" si="91"/>
        <v>34981</v>
      </c>
      <c r="G1960">
        <v>0</v>
      </c>
      <c r="H1960" s="15">
        <v>3558.62</v>
      </c>
      <c r="I1960" t="s">
        <v>11</v>
      </c>
      <c r="J1960" t="s">
        <v>12</v>
      </c>
      <c r="K1960" t="s">
        <v>247</v>
      </c>
      <c r="L1960" s="13">
        <f t="shared" si="92"/>
        <v>27</v>
      </c>
    </row>
    <row r="1961" spans="1:12" x14ac:dyDescent="0.3">
      <c r="A1961" t="s">
        <v>408</v>
      </c>
      <c r="B1961">
        <f t="shared" si="90"/>
        <v>1960</v>
      </c>
      <c r="C1961">
        <v>1994</v>
      </c>
      <c r="D1961" t="s">
        <v>20</v>
      </c>
      <c r="E1961">
        <v>24</v>
      </c>
      <c r="F1961" s="12">
        <f t="shared" si="91"/>
        <v>34601</v>
      </c>
      <c r="G1961">
        <v>0</v>
      </c>
      <c r="H1961" s="15">
        <v>3556.92</v>
      </c>
      <c r="I1961" t="s">
        <v>11</v>
      </c>
      <c r="J1961" t="s">
        <v>12</v>
      </c>
      <c r="K1961" t="s">
        <v>23</v>
      </c>
      <c r="L1961" s="13">
        <f t="shared" si="92"/>
        <v>28</v>
      </c>
    </row>
    <row r="1962" spans="1:12" x14ac:dyDescent="0.3">
      <c r="A1962" t="s">
        <v>407</v>
      </c>
      <c r="B1962">
        <f t="shared" si="90"/>
        <v>1961</v>
      </c>
      <c r="C1962">
        <v>1992</v>
      </c>
      <c r="D1962" t="s">
        <v>30</v>
      </c>
      <c r="E1962">
        <v>22</v>
      </c>
      <c r="F1962" s="12">
        <f t="shared" si="91"/>
        <v>33960</v>
      </c>
      <c r="G1962">
        <v>0</v>
      </c>
      <c r="H1962" s="15">
        <v>3554.2</v>
      </c>
      <c r="I1962" t="s">
        <v>11</v>
      </c>
      <c r="J1962" t="s">
        <v>12</v>
      </c>
      <c r="K1962" t="s">
        <v>42</v>
      </c>
      <c r="L1962" s="13">
        <f t="shared" si="92"/>
        <v>30</v>
      </c>
    </row>
    <row r="1963" spans="1:12" x14ac:dyDescent="0.3">
      <c r="A1963" t="s">
        <v>406</v>
      </c>
      <c r="B1963">
        <f t="shared" si="90"/>
        <v>1962</v>
      </c>
      <c r="C1963">
        <v>1988</v>
      </c>
      <c r="D1963" t="s">
        <v>37</v>
      </c>
      <c r="E1963">
        <v>15</v>
      </c>
      <c r="F1963" s="12">
        <f t="shared" si="91"/>
        <v>32431</v>
      </c>
      <c r="G1963">
        <v>3</v>
      </c>
      <c r="H1963" s="15">
        <v>3540.12</v>
      </c>
      <c r="I1963" t="s">
        <v>11</v>
      </c>
      <c r="J1963" t="s">
        <v>16</v>
      </c>
      <c r="K1963" t="s">
        <v>13</v>
      </c>
      <c r="L1963" s="13">
        <f t="shared" si="92"/>
        <v>34</v>
      </c>
    </row>
    <row r="1964" spans="1:12" x14ac:dyDescent="0.3">
      <c r="A1964" t="s">
        <v>405</v>
      </c>
      <c r="B1964">
        <f t="shared" si="90"/>
        <v>1963</v>
      </c>
      <c r="C1964">
        <v>2003</v>
      </c>
      <c r="D1964" t="s">
        <v>35</v>
      </c>
      <c r="E1964">
        <v>24</v>
      </c>
      <c r="F1964" s="12">
        <f t="shared" si="91"/>
        <v>37857</v>
      </c>
      <c r="G1964">
        <v>0</v>
      </c>
      <c r="H1964" s="15">
        <v>3538.9</v>
      </c>
      <c r="I1964" t="s">
        <v>11</v>
      </c>
      <c r="J1964" t="s">
        <v>11</v>
      </c>
      <c r="K1964" t="s">
        <v>23</v>
      </c>
      <c r="L1964" s="13">
        <f t="shared" si="92"/>
        <v>19</v>
      </c>
    </row>
    <row r="1965" spans="1:12" x14ac:dyDescent="0.3">
      <c r="A1965" t="s">
        <v>404</v>
      </c>
      <c r="B1965">
        <f t="shared" si="90"/>
        <v>1964</v>
      </c>
      <c r="C1965">
        <v>1998</v>
      </c>
      <c r="D1965" t="s">
        <v>20</v>
      </c>
      <c r="E1965">
        <v>16</v>
      </c>
      <c r="F1965" s="12">
        <f t="shared" si="91"/>
        <v>36054</v>
      </c>
      <c r="G1965">
        <v>2</v>
      </c>
      <c r="H1965" s="15">
        <v>3537.7</v>
      </c>
      <c r="I1965" t="s">
        <v>12</v>
      </c>
      <c r="J1965" t="s">
        <v>12</v>
      </c>
      <c r="K1965" t="s">
        <v>23</v>
      </c>
      <c r="L1965" s="13">
        <f t="shared" si="92"/>
        <v>24</v>
      </c>
    </row>
    <row r="1966" spans="1:12" x14ac:dyDescent="0.3">
      <c r="A1966" t="s">
        <v>403</v>
      </c>
      <c r="B1966">
        <f t="shared" si="90"/>
        <v>1965</v>
      </c>
      <c r="C1966">
        <v>1999</v>
      </c>
      <c r="D1966" t="s">
        <v>20</v>
      </c>
      <c r="E1966">
        <v>22</v>
      </c>
      <c r="F1966" s="12">
        <f t="shared" si="91"/>
        <v>36425</v>
      </c>
      <c r="G1966">
        <v>2</v>
      </c>
      <c r="H1966" s="15">
        <v>3500.61</v>
      </c>
      <c r="I1966" t="s">
        <v>11</v>
      </c>
      <c r="J1966" t="s">
        <v>11</v>
      </c>
      <c r="K1966" t="s">
        <v>13</v>
      </c>
      <c r="L1966" s="13">
        <f t="shared" si="92"/>
        <v>23</v>
      </c>
    </row>
    <row r="1967" spans="1:12" x14ac:dyDescent="0.3">
      <c r="A1967" t="s">
        <v>402</v>
      </c>
      <c r="B1967">
        <f t="shared" si="90"/>
        <v>1966</v>
      </c>
      <c r="C1967">
        <v>1996</v>
      </c>
      <c r="D1967" t="s">
        <v>20</v>
      </c>
      <c r="E1967">
        <v>18</v>
      </c>
      <c r="F1967" s="12">
        <f t="shared" si="91"/>
        <v>35326</v>
      </c>
      <c r="G1967">
        <v>1</v>
      </c>
      <c r="H1967" s="15">
        <v>3490.55</v>
      </c>
      <c r="I1967" t="s">
        <v>16</v>
      </c>
      <c r="J1967" t="s">
        <v>11</v>
      </c>
      <c r="K1967" t="s">
        <v>164</v>
      </c>
      <c r="L1967" s="13">
        <f t="shared" si="92"/>
        <v>26</v>
      </c>
    </row>
    <row r="1968" spans="1:12" x14ac:dyDescent="0.3">
      <c r="A1968" t="s">
        <v>401</v>
      </c>
      <c r="B1968">
        <f t="shared" si="90"/>
        <v>1967</v>
      </c>
      <c r="C1968">
        <v>1996</v>
      </c>
      <c r="D1968" t="s">
        <v>20</v>
      </c>
      <c r="E1968">
        <v>19</v>
      </c>
      <c r="F1968" s="12">
        <f t="shared" si="91"/>
        <v>35327</v>
      </c>
      <c r="G1968">
        <v>2</v>
      </c>
      <c r="H1968" s="15">
        <v>3484.33</v>
      </c>
      <c r="I1968" t="s">
        <v>12</v>
      </c>
      <c r="J1968" t="s">
        <v>12</v>
      </c>
      <c r="K1968" t="s">
        <v>42</v>
      </c>
      <c r="L1968" s="13">
        <f t="shared" si="92"/>
        <v>26</v>
      </c>
    </row>
    <row r="1969" spans="1:12" x14ac:dyDescent="0.3">
      <c r="A1969" t="s">
        <v>400</v>
      </c>
      <c r="B1969">
        <f t="shared" si="90"/>
        <v>1968</v>
      </c>
      <c r="C1969">
        <v>2004</v>
      </c>
      <c r="D1969" t="s">
        <v>18</v>
      </c>
      <c r="E1969">
        <v>26</v>
      </c>
      <c r="F1969" s="12">
        <f t="shared" si="91"/>
        <v>38164</v>
      </c>
      <c r="G1969">
        <v>3</v>
      </c>
      <c r="H1969" s="15">
        <v>3481.87</v>
      </c>
      <c r="I1969" t="s">
        <v>11</v>
      </c>
      <c r="J1969" t="s">
        <v>12</v>
      </c>
      <c r="K1969" t="s">
        <v>168</v>
      </c>
      <c r="L1969" s="13">
        <f t="shared" si="92"/>
        <v>18</v>
      </c>
    </row>
    <row r="1970" spans="1:12" x14ac:dyDescent="0.3">
      <c r="A1970" t="s">
        <v>399</v>
      </c>
      <c r="B1970">
        <f t="shared" si="90"/>
        <v>1969</v>
      </c>
      <c r="C1970">
        <v>1993</v>
      </c>
      <c r="D1970" t="s">
        <v>37</v>
      </c>
      <c r="E1970">
        <v>12</v>
      </c>
      <c r="F1970" s="12">
        <f t="shared" si="91"/>
        <v>34254</v>
      </c>
      <c r="G1970">
        <v>1</v>
      </c>
      <c r="H1970" s="15">
        <v>3471.41</v>
      </c>
      <c r="I1970" t="s">
        <v>11</v>
      </c>
      <c r="J1970" t="s">
        <v>11</v>
      </c>
      <c r="K1970" t="s">
        <v>13</v>
      </c>
      <c r="L1970" s="13">
        <f t="shared" si="92"/>
        <v>29</v>
      </c>
    </row>
    <row r="1971" spans="1:12" x14ac:dyDescent="0.3">
      <c r="A1971" t="s">
        <v>398</v>
      </c>
      <c r="B1971">
        <f t="shared" si="90"/>
        <v>1970</v>
      </c>
      <c r="C1971">
        <v>2003</v>
      </c>
      <c r="D1971" t="s">
        <v>10</v>
      </c>
      <c r="E1971">
        <v>29</v>
      </c>
      <c r="F1971" s="12">
        <f t="shared" si="91"/>
        <v>37831</v>
      </c>
      <c r="G1971">
        <v>0</v>
      </c>
      <c r="H1971" s="15">
        <v>3463.51</v>
      </c>
      <c r="I1971" t="s">
        <v>11</v>
      </c>
      <c r="J1971" t="s">
        <v>16</v>
      </c>
      <c r="K1971" t="s">
        <v>200</v>
      </c>
      <c r="L1971" s="13">
        <f t="shared" si="92"/>
        <v>19</v>
      </c>
    </row>
    <row r="1972" spans="1:12" x14ac:dyDescent="0.3">
      <c r="A1972" t="s">
        <v>397</v>
      </c>
      <c r="B1972">
        <f t="shared" si="90"/>
        <v>1971</v>
      </c>
      <c r="C1972">
        <v>1987</v>
      </c>
      <c r="D1972" t="s">
        <v>20</v>
      </c>
      <c r="E1972">
        <v>14</v>
      </c>
      <c r="F1972" s="12">
        <f t="shared" si="91"/>
        <v>32034</v>
      </c>
      <c r="G1972">
        <v>3</v>
      </c>
      <c r="H1972" s="15">
        <v>3453.77</v>
      </c>
      <c r="I1972" t="s">
        <v>11</v>
      </c>
      <c r="J1972" t="s">
        <v>16</v>
      </c>
      <c r="K1972" t="s">
        <v>42</v>
      </c>
      <c r="L1972" s="13">
        <f t="shared" si="92"/>
        <v>35</v>
      </c>
    </row>
    <row r="1973" spans="1:12" x14ac:dyDescent="0.3">
      <c r="A1973" t="s">
        <v>396</v>
      </c>
      <c r="B1973">
        <f t="shared" si="90"/>
        <v>1972</v>
      </c>
      <c r="C1973">
        <v>2000</v>
      </c>
      <c r="D1973" t="s">
        <v>18</v>
      </c>
      <c r="E1973">
        <v>20</v>
      </c>
      <c r="F1973" s="12">
        <f t="shared" si="91"/>
        <v>36697</v>
      </c>
      <c r="G1973">
        <v>3</v>
      </c>
      <c r="H1973" s="15">
        <v>3443.06</v>
      </c>
      <c r="I1973" t="s">
        <v>11</v>
      </c>
      <c r="J1973" t="s">
        <v>16</v>
      </c>
      <c r="K1973" t="s">
        <v>42</v>
      </c>
      <c r="L1973" s="13">
        <f t="shared" si="92"/>
        <v>22</v>
      </c>
    </row>
    <row r="1974" spans="1:12" x14ac:dyDescent="0.3">
      <c r="A1974" t="s">
        <v>395</v>
      </c>
      <c r="B1974">
        <f t="shared" si="90"/>
        <v>1973</v>
      </c>
      <c r="C1974">
        <v>1986</v>
      </c>
      <c r="D1974" t="s">
        <v>35</v>
      </c>
      <c r="E1974">
        <v>27</v>
      </c>
      <c r="F1974" s="12">
        <f t="shared" si="91"/>
        <v>31651</v>
      </c>
      <c r="G1974">
        <v>3</v>
      </c>
      <c r="H1974" s="15">
        <v>3436.5</v>
      </c>
      <c r="I1974" t="s">
        <v>11</v>
      </c>
      <c r="J1974" t="s">
        <v>16</v>
      </c>
      <c r="K1974" t="s">
        <v>13</v>
      </c>
      <c r="L1974" s="13">
        <f t="shared" si="92"/>
        <v>36</v>
      </c>
    </row>
    <row r="1975" spans="1:12" x14ac:dyDescent="0.3">
      <c r="A1975" t="s">
        <v>394</v>
      </c>
      <c r="B1975">
        <f t="shared" si="90"/>
        <v>1974</v>
      </c>
      <c r="C1975">
        <v>2001</v>
      </c>
      <c r="D1975" t="s">
        <v>30</v>
      </c>
      <c r="E1975">
        <v>26</v>
      </c>
      <c r="F1975" s="12">
        <f t="shared" si="91"/>
        <v>37251</v>
      </c>
      <c r="G1975">
        <v>0</v>
      </c>
      <c r="H1975" s="15">
        <v>3434.38</v>
      </c>
      <c r="I1975" t="s">
        <v>11</v>
      </c>
      <c r="J1975" t="s">
        <v>11</v>
      </c>
      <c r="K1975" t="s">
        <v>42</v>
      </c>
      <c r="L1975" s="13">
        <f t="shared" si="92"/>
        <v>21</v>
      </c>
    </row>
    <row r="1976" spans="1:12" x14ac:dyDescent="0.3">
      <c r="A1976" t="s">
        <v>393</v>
      </c>
      <c r="B1976">
        <f t="shared" si="90"/>
        <v>1975</v>
      </c>
      <c r="C1976">
        <v>1996</v>
      </c>
      <c r="D1976" t="s">
        <v>30</v>
      </c>
      <c r="E1976">
        <v>19</v>
      </c>
      <c r="F1976" s="12">
        <f t="shared" si="91"/>
        <v>35418</v>
      </c>
      <c r="G1976">
        <v>1</v>
      </c>
      <c r="H1976" s="15">
        <v>3410.32</v>
      </c>
      <c r="I1976" t="s">
        <v>11</v>
      </c>
      <c r="J1976" t="s">
        <v>11</v>
      </c>
      <c r="K1976" t="s">
        <v>42</v>
      </c>
      <c r="L1976" s="13">
        <f t="shared" si="92"/>
        <v>26</v>
      </c>
    </row>
    <row r="1977" spans="1:12" x14ac:dyDescent="0.3">
      <c r="A1977" t="s">
        <v>392</v>
      </c>
      <c r="B1977">
        <f t="shared" si="90"/>
        <v>1976</v>
      </c>
      <c r="C1977">
        <v>2004</v>
      </c>
      <c r="D1977" t="s">
        <v>10</v>
      </c>
      <c r="E1977">
        <v>16</v>
      </c>
      <c r="F1977" s="12">
        <f t="shared" si="91"/>
        <v>38184</v>
      </c>
      <c r="G1977">
        <v>2</v>
      </c>
      <c r="H1977" s="15">
        <v>3393.36</v>
      </c>
      <c r="I1977" t="s">
        <v>11</v>
      </c>
      <c r="J1977" t="s">
        <v>11</v>
      </c>
      <c r="K1977" t="s">
        <v>249</v>
      </c>
      <c r="L1977" s="13">
        <f t="shared" si="92"/>
        <v>18</v>
      </c>
    </row>
    <row r="1978" spans="1:12" x14ac:dyDescent="0.3">
      <c r="A1978" t="s">
        <v>391</v>
      </c>
      <c r="B1978">
        <f t="shared" si="90"/>
        <v>1977</v>
      </c>
      <c r="C1978">
        <v>1996</v>
      </c>
      <c r="D1978" t="s">
        <v>37</v>
      </c>
      <c r="E1978">
        <v>27</v>
      </c>
      <c r="F1978" s="12">
        <f t="shared" si="91"/>
        <v>35365</v>
      </c>
      <c r="G1978">
        <v>1</v>
      </c>
      <c r="H1978" s="15">
        <v>3392.98</v>
      </c>
      <c r="I1978" t="s">
        <v>11</v>
      </c>
      <c r="J1978" t="s">
        <v>12</v>
      </c>
      <c r="K1978" t="s">
        <v>13</v>
      </c>
      <c r="L1978" s="13">
        <f t="shared" si="92"/>
        <v>26</v>
      </c>
    </row>
    <row r="1979" spans="1:12" x14ac:dyDescent="0.3">
      <c r="A1979" t="s">
        <v>390</v>
      </c>
      <c r="B1979">
        <f t="shared" si="90"/>
        <v>1978</v>
      </c>
      <c r="C1979">
        <v>1996</v>
      </c>
      <c r="D1979" t="s">
        <v>35</v>
      </c>
      <c r="E1979">
        <v>10</v>
      </c>
      <c r="F1979" s="12">
        <f t="shared" si="91"/>
        <v>35287</v>
      </c>
      <c r="G1979">
        <v>1</v>
      </c>
      <c r="H1979" s="15">
        <v>3392.37</v>
      </c>
      <c r="I1979" t="s">
        <v>11</v>
      </c>
      <c r="J1979" t="s">
        <v>12</v>
      </c>
      <c r="K1979" t="s">
        <v>13</v>
      </c>
      <c r="L1979" s="13">
        <f t="shared" si="92"/>
        <v>26</v>
      </c>
    </row>
    <row r="1980" spans="1:12" x14ac:dyDescent="0.3">
      <c r="A1980" t="s">
        <v>389</v>
      </c>
      <c r="B1980">
        <f t="shared" si="90"/>
        <v>1979</v>
      </c>
      <c r="C1980">
        <v>1996</v>
      </c>
      <c r="D1980" t="s">
        <v>15</v>
      </c>
      <c r="E1980">
        <v>13</v>
      </c>
      <c r="F1980" s="12">
        <f t="shared" si="91"/>
        <v>35382</v>
      </c>
      <c r="G1980">
        <v>0</v>
      </c>
      <c r="H1980" s="15">
        <v>3385.4</v>
      </c>
      <c r="I1980" t="s">
        <v>11</v>
      </c>
      <c r="J1980" t="s">
        <v>11</v>
      </c>
      <c r="K1980" t="s">
        <v>247</v>
      </c>
      <c r="L1980" s="13">
        <f t="shared" si="92"/>
        <v>26</v>
      </c>
    </row>
    <row r="1981" spans="1:12" x14ac:dyDescent="0.3">
      <c r="A1981" t="s">
        <v>388</v>
      </c>
      <c r="B1981">
        <f t="shared" si="90"/>
        <v>1980</v>
      </c>
      <c r="C1981">
        <v>1996</v>
      </c>
      <c r="D1981" t="s">
        <v>30</v>
      </c>
      <c r="E1981">
        <v>14</v>
      </c>
      <c r="F1981" s="12">
        <f t="shared" si="91"/>
        <v>35413</v>
      </c>
      <c r="G1981">
        <v>1</v>
      </c>
      <c r="H1981" s="15">
        <v>3378.91</v>
      </c>
      <c r="I1981" t="s">
        <v>11</v>
      </c>
      <c r="J1981" t="s">
        <v>16</v>
      </c>
      <c r="K1981" t="s">
        <v>42</v>
      </c>
      <c r="L1981" s="13">
        <f t="shared" si="92"/>
        <v>26</v>
      </c>
    </row>
    <row r="1982" spans="1:12" x14ac:dyDescent="0.3">
      <c r="A1982" t="s">
        <v>387</v>
      </c>
      <c r="B1982">
        <f t="shared" si="90"/>
        <v>1981</v>
      </c>
      <c r="C1982">
        <v>1993</v>
      </c>
      <c r="D1982" t="s">
        <v>37</v>
      </c>
      <c r="E1982">
        <v>7</v>
      </c>
      <c r="F1982" s="12">
        <f t="shared" si="91"/>
        <v>34249</v>
      </c>
      <c r="G1982">
        <v>0</v>
      </c>
      <c r="H1982" s="15">
        <v>3366.67</v>
      </c>
      <c r="I1982" t="s">
        <v>11</v>
      </c>
      <c r="J1982" t="s">
        <v>11</v>
      </c>
      <c r="K1982" t="s">
        <v>13</v>
      </c>
      <c r="L1982" s="13">
        <f t="shared" si="92"/>
        <v>29</v>
      </c>
    </row>
    <row r="1983" spans="1:12" x14ac:dyDescent="0.3">
      <c r="A1983" t="s">
        <v>386</v>
      </c>
      <c r="B1983">
        <f t="shared" si="90"/>
        <v>1982</v>
      </c>
      <c r="C1983">
        <v>1995</v>
      </c>
      <c r="D1983" t="s">
        <v>18</v>
      </c>
      <c r="E1983">
        <v>23</v>
      </c>
      <c r="F1983" s="12">
        <f t="shared" si="91"/>
        <v>34873</v>
      </c>
      <c r="G1983">
        <v>0</v>
      </c>
      <c r="H1983" s="15">
        <v>3353.47</v>
      </c>
      <c r="I1983" t="s">
        <v>11</v>
      </c>
      <c r="J1983" t="s">
        <v>12</v>
      </c>
      <c r="K1983" t="s">
        <v>23</v>
      </c>
      <c r="L1983" s="13">
        <f t="shared" si="92"/>
        <v>27</v>
      </c>
    </row>
    <row r="1984" spans="1:12" x14ac:dyDescent="0.3">
      <c r="A1984" t="s">
        <v>385</v>
      </c>
      <c r="B1984">
        <f t="shared" si="90"/>
        <v>1983</v>
      </c>
      <c r="C1984">
        <v>1993</v>
      </c>
      <c r="D1984" t="s">
        <v>37</v>
      </c>
      <c r="E1984">
        <v>28</v>
      </c>
      <c r="F1984" s="12">
        <f t="shared" si="91"/>
        <v>34270</v>
      </c>
      <c r="G1984">
        <v>0</v>
      </c>
      <c r="H1984" s="15">
        <v>3353.28</v>
      </c>
      <c r="I1984" t="s">
        <v>11</v>
      </c>
      <c r="J1984" t="s">
        <v>16</v>
      </c>
      <c r="K1984" t="s">
        <v>42</v>
      </c>
      <c r="L1984" s="13">
        <f t="shared" si="92"/>
        <v>29</v>
      </c>
    </row>
    <row r="1985" spans="1:12" x14ac:dyDescent="0.3">
      <c r="A1985" t="s">
        <v>384</v>
      </c>
      <c r="B1985">
        <f t="shared" si="90"/>
        <v>1984</v>
      </c>
      <c r="C1985">
        <v>1991</v>
      </c>
      <c r="D1985" t="s">
        <v>20</v>
      </c>
      <c r="E1985">
        <v>1</v>
      </c>
      <c r="F1985" s="12">
        <f t="shared" si="91"/>
        <v>33482</v>
      </c>
      <c r="G1985">
        <v>3</v>
      </c>
      <c r="H1985" s="15">
        <v>3342.79</v>
      </c>
      <c r="I1985" t="s">
        <v>11</v>
      </c>
      <c r="J1985" t="s">
        <v>16</v>
      </c>
      <c r="K1985" t="s">
        <v>13</v>
      </c>
      <c r="L1985" s="13">
        <f t="shared" si="92"/>
        <v>31</v>
      </c>
    </row>
    <row r="1986" spans="1:12" x14ac:dyDescent="0.3">
      <c r="A1986" t="s">
        <v>383</v>
      </c>
      <c r="B1986">
        <f t="shared" ref="B1986:B2049" si="93">VALUE(MID(A1986,3,LEN(A1986)-2))</f>
        <v>1985</v>
      </c>
      <c r="C1986">
        <v>1997</v>
      </c>
      <c r="D1986" t="s">
        <v>18</v>
      </c>
      <c r="E1986">
        <v>20</v>
      </c>
      <c r="F1986" s="12">
        <f t="shared" ref="F1986:F2049" si="94">DATE(C1986, MONTH(1&amp;D1986), E1986)</f>
        <v>35601</v>
      </c>
      <c r="G1986">
        <v>1</v>
      </c>
      <c r="H1986" s="15">
        <v>3309.79</v>
      </c>
      <c r="I1986" t="s">
        <v>12</v>
      </c>
      <c r="J1986" t="s">
        <v>12</v>
      </c>
      <c r="K1986" t="s">
        <v>356</v>
      </c>
      <c r="L1986" s="13">
        <f t="shared" ref="L1986:L2049" si="95">DATEDIF(F1986, DATE(2023,6,8), "Y")</f>
        <v>25</v>
      </c>
    </row>
    <row r="1987" spans="1:12" x14ac:dyDescent="0.3">
      <c r="A1987" t="s">
        <v>382</v>
      </c>
      <c r="B1987">
        <f t="shared" si="93"/>
        <v>1986</v>
      </c>
      <c r="C1987">
        <v>2003</v>
      </c>
      <c r="D1987" t="s">
        <v>15</v>
      </c>
      <c r="E1987">
        <v>18</v>
      </c>
      <c r="F1987" s="12">
        <f t="shared" si="94"/>
        <v>37943</v>
      </c>
      <c r="G1987">
        <v>0</v>
      </c>
      <c r="H1987" s="15">
        <v>3308.46</v>
      </c>
      <c r="I1987" t="s">
        <v>11</v>
      </c>
      <c r="J1987" t="s">
        <v>16</v>
      </c>
      <c r="K1987" t="s">
        <v>300</v>
      </c>
      <c r="L1987" s="13">
        <f t="shared" si="95"/>
        <v>19</v>
      </c>
    </row>
    <row r="1988" spans="1:12" x14ac:dyDescent="0.3">
      <c r="A1988" t="s">
        <v>381</v>
      </c>
      <c r="B1988">
        <f t="shared" si="93"/>
        <v>1987</v>
      </c>
      <c r="C1988">
        <v>2003</v>
      </c>
      <c r="D1988" t="s">
        <v>30</v>
      </c>
      <c r="E1988">
        <v>5</v>
      </c>
      <c r="F1988" s="12">
        <f t="shared" si="94"/>
        <v>37960</v>
      </c>
      <c r="G1988">
        <v>0</v>
      </c>
      <c r="H1988" s="15">
        <v>3300.7</v>
      </c>
      <c r="I1988" t="s">
        <v>11</v>
      </c>
      <c r="J1988" t="s">
        <v>11</v>
      </c>
      <c r="K1988" t="s">
        <v>200</v>
      </c>
      <c r="L1988" s="13">
        <f t="shared" si="95"/>
        <v>19</v>
      </c>
    </row>
    <row r="1989" spans="1:12" x14ac:dyDescent="0.3">
      <c r="A1989" t="s">
        <v>380</v>
      </c>
      <c r="B1989">
        <f t="shared" si="93"/>
        <v>1988</v>
      </c>
      <c r="C1989">
        <v>1996</v>
      </c>
      <c r="D1989" t="s">
        <v>15</v>
      </c>
      <c r="E1989">
        <v>17</v>
      </c>
      <c r="F1989" s="12">
        <f t="shared" si="94"/>
        <v>35386</v>
      </c>
      <c r="G1989">
        <v>1</v>
      </c>
      <c r="H1989" s="15">
        <v>3292.53</v>
      </c>
      <c r="I1989" t="s">
        <v>11</v>
      </c>
      <c r="J1989" t="s">
        <v>11</v>
      </c>
      <c r="K1989" t="s">
        <v>23</v>
      </c>
      <c r="L1989" s="13">
        <f t="shared" si="95"/>
        <v>26</v>
      </c>
    </row>
    <row r="1990" spans="1:12" x14ac:dyDescent="0.3">
      <c r="A1990" t="s">
        <v>379</v>
      </c>
      <c r="B1990">
        <f t="shared" si="93"/>
        <v>1989</v>
      </c>
      <c r="C1990">
        <v>2003</v>
      </c>
      <c r="D1990" t="s">
        <v>10</v>
      </c>
      <c r="E1990">
        <v>3</v>
      </c>
      <c r="F1990" s="12">
        <f t="shared" si="94"/>
        <v>37805</v>
      </c>
      <c r="G1990">
        <v>0</v>
      </c>
      <c r="H1990" s="15">
        <v>3280.22</v>
      </c>
      <c r="I1990" t="s">
        <v>11</v>
      </c>
      <c r="J1990" t="s">
        <v>12</v>
      </c>
      <c r="K1990" t="s">
        <v>42</v>
      </c>
      <c r="L1990" s="13">
        <f t="shared" si="95"/>
        <v>19</v>
      </c>
    </row>
    <row r="1991" spans="1:12" x14ac:dyDescent="0.3">
      <c r="A1991" t="s">
        <v>378</v>
      </c>
      <c r="B1991">
        <f t="shared" si="93"/>
        <v>1990</v>
      </c>
      <c r="C1991">
        <v>2001</v>
      </c>
      <c r="D1991" t="s">
        <v>37</v>
      </c>
      <c r="E1991">
        <v>6</v>
      </c>
      <c r="F1991" s="12">
        <f t="shared" si="94"/>
        <v>37170</v>
      </c>
      <c r="G1991">
        <v>2</v>
      </c>
      <c r="H1991" s="15">
        <v>3279.87</v>
      </c>
      <c r="I1991" t="s">
        <v>11</v>
      </c>
      <c r="J1991" t="s">
        <v>16</v>
      </c>
      <c r="K1991" t="s">
        <v>356</v>
      </c>
      <c r="L1991" s="13">
        <f t="shared" si="95"/>
        <v>21</v>
      </c>
    </row>
    <row r="1992" spans="1:12" x14ac:dyDescent="0.3">
      <c r="A1992" t="s">
        <v>377</v>
      </c>
      <c r="B1992">
        <f t="shared" si="93"/>
        <v>1991</v>
      </c>
      <c r="C1992">
        <v>1994</v>
      </c>
      <c r="D1992" t="s">
        <v>10</v>
      </c>
      <c r="E1992">
        <v>1</v>
      </c>
      <c r="F1992" s="12">
        <f t="shared" si="94"/>
        <v>34516</v>
      </c>
      <c r="G1992">
        <v>1</v>
      </c>
      <c r="H1992" s="15">
        <v>3277.16</v>
      </c>
      <c r="I1992" t="s">
        <v>11</v>
      </c>
      <c r="J1992" t="s">
        <v>12</v>
      </c>
      <c r="K1992" t="s">
        <v>42</v>
      </c>
      <c r="L1992" s="13">
        <f t="shared" si="95"/>
        <v>28</v>
      </c>
    </row>
    <row r="1993" spans="1:12" x14ac:dyDescent="0.3">
      <c r="A1993" t="s">
        <v>376</v>
      </c>
      <c r="B1993">
        <f t="shared" si="93"/>
        <v>1992</v>
      </c>
      <c r="C1993">
        <v>1994</v>
      </c>
      <c r="D1993" t="s">
        <v>30</v>
      </c>
      <c r="E1993">
        <v>2</v>
      </c>
      <c r="F1993" s="12">
        <f t="shared" si="94"/>
        <v>34670</v>
      </c>
      <c r="G1993">
        <v>0</v>
      </c>
      <c r="H1993" s="15">
        <v>3268.85</v>
      </c>
      <c r="I1993" t="s">
        <v>12</v>
      </c>
      <c r="J1993" t="s">
        <v>16</v>
      </c>
      <c r="K1993" t="s">
        <v>168</v>
      </c>
      <c r="L1993" s="13">
        <f t="shared" si="95"/>
        <v>28</v>
      </c>
    </row>
    <row r="1994" spans="1:12" x14ac:dyDescent="0.3">
      <c r="A1994" t="s">
        <v>375</v>
      </c>
      <c r="B1994">
        <f t="shared" si="93"/>
        <v>1993</v>
      </c>
      <c r="C1994">
        <v>1991</v>
      </c>
      <c r="D1994" t="s">
        <v>15</v>
      </c>
      <c r="E1994">
        <v>13</v>
      </c>
      <c r="F1994" s="12">
        <f t="shared" si="94"/>
        <v>33555</v>
      </c>
      <c r="G1994">
        <v>0</v>
      </c>
      <c r="H1994" s="15">
        <v>3260.2</v>
      </c>
      <c r="I1994" t="s">
        <v>12</v>
      </c>
      <c r="J1994" t="s">
        <v>11</v>
      </c>
      <c r="K1994" t="s">
        <v>42</v>
      </c>
      <c r="L1994" s="13">
        <f t="shared" si="95"/>
        <v>31</v>
      </c>
    </row>
    <row r="1995" spans="1:12" x14ac:dyDescent="0.3">
      <c r="A1995" t="s">
        <v>374</v>
      </c>
      <c r="B1995">
        <f t="shared" si="93"/>
        <v>1994</v>
      </c>
      <c r="C1995">
        <v>1997</v>
      </c>
      <c r="D1995" t="s">
        <v>20</v>
      </c>
      <c r="E1995">
        <v>2</v>
      </c>
      <c r="F1995" s="12">
        <f t="shared" si="94"/>
        <v>35675</v>
      </c>
      <c r="G1995">
        <v>1</v>
      </c>
      <c r="H1995" s="15">
        <v>3238.44</v>
      </c>
      <c r="I1995" t="s">
        <v>11</v>
      </c>
      <c r="J1995" t="s">
        <v>12</v>
      </c>
      <c r="K1995" t="s">
        <v>13</v>
      </c>
      <c r="L1995" s="13">
        <f t="shared" si="95"/>
        <v>25</v>
      </c>
    </row>
    <row r="1996" spans="1:12" x14ac:dyDescent="0.3">
      <c r="A1996" t="s">
        <v>373</v>
      </c>
      <c r="B1996">
        <f t="shared" si="93"/>
        <v>1995</v>
      </c>
      <c r="C1996">
        <v>1997</v>
      </c>
      <c r="D1996" t="s">
        <v>35</v>
      </c>
      <c r="E1996">
        <v>2</v>
      </c>
      <c r="F1996" s="12">
        <f t="shared" si="94"/>
        <v>35644</v>
      </c>
      <c r="G1996">
        <v>1</v>
      </c>
      <c r="H1996" s="15">
        <v>3227.12</v>
      </c>
      <c r="I1996" t="s">
        <v>11</v>
      </c>
      <c r="J1996" t="s">
        <v>12</v>
      </c>
      <c r="K1996" t="s">
        <v>13</v>
      </c>
      <c r="L1996" s="13">
        <f t="shared" si="95"/>
        <v>25</v>
      </c>
    </row>
    <row r="1997" spans="1:12" x14ac:dyDescent="0.3">
      <c r="A1997" t="s">
        <v>372</v>
      </c>
      <c r="B1997">
        <f t="shared" si="93"/>
        <v>1996</v>
      </c>
      <c r="C1997">
        <v>1997</v>
      </c>
      <c r="D1997" t="s">
        <v>10</v>
      </c>
      <c r="E1997">
        <v>6</v>
      </c>
      <c r="F1997" s="12">
        <f t="shared" si="94"/>
        <v>35617</v>
      </c>
      <c r="G1997">
        <v>0</v>
      </c>
      <c r="H1997" s="15">
        <v>3213.62</v>
      </c>
      <c r="I1997" t="s">
        <v>11</v>
      </c>
      <c r="J1997" t="s">
        <v>11</v>
      </c>
      <c r="K1997" t="s">
        <v>247</v>
      </c>
      <c r="L1997" s="13">
        <f t="shared" si="95"/>
        <v>25</v>
      </c>
    </row>
    <row r="1998" spans="1:12" x14ac:dyDescent="0.3">
      <c r="A1998" t="s">
        <v>371</v>
      </c>
      <c r="B1998">
        <f t="shared" si="93"/>
        <v>1997</v>
      </c>
      <c r="C1998">
        <v>1997</v>
      </c>
      <c r="D1998" t="s">
        <v>30</v>
      </c>
      <c r="E1998">
        <v>22</v>
      </c>
      <c r="F1998" s="12">
        <f t="shared" si="94"/>
        <v>35786</v>
      </c>
      <c r="G1998">
        <v>1</v>
      </c>
      <c r="H1998" s="15">
        <v>3208.79</v>
      </c>
      <c r="I1998" t="s">
        <v>11</v>
      </c>
      <c r="J1998" t="s">
        <v>12</v>
      </c>
      <c r="K1998" t="s">
        <v>42</v>
      </c>
      <c r="L1998" s="13">
        <f t="shared" si="95"/>
        <v>25</v>
      </c>
    </row>
    <row r="1999" spans="1:12" x14ac:dyDescent="0.3">
      <c r="A1999" t="s">
        <v>370</v>
      </c>
      <c r="B1999">
        <f t="shared" si="93"/>
        <v>1998</v>
      </c>
      <c r="C1999">
        <v>1997</v>
      </c>
      <c r="D1999" t="s">
        <v>10</v>
      </c>
      <c r="E1999">
        <v>5</v>
      </c>
      <c r="F1999" s="12">
        <f t="shared" si="94"/>
        <v>35616</v>
      </c>
      <c r="G1999">
        <v>0</v>
      </c>
      <c r="H1999" s="15">
        <v>3206.49</v>
      </c>
      <c r="I1999" t="s">
        <v>11</v>
      </c>
      <c r="J1999" t="s">
        <v>12</v>
      </c>
      <c r="K1999" t="s">
        <v>247</v>
      </c>
      <c r="L1999" s="13">
        <f t="shared" si="95"/>
        <v>25</v>
      </c>
    </row>
    <row r="2000" spans="1:12" x14ac:dyDescent="0.3">
      <c r="A2000" t="s">
        <v>369</v>
      </c>
      <c r="B2000">
        <f t="shared" si="93"/>
        <v>1999</v>
      </c>
      <c r="C2000">
        <v>1996</v>
      </c>
      <c r="D2000" t="s">
        <v>37</v>
      </c>
      <c r="E2000">
        <v>11</v>
      </c>
      <c r="F2000" s="12">
        <f t="shared" si="94"/>
        <v>35349</v>
      </c>
      <c r="G2000">
        <v>0</v>
      </c>
      <c r="H2000" s="15">
        <v>3201.25</v>
      </c>
      <c r="I2000" t="s">
        <v>11</v>
      </c>
      <c r="J2000" t="s">
        <v>12</v>
      </c>
      <c r="K2000" t="s">
        <v>23</v>
      </c>
      <c r="L2000" s="13">
        <f t="shared" si="95"/>
        <v>26</v>
      </c>
    </row>
    <row r="2001" spans="1:12" x14ac:dyDescent="0.3">
      <c r="A2001" t="s">
        <v>368</v>
      </c>
      <c r="B2001">
        <f t="shared" si="93"/>
        <v>2000</v>
      </c>
      <c r="C2001">
        <v>2001</v>
      </c>
      <c r="D2001" t="s">
        <v>20</v>
      </c>
      <c r="E2001">
        <v>2</v>
      </c>
      <c r="F2001" s="12">
        <f t="shared" si="94"/>
        <v>37136</v>
      </c>
      <c r="G2001">
        <v>2</v>
      </c>
      <c r="H2001" s="15">
        <v>3180.51</v>
      </c>
      <c r="I2001" t="s">
        <v>11</v>
      </c>
      <c r="J2001" t="s">
        <v>11</v>
      </c>
      <c r="K2001" t="s">
        <v>13</v>
      </c>
      <c r="L2001" s="13">
        <f t="shared" si="95"/>
        <v>21</v>
      </c>
    </row>
    <row r="2002" spans="1:12" x14ac:dyDescent="0.3">
      <c r="A2002" t="s">
        <v>367</v>
      </c>
      <c r="B2002">
        <f t="shared" si="93"/>
        <v>2001</v>
      </c>
      <c r="C2002">
        <v>2000</v>
      </c>
      <c r="D2002" t="s">
        <v>20</v>
      </c>
      <c r="E2002">
        <v>23</v>
      </c>
      <c r="F2002" s="12">
        <f t="shared" si="94"/>
        <v>36792</v>
      </c>
      <c r="G2002">
        <v>0</v>
      </c>
      <c r="H2002" s="15">
        <v>3179.96</v>
      </c>
      <c r="I2002" t="s">
        <v>11</v>
      </c>
      <c r="J2002" t="s">
        <v>11</v>
      </c>
      <c r="K2002" t="s">
        <v>23</v>
      </c>
      <c r="L2002" s="13">
        <f t="shared" si="95"/>
        <v>22</v>
      </c>
    </row>
    <row r="2003" spans="1:12" x14ac:dyDescent="0.3">
      <c r="A2003" t="s">
        <v>366</v>
      </c>
      <c r="B2003">
        <f t="shared" si="93"/>
        <v>2002</v>
      </c>
      <c r="C2003">
        <v>1996</v>
      </c>
      <c r="D2003" t="s">
        <v>10</v>
      </c>
      <c r="E2003">
        <v>3</v>
      </c>
      <c r="F2003" s="12">
        <f t="shared" si="94"/>
        <v>35249</v>
      </c>
      <c r="G2003">
        <v>0</v>
      </c>
      <c r="H2003" s="15">
        <v>3176.82</v>
      </c>
      <c r="I2003" t="s">
        <v>11</v>
      </c>
      <c r="J2003" t="s">
        <v>16</v>
      </c>
      <c r="K2003" t="s">
        <v>23</v>
      </c>
      <c r="L2003" s="13">
        <f t="shared" si="95"/>
        <v>26</v>
      </c>
    </row>
    <row r="2004" spans="1:12" x14ac:dyDescent="0.3">
      <c r="A2004" t="s">
        <v>365</v>
      </c>
      <c r="B2004">
        <f t="shared" si="93"/>
        <v>2003</v>
      </c>
      <c r="C2004">
        <v>1996</v>
      </c>
      <c r="D2004" t="s">
        <v>35</v>
      </c>
      <c r="E2004">
        <v>14</v>
      </c>
      <c r="F2004" s="12">
        <f t="shared" si="94"/>
        <v>35291</v>
      </c>
      <c r="G2004">
        <v>0</v>
      </c>
      <c r="H2004" s="15">
        <v>3176.29</v>
      </c>
      <c r="I2004" t="s">
        <v>11</v>
      </c>
      <c r="J2004" t="s">
        <v>11</v>
      </c>
      <c r="K2004" t="s">
        <v>23</v>
      </c>
      <c r="L2004" s="13">
        <f t="shared" si="95"/>
        <v>26</v>
      </c>
    </row>
    <row r="2005" spans="1:12" x14ac:dyDescent="0.3">
      <c r="A2005" t="s">
        <v>364</v>
      </c>
      <c r="B2005">
        <f t="shared" si="93"/>
        <v>2004</v>
      </c>
      <c r="C2005">
        <v>1994</v>
      </c>
      <c r="D2005" t="s">
        <v>10</v>
      </c>
      <c r="E2005">
        <v>6</v>
      </c>
      <c r="F2005" s="12">
        <f t="shared" si="94"/>
        <v>34521</v>
      </c>
      <c r="G2005">
        <v>0</v>
      </c>
      <c r="H2005" s="15">
        <v>3172.02</v>
      </c>
      <c r="I2005" t="s">
        <v>11</v>
      </c>
      <c r="J2005" t="s">
        <v>16</v>
      </c>
      <c r="K2005" t="s">
        <v>42</v>
      </c>
      <c r="L2005" s="13">
        <f t="shared" si="95"/>
        <v>28</v>
      </c>
    </row>
    <row r="2006" spans="1:12" x14ac:dyDescent="0.3">
      <c r="A2006" t="s">
        <v>363</v>
      </c>
      <c r="B2006">
        <f t="shared" si="93"/>
        <v>2005</v>
      </c>
      <c r="C2006">
        <v>1994</v>
      </c>
      <c r="D2006" t="s">
        <v>37</v>
      </c>
      <c r="E2006">
        <v>25</v>
      </c>
      <c r="F2006" s="12">
        <f t="shared" si="94"/>
        <v>34632</v>
      </c>
      <c r="G2006">
        <v>0</v>
      </c>
      <c r="H2006" s="15">
        <v>3171.61</v>
      </c>
      <c r="I2006" t="s">
        <v>11</v>
      </c>
      <c r="J2006" t="s">
        <v>12</v>
      </c>
      <c r="K2006" t="s">
        <v>13</v>
      </c>
      <c r="L2006" s="13">
        <f t="shared" si="95"/>
        <v>28</v>
      </c>
    </row>
    <row r="2007" spans="1:12" x14ac:dyDescent="0.3">
      <c r="A2007" t="s">
        <v>362</v>
      </c>
      <c r="B2007">
        <f t="shared" si="93"/>
        <v>2006</v>
      </c>
      <c r="C2007">
        <v>2001</v>
      </c>
      <c r="D2007" t="s">
        <v>35</v>
      </c>
      <c r="E2007">
        <v>29</v>
      </c>
      <c r="F2007" s="12">
        <f t="shared" si="94"/>
        <v>37132</v>
      </c>
      <c r="G2007">
        <v>1</v>
      </c>
      <c r="H2007" s="15">
        <v>3167.46</v>
      </c>
      <c r="I2007" t="s">
        <v>11</v>
      </c>
      <c r="J2007" t="s">
        <v>12</v>
      </c>
      <c r="K2007" t="s">
        <v>247</v>
      </c>
      <c r="L2007" s="13">
        <f t="shared" si="95"/>
        <v>21</v>
      </c>
    </row>
    <row r="2008" spans="1:12" x14ac:dyDescent="0.3">
      <c r="A2008" t="s">
        <v>361</v>
      </c>
      <c r="B2008">
        <f t="shared" si="93"/>
        <v>2007</v>
      </c>
      <c r="C2008">
        <v>1993</v>
      </c>
      <c r="D2008" t="s">
        <v>20</v>
      </c>
      <c r="E2008">
        <v>25</v>
      </c>
      <c r="F2008" s="12">
        <f t="shared" si="94"/>
        <v>34237</v>
      </c>
      <c r="G2008">
        <v>0</v>
      </c>
      <c r="H2008" s="15">
        <v>3162.02</v>
      </c>
      <c r="I2008" t="s">
        <v>11</v>
      </c>
      <c r="J2008" t="s">
        <v>12</v>
      </c>
      <c r="K2008" t="s">
        <v>13</v>
      </c>
      <c r="L2008" s="13">
        <f t="shared" si="95"/>
        <v>29</v>
      </c>
    </row>
    <row r="2009" spans="1:12" x14ac:dyDescent="0.3">
      <c r="A2009" t="s">
        <v>360</v>
      </c>
      <c r="B2009">
        <f t="shared" si="93"/>
        <v>2008</v>
      </c>
      <c r="C2009">
        <v>1994</v>
      </c>
      <c r="D2009" t="s">
        <v>10</v>
      </c>
      <c r="E2009">
        <v>10</v>
      </c>
      <c r="F2009" s="12">
        <f t="shared" si="94"/>
        <v>34525</v>
      </c>
      <c r="G2009">
        <v>0</v>
      </c>
      <c r="H2009" s="15">
        <v>3161.45</v>
      </c>
      <c r="I2009" t="s">
        <v>11</v>
      </c>
      <c r="J2009" t="s">
        <v>16</v>
      </c>
      <c r="K2009" t="s">
        <v>42</v>
      </c>
      <c r="L2009" s="13">
        <f t="shared" si="95"/>
        <v>28</v>
      </c>
    </row>
    <row r="2010" spans="1:12" x14ac:dyDescent="0.3">
      <c r="A2010" t="s">
        <v>359</v>
      </c>
      <c r="B2010">
        <f t="shared" si="93"/>
        <v>2009</v>
      </c>
      <c r="C2010">
        <v>1999</v>
      </c>
      <c r="D2010" t="s">
        <v>18</v>
      </c>
      <c r="E2010">
        <v>25</v>
      </c>
      <c r="F2010" s="12">
        <f t="shared" si="94"/>
        <v>36336</v>
      </c>
      <c r="G2010">
        <v>0</v>
      </c>
      <c r="H2010" s="15">
        <v>3128.35</v>
      </c>
      <c r="I2010" t="s">
        <v>11</v>
      </c>
      <c r="J2010" t="s">
        <v>12</v>
      </c>
      <c r="K2010" t="s">
        <v>300</v>
      </c>
      <c r="L2010" s="13">
        <f t="shared" si="95"/>
        <v>23</v>
      </c>
    </row>
    <row r="2011" spans="1:12" x14ac:dyDescent="0.3">
      <c r="A2011" t="s">
        <v>358</v>
      </c>
      <c r="B2011">
        <f t="shared" si="93"/>
        <v>2010</v>
      </c>
      <c r="C2011">
        <v>1987</v>
      </c>
      <c r="D2011" t="s">
        <v>35</v>
      </c>
      <c r="E2011">
        <v>1</v>
      </c>
      <c r="F2011" s="12">
        <f t="shared" si="94"/>
        <v>31990</v>
      </c>
      <c r="G2011">
        <v>3</v>
      </c>
      <c r="H2011" s="15">
        <v>3088.06</v>
      </c>
      <c r="I2011" t="s">
        <v>11</v>
      </c>
      <c r="J2011" t="s">
        <v>11</v>
      </c>
      <c r="K2011" t="s">
        <v>13</v>
      </c>
      <c r="L2011" s="13">
        <f t="shared" si="95"/>
        <v>35</v>
      </c>
    </row>
    <row r="2012" spans="1:12" x14ac:dyDescent="0.3">
      <c r="A2012" t="s">
        <v>357</v>
      </c>
      <c r="B2012">
        <f t="shared" si="93"/>
        <v>2011</v>
      </c>
      <c r="C2012">
        <v>2001</v>
      </c>
      <c r="D2012" t="s">
        <v>37</v>
      </c>
      <c r="E2012">
        <v>13</v>
      </c>
      <c r="F2012" s="12">
        <f t="shared" si="94"/>
        <v>37177</v>
      </c>
      <c r="G2012">
        <v>2</v>
      </c>
      <c r="H2012" s="15">
        <v>3077.1</v>
      </c>
      <c r="I2012" t="s">
        <v>11</v>
      </c>
      <c r="J2012" t="s">
        <v>16</v>
      </c>
      <c r="K2012" t="s">
        <v>23</v>
      </c>
      <c r="L2012" s="13">
        <f t="shared" si="95"/>
        <v>21</v>
      </c>
    </row>
    <row r="2013" spans="1:12" x14ac:dyDescent="0.3">
      <c r="A2013" t="s">
        <v>355</v>
      </c>
      <c r="B2013">
        <f t="shared" si="93"/>
        <v>2012</v>
      </c>
      <c r="C2013">
        <v>1995</v>
      </c>
      <c r="D2013" t="s">
        <v>20</v>
      </c>
      <c r="E2013">
        <v>10</v>
      </c>
      <c r="F2013" s="12">
        <f t="shared" si="94"/>
        <v>34952</v>
      </c>
      <c r="G2013">
        <v>0</v>
      </c>
      <c r="H2013" s="15">
        <v>3070.81</v>
      </c>
      <c r="I2013" t="s">
        <v>12</v>
      </c>
      <c r="J2013" t="s">
        <v>16</v>
      </c>
      <c r="K2013" t="s">
        <v>356</v>
      </c>
      <c r="L2013" s="13">
        <f t="shared" si="95"/>
        <v>27</v>
      </c>
    </row>
    <row r="2014" spans="1:12" x14ac:dyDescent="0.3">
      <c r="A2014" t="s">
        <v>354</v>
      </c>
      <c r="B2014">
        <f t="shared" si="93"/>
        <v>2013</v>
      </c>
      <c r="C2014">
        <v>1989</v>
      </c>
      <c r="D2014" t="s">
        <v>37</v>
      </c>
      <c r="E2014">
        <v>1</v>
      </c>
      <c r="F2014" s="12">
        <f t="shared" si="94"/>
        <v>32782</v>
      </c>
      <c r="G2014">
        <v>3</v>
      </c>
      <c r="H2014" s="15">
        <v>3065.49</v>
      </c>
      <c r="I2014" t="s">
        <v>11</v>
      </c>
      <c r="J2014" t="s">
        <v>16</v>
      </c>
      <c r="K2014" t="s">
        <v>23</v>
      </c>
      <c r="L2014" s="13">
        <f t="shared" si="95"/>
        <v>33</v>
      </c>
    </row>
    <row r="2015" spans="1:12" x14ac:dyDescent="0.3">
      <c r="A2015" t="s">
        <v>353</v>
      </c>
      <c r="B2015">
        <f t="shared" si="93"/>
        <v>2014</v>
      </c>
      <c r="C2015">
        <v>1994</v>
      </c>
      <c r="D2015" t="s">
        <v>20</v>
      </c>
      <c r="E2015">
        <v>26</v>
      </c>
      <c r="F2015" s="12">
        <f t="shared" si="94"/>
        <v>34603</v>
      </c>
      <c r="G2015">
        <v>0</v>
      </c>
      <c r="H2015" s="15">
        <v>3062.51</v>
      </c>
      <c r="I2015" t="s">
        <v>12</v>
      </c>
      <c r="J2015" t="s">
        <v>16</v>
      </c>
      <c r="K2015" t="s">
        <v>23</v>
      </c>
      <c r="L2015" s="13">
        <f t="shared" si="95"/>
        <v>28</v>
      </c>
    </row>
    <row r="2016" spans="1:12" x14ac:dyDescent="0.3">
      <c r="A2016" t="s">
        <v>352</v>
      </c>
      <c r="B2016">
        <f t="shared" si="93"/>
        <v>2015</v>
      </c>
      <c r="C2016">
        <v>2002</v>
      </c>
      <c r="D2016" t="s">
        <v>18</v>
      </c>
      <c r="E2016">
        <v>21</v>
      </c>
      <c r="F2016" s="12">
        <f t="shared" si="94"/>
        <v>37428</v>
      </c>
      <c r="G2016">
        <v>2</v>
      </c>
      <c r="H2016" s="15">
        <v>3056.39</v>
      </c>
      <c r="I2016" t="s">
        <v>11</v>
      </c>
      <c r="J2016" t="s">
        <v>12</v>
      </c>
      <c r="K2016" t="s">
        <v>13</v>
      </c>
      <c r="L2016" s="13">
        <f t="shared" si="95"/>
        <v>20</v>
      </c>
    </row>
    <row r="2017" spans="1:12" x14ac:dyDescent="0.3">
      <c r="A2017" t="s">
        <v>351</v>
      </c>
      <c r="B2017">
        <f t="shared" si="93"/>
        <v>2016</v>
      </c>
      <c r="C2017">
        <v>1997</v>
      </c>
      <c r="D2017" t="s">
        <v>30</v>
      </c>
      <c r="E2017">
        <v>22</v>
      </c>
      <c r="F2017" s="12">
        <f t="shared" si="94"/>
        <v>35786</v>
      </c>
      <c r="G2017">
        <v>0</v>
      </c>
      <c r="H2017" s="15">
        <v>3051.73</v>
      </c>
      <c r="I2017" t="s">
        <v>11</v>
      </c>
      <c r="J2017" t="s">
        <v>11</v>
      </c>
      <c r="K2017" t="s">
        <v>42</v>
      </c>
      <c r="L2017" s="13">
        <f t="shared" si="95"/>
        <v>25</v>
      </c>
    </row>
    <row r="2018" spans="1:12" x14ac:dyDescent="0.3">
      <c r="A2018" t="s">
        <v>350</v>
      </c>
      <c r="B2018">
        <f t="shared" si="93"/>
        <v>2017</v>
      </c>
      <c r="C2018">
        <v>1998</v>
      </c>
      <c r="D2018" t="s">
        <v>35</v>
      </c>
      <c r="E2018">
        <v>9</v>
      </c>
      <c r="F2018" s="12">
        <f t="shared" si="94"/>
        <v>36016</v>
      </c>
      <c r="G2018">
        <v>0</v>
      </c>
      <c r="H2018" s="15">
        <v>3046.06</v>
      </c>
      <c r="I2018" t="s">
        <v>11</v>
      </c>
      <c r="J2018" t="s">
        <v>16</v>
      </c>
      <c r="K2018" t="s">
        <v>249</v>
      </c>
      <c r="L2018" s="13">
        <f t="shared" si="95"/>
        <v>24</v>
      </c>
    </row>
    <row r="2019" spans="1:12" x14ac:dyDescent="0.3">
      <c r="A2019" t="s">
        <v>349</v>
      </c>
      <c r="B2019">
        <f t="shared" si="93"/>
        <v>2018</v>
      </c>
      <c r="C2019">
        <v>1998</v>
      </c>
      <c r="D2019" t="s">
        <v>20</v>
      </c>
      <c r="E2019">
        <v>15</v>
      </c>
      <c r="F2019" s="12">
        <f t="shared" si="94"/>
        <v>36053</v>
      </c>
      <c r="G2019">
        <v>0</v>
      </c>
      <c r="H2019" s="15">
        <v>3044.21</v>
      </c>
      <c r="I2019" t="s">
        <v>11</v>
      </c>
      <c r="J2019" t="s">
        <v>12</v>
      </c>
      <c r="K2019" t="s">
        <v>247</v>
      </c>
      <c r="L2019" s="13">
        <f t="shared" si="95"/>
        <v>24</v>
      </c>
    </row>
    <row r="2020" spans="1:12" x14ac:dyDescent="0.3">
      <c r="A2020" t="s">
        <v>348</v>
      </c>
      <c r="B2020">
        <f t="shared" si="93"/>
        <v>2019</v>
      </c>
      <c r="C2020">
        <v>1997</v>
      </c>
      <c r="D2020" t="s">
        <v>30</v>
      </c>
      <c r="E2020">
        <v>19</v>
      </c>
      <c r="F2020" s="12">
        <f t="shared" si="94"/>
        <v>35783</v>
      </c>
      <c r="G2020">
        <v>0</v>
      </c>
      <c r="H2020" s="15">
        <v>3021.81</v>
      </c>
      <c r="I2020" t="s">
        <v>11</v>
      </c>
      <c r="J2020" t="s">
        <v>12</v>
      </c>
      <c r="K2020" t="s">
        <v>23</v>
      </c>
      <c r="L2020" s="13">
        <f t="shared" si="95"/>
        <v>25</v>
      </c>
    </row>
    <row r="2021" spans="1:12" x14ac:dyDescent="0.3">
      <c r="A2021" t="s">
        <v>347</v>
      </c>
      <c r="B2021">
        <f t="shared" si="93"/>
        <v>2020</v>
      </c>
      <c r="C2021">
        <v>1988</v>
      </c>
      <c r="D2021" t="s">
        <v>20</v>
      </c>
      <c r="E2021">
        <v>28</v>
      </c>
      <c r="F2021" s="12">
        <f t="shared" si="94"/>
        <v>32414</v>
      </c>
      <c r="G2021">
        <v>3</v>
      </c>
      <c r="H2021" s="15">
        <v>3018.04</v>
      </c>
      <c r="I2021" t="s">
        <v>11</v>
      </c>
      <c r="J2021" t="s">
        <v>11</v>
      </c>
      <c r="K2021" t="s">
        <v>23</v>
      </c>
      <c r="L2021" s="13">
        <f t="shared" si="95"/>
        <v>34</v>
      </c>
    </row>
    <row r="2022" spans="1:12" x14ac:dyDescent="0.3">
      <c r="A2022" t="s">
        <v>346</v>
      </c>
      <c r="B2022">
        <f t="shared" si="93"/>
        <v>2021</v>
      </c>
      <c r="C2022">
        <v>2002</v>
      </c>
      <c r="D2022" t="s">
        <v>30</v>
      </c>
      <c r="E2022">
        <v>15</v>
      </c>
      <c r="F2022" s="12">
        <f t="shared" si="94"/>
        <v>37605</v>
      </c>
      <c r="G2022">
        <v>0</v>
      </c>
      <c r="H2022" s="15">
        <v>3012.22</v>
      </c>
      <c r="I2022" t="s">
        <v>11</v>
      </c>
      <c r="J2022" t="s">
        <v>12</v>
      </c>
      <c r="K2022" t="s">
        <v>23</v>
      </c>
      <c r="L2022" s="13">
        <f t="shared" si="95"/>
        <v>20</v>
      </c>
    </row>
    <row r="2023" spans="1:12" x14ac:dyDescent="0.3">
      <c r="A2023" t="s">
        <v>345</v>
      </c>
      <c r="B2023">
        <f t="shared" si="93"/>
        <v>2022</v>
      </c>
      <c r="C2023">
        <v>1991</v>
      </c>
      <c r="D2023" t="s">
        <v>15</v>
      </c>
      <c r="E2023">
        <v>20</v>
      </c>
      <c r="F2023" s="12">
        <f t="shared" si="94"/>
        <v>33562</v>
      </c>
      <c r="G2023">
        <v>3</v>
      </c>
      <c r="H2023" s="15">
        <v>2985.67</v>
      </c>
      <c r="I2023" t="s">
        <v>11</v>
      </c>
      <c r="J2023" t="s">
        <v>11</v>
      </c>
      <c r="K2023" t="s">
        <v>13</v>
      </c>
      <c r="L2023" s="13">
        <f t="shared" si="95"/>
        <v>31</v>
      </c>
    </row>
    <row r="2024" spans="1:12" x14ac:dyDescent="0.3">
      <c r="A2024" t="s">
        <v>344</v>
      </c>
      <c r="B2024">
        <f t="shared" si="93"/>
        <v>2023</v>
      </c>
      <c r="C2024">
        <v>1987</v>
      </c>
      <c r="D2024" t="s">
        <v>18</v>
      </c>
      <c r="E2024">
        <v>18</v>
      </c>
      <c r="F2024" s="12">
        <f t="shared" si="94"/>
        <v>31946</v>
      </c>
      <c r="G2024">
        <v>3</v>
      </c>
      <c r="H2024" s="15">
        <v>2979.52</v>
      </c>
      <c r="I2024" t="s">
        <v>11</v>
      </c>
      <c r="J2024" t="s">
        <v>12</v>
      </c>
      <c r="K2024" t="s">
        <v>13</v>
      </c>
      <c r="L2024" s="13">
        <f t="shared" si="95"/>
        <v>35</v>
      </c>
    </row>
    <row r="2025" spans="1:12" x14ac:dyDescent="0.3">
      <c r="A2025" t="s">
        <v>343</v>
      </c>
      <c r="B2025">
        <f t="shared" si="93"/>
        <v>2024</v>
      </c>
      <c r="C2025">
        <v>1995</v>
      </c>
      <c r="D2025" t="s">
        <v>20</v>
      </c>
      <c r="E2025">
        <v>24</v>
      </c>
      <c r="F2025" s="12">
        <f t="shared" si="94"/>
        <v>34966</v>
      </c>
      <c r="G2025">
        <v>0</v>
      </c>
      <c r="H2025" s="15">
        <v>2974.13</v>
      </c>
      <c r="I2025" t="s">
        <v>11</v>
      </c>
      <c r="J2025" t="s">
        <v>16</v>
      </c>
      <c r="K2025" t="s">
        <v>42</v>
      </c>
      <c r="L2025" s="13">
        <f t="shared" si="95"/>
        <v>27</v>
      </c>
    </row>
    <row r="2026" spans="1:12" x14ac:dyDescent="0.3">
      <c r="A2026" t="s">
        <v>342</v>
      </c>
      <c r="B2026">
        <f t="shared" si="93"/>
        <v>2025</v>
      </c>
      <c r="C2026">
        <v>2002</v>
      </c>
      <c r="D2026" t="s">
        <v>20</v>
      </c>
      <c r="E2026">
        <v>30</v>
      </c>
      <c r="F2026" s="12">
        <f t="shared" si="94"/>
        <v>37529</v>
      </c>
      <c r="G2026">
        <v>0</v>
      </c>
      <c r="H2026" s="15">
        <v>2943.41</v>
      </c>
      <c r="I2026" t="s">
        <v>11</v>
      </c>
      <c r="J2026" t="s">
        <v>12</v>
      </c>
      <c r="K2026" t="s">
        <v>23</v>
      </c>
      <c r="L2026" s="13">
        <f t="shared" si="95"/>
        <v>20</v>
      </c>
    </row>
    <row r="2027" spans="1:12" x14ac:dyDescent="0.3">
      <c r="A2027" t="s">
        <v>341</v>
      </c>
      <c r="B2027">
        <f t="shared" si="93"/>
        <v>2026</v>
      </c>
      <c r="C2027">
        <v>1996</v>
      </c>
      <c r="D2027" t="s">
        <v>18</v>
      </c>
      <c r="E2027">
        <v>30</v>
      </c>
      <c r="F2027" s="12">
        <f t="shared" si="94"/>
        <v>35246</v>
      </c>
      <c r="G2027">
        <v>1</v>
      </c>
      <c r="H2027" s="15">
        <v>2927.06</v>
      </c>
      <c r="I2027" t="s">
        <v>11</v>
      </c>
      <c r="J2027" t="s">
        <v>11</v>
      </c>
      <c r="K2027" t="s">
        <v>13</v>
      </c>
      <c r="L2027" s="13">
        <f t="shared" si="95"/>
        <v>26</v>
      </c>
    </row>
    <row r="2028" spans="1:12" x14ac:dyDescent="0.3">
      <c r="A2028" t="s">
        <v>340</v>
      </c>
      <c r="B2028">
        <f t="shared" si="93"/>
        <v>2027</v>
      </c>
      <c r="C2028">
        <v>2003</v>
      </c>
      <c r="D2028" t="s">
        <v>18</v>
      </c>
      <c r="E2028">
        <v>5</v>
      </c>
      <c r="F2028" s="12">
        <f t="shared" si="94"/>
        <v>37777</v>
      </c>
      <c r="G2028">
        <v>2</v>
      </c>
      <c r="H2028" s="15">
        <v>2913.57</v>
      </c>
      <c r="I2028" t="s">
        <v>11</v>
      </c>
      <c r="J2028" t="s">
        <v>11</v>
      </c>
      <c r="K2028" t="s">
        <v>42</v>
      </c>
      <c r="L2028" s="13">
        <f t="shared" si="95"/>
        <v>20</v>
      </c>
    </row>
    <row r="2029" spans="1:12" x14ac:dyDescent="0.3">
      <c r="A2029" t="s">
        <v>339</v>
      </c>
      <c r="B2029">
        <f t="shared" si="93"/>
        <v>2028</v>
      </c>
      <c r="C2029">
        <v>1996</v>
      </c>
      <c r="D2029" t="s">
        <v>18</v>
      </c>
      <c r="E2029">
        <v>13</v>
      </c>
      <c r="F2029" s="12">
        <f t="shared" si="94"/>
        <v>35229</v>
      </c>
      <c r="G2029">
        <v>1</v>
      </c>
      <c r="H2029" s="15">
        <v>2904.09</v>
      </c>
      <c r="I2029" t="s">
        <v>11</v>
      </c>
      <c r="J2029" t="s">
        <v>11</v>
      </c>
      <c r="K2029" t="s">
        <v>42</v>
      </c>
      <c r="L2029" s="13">
        <f t="shared" si="95"/>
        <v>26</v>
      </c>
    </row>
    <row r="2030" spans="1:12" x14ac:dyDescent="0.3">
      <c r="A2030" t="s">
        <v>338</v>
      </c>
      <c r="B2030">
        <f t="shared" si="93"/>
        <v>2029</v>
      </c>
      <c r="C2030">
        <v>1996</v>
      </c>
      <c r="D2030" t="s">
        <v>37</v>
      </c>
      <c r="E2030">
        <v>24</v>
      </c>
      <c r="F2030" s="12">
        <f t="shared" si="94"/>
        <v>35362</v>
      </c>
      <c r="G2030">
        <v>1</v>
      </c>
      <c r="H2030" s="15">
        <v>2902.91</v>
      </c>
      <c r="I2030" t="s">
        <v>11</v>
      </c>
      <c r="J2030" t="s">
        <v>11</v>
      </c>
      <c r="K2030" t="s">
        <v>13</v>
      </c>
      <c r="L2030" s="13">
        <f t="shared" si="95"/>
        <v>26</v>
      </c>
    </row>
    <row r="2031" spans="1:12" x14ac:dyDescent="0.3">
      <c r="A2031" t="s">
        <v>337</v>
      </c>
      <c r="B2031">
        <f t="shared" si="93"/>
        <v>2030</v>
      </c>
      <c r="C2031">
        <v>1999</v>
      </c>
      <c r="D2031" t="s">
        <v>15</v>
      </c>
      <c r="E2031">
        <v>1</v>
      </c>
      <c r="F2031" s="12">
        <f t="shared" si="94"/>
        <v>36465</v>
      </c>
      <c r="G2031">
        <v>0</v>
      </c>
      <c r="H2031" s="15">
        <v>2899.49</v>
      </c>
      <c r="I2031" t="s">
        <v>11</v>
      </c>
      <c r="J2031" t="s">
        <v>11</v>
      </c>
      <c r="K2031" t="s">
        <v>247</v>
      </c>
      <c r="L2031" s="13">
        <f t="shared" si="95"/>
        <v>23</v>
      </c>
    </row>
    <row r="2032" spans="1:12" x14ac:dyDescent="0.3">
      <c r="A2032" t="s">
        <v>336</v>
      </c>
      <c r="B2032">
        <f t="shared" si="93"/>
        <v>2031</v>
      </c>
      <c r="C2032">
        <v>2000</v>
      </c>
      <c r="D2032" t="s">
        <v>10</v>
      </c>
      <c r="E2032">
        <v>14</v>
      </c>
      <c r="F2032" s="12">
        <f t="shared" si="94"/>
        <v>36721</v>
      </c>
      <c r="G2032">
        <v>0</v>
      </c>
      <c r="H2032" s="15">
        <v>2897.46</v>
      </c>
      <c r="I2032" t="s">
        <v>11</v>
      </c>
      <c r="J2032" t="s">
        <v>16</v>
      </c>
      <c r="K2032" t="s">
        <v>23</v>
      </c>
      <c r="L2032" s="13">
        <f t="shared" si="95"/>
        <v>22</v>
      </c>
    </row>
    <row r="2033" spans="1:12" x14ac:dyDescent="0.3">
      <c r="A2033" t="s">
        <v>335</v>
      </c>
      <c r="B2033">
        <f t="shared" si="93"/>
        <v>2032</v>
      </c>
      <c r="C2033">
        <v>1996</v>
      </c>
      <c r="D2033" t="s">
        <v>18</v>
      </c>
      <c r="E2033">
        <v>21</v>
      </c>
      <c r="F2033" s="12">
        <f t="shared" si="94"/>
        <v>35237</v>
      </c>
      <c r="G2033">
        <v>0</v>
      </c>
      <c r="H2033" s="15">
        <v>2897.32</v>
      </c>
      <c r="I2033" t="s">
        <v>12</v>
      </c>
      <c r="J2033" t="s">
        <v>12</v>
      </c>
      <c r="K2033" t="s">
        <v>168</v>
      </c>
      <c r="L2033" s="13">
        <f t="shared" si="95"/>
        <v>26</v>
      </c>
    </row>
    <row r="2034" spans="1:12" x14ac:dyDescent="0.3">
      <c r="A2034" t="s">
        <v>334</v>
      </c>
      <c r="B2034">
        <f t="shared" si="93"/>
        <v>2033</v>
      </c>
      <c r="C2034">
        <v>1993</v>
      </c>
      <c r="D2034" t="s">
        <v>35</v>
      </c>
      <c r="E2034">
        <v>12</v>
      </c>
      <c r="F2034" s="12">
        <f t="shared" si="94"/>
        <v>34193</v>
      </c>
      <c r="G2034">
        <v>0</v>
      </c>
      <c r="H2034" s="15">
        <v>2867.12</v>
      </c>
      <c r="I2034" t="s">
        <v>16</v>
      </c>
      <c r="J2034" t="s">
        <v>12</v>
      </c>
      <c r="K2034" t="s">
        <v>13</v>
      </c>
      <c r="L2034" s="13">
        <f t="shared" si="95"/>
        <v>29</v>
      </c>
    </row>
    <row r="2035" spans="1:12" x14ac:dyDescent="0.3">
      <c r="A2035" t="s">
        <v>333</v>
      </c>
      <c r="B2035">
        <f t="shared" si="93"/>
        <v>2034</v>
      </c>
      <c r="C2035">
        <v>1993</v>
      </c>
      <c r="D2035" t="s">
        <v>15</v>
      </c>
      <c r="E2035">
        <v>1</v>
      </c>
      <c r="F2035" s="12">
        <f t="shared" si="94"/>
        <v>34274</v>
      </c>
      <c r="G2035">
        <v>0</v>
      </c>
      <c r="H2035" s="15">
        <v>2866.09</v>
      </c>
      <c r="I2035" t="s">
        <v>12</v>
      </c>
      <c r="J2035" t="s">
        <v>12</v>
      </c>
      <c r="K2035" t="s">
        <v>42</v>
      </c>
      <c r="L2035" s="13">
        <f t="shared" si="95"/>
        <v>29</v>
      </c>
    </row>
    <row r="2036" spans="1:12" x14ac:dyDescent="0.3">
      <c r="A2036" t="s">
        <v>332</v>
      </c>
      <c r="B2036">
        <f t="shared" si="93"/>
        <v>2035</v>
      </c>
      <c r="C2036">
        <v>1998</v>
      </c>
      <c r="D2036" t="s">
        <v>20</v>
      </c>
      <c r="E2036">
        <v>4</v>
      </c>
      <c r="F2036" s="12">
        <f t="shared" si="94"/>
        <v>36042</v>
      </c>
      <c r="G2036">
        <v>0</v>
      </c>
      <c r="H2036" s="15">
        <v>2855.44</v>
      </c>
      <c r="I2036" t="s">
        <v>11</v>
      </c>
      <c r="J2036" t="s">
        <v>12</v>
      </c>
      <c r="K2036" t="s">
        <v>23</v>
      </c>
      <c r="L2036" s="13">
        <f t="shared" si="95"/>
        <v>24</v>
      </c>
    </row>
    <row r="2037" spans="1:12" x14ac:dyDescent="0.3">
      <c r="A2037" t="s">
        <v>331</v>
      </c>
      <c r="B2037">
        <f t="shared" si="93"/>
        <v>2036</v>
      </c>
      <c r="C2037">
        <v>1998</v>
      </c>
      <c r="D2037" t="s">
        <v>18</v>
      </c>
      <c r="E2037">
        <v>17</v>
      </c>
      <c r="F2037" s="12">
        <f t="shared" si="94"/>
        <v>35963</v>
      </c>
      <c r="G2037">
        <v>0</v>
      </c>
      <c r="H2037" s="15">
        <v>2850.68</v>
      </c>
      <c r="I2037" t="s">
        <v>11</v>
      </c>
      <c r="J2037" t="s">
        <v>12</v>
      </c>
      <c r="K2037" t="s">
        <v>23</v>
      </c>
      <c r="L2037" s="13">
        <f t="shared" si="95"/>
        <v>24</v>
      </c>
    </row>
    <row r="2038" spans="1:12" x14ac:dyDescent="0.3">
      <c r="A2038" t="s">
        <v>330</v>
      </c>
      <c r="B2038">
        <f t="shared" si="93"/>
        <v>2037</v>
      </c>
      <c r="C2038">
        <v>1998</v>
      </c>
      <c r="D2038" t="s">
        <v>15</v>
      </c>
      <c r="E2038">
        <v>15</v>
      </c>
      <c r="F2038" s="12">
        <f t="shared" si="94"/>
        <v>36114</v>
      </c>
      <c r="G2038">
        <v>0</v>
      </c>
      <c r="H2038" s="15">
        <v>2842.76</v>
      </c>
      <c r="I2038" t="s">
        <v>11</v>
      </c>
      <c r="J2038" t="s">
        <v>12</v>
      </c>
      <c r="K2038" t="s">
        <v>23</v>
      </c>
      <c r="L2038" s="13">
        <f t="shared" si="95"/>
        <v>24</v>
      </c>
    </row>
    <row r="2039" spans="1:12" x14ac:dyDescent="0.3">
      <c r="A2039" t="s">
        <v>329</v>
      </c>
      <c r="B2039">
        <f t="shared" si="93"/>
        <v>2038</v>
      </c>
      <c r="C2039">
        <v>2000</v>
      </c>
      <c r="D2039" t="s">
        <v>37</v>
      </c>
      <c r="E2039">
        <v>1</v>
      </c>
      <c r="F2039" s="12">
        <f t="shared" si="94"/>
        <v>36800</v>
      </c>
      <c r="G2039">
        <v>0</v>
      </c>
      <c r="H2039" s="15">
        <v>2819.51</v>
      </c>
      <c r="I2039" t="s">
        <v>11</v>
      </c>
      <c r="J2039" t="s">
        <v>12</v>
      </c>
      <c r="K2039" t="s">
        <v>42</v>
      </c>
      <c r="L2039" s="13">
        <f t="shared" si="95"/>
        <v>22</v>
      </c>
    </row>
    <row r="2040" spans="1:12" x14ac:dyDescent="0.3">
      <c r="A2040" t="s">
        <v>328</v>
      </c>
      <c r="B2040">
        <f t="shared" si="93"/>
        <v>2039</v>
      </c>
      <c r="C2040">
        <v>2003</v>
      </c>
      <c r="D2040" t="s">
        <v>20</v>
      </c>
      <c r="E2040">
        <v>23</v>
      </c>
      <c r="F2040" s="12">
        <f t="shared" si="94"/>
        <v>37887</v>
      </c>
      <c r="G2040">
        <v>2</v>
      </c>
      <c r="H2040" s="15">
        <v>2803.7</v>
      </c>
      <c r="I2040" t="s">
        <v>11</v>
      </c>
      <c r="J2040" t="s">
        <v>16</v>
      </c>
      <c r="K2040" t="s">
        <v>23</v>
      </c>
      <c r="L2040" s="13">
        <f t="shared" si="95"/>
        <v>19</v>
      </c>
    </row>
    <row r="2041" spans="1:12" x14ac:dyDescent="0.3">
      <c r="A2041" t="s">
        <v>327</v>
      </c>
      <c r="B2041">
        <f t="shared" si="93"/>
        <v>2040</v>
      </c>
      <c r="C2041">
        <v>2004</v>
      </c>
      <c r="D2041" t="s">
        <v>35</v>
      </c>
      <c r="E2041">
        <v>4</v>
      </c>
      <c r="F2041" s="12">
        <f t="shared" si="94"/>
        <v>38203</v>
      </c>
      <c r="G2041">
        <v>2</v>
      </c>
      <c r="H2041" s="15">
        <v>2801.26</v>
      </c>
      <c r="I2041" t="s">
        <v>11</v>
      </c>
      <c r="J2041" t="s">
        <v>12</v>
      </c>
      <c r="K2041" t="s">
        <v>13</v>
      </c>
      <c r="L2041" s="13">
        <f t="shared" si="95"/>
        <v>18</v>
      </c>
    </row>
    <row r="2042" spans="1:12" x14ac:dyDescent="0.3">
      <c r="A2042" t="s">
        <v>326</v>
      </c>
      <c r="B2042">
        <f t="shared" si="93"/>
        <v>2041</v>
      </c>
      <c r="C2042">
        <v>1999</v>
      </c>
      <c r="D2042" t="s">
        <v>30</v>
      </c>
      <c r="E2042">
        <v>24</v>
      </c>
      <c r="F2042" s="12">
        <f t="shared" si="94"/>
        <v>36518</v>
      </c>
      <c r="G2042">
        <v>1</v>
      </c>
      <c r="H2042" s="15">
        <v>2789.06</v>
      </c>
      <c r="I2042" t="s">
        <v>11</v>
      </c>
      <c r="J2042" t="s">
        <v>12</v>
      </c>
      <c r="K2042" t="s">
        <v>23</v>
      </c>
      <c r="L2042" s="13">
        <f t="shared" si="95"/>
        <v>23</v>
      </c>
    </row>
    <row r="2043" spans="1:12" x14ac:dyDescent="0.3">
      <c r="A2043" t="s">
        <v>325</v>
      </c>
      <c r="B2043">
        <f t="shared" si="93"/>
        <v>2042</v>
      </c>
      <c r="C2043">
        <v>1999</v>
      </c>
      <c r="D2043" t="s">
        <v>35</v>
      </c>
      <c r="E2043">
        <v>29</v>
      </c>
      <c r="F2043" s="12">
        <f t="shared" si="94"/>
        <v>36401</v>
      </c>
      <c r="G2043">
        <v>1</v>
      </c>
      <c r="H2043" s="15">
        <v>2775.19</v>
      </c>
      <c r="I2043" t="s">
        <v>11</v>
      </c>
      <c r="J2043" t="s">
        <v>16</v>
      </c>
      <c r="K2043" t="s">
        <v>23</v>
      </c>
      <c r="L2043" s="13">
        <f t="shared" si="95"/>
        <v>23</v>
      </c>
    </row>
    <row r="2044" spans="1:12" x14ac:dyDescent="0.3">
      <c r="A2044" t="s">
        <v>324</v>
      </c>
      <c r="B2044">
        <f t="shared" si="93"/>
        <v>2043</v>
      </c>
      <c r="C2044">
        <v>2004</v>
      </c>
      <c r="D2044" t="s">
        <v>15</v>
      </c>
      <c r="E2044">
        <v>14</v>
      </c>
      <c r="F2044" s="12">
        <f t="shared" si="94"/>
        <v>38305</v>
      </c>
      <c r="G2044">
        <v>0</v>
      </c>
      <c r="H2044" s="15">
        <v>2773.46</v>
      </c>
      <c r="I2044" t="s">
        <v>11</v>
      </c>
      <c r="J2044" t="s">
        <v>16</v>
      </c>
      <c r="K2044" t="s">
        <v>300</v>
      </c>
      <c r="L2044" s="13">
        <f t="shared" si="95"/>
        <v>18</v>
      </c>
    </row>
    <row r="2045" spans="1:12" x14ac:dyDescent="0.3">
      <c r="A2045" t="s">
        <v>323</v>
      </c>
      <c r="B2045">
        <f t="shared" si="93"/>
        <v>2044</v>
      </c>
      <c r="C2045">
        <v>1997</v>
      </c>
      <c r="D2045" t="s">
        <v>35</v>
      </c>
      <c r="E2045">
        <v>10</v>
      </c>
      <c r="F2045" s="12">
        <f t="shared" si="94"/>
        <v>35652</v>
      </c>
      <c r="G2045">
        <v>0</v>
      </c>
      <c r="H2045" s="15">
        <v>2758.99</v>
      </c>
      <c r="I2045" t="s">
        <v>11</v>
      </c>
      <c r="J2045" t="s">
        <v>16</v>
      </c>
      <c r="K2045" t="s">
        <v>23</v>
      </c>
      <c r="L2045" s="13">
        <f t="shared" si="95"/>
        <v>25</v>
      </c>
    </row>
    <row r="2046" spans="1:12" x14ac:dyDescent="0.3">
      <c r="A2046" t="s">
        <v>322</v>
      </c>
      <c r="B2046">
        <f t="shared" si="93"/>
        <v>2045</v>
      </c>
      <c r="C2046">
        <v>2000</v>
      </c>
      <c r="D2046" t="s">
        <v>37</v>
      </c>
      <c r="E2046">
        <v>11</v>
      </c>
      <c r="F2046" s="12">
        <f t="shared" si="94"/>
        <v>36810</v>
      </c>
      <c r="G2046">
        <v>0</v>
      </c>
      <c r="H2046" s="15">
        <v>2755.02</v>
      </c>
      <c r="I2046" t="s">
        <v>11</v>
      </c>
      <c r="J2046" t="s">
        <v>16</v>
      </c>
      <c r="K2046" t="s">
        <v>247</v>
      </c>
      <c r="L2046" s="13">
        <f t="shared" si="95"/>
        <v>22</v>
      </c>
    </row>
    <row r="2047" spans="1:12" x14ac:dyDescent="0.3">
      <c r="A2047" t="s">
        <v>321</v>
      </c>
      <c r="B2047">
        <f t="shared" si="93"/>
        <v>2046</v>
      </c>
      <c r="C2047">
        <v>2000</v>
      </c>
      <c r="D2047" t="s">
        <v>37</v>
      </c>
      <c r="E2047">
        <v>3</v>
      </c>
      <c r="F2047" s="12">
        <f t="shared" si="94"/>
        <v>36802</v>
      </c>
      <c r="G2047">
        <v>0</v>
      </c>
      <c r="H2047" s="15">
        <v>2741.95</v>
      </c>
      <c r="I2047" t="s">
        <v>11</v>
      </c>
      <c r="J2047" t="s">
        <v>12</v>
      </c>
      <c r="K2047" t="s">
        <v>247</v>
      </c>
      <c r="L2047" s="13">
        <f t="shared" si="95"/>
        <v>22</v>
      </c>
    </row>
    <row r="2048" spans="1:12" x14ac:dyDescent="0.3">
      <c r="A2048" t="s">
        <v>320</v>
      </c>
      <c r="B2048">
        <f t="shared" si="93"/>
        <v>2047</v>
      </c>
      <c r="C2048">
        <v>2000</v>
      </c>
      <c r="D2048" t="s">
        <v>30</v>
      </c>
      <c r="E2048">
        <v>17</v>
      </c>
      <c r="F2048" s="12">
        <f t="shared" si="94"/>
        <v>36877</v>
      </c>
      <c r="G2048">
        <v>0</v>
      </c>
      <c r="H2048" s="15">
        <v>2731.91</v>
      </c>
      <c r="I2048" t="s">
        <v>11</v>
      </c>
      <c r="J2048" t="s">
        <v>12</v>
      </c>
      <c r="K2048" t="s">
        <v>247</v>
      </c>
      <c r="L2048" s="13">
        <f t="shared" si="95"/>
        <v>22</v>
      </c>
    </row>
    <row r="2049" spans="1:12" x14ac:dyDescent="0.3">
      <c r="A2049" t="s">
        <v>319</v>
      </c>
      <c r="B2049">
        <f t="shared" si="93"/>
        <v>2048</v>
      </c>
      <c r="C2049">
        <v>2003</v>
      </c>
      <c r="D2049" t="s">
        <v>30</v>
      </c>
      <c r="E2049">
        <v>3</v>
      </c>
      <c r="F2049" s="12">
        <f t="shared" si="94"/>
        <v>37958</v>
      </c>
      <c r="G2049">
        <v>1</v>
      </c>
      <c r="H2049" s="15">
        <v>2730.11</v>
      </c>
      <c r="I2049" t="s">
        <v>11</v>
      </c>
      <c r="J2049" t="s">
        <v>12</v>
      </c>
      <c r="K2049" t="s">
        <v>23</v>
      </c>
      <c r="L2049" s="13">
        <f t="shared" si="95"/>
        <v>19</v>
      </c>
    </row>
    <row r="2050" spans="1:12" x14ac:dyDescent="0.3">
      <c r="A2050" t="s">
        <v>318</v>
      </c>
      <c r="B2050">
        <f t="shared" ref="B2050:B2113" si="96">VALUE(MID(A2050,3,LEN(A2050)-2))</f>
        <v>2049</v>
      </c>
      <c r="C2050">
        <v>1997</v>
      </c>
      <c r="D2050" t="s">
        <v>37</v>
      </c>
      <c r="E2050">
        <v>6</v>
      </c>
      <c r="F2050" s="12">
        <f t="shared" ref="F2050:F2113" si="97">DATE(C2050, MONTH(1&amp;D2050), E2050)</f>
        <v>35709</v>
      </c>
      <c r="G2050">
        <v>0</v>
      </c>
      <c r="H2050" s="15">
        <v>2727.4</v>
      </c>
      <c r="I2050" t="s">
        <v>12</v>
      </c>
      <c r="J2050" t="s">
        <v>12</v>
      </c>
      <c r="K2050" t="s">
        <v>168</v>
      </c>
      <c r="L2050" s="13">
        <f t="shared" ref="L2050:L2113" si="98">DATEDIF(F2050, DATE(2023,6,8), "Y")</f>
        <v>25</v>
      </c>
    </row>
    <row r="2051" spans="1:12" x14ac:dyDescent="0.3">
      <c r="A2051" t="s">
        <v>317</v>
      </c>
      <c r="B2051">
        <f t="shared" si="96"/>
        <v>2050</v>
      </c>
      <c r="C2051">
        <v>1988</v>
      </c>
      <c r="D2051" t="s">
        <v>35</v>
      </c>
      <c r="E2051">
        <v>20</v>
      </c>
      <c r="F2051" s="12">
        <f t="shared" si="97"/>
        <v>32375</v>
      </c>
      <c r="G2051">
        <v>3</v>
      </c>
      <c r="H2051" s="15">
        <v>2726.06</v>
      </c>
      <c r="I2051" t="s">
        <v>11</v>
      </c>
      <c r="J2051" t="s">
        <v>11</v>
      </c>
      <c r="K2051" t="s">
        <v>13</v>
      </c>
      <c r="L2051" s="13">
        <f t="shared" si="98"/>
        <v>34</v>
      </c>
    </row>
    <row r="2052" spans="1:12" x14ac:dyDescent="0.3">
      <c r="A2052" t="s">
        <v>316</v>
      </c>
      <c r="B2052">
        <f t="shared" si="96"/>
        <v>2051</v>
      </c>
      <c r="C2052">
        <v>1997</v>
      </c>
      <c r="D2052" t="s">
        <v>37</v>
      </c>
      <c r="E2052">
        <v>30</v>
      </c>
      <c r="F2052" s="12">
        <f t="shared" si="97"/>
        <v>35733</v>
      </c>
      <c r="G2052">
        <v>0</v>
      </c>
      <c r="H2052" s="15">
        <v>2721.32</v>
      </c>
      <c r="I2052" t="s">
        <v>16</v>
      </c>
      <c r="J2052" t="s">
        <v>12</v>
      </c>
      <c r="K2052" t="s">
        <v>276</v>
      </c>
      <c r="L2052" s="13">
        <f t="shared" si="98"/>
        <v>25</v>
      </c>
    </row>
    <row r="2053" spans="1:12" x14ac:dyDescent="0.3">
      <c r="A2053" t="s">
        <v>315</v>
      </c>
      <c r="B2053">
        <f t="shared" si="96"/>
        <v>2052</v>
      </c>
      <c r="C2053">
        <v>2003</v>
      </c>
      <c r="D2053" t="s">
        <v>35</v>
      </c>
      <c r="E2053">
        <v>6</v>
      </c>
      <c r="F2053" s="12">
        <f t="shared" si="97"/>
        <v>37839</v>
      </c>
      <c r="G2053">
        <v>1</v>
      </c>
      <c r="H2053" s="15">
        <v>2719.28</v>
      </c>
      <c r="I2053" t="s">
        <v>11</v>
      </c>
      <c r="J2053" t="s">
        <v>11</v>
      </c>
      <c r="K2053" t="s">
        <v>23</v>
      </c>
      <c r="L2053" s="13">
        <f t="shared" si="98"/>
        <v>19</v>
      </c>
    </row>
    <row r="2054" spans="1:12" x14ac:dyDescent="0.3">
      <c r="A2054" t="s">
        <v>314</v>
      </c>
      <c r="B2054">
        <f t="shared" si="96"/>
        <v>2053</v>
      </c>
      <c r="C2054">
        <v>2003</v>
      </c>
      <c r="D2054" t="s">
        <v>30</v>
      </c>
      <c r="E2054">
        <v>1</v>
      </c>
      <c r="F2054" s="12">
        <f t="shared" si="97"/>
        <v>37956</v>
      </c>
      <c r="G2054">
        <v>1</v>
      </c>
      <c r="H2054" s="15">
        <v>2710.83</v>
      </c>
      <c r="I2054" t="s">
        <v>11</v>
      </c>
      <c r="J2054" t="s">
        <v>12</v>
      </c>
      <c r="K2054" t="s">
        <v>23</v>
      </c>
      <c r="L2054" s="13">
        <f t="shared" si="98"/>
        <v>19</v>
      </c>
    </row>
    <row r="2055" spans="1:12" x14ac:dyDescent="0.3">
      <c r="A2055" t="s">
        <v>313</v>
      </c>
      <c r="B2055">
        <f t="shared" si="96"/>
        <v>2054</v>
      </c>
      <c r="C2055">
        <v>2003</v>
      </c>
      <c r="D2055" t="s">
        <v>15</v>
      </c>
      <c r="E2055">
        <v>21</v>
      </c>
      <c r="F2055" s="12">
        <f t="shared" si="97"/>
        <v>37946</v>
      </c>
      <c r="G2055">
        <v>1</v>
      </c>
      <c r="H2055" s="15">
        <v>2709.24</v>
      </c>
      <c r="I2055" t="s">
        <v>11</v>
      </c>
      <c r="J2055" t="s">
        <v>11</v>
      </c>
      <c r="K2055" t="s">
        <v>23</v>
      </c>
      <c r="L2055" s="13">
        <f t="shared" si="98"/>
        <v>19</v>
      </c>
    </row>
    <row r="2056" spans="1:12" x14ac:dyDescent="0.3">
      <c r="A2056" t="s">
        <v>312</v>
      </c>
      <c r="B2056">
        <f t="shared" si="96"/>
        <v>2055</v>
      </c>
      <c r="C2056">
        <v>2003</v>
      </c>
      <c r="D2056" t="s">
        <v>10</v>
      </c>
      <c r="E2056">
        <v>17</v>
      </c>
      <c r="F2056" s="12">
        <f t="shared" si="97"/>
        <v>37819</v>
      </c>
      <c r="G2056">
        <v>1</v>
      </c>
      <c r="H2056" s="15">
        <v>2709.11</v>
      </c>
      <c r="I2056" t="s">
        <v>11</v>
      </c>
      <c r="J2056" t="s">
        <v>11</v>
      </c>
      <c r="K2056" t="s">
        <v>23</v>
      </c>
      <c r="L2056" s="13">
        <f t="shared" si="98"/>
        <v>19</v>
      </c>
    </row>
    <row r="2057" spans="1:12" x14ac:dyDescent="0.3">
      <c r="A2057" t="s">
        <v>311</v>
      </c>
      <c r="B2057">
        <f t="shared" si="96"/>
        <v>2056</v>
      </c>
      <c r="C2057">
        <v>1996</v>
      </c>
      <c r="D2057" t="s">
        <v>18</v>
      </c>
      <c r="E2057">
        <v>13</v>
      </c>
      <c r="F2057" s="12">
        <f t="shared" si="97"/>
        <v>35229</v>
      </c>
      <c r="G2057">
        <v>0</v>
      </c>
      <c r="H2057" s="15">
        <v>2699.57</v>
      </c>
      <c r="I2057" t="s">
        <v>11</v>
      </c>
      <c r="J2057" t="s">
        <v>16</v>
      </c>
      <c r="K2057" t="s">
        <v>23</v>
      </c>
      <c r="L2057" s="13">
        <f t="shared" si="98"/>
        <v>26</v>
      </c>
    </row>
    <row r="2058" spans="1:12" x14ac:dyDescent="0.3">
      <c r="A2058" t="s">
        <v>310</v>
      </c>
      <c r="B2058">
        <f t="shared" si="96"/>
        <v>2057</v>
      </c>
      <c r="C2058">
        <v>1999</v>
      </c>
      <c r="D2058" t="s">
        <v>18</v>
      </c>
      <c r="E2058">
        <v>11</v>
      </c>
      <c r="F2058" s="12">
        <f t="shared" si="97"/>
        <v>36322</v>
      </c>
      <c r="G2058">
        <v>0</v>
      </c>
      <c r="H2058" s="15">
        <v>2690.11</v>
      </c>
      <c r="I2058" t="s">
        <v>11</v>
      </c>
      <c r="J2058" t="s">
        <v>11</v>
      </c>
      <c r="K2058" t="s">
        <v>23</v>
      </c>
      <c r="L2058" s="13">
        <f t="shared" si="98"/>
        <v>23</v>
      </c>
    </row>
    <row r="2059" spans="1:12" x14ac:dyDescent="0.3">
      <c r="A2059" t="s">
        <v>309</v>
      </c>
      <c r="B2059">
        <f t="shared" si="96"/>
        <v>2058</v>
      </c>
      <c r="C2059">
        <v>1994</v>
      </c>
      <c r="D2059" t="s">
        <v>37</v>
      </c>
      <c r="E2059">
        <v>2</v>
      </c>
      <c r="F2059" s="12">
        <f t="shared" si="97"/>
        <v>34609</v>
      </c>
      <c r="G2059">
        <v>0</v>
      </c>
      <c r="H2059" s="15">
        <v>2689.5</v>
      </c>
      <c r="I2059" t="s">
        <v>12</v>
      </c>
      <c r="J2059" t="s">
        <v>11</v>
      </c>
      <c r="K2059" t="s">
        <v>13</v>
      </c>
      <c r="L2059" s="13">
        <f t="shared" si="98"/>
        <v>28</v>
      </c>
    </row>
    <row r="2060" spans="1:12" x14ac:dyDescent="0.3">
      <c r="A2060" t="s">
        <v>308</v>
      </c>
      <c r="B2060">
        <f t="shared" si="96"/>
        <v>2059</v>
      </c>
      <c r="C2060">
        <v>1994</v>
      </c>
      <c r="D2060" t="s">
        <v>20</v>
      </c>
      <c r="E2060">
        <v>17</v>
      </c>
      <c r="F2060" s="12">
        <f t="shared" si="97"/>
        <v>34594</v>
      </c>
      <c r="G2060">
        <v>0</v>
      </c>
      <c r="H2060" s="15">
        <v>2684.69</v>
      </c>
      <c r="I2060" t="s">
        <v>11</v>
      </c>
      <c r="J2060" t="s">
        <v>11</v>
      </c>
      <c r="K2060" t="s">
        <v>13</v>
      </c>
      <c r="L2060" s="13">
        <f t="shared" si="98"/>
        <v>28</v>
      </c>
    </row>
    <row r="2061" spans="1:12" x14ac:dyDescent="0.3">
      <c r="A2061" t="s">
        <v>307</v>
      </c>
      <c r="B2061">
        <f t="shared" si="96"/>
        <v>2060</v>
      </c>
      <c r="C2061">
        <v>1996</v>
      </c>
      <c r="D2061" t="s">
        <v>35</v>
      </c>
      <c r="E2061">
        <v>5</v>
      </c>
      <c r="F2061" s="12">
        <f t="shared" si="97"/>
        <v>35282</v>
      </c>
      <c r="G2061">
        <v>0</v>
      </c>
      <c r="H2061" s="15">
        <v>2680.95</v>
      </c>
      <c r="I2061" t="s">
        <v>12</v>
      </c>
      <c r="J2061" t="s">
        <v>11</v>
      </c>
      <c r="K2061" t="s">
        <v>23</v>
      </c>
      <c r="L2061" s="13">
        <f t="shared" si="98"/>
        <v>26</v>
      </c>
    </row>
    <row r="2062" spans="1:12" x14ac:dyDescent="0.3">
      <c r="A2062" t="s">
        <v>306</v>
      </c>
      <c r="B2062">
        <f t="shared" si="96"/>
        <v>2061</v>
      </c>
      <c r="C2062">
        <v>2000</v>
      </c>
      <c r="D2062" t="s">
        <v>30</v>
      </c>
      <c r="E2062">
        <v>9</v>
      </c>
      <c r="F2062" s="12">
        <f t="shared" si="97"/>
        <v>36869</v>
      </c>
      <c r="G2062">
        <v>1</v>
      </c>
      <c r="H2062" s="15">
        <v>2643.27</v>
      </c>
      <c r="I2062" t="s">
        <v>11</v>
      </c>
      <c r="J2062" t="s">
        <v>16</v>
      </c>
      <c r="K2062" t="s">
        <v>23</v>
      </c>
      <c r="L2062" s="13">
        <f t="shared" si="98"/>
        <v>22</v>
      </c>
    </row>
    <row r="2063" spans="1:12" x14ac:dyDescent="0.3">
      <c r="A2063" t="s">
        <v>305</v>
      </c>
      <c r="B2063">
        <f t="shared" si="96"/>
        <v>2062</v>
      </c>
      <c r="C2063">
        <v>2000</v>
      </c>
      <c r="D2063" t="s">
        <v>18</v>
      </c>
      <c r="E2063">
        <v>24</v>
      </c>
      <c r="F2063" s="12">
        <f t="shared" si="97"/>
        <v>36701</v>
      </c>
      <c r="G2063">
        <v>1</v>
      </c>
      <c r="H2063" s="15">
        <v>2639.04</v>
      </c>
      <c r="I2063" t="s">
        <v>11</v>
      </c>
      <c r="J2063" t="s">
        <v>11</v>
      </c>
      <c r="K2063" t="s">
        <v>23</v>
      </c>
      <c r="L2063" s="13">
        <f t="shared" si="98"/>
        <v>22</v>
      </c>
    </row>
    <row r="2064" spans="1:12" x14ac:dyDescent="0.3">
      <c r="A2064" t="s">
        <v>304</v>
      </c>
      <c r="B2064">
        <f t="shared" si="96"/>
        <v>2063</v>
      </c>
      <c r="C2064">
        <v>1997</v>
      </c>
      <c r="D2064" t="s">
        <v>35</v>
      </c>
      <c r="E2064">
        <v>26</v>
      </c>
      <c r="F2064" s="12">
        <f t="shared" si="97"/>
        <v>35668</v>
      </c>
      <c r="G2064">
        <v>0</v>
      </c>
      <c r="H2064" s="15">
        <v>2632.99</v>
      </c>
      <c r="I2064" t="s">
        <v>11</v>
      </c>
      <c r="J2064" t="s">
        <v>16</v>
      </c>
      <c r="K2064" t="s">
        <v>42</v>
      </c>
      <c r="L2064" s="13">
        <f t="shared" si="98"/>
        <v>25</v>
      </c>
    </row>
    <row r="2065" spans="1:12" x14ac:dyDescent="0.3">
      <c r="A2065" t="s">
        <v>303</v>
      </c>
      <c r="B2065">
        <f t="shared" si="96"/>
        <v>2064</v>
      </c>
      <c r="C2065">
        <v>2001</v>
      </c>
      <c r="D2065" t="s">
        <v>35</v>
      </c>
      <c r="E2065">
        <v>26</v>
      </c>
      <c r="F2065" s="12">
        <f t="shared" si="97"/>
        <v>37129</v>
      </c>
      <c r="G2065">
        <v>1</v>
      </c>
      <c r="H2065" s="15">
        <v>2597.7800000000002</v>
      </c>
      <c r="I2065" t="s">
        <v>11</v>
      </c>
      <c r="J2065" t="s">
        <v>16</v>
      </c>
      <c r="K2065" t="s">
        <v>42</v>
      </c>
      <c r="L2065" s="13">
        <f t="shared" si="98"/>
        <v>21</v>
      </c>
    </row>
    <row r="2066" spans="1:12" x14ac:dyDescent="0.3">
      <c r="A2066" t="s">
        <v>302</v>
      </c>
      <c r="B2066">
        <f t="shared" si="96"/>
        <v>2065</v>
      </c>
      <c r="C2066">
        <v>2001</v>
      </c>
      <c r="D2066" t="s">
        <v>10</v>
      </c>
      <c r="E2066">
        <v>28</v>
      </c>
      <c r="F2066" s="12">
        <f t="shared" si="97"/>
        <v>37100</v>
      </c>
      <c r="G2066">
        <v>0</v>
      </c>
      <c r="H2066" s="15">
        <v>2585.85</v>
      </c>
      <c r="I2066" t="s">
        <v>11</v>
      </c>
      <c r="J2066" t="s">
        <v>11</v>
      </c>
      <c r="K2066" t="s">
        <v>247</v>
      </c>
      <c r="L2066" s="13">
        <f t="shared" si="98"/>
        <v>21</v>
      </c>
    </row>
    <row r="2067" spans="1:12" x14ac:dyDescent="0.3">
      <c r="A2067" t="s">
        <v>301</v>
      </c>
      <c r="B2067">
        <f t="shared" si="96"/>
        <v>2066</v>
      </c>
      <c r="C2067">
        <v>2001</v>
      </c>
      <c r="D2067" t="s">
        <v>37</v>
      </c>
      <c r="E2067">
        <v>15</v>
      </c>
      <c r="F2067" s="12">
        <f t="shared" si="97"/>
        <v>37179</v>
      </c>
      <c r="G2067">
        <v>1</v>
      </c>
      <c r="H2067" s="15">
        <v>2585.27</v>
      </c>
      <c r="I2067" t="s">
        <v>11</v>
      </c>
      <c r="J2067" t="s">
        <v>12</v>
      </c>
      <c r="K2067" t="s">
        <v>42</v>
      </c>
      <c r="L2067" s="13">
        <f t="shared" si="98"/>
        <v>21</v>
      </c>
    </row>
    <row r="2068" spans="1:12" x14ac:dyDescent="0.3">
      <c r="A2068" t="s">
        <v>299</v>
      </c>
      <c r="B2068">
        <f t="shared" si="96"/>
        <v>2067</v>
      </c>
      <c r="C2068">
        <v>2002</v>
      </c>
      <c r="D2068" t="s">
        <v>10</v>
      </c>
      <c r="E2068">
        <v>20</v>
      </c>
      <c r="F2068" s="12">
        <f t="shared" si="97"/>
        <v>37457</v>
      </c>
      <c r="G2068">
        <v>0</v>
      </c>
      <c r="H2068" s="15">
        <v>2585.04</v>
      </c>
      <c r="I2068" t="s">
        <v>11</v>
      </c>
      <c r="J2068" t="s">
        <v>11</v>
      </c>
      <c r="K2068" t="s">
        <v>300</v>
      </c>
      <c r="L2068" s="13">
        <f t="shared" si="98"/>
        <v>20</v>
      </c>
    </row>
    <row r="2069" spans="1:12" x14ac:dyDescent="0.3">
      <c r="A2069" t="s">
        <v>298</v>
      </c>
      <c r="B2069">
        <f t="shared" si="96"/>
        <v>2068</v>
      </c>
      <c r="C2069">
        <v>2002</v>
      </c>
      <c r="D2069" t="s">
        <v>37</v>
      </c>
      <c r="E2069">
        <v>11</v>
      </c>
      <c r="F2069" s="12">
        <f t="shared" si="97"/>
        <v>37540</v>
      </c>
      <c r="G2069">
        <v>2</v>
      </c>
      <c r="H2069" s="15">
        <v>2566.4699999999998</v>
      </c>
      <c r="I2069" t="s">
        <v>11</v>
      </c>
      <c r="J2069" t="s">
        <v>12</v>
      </c>
      <c r="K2069" t="s">
        <v>13</v>
      </c>
      <c r="L2069" s="13">
        <f t="shared" si="98"/>
        <v>20</v>
      </c>
    </row>
    <row r="2070" spans="1:12" x14ac:dyDescent="0.3">
      <c r="A2070" t="s">
        <v>297</v>
      </c>
      <c r="B2070">
        <f t="shared" si="96"/>
        <v>2069</v>
      </c>
      <c r="C2070">
        <v>1991</v>
      </c>
      <c r="D2070" t="s">
        <v>15</v>
      </c>
      <c r="E2070">
        <v>17</v>
      </c>
      <c r="F2070" s="12">
        <f t="shared" si="97"/>
        <v>33559</v>
      </c>
      <c r="G2070">
        <v>3</v>
      </c>
      <c r="H2070" s="15">
        <v>2545.6799999999998</v>
      </c>
      <c r="I2070" t="s">
        <v>11</v>
      </c>
      <c r="J2070" t="s">
        <v>16</v>
      </c>
      <c r="K2070" t="s">
        <v>13</v>
      </c>
      <c r="L2070" s="13">
        <f t="shared" si="98"/>
        <v>31</v>
      </c>
    </row>
    <row r="2071" spans="1:12" x14ac:dyDescent="0.3">
      <c r="A2071" t="s">
        <v>296</v>
      </c>
      <c r="B2071">
        <f t="shared" si="96"/>
        <v>2070</v>
      </c>
      <c r="C2071">
        <v>1990</v>
      </c>
      <c r="D2071" t="s">
        <v>37</v>
      </c>
      <c r="E2071">
        <v>1</v>
      </c>
      <c r="F2071" s="12">
        <f t="shared" si="97"/>
        <v>33147</v>
      </c>
      <c r="G2071">
        <v>3</v>
      </c>
      <c r="H2071" s="15">
        <v>2540.39</v>
      </c>
      <c r="I2071" t="s">
        <v>11</v>
      </c>
      <c r="J2071" t="s">
        <v>11</v>
      </c>
      <c r="K2071" t="s">
        <v>13</v>
      </c>
      <c r="L2071" s="13">
        <f t="shared" si="98"/>
        <v>32</v>
      </c>
    </row>
    <row r="2072" spans="1:12" x14ac:dyDescent="0.3">
      <c r="A2072" t="s">
        <v>295</v>
      </c>
      <c r="B2072">
        <f t="shared" si="96"/>
        <v>2071</v>
      </c>
      <c r="C2072">
        <v>1997</v>
      </c>
      <c r="D2072" t="s">
        <v>10</v>
      </c>
      <c r="E2072">
        <v>28</v>
      </c>
      <c r="F2072" s="12">
        <f t="shared" si="97"/>
        <v>35639</v>
      </c>
      <c r="G2072">
        <v>0</v>
      </c>
      <c r="H2072" s="15">
        <v>2534.39</v>
      </c>
      <c r="I2072" t="s">
        <v>12</v>
      </c>
      <c r="J2072" t="s">
        <v>12</v>
      </c>
      <c r="K2072" t="s">
        <v>23</v>
      </c>
      <c r="L2072" s="13">
        <f t="shared" si="98"/>
        <v>25</v>
      </c>
    </row>
    <row r="2073" spans="1:12" x14ac:dyDescent="0.3">
      <c r="A2073" t="s">
        <v>294</v>
      </c>
      <c r="B2073">
        <f t="shared" si="96"/>
        <v>2072</v>
      </c>
      <c r="C2073">
        <v>2000</v>
      </c>
      <c r="D2073" t="s">
        <v>35</v>
      </c>
      <c r="E2073">
        <v>25</v>
      </c>
      <c r="F2073" s="12">
        <f t="shared" si="97"/>
        <v>36763</v>
      </c>
      <c r="G2073">
        <v>0</v>
      </c>
      <c r="H2073" s="15">
        <v>2527.8200000000002</v>
      </c>
      <c r="I2073" t="s">
        <v>11</v>
      </c>
      <c r="J2073" t="s">
        <v>12</v>
      </c>
      <c r="K2073" t="s">
        <v>23</v>
      </c>
      <c r="L2073" s="13">
        <f t="shared" si="98"/>
        <v>22</v>
      </c>
    </row>
    <row r="2074" spans="1:12" x14ac:dyDescent="0.3">
      <c r="A2074" t="s">
        <v>293</v>
      </c>
      <c r="B2074">
        <f t="shared" si="96"/>
        <v>2073</v>
      </c>
      <c r="C2074">
        <v>1997</v>
      </c>
      <c r="D2074" t="s">
        <v>15</v>
      </c>
      <c r="E2074">
        <v>2</v>
      </c>
      <c r="F2074" s="12">
        <f t="shared" si="97"/>
        <v>35736</v>
      </c>
      <c r="G2074">
        <v>0</v>
      </c>
      <c r="H2074" s="15">
        <v>2523.17</v>
      </c>
      <c r="I2074" t="s">
        <v>12</v>
      </c>
      <c r="J2074" t="s">
        <v>16</v>
      </c>
      <c r="K2074" t="s">
        <v>23</v>
      </c>
      <c r="L2074" s="13">
        <f t="shared" si="98"/>
        <v>25</v>
      </c>
    </row>
    <row r="2075" spans="1:12" x14ac:dyDescent="0.3">
      <c r="A2075" t="s">
        <v>292</v>
      </c>
      <c r="B2075">
        <f t="shared" si="96"/>
        <v>2074</v>
      </c>
      <c r="C2075">
        <v>1991</v>
      </c>
      <c r="D2075" t="s">
        <v>35</v>
      </c>
      <c r="E2075">
        <v>5</v>
      </c>
      <c r="F2075" s="12">
        <f t="shared" si="97"/>
        <v>33455</v>
      </c>
      <c r="G2075">
        <v>3</v>
      </c>
      <c r="H2075" s="15">
        <v>2510.79</v>
      </c>
      <c r="I2075" t="s">
        <v>11</v>
      </c>
      <c r="J2075" t="s">
        <v>16</v>
      </c>
      <c r="K2075" t="s">
        <v>13</v>
      </c>
      <c r="L2075" s="13">
        <f t="shared" si="98"/>
        <v>31</v>
      </c>
    </row>
    <row r="2076" spans="1:12" x14ac:dyDescent="0.3">
      <c r="A2076" t="s">
        <v>291</v>
      </c>
      <c r="B2076">
        <f t="shared" si="96"/>
        <v>2075</v>
      </c>
      <c r="C2076">
        <v>2004</v>
      </c>
      <c r="D2076" t="s">
        <v>20</v>
      </c>
      <c r="E2076">
        <v>6</v>
      </c>
      <c r="F2076" s="12">
        <f t="shared" si="97"/>
        <v>38236</v>
      </c>
      <c r="G2076">
        <v>0</v>
      </c>
      <c r="H2076" s="15">
        <v>2500.9299999999998</v>
      </c>
      <c r="I2076" t="s">
        <v>11</v>
      </c>
      <c r="J2076" t="s">
        <v>11</v>
      </c>
      <c r="K2076" t="s">
        <v>23</v>
      </c>
      <c r="L2076" s="13">
        <f t="shared" si="98"/>
        <v>18</v>
      </c>
    </row>
    <row r="2077" spans="1:12" x14ac:dyDescent="0.3">
      <c r="A2077" t="s">
        <v>290</v>
      </c>
      <c r="B2077">
        <f t="shared" si="96"/>
        <v>2076</v>
      </c>
      <c r="C2077">
        <v>1995</v>
      </c>
      <c r="D2077" t="s">
        <v>37</v>
      </c>
      <c r="E2077">
        <v>15</v>
      </c>
      <c r="F2077" s="12">
        <f t="shared" si="97"/>
        <v>34987</v>
      </c>
      <c r="G2077">
        <v>0</v>
      </c>
      <c r="H2077" s="15">
        <v>2498.41</v>
      </c>
      <c r="I2077" t="s">
        <v>12</v>
      </c>
      <c r="J2077" t="s">
        <v>12</v>
      </c>
      <c r="K2077" t="s">
        <v>13</v>
      </c>
      <c r="L2077" s="13">
        <f t="shared" si="98"/>
        <v>27</v>
      </c>
    </row>
    <row r="2078" spans="1:12" x14ac:dyDescent="0.3">
      <c r="A2078" t="s">
        <v>289</v>
      </c>
      <c r="B2078">
        <f t="shared" si="96"/>
        <v>2077</v>
      </c>
      <c r="C2078">
        <v>1995</v>
      </c>
      <c r="D2078" t="s">
        <v>10</v>
      </c>
      <c r="E2078">
        <v>9</v>
      </c>
      <c r="F2078" s="12">
        <f t="shared" si="97"/>
        <v>34889</v>
      </c>
      <c r="G2078">
        <v>0</v>
      </c>
      <c r="H2078" s="15">
        <v>2497.04</v>
      </c>
      <c r="I2078" t="s">
        <v>12</v>
      </c>
      <c r="J2078" t="s">
        <v>12</v>
      </c>
      <c r="K2078" t="s">
        <v>13</v>
      </c>
      <c r="L2078" s="13">
        <f t="shared" si="98"/>
        <v>27</v>
      </c>
    </row>
    <row r="2079" spans="1:12" x14ac:dyDescent="0.3">
      <c r="A2079" t="s">
        <v>288</v>
      </c>
      <c r="B2079">
        <f t="shared" si="96"/>
        <v>2078</v>
      </c>
      <c r="C2079">
        <v>1995</v>
      </c>
      <c r="D2079" t="s">
        <v>37</v>
      </c>
      <c r="E2079">
        <v>14</v>
      </c>
      <c r="F2079" s="12">
        <f t="shared" si="97"/>
        <v>34986</v>
      </c>
      <c r="G2079">
        <v>0</v>
      </c>
      <c r="H2079" s="15">
        <v>2494.02</v>
      </c>
      <c r="I2079" t="s">
        <v>12</v>
      </c>
      <c r="J2079" t="s">
        <v>16</v>
      </c>
      <c r="K2079" t="s">
        <v>42</v>
      </c>
      <c r="L2079" s="13">
        <f t="shared" si="98"/>
        <v>27</v>
      </c>
    </row>
    <row r="2080" spans="1:12" x14ac:dyDescent="0.3">
      <c r="A2080" t="s">
        <v>287</v>
      </c>
      <c r="B2080">
        <f t="shared" si="96"/>
        <v>2079</v>
      </c>
      <c r="C2080">
        <v>1995</v>
      </c>
      <c r="D2080" t="s">
        <v>15</v>
      </c>
      <c r="E2080">
        <v>6</v>
      </c>
      <c r="F2080" s="12">
        <f t="shared" si="97"/>
        <v>35009</v>
      </c>
      <c r="G2080">
        <v>0</v>
      </c>
      <c r="H2080" s="15">
        <v>2483.7399999999998</v>
      </c>
      <c r="I2080" t="s">
        <v>12</v>
      </c>
      <c r="J2080" t="s">
        <v>11</v>
      </c>
      <c r="K2080" t="s">
        <v>13</v>
      </c>
      <c r="L2080" s="13">
        <f t="shared" si="98"/>
        <v>27</v>
      </c>
    </row>
    <row r="2081" spans="1:12" x14ac:dyDescent="0.3">
      <c r="A2081" t="s">
        <v>286</v>
      </c>
      <c r="B2081">
        <f t="shared" si="96"/>
        <v>2080</v>
      </c>
      <c r="C2081">
        <v>1998</v>
      </c>
      <c r="D2081" t="s">
        <v>18</v>
      </c>
      <c r="E2081">
        <v>20</v>
      </c>
      <c r="F2081" s="12">
        <f t="shared" si="97"/>
        <v>35966</v>
      </c>
      <c r="G2081">
        <v>0</v>
      </c>
      <c r="H2081" s="15">
        <v>2480.98</v>
      </c>
      <c r="I2081" t="s">
        <v>11</v>
      </c>
      <c r="J2081" t="s">
        <v>11</v>
      </c>
      <c r="K2081" t="s">
        <v>13</v>
      </c>
      <c r="L2081" s="13">
        <f t="shared" si="98"/>
        <v>24</v>
      </c>
    </row>
    <row r="2082" spans="1:12" x14ac:dyDescent="0.3">
      <c r="A2082" t="s">
        <v>285</v>
      </c>
      <c r="B2082">
        <f t="shared" si="96"/>
        <v>2081</v>
      </c>
      <c r="C2082">
        <v>1998</v>
      </c>
      <c r="D2082" t="s">
        <v>10</v>
      </c>
      <c r="E2082">
        <v>2</v>
      </c>
      <c r="F2082" s="12">
        <f t="shared" si="97"/>
        <v>35978</v>
      </c>
      <c r="G2082">
        <v>0</v>
      </c>
      <c r="H2082" s="15">
        <v>2473.33</v>
      </c>
      <c r="I2082" t="s">
        <v>11</v>
      </c>
      <c r="J2082" t="s">
        <v>12</v>
      </c>
      <c r="K2082" t="s">
        <v>13</v>
      </c>
      <c r="L2082" s="13">
        <f t="shared" si="98"/>
        <v>24</v>
      </c>
    </row>
    <row r="2083" spans="1:12" x14ac:dyDescent="0.3">
      <c r="A2083" t="s">
        <v>284</v>
      </c>
      <c r="B2083">
        <f t="shared" si="96"/>
        <v>2082</v>
      </c>
      <c r="C2083">
        <v>1998</v>
      </c>
      <c r="D2083" t="s">
        <v>35</v>
      </c>
      <c r="E2083">
        <v>17</v>
      </c>
      <c r="F2083" s="12">
        <f t="shared" si="97"/>
        <v>36024</v>
      </c>
      <c r="G2083">
        <v>0</v>
      </c>
      <c r="H2083" s="15">
        <v>2464.62</v>
      </c>
      <c r="I2083" t="s">
        <v>11</v>
      </c>
      <c r="J2083" t="s">
        <v>12</v>
      </c>
      <c r="K2083" t="s">
        <v>13</v>
      </c>
      <c r="L2083" s="13">
        <f t="shared" si="98"/>
        <v>24</v>
      </c>
    </row>
    <row r="2084" spans="1:12" x14ac:dyDescent="0.3">
      <c r="A2084" t="s">
        <v>283</v>
      </c>
      <c r="B2084">
        <f t="shared" si="96"/>
        <v>2083</v>
      </c>
      <c r="C2084">
        <v>2002</v>
      </c>
      <c r="D2084" t="s">
        <v>10</v>
      </c>
      <c r="E2084">
        <v>11</v>
      </c>
      <c r="F2084" s="12">
        <f t="shared" si="97"/>
        <v>37448</v>
      </c>
      <c r="G2084">
        <v>0</v>
      </c>
      <c r="H2084" s="15">
        <v>2459.7199999999998</v>
      </c>
      <c r="I2084" t="s">
        <v>11</v>
      </c>
      <c r="J2084" t="s">
        <v>11</v>
      </c>
      <c r="K2084" t="s">
        <v>247</v>
      </c>
      <c r="L2084" s="13">
        <f t="shared" si="98"/>
        <v>20</v>
      </c>
    </row>
    <row r="2085" spans="1:12" x14ac:dyDescent="0.3">
      <c r="A2085" t="s">
        <v>282</v>
      </c>
      <c r="B2085">
        <f t="shared" si="96"/>
        <v>2084</v>
      </c>
      <c r="C2085">
        <v>1998</v>
      </c>
      <c r="D2085" t="s">
        <v>15</v>
      </c>
      <c r="E2085">
        <v>19</v>
      </c>
      <c r="F2085" s="12">
        <f t="shared" si="97"/>
        <v>36118</v>
      </c>
      <c r="G2085">
        <v>0</v>
      </c>
      <c r="H2085" s="15">
        <v>2457.5</v>
      </c>
      <c r="I2085" t="s">
        <v>11</v>
      </c>
      <c r="J2085" t="s">
        <v>16</v>
      </c>
      <c r="K2085" t="s">
        <v>42</v>
      </c>
      <c r="L2085" s="13">
        <f t="shared" si="98"/>
        <v>24</v>
      </c>
    </row>
    <row r="2086" spans="1:12" x14ac:dyDescent="0.3">
      <c r="A2086" t="s">
        <v>281</v>
      </c>
      <c r="B2086">
        <f t="shared" si="96"/>
        <v>2085</v>
      </c>
      <c r="C2086">
        <v>2002</v>
      </c>
      <c r="D2086" t="s">
        <v>10</v>
      </c>
      <c r="E2086">
        <v>29</v>
      </c>
      <c r="F2086" s="12">
        <f t="shared" si="97"/>
        <v>37466</v>
      </c>
      <c r="G2086">
        <v>0</v>
      </c>
      <c r="H2086" s="15">
        <v>2457.21</v>
      </c>
      <c r="I2086" t="s">
        <v>11</v>
      </c>
      <c r="J2086" t="s">
        <v>16</v>
      </c>
      <c r="K2086" t="s">
        <v>247</v>
      </c>
      <c r="L2086" s="13">
        <f t="shared" si="98"/>
        <v>20</v>
      </c>
    </row>
    <row r="2087" spans="1:12" x14ac:dyDescent="0.3">
      <c r="A2087" t="s">
        <v>280</v>
      </c>
      <c r="B2087">
        <f t="shared" si="96"/>
        <v>2086</v>
      </c>
      <c r="C2087">
        <v>1999</v>
      </c>
      <c r="D2087" t="s">
        <v>15</v>
      </c>
      <c r="E2087">
        <v>21</v>
      </c>
      <c r="F2087" s="12">
        <f t="shared" si="97"/>
        <v>36485</v>
      </c>
      <c r="G2087">
        <v>1</v>
      </c>
      <c r="H2087" s="15">
        <v>2438.06</v>
      </c>
      <c r="I2087" t="s">
        <v>11</v>
      </c>
      <c r="J2087" t="s">
        <v>11</v>
      </c>
      <c r="K2087" t="s">
        <v>13</v>
      </c>
      <c r="L2087" s="13">
        <f t="shared" si="98"/>
        <v>23</v>
      </c>
    </row>
    <row r="2088" spans="1:12" x14ac:dyDescent="0.3">
      <c r="A2088" t="s">
        <v>279</v>
      </c>
      <c r="B2088">
        <f t="shared" si="96"/>
        <v>2087</v>
      </c>
      <c r="C2088">
        <v>1999</v>
      </c>
      <c r="D2088" t="s">
        <v>15</v>
      </c>
      <c r="E2088">
        <v>12</v>
      </c>
      <c r="F2088" s="12">
        <f t="shared" si="97"/>
        <v>36476</v>
      </c>
      <c r="G2088">
        <v>1</v>
      </c>
      <c r="H2088" s="15">
        <v>2416.96</v>
      </c>
      <c r="I2088" t="s">
        <v>11</v>
      </c>
      <c r="J2088" t="s">
        <v>11</v>
      </c>
      <c r="K2088" t="s">
        <v>42</v>
      </c>
      <c r="L2088" s="13">
        <f t="shared" si="98"/>
        <v>23</v>
      </c>
    </row>
    <row r="2089" spans="1:12" x14ac:dyDescent="0.3">
      <c r="A2089" t="s">
        <v>278</v>
      </c>
      <c r="B2089">
        <f t="shared" si="96"/>
        <v>2088</v>
      </c>
      <c r="C2089">
        <v>2001</v>
      </c>
      <c r="D2089" t="s">
        <v>18</v>
      </c>
      <c r="E2089">
        <v>3</v>
      </c>
      <c r="F2089" s="12">
        <f t="shared" si="97"/>
        <v>37045</v>
      </c>
      <c r="G2089">
        <v>0</v>
      </c>
      <c r="H2089" s="15">
        <v>2404.73</v>
      </c>
      <c r="I2089" t="s">
        <v>11</v>
      </c>
      <c r="J2089" t="s">
        <v>12</v>
      </c>
      <c r="K2089" t="s">
        <v>23</v>
      </c>
      <c r="L2089" s="13">
        <f t="shared" si="98"/>
        <v>22</v>
      </c>
    </row>
    <row r="2090" spans="1:12" x14ac:dyDescent="0.3">
      <c r="A2090" t="s">
        <v>277</v>
      </c>
      <c r="B2090">
        <f t="shared" si="96"/>
        <v>2089</v>
      </c>
      <c r="C2090">
        <v>1999</v>
      </c>
      <c r="D2090" t="s">
        <v>35</v>
      </c>
      <c r="E2090">
        <v>10</v>
      </c>
      <c r="F2090" s="12">
        <f t="shared" si="97"/>
        <v>36382</v>
      </c>
      <c r="G2090">
        <v>0</v>
      </c>
      <c r="H2090" s="15">
        <v>2396.1</v>
      </c>
      <c r="I2090" t="s">
        <v>11</v>
      </c>
      <c r="J2090" t="s">
        <v>16</v>
      </c>
      <c r="K2090" t="s">
        <v>166</v>
      </c>
      <c r="L2090" s="13">
        <f t="shared" si="98"/>
        <v>23</v>
      </c>
    </row>
    <row r="2091" spans="1:12" x14ac:dyDescent="0.3">
      <c r="A2091" t="s">
        <v>275</v>
      </c>
      <c r="B2091">
        <f t="shared" si="96"/>
        <v>2090</v>
      </c>
      <c r="C2091">
        <v>1999</v>
      </c>
      <c r="D2091" t="s">
        <v>30</v>
      </c>
      <c r="E2091">
        <v>17</v>
      </c>
      <c r="F2091" s="12">
        <f t="shared" si="97"/>
        <v>36511</v>
      </c>
      <c r="G2091">
        <v>0</v>
      </c>
      <c r="H2091" s="15">
        <v>2395.17</v>
      </c>
      <c r="I2091" t="s">
        <v>11</v>
      </c>
      <c r="J2091" t="s">
        <v>16</v>
      </c>
      <c r="K2091" t="s">
        <v>276</v>
      </c>
      <c r="L2091" s="13">
        <f t="shared" si="98"/>
        <v>23</v>
      </c>
    </row>
    <row r="2092" spans="1:12" x14ac:dyDescent="0.3">
      <c r="A2092" t="s">
        <v>274</v>
      </c>
      <c r="B2092">
        <f t="shared" si="96"/>
        <v>2091</v>
      </c>
      <c r="C2092">
        <v>1988</v>
      </c>
      <c r="D2092" t="s">
        <v>30</v>
      </c>
      <c r="E2092">
        <v>12</v>
      </c>
      <c r="F2092" s="12">
        <f t="shared" si="97"/>
        <v>32489</v>
      </c>
      <c r="G2092">
        <v>3</v>
      </c>
      <c r="H2092" s="15">
        <v>2373.3000000000002</v>
      </c>
      <c r="I2092" t="s">
        <v>11</v>
      </c>
      <c r="J2092" t="s">
        <v>11</v>
      </c>
      <c r="K2092" t="s">
        <v>13</v>
      </c>
      <c r="L2092" s="13">
        <f t="shared" si="98"/>
        <v>34</v>
      </c>
    </row>
    <row r="2093" spans="1:12" x14ac:dyDescent="0.3">
      <c r="A2093" t="s">
        <v>273</v>
      </c>
      <c r="B2093">
        <f t="shared" si="96"/>
        <v>2092</v>
      </c>
      <c r="C2093">
        <v>2002</v>
      </c>
      <c r="D2093" t="s">
        <v>15</v>
      </c>
      <c r="E2093">
        <v>5</v>
      </c>
      <c r="F2093" s="12">
        <f t="shared" si="97"/>
        <v>37565</v>
      </c>
      <c r="G2093">
        <v>1</v>
      </c>
      <c r="H2093" s="15">
        <v>2362.23</v>
      </c>
      <c r="I2093" t="s">
        <v>11</v>
      </c>
      <c r="J2093" t="s">
        <v>16</v>
      </c>
      <c r="K2093" t="s">
        <v>23</v>
      </c>
      <c r="L2093" s="13">
        <f t="shared" si="98"/>
        <v>20</v>
      </c>
    </row>
    <row r="2094" spans="1:12" x14ac:dyDescent="0.3">
      <c r="A2094" t="s">
        <v>272</v>
      </c>
      <c r="B2094">
        <f t="shared" si="96"/>
        <v>2093</v>
      </c>
      <c r="C2094">
        <v>1998</v>
      </c>
      <c r="D2094" t="s">
        <v>37</v>
      </c>
      <c r="E2094">
        <v>21</v>
      </c>
      <c r="F2094" s="12">
        <f t="shared" si="97"/>
        <v>36089</v>
      </c>
      <c r="G2094">
        <v>0</v>
      </c>
      <c r="H2094" s="15">
        <v>2352.9699999999998</v>
      </c>
      <c r="I2094" t="s">
        <v>12</v>
      </c>
      <c r="J2094" t="s">
        <v>12</v>
      </c>
      <c r="K2094" t="s">
        <v>23</v>
      </c>
      <c r="L2094" s="13">
        <f t="shared" si="98"/>
        <v>24</v>
      </c>
    </row>
    <row r="2095" spans="1:12" x14ac:dyDescent="0.3">
      <c r="A2095" t="s">
        <v>271</v>
      </c>
      <c r="B2095">
        <f t="shared" si="96"/>
        <v>2094</v>
      </c>
      <c r="C2095">
        <v>2003</v>
      </c>
      <c r="D2095" t="s">
        <v>15</v>
      </c>
      <c r="E2095">
        <v>18</v>
      </c>
      <c r="F2095" s="12">
        <f t="shared" si="97"/>
        <v>37943</v>
      </c>
      <c r="G2095">
        <v>1</v>
      </c>
      <c r="H2095" s="15">
        <v>2331.52</v>
      </c>
      <c r="I2095" t="s">
        <v>11</v>
      </c>
      <c r="J2095" t="s">
        <v>12</v>
      </c>
      <c r="K2095" t="s">
        <v>42</v>
      </c>
      <c r="L2095" s="13">
        <f t="shared" si="98"/>
        <v>19</v>
      </c>
    </row>
    <row r="2096" spans="1:12" x14ac:dyDescent="0.3">
      <c r="A2096" t="s">
        <v>270</v>
      </c>
      <c r="B2096">
        <f t="shared" si="96"/>
        <v>2095</v>
      </c>
      <c r="C2096">
        <v>1996</v>
      </c>
      <c r="D2096" t="s">
        <v>30</v>
      </c>
      <c r="E2096">
        <v>17</v>
      </c>
      <c r="F2096" s="12">
        <f t="shared" si="97"/>
        <v>35416</v>
      </c>
      <c r="G2096">
        <v>0</v>
      </c>
      <c r="H2096" s="15">
        <v>2322.62</v>
      </c>
      <c r="I2096" t="s">
        <v>11</v>
      </c>
      <c r="J2096" t="s">
        <v>16</v>
      </c>
      <c r="K2096" t="s">
        <v>13</v>
      </c>
      <c r="L2096" s="13">
        <f t="shared" si="98"/>
        <v>26</v>
      </c>
    </row>
    <row r="2097" spans="1:12" x14ac:dyDescent="0.3">
      <c r="A2097" t="s">
        <v>269</v>
      </c>
      <c r="B2097">
        <f t="shared" si="96"/>
        <v>2096</v>
      </c>
      <c r="C2097">
        <v>2004</v>
      </c>
      <c r="D2097" t="s">
        <v>20</v>
      </c>
      <c r="E2097">
        <v>6</v>
      </c>
      <c r="F2097" s="12">
        <f t="shared" si="97"/>
        <v>38236</v>
      </c>
      <c r="G2097">
        <v>2</v>
      </c>
      <c r="H2097" s="15">
        <v>2304</v>
      </c>
      <c r="I2097" t="s">
        <v>11</v>
      </c>
      <c r="J2097" t="s">
        <v>12</v>
      </c>
      <c r="K2097" t="s">
        <v>13</v>
      </c>
      <c r="L2097" s="13">
        <f t="shared" si="98"/>
        <v>18</v>
      </c>
    </row>
    <row r="2098" spans="1:12" x14ac:dyDescent="0.3">
      <c r="A2098" t="s">
        <v>268</v>
      </c>
      <c r="B2098">
        <f t="shared" si="96"/>
        <v>2097</v>
      </c>
      <c r="C2098">
        <v>1996</v>
      </c>
      <c r="D2098" t="s">
        <v>15</v>
      </c>
      <c r="E2098">
        <v>28</v>
      </c>
      <c r="F2098" s="12">
        <f t="shared" si="97"/>
        <v>35397</v>
      </c>
      <c r="G2098">
        <v>0</v>
      </c>
      <c r="H2098" s="15">
        <v>2302.3000000000002</v>
      </c>
      <c r="I2098" t="s">
        <v>16</v>
      </c>
      <c r="J2098" t="s">
        <v>11</v>
      </c>
      <c r="K2098" t="s">
        <v>42</v>
      </c>
      <c r="L2098" s="13">
        <f t="shared" si="98"/>
        <v>26</v>
      </c>
    </row>
    <row r="2099" spans="1:12" x14ac:dyDescent="0.3">
      <c r="A2099" t="s">
        <v>267</v>
      </c>
      <c r="B2099">
        <f t="shared" si="96"/>
        <v>2098</v>
      </c>
      <c r="C2099">
        <v>1989</v>
      </c>
      <c r="D2099" t="s">
        <v>37</v>
      </c>
      <c r="E2099">
        <v>5</v>
      </c>
      <c r="F2099" s="12">
        <f t="shared" si="97"/>
        <v>32786</v>
      </c>
      <c r="G2099">
        <v>3</v>
      </c>
      <c r="H2099" s="15">
        <v>2295.2399999999998</v>
      </c>
      <c r="I2099" t="s">
        <v>11</v>
      </c>
      <c r="J2099" t="s">
        <v>16</v>
      </c>
      <c r="K2099" t="s">
        <v>13</v>
      </c>
      <c r="L2099" s="13">
        <f t="shared" si="98"/>
        <v>33</v>
      </c>
    </row>
    <row r="2100" spans="1:12" x14ac:dyDescent="0.3">
      <c r="A2100" t="s">
        <v>266</v>
      </c>
      <c r="B2100">
        <f t="shared" si="96"/>
        <v>2099</v>
      </c>
      <c r="C2100">
        <v>1991</v>
      </c>
      <c r="D2100" t="s">
        <v>18</v>
      </c>
      <c r="E2100">
        <v>16</v>
      </c>
      <c r="F2100" s="12">
        <f t="shared" si="97"/>
        <v>33405</v>
      </c>
      <c r="G2100">
        <v>3</v>
      </c>
      <c r="H2100" s="15">
        <v>2277.7199999999998</v>
      </c>
      <c r="I2100" t="s">
        <v>11</v>
      </c>
      <c r="J2100" t="s">
        <v>16</v>
      </c>
      <c r="K2100" t="s">
        <v>13</v>
      </c>
      <c r="L2100" s="13">
        <f t="shared" si="98"/>
        <v>31</v>
      </c>
    </row>
    <row r="2101" spans="1:12" x14ac:dyDescent="0.3">
      <c r="A2101" t="s">
        <v>265</v>
      </c>
      <c r="B2101">
        <f t="shared" si="96"/>
        <v>2100</v>
      </c>
      <c r="C2101">
        <v>2002</v>
      </c>
      <c r="D2101" t="s">
        <v>15</v>
      </c>
      <c r="E2101">
        <v>12</v>
      </c>
      <c r="F2101" s="12">
        <f t="shared" si="97"/>
        <v>37572</v>
      </c>
      <c r="G2101">
        <v>0</v>
      </c>
      <c r="H2101" s="15">
        <v>2261.5700000000002</v>
      </c>
      <c r="I2101" t="s">
        <v>11</v>
      </c>
      <c r="J2101" t="s">
        <v>16</v>
      </c>
      <c r="K2101" t="s">
        <v>23</v>
      </c>
      <c r="L2101" s="13">
        <f t="shared" si="98"/>
        <v>20</v>
      </c>
    </row>
    <row r="2102" spans="1:12" x14ac:dyDescent="0.3">
      <c r="A2102" t="s">
        <v>264</v>
      </c>
      <c r="B2102">
        <f t="shared" si="96"/>
        <v>2101</v>
      </c>
      <c r="C2102">
        <v>2002</v>
      </c>
      <c r="D2102" t="s">
        <v>10</v>
      </c>
      <c r="E2102">
        <v>15</v>
      </c>
      <c r="F2102" s="12">
        <f t="shared" si="97"/>
        <v>37452</v>
      </c>
      <c r="G2102">
        <v>0</v>
      </c>
      <c r="H2102" s="15">
        <v>2257.48</v>
      </c>
      <c r="I2102" t="s">
        <v>11</v>
      </c>
      <c r="J2102" t="s">
        <v>16</v>
      </c>
      <c r="K2102" t="s">
        <v>23</v>
      </c>
      <c r="L2102" s="13">
        <f t="shared" si="98"/>
        <v>20</v>
      </c>
    </row>
    <row r="2103" spans="1:12" x14ac:dyDescent="0.3">
      <c r="A2103" t="s">
        <v>263</v>
      </c>
      <c r="B2103">
        <f t="shared" si="96"/>
        <v>2102</v>
      </c>
      <c r="C2103">
        <v>2000</v>
      </c>
      <c r="D2103" t="s">
        <v>30</v>
      </c>
      <c r="E2103">
        <v>11</v>
      </c>
      <c r="F2103" s="12">
        <f t="shared" si="97"/>
        <v>36871</v>
      </c>
      <c r="G2103">
        <v>0</v>
      </c>
      <c r="H2103" s="15">
        <v>2254.8000000000002</v>
      </c>
      <c r="I2103" t="s">
        <v>11</v>
      </c>
      <c r="J2103" t="s">
        <v>12</v>
      </c>
      <c r="K2103" t="s">
        <v>168</v>
      </c>
      <c r="L2103" s="13">
        <f t="shared" si="98"/>
        <v>22</v>
      </c>
    </row>
    <row r="2104" spans="1:12" x14ac:dyDescent="0.3">
      <c r="A2104" t="s">
        <v>262</v>
      </c>
      <c r="B2104">
        <f t="shared" si="96"/>
        <v>2103</v>
      </c>
      <c r="C2104">
        <v>2000</v>
      </c>
      <c r="D2104" t="s">
        <v>18</v>
      </c>
      <c r="E2104">
        <v>30</v>
      </c>
      <c r="F2104" s="12">
        <f t="shared" si="97"/>
        <v>36707</v>
      </c>
      <c r="G2104">
        <v>0</v>
      </c>
      <c r="H2104" s="15">
        <v>2250.84</v>
      </c>
      <c r="I2104" t="s">
        <v>11</v>
      </c>
      <c r="J2104" t="s">
        <v>11</v>
      </c>
      <c r="K2104" t="s">
        <v>170</v>
      </c>
      <c r="L2104" s="13">
        <f t="shared" si="98"/>
        <v>22</v>
      </c>
    </row>
    <row r="2105" spans="1:12" x14ac:dyDescent="0.3">
      <c r="A2105" t="s">
        <v>261</v>
      </c>
      <c r="B2105">
        <f t="shared" si="96"/>
        <v>2104</v>
      </c>
      <c r="C2105">
        <v>2003</v>
      </c>
      <c r="D2105" t="s">
        <v>30</v>
      </c>
      <c r="E2105">
        <v>10</v>
      </c>
      <c r="F2105" s="12">
        <f t="shared" si="97"/>
        <v>37965</v>
      </c>
      <c r="G2105">
        <v>1</v>
      </c>
      <c r="H2105" s="15">
        <v>2221.56</v>
      </c>
      <c r="I2105" t="s">
        <v>11</v>
      </c>
      <c r="J2105" t="s">
        <v>12</v>
      </c>
      <c r="K2105" t="s">
        <v>23</v>
      </c>
      <c r="L2105" s="13">
        <f t="shared" si="98"/>
        <v>19</v>
      </c>
    </row>
    <row r="2106" spans="1:12" x14ac:dyDescent="0.3">
      <c r="A2106" t="s">
        <v>260</v>
      </c>
      <c r="B2106">
        <f t="shared" si="96"/>
        <v>2105</v>
      </c>
      <c r="C2106">
        <v>2004</v>
      </c>
      <c r="D2106" t="s">
        <v>30</v>
      </c>
      <c r="E2106">
        <v>12</v>
      </c>
      <c r="F2106" s="12">
        <f t="shared" si="97"/>
        <v>38333</v>
      </c>
      <c r="G2106">
        <v>1</v>
      </c>
      <c r="H2106" s="15">
        <v>2219.4499999999998</v>
      </c>
      <c r="I2106" t="s">
        <v>11</v>
      </c>
      <c r="J2106" t="s">
        <v>16</v>
      </c>
      <c r="K2106" t="s">
        <v>13</v>
      </c>
      <c r="L2106" s="13">
        <f t="shared" si="98"/>
        <v>18</v>
      </c>
    </row>
    <row r="2107" spans="1:12" x14ac:dyDescent="0.3">
      <c r="A2107" t="s">
        <v>259</v>
      </c>
      <c r="B2107">
        <f t="shared" si="96"/>
        <v>2106</v>
      </c>
      <c r="C2107">
        <v>2004</v>
      </c>
      <c r="D2107" t="s">
        <v>20</v>
      </c>
      <c r="E2107">
        <v>25</v>
      </c>
      <c r="F2107" s="12">
        <f t="shared" si="97"/>
        <v>38255</v>
      </c>
      <c r="G2107">
        <v>0</v>
      </c>
      <c r="H2107" s="15">
        <v>2217.6</v>
      </c>
      <c r="I2107" t="s">
        <v>11</v>
      </c>
      <c r="J2107" t="s">
        <v>16</v>
      </c>
      <c r="K2107" t="s">
        <v>247</v>
      </c>
      <c r="L2107" s="13">
        <f t="shared" si="98"/>
        <v>18</v>
      </c>
    </row>
    <row r="2108" spans="1:12" x14ac:dyDescent="0.3">
      <c r="A2108" t="s">
        <v>258</v>
      </c>
      <c r="B2108">
        <f t="shared" si="96"/>
        <v>2107</v>
      </c>
      <c r="C2108">
        <v>2004</v>
      </c>
      <c r="D2108" t="s">
        <v>18</v>
      </c>
      <c r="E2108">
        <v>13</v>
      </c>
      <c r="F2108" s="12">
        <f t="shared" si="97"/>
        <v>38151</v>
      </c>
      <c r="G2108">
        <v>0</v>
      </c>
      <c r="H2108" s="15">
        <v>2217.4699999999998</v>
      </c>
      <c r="I2108" t="s">
        <v>11</v>
      </c>
      <c r="J2108" t="s">
        <v>16</v>
      </c>
      <c r="K2108" t="s">
        <v>247</v>
      </c>
      <c r="L2108" s="13">
        <f t="shared" si="98"/>
        <v>18</v>
      </c>
    </row>
    <row r="2109" spans="1:12" x14ac:dyDescent="0.3">
      <c r="A2109" t="s">
        <v>257</v>
      </c>
      <c r="B2109">
        <f t="shared" si="96"/>
        <v>2108</v>
      </c>
      <c r="C2109">
        <v>1994</v>
      </c>
      <c r="D2109" t="s">
        <v>15</v>
      </c>
      <c r="E2109">
        <v>17</v>
      </c>
      <c r="F2109" s="12">
        <f t="shared" si="97"/>
        <v>34655</v>
      </c>
      <c r="G2109">
        <v>0</v>
      </c>
      <c r="H2109" s="15">
        <v>2213.21</v>
      </c>
      <c r="I2109" t="s">
        <v>11</v>
      </c>
      <c r="J2109" t="s">
        <v>11</v>
      </c>
      <c r="K2109" t="s">
        <v>13</v>
      </c>
      <c r="L2109" s="13">
        <f t="shared" si="98"/>
        <v>28</v>
      </c>
    </row>
    <row r="2110" spans="1:12" x14ac:dyDescent="0.3">
      <c r="A2110" t="s">
        <v>256</v>
      </c>
      <c r="B2110">
        <f t="shared" si="96"/>
        <v>2109</v>
      </c>
      <c r="C2110">
        <v>2004</v>
      </c>
      <c r="D2110" t="s">
        <v>10</v>
      </c>
      <c r="E2110">
        <v>27</v>
      </c>
      <c r="F2110" s="12">
        <f t="shared" si="97"/>
        <v>38195</v>
      </c>
      <c r="G2110">
        <v>0</v>
      </c>
      <c r="H2110" s="15">
        <v>2211.13</v>
      </c>
      <c r="I2110" t="s">
        <v>11</v>
      </c>
      <c r="J2110" t="s">
        <v>11</v>
      </c>
      <c r="K2110" t="s">
        <v>247</v>
      </c>
      <c r="L2110" s="13">
        <f t="shared" si="98"/>
        <v>18</v>
      </c>
    </row>
    <row r="2111" spans="1:12" x14ac:dyDescent="0.3">
      <c r="A2111" t="s">
        <v>255</v>
      </c>
      <c r="B2111">
        <f t="shared" si="96"/>
        <v>2110</v>
      </c>
      <c r="C2111">
        <v>2004</v>
      </c>
      <c r="D2111" t="s">
        <v>35</v>
      </c>
      <c r="E2111">
        <v>6</v>
      </c>
      <c r="F2111" s="12">
        <f t="shared" si="97"/>
        <v>38205</v>
      </c>
      <c r="G2111">
        <v>0</v>
      </c>
      <c r="H2111" s="15">
        <v>2207.6999999999998</v>
      </c>
      <c r="I2111" t="s">
        <v>11</v>
      </c>
      <c r="J2111" t="s">
        <v>11</v>
      </c>
      <c r="K2111" t="s">
        <v>247</v>
      </c>
      <c r="L2111" s="13">
        <f t="shared" si="98"/>
        <v>18</v>
      </c>
    </row>
    <row r="2112" spans="1:12" x14ac:dyDescent="0.3">
      <c r="A2112" t="s">
        <v>254</v>
      </c>
      <c r="B2112">
        <f t="shared" si="96"/>
        <v>2111</v>
      </c>
      <c r="C2112">
        <v>2004</v>
      </c>
      <c r="D2112" t="s">
        <v>15</v>
      </c>
      <c r="E2112">
        <v>13</v>
      </c>
      <c r="F2112" s="12">
        <f t="shared" si="97"/>
        <v>38304</v>
      </c>
      <c r="G2112">
        <v>0</v>
      </c>
      <c r="H2112" s="15">
        <v>2205.98</v>
      </c>
      <c r="I2112" t="s">
        <v>11</v>
      </c>
      <c r="J2112" t="s">
        <v>12</v>
      </c>
      <c r="K2112" t="s">
        <v>247</v>
      </c>
      <c r="L2112" s="13">
        <f t="shared" si="98"/>
        <v>18</v>
      </c>
    </row>
    <row r="2113" spans="1:12" x14ac:dyDescent="0.3">
      <c r="A2113" t="s">
        <v>253</v>
      </c>
      <c r="B2113">
        <f t="shared" si="96"/>
        <v>2112</v>
      </c>
      <c r="C2113">
        <v>2004</v>
      </c>
      <c r="D2113" t="s">
        <v>37</v>
      </c>
      <c r="E2113">
        <v>28</v>
      </c>
      <c r="F2113" s="12">
        <f t="shared" si="97"/>
        <v>38288</v>
      </c>
      <c r="G2113">
        <v>0</v>
      </c>
      <c r="H2113" s="15">
        <v>2203.7399999999998</v>
      </c>
      <c r="I2113" t="s">
        <v>11</v>
      </c>
      <c r="J2113" t="s">
        <v>11</v>
      </c>
      <c r="K2113" t="s">
        <v>247</v>
      </c>
      <c r="L2113" s="13">
        <f t="shared" si="98"/>
        <v>18</v>
      </c>
    </row>
    <row r="2114" spans="1:12" x14ac:dyDescent="0.3">
      <c r="A2114" t="s">
        <v>252</v>
      </c>
      <c r="B2114">
        <f t="shared" ref="B2114:B2177" si="99">VALUE(MID(A2114,3,LEN(A2114)-2))</f>
        <v>2113</v>
      </c>
      <c r="C2114">
        <v>2004</v>
      </c>
      <c r="D2114" t="s">
        <v>35</v>
      </c>
      <c r="E2114">
        <v>6</v>
      </c>
      <c r="F2114" s="12">
        <f t="shared" ref="F2114:F2177" si="100">DATE(C2114, MONTH(1&amp;D2114), E2114)</f>
        <v>38205</v>
      </c>
      <c r="G2114">
        <v>0</v>
      </c>
      <c r="H2114" s="15">
        <v>2203.4699999999998</v>
      </c>
      <c r="I2114" t="s">
        <v>11</v>
      </c>
      <c r="J2114" t="s">
        <v>11</v>
      </c>
      <c r="K2114" t="s">
        <v>247</v>
      </c>
      <c r="L2114" s="13">
        <f t="shared" ref="L2114:L2177" si="101">DATEDIF(F2114, DATE(2023,6,8), "Y")</f>
        <v>18</v>
      </c>
    </row>
    <row r="2115" spans="1:12" x14ac:dyDescent="0.3">
      <c r="A2115" t="s">
        <v>251</v>
      </c>
      <c r="B2115">
        <f t="shared" si="99"/>
        <v>2114</v>
      </c>
      <c r="C2115">
        <v>2004</v>
      </c>
      <c r="D2115" t="s">
        <v>10</v>
      </c>
      <c r="E2115">
        <v>27</v>
      </c>
      <c r="F2115" s="12">
        <f t="shared" si="100"/>
        <v>38195</v>
      </c>
      <c r="G2115">
        <v>1</v>
      </c>
      <c r="H2115" s="15">
        <v>2201.1</v>
      </c>
      <c r="I2115" t="s">
        <v>11</v>
      </c>
      <c r="J2115" t="s">
        <v>12</v>
      </c>
      <c r="K2115" t="s">
        <v>13</v>
      </c>
      <c r="L2115" s="13">
        <f t="shared" si="101"/>
        <v>18</v>
      </c>
    </row>
    <row r="2116" spans="1:12" x14ac:dyDescent="0.3">
      <c r="A2116" t="s">
        <v>250</v>
      </c>
      <c r="B2116">
        <f t="shared" si="99"/>
        <v>2115</v>
      </c>
      <c r="C2116">
        <v>2004</v>
      </c>
      <c r="D2116" t="s">
        <v>20</v>
      </c>
      <c r="E2116">
        <v>12</v>
      </c>
      <c r="F2116" s="12">
        <f t="shared" si="100"/>
        <v>38242</v>
      </c>
      <c r="G2116">
        <v>0</v>
      </c>
      <c r="H2116" s="15">
        <v>2200.83</v>
      </c>
      <c r="I2116" t="s">
        <v>11</v>
      </c>
      <c r="J2116" t="s">
        <v>11</v>
      </c>
      <c r="K2116" t="s">
        <v>247</v>
      </c>
      <c r="L2116" s="13">
        <f t="shared" si="101"/>
        <v>18</v>
      </c>
    </row>
    <row r="2117" spans="1:12" x14ac:dyDescent="0.3">
      <c r="A2117" t="s">
        <v>248</v>
      </c>
      <c r="B2117">
        <f t="shared" si="99"/>
        <v>2116</v>
      </c>
      <c r="C2117">
        <v>2004</v>
      </c>
      <c r="D2117" t="s">
        <v>20</v>
      </c>
      <c r="E2117">
        <v>3</v>
      </c>
      <c r="F2117" s="12">
        <f t="shared" si="100"/>
        <v>38233</v>
      </c>
      <c r="G2117">
        <v>0</v>
      </c>
      <c r="H2117" s="15">
        <v>2198.19</v>
      </c>
      <c r="I2117" t="s">
        <v>11</v>
      </c>
      <c r="J2117" t="s">
        <v>16</v>
      </c>
      <c r="K2117" t="s">
        <v>249</v>
      </c>
      <c r="L2117" s="13">
        <f t="shared" si="101"/>
        <v>18</v>
      </c>
    </row>
    <row r="2118" spans="1:12" x14ac:dyDescent="0.3">
      <c r="A2118" t="s">
        <v>246</v>
      </c>
      <c r="B2118">
        <f t="shared" si="99"/>
        <v>2117</v>
      </c>
      <c r="C2118">
        <v>2004</v>
      </c>
      <c r="D2118" t="s">
        <v>30</v>
      </c>
      <c r="E2118">
        <v>7</v>
      </c>
      <c r="F2118" s="12">
        <f t="shared" si="100"/>
        <v>38328</v>
      </c>
      <c r="G2118">
        <v>0</v>
      </c>
      <c r="H2118" s="15">
        <v>2196.4699999999998</v>
      </c>
      <c r="I2118" t="s">
        <v>11</v>
      </c>
      <c r="J2118" t="s">
        <v>12</v>
      </c>
      <c r="K2118" t="s">
        <v>247</v>
      </c>
      <c r="L2118" s="13">
        <f t="shared" si="101"/>
        <v>18</v>
      </c>
    </row>
    <row r="2119" spans="1:12" x14ac:dyDescent="0.3">
      <c r="A2119" t="s">
        <v>245</v>
      </c>
      <c r="B2119">
        <f t="shared" si="99"/>
        <v>2118</v>
      </c>
      <c r="C2119">
        <v>1991</v>
      </c>
      <c r="D2119" t="s">
        <v>30</v>
      </c>
      <c r="E2119">
        <v>16</v>
      </c>
      <c r="F2119" s="12">
        <f t="shared" si="100"/>
        <v>33588</v>
      </c>
      <c r="G2119">
        <v>3</v>
      </c>
      <c r="H2119" s="15">
        <v>2193.1999999999998</v>
      </c>
      <c r="I2119" t="s">
        <v>11</v>
      </c>
      <c r="J2119" t="s">
        <v>11</v>
      </c>
      <c r="K2119" t="s">
        <v>23</v>
      </c>
      <c r="L2119" s="13">
        <f t="shared" si="101"/>
        <v>31</v>
      </c>
    </row>
    <row r="2120" spans="1:12" x14ac:dyDescent="0.3">
      <c r="A2120" t="s">
        <v>244</v>
      </c>
      <c r="B2120">
        <f t="shared" si="99"/>
        <v>2119</v>
      </c>
      <c r="C2120">
        <v>1994</v>
      </c>
      <c r="D2120" t="s">
        <v>20</v>
      </c>
      <c r="E2120">
        <v>27</v>
      </c>
      <c r="F2120" s="12">
        <f t="shared" si="100"/>
        <v>34604</v>
      </c>
      <c r="G2120">
        <v>0</v>
      </c>
      <c r="H2120" s="15">
        <v>2170.08</v>
      </c>
      <c r="I2120" t="s">
        <v>11</v>
      </c>
      <c r="J2120" t="s">
        <v>11</v>
      </c>
      <c r="K2120" t="s">
        <v>13</v>
      </c>
      <c r="L2120" s="13">
        <f t="shared" si="101"/>
        <v>28</v>
      </c>
    </row>
    <row r="2121" spans="1:12" x14ac:dyDescent="0.3">
      <c r="A2121" t="s">
        <v>243</v>
      </c>
      <c r="B2121">
        <f t="shared" si="99"/>
        <v>2120</v>
      </c>
      <c r="C2121">
        <v>2000</v>
      </c>
      <c r="D2121" t="s">
        <v>35</v>
      </c>
      <c r="E2121">
        <v>23</v>
      </c>
      <c r="F2121" s="12">
        <f t="shared" si="100"/>
        <v>36761</v>
      </c>
      <c r="G2121">
        <v>0</v>
      </c>
      <c r="H2121" s="15">
        <v>2166.73</v>
      </c>
      <c r="I2121" t="s">
        <v>11</v>
      </c>
      <c r="J2121" t="s">
        <v>11</v>
      </c>
      <c r="K2121" t="s">
        <v>42</v>
      </c>
      <c r="L2121" s="13">
        <f t="shared" si="101"/>
        <v>22</v>
      </c>
    </row>
    <row r="2122" spans="1:12" x14ac:dyDescent="0.3">
      <c r="A2122" t="s">
        <v>242</v>
      </c>
      <c r="B2122">
        <f t="shared" si="99"/>
        <v>2121</v>
      </c>
      <c r="C2122">
        <v>2000</v>
      </c>
      <c r="D2122" t="s">
        <v>30</v>
      </c>
      <c r="E2122">
        <v>10</v>
      </c>
      <c r="F2122" s="12">
        <f t="shared" si="100"/>
        <v>36870</v>
      </c>
      <c r="G2122">
        <v>0</v>
      </c>
      <c r="H2122" s="15">
        <v>2156.75</v>
      </c>
      <c r="I2122" t="s">
        <v>11</v>
      </c>
      <c r="J2122" t="s">
        <v>11</v>
      </c>
      <c r="K2122" t="s">
        <v>13</v>
      </c>
      <c r="L2122" s="13">
        <f t="shared" si="101"/>
        <v>22</v>
      </c>
    </row>
    <row r="2123" spans="1:12" x14ac:dyDescent="0.3">
      <c r="A2123" t="s">
        <v>241</v>
      </c>
      <c r="B2123">
        <f t="shared" si="99"/>
        <v>2122</v>
      </c>
      <c r="C2123">
        <v>2000</v>
      </c>
      <c r="D2123" t="s">
        <v>15</v>
      </c>
      <c r="E2123">
        <v>29</v>
      </c>
      <c r="F2123" s="12">
        <f t="shared" si="100"/>
        <v>36859</v>
      </c>
      <c r="G2123">
        <v>0</v>
      </c>
      <c r="H2123" s="15">
        <v>2155.6799999999998</v>
      </c>
      <c r="I2123" t="s">
        <v>11</v>
      </c>
      <c r="J2123" t="s">
        <v>12</v>
      </c>
      <c r="K2123" t="s">
        <v>13</v>
      </c>
      <c r="L2123" s="13">
        <f t="shared" si="101"/>
        <v>22</v>
      </c>
    </row>
    <row r="2124" spans="1:12" x14ac:dyDescent="0.3">
      <c r="A2124" t="s">
        <v>240</v>
      </c>
      <c r="B2124">
        <f t="shared" si="99"/>
        <v>2123</v>
      </c>
      <c r="C2124">
        <v>2000</v>
      </c>
      <c r="D2124" t="s">
        <v>37</v>
      </c>
      <c r="E2124">
        <v>22</v>
      </c>
      <c r="F2124" s="12">
        <f t="shared" si="100"/>
        <v>36821</v>
      </c>
      <c r="G2124">
        <v>0</v>
      </c>
      <c r="H2124" s="15">
        <v>2154.36</v>
      </c>
      <c r="I2124" t="s">
        <v>11</v>
      </c>
      <c r="J2124" t="s">
        <v>11</v>
      </c>
      <c r="K2124" t="s">
        <v>42</v>
      </c>
      <c r="L2124" s="13">
        <f t="shared" si="101"/>
        <v>22</v>
      </c>
    </row>
    <row r="2125" spans="1:12" x14ac:dyDescent="0.3">
      <c r="A2125" t="s">
        <v>239</v>
      </c>
      <c r="B2125">
        <f t="shared" si="99"/>
        <v>2124</v>
      </c>
      <c r="C2125">
        <v>2000</v>
      </c>
      <c r="D2125" t="s">
        <v>30</v>
      </c>
      <c r="E2125">
        <v>27</v>
      </c>
      <c r="F2125" s="12">
        <f t="shared" si="100"/>
        <v>36887</v>
      </c>
      <c r="G2125">
        <v>0</v>
      </c>
      <c r="H2125" s="15">
        <v>2150.4699999999998</v>
      </c>
      <c r="I2125" t="s">
        <v>11</v>
      </c>
      <c r="J2125" t="s">
        <v>12</v>
      </c>
      <c r="K2125" t="s">
        <v>42</v>
      </c>
      <c r="L2125" s="13">
        <f t="shared" si="101"/>
        <v>22</v>
      </c>
    </row>
    <row r="2126" spans="1:12" x14ac:dyDescent="0.3">
      <c r="A2126" t="s">
        <v>238</v>
      </c>
      <c r="B2126">
        <f t="shared" si="99"/>
        <v>2125</v>
      </c>
      <c r="C2126">
        <v>2004</v>
      </c>
      <c r="D2126" t="s">
        <v>37</v>
      </c>
      <c r="E2126">
        <v>4</v>
      </c>
      <c r="F2126" s="12">
        <f t="shared" si="100"/>
        <v>38264</v>
      </c>
      <c r="G2126">
        <v>0</v>
      </c>
      <c r="H2126" s="15">
        <v>2144.85</v>
      </c>
      <c r="I2126" t="s">
        <v>11</v>
      </c>
      <c r="J2126" t="s">
        <v>16</v>
      </c>
      <c r="K2126" t="s">
        <v>42</v>
      </c>
      <c r="L2126" s="13">
        <f t="shared" si="101"/>
        <v>18</v>
      </c>
    </row>
    <row r="2127" spans="1:12" x14ac:dyDescent="0.3">
      <c r="A2127" t="s">
        <v>237</v>
      </c>
      <c r="B2127">
        <f t="shared" si="99"/>
        <v>2126</v>
      </c>
      <c r="C2127">
        <v>2003</v>
      </c>
      <c r="D2127" t="s">
        <v>35</v>
      </c>
      <c r="E2127">
        <v>19</v>
      </c>
      <c r="F2127" s="12">
        <f t="shared" si="100"/>
        <v>37852</v>
      </c>
      <c r="G2127">
        <v>0</v>
      </c>
      <c r="H2127" s="15">
        <v>2138.0700000000002</v>
      </c>
      <c r="I2127" t="s">
        <v>11</v>
      </c>
      <c r="J2127" t="s">
        <v>16</v>
      </c>
      <c r="K2127" t="s">
        <v>23</v>
      </c>
      <c r="L2127" s="13">
        <f t="shared" si="101"/>
        <v>19</v>
      </c>
    </row>
    <row r="2128" spans="1:12" x14ac:dyDescent="0.3">
      <c r="A2128" t="s">
        <v>236</v>
      </c>
      <c r="B2128">
        <f t="shared" si="99"/>
        <v>2127</v>
      </c>
      <c r="C2128">
        <v>1997</v>
      </c>
      <c r="D2128" t="s">
        <v>20</v>
      </c>
      <c r="E2128">
        <v>3</v>
      </c>
      <c r="F2128" s="12">
        <f t="shared" si="100"/>
        <v>35676</v>
      </c>
      <c r="G2128">
        <v>0</v>
      </c>
      <c r="H2128" s="15">
        <v>2137.65</v>
      </c>
      <c r="I2128" t="s">
        <v>12</v>
      </c>
      <c r="J2128" t="s">
        <v>16</v>
      </c>
      <c r="K2128" t="s">
        <v>13</v>
      </c>
      <c r="L2128" s="13">
        <f t="shared" si="101"/>
        <v>25</v>
      </c>
    </row>
    <row r="2129" spans="1:12" x14ac:dyDescent="0.3">
      <c r="A2129" t="s">
        <v>235</v>
      </c>
      <c r="B2129">
        <f t="shared" si="99"/>
        <v>2128</v>
      </c>
      <c r="C2129">
        <v>2003</v>
      </c>
      <c r="D2129" t="s">
        <v>20</v>
      </c>
      <c r="E2129">
        <v>26</v>
      </c>
      <c r="F2129" s="12">
        <f t="shared" si="100"/>
        <v>37890</v>
      </c>
      <c r="G2129">
        <v>0</v>
      </c>
      <c r="H2129" s="15">
        <v>2136.88</v>
      </c>
      <c r="I2129" t="s">
        <v>11</v>
      </c>
      <c r="J2129" t="s">
        <v>11</v>
      </c>
      <c r="K2129" t="s">
        <v>23</v>
      </c>
      <c r="L2129" s="13">
        <f t="shared" si="101"/>
        <v>19</v>
      </c>
    </row>
    <row r="2130" spans="1:12" x14ac:dyDescent="0.3">
      <c r="A2130" t="s">
        <v>234</v>
      </c>
      <c r="B2130">
        <f t="shared" si="99"/>
        <v>2129</v>
      </c>
      <c r="C2130">
        <v>2003</v>
      </c>
      <c r="D2130" t="s">
        <v>20</v>
      </c>
      <c r="E2130">
        <v>1</v>
      </c>
      <c r="F2130" s="12">
        <f t="shared" si="100"/>
        <v>37865</v>
      </c>
      <c r="G2130">
        <v>0</v>
      </c>
      <c r="H2130" s="15">
        <v>2134.9</v>
      </c>
      <c r="I2130" t="s">
        <v>11</v>
      </c>
      <c r="J2130" t="s">
        <v>12</v>
      </c>
      <c r="K2130" t="s">
        <v>23</v>
      </c>
      <c r="L2130" s="13">
        <f t="shared" si="101"/>
        <v>19</v>
      </c>
    </row>
    <row r="2131" spans="1:12" x14ac:dyDescent="0.3">
      <c r="A2131" t="s">
        <v>233</v>
      </c>
      <c r="B2131">
        <f t="shared" si="99"/>
        <v>2130</v>
      </c>
      <c r="C2131">
        <v>2003</v>
      </c>
      <c r="D2131" t="s">
        <v>30</v>
      </c>
      <c r="E2131">
        <v>22</v>
      </c>
      <c r="F2131" s="12">
        <f t="shared" si="100"/>
        <v>37977</v>
      </c>
      <c r="G2131">
        <v>0</v>
      </c>
      <c r="H2131" s="15">
        <v>2130.6799999999998</v>
      </c>
      <c r="I2131" t="s">
        <v>11</v>
      </c>
      <c r="J2131" t="s">
        <v>12</v>
      </c>
      <c r="K2131" t="s">
        <v>23</v>
      </c>
      <c r="L2131" s="13">
        <f t="shared" si="101"/>
        <v>19</v>
      </c>
    </row>
    <row r="2132" spans="1:12" x14ac:dyDescent="0.3">
      <c r="A2132" t="s">
        <v>232</v>
      </c>
      <c r="B2132">
        <f t="shared" si="99"/>
        <v>2131</v>
      </c>
      <c r="C2132">
        <v>2003</v>
      </c>
      <c r="D2132" t="s">
        <v>35</v>
      </c>
      <c r="E2132">
        <v>30</v>
      </c>
      <c r="F2132" s="12">
        <f t="shared" si="100"/>
        <v>37863</v>
      </c>
      <c r="G2132">
        <v>0</v>
      </c>
      <c r="H2132" s="15">
        <v>2128.4299999999998</v>
      </c>
      <c r="I2132" t="s">
        <v>11</v>
      </c>
      <c r="J2132" t="s">
        <v>16</v>
      </c>
      <c r="K2132" t="s">
        <v>23</v>
      </c>
      <c r="L2132" s="13">
        <f t="shared" si="101"/>
        <v>19</v>
      </c>
    </row>
    <row r="2133" spans="1:12" x14ac:dyDescent="0.3">
      <c r="A2133" t="s">
        <v>231</v>
      </c>
      <c r="B2133">
        <f t="shared" si="99"/>
        <v>2132</v>
      </c>
      <c r="C2133">
        <v>2004</v>
      </c>
      <c r="D2133" t="s">
        <v>15</v>
      </c>
      <c r="E2133">
        <v>4</v>
      </c>
      <c r="F2133" s="12">
        <f t="shared" si="100"/>
        <v>38295</v>
      </c>
      <c r="G2133">
        <v>0</v>
      </c>
      <c r="H2133" s="15">
        <v>2118.61</v>
      </c>
      <c r="I2133" t="s">
        <v>11</v>
      </c>
      <c r="J2133" t="s">
        <v>16</v>
      </c>
      <c r="K2133" t="s">
        <v>23</v>
      </c>
      <c r="L2133" s="13">
        <f t="shared" si="101"/>
        <v>18</v>
      </c>
    </row>
    <row r="2134" spans="1:12" x14ac:dyDescent="0.3">
      <c r="A2134" t="s">
        <v>230</v>
      </c>
      <c r="B2134">
        <f t="shared" si="99"/>
        <v>2133</v>
      </c>
      <c r="C2134">
        <v>2003</v>
      </c>
      <c r="D2134" t="s">
        <v>20</v>
      </c>
      <c r="E2134">
        <v>30</v>
      </c>
      <c r="F2134" s="12">
        <f t="shared" si="100"/>
        <v>37894</v>
      </c>
      <c r="G2134">
        <v>0</v>
      </c>
      <c r="H2134" s="15">
        <v>2117.34</v>
      </c>
      <c r="I2134" t="s">
        <v>11</v>
      </c>
      <c r="J2134" t="s">
        <v>12</v>
      </c>
      <c r="K2134" t="s">
        <v>23</v>
      </c>
      <c r="L2134" s="13">
        <f t="shared" si="101"/>
        <v>19</v>
      </c>
    </row>
    <row r="2135" spans="1:12" x14ac:dyDescent="0.3">
      <c r="A2135" t="s">
        <v>229</v>
      </c>
      <c r="B2135">
        <f t="shared" si="99"/>
        <v>2134</v>
      </c>
      <c r="C2135">
        <v>1989</v>
      </c>
      <c r="D2135" t="s">
        <v>10</v>
      </c>
      <c r="E2135">
        <v>21</v>
      </c>
      <c r="F2135" s="12">
        <f t="shared" si="100"/>
        <v>32710</v>
      </c>
      <c r="G2135">
        <v>3</v>
      </c>
      <c r="H2135" s="15">
        <v>2106.2600000000002</v>
      </c>
      <c r="I2135" t="s">
        <v>11</v>
      </c>
      <c r="J2135" t="s">
        <v>11</v>
      </c>
      <c r="K2135" t="s">
        <v>13</v>
      </c>
      <c r="L2135" s="13">
        <f t="shared" si="101"/>
        <v>33</v>
      </c>
    </row>
    <row r="2136" spans="1:12" x14ac:dyDescent="0.3">
      <c r="A2136" t="s">
        <v>228</v>
      </c>
      <c r="B2136">
        <f t="shared" si="99"/>
        <v>2135</v>
      </c>
      <c r="C2136">
        <v>2001</v>
      </c>
      <c r="D2136" t="s">
        <v>15</v>
      </c>
      <c r="E2136">
        <v>28</v>
      </c>
      <c r="F2136" s="12">
        <f t="shared" si="100"/>
        <v>37223</v>
      </c>
      <c r="G2136">
        <v>0</v>
      </c>
      <c r="H2136" s="15">
        <v>2104.11</v>
      </c>
      <c r="I2136" t="s">
        <v>11</v>
      </c>
      <c r="J2136" t="s">
        <v>16</v>
      </c>
      <c r="K2136" t="s">
        <v>168</v>
      </c>
      <c r="L2136" s="13">
        <f t="shared" si="101"/>
        <v>21</v>
      </c>
    </row>
    <row r="2137" spans="1:12" x14ac:dyDescent="0.3">
      <c r="A2137" t="s">
        <v>227</v>
      </c>
      <c r="B2137">
        <f t="shared" si="99"/>
        <v>2136</v>
      </c>
      <c r="C2137">
        <v>2001</v>
      </c>
      <c r="D2137" t="s">
        <v>18</v>
      </c>
      <c r="E2137">
        <v>22</v>
      </c>
      <c r="F2137" s="12">
        <f t="shared" si="100"/>
        <v>37064</v>
      </c>
      <c r="G2137">
        <v>1</v>
      </c>
      <c r="H2137" s="15">
        <v>2103.08</v>
      </c>
      <c r="I2137" t="s">
        <v>12</v>
      </c>
      <c r="J2137" t="s">
        <v>11</v>
      </c>
      <c r="K2137" t="s">
        <v>42</v>
      </c>
      <c r="L2137" s="13">
        <f t="shared" si="101"/>
        <v>21</v>
      </c>
    </row>
    <row r="2138" spans="1:12" x14ac:dyDescent="0.3">
      <c r="A2138" t="s">
        <v>226</v>
      </c>
      <c r="B2138">
        <f t="shared" si="99"/>
        <v>2137</v>
      </c>
      <c r="C2138">
        <v>2001</v>
      </c>
      <c r="D2138" t="s">
        <v>35</v>
      </c>
      <c r="E2138">
        <v>14</v>
      </c>
      <c r="F2138" s="12">
        <f t="shared" si="100"/>
        <v>37117</v>
      </c>
      <c r="G2138">
        <v>0</v>
      </c>
      <c r="H2138" s="15">
        <v>2102.2600000000002</v>
      </c>
      <c r="I2138" t="s">
        <v>12</v>
      </c>
      <c r="J2138" t="s">
        <v>11</v>
      </c>
      <c r="K2138" t="s">
        <v>166</v>
      </c>
      <c r="L2138" s="13">
        <f t="shared" si="101"/>
        <v>21</v>
      </c>
    </row>
    <row r="2139" spans="1:12" x14ac:dyDescent="0.3">
      <c r="A2139" t="s">
        <v>225</v>
      </c>
      <c r="B2139">
        <f t="shared" si="99"/>
        <v>2138</v>
      </c>
      <c r="C2139">
        <v>2004</v>
      </c>
      <c r="D2139" t="s">
        <v>18</v>
      </c>
      <c r="E2139">
        <v>12</v>
      </c>
      <c r="F2139" s="12">
        <f t="shared" si="100"/>
        <v>38150</v>
      </c>
      <c r="G2139">
        <v>0</v>
      </c>
      <c r="H2139" s="15">
        <v>2094.1</v>
      </c>
      <c r="I2139" t="s">
        <v>12</v>
      </c>
      <c r="J2139" t="s">
        <v>11</v>
      </c>
      <c r="K2139" t="s">
        <v>200</v>
      </c>
      <c r="L2139" s="13">
        <f t="shared" si="101"/>
        <v>18</v>
      </c>
    </row>
    <row r="2140" spans="1:12" x14ac:dyDescent="0.3">
      <c r="A2140" t="s">
        <v>224</v>
      </c>
      <c r="B2140">
        <f t="shared" si="99"/>
        <v>2139</v>
      </c>
      <c r="C2140">
        <v>2000</v>
      </c>
      <c r="D2140" t="s">
        <v>10</v>
      </c>
      <c r="E2140">
        <v>26</v>
      </c>
      <c r="F2140" s="12">
        <f t="shared" si="100"/>
        <v>36733</v>
      </c>
      <c r="G2140">
        <v>0</v>
      </c>
      <c r="H2140" s="15">
        <v>2055.3200000000002</v>
      </c>
      <c r="I2140" t="s">
        <v>12</v>
      </c>
      <c r="J2140" t="s">
        <v>12</v>
      </c>
      <c r="K2140" t="s">
        <v>23</v>
      </c>
      <c r="L2140" s="13">
        <f t="shared" si="101"/>
        <v>22</v>
      </c>
    </row>
    <row r="2141" spans="1:12" x14ac:dyDescent="0.3">
      <c r="A2141" t="s">
        <v>223</v>
      </c>
      <c r="B2141">
        <f t="shared" si="99"/>
        <v>2140</v>
      </c>
      <c r="C2141">
        <v>2000</v>
      </c>
      <c r="D2141" t="s">
        <v>20</v>
      </c>
      <c r="E2141">
        <v>2</v>
      </c>
      <c r="F2141" s="12">
        <f t="shared" si="100"/>
        <v>36771</v>
      </c>
      <c r="G2141">
        <v>0</v>
      </c>
      <c r="H2141" s="15">
        <v>2045.69</v>
      </c>
      <c r="I2141" t="s">
        <v>12</v>
      </c>
      <c r="J2141" t="s">
        <v>12</v>
      </c>
      <c r="K2141" t="s">
        <v>23</v>
      </c>
      <c r="L2141" s="13">
        <f t="shared" si="101"/>
        <v>22</v>
      </c>
    </row>
    <row r="2142" spans="1:12" x14ac:dyDescent="0.3">
      <c r="A2142" t="s">
        <v>222</v>
      </c>
      <c r="B2142">
        <f t="shared" si="99"/>
        <v>2141</v>
      </c>
      <c r="C2142">
        <v>2001</v>
      </c>
      <c r="D2142" t="s">
        <v>35</v>
      </c>
      <c r="E2142">
        <v>4</v>
      </c>
      <c r="F2142" s="12">
        <f t="shared" si="100"/>
        <v>37107</v>
      </c>
      <c r="G2142">
        <v>0</v>
      </c>
      <c r="H2142" s="15">
        <v>2026.97</v>
      </c>
      <c r="I2142" t="s">
        <v>12</v>
      </c>
      <c r="J2142" t="s">
        <v>11</v>
      </c>
      <c r="K2142" t="s">
        <v>13</v>
      </c>
      <c r="L2142" s="13">
        <f t="shared" si="101"/>
        <v>21</v>
      </c>
    </row>
    <row r="2143" spans="1:12" x14ac:dyDescent="0.3">
      <c r="A2143" t="s">
        <v>221</v>
      </c>
      <c r="B2143">
        <f t="shared" si="99"/>
        <v>2142</v>
      </c>
      <c r="C2143">
        <v>2001</v>
      </c>
      <c r="D2143" t="s">
        <v>20</v>
      </c>
      <c r="E2143">
        <v>6</v>
      </c>
      <c r="F2143" s="12">
        <f t="shared" si="100"/>
        <v>37140</v>
      </c>
      <c r="G2143">
        <v>0</v>
      </c>
      <c r="H2143" s="15">
        <v>2020.55</v>
      </c>
      <c r="I2143" t="s">
        <v>12</v>
      </c>
      <c r="J2143" t="s">
        <v>11</v>
      </c>
      <c r="K2143" t="s">
        <v>13</v>
      </c>
      <c r="L2143" s="13">
        <f t="shared" si="101"/>
        <v>21</v>
      </c>
    </row>
    <row r="2144" spans="1:12" x14ac:dyDescent="0.3">
      <c r="A2144" t="s">
        <v>220</v>
      </c>
      <c r="B2144">
        <f t="shared" si="99"/>
        <v>2143</v>
      </c>
      <c r="C2144">
        <v>2001</v>
      </c>
      <c r="D2144" t="s">
        <v>10</v>
      </c>
      <c r="E2144">
        <v>1</v>
      </c>
      <c r="F2144" s="12">
        <f t="shared" si="100"/>
        <v>37073</v>
      </c>
      <c r="G2144">
        <v>0</v>
      </c>
      <c r="H2144" s="15">
        <v>2020.18</v>
      </c>
      <c r="I2144" t="s">
        <v>12</v>
      </c>
      <c r="J2144" t="s">
        <v>16</v>
      </c>
      <c r="K2144" t="s">
        <v>42</v>
      </c>
      <c r="L2144" s="13">
        <f t="shared" si="101"/>
        <v>21</v>
      </c>
    </row>
    <row r="2145" spans="1:12" x14ac:dyDescent="0.3">
      <c r="A2145" t="s">
        <v>219</v>
      </c>
      <c r="B2145">
        <f t="shared" si="99"/>
        <v>2144</v>
      </c>
      <c r="C2145">
        <v>2001</v>
      </c>
      <c r="D2145" t="s">
        <v>35</v>
      </c>
      <c r="E2145">
        <v>14</v>
      </c>
      <c r="F2145" s="12">
        <f t="shared" si="100"/>
        <v>37117</v>
      </c>
      <c r="G2145">
        <v>0</v>
      </c>
      <c r="H2145" s="15">
        <v>2007.95</v>
      </c>
      <c r="I2145" t="s">
        <v>12</v>
      </c>
      <c r="J2145" t="s">
        <v>11</v>
      </c>
      <c r="K2145" t="s">
        <v>42</v>
      </c>
      <c r="L2145" s="13">
        <f t="shared" si="101"/>
        <v>21</v>
      </c>
    </row>
    <row r="2146" spans="1:12" x14ac:dyDescent="0.3">
      <c r="A2146" t="s">
        <v>218</v>
      </c>
      <c r="B2146">
        <f t="shared" si="99"/>
        <v>2145</v>
      </c>
      <c r="C2146">
        <v>1998</v>
      </c>
      <c r="D2146" t="s">
        <v>20</v>
      </c>
      <c r="E2146">
        <v>14</v>
      </c>
      <c r="F2146" s="12">
        <f t="shared" si="100"/>
        <v>36052</v>
      </c>
      <c r="G2146">
        <v>0</v>
      </c>
      <c r="H2146" s="15">
        <v>1986.93</v>
      </c>
      <c r="I2146" t="s">
        <v>12</v>
      </c>
      <c r="J2146" t="s">
        <v>11</v>
      </c>
      <c r="K2146" t="s">
        <v>13</v>
      </c>
      <c r="L2146" s="13">
        <f t="shared" si="101"/>
        <v>24</v>
      </c>
    </row>
    <row r="2147" spans="1:12" x14ac:dyDescent="0.3">
      <c r="A2147" t="s">
        <v>217</v>
      </c>
      <c r="B2147">
        <f t="shared" si="99"/>
        <v>2146</v>
      </c>
      <c r="C2147">
        <v>2002</v>
      </c>
      <c r="D2147" t="s">
        <v>20</v>
      </c>
      <c r="E2147">
        <v>29</v>
      </c>
      <c r="F2147" s="12">
        <f t="shared" si="100"/>
        <v>37528</v>
      </c>
      <c r="G2147">
        <v>0</v>
      </c>
      <c r="H2147" s="15">
        <v>1984.45</v>
      </c>
      <c r="I2147" t="s">
        <v>12</v>
      </c>
      <c r="J2147" t="s">
        <v>12</v>
      </c>
      <c r="K2147" t="s">
        <v>168</v>
      </c>
      <c r="L2147" s="13">
        <f t="shared" si="101"/>
        <v>20</v>
      </c>
    </row>
    <row r="2148" spans="1:12" x14ac:dyDescent="0.3">
      <c r="A2148" t="s">
        <v>216</v>
      </c>
      <c r="B2148">
        <f t="shared" si="99"/>
        <v>2147</v>
      </c>
      <c r="C2148">
        <v>1998</v>
      </c>
      <c r="D2148" t="s">
        <v>30</v>
      </c>
      <c r="E2148">
        <v>29</v>
      </c>
      <c r="F2148" s="12">
        <f t="shared" si="100"/>
        <v>36158</v>
      </c>
      <c r="G2148">
        <v>0</v>
      </c>
      <c r="H2148" s="15">
        <v>1981.58</v>
      </c>
      <c r="I2148" t="s">
        <v>12</v>
      </c>
      <c r="J2148" t="s">
        <v>16</v>
      </c>
      <c r="K2148" t="s">
        <v>13</v>
      </c>
      <c r="L2148" s="13">
        <f t="shared" si="101"/>
        <v>24</v>
      </c>
    </row>
    <row r="2149" spans="1:12" x14ac:dyDescent="0.3">
      <c r="A2149" t="s">
        <v>215</v>
      </c>
      <c r="B2149">
        <f t="shared" si="99"/>
        <v>2148</v>
      </c>
      <c r="C2149">
        <v>2002</v>
      </c>
      <c r="D2149" t="s">
        <v>10</v>
      </c>
      <c r="E2149">
        <v>16</v>
      </c>
      <c r="F2149" s="12">
        <f t="shared" si="100"/>
        <v>37453</v>
      </c>
      <c r="G2149">
        <v>1</v>
      </c>
      <c r="H2149" s="15">
        <v>1980.07</v>
      </c>
      <c r="I2149" t="s">
        <v>12</v>
      </c>
      <c r="J2149" t="s">
        <v>12</v>
      </c>
      <c r="K2149" t="s">
        <v>42</v>
      </c>
      <c r="L2149" s="13">
        <f t="shared" si="101"/>
        <v>20</v>
      </c>
    </row>
    <row r="2150" spans="1:12" x14ac:dyDescent="0.3">
      <c r="A2150" t="s">
        <v>214</v>
      </c>
      <c r="B2150">
        <f t="shared" si="99"/>
        <v>2149</v>
      </c>
      <c r="C2150">
        <v>1998</v>
      </c>
      <c r="D2150" t="s">
        <v>20</v>
      </c>
      <c r="E2150">
        <v>29</v>
      </c>
      <c r="F2150" s="12">
        <f t="shared" si="100"/>
        <v>36067</v>
      </c>
      <c r="G2150">
        <v>0</v>
      </c>
      <c r="H2150" s="15">
        <v>1977.82</v>
      </c>
      <c r="I2150" t="s">
        <v>12</v>
      </c>
      <c r="J2150" t="s">
        <v>16</v>
      </c>
      <c r="K2150" t="s">
        <v>42</v>
      </c>
      <c r="L2150" s="13">
        <f t="shared" si="101"/>
        <v>24</v>
      </c>
    </row>
    <row r="2151" spans="1:12" x14ac:dyDescent="0.3">
      <c r="A2151" t="s">
        <v>213</v>
      </c>
      <c r="B2151">
        <f t="shared" si="99"/>
        <v>2150</v>
      </c>
      <c r="C2151">
        <v>1998</v>
      </c>
      <c r="D2151" t="s">
        <v>37</v>
      </c>
      <c r="E2151">
        <v>5</v>
      </c>
      <c r="F2151" s="12">
        <f t="shared" si="100"/>
        <v>36073</v>
      </c>
      <c r="G2151">
        <v>0</v>
      </c>
      <c r="H2151" s="15">
        <v>1972.95</v>
      </c>
      <c r="I2151" t="s">
        <v>12</v>
      </c>
      <c r="J2151" t="s">
        <v>16</v>
      </c>
      <c r="K2151" t="s">
        <v>42</v>
      </c>
      <c r="L2151" s="13">
        <f t="shared" si="101"/>
        <v>24</v>
      </c>
    </row>
    <row r="2152" spans="1:12" x14ac:dyDescent="0.3">
      <c r="A2152" t="s">
        <v>212</v>
      </c>
      <c r="B2152">
        <f t="shared" si="99"/>
        <v>2151</v>
      </c>
      <c r="C2152">
        <v>1998</v>
      </c>
      <c r="D2152" t="s">
        <v>20</v>
      </c>
      <c r="E2152">
        <v>28</v>
      </c>
      <c r="F2152" s="12">
        <f t="shared" si="100"/>
        <v>36066</v>
      </c>
      <c r="G2152">
        <v>0</v>
      </c>
      <c r="H2152" s="15">
        <v>1969.61</v>
      </c>
      <c r="I2152" t="s">
        <v>12</v>
      </c>
      <c r="J2152" t="s">
        <v>12</v>
      </c>
      <c r="K2152" t="s">
        <v>42</v>
      </c>
      <c r="L2152" s="13">
        <f t="shared" si="101"/>
        <v>24</v>
      </c>
    </row>
    <row r="2153" spans="1:12" x14ac:dyDescent="0.3">
      <c r="A2153" t="s">
        <v>211</v>
      </c>
      <c r="B2153">
        <f t="shared" si="99"/>
        <v>2152</v>
      </c>
      <c r="C2153">
        <v>2002</v>
      </c>
      <c r="D2153" t="s">
        <v>10</v>
      </c>
      <c r="E2153">
        <v>29</v>
      </c>
      <c r="F2153" s="12">
        <f t="shared" si="100"/>
        <v>37466</v>
      </c>
      <c r="G2153">
        <v>0</v>
      </c>
      <c r="H2153" s="15">
        <v>1967.02</v>
      </c>
      <c r="I2153" t="s">
        <v>12</v>
      </c>
      <c r="J2153" t="s">
        <v>11</v>
      </c>
      <c r="K2153" t="s">
        <v>168</v>
      </c>
      <c r="L2153" s="13">
        <f t="shared" si="101"/>
        <v>20</v>
      </c>
    </row>
    <row r="2154" spans="1:12" x14ac:dyDescent="0.3">
      <c r="A2154" t="s">
        <v>210</v>
      </c>
      <c r="B2154">
        <f t="shared" si="99"/>
        <v>2153</v>
      </c>
      <c r="C2154">
        <v>2002</v>
      </c>
      <c r="D2154" t="s">
        <v>20</v>
      </c>
      <c r="E2154">
        <v>7</v>
      </c>
      <c r="F2154" s="12">
        <f t="shared" si="100"/>
        <v>37506</v>
      </c>
      <c r="G2154">
        <v>1</v>
      </c>
      <c r="H2154" s="15">
        <v>1964.78</v>
      </c>
      <c r="I2154" t="s">
        <v>12</v>
      </c>
      <c r="J2154" t="s">
        <v>16</v>
      </c>
      <c r="K2154" t="s">
        <v>42</v>
      </c>
      <c r="L2154" s="13">
        <f t="shared" si="101"/>
        <v>20</v>
      </c>
    </row>
    <row r="2155" spans="1:12" x14ac:dyDescent="0.3">
      <c r="A2155" t="s">
        <v>209</v>
      </c>
      <c r="B2155">
        <f t="shared" si="99"/>
        <v>2154</v>
      </c>
      <c r="C2155">
        <v>2001</v>
      </c>
      <c r="D2155" t="s">
        <v>30</v>
      </c>
      <c r="E2155">
        <v>9</v>
      </c>
      <c r="F2155" s="12">
        <f t="shared" si="100"/>
        <v>37234</v>
      </c>
      <c r="G2155">
        <v>0</v>
      </c>
      <c r="H2155" s="15">
        <v>1917.32</v>
      </c>
      <c r="I2155" t="s">
        <v>12</v>
      </c>
      <c r="J2155" t="s">
        <v>11</v>
      </c>
      <c r="K2155" t="s">
        <v>23</v>
      </c>
      <c r="L2155" s="13">
        <f t="shared" si="101"/>
        <v>21</v>
      </c>
    </row>
    <row r="2156" spans="1:12" x14ac:dyDescent="0.3">
      <c r="A2156" t="s">
        <v>208</v>
      </c>
      <c r="B2156">
        <f t="shared" si="99"/>
        <v>2155</v>
      </c>
      <c r="C2156">
        <v>2001</v>
      </c>
      <c r="D2156" t="s">
        <v>35</v>
      </c>
      <c r="E2156">
        <v>3</v>
      </c>
      <c r="F2156" s="12">
        <f t="shared" si="100"/>
        <v>37106</v>
      </c>
      <c r="G2156">
        <v>0</v>
      </c>
      <c r="H2156" s="15">
        <v>1909.53</v>
      </c>
      <c r="I2156" t="s">
        <v>12</v>
      </c>
      <c r="J2156" t="s">
        <v>12</v>
      </c>
      <c r="K2156" t="s">
        <v>23</v>
      </c>
      <c r="L2156" s="13">
        <f t="shared" si="101"/>
        <v>21</v>
      </c>
    </row>
    <row r="2157" spans="1:12" x14ac:dyDescent="0.3">
      <c r="A2157" t="s">
        <v>207</v>
      </c>
      <c r="B2157">
        <f t="shared" si="99"/>
        <v>2156</v>
      </c>
      <c r="C2157">
        <v>1994</v>
      </c>
      <c r="D2157" t="s">
        <v>37</v>
      </c>
      <c r="E2157">
        <v>6</v>
      </c>
      <c r="F2157" s="12">
        <f t="shared" si="100"/>
        <v>34613</v>
      </c>
      <c r="G2157">
        <v>0</v>
      </c>
      <c r="H2157" s="15">
        <v>1908.9</v>
      </c>
      <c r="I2157" t="s">
        <v>12</v>
      </c>
      <c r="J2157" t="s">
        <v>12</v>
      </c>
      <c r="K2157" t="s">
        <v>13</v>
      </c>
      <c r="L2157" s="13">
        <f t="shared" si="101"/>
        <v>28</v>
      </c>
    </row>
    <row r="2158" spans="1:12" x14ac:dyDescent="0.3">
      <c r="A2158" t="s">
        <v>206</v>
      </c>
      <c r="B2158">
        <f t="shared" si="99"/>
        <v>2157</v>
      </c>
      <c r="C2158">
        <v>2001</v>
      </c>
      <c r="D2158" t="s">
        <v>35</v>
      </c>
      <c r="E2158">
        <v>10</v>
      </c>
      <c r="F2158" s="12">
        <f t="shared" si="100"/>
        <v>37113</v>
      </c>
      <c r="G2158">
        <v>0</v>
      </c>
      <c r="H2158" s="15">
        <v>1906.36</v>
      </c>
      <c r="I2158" t="s">
        <v>12</v>
      </c>
      <c r="J2158" t="s">
        <v>16</v>
      </c>
      <c r="K2158" t="s">
        <v>23</v>
      </c>
      <c r="L2158" s="13">
        <f t="shared" si="101"/>
        <v>21</v>
      </c>
    </row>
    <row r="2159" spans="1:12" x14ac:dyDescent="0.3">
      <c r="A2159" t="s">
        <v>205</v>
      </c>
      <c r="B2159">
        <f t="shared" si="99"/>
        <v>2158</v>
      </c>
      <c r="C2159">
        <v>2002</v>
      </c>
      <c r="D2159" t="s">
        <v>35</v>
      </c>
      <c r="E2159">
        <v>21</v>
      </c>
      <c r="F2159" s="12">
        <f t="shared" si="100"/>
        <v>37489</v>
      </c>
      <c r="G2159">
        <v>0</v>
      </c>
      <c r="H2159" s="15">
        <v>1880.49</v>
      </c>
      <c r="I2159" t="s">
        <v>12</v>
      </c>
      <c r="J2159" t="s">
        <v>16</v>
      </c>
      <c r="K2159" t="s">
        <v>42</v>
      </c>
      <c r="L2159" s="13">
        <f t="shared" si="101"/>
        <v>20</v>
      </c>
    </row>
    <row r="2160" spans="1:12" x14ac:dyDescent="0.3">
      <c r="A2160" t="s">
        <v>204</v>
      </c>
      <c r="B2160">
        <f t="shared" si="99"/>
        <v>2159</v>
      </c>
      <c r="C2160">
        <v>2002</v>
      </c>
      <c r="D2160" t="s">
        <v>35</v>
      </c>
      <c r="E2160">
        <v>29</v>
      </c>
      <c r="F2160" s="12">
        <f t="shared" si="100"/>
        <v>37497</v>
      </c>
      <c r="G2160">
        <v>0</v>
      </c>
      <c r="H2160" s="15">
        <v>1880.07</v>
      </c>
      <c r="I2160" t="s">
        <v>12</v>
      </c>
      <c r="J2160" t="s">
        <v>11</v>
      </c>
      <c r="K2160" t="s">
        <v>13</v>
      </c>
      <c r="L2160" s="13">
        <f t="shared" si="101"/>
        <v>20</v>
      </c>
    </row>
    <row r="2161" spans="1:12" x14ac:dyDescent="0.3">
      <c r="A2161" t="s">
        <v>203</v>
      </c>
      <c r="B2161">
        <f t="shared" si="99"/>
        <v>2160</v>
      </c>
      <c r="C2161">
        <v>2002</v>
      </c>
      <c r="D2161" t="s">
        <v>37</v>
      </c>
      <c r="E2161">
        <v>29</v>
      </c>
      <c r="F2161" s="12">
        <f t="shared" si="100"/>
        <v>37558</v>
      </c>
      <c r="G2161">
        <v>0</v>
      </c>
      <c r="H2161" s="15">
        <v>1877.93</v>
      </c>
      <c r="I2161" t="s">
        <v>12</v>
      </c>
      <c r="J2161" t="s">
        <v>16</v>
      </c>
      <c r="K2161" t="s">
        <v>13</v>
      </c>
      <c r="L2161" s="13">
        <f t="shared" si="101"/>
        <v>20</v>
      </c>
    </row>
    <row r="2162" spans="1:12" x14ac:dyDescent="0.3">
      <c r="A2162" t="s">
        <v>202</v>
      </c>
      <c r="B2162">
        <f t="shared" si="99"/>
        <v>2161</v>
      </c>
      <c r="C2162">
        <v>2002</v>
      </c>
      <c r="D2162" t="s">
        <v>20</v>
      </c>
      <c r="E2162">
        <v>22</v>
      </c>
      <c r="F2162" s="12">
        <f t="shared" si="100"/>
        <v>37521</v>
      </c>
      <c r="G2162">
        <v>0</v>
      </c>
      <c r="H2162" s="15">
        <v>1875.34</v>
      </c>
      <c r="I2162" t="s">
        <v>12</v>
      </c>
      <c r="J2162" t="s">
        <v>11</v>
      </c>
      <c r="K2162" t="s">
        <v>42</v>
      </c>
      <c r="L2162" s="13">
        <f t="shared" si="101"/>
        <v>20</v>
      </c>
    </row>
    <row r="2163" spans="1:12" x14ac:dyDescent="0.3">
      <c r="A2163" t="s">
        <v>201</v>
      </c>
      <c r="B2163">
        <f t="shared" si="99"/>
        <v>2162</v>
      </c>
      <c r="C2163">
        <v>1996</v>
      </c>
      <c r="D2163" t="s">
        <v>10</v>
      </c>
      <c r="E2163">
        <v>2</v>
      </c>
      <c r="F2163" s="12">
        <f t="shared" si="100"/>
        <v>35248</v>
      </c>
      <c r="G2163">
        <v>0</v>
      </c>
      <c r="H2163" s="15">
        <v>1865.98</v>
      </c>
      <c r="I2163" t="s">
        <v>12</v>
      </c>
      <c r="J2163" t="s">
        <v>12</v>
      </c>
      <c r="K2163" t="s">
        <v>23</v>
      </c>
      <c r="L2163" s="13">
        <f t="shared" si="101"/>
        <v>26</v>
      </c>
    </row>
    <row r="2164" spans="1:12" x14ac:dyDescent="0.3">
      <c r="A2164" t="s">
        <v>199</v>
      </c>
      <c r="B2164">
        <f t="shared" si="99"/>
        <v>2163</v>
      </c>
      <c r="C2164">
        <v>2004</v>
      </c>
      <c r="D2164" t="s">
        <v>30</v>
      </c>
      <c r="E2164">
        <v>27</v>
      </c>
      <c r="F2164" s="12">
        <f t="shared" si="100"/>
        <v>38348</v>
      </c>
      <c r="G2164">
        <v>0</v>
      </c>
      <c r="H2164" s="15">
        <v>1863.45</v>
      </c>
      <c r="I2164" t="s">
        <v>12</v>
      </c>
      <c r="J2164" t="s">
        <v>16</v>
      </c>
      <c r="K2164" t="s">
        <v>200</v>
      </c>
      <c r="L2164" s="13">
        <f t="shared" si="101"/>
        <v>18</v>
      </c>
    </row>
    <row r="2165" spans="1:12" x14ac:dyDescent="0.3">
      <c r="A2165" t="s">
        <v>198</v>
      </c>
      <c r="B2165">
        <f t="shared" si="99"/>
        <v>2164</v>
      </c>
      <c r="C2165">
        <v>1994</v>
      </c>
      <c r="D2165" t="s">
        <v>30</v>
      </c>
      <c r="E2165">
        <v>6</v>
      </c>
      <c r="F2165" s="12">
        <f t="shared" si="100"/>
        <v>34674</v>
      </c>
      <c r="G2165">
        <v>0</v>
      </c>
      <c r="H2165" s="15">
        <v>1850.55</v>
      </c>
      <c r="I2165" t="s">
        <v>12</v>
      </c>
      <c r="J2165" t="s">
        <v>11</v>
      </c>
      <c r="K2165" t="s">
        <v>23</v>
      </c>
      <c r="L2165" s="13">
        <f t="shared" si="101"/>
        <v>28</v>
      </c>
    </row>
    <row r="2166" spans="1:12" x14ac:dyDescent="0.3">
      <c r="A2166" t="s">
        <v>197</v>
      </c>
      <c r="B2166">
        <f t="shared" si="99"/>
        <v>2165</v>
      </c>
      <c r="C2166">
        <v>2003</v>
      </c>
      <c r="D2166" t="s">
        <v>10</v>
      </c>
      <c r="E2166">
        <v>20</v>
      </c>
      <c r="F2166" s="12">
        <f t="shared" si="100"/>
        <v>37822</v>
      </c>
      <c r="G2166">
        <v>1</v>
      </c>
      <c r="H2166" s="15">
        <v>1842.52</v>
      </c>
      <c r="I2166" t="s">
        <v>12</v>
      </c>
      <c r="J2166" t="s">
        <v>11</v>
      </c>
      <c r="K2166" t="s">
        <v>42</v>
      </c>
      <c r="L2166" s="13">
        <f t="shared" si="101"/>
        <v>19</v>
      </c>
    </row>
    <row r="2167" spans="1:12" x14ac:dyDescent="0.3">
      <c r="A2167" t="s">
        <v>196</v>
      </c>
      <c r="B2167">
        <f t="shared" si="99"/>
        <v>2166</v>
      </c>
      <c r="C2167">
        <v>1999</v>
      </c>
      <c r="D2167" t="s">
        <v>30</v>
      </c>
      <c r="E2167">
        <v>12</v>
      </c>
      <c r="F2167" s="12">
        <f t="shared" si="100"/>
        <v>36506</v>
      </c>
      <c r="G2167">
        <v>0</v>
      </c>
      <c r="H2167" s="15">
        <v>1837.28</v>
      </c>
      <c r="I2167" t="s">
        <v>12</v>
      </c>
      <c r="J2167" t="s">
        <v>11</v>
      </c>
      <c r="K2167" t="s">
        <v>13</v>
      </c>
      <c r="L2167" s="13">
        <f t="shared" si="101"/>
        <v>23</v>
      </c>
    </row>
    <row r="2168" spans="1:12" x14ac:dyDescent="0.3">
      <c r="A2168" t="s">
        <v>195</v>
      </c>
      <c r="B2168">
        <f t="shared" si="99"/>
        <v>2167</v>
      </c>
      <c r="C2168">
        <v>2003</v>
      </c>
      <c r="D2168" t="s">
        <v>35</v>
      </c>
      <c r="E2168">
        <v>4</v>
      </c>
      <c r="F2168" s="12">
        <f t="shared" si="100"/>
        <v>37837</v>
      </c>
      <c r="G2168">
        <v>1</v>
      </c>
      <c r="H2168" s="15">
        <v>1837.24</v>
      </c>
      <c r="I2168" t="s">
        <v>12</v>
      </c>
      <c r="J2168" t="s">
        <v>11</v>
      </c>
      <c r="K2168" t="s">
        <v>42</v>
      </c>
      <c r="L2168" s="13">
        <f t="shared" si="101"/>
        <v>19</v>
      </c>
    </row>
    <row r="2169" spans="1:12" x14ac:dyDescent="0.3">
      <c r="A2169" t="s">
        <v>194</v>
      </c>
      <c r="B2169">
        <f t="shared" si="99"/>
        <v>2168</v>
      </c>
      <c r="C2169">
        <v>2003</v>
      </c>
      <c r="D2169" t="s">
        <v>35</v>
      </c>
      <c r="E2169">
        <v>11</v>
      </c>
      <c r="F2169" s="12">
        <f t="shared" si="100"/>
        <v>37844</v>
      </c>
      <c r="G2169">
        <v>1</v>
      </c>
      <c r="H2169" s="15">
        <v>1832.09</v>
      </c>
      <c r="I2169" t="s">
        <v>12</v>
      </c>
      <c r="J2169" t="s">
        <v>12</v>
      </c>
      <c r="K2169" t="s">
        <v>42</v>
      </c>
      <c r="L2169" s="13">
        <f t="shared" si="101"/>
        <v>19</v>
      </c>
    </row>
    <row r="2170" spans="1:12" x14ac:dyDescent="0.3">
      <c r="A2170" t="s">
        <v>193</v>
      </c>
      <c r="B2170">
        <f t="shared" si="99"/>
        <v>2169</v>
      </c>
      <c r="C2170">
        <v>1999</v>
      </c>
      <c r="D2170" t="s">
        <v>37</v>
      </c>
      <c r="E2170">
        <v>1</v>
      </c>
      <c r="F2170" s="12">
        <f t="shared" si="100"/>
        <v>36434</v>
      </c>
      <c r="G2170">
        <v>0</v>
      </c>
      <c r="H2170" s="15">
        <v>1826.84</v>
      </c>
      <c r="I2170" t="s">
        <v>12</v>
      </c>
      <c r="J2170" t="s">
        <v>11</v>
      </c>
      <c r="K2170" t="s">
        <v>42</v>
      </c>
      <c r="L2170" s="13">
        <f t="shared" si="101"/>
        <v>23</v>
      </c>
    </row>
    <row r="2171" spans="1:12" x14ac:dyDescent="0.3">
      <c r="A2171" t="s">
        <v>192</v>
      </c>
      <c r="B2171">
        <f t="shared" si="99"/>
        <v>2170</v>
      </c>
      <c r="C2171">
        <v>1999</v>
      </c>
      <c r="D2171" t="s">
        <v>15</v>
      </c>
      <c r="E2171">
        <v>17</v>
      </c>
      <c r="F2171" s="12">
        <f t="shared" si="100"/>
        <v>36481</v>
      </c>
      <c r="G2171">
        <v>0</v>
      </c>
      <c r="H2171" s="15">
        <v>1824.29</v>
      </c>
      <c r="I2171" t="s">
        <v>12</v>
      </c>
      <c r="J2171" t="s">
        <v>12</v>
      </c>
      <c r="K2171" t="s">
        <v>13</v>
      </c>
      <c r="L2171" s="13">
        <f t="shared" si="101"/>
        <v>23</v>
      </c>
    </row>
    <row r="2172" spans="1:12" x14ac:dyDescent="0.3">
      <c r="A2172" t="s">
        <v>191</v>
      </c>
      <c r="B2172">
        <f t="shared" si="99"/>
        <v>2171</v>
      </c>
      <c r="C2172">
        <v>2004</v>
      </c>
      <c r="D2172" t="s">
        <v>35</v>
      </c>
      <c r="E2172">
        <v>19</v>
      </c>
      <c r="F2172" s="12">
        <f t="shared" si="100"/>
        <v>38218</v>
      </c>
      <c r="G2172">
        <v>0</v>
      </c>
      <c r="H2172" s="15">
        <v>1822.54</v>
      </c>
      <c r="I2172" t="s">
        <v>12</v>
      </c>
      <c r="J2172" t="s">
        <v>16</v>
      </c>
      <c r="K2172" t="s">
        <v>23</v>
      </c>
      <c r="L2172" s="13">
        <f t="shared" si="101"/>
        <v>18</v>
      </c>
    </row>
    <row r="2173" spans="1:12" x14ac:dyDescent="0.3">
      <c r="A2173" t="s">
        <v>190</v>
      </c>
      <c r="B2173">
        <f t="shared" si="99"/>
        <v>2172</v>
      </c>
      <c r="C2173">
        <v>1999</v>
      </c>
      <c r="D2173" t="s">
        <v>20</v>
      </c>
      <c r="E2173">
        <v>25</v>
      </c>
      <c r="F2173" s="12">
        <f t="shared" si="100"/>
        <v>36428</v>
      </c>
      <c r="G2173">
        <v>0</v>
      </c>
      <c r="H2173" s="15">
        <v>1815.88</v>
      </c>
      <c r="I2173" t="s">
        <v>12</v>
      </c>
      <c r="J2173" t="s">
        <v>12</v>
      </c>
      <c r="K2173" t="s">
        <v>13</v>
      </c>
      <c r="L2173" s="13">
        <f t="shared" si="101"/>
        <v>23</v>
      </c>
    </row>
    <row r="2174" spans="1:12" x14ac:dyDescent="0.3">
      <c r="A2174" t="s">
        <v>189</v>
      </c>
      <c r="B2174">
        <f t="shared" si="99"/>
        <v>2173</v>
      </c>
      <c r="C2174">
        <v>2002</v>
      </c>
      <c r="D2174" t="s">
        <v>30</v>
      </c>
      <c r="E2174">
        <v>13</v>
      </c>
      <c r="F2174" s="12">
        <f t="shared" si="100"/>
        <v>37603</v>
      </c>
      <c r="G2174">
        <v>0</v>
      </c>
      <c r="H2174" s="15">
        <v>1769.53</v>
      </c>
      <c r="I2174" t="s">
        <v>12</v>
      </c>
      <c r="J2174" t="s">
        <v>12</v>
      </c>
      <c r="K2174" t="s">
        <v>23</v>
      </c>
      <c r="L2174" s="13">
        <f t="shared" si="101"/>
        <v>20</v>
      </c>
    </row>
    <row r="2175" spans="1:12" x14ac:dyDescent="0.3">
      <c r="A2175" t="s">
        <v>188</v>
      </c>
      <c r="B2175">
        <f t="shared" si="99"/>
        <v>2174</v>
      </c>
      <c r="C2175">
        <v>2003</v>
      </c>
      <c r="D2175" t="s">
        <v>15</v>
      </c>
      <c r="E2175">
        <v>19</v>
      </c>
      <c r="F2175" s="12">
        <f t="shared" si="100"/>
        <v>37944</v>
      </c>
      <c r="G2175">
        <v>0</v>
      </c>
      <c r="H2175" s="15">
        <v>1759.34</v>
      </c>
      <c r="I2175" t="s">
        <v>12</v>
      </c>
      <c r="J2175" t="s">
        <v>16</v>
      </c>
      <c r="K2175" t="s">
        <v>42</v>
      </c>
      <c r="L2175" s="13">
        <f t="shared" si="101"/>
        <v>19</v>
      </c>
    </row>
    <row r="2176" spans="1:12" x14ac:dyDescent="0.3">
      <c r="A2176" t="s">
        <v>187</v>
      </c>
      <c r="B2176">
        <f t="shared" si="99"/>
        <v>2175</v>
      </c>
      <c r="C2176">
        <v>1998</v>
      </c>
      <c r="D2176" t="s">
        <v>37</v>
      </c>
      <c r="E2176">
        <v>7</v>
      </c>
      <c r="F2176" s="12">
        <f t="shared" si="100"/>
        <v>36075</v>
      </c>
      <c r="G2176">
        <v>0</v>
      </c>
      <c r="H2176" s="15">
        <v>1756.6</v>
      </c>
      <c r="I2176" t="s">
        <v>12</v>
      </c>
      <c r="J2176" t="s">
        <v>12</v>
      </c>
      <c r="K2176" t="s">
        <v>13</v>
      </c>
      <c r="L2176" s="13">
        <f t="shared" si="101"/>
        <v>24</v>
      </c>
    </row>
    <row r="2177" spans="1:12" x14ac:dyDescent="0.3">
      <c r="A2177" t="s">
        <v>186</v>
      </c>
      <c r="B2177">
        <f t="shared" si="99"/>
        <v>2176</v>
      </c>
      <c r="C2177">
        <v>2003</v>
      </c>
      <c r="D2177" t="s">
        <v>20</v>
      </c>
      <c r="E2177">
        <v>26</v>
      </c>
      <c r="F2177" s="12">
        <f t="shared" si="100"/>
        <v>37890</v>
      </c>
      <c r="G2177">
        <v>0</v>
      </c>
      <c r="H2177" s="15">
        <v>1748.77</v>
      </c>
      <c r="I2177" t="s">
        <v>12</v>
      </c>
      <c r="J2177" t="s">
        <v>16</v>
      </c>
      <c r="K2177" t="s">
        <v>42</v>
      </c>
      <c r="L2177" s="13">
        <f t="shared" si="101"/>
        <v>19</v>
      </c>
    </row>
    <row r="2178" spans="1:12" x14ac:dyDescent="0.3">
      <c r="A2178" t="s">
        <v>185</v>
      </c>
      <c r="B2178">
        <f t="shared" ref="B2178:B2241" si="102">VALUE(MID(A2178,3,LEN(A2178)-2))</f>
        <v>2177</v>
      </c>
      <c r="C2178">
        <v>2003</v>
      </c>
      <c r="D2178" t="s">
        <v>10</v>
      </c>
      <c r="E2178">
        <v>28</v>
      </c>
      <c r="F2178" s="12">
        <f t="shared" ref="F2178:F2241" si="103">DATE(C2178, MONTH(1&amp;D2178), E2178)</f>
        <v>37830</v>
      </c>
      <c r="G2178">
        <v>0</v>
      </c>
      <c r="H2178" s="15">
        <v>1744.47</v>
      </c>
      <c r="I2178" t="s">
        <v>12</v>
      </c>
      <c r="J2178" t="s">
        <v>16</v>
      </c>
      <c r="K2178" t="s">
        <v>42</v>
      </c>
      <c r="L2178" s="13">
        <f t="shared" ref="L2178:L2241" si="104">DATEDIF(F2178, DATE(2023,6,8), "Y")</f>
        <v>19</v>
      </c>
    </row>
    <row r="2179" spans="1:12" x14ac:dyDescent="0.3">
      <c r="A2179" t="s">
        <v>184</v>
      </c>
      <c r="B2179">
        <f t="shared" si="102"/>
        <v>2178</v>
      </c>
      <c r="C2179">
        <v>2003</v>
      </c>
      <c r="D2179" t="s">
        <v>10</v>
      </c>
      <c r="E2179">
        <v>25</v>
      </c>
      <c r="F2179" s="12">
        <f t="shared" si="103"/>
        <v>37827</v>
      </c>
      <c r="G2179">
        <v>0</v>
      </c>
      <c r="H2179" s="15">
        <v>1743.21</v>
      </c>
      <c r="I2179" t="s">
        <v>12</v>
      </c>
      <c r="J2179" t="s">
        <v>16</v>
      </c>
      <c r="K2179" t="s">
        <v>42</v>
      </c>
      <c r="L2179" s="13">
        <f t="shared" si="104"/>
        <v>19</v>
      </c>
    </row>
    <row r="2180" spans="1:12" x14ac:dyDescent="0.3">
      <c r="A2180" t="s">
        <v>183</v>
      </c>
      <c r="B2180">
        <f t="shared" si="102"/>
        <v>2179</v>
      </c>
      <c r="C2180">
        <v>2003</v>
      </c>
      <c r="D2180" t="s">
        <v>15</v>
      </c>
      <c r="E2180">
        <v>14</v>
      </c>
      <c r="F2180" s="12">
        <f t="shared" si="103"/>
        <v>37939</v>
      </c>
      <c r="G2180">
        <v>0</v>
      </c>
      <c r="H2180" s="15">
        <v>1737.38</v>
      </c>
      <c r="I2180" t="s">
        <v>12</v>
      </c>
      <c r="J2180" t="s">
        <v>11</v>
      </c>
      <c r="K2180" t="s">
        <v>42</v>
      </c>
      <c r="L2180" s="13">
        <f t="shared" si="104"/>
        <v>19</v>
      </c>
    </row>
    <row r="2181" spans="1:12" x14ac:dyDescent="0.3">
      <c r="A2181" t="s">
        <v>182</v>
      </c>
      <c r="B2181">
        <f t="shared" si="102"/>
        <v>2180</v>
      </c>
      <c r="C2181">
        <v>2003</v>
      </c>
      <c r="D2181" t="s">
        <v>15</v>
      </c>
      <c r="E2181">
        <v>9</v>
      </c>
      <c r="F2181" s="12">
        <f t="shared" si="103"/>
        <v>37934</v>
      </c>
      <c r="G2181">
        <v>0</v>
      </c>
      <c r="H2181" s="15">
        <v>1731.68</v>
      </c>
      <c r="I2181" t="s">
        <v>12</v>
      </c>
      <c r="J2181" t="s">
        <v>11</v>
      </c>
      <c r="K2181" t="s">
        <v>42</v>
      </c>
      <c r="L2181" s="13">
        <f t="shared" si="104"/>
        <v>19</v>
      </c>
    </row>
    <row r="2182" spans="1:12" x14ac:dyDescent="0.3">
      <c r="A2182" t="s">
        <v>181</v>
      </c>
      <c r="B2182">
        <f t="shared" si="102"/>
        <v>2181</v>
      </c>
      <c r="C2182">
        <v>2003</v>
      </c>
      <c r="D2182" t="s">
        <v>20</v>
      </c>
      <c r="E2182">
        <v>1</v>
      </c>
      <c r="F2182" s="12">
        <f t="shared" si="103"/>
        <v>37865</v>
      </c>
      <c r="G2182">
        <v>0</v>
      </c>
      <c r="H2182" s="15">
        <v>1728.9</v>
      </c>
      <c r="I2182" t="s">
        <v>12</v>
      </c>
      <c r="J2182" t="s">
        <v>11</v>
      </c>
      <c r="K2182" t="s">
        <v>42</v>
      </c>
      <c r="L2182" s="13">
        <f t="shared" si="104"/>
        <v>19</v>
      </c>
    </row>
    <row r="2183" spans="1:12" x14ac:dyDescent="0.3">
      <c r="A2183" t="s">
        <v>180</v>
      </c>
      <c r="B2183">
        <f t="shared" si="102"/>
        <v>2182</v>
      </c>
      <c r="C2183">
        <v>2003</v>
      </c>
      <c r="D2183" t="s">
        <v>15</v>
      </c>
      <c r="E2183">
        <v>21</v>
      </c>
      <c r="F2183" s="12">
        <f t="shared" si="103"/>
        <v>37946</v>
      </c>
      <c r="G2183">
        <v>0</v>
      </c>
      <c r="H2183" s="15">
        <v>1727.79</v>
      </c>
      <c r="I2183" t="s">
        <v>12</v>
      </c>
      <c r="J2183" t="s">
        <v>12</v>
      </c>
      <c r="K2183" t="s">
        <v>42</v>
      </c>
      <c r="L2183" s="13">
        <f t="shared" si="104"/>
        <v>19</v>
      </c>
    </row>
    <row r="2184" spans="1:12" x14ac:dyDescent="0.3">
      <c r="A2184" t="s">
        <v>179</v>
      </c>
      <c r="B2184">
        <f t="shared" si="102"/>
        <v>2183</v>
      </c>
      <c r="C2184">
        <v>2004</v>
      </c>
      <c r="D2184" t="s">
        <v>20</v>
      </c>
      <c r="E2184">
        <v>9</v>
      </c>
      <c r="F2184" s="12">
        <f t="shared" si="103"/>
        <v>38239</v>
      </c>
      <c r="G2184">
        <v>1</v>
      </c>
      <c r="H2184" s="15">
        <v>1727.54</v>
      </c>
      <c r="I2184" t="s">
        <v>12</v>
      </c>
      <c r="J2184" t="s">
        <v>16</v>
      </c>
      <c r="K2184" t="s">
        <v>13</v>
      </c>
      <c r="L2184" s="13">
        <f t="shared" si="104"/>
        <v>18</v>
      </c>
    </row>
    <row r="2185" spans="1:12" x14ac:dyDescent="0.3">
      <c r="A2185" t="s">
        <v>178</v>
      </c>
      <c r="B2185">
        <f t="shared" si="102"/>
        <v>2184</v>
      </c>
      <c r="C2185">
        <v>2004</v>
      </c>
      <c r="D2185" t="s">
        <v>37</v>
      </c>
      <c r="E2185">
        <v>21</v>
      </c>
      <c r="F2185" s="12">
        <f t="shared" si="103"/>
        <v>38281</v>
      </c>
      <c r="G2185">
        <v>1</v>
      </c>
      <c r="H2185" s="15">
        <v>1725.55</v>
      </c>
      <c r="I2185" t="s">
        <v>12</v>
      </c>
      <c r="J2185" t="s">
        <v>11</v>
      </c>
      <c r="K2185" t="s">
        <v>13</v>
      </c>
      <c r="L2185" s="13">
        <f t="shared" si="104"/>
        <v>18</v>
      </c>
    </row>
    <row r="2186" spans="1:12" x14ac:dyDescent="0.3">
      <c r="A2186" t="s">
        <v>177</v>
      </c>
      <c r="B2186">
        <f t="shared" si="102"/>
        <v>2185</v>
      </c>
      <c r="C2186">
        <v>2004</v>
      </c>
      <c r="D2186" t="s">
        <v>20</v>
      </c>
      <c r="E2186">
        <v>11</v>
      </c>
      <c r="F2186" s="12">
        <f t="shared" si="103"/>
        <v>38241</v>
      </c>
      <c r="G2186">
        <v>1</v>
      </c>
      <c r="H2186" s="15">
        <v>1720.35</v>
      </c>
      <c r="I2186" t="s">
        <v>12</v>
      </c>
      <c r="J2186" t="s">
        <v>12</v>
      </c>
      <c r="K2186" t="s">
        <v>13</v>
      </c>
      <c r="L2186" s="13">
        <f t="shared" si="104"/>
        <v>18</v>
      </c>
    </row>
    <row r="2187" spans="1:12" x14ac:dyDescent="0.3">
      <c r="A2187" t="s">
        <v>176</v>
      </c>
      <c r="B2187">
        <f t="shared" si="102"/>
        <v>2186</v>
      </c>
      <c r="C2187">
        <v>2004</v>
      </c>
      <c r="D2187" t="s">
        <v>18</v>
      </c>
      <c r="E2187">
        <v>10</v>
      </c>
      <c r="F2187" s="12">
        <f t="shared" si="103"/>
        <v>38148</v>
      </c>
      <c r="G2187">
        <v>1</v>
      </c>
      <c r="H2187" s="15">
        <v>1719.44</v>
      </c>
      <c r="I2187" t="s">
        <v>12</v>
      </c>
      <c r="J2187" t="s">
        <v>12</v>
      </c>
      <c r="K2187" t="s">
        <v>13</v>
      </c>
      <c r="L2187" s="13">
        <f t="shared" si="104"/>
        <v>18</v>
      </c>
    </row>
    <row r="2188" spans="1:12" x14ac:dyDescent="0.3">
      <c r="A2188" t="s">
        <v>175</v>
      </c>
      <c r="B2188">
        <f t="shared" si="102"/>
        <v>2187</v>
      </c>
      <c r="C2188">
        <v>2004</v>
      </c>
      <c r="D2188" t="s">
        <v>20</v>
      </c>
      <c r="E2188">
        <v>21</v>
      </c>
      <c r="F2188" s="12">
        <f t="shared" si="103"/>
        <v>38251</v>
      </c>
      <c r="G2188">
        <v>0</v>
      </c>
      <c r="H2188" s="15">
        <v>1712.23</v>
      </c>
      <c r="I2188" t="s">
        <v>12</v>
      </c>
      <c r="J2188" t="s">
        <v>16</v>
      </c>
      <c r="K2188" t="s">
        <v>168</v>
      </c>
      <c r="L2188" s="13">
        <f t="shared" si="104"/>
        <v>18</v>
      </c>
    </row>
    <row r="2189" spans="1:12" x14ac:dyDescent="0.3">
      <c r="A2189" t="s">
        <v>174</v>
      </c>
      <c r="B2189">
        <f t="shared" si="102"/>
        <v>2188</v>
      </c>
      <c r="C2189">
        <v>2004</v>
      </c>
      <c r="D2189" t="s">
        <v>20</v>
      </c>
      <c r="E2189">
        <v>19</v>
      </c>
      <c r="F2189" s="12">
        <f t="shared" si="103"/>
        <v>38249</v>
      </c>
      <c r="G2189">
        <v>1</v>
      </c>
      <c r="H2189" s="15">
        <v>1711.03</v>
      </c>
      <c r="I2189" t="s">
        <v>12</v>
      </c>
      <c r="J2189" t="s">
        <v>12</v>
      </c>
      <c r="K2189" t="s">
        <v>13</v>
      </c>
      <c r="L2189" s="13">
        <f t="shared" si="104"/>
        <v>18</v>
      </c>
    </row>
    <row r="2190" spans="1:12" x14ac:dyDescent="0.3">
      <c r="A2190" t="s">
        <v>173</v>
      </c>
      <c r="B2190">
        <f t="shared" si="102"/>
        <v>2189</v>
      </c>
      <c r="C2190">
        <v>2004</v>
      </c>
      <c r="D2190" t="s">
        <v>30</v>
      </c>
      <c r="E2190">
        <v>12</v>
      </c>
      <c r="F2190" s="12">
        <f t="shared" si="103"/>
        <v>38333</v>
      </c>
      <c r="G2190">
        <v>0</v>
      </c>
      <c r="H2190" s="15">
        <v>1708.93</v>
      </c>
      <c r="I2190" t="s">
        <v>12</v>
      </c>
      <c r="J2190" t="s">
        <v>16</v>
      </c>
      <c r="K2190" t="s">
        <v>166</v>
      </c>
      <c r="L2190" s="13">
        <f t="shared" si="104"/>
        <v>18</v>
      </c>
    </row>
    <row r="2191" spans="1:12" x14ac:dyDescent="0.3">
      <c r="A2191" t="s">
        <v>172</v>
      </c>
      <c r="B2191">
        <f t="shared" si="102"/>
        <v>2190</v>
      </c>
      <c r="C2191">
        <v>2004</v>
      </c>
      <c r="D2191" t="s">
        <v>37</v>
      </c>
      <c r="E2191">
        <v>17</v>
      </c>
      <c r="F2191" s="12">
        <f t="shared" si="103"/>
        <v>38277</v>
      </c>
      <c r="G2191">
        <v>0</v>
      </c>
      <c r="H2191" s="15">
        <v>1708</v>
      </c>
      <c r="I2191" t="s">
        <v>12</v>
      </c>
      <c r="J2191" t="s">
        <v>11</v>
      </c>
      <c r="K2191" t="s">
        <v>168</v>
      </c>
      <c r="L2191" s="13">
        <f t="shared" si="104"/>
        <v>18</v>
      </c>
    </row>
    <row r="2192" spans="1:12" x14ac:dyDescent="0.3">
      <c r="A2192" t="s">
        <v>171</v>
      </c>
      <c r="B2192">
        <f t="shared" si="102"/>
        <v>2191</v>
      </c>
      <c r="C2192">
        <v>2004</v>
      </c>
      <c r="D2192" t="s">
        <v>30</v>
      </c>
      <c r="E2192">
        <v>6</v>
      </c>
      <c r="F2192" s="12">
        <f t="shared" si="103"/>
        <v>38327</v>
      </c>
      <c r="G2192">
        <v>0</v>
      </c>
      <c r="H2192" s="15">
        <v>1705.62</v>
      </c>
      <c r="I2192" t="s">
        <v>11</v>
      </c>
      <c r="J2192" t="s">
        <v>11</v>
      </c>
      <c r="K2192" t="s">
        <v>164</v>
      </c>
      <c r="L2192" s="13">
        <f t="shared" si="104"/>
        <v>18</v>
      </c>
    </row>
    <row r="2193" spans="1:12" x14ac:dyDescent="0.3">
      <c r="A2193" t="s">
        <v>169</v>
      </c>
      <c r="B2193">
        <f t="shared" si="102"/>
        <v>2192</v>
      </c>
      <c r="C2193">
        <v>2004</v>
      </c>
      <c r="D2193" t="s">
        <v>30</v>
      </c>
      <c r="E2193">
        <v>14</v>
      </c>
      <c r="F2193" s="12">
        <f t="shared" si="103"/>
        <v>38335</v>
      </c>
      <c r="G2193">
        <v>0</v>
      </c>
      <c r="H2193" s="15">
        <v>1704.7</v>
      </c>
      <c r="I2193" t="s">
        <v>11</v>
      </c>
      <c r="J2193" t="s">
        <v>12</v>
      </c>
      <c r="K2193" t="s">
        <v>170</v>
      </c>
      <c r="L2193" s="13">
        <f t="shared" si="104"/>
        <v>18</v>
      </c>
    </row>
    <row r="2194" spans="1:12" x14ac:dyDescent="0.3">
      <c r="A2194" t="s">
        <v>167</v>
      </c>
      <c r="B2194">
        <f t="shared" si="102"/>
        <v>2193</v>
      </c>
      <c r="C2194">
        <v>2004</v>
      </c>
      <c r="D2194" t="s">
        <v>15</v>
      </c>
      <c r="E2194">
        <v>7</v>
      </c>
      <c r="F2194" s="12">
        <f t="shared" si="103"/>
        <v>38298</v>
      </c>
      <c r="G2194">
        <v>0</v>
      </c>
      <c r="H2194" s="15">
        <v>1704.57</v>
      </c>
      <c r="I2194" t="s">
        <v>11</v>
      </c>
      <c r="J2194" t="s">
        <v>16</v>
      </c>
      <c r="K2194" t="s">
        <v>168</v>
      </c>
      <c r="L2194" s="13">
        <f t="shared" si="104"/>
        <v>18</v>
      </c>
    </row>
    <row r="2195" spans="1:12" x14ac:dyDescent="0.3">
      <c r="A2195" t="s">
        <v>165</v>
      </c>
      <c r="B2195">
        <f t="shared" si="102"/>
        <v>2194</v>
      </c>
      <c r="C2195">
        <v>2004</v>
      </c>
      <c r="D2195" t="s">
        <v>30</v>
      </c>
      <c r="E2195">
        <v>10</v>
      </c>
      <c r="F2195" s="12">
        <f t="shared" si="103"/>
        <v>38331</v>
      </c>
      <c r="G2195">
        <v>0</v>
      </c>
      <c r="H2195" s="15">
        <v>1702.46</v>
      </c>
      <c r="I2195" t="s">
        <v>11</v>
      </c>
      <c r="J2195" t="s">
        <v>12</v>
      </c>
      <c r="K2195" t="s">
        <v>166</v>
      </c>
      <c r="L2195" s="13">
        <f t="shared" si="104"/>
        <v>18</v>
      </c>
    </row>
    <row r="2196" spans="1:12" x14ac:dyDescent="0.3">
      <c r="A2196" t="s">
        <v>163</v>
      </c>
      <c r="B2196">
        <f t="shared" si="102"/>
        <v>2195</v>
      </c>
      <c r="C2196">
        <v>2004</v>
      </c>
      <c r="D2196" t="s">
        <v>15</v>
      </c>
      <c r="E2196">
        <v>17</v>
      </c>
      <c r="F2196" s="12">
        <f t="shared" si="103"/>
        <v>38308</v>
      </c>
      <c r="G2196">
        <v>0</v>
      </c>
      <c r="H2196" s="15">
        <v>1694.8</v>
      </c>
      <c r="I2196" t="s">
        <v>11</v>
      </c>
      <c r="J2196" t="s">
        <v>11</v>
      </c>
      <c r="K2196" t="s">
        <v>164</v>
      </c>
      <c r="L2196" s="13">
        <f t="shared" si="104"/>
        <v>18</v>
      </c>
    </row>
    <row r="2197" spans="1:12" x14ac:dyDescent="0.3">
      <c r="A2197" t="s">
        <v>162</v>
      </c>
      <c r="B2197">
        <f t="shared" si="102"/>
        <v>2196</v>
      </c>
      <c r="C2197">
        <v>2000</v>
      </c>
      <c r="D2197" t="s">
        <v>37</v>
      </c>
      <c r="E2197">
        <v>21</v>
      </c>
      <c r="F2197" s="12">
        <f t="shared" si="103"/>
        <v>36820</v>
      </c>
      <c r="G2197">
        <v>0</v>
      </c>
      <c r="H2197" s="15">
        <v>1682.6</v>
      </c>
      <c r="I2197" t="s">
        <v>11</v>
      </c>
      <c r="J2197" t="s">
        <v>11</v>
      </c>
      <c r="K2197" t="s">
        <v>42</v>
      </c>
      <c r="L2197" s="13">
        <f t="shared" si="104"/>
        <v>22</v>
      </c>
    </row>
    <row r="2198" spans="1:12" x14ac:dyDescent="0.3">
      <c r="A2198" t="s">
        <v>161</v>
      </c>
      <c r="B2198">
        <f t="shared" si="102"/>
        <v>2197</v>
      </c>
      <c r="C2198">
        <v>2000</v>
      </c>
      <c r="D2198" t="s">
        <v>18</v>
      </c>
      <c r="E2198">
        <v>10</v>
      </c>
      <c r="F2198" s="12">
        <f t="shared" si="103"/>
        <v>36687</v>
      </c>
      <c r="G2198">
        <v>0</v>
      </c>
      <c r="H2198" s="15">
        <v>1674.63</v>
      </c>
      <c r="I2198" t="s">
        <v>11</v>
      </c>
      <c r="J2198" t="s">
        <v>11</v>
      </c>
      <c r="K2198" t="s">
        <v>13</v>
      </c>
      <c r="L2198" s="13">
        <f t="shared" si="104"/>
        <v>22</v>
      </c>
    </row>
    <row r="2199" spans="1:12" x14ac:dyDescent="0.3">
      <c r="A2199" t="s">
        <v>160</v>
      </c>
      <c r="B2199">
        <f t="shared" si="102"/>
        <v>2198</v>
      </c>
      <c r="C2199">
        <v>2000</v>
      </c>
      <c r="D2199" t="s">
        <v>37</v>
      </c>
      <c r="E2199">
        <v>23</v>
      </c>
      <c r="F2199" s="12">
        <f t="shared" si="103"/>
        <v>36822</v>
      </c>
      <c r="G2199">
        <v>0</v>
      </c>
      <c r="H2199" s="15">
        <v>1665</v>
      </c>
      <c r="I2199" t="s">
        <v>11</v>
      </c>
      <c r="J2199" t="s">
        <v>11</v>
      </c>
      <c r="K2199" t="s">
        <v>13</v>
      </c>
      <c r="L2199" s="13">
        <f t="shared" si="104"/>
        <v>22</v>
      </c>
    </row>
    <row r="2200" spans="1:12" x14ac:dyDescent="0.3">
      <c r="A2200" t="s">
        <v>159</v>
      </c>
      <c r="B2200">
        <f t="shared" si="102"/>
        <v>2199</v>
      </c>
      <c r="C2200">
        <v>2003</v>
      </c>
      <c r="D2200" t="s">
        <v>30</v>
      </c>
      <c r="E2200">
        <v>30</v>
      </c>
      <c r="F2200" s="12">
        <f t="shared" si="103"/>
        <v>37985</v>
      </c>
      <c r="G2200">
        <v>0</v>
      </c>
      <c r="H2200" s="15">
        <v>1646.43</v>
      </c>
      <c r="I2200" t="s">
        <v>11</v>
      </c>
      <c r="J2200" t="s">
        <v>16</v>
      </c>
      <c r="K2200" t="s">
        <v>23</v>
      </c>
      <c r="L2200" s="13">
        <f t="shared" si="104"/>
        <v>19</v>
      </c>
    </row>
    <row r="2201" spans="1:12" x14ac:dyDescent="0.3">
      <c r="A2201" t="s">
        <v>158</v>
      </c>
      <c r="B2201">
        <f t="shared" si="102"/>
        <v>2200</v>
      </c>
      <c r="C2201">
        <v>2003</v>
      </c>
      <c r="D2201" t="s">
        <v>35</v>
      </c>
      <c r="E2201">
        <v>21</v>
      </c>
      <c r="F2201" s="12">
        <f t="shared" si="103"/>
        <v>37854</v>
      </c>
      <c r="G2201">
        <v>0</v>
      </c>
      <c r="H2201" s="15">
        <v>1639.56</v>
      </c>
      <c r="I2201" t="s">
        <v>11</v>
      </c>
      <c r="J2201" t="s">
        <v>11</v>
      </c>
      <c r="K2201" t="s">
        <v>23</v>
      </c>
      <c r="L2201" s="13">
        <f t="shared" si="104"/>
        <v>19</v>
      </c>
    </row>
    <row r="2202" spans="1:12" x14ac:dyDescent="0.3">
      <c r="A2202" t="s">
        <v>157</v>
      </c>
      <c r="B2202">
        <f t="shared" si="102"/>
        <v>2201</v>
      </c>
      <c r="C2202">
        <v>2003</v>
      </c>
      <c r="D2202" t="s">
        <v>20</v>
      </c>
      <c r="E2202">
        <v>16</v>
      </c>
      <c r="F2202" s="12">
        <f t="shared" si="103"/>
        <v>37880</v>
      </c>
      <c r="G2202">
        <v>0</v>
      </c>
      <c r="H2202" s="15">
        <v>1639.56</v>
      </c>
      <c r="I2202" t="s">
        <v>11</v>
      </c>
      <c r="J2202" t="s">
        <v>11</v>
      </c>
      <c r="K2202" t="s">
        <v>23</v>
      </c>
      <c r="L2202" s="13">
        <f t="shared" si="104"/>
        <v>19</v>
      </c>
    </row>
    <row r="2203" spans="1:12" x14ac:dyDescent="0.3">
      <c r="A2203" t="s">
        <v>156</v>
      </c>
      <c r="B2203">
        <f t="shared" si="102"/>
        <v>2202</v>
      </c>
      <c r="C2203">
        <v>2003</v>
      </c>
      <c r="D2203" t="s">
        <v>30</v>
      </c>
      <c r="E2203">
        <v>30</v>
      </c>
      <c r="F2203" s="12">
        <f t="shared" si="103"/>
        <v>37985</v>
      </c>
      <c r="G2203">
        <v>0</v>
      </c>
      <c r="H2203" s="15">
        <v>1635.73</v>
      </c>
      <c r="I2203" t="s">
        <v>11</v>
      </c>
      <c r="J2203" t="s">
        <v>12</v>
      </c>
      <c r="K2203" t="s">
        <v>23</v>
      </c>
      <c r="L2203" s="13">
        <f t="shared" si="104"/>
        <v>19</v>
      </c>
    </row>
    <row r="2204" spans="1:12" x14ac:dyDescent="0.3">
      <c r="A2204" t="s">
        <v>155</v>
      </c>
      <c r="B2204">
        <f t="shared" si="102"/>
        <v>2203</v>
      </c>
      <c r="C2204">
        <v>2004</v>
      </c>
      <c r="D2204" t="s">
        <v>18</v>
      </c>
      <c r="E2204">
        <v>13</v>
      </c>
      <c r="F2204" s="12">
        <f t="shared" si="103"/>
        <v>38151</v>
      </c>
      <c r="G2204">
        <v>0</v>
      </c>
      <c r="H2204" s="15">
        <v>1634.57</v>
      </c>
      <c r="I2204" t="s">
        <v>11</v>
      </c>
      <c r="J2204" t="s">
        <v>11</v>
      </c>
      <c r="K2204" t="s">
        <v>13</v>
      </c>
      <c r="L2204" s="13">
        <f t="shared" si="104"/>
        <v>18</v>
      </c>
    </row>
    <row r="2205" spans="1:12" x14ac:dyDescent="0.3">
      <c r="A2205" t="s">
        <v>154</v>
      </c>
      <c r="B2205">
        <f t="shared" si="102"/>
        <v>2204</v>
      </c>
      <c r="C2205">
        <v>2004</v>
      </c>
      <c r="D2205" t="s">
        <v>35</v>
      </c>
      <c r="E2205">
        <v>8</v>
      </c>
      <c r="F2205" s="12">
        <f t="shared" si="103"/>
        <v>38207</v>
      </c>
      <c r="G2205">
        <v>0</v>
      </c>
      <c r="H2205" s="15">
        <v>1633.96</v>
      </c>
      <c r="I2205" t="s">
        <v>11</v>
      </c>
      <c r="J2205" t="s">
        <v>16</v>
      </c>
      <c r="K2205" t="s">
        <v>13</v>
      </c>
      <c r="L2205" s="13">
        <f t="shared" si="104"/>
        <v>18</v>
      </c>
    </row>
    <row r="2206" spans="1:12" x14ac:dyDescent="0.3">
      <c r="A2206" t="s">
        <v>153</v>
      </c>
      <c r="B2206">
        <f t="shared" si="102"/>
        <v>2205</v>
      </c>
      <c r="C2206">
        <v>2004</v>
      </c>
      <c r="D2206" t="s">
        <v>30</v>
      </c>
      <c r="E2206">
        <v>13</v>
      </c>
      <c r="F2206" s="12">
        <f t="shared" si="103"/>
        <v>38334</v>
      </c>
      <c r="G2206">
        <v>0</v>
      </c>
      <c r="H2206" s="15">
        <v>1633.04</v>
      </c>
      <c r="I2206" t="s">
        <v>11</v>
      </c>
      <c r="J2206" t="s">
        <v>11</v>
      </c>
      <c r="K2206" t="s">
        <v>13</v>
      </c>
      <c r="L2206" s="13">
        <f t="shared" si="104"/>
        <v>18</v>
      </c>
    </row>
    <row r="2207" spans="1:12" x14ac:dyDescent="0.3">
      <c r="A2207" t="s">
        <v>152</v>
      </c>
      <c r="B2207">
        <f t="shared" si="102"/>
        <v>2206</v>
      </c>
      <c r="C2207">
        <v>2003</v>
      </c>
      <c r="D2207" t="s">
        <v>20</v>
      </c>
      <c r="E2207">
        <v>16</v>
      </c>
      <c r="F2207" s="12">
        <f t="shared" si="103"/>
        <v>37880</v>
      </c>
      <c r="G2207">
        <v>0</v>
      </c>
      <c r="H2207" s="15">
        <v>1632.56</v>
      </c>
      <c r="I2207" t="s">
        <v>11</v>
      </c>
      <c r="J2207" t="s">
        <v>11</v>
      </c>
      <c r="K2207" t="s">
        <v>23</v>
      </c>
      <c r="L2207" s="13">
        <f t="shared" si="104"/>
        <v>19</v>
      </c>
    </row>
    <row r="2208" spans="1:12" x14ac:dyDescent="0.3">
      <c r="A2208" t="s">
        <v>151</v>
      </c>
      <c r="B2208">
        <f t="shared" si="102"/>
        <v>2207</v>
      </c>
      <c r="C2208">
        <v>2003</v>
      </c>
      <c r="D2208" t="s">
        <v>37</v>
      </c>
      <c r="E2208">
        <v>3</v>
      </c>
      <c r="F2208" s="12">
        <f t="shared" si="103"/>
        <v>37897</v>
      </c>
      <c r="G2208">
        <v>0</v>
      </c>
      <c r="H2208" s="15">
        <v>1632.04</v>
      </c>
      <c r="I2208" t="s">
        <v>11</v>
      </c>
      <c r="J2208" t="s">
        <v>11</v>
      </c>
      <c r="K2208" t="s">
        <v>23</v>
      </c>
      <c r="L2208" s="13">
        <f t="shared" si="104"/>
        <v>19</v>
      </c>
    </row>
    <row r="2209" spans="1:12" x14ac:dyDescent="0.3">
      <c r="A2209" t="s">
        <v>150</v>
      </c>
      <c r="B2209">
        <f t="shared" si="102"/>
        <v>2208</v>
      </c>
      <c r="C2209">
        <v>2004</v>
      </c>
      <c r="D2209" t="s">
        <v>10</v>
      </c>
      <c r="E2209">
        <v>9</v>
      </c>
      <c r="F2209" s="12">
        <f t="shared" si="103"/>
        <v>38177</v>
      </c>
      <c r="G2209">
        <v>0</v>
      </c>
      <c r="H2209" s="15">
        <v>1631.82</v>
      </c>
      <c r="I2209" t="s">
        <v>11</v>
      </c>
      <c r="J2209" t="s">
        <v>16</v>
      </c>
      <c r="K2209" t="s">
        <v>13</v>
      </c>
      <c r="L2209" s="13">
        <f t="shared" si="104"/>
        <v>18</v>
      </c>
    </row>
    <row r="2210" spans="1:12" x14ac:dyDescent="0.3">
      <c r="A2210" t="s">
        <v>149</v>
      </c>
      <c r="B2210">
        <f t="shared" si="102"/>
        <v>2209</v>
      </c>
      <c r="C2210">
        <v>2004</v>
      </c>
      <c r="D2210" t="s">
        <v>30</v>
      </c>
      <c r="E2210">
        <v>5</v>
      </c>
      <c r="F2210" s="12">
        <f t="shared" si="103"/>
        <v>38326</v>
      </c>
      <c r="G2210">
        <v>0</v>
      </c>
      <c r="H2210" s="15">
        <v>1631.67</v>
      </c>
      <c r="I2210" t="s">
        <v>11</v>
      </c>
      <c r="J2210" t="s">
        <v>12</v>
      </c>
      <c r="K2210" t="s">
        <v>13</v>
      </c>
      <c r="L2210" s="13">
        <f t="shared" si="104"/>
        <v>18</v>
      </c>
    </row>
    <row r="2211" spans="1:12" x14ac:dyDescent="0.3">
      <c r="A2211" t="s">
        <v>148</v>
      </c>
      <c r="B2211">
        <f t="shared" si="102"/>
        <v>2210</v>
      </c>
      <c r="C2211">
        <v>2004</v>
      </c>
      <c r="D2211" t="s">
        <v>37</v>
      </c>
      <c r="E2211">
        <v>4</v>
      </c>
      <c r="F2211" s="12">
        <f t="shared" si="103"/>
        <v>38264</v>
      </c>
      <c r="G2211">
        <v>0</v>
      </c>
      <c r="H2211" s="15">
        <v>1629.83</v>
      </c>
      <c r="I2211" t="s">
        <v>11</v>
      </c>
      <c r="J2211" t="s">
        <v>11</v>
      </c>
      <c r="K2211" t="s">
        <v>13</v>
      </c>
      <c r="L2211" s="13">
        <f t="shared" si="104"/>
        <v>18</v>
      </c>
    </row>
    <row r="2212" spans="1:12" x14ac:dyDescent="0.3">
      <c r="A2212" t="s">
        <v>147</v>
      </c>
      <c r="B2212">
        <f t="shared" si="102"/>
        <v>2211</v>
      </c>
      <c r="C2212">
        <v>2003</v>
      </c>
      <c r="D2212" t="s">
        <v>10</v>
      </c>
      <c r="E2212">
        <v>17</v>
      </c>
      <c r="F2212" s="12">
        <f t="shared" si="103"/>
        <v>37819</v>
      </c>
      <c r="G2212">
        <v>0</v>
      </c>
      <c r="H2212" s="15">
        <v>1628.47</v>
      </c>
      <c r="I2212" t="s">
        <v>11</v>
      </c>
      <c r="J2212" t="s">
        <v>16</v>
      </c>
      <c r="K2212" t="s">
        <v>23</v>
      </c>
      <c r="L2212" s="13">
        <f t="shared" si="104"/>
        <v>19</v>
      </c>
    </row>
    <row r="2213" spans="1:12" x14ac:dyDescent="0.3">
      <c r="A2213" t="s">
        <v>146</v>
      </c>
      <c r="B2213">
        <f t="shared" si="102"/>
        <v>2212</v>
      </c>
      <c r="C2213">
        <v>2003</v>
      </c>
      <c r="D2213" t="s">
        <v>30</v>
      </c>
      <c r="E2213">
        <v>4</v>
      </c>
      <c r="F2213" s="12">
        <f t="shared" si="103"/>
        <v>37959</v>
      </c>
      <c r="G2213">
        <v>0</v>
      </c>
      <c r="H2213" s="15">
        <v>1627.28</v>
      </c>
      <c r="I2213" t="s">
        <v>11</v>
      </c>
      <c r="J2213" t="s">
        <v>11</v>
      </c>
      <c r="K2213" t="s">
        <v>23</v>
      </c>
      <c r="L2213" s="13">
        <f t="shared" si="104"/>
        <v>19</v>
      </c>
    </row>
    <row r="2214" spans="1:12" x14ac:dyDescent="0.3">
      <c r="A2214" t="s">
        <v>145</v>
      </c>
      <c r="B2214">
        <f t="shared" si="102"/>
        <v>2213</v>
      </c>
      <c r="C2214">
        <v>2003</v>
      </c>
      <c r="D2214" t="s">
        <v>20</v>
      </c>
      <c r="E2214">
        <v>9</v>
      </c>
      <c r="F2214" s="12">
        <f t="shared" si="103"/>
        <v>37873</v>
      </c>
      <c r="G2214">
        <v>0</v>
      </c>
      <c r="H2214" s="15">
        <v>1625.43</v>
      </c>
      <c r="I2214" t="s">
        <v>11</v>
      </c>
      <c r="J2214" t="s">
        <v>12</v>
      </c>
      <c r="K2214" t="s">
        <v>23</v>
      </c>
      <c r="L2214" s="13">
        <f t="shared" si="104"/>
        <v>19</v>
      </c>
    </row>
    <row r="2215" spans="1:12" x14ac:dyDescent="0.3">
      <c r="A2215" t="s">
        <v>144</v>
      </c>
      <c r="B2215">
        <f t="shared" si="102"/>
        <v>2214</v>
      </c>
      <c r="C2215">
        <v>2004</v>
      </c>
      <c r="D2215" t="s">
        <v>10</v>
      </c>
      <c r="E2215">
        <v>25</v>
      </c>
      <c r="F2215" s="12">
        <f t="shared" si="103"/>
        <v>38193</v>
      </c>
      <c r="G2215">
        <v>0</v>
      </c>
      <c r="H2215" s="15">
        <v>1622.19</v>
      </c>
      <c r="I2215" t="s">
        <v>11</v>
      </c>
      <c r="J2215" t="s">
        <v>16</v>
      </c>
      <c r="K2215" t="s">
        <v>13</v>
      </c>
      <c r="L2215" s="13">
        <f t="shared" si="104"/>
        <v>18</v>
      </c>
    </row>
    <row r="2216" spans="1:12" x14ac:dyDescent="0.3">
      <c r="A2216" t="s">
        <v>143</v>
      </c>
      <c r="B2216">
        <f t="shared" si="102"/>
        <v>2215</v>
      </c>
      <c r="C2216">
        <v>2004</v>
      </c>
      <c r="D2216" t="s">
        <v>35</v>
      </c>
      <c r="E2216">
        <v>21</v>
      </c>
      <c r="F2216" s="12">
        <f t="shared" si="103"/>
        <v>38220</v>
      </c>
      <c r="G2216">
        <v>0</v>
      </c>
      <c r="H2216" s="15">
        <v>1621.88</v>
      </c>
      <c r="I2216" t="s">
        <v>11</v>
      </c>
      <c r="J2216" t="s">
        <v>11</v>
      </c>
      <c r="K2216" t="s">
        <v>13</v>
      </c>
      <c r="L2216" s="13">
        <f t="shared" si="104"/>
        <v>18</v>
      </c>
    </row>
    <row r="2217" spans="1:12" x14ac:dyDescent="0.3">
      <c r="A2217" t="s">
        <v>142</v>
      </c>
      <c r="B2217">
        <f t="shared" si="102"/>
        <v>2216</v>
      </c>
      <c r="C2217">
        <v>2003</v>
      </c>
      <c r="D2217" t="s">
        <v>20</v>
      </c>
      <c r="E2217">
        <v>14</v>
      </c>
      <c r="F2217" s="12">
        <f t="shared" si="103"/>
        <v>37878</v>
      </c>
      <c r="G2217">
        <v>0</v>
      </c>
      <c r="H2217" s="15">
        <v>1621.34</v>
      </c>
      <c r="I2217" t="s">
        <v>11</v>
      </c>
      <c r="J2217" t="s">
        <v>11</v>
      </c>
      <c r="K2217" t="s">
        <v>23</v>
      </c>
      <c r="L2217" s="13">
        <f t="shared" si="104"/>
        <v>19</v>
      </c>
    </row>
    <row r="2218" spans="1:12" x14ac:dyDescent="0.3">
      <c r="A2218" t="s">
        <v>141</v>
      </c>
      <c r="B2218">
        <f t="shared" si="102"/>
        <v>2217</v>
      </c>
      <c r="C2218">
        <v>1995</v>
      </c>
      <c r="D2218" t="s">
        <v>35</v>
      </c>
      <c r="E2218">
        <v>5</v>
      </c>
      <c r="F2218" s="12">
        <f t="shared" si="103"/>
        <v>34916</v>
      </c>
      <c r="G2218">
        <v>0</v>
      </c>
      <c r="H2218" s="15">
        <v>1617.16</v>
      </c>
      <c r="I2218" t="s">
        <v>11</v>
      </c>
      <c r="J2218" t="s">
        <v>16</v>
      </c>
      <c r="K2218" t="s">
        <v>13</v>
      </c>
      <c r="L2218" s="13">
        <f t="shared" si="104"/>
        <v>27</v>
      </c>
    </row>
    <row r="2219" spans="1:12" x14ac:dyDescent="0.3">
      <c r="A2219" t="s">
        <v>140</v>
      </c>
      <c r="B2219">
        <f t="shared" si="102"/>
        <v>2218</v>
      </c>
      <c r="C2219">
        <v>2004</v>
      </c>
      <c r="D2219" t="s">
        <v>10</v>
      </c>
      <c r="E2219">
        <v>22</v>
      </c>
      <c r="F2219" s="12">
        <f t="shared" si="103"/>
        <v>38190</v>
      </c>
      <c r="G2219">
        <v>0</v>
      </c>
      <c r="H2219" s="15">
        <v>1615.77</v>
      </c>
      <c r="I2219" t="s">
        <v>11</v>
      </c>
      <c r="J2219" t="s">
        <v>16</v>
      </c>
      <c r="K2219" t="s">
        <v>13</v>
      </c>
      <c r="L2219" s="13">
        <f t="shared" si="104"/>
        <v>18</v>
      </c>
    </row>
    <row r="2220" spans="1:12" x14ac:dyDescent="0.3">
      <c r="A2220" t="s">
        <v>139</v>
      </c>
      <c r="B2220">
        <f t="shared" si="102"/>
        <v>2219</v>
      </c>
      <c r="C2220">
        <v>2004</v>
      </c>
      <c r="D2220" t="s">
        <v>15</v>
      </c>
      <c r="E2220">
        <v>19</v>
      </c>
      <c r="F2220" s="12">
        <f t="shared" si="103"/>
        <v>38310</v>
      </c>
      <c r="G2220">
        <v>0</v>
      </c>
      <c r="H2220" s="15">
        <v>1607.51</v>
      </c>
      <c r="I2220" t="s">
        <v>11</v>
      </c>
      <c r="J2220" t="s">
        <v>12</v>
      </c>
      <c r="K2220" t="s">
        <v>13</v>
      </c>
      <c r="L2220" s="13">
        <f t="shared" si="104"/>
        <v>18</v>
      </c>
    </row>
    <row r="2221" spans="1:12" x14ac:dyDescent="0.3">
      <c r="A2221" t="s">
        <v>138</v>
      </c>
      <c r="B2221">
        <f t="shared" si="102"/>
        <v>2220</v>
      </c>
      <c r="C2221">
        <v>1992</v>
      </c>
      <c r="D2221" t="s">
        <v>20</v>
      </c>
      <c r="E2221">
        <v>22</v>
      </c>
      <c r="F2221" s="12">
        <f t="shared" si="103"/>
        <v>33869</v>
      </c>
      <c r="G2221">
        <v>0</v>
      </c>
      <c r="H2221" s="15">
        <v>1566.88</v>
      </c>
      <c r="I2221" t="s">
        <v>11</v>
      </c>
      <c r="J2221" t="s">
        <v>16</v>
      </c>
      <c r="K2221" t="s">
        <v>13</v>
      </c>
      <c r="L2221" s="13">
        <f t="shared" si="104"/>
        <v>30</v>
      </c>
    </row>
    <row r="2222" spans="1:12" x14ac:dyDescent="0.3">
      <c r="A2222" t="s">
        <v>137</v>
      </c>
      <c r="B2222">
        <f t="shared" si="102"/>
        <v>2221</v>
      </c>
      <c r="C2222">
        <v>2001</v>
      </c>
      <c r="D2222" t="s">
        <v>30</v>
      </c>
      <c r="E2222">
        <v>5</v>
      </c>
      <c r="F2222" s="12">
        <f t="shared" si="103"/>
        <v>37230</v>
      </c>
      <c r="G2222">
        <v>0</v>
      </c>
      <c r="H2222" s="15">
        <v>1534.3</v>
      </c>
      <c r="I2222" t="s">
        <v>11</v>
      </c>
      <c r="J2222" t="s">
        <v>11</v>
      </c>
      <c r="K2222" t="s">
        <v>13</v>
      </c>
      <c r="L2222" s="13">
        <f t="shared" si="104"/>
        <v>21</v>
      </c>
    </row>
    <row r="2223" spans="1:12" x14ac:dyDescent="0.3">
      <c r="A2223" t="s">
        <v>136</v>
      </c>
      <c r="B2223">
        <f t="shared" si="102"/>
        <v>2222</v>
      </c>
      <c r="C2223">
        <v>2001</v>
      </c>
      <c r="D2223" t="s">
        <v>18</v>
      </c>
      <c r="E2223">
        <v>2</v>
      </c>
      <c r="F2223" s="12">
        <f t="shared" si="103"/>
        <v>37044</v>
      </c>
      <c r="G2223">
        <v>0</v>
      </c>
      <c r="H2223" s="15">
        <v>1532.47</v>
      </c>
      <c r="I2223" t="s">
        <v>11</v>
      </c>
      <c r="J2223" t="s">
        <v>11</v>
      </c>
      <c r="K2223" t="s">
        <v>13</v>
      </c>
      <c r="L2223" s="13">
        <f t="shared" si="104"/>
        <v>22</v>
      </c>
    </row>
    <row r="2224" spans="1:12" x14ac:dyDescent="0.3">
      <c r="A2224" t="s">
        <v>135</v>
      </c>
      <c r="B2224">
        <f t="shared" si="102"/>
        <v>2223</v>
      </c>
      <c r="C2224">
        <v>2001</v>
      </c>
      <c r="D2224" t="s">
        <v>10</v>
      </c>
      <c r="E2224">
        <v>7</v>
      </c>
      <c r="F2224" s="12">
        <f t="shared" si="103"/>
        <v>37079</v>
      </c>
      <c r="G2224">
        <v>0</v>
      </c>
      <c r="H2224" s="15">
        <v>1526.31</v>
      </c>
      <c r="I2224" t="s">
        <v>11</v>
      </c>
      <c r="J2224" t="s">
        <v>12</v>
      </c>
      <c r="K2224" t="s">
        <v>42</v>
      </c>
      <c r="L2224" s="13">
        <f t="shared" si="104"/>
        <v>21</v>
      </c>
    </row>
    <row r="2225" spans="1:12" x14ac:dyDescent="0.3">
      <c r="A2225" t="s">
        <v>134</v>
      </c>
      <c r="B2225">
        <f t="shared" si="102"/>
        <v>2224</v>
      </c>
      <c r="C2225">
        <v>2001</v>
      </c>
      <c r="D2225" t="s">
        <v>35</v>
      </c>
      <c r="E2225">
        <v>25</v>
      </c>
      <c r="F2225" s="12">
        <f t="shared" si="103"/>
        <v>37128</v>
      </c>
      <c r="G2225">
        <v>0</v>
      </c>
      <c r="H2225" s="15">
        <v>1515.34</v>
      </c>
      <c r="I2225" t="s">
        <v>11</v>
      </c>
      <c r="J2225" t="s">
        <v>12</v>
      </c>
      <c r="K2225" t="s">
        <v>13</v>
      </c>
      <c r="L2225" s="13">
        <f t="shared" si="104"/>
        <v>21</v>
      </c>
    </row>
    <row r="2226" spans="1:12" x14ac:dyDescent="0.3">
      <c r="A2226" t="s">
        <v>133</v>
      </c>
      <c r="B2226">
        <f t="shared" si="102"/>
        <v>2225</v>
      </c>
      <c r="C2226">
        <v>1998</v>
      </c>
      <c r="D2226" t="s">
        <v>18</v>
      </c>
      <c r="E2226">
        <v>19</v>
      </c>
      <c r="F2226" s="12">
        <f t="shared" si="103"/>
        <v>35965</v>
      </c>
      <c r="G2226">
        <v>0</v>
      </c>
      <c r="H2226" s="15">
        <v>1497</v>
      </c>
      <c r="I2226" t="s">
        <v>11</v>
      </c>
      <c r="J2226" t="s">
        <v>11</v>
      </c>
      <c r="K2226" t="s">
        <v>13</v>
      </c>
      <c r="L2226" s="13">
        <f t="shared" si="104"/>
        <v>24</v>
      </c>
    </row>
    <row r="2227" spans="1:12" x14ac:dyDescent="0.3">
      <c r="A2227" t="s">
        <v>132</v>
      </c>
      <c r="B2227">
        <f t="shared" si="102"/>
        <v>2226</v>
      </c>
      <c r="C2227">
        <v>1995</v>
      </c>
      <c r="D2227" t="s">
        <v>37</v>
      </c>
      <c r="E2227">
        <v>7</v>
      </c>
      <c r="F2227" s="12">
        <f t="shared" si="103"/>
        <v>34979</v>
      </c>
      <c r="G2227">
        <v>0</v>
      </c>
      <c r="H2227" s="15">
        <v>1493</v>
      </c>
      <c r="I2227" t="s">
        <v>11</v>
      </c>
      <c r="J2227" t="s">
        <v>12</v>
      </c>
      <c r="K2227" t="s">
        <v>13</v>
      </c>
      <c r="L2227" s="13">
        <f t="shared" si="104"/>
        <v>27</v>
      </c>
    </row>
    <row r="2228" spans="1:12" x14ac:dyDescent="0.3">
      <c r="A2228" t="s">
        <v>131</v>
      </c>
      <c r="B2228">
        <f t="shared" si="102"/>
        <v>2227</v>
      </c>
      <c r="C2228">
        <v>1997</v>
      </c>
      <c r="D2228" t="s">
        <v>18</v>
      </c>
      <c r="E2228">
        <v>9</v>
      </c>
      <c r="F2228" s="12">
        <f t="shared" si="103"/>
        <v>35590</v>
      </c>
      <c r="G2228">
        <v>0</v>
      </c>
      <c r="H2228" s="15">
        <v>1481</v>
      </c>
      <c r="I2228" t="s">
        <v>11</v>
      </c>
      <c r="J2228" t="s">
        <v>16</v>
      </c>
      <c r="K2228" t="s">
        <v>23</v>
      </c>
      <c r="L2228" s="13">
        <f t="shared" si="104"/>
        <v>25</v>
      </c>
    </row>
    <row r="2229" spans="1:12" x14ac:dyDescent="0.3">
      <c r="A2229" t="s">
        <v>130</v>
      </c>
      <c r="B2229">
        <f t="shared" si="102"/>
        <v>2228</v>
      </c>
      <c r="C2229">
        <v>1998</v>
      </c>
      <c r="D2229" t="s">
        <v>30</v>
      </c>
      <c r="E2229">
        <v>7</v>
      </c>
      <c r="F2229" s="12">
        <f t="shared" si="103"/>
        <v>36136</v>
      </c>
      <c r="G2229">
        <v>0</v>
      </c>
      <c r="H2229" s="15">
        <v>1477</v>
      </c>
      <c r="I2229" t="s">
        <v>11</v>
      </c>
      <c r="J2229" t="s">
        <v>16</v>
      </c>
      <c r="K2229" t="s">
        <v>13</v>
      </c>
      <c r="L2229" s="13">
        <f t="shared" si="104"/>
        <v>24</v>
      </c>
    </row>
    <row r="2230" spans="1:12" x14ac:dyDescent="0.3">
      <c r="A2230" t="s">
        <v>129</v>
      </c>
      <c r="B2230">
        <f t="shared" si="102"/>
        <v>2229</v>
      </c>
      <c r="C2230">
        <v>2003</v>
      </c>
      <c r="D2230" t="s">
        <v>18</v>
      </c>
      <c r="E2230">
        <v>20</v>
      </c>
      <c r="F2230" s="12">
        <f t="shared" si="103"/>
        <v>37792</v>
      </c>
      <c r="G2230">
        <v>0</v>
      </c>
      <c r="H2230" s="15">
        <v>1467</v>
      </c>
      <c r="I2230" t="s">
        <v>11</v>
      </c>
      <c r="J2230" t="s">
        <v>11</v>
      </c>
      <c r="K2230" t="s">
        <v>13</v>
      </c>
      <c r="L2230" s="13">
        <f t="shared" si="104"/>
        <v>19</v>
      </c>
    </row>
    <row r="2231" spans="1:12" x14ac:dyDescent="0.3">
      <c r="A2231" t="s">
        <v>128</v>
      </c>
      <c r="B2231">
        <f t="shared" si="102"/>
        <v>2230</v>
      </c>
      <c r="C2231">
        <v>1997</v>
      </c>
      <c r="D2231" t="s">
        <v>18</v>
      </c>
      <c r="E2231">
        <v>19</v>
      </c>
      <c r="F2231" s="12">
        <f t="shared" si="103"/>
        <v>35600</v>
      </c>
      <c r="G2231">
        <v>0</v>
      </c>
      <c r="H2231" s="15">
        <v>1445</v>
      </c>
      <c r="I2231" t="s">
        <v>11</v>
      </c>
      <c r="J2231" t="s">
        <v>16</v>
      </c>
      <c r="K2231" t="s">
        <v>13</v>
      </c>
      <c r="L2231" s="13">
        <f t="shared" si="104"/>
        <v>25</v>
      </c>
    </row>
    <row r="2232" spans="1:12" x14ac:dyDescent="0.3">
      <c r="A2232" t="s">
        <v>127</v>
      </c>
      <c r="B2232">
        <f t="shared" si="102"/>
        <v>2231</v>
      </c>
      <c r="C2232">
        <v>2000</v>
      </c>
      <c r="D2232" t="s">
        <v>20</v>
      </c>
      <c r="E2232">
        <v>1</v>
      </c>
      <c r="F2232" s="12">
        <f t="shared" si="103"/>
        <v>36770</v>
      </c>
      <c r="G2232">
        <v>0</v>
      </c>
      <c r="H2232" s="15">
        <v>1438</v>
      </c>
      <c r="I2232" t="s">
        <v>11</v>
      </c>
      <c r="J2232" t="s">
        <v>11</v>
      </c>
      <c r="K2232" t="s">
        <v>13</v>
      </c>
      <c r="L2232" s="13">
        <f t="shared" si="104"/>
        <v>22</v>
      </c>
    </row>
    <row r="2233" spans="1:12" x14ac:dyDescent="0.3">
      <c r="A2233" t="s">
        <v>126</v>
      </c>
      <c r="B2233">
        <f t="shared" si="102"/>
        <v>2232</v>
      </c>
      <c r="C2233">
        <v>1997</v>
      </c>
      <c r="D2233" t="s">
        <v>30</v>
      </c>
      <c r="E2233">
        <v>5</v>
      </c>
      <c r="F2233" s="12">
        <f t="shared" si="103"/>
        <v>35769</v>
      </c>
      <c r="G2233">
        <v>0</v>
      </c>
      <c r="H2233" s="15">
        <v>1422</v>
      </c>
      <c r="I2233" t="s">
        <v>11</v>
      </c>
      <c r="J2233" t="s">
        <v>11</v>
      </c>
      <c r="K2233" t="s">
        <v>13</v>
      </c>
      <c r="L2233" s="13">
        <f t="shared" si="104"/>
        <v>25</v>
      </c>
    </row>
    <row r="2234" spans="1:12" x14ac:dyDescent="0.3">
      <c r="A2234" t="s">
        <v>125</v>
      </c>
      <c r="B2234">
        <f t="shared" si="102"/>
        <v>2233</v>
      </c>
      <c r="C2234">
        <v>2001</v>
      </c>
      <c r="D2234" t="s">
        <v>35</v>
      </c>
      <c r="E2234">
        <v>23</v>
      </c>
      <c r="F2234" s="12">
        <f t="shared" si="103"/>
        <v>37126</v>
      </c>
      <c r="G2234">
        <v>0</v>
      </c>
      <c r="H2234" s="15">
        <v>1421</v>
      </c>
      <c r="I2234" t="s">
        <v>11</v>
      </c>
      <c r="J2234" t="s">
        <v>11</v>
      </c>
      <c r="K2234" t="s">
        <v>13</v>
      </c>
      <c r="L2234" s="13">
        <f t="shared" si="104"/>
        <v>21</v>
      </c>
    </row>
    <row r="2235" spans="1:12" x14ac:dyDescent="0.3">
      <c r="A2235" t="s">
        <v>124</v>
      </c>
      <c r="B2235">
        <f t="shared" si="102"/>
        <v>2234</v>
      </c>
      <c r="C2235">
        <v>1996</v>
      </c>
      <c r="D2235" t="s">
        <v>18</v>
      </c>
      <c r="E2235">
        <v>23</v>
      </c>
      <c r="F2235" s="12">
        <f t="shared" si="103"/>
        <v>35239</v>
      </c>
      <c r="G2235">
        <v>0</v>
      </c>
      <c r="H2235" s="15">
        <v>1417</v>
      </c>
      <c r="I2235" t="s">
        <v>11</v>
      </c>
      <c r="J2235" t="s">
        <v>12</v>
      </c>
      <c r="K2235" t="s">
        <v>13</v>
      </c>
      <c r="L2235" s="13">
        <f t="shared" si="104"/>
        <v>26</v>
      </c>
    </row>
    <row r="2236" spans="1:12" x14ac:dyDescent="0.3">
      <c r="A2236" t="s">
        <v>123</v>
      </c>
      <c r="B2236">
        <f t="shared" si="102"/>
        <v>2235</v>
      </c>
      <c r="C2236">
        <v>1997</v>
      </c>
      <c r="D2236" t="s">
        <v>37</v>
      </c>
      <c r="E2236">
        <v>27</v>
      </c>
      <c r="F2236" s="12">
        <f t="shared" si="103"/>
        <v>35730</v>
      </c>
      <c r="G2236">
        <v>0</v>
      </c>
      <c r="H2236" s="15">
        <v>1402</v>
      </c>
      <c r="I2236" t="s">
        <v>11</v>
      </c>
      <c r="J2236" t="s">
        <v>12</v>
      </c>
      <c r="K2236" t="s">
        <v>42</v>
      </c>
      <c r="L2236" s="13">
        <f t="shared" si="104"/>
        <v>25</v>
      </c>
    </row>
    <row r="2237" spans="1:12" x14ac:dyDescent="0.3">
      <c r="A2237" t="s">
        <v>122</v>
      </c>
      <c r="B2237">
        <f t="shared" si="102"/>
        <v>2236</v>
      </c>
      <c r="C2237">
        <v>1998</v>
      </c>
      <c r="D2237" t="s">
        <v>20</v>
      </c>
      <c r="E2237">
        <v>5</v>
      </c>
      <c r="F2237" s="12">
        <f t="shared" si="103"/>
        <v>36043</v>
      </c>
      <c r="G2237">
        <v>0</v>
      </c>
      <c r="H2237" s="15">
        <v>1400.44</v>
      </c>
      <c r="I2237" t="s">
        <v>11</v>
      </c>
      <c r="J2237" t="s">
        <v>11</v>
      </c>
      <c r="K2237" t="s">
        <v>13</v>
      </c>
      <c r="L2237" s="13">
        <f t="shared" si="104"/>
        <v>24</v>
      </c>
    </row>
    <row r="2238" spans="1:12" x14ac:dyDescent="0.3">
      <c r="A2238" t="s">
        <v>121</v>
      </c>
      <c r="B2238">
        <f t="shared" si="102"/>
        <v>2237</v>
      </c>
      <c r="C2238">
        <v>2002</v>
      </c>
      <c r="D2238" t="s">
        <v>30</v>
      </c>
      <c r="E2238">
        <v>22</v>
      </c>
      <c r="F2238" s="12">
        <f t="shared" si="103"/>
        <v>37612</v>
      </c>
      <c r="G2238">
        <v>0</v>
      </c>
      <c r="H2238" s="15">
        <v>1391.53</v>
      </c>
      <c r="I2238" t="s">
        <v>11</v>
      </c>
      <c r="J2238" t="s">
        <v>16</v>
      </c>
      <c r="K2238" t="s">
        <v>13</v>
      </c>
      <c r="L2238" s="13">
        <f t="shared" si="104"/>
        <v>20</v>
      </c>
    </row>
    <row r="2239" spans="1:12" x14ac:dyDescent="0.3">
      <c r="A2239" t="s">
        <v>120</v>
      </c>
      <c r="B2239">
        <f t="shared" si="102"/>
        <v>2238</v>
      </c>
      <c r="C2239">
        <v>2002</v>
      </c>
      <c r="D2239" t="s">
        <v>15</v>
      </c>
      <c r="E2239">
        <v>14</v>
      </c>
      <c r="F2239" s="12">
        <f t="shared" si="103"/>
        <v>37574</v>
      </c>
      <c r="G2239">
        <v>0</v>
      </c>
      <c r="H2239" s="15">
        <v>1390</v>
      </c>
      <c r="I2239" t="s">
        <v>11</v>
      </c>
      <c r="J2239" t="s">
        <v>11</v>
      </c>
      <c r="K2239" t="s">
        <v>13</v>
      </c>
      <c r="L2239" s="13">
        <f t="shared" si="104"/>
        <v>20</v>
      </c>
    </row>
    <row r="2240" spans="1:12" x14ac:dyDescent="0.3">
      <c r="A2240" t="s">
        <v>119</v>
      </c>
      <c r="B2240">
        <f t="shared" si="102"/>
        <v>2239</v>
      </c>
      <c r="C2240">
        <v>1999</v>
      </c>
      <c r="D2240" t="s">
        <v>10</v>
      </c>
      <c r="E2240">
        <v>6</v>
      </c>
      <c r="F2240" s="12">
        <f t="shared" si="103"/>
        <v>36347</v>
      </c>
      <c r="G2240">
        <v>0</v>
      </c>
      <c r="H2240" s="15">
        <v>1389</v>
      </c>
      <c r="I2240" t="s">
        <v>11</v>
      </c>
      <c r="J2240" t="s">
        <v>11</v>
      </c>
      <c r="K2240" t="s">
        <v>13</v>
      </c>
      <c r="L2240" s="13">
        <f t="shared" si="104"/>
        <v>23</v>
      </c>
    </row>
    <row r="2241" spans="1:12" x14ac:dyDescent="0.3">
      <c r="A2241" t="s">
        <v>118</v>
      </c>
      <c r="B2241">
        <f t="shared" si="102"/>
        <v>2240</v>
      </c>
      <c r="C2241">
        <v>2002</v>
      </c>
      <c r="D2241" t="s">
        <v>35</v>
      </c>
      <c r="E2241">
        <v>15</v>
      </c>
      <c r="F2241" s="12">
        <f t="shared" si="103"/>
        <v>37483</v>
      </c>
      <c r="G2241">
        <v>0</v>
      </c>
      <c r="H2241" s="15">
        <v>1382</v>
      </c>
      <c r="I2241" t="s">
        <v>11</v>
      </c>
      <c r="J2241" t="s">
        <v>16</v>
      </c>
      <c r="K2241" t="s">
        <v>13</v>
      </c>
      <c r="L2241" s="13">
        <f t="shared" si="104"/>
        <v>20</v>
      </c>
    </row>
    <row r="2242" spans="1:12" x14ac:dyDescent="0.3">
      <c r="A2242" t="s">
        <v>117</v>
      </c>
      <c r="B2242">
        <f t="shared" ref="B2242:B2305" si="105">VALUE(MID(A2242,3,LEN(A2242)-2))</f>
        <v>2241</v>
      </c>
      <c r="C2242">
        <v>1998</v>
      </c>
      <c r="D2242" t="s">
        <v>30</v>
      </c>
      <c r="E2242">
        <v>3</v>
      </c>
      <c r="F2242" s="12">
        <f t="shared" ref="F2242:F2305" si="106">DATE(C2242, MONTH(1&amp;D2242), E2242)</f>
        <v>36132</v>
      </c>
      <c r="G2242">
        <v>0</v>
      </c>
      <c r="H2242" s="15">
        <v>1359</v>
      </c>
      <c r="I2242" t="s">
        <v>11</v>
      </c>
      <c r="J2242" t="s">
        <v>16</v>
      </c>
      <c r="K2242" t="s">
        <v>13</v>
      </c>
      <c r="L2242" s="13">
        <f t="shared" ref="L2242:L2305" si="107">DATEDIF(F2242, DATE(2023,6,8), "Y")</f>
        <v>24</v>
      </c>
    </row>
    <row r="2243" spans="1:12" x14ac:dyDescent="0.3">
      <c r="A2243" t="s">
        <v>116</v>
      </c>
      <c r="B2243">
        <f t="shared" si="105"/>
        <v>2242</v>
      </c>
      <c r="C2243">
        <v>1997</v>
      </c>
      <c r="D2243" t="s">
        <v>15</v>
      </c>
      <c r="E2243">
        <v>7</v>
      </c>
      <c r="F2243" s="12">
        <f t="shared" si="106"/>
        <v>35741</v>
      </c>
      <c r="G2243">
        <v>0</v>
      </c>
      <c r="H2243" s="15">
        <v>1341.16</v>
      </c>
      <c r="I2243" t="s">
        <v>11</v>
      </c>
      <c r="J2243" t="s">
        <v>11</v>
      </c>
      <c r="K2243" t="s">
        <v>23</v>
      </c>
      <c r="L2243" s="13">
        <f t="shared" si="107"/>
        <v>25</v>
      </c>
    </row>
    <row r="2244" spans="1:12" x14ac:dyDescent="0.3">
      <c r="A2244" t="s">
        <v>115</v>
      </c>
      <c r="B2244">
        <f t="shared" si="105"/>
        <v>2243</v>
      </c>
      <c r="C2244">
        <v>1995</v>
      </c>
      <c r="D2244" t="s">
        <v>10</v>
      </c>
      <c r="E2244">
        <v>30</v>
      </c>
      <c r="F2244" s="12">
        <f t="shared" si="106"/>
        <v>34910</v>
      </c>
      <c r="G2244">
        <v>0</v>
      </c>
      <c r="H2244" s="15">
        <v>1338</v>
      </c>
      <c r="I2244" t="s">
        <v>11</v>
      </c>
      <c r="J2244" t="s">
        <v>12</v>
      </c>
      <c r="K2244" t="s">
        <v>23</v>
      </c>
      <c r="L2244" s="13">
        <f t="shared" si="107"/>
        <v>27</v>
      </c>
    </row>
    <row r="2245" spans="1:12" x14ac:dyDescent="0.3">
      <c r="A2245" t="s">
        <v>114</v>
      </c>
      <c r="B2245">
        <f t="shared" si="105"/>
        <v>2244</v>
      </c>
      <c r="C2245">
        <v>1998</v>
      </c>
      <c r="D2245" t="s">
        <v>10</v>
      </c>
      <c r="E2245">
        <v>12</v>
      </c>
      <c r="F2245" s="12">
        <f t="shared" si="106"/>
        <v>35988</v>
      </c>
      <c r="G2245">
        <v>0</v>
      </c>
      <c r="H2245" s="15">
        <v>1332.61</v>
      </c>
      <c r="I2245" t="s">
        <v>11</v>
      </c>
      <c r="J2245" t="s">
        <v>12</v>
      </c>
      <c r="K2245" t="s">
        <v>13</v>
      </c>
      <c r="L2245" s="13">
        <f t="shared" si="107"/>
        <v>24</v>
      </c>
    </row>
    <row r="2246" spans="1:12" x14ac:dyDescent="0.3">
      <c r="A2246" t="s">
        <v>113</v>
      </c>
      <c r="B2246">
        <f t="shared" si="105"/>
        <v>2245</v>
      </c>
      <c r="C2246">
        <v>1999</v>
      </c>
      <c r="D2246" t="s">
        <v>37</v>
      </c>
      <c r="E2246">
        <v>14</v>
      </c>
      <c r="F2246" s="12">
        <f t="shared" si="106"/>
        <v>36447</v>
      </c>
      <c r="G2246">
        <v>0</v>
      </c>
      <c r="H2246" s="15">
        <v>1329.17</v>
      </c>
      <c r="I2246" t="s">
        <v>11</v>
      </c>
      <c r="J2246" t="s">
        <v>12</v>
      </c>
      <c r="K2246" t="s">
        <v>13</v>
      </c>
      <c r="L2246" s="13">
        <f t="shared" si="107"/>
        <v>23</v>
      </c>
    </row>
    <row r="2247" spans="1:12" x14ac:dyDescent="0.3">
      <c r="A2247" t="s">
        <v>112</v>
      </c>
      <c r="B2247">
        <f t="shared" si="105"/>
        <v>2246</v>
      </c>
      <c r="C2247">
        <v>2002</v>
      </c>
      <c r="D2247" t="s">
        <v>37</v>
      </c>
      <c r="E2247">
        <v>13</v>
      </c>
      <c r="F2247" s="12">
        <f t="shared" si="106"/>
        <v>37542</v>
      </c>
      <c r="G2247">
        <v>0</v>
      </c>
      <c r="H2247" s="15">
        <v>1315</v>
      </c>
      <c r="I2247" t="s">
        <v>11</v>
      </c>
      <c r="J2247" t="s">
        <v>11</v>
      </c>
      <c r="K2247" t="s">
        <v>13</v>
      </c>
      <c r="L2247" s="13">
        <f t="shared" si="107"/>
        <v>20</v>
      </c>
    </row>
    <row r="2248" spans="1:12" x14ac:dyDescent="0.3">
      <c r="A2248" t="s">
        <v>111</v>
      </c>
      <c r="B2248">
        <f t="shared" si="105"/>
        <v>2247</v>
      </c>
      <c r="C2248">
        <v>1999</v>
      </c>
      <c r="D2248" t="s">
        <v>30</v>
      </c>
      <c r="E2248">
        <v>2</v>
      </c>
      <c r="F2248" s="12">
        <f t="shared" si="106"/>
        <v>36496</v>
      </c>
      <c r="G2248">
        <v>0</v>
      </c>
      <c r="H2248" s="15">
        <v>1304</v>
      </c>
      <c r="I2248" t="s">
        <v>11</v>
      </c>
      <c r="J2248" t="s">
        <v>11</v>
      </c>
      <c r="K2248" t="s">
        <v>13</v>
      </c>
      <c r="L2248" s="13">
        <f t="shared" si="107"/>
        <v>23</v>
      </c>
    </row>
    <row r="2249" spans="1:12" x14ac:dyDescent="0.3">
      <c r="A2249" t="s">
        <v>110</v>
      </c>
      <c r="B2249">
        <f t="shared" si="105"/>
        <v>2248</v>
      </c>
      <c r="C2249">
        <v>2002</v>
      </c>
      <c r="D2249" t="s">
        <v>30</v>
      </c>
      <c r="E2249">
        <v>10</v>
      </c>
      <c r="F2249" s="12">
        <f t="shared" si="106"/>
        <v>37600</v>
      </c>
      <c r="G2249">
        <v>0</v>
      </c>
      <c r="H2249" s="15">
        <v>1304</v>
      </c>
      <c r="I2249" t="s">
        <v>11</v>
      </c>
      <c r="J2249" t="s">
        <v>11</v>
      </c>
      <c r="K2249" t="s">
        <v>23</v>
      </c>
      <c r="L2249" s="13">
        <f t="shared" si="107"/>
        <v>20</v>
      </c>
    </row>
    <row r="2250" spans="1:12" x14ac:dyDescent="0.3">
      <c r="A2250" t="s">
        <v>109</v>
      </c>
      <c r="B2250">
        <f t="shared" si="105"/>
        <v>2249</v>
      </c>
      <c r="C2250">
        <v>2001</v>
      </c>
      <c r="D2250" t="s">
        <v>15</v>
      </c>
      <c r="E2250">
        <v>29</v>
      </c>
      <c r="F2250" s="12">
        <f t="shared" si="106"/>
        <v>37224</v>
      </c>
      <c r="G2250">
        <v>0</v>
      </c>
      <c r="H2250" s="15">
        <v>1293</v>
      </c>
      <c r="I2250" t="s">
        <v>11</v>
      </c>
      <c r="J2250" t="s">
        <v>12</v>
      </c>
      <c r="K2250" t="s">
        <v>23</v>
      </c>
      <c r="L2250" s="13">
        <f t="shared" si="107"/>
        <v>21</v>
      </c>
    </row>
    <row r="2251" spans="1:12" x14ac:dyDescent="0.3">
      <c r="A2251" t="s">
        <v>108</v>
      </c>
      <c r="B2251">
        <f t="shared" si="105"/>
        <v>2250</v>
      </c>
      <c r="C2251">
        <v>1998</v>
      </c>
      <c r="D2251" t="s">
        <v>18</v>
      </c>
      <c r="E2251">
        <v>4</v>
      </c>
      <c r="F2251" s="12">
        <f t="shared" si="106"/>
        <v>35950</v>
      </c>
      <c r="G2251">
        <v>0</v>
      </c>
      <c r="H2251" s="15">
        <v>1290.93</v>
      </c>
      <c r="I2251" t="s">
        <v>11</v>
      </c>
      <c r="J2251" t="s">
        <v>11</v>
      </c>
      <c r="K2251" t="s">
        <v>13</v>
      </c>
      <c r="L2251" s="13">
        <f t="shared" si="107"/>
        <v>25</v>
      </c>
    </row>
    <row r="2252" spans="1:12" x14ac:dyDescent="0.3">
      <c r="A2252" t="s">
        <v>107</v>
      </c>
      <c r="B2252">
        <f t="shared" si="105"/>
        <v>2251</v>
      </c>
      <c r="C2252">
        <v>2000</v>
      </c>
      <c r="D2252" t="s">
        <v>18</v>
      </c>
      <c r="E2252">
        <v>26</v>
      </c>
      <c r="F2252" s="12">
        <f t="shared" si="106"/>
        <v>36703</v>
      </c>
      <c r="G2252">
        <v>0</v>
      </c>
      <c r="H2252" s="15">
        <v>1286</v>
      </c>
      <c r="I2252" t="s">
        <v>11</v>
      </c>
      <c r="J2252" t="s">
        <v>11</v>
      </c>
      <c r="K2252" t="s">
        <v>13</v>
      </c>
      <c r="L2252" s="13">
        <f t="shared" si="107"/>
        <v>22</v>
      </c>
    </row>
    <row r="2253" spans="1:12" x14ac:dyDescent="0.3">
      <c r="A2253" t="s">
        <v>106</v>
      </c>
      <c r="B2253">
        <f t="shared" si="105"/>
        <v>2252</v>
      </c>
      <c r="C2253">
        <v>2004</v>
      </c>
      <c r="D2253" t="s">
        <v>10</v>
      </c>
      <c r="E2253">
        <v>28</v>
      </c>
      <c r="F2253" s="12">
        <f t="shared" si="106"/>
        <v>38196</v>
      </c>
      <c r="G2253">
        <v>0</v>
      </c>
      <c r="H2253" s="15">
        <v>1285</v>
      </c>
      <c r="I2253" t="s">
        <v>11</v>
      </c>
      <c r="J2253" t="s">
        <v>12</v>
      </c>
      <c r="K2253" t="s">
        <v>13</v>
      </c>
      <c r="L2253" s="13">
        <f t="shared" si="107"/>
        <v>18</v>
      </c>
    </row>
    <row r="2254" spans="1:12" x14ac:dyDescent="0.3">
      <c r="A2254" t="s">
        <v>105</v>
      </c>
      <c r="B2254">
        <f t="shared" si="105"/>
        <v>2253</v>
      </c>
      <c r="C2254">
        <v>2004</v>
      </c>
      <c r="D2254" t="s">
        <v>20</v>
      </c>
      <c r="E2254">
        <v>30</v>
      </c>
      <c r="F2254" s="12">
        <f t="shared" si="106"/>
        <v>38260</v>
      </c>
      <c r="G2254">
        <v>0</v>
      </c>
      <c r="H2254" s="15">
        <v>1283</v>
      </c>
      <c r="I2254" t="s">
        <v>11</v>
      </c>
      <c r="J2254" t="s">
        <v>16</v>
      </c>
      <c r="K2254" t="s">
        <v>13</v>
      </c>
      <c r="L2254" s="13">
        <f t="shared" si="107"/>
        <v>18</v>
      </c>
    </row>
    <row r="2255" spans="1:12" x14ac:dyDescent="0.3">
      <c r="A2255" t="s">
        <v>104</v>
      </c>
      <c r="B2255">
        <f t="shared" si="105"/>
        <v>2254</v>
      </c>
      <c r="C2255">
        <v>1997</v>
      </c>
      <c r="D2255" t="s">
        <v>37</v>
      </c>
      <c r="E2255">
        <v>26</v>
      </c>
      <c r="F2255" s="12">
        <f t="shared" si="106"/>
        <v>35729</v>
      </c>
      <c r="G2255">
        <v>0</v>
      </c>
      <c r="H2255" s="15">
        <v>1276</v>
      </c>
      <c r="I2255" t="s">
        <v>11</v>
      </c>
      <c r="J2255" t="s">
        <v>11</v>
      </c>
      <c r="K2255" t="s">
        <v>23</v>
      </c>
      <c r="L2255" s="13">
        <f t="shared" si="107"/>
        <v>25</v>
      </c>
    </row>
    <row r="2256" spans="1:12" x14ac:dyDescent="0.3">
      <c r="A2256" t="s">
        <v>103</v>
      </c>
      <c r="B2256">
        <f t="shared" si="105"/>
        <v>2255</v>
      </c>
      <c r="C2256">
        <v>2002</v>
      </c>
      <c r="D2256" t="s">
        <v>30</v>
      </c>
      <c r="E2256">
        <v>4</v>
      </c>
      <c r="F2256" s="12">
        <f t="shared" si="106"/>
        <v>37594</v>
      </c>
      <c r="G2256">
        <v>0</v>
      </c>
      <c r="H2256" s="15">
        <v>1267</v>
      </c>
      <c r="I2256" t="s">
        <v>11</v>
      </c>
      <c r="J2256" t="s">
        <v>16</v>
      </c>
      <c r="K2256" t="s">
        <v>13</v>
      </c>
      <c r="L2256" s="13">
        <f t="shared" si="107"/>
        <v>20</v>
      </c>
    </row>
    <row r="2257" spans="1:12" x14ac:dyDescent="0.3">
      <c r="A2257" t="s">
        <v>102</v>
      </c>
      <c r="B2257">
        <f t="shared" si="105"/>
        <v>2256</v>
      </c>
      <c r="C2257">
        <v>2003</v>
      </c>
      <c r="D2257" t="s">
        <v>15</v>
      </c>
      <c r="E2257">
        <v>21</v>
      </c>
      <c r="F2257" s="12">
        <f t="shared" si="106"/>
        <v>37946</v>
      </c>
      <c r="G2257">
        <v>0</v>
      </c>
      <c r="H2257" s="15">
        <v>1263.25</v>
      </c>
      <c r="I2257" t="s">
        <v>11</v>
      </c>
      <c r="J2257" t="s">
        <v>12</v>
      </c>
      <c r="K2257" t="s">
        <v>42</v>
      </c>
      <c r="L2257" s="13">
        <f t="shared" si="107"/>
        <v>19</v>
      </c>
    </row>
    <row r="2258" spans="1:12" x14ac:dyDescent="0.3">
      <c r="A2258" t="s">
        <v>101</v>
      </c>
      <c r="B2258">
        <f t="shared" si="105"/>
        <v>2257</v>
      </c>
      <c r="C2258">
        <v>2003</v>
      </c>
      <c r="D2258" t="s">
        <v>35</v>
      </c>
      <c r="E2258">
        <v>15</v>
      </c>
      <c r="F2258" s="12">
        <f t="shared" si="106"/>
        <v>37848</v>
      </c>
      <c r="G2258">
        <v>0</v>
      </c>
      <c r="H2258" s="15">
        <v>1261.8599999999999</v>
      </c>
      <c r="I2258" t="s">
        <v>11</v>
      </c>
      <c r="J2258" t="s">
        <v>12</v>
      </c>
      <c r="K2258" t="s">
        <v>42</v>
      </c>
      <c r="L2258" s="13">
        <f t="shared" si="107"/>
        <v>19</v>
      </c>
    </row>
    <row r="2259" spans="1:12" x14ac:dyDescent="0.3">
      <c r="A2259" t="s">
        <v>100</v>
      </c>
      <c r="B2259">
        <f t="shared" si="105"/>
        <v>2258</v>
      </c>
      <c r="C2259">
        <v>2003</v>
      </c>
      <c r="D2259" t="s">
        <v>37</v>
      </c>
      <c r="E2259">
        <v>30</v>
      </c>
      <c r="F2259" s="12">
        <f t="shared" si="106"/>
        <v>37924</v>
      </c>
      <c r="G2259">
        <v>0</v>
      </c>
      <c r="H2259" s="15">
        <v>1261.44</v>
      </c>
      <c r="I2259" t="s">
        <v>11</v>
      </c>
      <c r="J2259" t="s">
        <v>12</v>
      </c>
      <c r="K2259" t="s">
        <v>42</v>
      </c>
      <c r="L2259" s="13">
        <f t="shared" si="107"/>
        <v>19</v>
      </c>
    </row>
    <row r="2260" spans="1:12" x14ac:dyDescent="0.3">
      <c r="A2260" t="s">
        <v>99</v>
      </c>
      <c r="B2260">
        <f t="shared" si="105"/>
        <v>2259</v>
      </c>
      <c r="C2260">
        <v>2003</v>
      </c>
      <c r="D2260" t="s">
        <v>37</v>
      </c>
      <c r="E2260">
        <v>13</v>
      </c>
      <c r="F2260" s="12">
        <f t="shared" si="106"/>
        <v>37907</v>
      </c>
      <c r="G2260">
        <v>0</v>
      </c>
      <c r="H2260" s="15">
        <v>1256.3</v>
      </c>
      <c r="I2260" t="s">
        <v>11</v>
      </c>
      <c r="J2260" t="s">
        <v>12</v>
      </c>
      <c r="K2260" t="s">
        <v>42</v>
      </c>
      <c r="L2260" s="13">
        <f t="shared" si="107"/>
        <v>19</v>
      </c>
    </row>
    <row r="2261" spans="1:12" x14ac:dyDescent="0.3">
      <c r="A2261" t="s">
        <v>98</v>
      </c>
      <c r="B2261">
        <f t="shared" si="105"/>
        <v>2260</v>
      </c>
      <c r="C2261">
        <v>2003</v>
      </c>
      <c r="D2261" t="s">
        <v>30</v>
      </c>
      <c r="E2261">
        <v>10</v>
      </c>
      <c r="F2261" s="12">
        <f t="shared" si="106"/>
        <v>37965</v>
      </c>
      <c r="G2261">
        <v>0</v>
      </c>
      <c r="H2261" s="15">
        <v>1253.94</v>
      </c>
      <c r="I2261" t="s">
        <v>11</v>
      </c>
      <c r="J2261" t="s">
        <v>11</v>
      </c>
      <c r="K2261" t="s">
        <v>42</v>
      </c>
      <c r="L2261" s="13">
        <f t="shared" si="107"/>
        <v>19</v>
      </c>
    </row>
    <row r="2262" spans="1:12" x14ac:dyDescent="0.3">
      <c r="A2262" t="s">
        <v>97</v>
      </c>
      <c r="B2262">
        <f t="shared" si="105"/>
        <v>2261</v>
      </c>
      <c r="C2262">
        <v>1997</v>
      </c>
      <c r="D2262" t="s">
        <v>15</v>
      </c>
      <c r="E2262">
        <v>4</v>
      </c>
      <c r="F2262" s="12">
        <f t="shared" si="106"/>
        <v>35738</v>
      </c>
      <c r="G2262">
        <v>0</v>
      </c>
      <c r="H2262" s="15">
        <v>1253</v>
      </c>
      <c r="I2262" t="s">
        <v>11</v>
      </c>
      <c r="J2262" t="s">
        <v>11</v>
      </c>
      <c r="K2262" t="s">
        <v>13</v>
      </c>
      <c r="L2262" s="13">
        <f t="shared" si="107"/>
        <v>25</v>
      </c>
    </row>
    <row r="2263" spans="1:12" x14ac:dyDescent="0.3">
      <c r="A2263" t="s">
        <v>96</v>
      </c>
      <c r="B2263">
        <f t="shared" si="105"/>
        <v>2262</v>
      </c>
      <c r="C2263">
        <v>2003</v>
      </c>
      <c r="D2263" t="s">
        <v>20</v>
      </c>
      <c r="E2263">
        <v>15</v>
      </c>
      <c r="F2263" s="12">
        <f t="shared" si="106"/>
        <v>37879</v>
      </c>
      <c r="G2263">
        <v>0</v>
      </c>
      <c r="H2263" s="15">
        <v>1252.4100000000001</v>
      </c>
      <c r="I2263" t="s">
        <v>11</v>
      </c>
      <c r="J2263" t="s">
        <v>12</v>
      </c>
      <c r="K2263" t="s">
        <v>42</v>
      </c>
      <c r="L2263" s="13">
        <f t="shared" si="107"/>
        <v>19</v>
      </c>
    </row>
    <row r="2264" spans="1:12" x14ac:dyDescent="0.3">
      <c r="A2264" t="s">
        <v>95</v>
      </c>
      <c r="B2264">
        <f t="shared" si="105"/>
        <v>2263</v>
      </c>
      <c r="C2264">
        <v>2003</v>
      </c>
      <c r="D2264" t="s">
        <v>20</v>
      </c>
      <c r="E2264">
        <v>8</v>
      </c>
      <c r="F2264" s="12">
        <f t="shared" si="106"/>
        <v>37872</v>
      </c>
      <c r="G2264">
        <v>0</v>
      </c>
      <c r="H2264" s="15">
        <v>1242.82</v>
      </c>
      <c r="I2264" t="s">
        <v>11</v>
      </c>
      <c r="J2264" t="s">
        <v>16</v>
      </c>
      <c r="K2264" t="s">
        <v>42</v>
      </c>
      <c r="L2264" s="13">
        <f t="shared" si="107"/>
        <v>19</v>
      </c>
    </row>
    <row r="2265" spans="1:12" x14ac:dyDescent="0.3">
      <c r="A2265" t="s">
        <v>94</v>
      </c>
      <c r="B2265">
        <f t="shared" si="105"/>
        <v>2264</v>
      </c>
      <c r="C2265">
        <v>2003</v>
      </c>
      <c r="D2265" t="s">
        <v>20</v>
      </c>
      <c r="E2265">
        <v>15</v>
      </c>
      <c r="F2265" s="12">
        <f t="shared" si="106"/>
        <v>37879</v>
      </c>
      <c r="G2265">
        <v>0</v>
      </c>
      <c r="H2265" s="15">
        <v>1242.26</v>
      </c>
      <c r="I2265" t="s">
        <v>11</v>
      </c>
      <c r="J2265" t="s">
        <v>16</v>
      </c>
      <c r="K2265" t="s">
        <v>42</v>
      </c>
      <c r="L2265" s="13">
        <f t="shared" si="107"/>
        <v>19</v>
      </c>
    </row>
    <row r="2266" spans="1:12" x14ac:dyDescent="0.3">
      <c r="A2266" t="s">
        <v>93</v>
      </c>
      <c r="B2266">
        <f t="shared" si="105"/>
        <v>2265</v>
      </c>
      <c r="C2266">
        <v>2003</v>
      </c>
      <c r="D2266" t="s">
        <v>35</v>
      </c>
      <c r="E2266">
        <v>2</v>
      </c>
      <c r="F2266" s="12">
        <f t="shared" si="106"/>
        <v>37835</v>
      </c>
      <c r="G2266">
        <v>0</v>
      </c>
      <c r="H2266" s="15">
        <v>1241.57</v>
      </c>
      <c r="I2266" t="s">
        <v>11</v>
      </c>
      <c r="J2266" t="s">
        <v>11</v>
      </c>
      <c r="K2266" t="s">
        <v>42</v>
      </c>
      <c r="L2266" s="13">
        <f t="shared" si="107"/>
        <v>19</v>
      </c>
    </row>
    <row r="2267" spans="1:12" x14ac:dyDescent="0.3">
      <c r="A2267" t="s">
        <v>92</v>
      </c>
      <c r="B2267">
        <f t="shared" si="105"/>
        <v>2266</v>
      </c>
      <c r="C2267">
        <v>2002</v>
      </c>
      <c r="D2267" t="s">
        <v>10</v>
      </c>
      <c r="E2267">
        <v>1</v>
      </c>
      <c r="F2267" s="12">
        <f t="shared" si="106"/>
        <v>37438</v>
      </c>
      <c r="G2267">
        <v>0</v>
      </c>
      <c r="H2267" s="15">
        <v>1241</v>
      </c>
      <c r="I2267" t="s">
        <v>11</v>
      </c>
      <c r="J2267" t="s">
        <v>11</v>
      </c>
      <c r="K2267" t="s">
        <v>13</v>
      </c>
      <c r="L2267" s="13">
        <f t="shared" si="107"/>
        <v>20</v>
      </c>
    </row>
    <row r="2268" spans="1:12" x14ac:dyDescent="0.3">
      <c r="A2268" t="s">
        <v>91</v>
      </c>
      <c r="B2268">
        <f t="shared" si="105"/>
        <v>2267</v>
      </c>
      <c r="C2268">
        <v>1998</v>
      </c>
      <c r="D2268" t="s">
        <v>37</v>
      </c>
      <c r="E2268">
        <v>11</v>
      </c>
      <c r="F2268" s="12">
        <f t="shared" si="106"/>
        <v>36079</v>
      </c>
      <c r="G2268">
        <v>0</v>
      </c>
      <c r="H2268" s="15">
        <v>1240</v>
      </c>
      <c r="I2268" t="s">
        <v>11</v>
      </c>
      <c r="J2268" t="s">
        <v>16</v>
      </c>
      <c r="K2268" t="s">
        <v>23</v>
      </c>
      <c r="L2268" s="13">
        <f t="shared" si="107"/>
        <v>24</v>
      </c>
    </row>
    <row r="2269" spans="1:12" x14ac:dyDescent="0.3">
      <c r="A2269" t="s">
        <v>90</v>
      </c>
      <c r="B2269">
        <f t="shared" si="105"/>
        <v>2268</v>
      </c>
      <c r="C2269">
        <v>2002</v>
      </c>
      <c r="D2269" t="s">
        <v>30</v>
      </c>
      <c r="E2269">
        <v>12</v>
      </c>
      <c r="F2269" s="12">
        <f t="shared" si="106"/>
        <v>37602</v>
      </c>
      <c r="G2269">
        <v>0</v>
      </c>
      <c r="H2269" s="15">
        <v>1237</v>
      </c>
      <c r="I2269" t="s">
        <v>11</v>
      </c>
      <c r="J2269" t="s">
        <v>11</v>
      </c>
      <c r="K2269" t="s">
        <v>13</v>
      </c>
      <c r="L2269" s="13">
        <f t="shared" si="107"/>
        <v>20</v>
      </c>
    </row>
    <row r="2270" spans="1:12" x14ac:dyDescent="0.3">
      <c r="A2270" t="s">
        <v>89</v>
      </c>
      <c r="B2270">
        <f t="shared" si="105"/>
        <v>2269</v>
      </c>
      <c r="C2270">
        <v>1998</v>
      </c>
      <c r="D2270" t="s">
        <v>10</v>
      </c>
      <c r="E2270">
        <v>13</v>
      </c>
      <c r="F2270" s="12">
        <f t="shared" si="106"/>
        <v>35989</v>
      </c>
      <c r="G2270">
        <v>0</v>
      </c>
      <c r="H2270" s="15">
        <v>1234</v>
      </c>
      <c r="I2270" t="s">
        <v>11</v>
      </c>
      <c r="J2270" t="s">
        <v>16</v>
      </c>
      <c r="K2270" t="s">
        <v>13</v>
      </c>
      <c r="L2270" s="13">
        <f t="shared" si="107"/>
        <v>24</v>
      </c>
    </row>
    <row r="2271" spans="1:12" x14ac:dyDescent="0.3">
      <c r="A2271" t="s">
        <v>88</v>
      </c>
      <c r="B2271">
        <f t="shared" si="105"/>
        <v>2270</v>
      </c>
      <c r="C2271">
        <v>2004</v>
      </c>
      <c r="D2271" t="s">
        <v>37</v>
      </c>
      <c r="E2271">
        <v>16</v>
      </c>
      <c r="F2271" s="12">
        <f t="shared" si="106"/>
        <v>38276</v>
      </c>
      <c r="G2271">
        <v>0</v>
      </c>
      <c r="H2271" s="15">
        <v>1228</v>
      </c>
      <c r="I2271" t="s">
        <v>11</v>
      </c>
      <c r="J2271" t="s">
        <v>16</v>
      </c>
      <c r="K2271" t="s">
        <v>23</v>
      </c>
      <c r="L2271" s="13">
        <f t="shared" si="107"/>
        <v>18</v>
      </c>
    </row>
    <row r="2272" spans="1:12" x14ac:dyDescent="0.3">
      <c r="A2272" t="s">
        <v>87</v>
      </c>
      <c r="B2272">
        <f t="shared" si="105"/>
        <v>2271</v>
      </c>
      <c r="C2272">
        <v>2004</v>
      </c>
      <c r="D2272" t="s">
        <v>10</v>
      </c>
      <c r="E2272">
        <v>9</v>
      </c>
      <c r="F2272" s="12">
        <f t="shared" si="106"/>
        <v>38177</v>
      </c>
      <c r="G2272">
        <v>0</v>
      </c>
      <c r="H2272" s="15">
        <v>1224</v>
      </c>
      <c r="I2272" t="s">
        <v>11</v>
      </c>
      <c r="J2272" t="s">
        <v>16</v>
      </c>
      <c r="K2272" t="s">
        <v>13</v>
      </c>
      <c r="L2272" s="13">
        <f t="shared" si="107"/>
        <v>18</v>
      </c>
    </row>
    <row r="2273" spans="1:12" x14ac:dyDescent="0.3">
      <c r="A2273" t="s">
        <v>86</v>
      </c>
      <c r="B2273">
        <f t="shared" si="105"/>
        <v>2272</v>
      </c>
      <c r="C2273">
        <v>1996</v>
      </c>
      <c r="D2273" t="s">
        <v>15</v>
      </c>
      <c r="E2273">
        <v>4</v>
      </c>
      <c r="F2273" s="12">
        <f t="shared" si="106"/>
        <v>35373</v>
      </c>
      <c r="G2273">
        <v>0</v>
      </c>
      <c r="H2273" s="15">
        <v>1220</v>
      </c>
      <c r="I2273" t="s">
        <v>11</v>
      </c>
      <c r="J2273" t="s">
        <v>12</v>
      </c>
      <c r="K2273" t="s">
        <v>23</v>
      </c>
      <c r="L2273" s="13">
        <f t="shared" si="107"/>
        <v>26</v>
      </c>
    </row>
    <row r="2274" spans="1:12" x14ac:dyDescent="0.3">
      <c r="A2274" t="s">
        <v>85</v>
      </c>
      <c r="B2274">
        <f t="shared" si="105"/>
        <v>2273</v>
      </c>
      <c r="C2274">
        <v>2004</v>
      </c>
      <c r="D2274" t="s">
        <v>18</v>
      </c>
      <c r="E2274">
        <v>2</v>
      </c>
      <c r="F2274" s="12">
        <f t="shared" si="106"/>
        <v>38140</v>
      </c>
      <c r="G2274">
        <v>0</v>
      </c>
      <c r="H2274" s="15">
        <v>1210</v>
      </c>
      <c r="I2274" t="s">
        <v>11</v>
      </c>
      <c r="J2274" t="s">
        <v>16</v>
      </c>
      <c r="K2274" t="s">
        <v>13</v>
      </c>
      <c r="L2274" s="13">
        <f t="shared" si="107"/>
        <v>19</v>
      </c>
    </row>
    <row r="2275" spans="1:12" x14ac:dyDescent="0.3">
      <c r="A2275" t="s">
        <v>84</v>
      </c>
      <c r="B2275">
        <f t="shared" si="105"/>
        <v>2274</v>
      </c>
      <c r="C2275">
        <v>1992</v>
      </c>
      <c r="D2275" t="s">
        <v>37</v>
      </c>
      <c r="E2275">
        <v>6</v>
      </c>
      <c r="F2275" s="12">
        <f t="shared" si="106"/>
        <v>33883</v>
      </c>
      <c r="G2275">
        <v>0</v>
      </c>
      <c r="H2275" s="15">
        <v>1200.55</v>
      </c>
      <c r="I2275" t="s">
        <v>11</v>
      </c>
      <c r="J2275" t="s">
        <v>12</v>
      </c>
      <c r="K2275" t="s">
        <v>13</v>
      </c>
      <c r="L2275" s="13">
        <f t="shared" si="107"/>
        <v>30</v>
      </c>
    </row>
    <row r="2276" spans="1:12" x14ac:dyDescent="0.3">
      <c r="A2276" t="s">
        <v>83</v>
      </c>
      <c r="B2276">
        <f t="shared" si="105"/>
        <v>2275</v>
      </c>
      <c r="C2276">
        <v>1999</v>
      </c>
      <c r="D2276" t="s">
        <v>18</v>
      </c>
      <c r="E2276">
        <v>28</v>
      </c>
      <c r="F2276" s="12">
        <f t="shared" si="106"/>
        <v>36339</v>
      </c>
      <c r="G2276">
        <v>0</v>
      </c>
      <c r="H2276" s="15">
        <v>1200</v>
      </c>
      <c r="I2276" t="s">
        <v>11</v>
      </c>
      <c r="J2276" t="s">
        <v>12</v>
      </c>
      <c r="K2276" t="s">
        <v>23</v>
      </c>
      <c r="L2276" s="13">
        <f t="shared" si="107"/>
        <v>23</v>
      </c>
    </row>
    <row r="2277" spans="1:12" x14ac:dyDescent="0.3">
      <c r="A2277" t="s">
        <v>82</v>
      </c>
      <c r="B2277">
        <f t="shared" si="105"/>
        <v>2276</v>
      </c>
      <c r="C2277">
        <v>2002</v>
      </c>
      <c r="D2277" t="s">
        <v>35</v>
      </c>
      <c r="E2277">
        <v>26</v>
      </c>
      <c r="F2277" s="12">
        <f t="shared" si="106"/>
        <v>37494</v>
      </c>
      <c r="G2277">
        <v>0</v>
      </c>
      <c r="H2277" s="15">
        <v>1191</v>
      </c>
      <c r="I2277" t="s">
        <v>11</v>
      </c>
      <c r="J2277" t="s">
        <v>16</v>
      </c>
      <c r="K2277" t="s">
        <v>13</v>
      </c>
      <c r="L2277" s="13">
        <f t="shared" si="107"/>
        <v>20</v>
      </c>
    </row>
    <row r="2278" spans="1:12" x14ac:dyDescent="0.3">
      <c r="A2278" t="s">
        <v>81</v>
      </c>
      <c r="B2278">
        <f t="shared" si="105"/>
        <v>2277</v>
      </c>
      <c r="C2278">
        <v>1997</v>
      </c>
      <c r="D2278" t="s">
        <v>18</v>
      </c>
      <c r="E2278">
        <v>28</v>
      </c>
      <c r="F2278" s="12">
        <f t="shared" si="106"/>
        <v>35609</v>
      </c>
      <c r="G2278">
        <v>0</v>
      </c>
      <c r="H2278" s="15">
        <v>1178.07</v>
      </c>
      <c r="I2278" t="s">
        <v>11</v>
      </c>
      <c r="J2278" t="s">
        <v>11</v>
      </c>
      <c r="K2278" t="s">
        <v>13</v>
      </c>
      <c r="L2278" s="13">
        <f t="shared" si="107"/>
        <v>25</v>
      </c>
    </row>
    <row r="2279" spans="1:12" x14ac:dyDescent="0.3">
      <c r="A2279" t="s">
        <v>80</v>
      </c>
      <c r="B2279">
        <f t="shared" si="105"/>
        <v>2278</v>
      </c>
      <c r="C2279">
        <v>1996</v>
      </c>
      <c r="D2279" t="s">
        <v>35</v>
      </c>
      <c r="E2279">
        <v>11</v>
      </c>
      <c r="F2279" s="12">
        <f t="shared" si="106"/>
        <v>35288</v>
      </c>
      <c r="G2279">
        <v>0</v>
      </c>
      <c r="H2279" s="15">
        <v>1178</v>
      </c>
      <c r="I2279" t="s">
        <v>11</v>
      </c>
      <c r="J2279" t="s">
        <v>12</v>
      </c>
      <c r="K2279" t="s">
        <v>13</v>
      </c>
      <c r="L2279" s="13">
        <f t="shared" si="107"/>
        <v>26</v>
      </c>
    </row>
    <row r="2280" spans="1:12" x14ac:dyDescent="0.3">
      <c r="A2280" t="s">
        <v>79</v>
      </c>
      <c r="B2280">
        <f t="shared" si="105"/>
        <v>2279</v>
      </c>
      <c r="C2280">
        <v>2001</v>
      </c>
      <c r="D2280" t="s">
        <v>15</v>
      </c>
      <c r="E2280">
        <v>12</v>
      </c>
      <c r="F2280" s="12">
        <f t="shared" si="106"/>
        <v>37207</v>
      </c>
      <c r="G2280">
        <v>0</v>
      </c>
      <c r="H2280" s="15">
        <v>1167</v>
      </c>
      <c r="I2280" t="s">
        <v>11</v>
      </c>
      <c r="J2280" t="s">
        <v>16</v>
      </c>
      <c r="K2280" t="s">
        <v>13</v>
      </c>
      <c r="L2280" s="13">
        <f t="shared" si="107"/>
        <v>21</v>
      </c>
    </row>
    <row r="2281" spans="1:12" x14ac:dyDescent="0.3">
      <c r="A2281" t="s">
        <v>78</v>
      </c>
      <c r="B2281">
        <f t="shared" si="105"/>
        <v>2280</v>
      </c>
      <c r="C2281">
        <v>2002</v>
      </c>
      <c r="D2281" t="s">
        <v>18</v>
      </c>
      <c r="E2281">
        <v>11</v>
      </c>
      <c r="F2281" s="12">
        <f t="shared" si="106"/>
        <v>37418</v>
      </c>
      <c r="G2281">
        <v>0</v>
      </c>
      <c r="H2281" s="15">
        <v>1165</v>
      </c>
      <c r="I2281" t="s">
        <v>11</v>
      </c>
      <c r="J2281" t="s">
        <v>12</v>
      </c>
      <c r="K2281" t="s">
        <v>23</v>
      </c>
      <c r="L2281" s="13">
        <f t="shared" si="107"/>
        <v>20</v>
      </c>
    </row>
    <row r="2282" spans="1:12" x14ac:dyDescent="0.3">
      <c r="A2282" t="s">
        <v>77</v>
      </c>
      <c r="B2282">
        <f t="shared" si="105"/>
        <v>2281</v>
      </c>
      <c r="C2282">
        <v>2004</v>
      </c>
      <c r="D2282" t="s">
        <v>15</v>
      </c>
      <c r="E2282">
        <v>11</v>
      </c>
      <c r="F2282" s="12">
        <f t="shared" si="106"/>
        <v>38302</v>
      </c>
      <c r="G2282">
        <v>0</v>
      </c>
      <c r="H2282" s="15">
        <v>1163.46</v>
      </c>
      <c r="I2282" t="s">
        <v>11</v>
      </c>
      <c r="J2282" t="s">
        <v>12</v>
      </c>
      <c r="K2282" t="s">
        <v>13</v>
      </c>
      <c r="L2282" s="13">
        <f t="shared" si="107"/>
        <v>18</v>
      </c>
    </row>
    <row r="2283" spans="1:12" x14ac:dyDescent="0.3">
      <c r="A2283" t="s">
        <v>76</v>
      </c>
      <c r="B2283">
        <f t="shared" si="105"/>
        <v>2282</v>
      </c>
      <c r="C2283">
        <v>1994</v>
      </c>
      <c r="D2283" t="s">
        <v>10</v>
      </c>
      <c r="E2283">
        <v>26</v>
      </c>
      <c r="F2283" s="12">
        <f t="shared" si="106"/>
        <v>34541</v>
      </c>
      <c r="G2283">
        <v>0</v>
      </c>
      <c r="H2283" s="15">
        <v>1158.32</v>
      </c>
      <c r="I2283" t="s">
        <v>11</v>
      </c>
      <c r="J2283" t="s">
        <v>16</v>
      </c>
      <c r="K2283" t="s">
        <v>13</v>
      </c>
      <c r="L2283" s="13">
        <f t="shared" si="107"/>
        <v>28</v>
      </c>
    </row>
    <row r="2284" spans="1:12" x14ac:dyDescent="0.3">
      <c r="A2284" t="s">
        <v>75</v>
      </c>
      <c r="B2284">
        <f t="shared" si="105"/>
        <v>2283</v>
      </c>
      <c r="C2284">
        <v>2004</v>
      </c>
      <c r="D2284" t="s">
        <v>10</v>
      </c>
      <c r="E2284">
        <v>18</v>
      </c>
      <c r="F2284" s="12">
        <f t="shared" si="106"/>
        <v>38186</v>
      </c>
      <c r="G2284">
        <v>0</v>
      </c>
      <c r="H2284" s="15">
        <v>1149.4000000000001</v>
      </c>
      <c r="I2284" t="s">
        <v>11</v>
      </c>
      <c r="J2284" t="s">
        <v>11</v>
      </c>
      <c r="K2284" t="s">
        <v>13</v>
      </c>
      <c r="L2284" s="13">
        <f t="shared" si="107"/>
        <v>18</v>
      </c>
    </row>
    <row r="2285" spans="1:12" x14ac:dyDescent="0.3">
      <c r="A2285" t="s">
        <v>74</v>
      </c>
      <c r="B2285">
        <f t="shared" si="105"/>
        <v>2284</v>
      </c>
      <c r="C2285">
        <v>2003</v>
      </c>
      <c r="D2285" t="s">
        <v>18</v>
      </c>
      <c r="E2285">
        <v>12</v>
      </c>
      <c r="F2285" s="12">
        <f t="shared" si="106"/>
        <v>37784</v>
      </c>
      <c r="G2285">
        <v>0</v>
      </c>
      <c r="H2285" s="15">
        <v>1149</v>
      </c>
      <c r="I2285" t="s">
        <v>11</v>
      </c>
      <c r="J2285" t="s">
        <v>16</v>
      </c>
      <c r="K2285" t="s">
        <v>23</v>
      </c>
      <c r="L2285" s="13">
        <f t="shared" si="107"/>
        <v>19</v>
      </c>
    </row>
    <row r="2286" spans="1:12" x14ac:dyDescent="0.3">
      <c r="A2286" t="s">
        <v>73</v>
      </c>
      <c r="B2286">
        <f t="shared" si="105"/>
        <v>2285</v>
      </c>
      <c r="C2286">
        <v>2004</v>
      </c>
      <c r="D2286" t="s">
        <v>18</v>
      </c>
      <c r="E2286">
        <v>10</v>
      </c>
      <c r="F2286" s="12">
        <f t="shared" si="106"/>
        <v>38148</v>
      </c>
      <c r="G2286">
        <v>0</v>
      </c>
      <c r="H2286" s="15">
        <v>1146.8</v>
      </c>
      <c r="I2286" t="s">
        <v>11</v>
      </c>
      <c r="J2286" t="s">
        <v>11</v>
      </c>
      <c r="K2286" t="s">
        <v>13</v>
      </c>
      <c r="L2286" s="13">
        <f t="shared" si="107"/>
        <v>18</v>
      </c>
    </row>
    <row r="2287" spans="1:12" x14ac:dyDescent="0.3">
      <c r="A2287" t="s">
        <v>72</v>
      </c>
      <c r="B2287">
        <f t="shared" si="105"/>
        <v>2286</v>
      </c>
      <c r="C2287">
        <v>2002</v>
      </c>
      <c r="D2287" t="s">
        <v>37</v>
      </c>
      <c r="E2287">
        <v>1</v>
      </c>
      <c r="F2287" s="12">
        <f t="shared" si="106"/>
        <v>37530</v>
      </c>
      <c r="G2287">
        <v>0</v>
      </c>
      <c r="H2287" s="15">
        <v>1142</v>
      </c>
      <c r="I2287" t="s">
        <v>12</v>
      </c>
      <c r="J2287" t="s">
        <v>11</v>
      </c>
      <c r="K2287" t="s">
        <v>42</v>
      </c>
      <c r="L2287" s="13">
        <f t="shared" si="107"/>
        <v>20</v>
      </c>
    </row>
    <row r="2288" spans="1:12" x14ac:dyDescent="0.3">
      <c r="A2288" t="s">
        <v>71</v>
      </c>
      <c r="B2288">
        <f t="shared" si="105"/>
        <v>2287</v>
      </c>
      <c r="C2288">
        <v>2004</v>
      </c>
      <c r="D2288" t="s">
        <v>20</v>
      </c>
      <c r="E2288">
        <v>12</v>
      </c>
      <c r="F2288" s="12">
        <f t="shared" si="106"/>
        <v>38242</v>
      </c>
      <c r="G2288">
        <v>0</v>
      </c>
      <c r="H2288" s="15">
        <v>1141.45</v>
      </c>
      <c r="I2288" t="s">
        <v>12</v>
      </c>
      <c r="J2288" t="s">
        <v>12</v>
      </c>
      <c r="K2288" t="s">
        <v>13</v>
      </c>
      <c r="L2288" s="13">
        <f t="shared" si="107"/>
        <v>18</v>
      </c>
    </row>
    <row r="2289" spans="1:12" x14ac:dyDescent="0.3">
      <c r="A2289" t="s">
        <v>70</v>
      </c>
      <c r="B2289">
        <f t="shared" si="105"/>
        <v>2288</v>
      </c>
      <c r="C2289">
        <v>2001</v>
      </c>
      <c r="D2289" t="s">
        <v>37</v>
      </c>
      <c r="E2289">
        <v>25</v>
      </c>
      <c r="F2289" s="12">
        <f t="shared" si="106"/>
        <v>37189</v>
      </c>
      <c r="G2289">
        <v>0</v>
      </c>
      <c r="H2289" s="15">
        <v>1141</v>
      </c>
      <c r="I2289" t="s">
        <v>12</v>
      </c>
      <c r="J2289" t="s">
        <v>16</v>
      </c>
      <c r="K2289" t="s">
        <v>13</v>
      </c>
      <c r="L2289" s="13">
        <f t="shared" si="107"/>
        <v>21</v>
      </c>
    </row>
    <row r="2290" spans="1:12" x14ac:dyDescent="0.3">
      <c r="A2290" t="s">
        <v>69</v>
      </c>
      <c r="B2290">
        <f t="shared" si="105"/>
        <v>2289</v>
      </c>
      <c r="C2290">
        <v>2004</v>
      </c>
      <c r="D2290" t="s">
        <v>15</v>
      </c>
      <c r="E2290">
        <v>27</v>
      </c>
      <c r="F2290" s="12">
        <f t="shared" si="106"/>
        <v>38318</v>
      </c>
      <c r="G2290">
        <v>0</v>
      </c>
      <c r="H2290" s="15">
        <v>1137.47</v>
      </c>
      <c r="I2290" t="s">
        <v>12</v>
      </c>
      <c r="J2290" t="s">
        <v>11</v>
      </c>
      <c r="K2290" t="s">
        <v>13</v>
      </c>
      <c r="L2290" s="13">
        <f t="shared" si="107"/>
        <v>18</v>
      </c>
    </row>
    <row r="2291" spans="1:12" x14ac:dyDescent="0.3">
      <c r="A2291" t="s">
        <v>68</v>
      </c>
      <c r="B2291">
        <f t="shared" si="105"/>
        <v>2290</v>
      </c>
      <c r="C2291">
        <v>2004</v>
      </c>
      <c r="D2291" t="s">
        <v>37</v>
      </c>
      <c r="E2291">
        <v>15</v>
      </c>
      <c r="F2291" s="12">
        <f t="shared" si="106"/>
        <v>38275</v>
      </c>
      <c r="G2291">
        <v>0</v>
      </c>
      <c r="H2291" s="15">
        <v>1137.01</v>
      </c>
      <c r="I2291" t="s">
        <v>12</v>
      </c>
      <c r="J2291" t="s">
        <v>16</v>
      </c>
      <c r="K2291" t="s">
        <v>13</v>
      </c>
      <c r="L2291" s="13">
        <f t="shared" si="107"/>
        <v>18</v>
      </c>
    </row>
    <row r="2292" spans="1:12" x14ac:dyDescent="0.3">
      <c r="A2292" t="s">
        <v>67</v>
      </c>
      <c r="B2292">
        <f t="shared" si="105"/>
        <v>2291</v>
      </c>
      <c r="C2292">
        <v>2002</v>
      </c>
      <c r="D2292" t="s">
        <v>35</v>
      </c>
      <c r="E2292">
        <v>11</v>
      </c>
      <c r="F2292" s="12">
        <f t="shared" si="106"/>
        <v>37479</v>
      </c>
      <c r="G2292">
        <v>0</v>
      </c>
      <c r="H2292" s="15">
        <v>1137</v>
      </c>
      <c r="I2292" t="s">
        <v>12</v>
      </c>
      <c r="J2292" t="s">
        <v>16</v>
      </c>
      <c r="K2292" t="s">
        <v>13</v>
      </c>
      <c r="L2292" s="13">
        <f t="shared" si="107"/>
        <v>20</v>
      </c>
    </row>
    <row r="2293" spans="1:12" x14ac:dyDescent="0.3">
      <c r="A2293" t="s">
        <v>66</v>
      </c>
      <c r="B2293">
        <f t="shared" si="105"/>
        <v>2292</v>
      </c>
      <c r="C2293">
        <v>2004</v>
      </c>
      <c r="D2293" t="s">
        <v>15</v>
      </c>
      <c r="E2293">
        <v>28</v>
      </c>
      <c r="F2293" s="12">
        <f t="shared" si="106"/>
        <v>38319</v>
      </c>
      <c r="G2293">
        <v>0</v>
      </c>
      <c r="H2293" s="15">
        <v>1136.4000000000001</v>
      </c>
      <c r="I2293" t="s">
        <v>12</v>
      </c>
      <c r="J2293" t="s">
        <v>12</v>
      </c>
      <c r="K2293" t="s">
        <v>13</v>
      </c>
      <c r="L2293" s="13">
        <f t="shared" si="107"/>
        <v>18</v>
      </c>
    </row>
    <row r="2294" spans="1:12" x14ac:dyDescent="0.3">
      <c r="A2294" t="s">
        <v>65</v>
      </c>
      <c r="B2294">
        <f t="shared" si="105"/>
        <v>2293</v>
      </c>
      <c r="C2294">
        <v>2004</v>
      </c>
      <c r="D2294" t="s">
        <v>18</v>
      </c>
      <c r="E2294">
        <v>11</v>
      </c>
      <c r="F2294" s="12">
        <f t="shared" si="106"/>
        <v>38149</v>
      </c>
      <c r="G2294">
        <v>0</v>
      </c>
      <c r="H2294" s="15">
        <v>1135.94</v>
      </c>
      <c r="I2294" t="s">
        <v>12</v>
      </c>
      <c r="J2294" t="s">
        <v>12</v>
      </c>
      <c r="K2294" t="s">
        <v>13</v>
      </c>
      <c r="L2294" s="13">
        <f t="shared" si="107"/>
        <v>18</v>
      </c>
    </row>
    <row r="2295" spans="1:12" x14ac:dyDescent="0.3">
      <c r="A2295" t="s">
        <v>64</v>
      </c>
      <c r="B2295">
        <f t="shared" si="105"/>
        <v>2294</v>
      </c>
      <c r="C2295">
        <v>2004</v>
      </c>
      <c r="D2295" t="s">
        <v>37</v>
      </c>
      <c r="E2295">
        <v>6</v>
      </c>
      <c r="F2295" s="12">
        <f t="shared" si="106"/>
        <v>38266</v>
      </c>
      <c r="G2295">
        <v>0</v>
      </c>
      <c r="H2295" s="15">
        <v>1135</v>
      </c>
      <c r="I2295" t="s">
        <v>12</v>
      </c>
      <c r="J2295" t="s">
        <v>12</v>
      </c>
      <c r="K2295" t="s">
        <v>13</v>
      </c>
      <c r="L2295" s="13">
        <f t="shared" si="107"/>
        <v>18</v>
      </c>
    </row>
    <row r="2296" spans="1:12" x14ac:dyDescent="0.3">
      <c r="A2296" t="s">
        <v>63</v>
      </c>
      <c r="B2296">
        <f t="shared" si="105"/>
        <v>2295</v>
      </c>
      <c r="C2296">
        <v>2002</v>
      </c>
      <c r="D2296" t="s">
        <v>10</v>
      </c>
      <c r="E2296">
        <v>19</v>
      </c>
      <c r="F2296" s="12">
        <f t="shared" si="106"/>
        <v>37456</v>
      </c>
      <c r="G2296">
        <v>0</v>
      </c>
      <c r="H2296" s="15">
        <v>1132</v>
      </c>
      <c r="I2296" t="s">
        <v>12</v>
      </c>
      <c r="J2296" t="s">
        <v>16</v>
      </c>
      <c r="K2296" t="s">
        <v>13</v>
      </c>
      <c r="L2296" s="13">
        <f t="shared" si="107"/>
        <v>20</v>
      </c>
    </row>
    <row r="2297" spans="1:12" x14ac:dyDescent="0.3">
      <c r="A2297" t="s">
        <v>62</v>
      </c>
      <c r="B2297">
        <f t="shared" si="105"/>
        <v>2296</v>
      </c>
      <c r="C2297">
        <v>2004</v>
      </c>
      <c r="D2297" t="s">
        <v>18</v>
      </c>
      <c r="E2297">
        <v>14</v>
      </c>
      <c r="F2297" s="12">
        <f t="shared" si="106"/>
        <v>38152</v>
      </c>
      <c r="G2297">
        <v>0</v>
      </c>
      <c r="H2297" s="15">
        <v>1131.51</v>
      </c>
      <c r="I2297" t="s">
        <v>12</v>
      </c>
      <c r="J2297" t="s">
        <v>16</v>
      </c>
      <c r="K2297" t="s">
        <v>13</v>
      </c>
      <c r="L2297" s="13">
        <f t="shared" si="107"/>
        <v>18</v>
      </c>
    </row>
    <row r="2298" spans="1:12" x14ac:dyDescent="0.3">
      <c r="A2298" t="s">
        <v>61</v>
      </c>
      <c r="B2298">
        <f t="shared" si="105"/>
        <v>2297</v>
      </c>
      <c r="C2298">
        <v>2004</v>
      </c>
      <c r="D2298" t="s">
        <v>15</v>
      </c>
      <c r="E2298">
        <v>12</v>
      </c>
      <c r="F2298" s="12">
        <f t="shared" si="106"/>
        <v>38303</v>
      </c>
      <c r="G2298">
        <v>0</v>
      </c>
      <c r="H2298" s="15">
        <v>1121.8699999999999</v>
      </c>
      <c r="I2298" t="s">
        <v>12</v>
      </c>
      <c r="J2298" t="s">
        <v>16</v>
      </c>
      <c r="K2298" t="s">
        <v>13</v>
      </c>
      <c r="L2298" s="13">
        <f t="shared" si="107"/>
        <v>18</v>
      </c>
    </row>
    <row r="2299" spans="1:12" x14ac:dyDescent="0.3">
      <c r="A2299" t="s">
        <v>60</v>
      </c>
      <c r="B2299">
        <f t="shared" si="105"/>
        <v>2298</v>
      </c>
      <c r="C2299">
        <v>2002</v>
      </c>
      <c r="D2299" t="s">
        <v>35</v>
      </c>
      <c r="E2299">
        <v>13</v>
      </c>
      <c r="F2299" s="12">
        <f t="shared" si="106"/>
        <v>37481</v>
      </c>
      <c r="G2299">
        <v>0</v>
      </c>
      <c r="H2299" s="15">
        <v>1086</v>
      </c>
      <c r="I2299" t="s">
        <v>12</v>
      </c>
      <c r="J2299" t="s">
        <v>12</v>
      </c>
      <c r="K2299" t="s">
        <v>13</v>
      </c>
      <c r="L2299" s="13">
        <f t="shared" si="107"/>
        <v>20</v>
      </c>
    </row>
    <row r="2300" spans="1:12" x14ac:dyDescent="0.3">
      <c r="A2300" t="s">
        <v>59</v>
      </c>
      <c r="B2300">
        <f t="shared" si="105"/>
        <v>2299</v>
      </c>
      <c r="C2300">
        <v>1998</v>
      </c>
      <c r="D2300" t="s">
        <v>30</v>
      </c>
      <c r="E2300">
        <v>26</v>
      </c>
      <c r="F2300" s="12">
        <f t="shared" si="106"/>
        <v>36155</v>
      </c>
      <c r="G2300">
        <v>0</v>
      </c>
      <c r="H2300" s="15">
        <v>1082</v>
      </c>
      <c r="I2300" t="s">
        <v>12</v>
      </c>
      <c r="J2300" t="s">
        <v>11</v>
      </c>
      <c r="K2300" t="s">
        <v>13</v>
      </c>
      <c r="L2300" s="13">
        <f t="shared" si="107"/>
        <v>24</v>
      </c>
    </row>
    <row r="2301" spans="1:12" x14ac:dyDescent="0.3">
      <c r="A2301" t="s">
        <v>58</v>
      </c>
      <c r="B2301">
        <f t="shared" si="105"/>
        <v>2300</v>
      </c>
      <c r="C2301">
        <v>1997</v>
      </c>
      <c r="D2301" t="s">
        <v>35</v>
      </c>
      <c r="E2301">
        <v>13</v>
      </c>
      <c r="F2301" s="12">
        <f t="shared" si="106"/>
        <v>35655</v>
      </c>
      <c r="G2301">
        <v>0</v>
      </c>
      <c r="H2301" s="15">
        <v>1071</v>
      </c>
      <c r="I2301" t="s">
        <v>12</v>
      </c>
      <c r="J2301" t="s">
        <v>12</v>
      </c>
      <c r="K2301" t="s">
        <v>13</v>
      </c>
      <c r="L2301" s="13">
        <f t="shared" si="107"/>
        <v>25</v>
      </c>
    </row>
    <row r="2302" spans="1:12" x14ac:dyDescent="0.3">
      <c r="A2302" t="s">
        <v>57</v>
      </c>
      <c r="B2302">
        <f t="shared" si="105"/>
        <v>2301</v>
      </c>
      <c r="C2302">
        <v>2004</v>
      </c>
      <c r="D2302" t="s">
        <v>35</v>
      </c>
      <c r="E2302">
        <v>24</v>
      </c>
      <c r="F2302" s="12">
        <f t="shared" si="106"/>
        <v>38223</v>
      </c>
      <c r="G2302">
        <v>0</v>
      </c>
      <c r="H2302" s="15">
        <v>1070</v>
      </c>
      <c r="I2302" t="s">
        <v>12</v>
      </c>
      <c r="J2302" t="s">
        <v>12</v>
      </c>
      <c r="K2302" t="s">
        <v>13</v>
      </c>
      <c r="L2302" s="13">
        <f t="shared" si="107"/>
        <v>18</v>
      </c>
    </row>
    <row r="2303" spans="1:12" x14ac:dyDescent="0.3">
      <c r="A2303" t="s">
        <v>56</v>
      </c>
      <c r="B2303">
        <f t="shared" si="105"/>
        <v>2302</v>
      </c>
      <c r="C2303">
        <v>1993</v>
      </c>
      <c r="D2303" t="s">
        <v>20</v>
      </c>
      <c r="E2303">
        <v>28</v>
      </c>
      <c r="F2303" s="12">
        <f t="shared" si="106"/>
        <v>34240</v>
      </c>
      <c r="G2303">
        <v>0</v>
      </c>
      <c r="H2303" s="15">
        <v>1068</v>
      </c>
      <c r="I2303" t="s">
        <v>12</v>
      </c>
      <c r="J2303" t="s">
        <v>16</v>
      </c>
      <c r="K2303" t="s">
        <v>13</v>
      </c>
      <c r="L2303" s="13">
        <f t="shared" si="107"/>
        <v>29</v>
      </c>
    </row>
    <row r="2304" spans="1:12" x14ac:dyDescent="0.3">
      <c r="A2304" t="s">
        <v>55</v>
      </c>
      <c r="B2304">
        <f t="shared" si="105"/>
        <v>2303</v>
      </c>
      <c r="C2304">
        <v>1995</v>
      </c>
      <c r="D2304" t="s">
        <v>18</v>
      </c>
      <c r="E2304">
        <v>1</v>
      </c>
      <c r="F2304" s="12">
        <f t="shared" si="106"/>
        <v>34851</v>
      </c>
      <c r="G2304">
        <v>0</v>
      </c>
      <c r="H2304" s="15">
        <v>1056</v>
      </c>
      <c r="I2304" t="s">
        <v>12</v>
      </c>
      <c r="J2304" t="s">
        <v>11</v>
      </c>
      <c r="K2304" t="s">
        <v>13</v>
      </c>
      <c r="L2304" s="13">
        <f t="shared" si="107"/>
        <v>28</v>
      </c>
    </row>
    <row r="2305" spans="1:12" x14ac:dyDescent="0.3">
      <c r="A2305" t="s">
        <v>54</v>
      </c>
      <c r="B2305">
        <f t="shared" si="105"/>
        <v>2304</v>
      </c>
      <c r="C2305">
        <v>2002</v>
      </c>
      <c r="D2305" t="s">
        <v>10</v>
      </c>
      <c r="E2305">
        <v>1</v>
      </c>
      <c r="F2305" s="12">
        <f t="shared" si="106"/>
        <v>37438</v>
      </c>
      <c r="G2305">
        <v>0</v>
      </c>
      <c r="H2305" s="15">
        <v>1049</v>
      </c>
      <c r="I2305" t="s">
        <v>12</v>
      </c>
      <c r="J2305" t="s">
        <v>11</v>
      </c>
      <c r="K2305" t="s">
        <v>23</v>
      </c>
      <c r="L2305" s="13">
        <f t="shared" si="107"/>
        <v>20</v>
      </c>
    </row>
    <row r="2306" spans="1:12" x14ac:dyDescent="0.3">
      <c r="A2306" t="s">
        <v>53</v>
      </c>
      <c r="B2306">
        <f t="shared" ref="B2306:B2344" si="108">VALUE(MID(A2306,3,LEN(A2306)-2))</f>
        <v>2305</v>
      </c>
      <c r="C2306">
        <v>2002</v>
      </c>
      <c r="D2306" t="s">
        <v>10</v>
      </c>
      <c r="E2306">
        <v>20</v>
      </c>
      <c r="F2306" s="12">
        <f t="shared" ref="F2306:F2344" si="109">DATE(C2306, MONTH(1&amp;D2306), E2306)</f>
        <v>37457</v>
      </c>
      <c r="G2306">
        <v>0</v>
      </c>
      <c r="H2306" s="15">
        <v>1047</v>
      </c>
      <c r="I2306" t="s">
        <v>12</v>
      </c>
      <c r="J2306" t="s">
        <v>16</v>
      </c>
      <c r="K2306" t="s">
        <v>13</v>
      </c>
      <c r="L2306" s="13">
        <f t="shared" ref="L2306:L2344" si="110">DATEDIF(F2306, DATE(2023,6,8), "Y")</f>
        <v>20</v>
      </c>
    </row>
    <row r="2307" spans="1:12" x14ac:dyDescent="0.3">
      <c r="A2307" t="s">
        <v>52</v>
      </c>
      <c r="B2307">
        <f t="shared" si="108"/>
        <v>2306</v>
      </c>
      <c r="C2307">
        <v>1994</v>
      </c>
      <c r="D2307" t="s">
        <v>15</v>
      </c>
      <c r="E2307">
        <v>17</v>
      </c>
      <c r="F2307" s="12">
        <f t="shared" si="109"/>
        <v>34655</v>
      </c>
      <c r="G2307">
        <v>0</v>
      </c>
      <c r="H2307" s="15">
        <v>1044</v>
      </c>
      <c r="I2307" t="s">
        <v>12</v>
      </c>
      <c r="J2307" t="s">
        <v>11</v>
      </c>
      <c r="K2307" t="s">
        <v>13</v>
      </c>
      <c r="L2307" s="13">
        <f t="shared" si="110"/>
        <v>28</v>
      </c>
    </row>
    <row r="2308" spans="1:12" x14ac:dyDescent="0.3">
      <c r="A2308" t="s">
        <v>51</v>
      </c>
      <c r="B2308">
        <f t="shared" si="108"/>
        <v>2307</v>
      </c>
      <c r="C2308">
        <v>1995</v>
      </c>
      <c r="D2308" t="s">
        <v>37</v>
      </c>
      <c r="E2308">
        <v>5</v>
      </c>
      <c r="F2308" s="12">
        <f t="shared" si="109"/>
        <v>34977</v>
      </c>
      <c r="G2308">
        <v>0</v>
      </c>
      <c r="H2308" s="15">
        <v>1033.74</v>
      </c>
      <c r="I2308" t="s">
        <v>12</v>
      </c>
      <c r="J2308" t="s">
        <v>16</v>
      </c>
      <c r="K2308" t="s">
        <v>13</v>
      </c>
      <c r="L2308" s="13">
        <f t="shared" si="110"/>
        <v>27</v>
      </c>
    </row>
    <row r="2309" spans="1:12" x14ac:dyDescent="0.3">
      <c r="A2309" t="s">
        <v>50</v>
      </c>
      <c r="B2309">
        <f t="shared" si="108"/>
        <v>2308</v>
      </c>
      <c r="C2309">
        <v>1999</v>
      </c>
      <c r="D2309" t="s">
        <v>35</v>
      </c>
      <c r="E2309">
        <v>5</v>
      </c>
      <c r="F2309" s="12">
        <f t="shared" si="109"/>
        <v>36377</v>
      </c>
      <c r="G2309">
        <v>0</v>
      </c>
      <c r="H2309" s="15">
        <v>1019</v>
      </c>
      <c r="I2309" t="s">
        <v>12</v>
      </c>
      <c r="J2309" t="s">
        <v>11</v>
      </c>
      <c r="K2309" t="s">
        <v>13</v>
      </c>
      <c r="L2309" s="13">
        <f t="shared" si="110"/>
        <v>23</v>
      </c>
    </row>
    <row r="2310" spans="1:12" x14ac:dyDescent="0.3">
      <c r="A2310" t="s">
        <v>49</v>
      </c>
      <c r="B2310">
        <f t="shared" si="108"/>
        <v>2309</v>
      </c>
      <c r="C2310">
        <v>2000</v>
      </c>
      <c r="D2310" t="s">
        <v>37</v>
      </c>
      <c r="E2310">
        <v>9</v>
      </c>
      <c r="F2310" s="12">
        <f t="shared" si="109"/>
        <v>36808</v>
      </c>
      <c r="G2310">
        <v>0</v>
      </c>
      <c r="H2310" s="15">
        <v>1012</v>
      </c>
      <c r="I2310" t="s">
        <v>12</v>
      </c>
      <c r="J2310" t="s">
        <v>11</v>
      </c>
      <c r="K2310" t="s">
        <v>13</v>
      </c>
      <c r="L2310" s="13">
        <f t="shared" si="110"/>
        <v>22</v>
      </c>
    </row>
    <row r="2311" spans="1:12" x14ac:dyDescent="0.3">
      <c r="A2311" t="s">
        <v>48</v>
      </c>
      <c r="B2311">
        <f t="shared" si="108"/>
        <v>2310</v>
      </c>
      <c r="C2311">
        <v>1994</v>
      </c>
      <c r="D2311" t="s">
        <v>15</v>
      </c>
      <c r="E2311">
        <v>22</v>
      </c>
      <c r="F2311" s="12">
        <f t="shared" si="109"/>
        <v>34660</v>
      </c>
      <c r="G2311">
        <v>0</v>
      </c>
      <c r="H2311" s="15">
        <v>1006.65</v>
      </c>
      <c r="I2311" t="s">
        <v>12</v>
      </c>
      <c r="J2311" t="s">
        <v>11</v>
      </c>
      <c r="K2311" t="s">
        <v>13</v>
      </c>
      <c r="L2311" s="13">
        <f t="shared" si="110"/>
        <v>28</v>
      </c>
    </row>
    <row r="2312" spans="1:12" x14ac:dyDescent="0.3">
      <c r="A2312" t="s">
        <v>47</v>
      </c>
      <c r="B2312">
        <f t="shared" si="108"/>
        <v>2311</v>
      </c>
      <c r="C2312">
        <v>2001</v>
      </c>
      <c r="D2312" t="s">
        <v>35</v>
      </c>
      <c r="E2312">
        <v>19</v>
      </c>
      <c r="F2312" s="12">
        <f t="shared" si="109"/>
        <v>37122</v>
      </c>
      <c r="G2312">
        <v>0</v>
      </c>
      <c r="H2312" s="15">
        <v>964.71</v>
      </c>
      <c r="I2312" t="s">
        <v>12</v>
      </c>
      <c r="J2312" t="s">
        <v>11</v>
      </c>
      <c r="K2312" t="s">
        <v>13</v>
      </c>
      <c r="L2312" s="13">
        <f t="shared" si="110"/>
        <v>21</v>
      </c>
    </row>
    <row r="2313" spans="1:12" x14ac:dyDescent="0.3">
      <c r="A2313" t="s">
        <v>46</v>
      </c>
      <c r="B2313">
        <f t="shared" si="108"/>
        <v>2312</v>
      </c>
      <c r="C2313">
        <v>1995</v>
      </c>
      <c r="D2313" t="s">
        <v>37</v>
      </c>
      <c r="E2313">
        <v>28</v>
      </c>
      <c r="F2313" s="12">
        <f t="shared" si="109"/>
        <v>35000</v>
      </c>
      <c r="G2313">
        <v>0</v>
      </c>
      <c r="H2313" s="15">
        <v>928.59</v>
      </c>
      <c r="I2313" t="s">
        <v>12</v>
      </c>
      <c r="J2313" t="s">
        <v>16</v>
      </c>
      <c r="K2313" t="s">
        <v>13</v>
      </c>
      <c r="L2313" s="13">
        <f t="shared" si="110"/>
        <v>27</v>
      </c>
    </row>
    <row r="2314" spans="1:12" x14ac:dyDescent="0.3">
      <c r="A2314" t="s">
        <v>45</v>
      </c>
      <c r="B2314">
        <f t="shared" si="108"/>
        <v>2313</v>
      </c>
      <c r="C2314">
        <v>1994</v>
      </c>
      <c r="D2314" t="s">
        <v>37</v>
      </c>
      <c r="E2314">
        <v>30</v>
      </c>
      <c r="F2314" s="12">
        <f t="shared" si="109"/>
        <v>34637</v>
      </c>
      <c r="G2314">
        <v>0</v>
      </c>
      <c r="H2314" s="15">
        <v>915.07</v>
      </c>
      <c r="I2314" t="s">
        <v>12</v>
      </c>
      <c r="J2314" t="s">
        <v>16</v>
      </c>
      <c r="K2314" t="s">
        <v>13</v>
      </c>
      <c r="L2314" s="13">
        <f t="shared" si="110"/>
        <v>28</v>
      </c>
    </row>
    <row r="2315" spans="1:12" x14ac:dyDescent="0.3">
      <c r="A2315" t="s">
        <v>44</v>
      </c>
      <c r="B2315">
        <f t="shared" si="108"/>
        <v>2314</v>
      </c>
      <c r="C2315">
        <v>1993</v>
      </c>
      <c r="D2315" t="s">
        <v>15</v>
      </c>
      <c r="E2315">
        <v>27</v>
      </c>
      <c r="F2315" s="12">
        <f t="shared" si="109"/>
        <v>34300</v>
      </c>
      <c r="G2315">
        <v>0</v>
      </c>
      <c r="H2315" s="15">
        <v>896.21</v>
      </c>
      <c r="I2315" t="s">
        <v>12</v>
      </c>
      <c r="J2315" t="s">
        <v>16</v>
      </c>
      <c r="K2315" t="s">
        <v>13</v>
      </c>
      <c r="L2315" s="13">
        <f t="shared" si="110"/>
        <v>29</v>
      </c>
    </row>
    <row r="2316" spans="1:12" x14ac:dyDescent="0.3">
      <c r="A2316" t="s">
        <v>43</v>
      </c>
      <c r="B2316">
        <f t="shared" si="108"/>
        <v>2315</v>
      </c>
      <c r="C2316">
        <v>2000</v>
      </c>
      <c r="D2316" t="s">
        <v>15</v>
      </c>
      <c r="E2316">
        <v>18</v>
      </c>
      <c r="F2316" s="12">
        <f t="shared" si="109"/>
        <v>36848</v>
      </c>
      <c r="G2316">
        <v>0</v>
      </c>
      <c r="H2316" s="15">
        <v>865.41</v>
      </c>
      <c r="I2316" t="s">
        <v>12</v>
      </c>
      <c r="J2316" t="s">
        <v>16</v>
      </c>
      <c r="K2316" t="s">
        <v>13</v>
      </c>
      <c r="L2316" s="13">
        <f t="shared" si="110"/>
        <v>22</v>
      </c>
    </row>
    <row r="2317" spans="1:12" x14ac:dyDescent="0.3">
      <c r="A2317" t="s">
        <v>41</v>
      </c>
      <c r="B2317">
        <f t="shared" si="108"/>
        <v>2316</v>
      </c>
      <c r="C2317">
        <v>2004</v>
      </c>
      <c r="D2317" t="s">
        <v>37</v>
      </c>
      <c r="E2317">
        <v>7</v>
      </c>
      <c r="F2317" s="12">
        <f t="shared" si="109"/>
        <v>38267</v>
      </c>
      <c r="G2317">
        <v>0</v>
      </c>
      <c r="H2317" s="15">
        <v>830.52</v>
      </c>
      <c r="I2317" t="s">
        <v>12</v>
      </c>
      <c r="J2317" t="s">
        <v>11</v>
      </c>
      <c r="K2317" t="s">
        <v>42</v>
      </c>
      <c r="L2317" s="13">
        <f t="shared" si="110"/>
        <v>18</v>
      </c>
    </row>
    <row r="2318" spans="1:12" x14ac:dyDescent="0.3">
      <c r="A2318" t="s">
        <v>40</v>
      </c>
      <c r="B2318">
        <f t="shared" si="108"/>
        <v>2317</v>
      </c>
      <c r="C2318">
        <v>1995</v>
      </c>
      <c r="D2318" t="s">
        <v>30</v>
      </c>
      <c r="E2318">
        <v>7</v>
      </c>
      <c r="F2318" s="12">
        <f t="shared" si="109"/>
        <v>35040</v>
      </c>
      <c r="G2318">
        <v>0</v>
      </c>
      <c r="H2318" s="15">
        <v>773.54</v>
      </c>
      <c r="I2318" t="s">
        <v>12</v>
      </c>
      <c r="J2318" t="s">
        <v>11</v>
      </c>
      <c r="K2318" t="s">
        <v>13</v>
      </c>
      <c r="L2318" s="13">
        <f t="shared" si="110"/>
        <v>27</v>
      </c>
    </row>
    <row r="2319" spans="1:12" x14ac:dyDescent="0.3">
      <c r="A2319" t="s">
        <v>39</v>
      </c>
      <c r="B2319">
        <f t="shared" si="108"/>
        <v>2318</v>
      </c>
      <c r="C2319">
        <v>1996</v>
      </c>
      <c r="D2319" t="s">
        <v>2384</v>
      </c>
      <c r="E2319">
        <v>18</v>
      </c>
      <c r="F2319" s="12">
        <f t="shared" si="109"/>
        <v>35326</v>
      </c>
      <c r="G2319">
        <v>0</v>
      </c>
      <c r="H2319" s="15">
        <v>770.38</v>
      </c>
      <c r="I2319" t="s">
        <v>12</v>
      </c>
      <c r="J2319" t="s">
        <v>11</v>
      </c>
      <c r="K2319" t="s">
        <v>23</v>
      </c>
      <c r="L2319" s="13">
        <f t="shared" si="110"/>
        <v>26</v>
      </c>
    </row>
    <row r="2320" spans="1:12" x14ac:dyDescent="0.3">
      <c r="A2320" t="s">
        <v>38</v>
      </c>
      <c r="B2320">
        <f t="shared" si="108"/>
        <v>2319</v>
      </c>
      <c r="C2320">
        <v>1993</v>
      </c>
      <c r="D2320" t="s">
        <v>18</v>
      </c>
      <c r="E2320">
        <v>28</v>
      </c>
      <c r="F2320" s="12">
        <f t="shared" si="109"/>
        <v>34148</v>
      </c>
      <c r="G2320">
        <v>0</v>
      </c>
      <c r="H2320" s="15">
        <v>770</v>
      </c>
      <c r="I2320" t="s">
        <v>12</v>
      </c>
      <c r="J2320" t="s">
        <v>12</v>
      </c>
      <c r="K2320" t="s">
        <v>13</v>
      </c>
      <c r="L2320" s="13">
        <f t="shared" si="110"/>
        <v>29</v>
      </c>
    </row>
    <row r="2321" spans="1:12" x14ac:dyDescent="0.3">
      <c r="A2321" t="s">
        <v>36</v>
      </c>
      <c r="B2321">
        <f t="shared" si="108"/>
        <v>2320</v>
      </c>
      <c r="C2321">
        <v>1996</v>
      </c>
      <c r="D2321" t="s">
        <v>37</v>
      </c>
      <c r="E2321">
        <v>22</v>
      </c>
      <c r="F2321" s="12">
        <f t="shared" si="109"/>
        <v>35360</v>
      </c>
      <c r="G2321">
        <v>0</v>
      </c>
      <c r="H2321" s="15">
        <v>760</v>
      </c>
      <c r="I2321" t="s">
        <v>12</v>
      </c>
      <c r="J2321" t="s">
        <v>12</v>
      </c>
      <c r="K2321" t="s">
        <v>13</v>
      </c>
      <c r="L2321" s="13">
        <f t="shared" si="110"/>
        <v>26</v>
      </c>
    </row>
    <row r="2322" spans="1:12" x14ac:dyDescent="0.3">
      <c r="A2322" t="s">
        <v>34</v>
      </c>
      <c r="B2322">
        <f t="shared" si="108"/>
        <v>2321</v>
      </c>
      <c r="C2322">
        <v>1993</v>
      </c>
      <c r="D2322" t="s">
        <v>35</v>
      </c>
      <c r="E2322">
        <v>9</v>
      </c>
      <c r="F2322" s="12">
        <f t="shared" si="109"/>
        <v>34190</v>
      </c>
      <c r="G2322">
        <v>0</v>
      </c>
      <c r="H2322" s="15">
        <v>760</v>
      </c>
      <c r="I2322" t="s">
        <v>12</v>
      </c>
      <c r="J2322" t="s">
        <v>16</v>
      </c>
      <c r="K2322" t="s">
        <v>13</v>
      </c>
      <c r="L2322" s="13">
        <f t="shared" si="110"/>
        <v>29</v>
      </c>
    </row>
    <row r="2323" spans="1:12" x14ac:dyDescent="0.3">
      <c r="A2323" t="s">
        <v>33</v>
      </c>
      <c r="B2323">
        <f t="shared" si="108"/>
        <v>2322</v>
      </c>
      <c r="C2323">
        <v>2002</v>
      </c>
      <c r="D2323" t="s">
        <v>2384</v>
      </c>
      <c r="E2323">
        <v>19</v>
      </c>
      <c r="F2323" s="12">
        <f t="shared" si="109"/>
        <v>37518</v>
      </c>
      <c r="G2323">
        <v>0</v>
      </c>
      <c r="H2323" s="15">
        <v>750</v>
      </c>
      <c r="I2323" t="s">
        <v>12</v>
      </c>
      <c r="J2323" t="s">
        <v>16</v>
      </c>
      <c r="K2323" t="s">
        <v>23</v>
      </c>
      <c r="L2323" s="13">
        <f t="shared" si="110"/>
        <v>20</v>
      </c>
    </row>
    <row r="2324" spans="1:12" x14ac:dyDescent="0.3">
      <c r="A2324" t="s">
        <v>32</v>
      </c>
      <c r="B2324">
        <f t="shared" si="108"/>
        <v>2323</v>
      </c>
      <c r="C2324">
        <v>1999</v>
      </c>
      <c r="D2324" t="s">
        <v>30</v>
      </c>
      <c r="E2324">
        <v>14</v>
      </c>
      <c r="F2324" s="12">
        <f t="shared" si="109"/>
        <v>36508</v>
      </c>
      <c r="G2324">
        <v>0</v>
      </c>
      <c r="H2324" s="15">
        <v>722.99</v>
      </c>
      <c r="I2324" t="s">
        <v>12</v>
      </c>
      <c r="J2324" t="s">
        <v>16</v>
      </c>
      <c r="K2324" t="s">
        <v>13</v>
      </c>
      <c r="L2324" s="13">
        <f t="shared" si="110"/>
        <v>23</v>
      </c>
    </row>
    <row r="2325" spans="1:12" x14ac:dyDescent="0.3">
      <c r="A2325" t="s">
        <v>29</v>
      </c>
      <c r="B2325">
        <f t="shared" si="108"/>
        <v>2324</v>
      </c>
      <c r="C2325">
        <v>1999</v>
      </c>
      <c r="D2325" t="s">
        <v>30</v>
      </c>
      <c r="E2325">
        <v>26</v>
      </c>
      <c r="F2325" s="12">
        <f t="shared" si="109"/>
        <v>36520</v>
      </c>
      <c r="G2325">
        <v>0</v>
      </c>
      <c r="H2325" s="15">
        <v>700</v>
      </c>
      <c r="I2325" t="s">
        <v>12</v>
      </c>
      <c r="J2325" t="s">
        <v>12</v>
      </c>
      <c r="K2325" t="s">
        <v>13</v>
      </c>
      <c r="L2325" s="13">
        <f t="shared" si="110"/>
        <v>23</v>
      </c>
    </row>
    <row r="2326" spans="1:12" x14ac:dyDescent="0.3">
      <c r="A2326" t="s">
        <v>28</v>
      </c>
      <c r="B2326">
        <f t="shared" si="108"/>
        <v>2325</v>
      </c>
      <c r="C2326">
        <v>2001</v>
      </c>
      <c r="D2326" t="s">
        <v>20</v>
      </c>
      <c r="E2326">
        <v>12</v>
      </c>
      <c r="F2326" s="12">
        <f t="shared" si="109"/>
        <v>37146</v>
      </c>
      <c r="G2326">
        <v>0</v>
      </c>
      <c r="H2326" s="15">
        <v>687.54</v>
      </c>
      <c r="I2326" t="s">
        <v>12</v>
      </c>
      <c r="J2326" t="s">
        <v>11</v>
      </c>
      <c r="K2326" t="s">
        <v>13</v>
      </c>
      <c r="L2326" s="13">
        <f t="shared" si="110"/>
        <v>21</v>
      </c>
    </row>
    <row r="2327" spans="1:12" x14ac:dyDescent="0.3">
      <c r="A2327" t="s">
        <v>27</v>
      </c>
      <c r="B2327">
        <f t="shared" si="108"/>
        <v>2326</v>
      </c>
      <c r="C2327">
        <v>1997</v>
      </c>
      <c r="D2327" t="s">
        <v>15</v>
      </c>
      <c r="E2327">
        <v>9</v>
      </c>
      <c r="F2327" s="12">
        <f t="shared" si="109"/>
        <v>35743</v>
      </c>
      <c r="G2327">
        <v>0</v>
      </c>
      <c r="H2327" s="15">
        <v>670</v>
      </c>
      <c r="I2327" t="s">
        <v>12</v>
      </c>
      <c r="J2327" t="s">
        <v>12</v>
      </c>
      <c r="K2327" t="s">
        <v>13</v>
      </c>
      <c r="L2327" s="13">
        <f t="shared" si="110"/>
        <v>25</v>
      </c>
    </row>
    <row r="2328" spans="1:12" x14ac:dyDescent="0.3">
      <c r="A2328" t="s">
        <v>26</v>
      </c>
      <c r="B2328">
        <f t="shared" si="108"/>
        <v>2327</v>
      </c>
      <c r="C2328">
        <v>2002</v>
      </c>
      <c r="D2328" t="s">
        <v>15</v>
      </c>
      <c r="E2328">
        <v>29</v>
      </c>
      <c r="F2328" s="12">
        <f t="shared" si="109"/>
        <v>37589</v>
      </c>
      <c r="G2328">
        <v>0</v>
      </c>
      <c r="H2328" s="15">
        <v>668</v>
      </c>
      <c r="I2328" t="s">
        <v>12</v>
      </c>
      <c r="J2328" t="s">
        <v>11</v>
      </c>
      <c r="K2328" t="s">
        <v>23</v>
      </c>
      <c r="L2328" s="13">
        <f t="shared" si="110"/>
        <v>20</v>
      </c>
    </row>
    <row r="2329" spans="1:12" x14ac:dyDescent="0.3">
      <c r="A2329" t="s">
        <v>25</v>
      </c>
      <c r="B2329">
        <f t="shared" si="108"/>
        <v>2328</v>
      </c>
      <c r="C2329">
        <v>1995</v>
      </c>
      <c r="D2329" t="s">
        <v>10</v>
      </c>
      <c r="E2329">
        <v>4</v>
      </c>
      <c r="F2329" s="12">
        <f t="shared" si="109"/>
        <v>34884</v>
      </c>
      <c r="G2329">
        <v>0</v>
      </c>
      <c r="H2329" s="15">
        <v>650</v>
      </c>
      <c r="I2329" t="s">
        <v>12</v>
      </c>
      <c r="J2329" t="s">
        <v>12</v>
      </c>
      <c r="K2329" t="s">
        <v>13</v>
      </c>
      <c r="L2329" s="13">
        <f t="shared" si="110"/>
        <v>27</v>
      </c>
    </row>
    <row r="2330" spans="1:12" x14ac:dyDescent="0.3">
      <c r="A2330" t="s">
        <v>24</v>
      </c>
      <c r="B2330">
        <f t="shared" si="108"/>
        <v>2329</v>
      </c>
      <c r="C2330">
        <v>1993</v>
      </c>
      <c r="D2330" t="s">
        <v>18</v>
      </c>
      <c r="E2330">
        <v>1</v>
      </c>
      <c r="F2330" s="12">
        <f t="shared" si="109"/>
        <v>34121</v>
      </c>
      <c r="G2330">
        <v>0</v>
      </c>
      <c r="H2330" s="15">
        <v>650</v>
      </c>
      <c r="I2330" t="s">
        <v>12</v>
      </c>
      <c r="J2330" t="s">
        <v>12</v>
      </c>
      <c r="K2330" t="s">
        <v>13</v>
      </c>
      <c r="L2330" s="13">
        <f t="shared" si="110"/>
        <v>30</v>
      </c>
    </row>
    <row r="2331" spans="1:12" x14ac:dyDescent="0.3">
      <c r="A2331" t="s">
        <v>22</v>
      </c>
      <c r="B2331">
        <f t="shared" si="108"/>
        <v>2330</v>
      </c>
      <c r="C2331">
        <v>2001</v>
      </c>
      <c r="D2331" t="s">
        <v>15</v>
      </c>
      <c r="E2331">
        <v>20</v>
      </c>
      <c r="F2331" s="12">
        <f t="shared" si="109"/>
        <v>37215</v>
      </c>
      <c r="G2331">
        <v>0</v>
      </c>
      <c r="H2331" s="15">
        <v>646.14</v>
      </c>
      <c r="I2331" t="s">
        <v>12</v>
      </c>
      <c r="J2331" t="s">
        <v>12</v>
      </c>
      <c r="K2331" t="s">
        <v>23</v>
      </c>
      <c r="L2331" s="13">
        <f t="shared" si="110"/>
        <v>21</v>
      </c>
    </row>
    <row r="2332" spans="1:12" x14ac:dyDescent="0.3">
      <c r="A2332" t="s">
        <v>21</v>
      </c>
      <c r="B2332">
        <f t="shared" si="108"/>
        <v>2331</v>
      </c>
      <c r="C2332">
        <v>1998</v>
      </c>
      <c r="D2332" t="s">
        <v>10</v>
      </c>
      <c r="E2332">
        <v>27</v>
      </c>
      <c r="F2332" s="12">
        <f t="shared" si="109"/>
        <v>36003</v>
      </c>
      <c r="G2332">
        <v>0</v>
      </c>
      <c r="H2332" s="15">
        <v>637.26</v>
      </c>
      <c r="I2332" t="s">
        <v>12</v>
      </c>
      <c r="J2332" t="s">
        <v>12</v>
      </c>
      <c r="K2332" t="s">
        <v>13</v>
      </c>
      <c r="L2332" s="13">
        <f t="shared" si="110"/>
        <v>24</v>
      </c>
    </row>
    <row r="2333" spans="1:12" x14ac:dyDescent="0.3">
      <c r="A2333" t="s">
        <v>19</v>
      </c>
      <c r="B2333">
        <f t="shared" si="108"/>
        <v>2332</v>
      </c>
      <c r="C2333">
        <v>1992</v>
      </c>
      <c r="D2333" t="s">
        <v>20</v>
      </c>
      <c r="E2333">
        <v>13</v>
      </c>
      <c r="F2333" s="12">
        <f t="shared" si="109"/>
        <v>33860</v>
      </c>
      <c r="G2333">
        <v>0</v>
      </c>
      <c r="H2333" s="15">
        <v>604.54</v>
      </c>
      <c r="I2333" t="s">
        <v>12</v>
      </c>
      <c r="J2333" t="s">
        <v>12</v>
      </c>
      <c r="K2333" t="s">
        <v>13</v>
      </c>
      <c r="L2333" s="13">
        <f t="shared" si="110"/>
        <v>30</v>
      </c>
    </row>
    <row r="2334" spans="1:12" x14ac:dyDescent="0.3">
      <c r="A2334" t="s">
        <v>17</v>
      </c>
      <c r="B2334">
        <f t="shared" si="108"/>
        <v>2333</v>
      </c>
      <c r="C2334">
        <v>1993</v>
      </c>
      <c r="D2334" t="s">
        <v>18</v>
      </c>
      <c r="E2334">
        <v>30</v>
      </c>
      <c r="F2334" s="12">
        <f t="shared" si="109"/>
        <v>34150</v>
      </c>
      <c r="G2334">
        <v>0</v>
      </c>
      <c r="H2334" s="15">
        <v>600</v>
      </c>
      <c r="I2334" t="s">
        <v>11</v>
      </c>
      <c r="J2334" t="s">
        <v>16</v>
      </c>
      <c r="K2334" t="s">
        <v>13</v>
      </c>
      <c r="L2334" s="13">
        <f t="shared" si="110"/>
        <v>29</v>
      </c>
    </row>
    <row r="2335" spans="1:12" x14ac:dyDescent="0.3">
      <c r="A2335" t="s">
        <v>14</v>
      </c>
      <c r="B2335">
        <f t="shared" si="108"/>
        <v>2334</v>
      </c>
      <c r="C2335">
        <v>1992</v>
      </c>
      <c r="D2335" t="s">
        <v>15</v>
      </c>
      <c r="E2335">
        <v>30</v>
      </c>
      <c r="F2335" s="12">
        <f t="shared" si="109"/>
        <v>33938</v>
      </c>
      <c r="G2335">
        <v>0</v>
      </c>
      <c r="H2335" s="15">
        <v>570.62</v>
      </c>
      <c r="I2335" t="s">
        <v>11</v>
      </c>
      <c r="J2335" t="s">
        <v>16</v>
      </c>
      <c r="K2335" t="s">
        <v>13</v>
      </c>
      <c r="L2335" s="13">
        <f t="shared" si="110"/>
        <v>30</v>
      </c>
    </row>
    <row r="2336" spans="1:12" x14ac:dyDescent="0.3">
      <c r="A2336" t="s">
        <v>9</v>
      </c>
      <c r="B2336">
        <f t="shared" si="108"/>
        <v>2335</v>
      </c>
      <c r="C2336">
        <v>1992</v>
      </c>
      <c r="D2336" t="s">
        <v>10</v>
      </c>
      <c r="E2336">
        <v>9</v>
      </c>
      <c r="F2336" s="12">
        <f t="shared" si="109"/>
        <v>33794</v>
      </c>
      <c r="G2336">
        <v>0</v>
      </c>
      <c r="H2336" s="15">
        <v>563.84</v>
      </c>
      <c r="I2336" t="s">
        <v>11</v>
      </c>
      <c r="J2336" t="s">
        <v>12</v>
      </c>
      <c r="K2336" t="s">
        <v>13</v>
      </c>
      <c r="L2336" s="13">
        <f t="shared" si="110"/>
        <v>30</v>
      </c>
    </row>
    <row r="2337" spans="1:12" x14ac:dyDescent="0.3">
      <c r="A2337" t="s">
        <v>1896</v>
      </c>
      <c r="B2337">
        <f t="shared" si="108"/>
        <v>2444</v>
      </c>
      <c r="C2337">
        <v>1987</v>
      </c>
      <c r="D2337" t="s">
        <v>15</v>
      </c>
      <c r="E2337">
        <v>27</v>
      </c>
      <c r="F2337" s="12">
        <f t="shared" si="109"/>
        <v>32108</v>
      </c>
      <c r="G2337">
        <v>2</v>
      </c>
      <c r="H2337" s="15">
        <v>20984.09</v>
      </c>
      <c r="I2337" t="s">
        <v>11</v>
      </c>
      <c r="J2337" t="s">
        <v>11</v>
      </c>
      <c r="K2337" t="s">
        <v>164</v>
      </c>
      <c r="L2337" s="13">
        <f t="shared" si="110"/>
        <v>35</v>
      </c>
    </row>
    <row r="2338" spans="1:12" x14ac:dyDescent="0.3">
      <c r="A2338" t="s">
        <v>2131</v>
      </c>
      <c r="B2338">
        <f t="shared" si="108"/>
        <v>3444</v>
      </c>
      <c r="C2338">
        <v>2004</v>
      </c>
      <c r="D2338" t="s">
        <v>15</v>
      </c>
      <c r="E2338">
        <v>1</v>
      </c>
      <c r="F2338" s="12">
        <f t="shared" si="109"/>
        <v>38292</v>
      </c>
      <c r="G2338">
        <v>2</v>
      </c>
      <c r="H2338" s="15">
        <v>34303.17</v>
      </c>
      <c r="I2338" t="s">
        <v>16</v>
      </c>
      <c r="J2338" t="s">
        <v>12</v>
      </c>
      <c r="K2338" t="s">
        <v>13</v>
      </c>
      <c r="L2338" s="13">
        <f t="shared" si="110"/>
        <v>18</v>
      </c>
    </row>
    <row r="2339" spans="1:12" x14ac:dyDescent="0.3">
      <c r="A2339" t="str">
        <f>"id"&amp;ROW()-1</f>
        <v>id2338</v>
      </c>
      <c r="B2339">
        <f t="shared" si="108"/>
        <v>2338</v>
      </c>
      <c r="C2339">
        <v>2004</v>
      </c>
      <c r="D2339" t="s">
        <v>15</v>
      </c>
      <c r="E2339">
        <v>6</v>
      </c>
      <c r="F2339" s="12">
        <f t="shared" si="109"/>
        <v>38297</v>
      </c>
      <c r="G2339">
        <v>0</v>
      </c>
      <c r="H2339" s="15">
        <v>1137.01</v>
      </c>
      <c r="I2339" t="s">
        <v>12</v>
      </c>
      <c r="J2339" t="s">
        <v>16</v>
      </c>
      <c r="K2339" t="s">
        <v>13</v>
      </c>
      <c r="L2339" s="13">
        <f t="shared" si="110"/>
        <v>18</v>
      </c>
    </row>
    <row r="2340" spans="1:12" x14ac:dyDescent="0.3">
      <c r="A2340" t="str">
        <f t="shared" ref="A2340:A2344" si="111">"id"&amp;ROW()-1</f>
        <v>id2339</v>
      </c>
      <c r="B2340">
        <f t="shared" si="108"/>
        <v>2339</v>
      </c>
      <c r="C2340">
        <v>1999</v>
      </c>
      <c r="D2340" t="s">
        <v>18</v>
      </c>
      <c r="E2340">
        <v>9</v>
      </c>
      <c r="F2340" s="12">
        <f t="shared" si="109"/>
        <v>36320</v>
      </c>
      <c r="G2340">
        <v>1</v>
      </c>
      <c r="H2340" s="15">
        <v>2775.19</v>
      </c>
      <c r="I2340" t="s">
        <v>11</v>
      </c>
      <c r="J2340" t="s">
        <v>16</v>
      </c>
      <c r="K2340" t="s">
        <v>23</v>
      </c>
      <c r="L2340" s="13">
        <f t="shared" si="110"/>
        <v>23</v>
      </c>
    </row>
    <row r="2341" spans="1:12" x14ac:dyDescent="0.3">
      <c r="A2341" t="str">
        <f t="shared" si="111"/>
        <v>id2340</v>
      </c>
      <c r="B2341">
        <f t="shared" si="108"/>
        <v>2340</v>
      </c>
      <c r="C2341">
        <v>1985</v>
      </c>
      <c r="D2341" t="s">
        <v>30</v>
      </c>
      <c r="E2341">
        <v>20</v>
      </c>
      <c r="F2341" s="12">
        <f t="shared" si="109"/>
        <v>31401</v>
      </c>
      <c r="G2341">
        <v>2</v>
      </c>
      <c r="H2341" s="15">
        <v>6203.9</v>
      </c>
      <c r="I2341" t="s">
        <v>16</v>
      </c>
      <c r="J2341" t="s">
        <v>11</v>
      </c>
      <c r="K2341" t="s">
        <v>23</v>
      </c>
      <c r="L2341" s="13">
        <f t="shared" si="110"/>
        <v>37</v>
      </c>
    </row>
    <row r="2342" spans="1:12" x14ac:dyDescent="0.3">
      <c r="A2342" t="str">
        <f t="shared" si="111"/>
        <v>id2341</v>
      </c>
      <c r="B2342">
        <f t="shared" si="108"/>
        <v>2341</v>
      </c>
      <c r="C2342">
        <v>2000</v>
      </c>
      <c r="D2342" t="s">
        <v>37</v>
      </c>
      <c r="E2342">
        <v>13</v>
      </c>
      <c r="F2342" s="12">
        <f t="shared" si="109"/>
        <v>36812</v>
      </c>
      <c r="G2342">
        <v>0</v>
      </c>
      <c r="H2342" s="15">
        <v>35585.58</v>
      </c>
      <c r="I2342" t="s">
        <v>16</v>
      </c>
      <c r="J2342" t="s">
        <v>11</v>
      </c>
      <c r="K2342" t="s">
        <v>42</v>
      </c>
      <c r="L2342" s="13">
        <f t="shared" si="110"/>
        <v>22</v>
      </c>
    </row>
    <row r="2343" spans="1:12" x14ac:dyDescent="0.3">
      <c r="A2343" t="str">
        <f t="shared" si="111"/>
        <v>id2342</v>
      </c>
      <c r="B2343">
        <f t="shared" si="108"/>
        <v>2342</v>
      </c>
      <c r="C2343">
        <v>1992</v>
      </c>
      <c r="D2343" t="s">
        <v>37</v>
      </c>
      <c r="E2343">
        <v>6</v>
      </c>
      <c r="F2343" s="12">
        <f t="shared" si="109"/>
        <v>33883</v>
      </c>
      <c r="G2343">
        <v>0</v>
      </c>
      <c r="H2343" s="15">
        <v>36837.47</v>
      </c>
      <c r="I2343" t="s">
        <v>16</v>
      </c>
      <c r="J2343" t="s">
        <v>11</v>
      </c>
      <c r="K2343" t="s">
        <v>42</v>
      </c>
      <c r="L2343" s="13">
        <f t="shared" si="110"/>
        <v>30</v>
      </c>
    </row>
    <row r="2344" spans="1:12" x14ac:dyDescent="0.3">
      <c r="A2344" t="str">
        <f t="shared" si="111"/>
        <v>id2343</v>
      </c>
      <c r="B2344">
        <f t="shared" si="108"/>
        <v>2343</v>
      </c>
      <c r="C2344">
        <v>1991</v>
      </c>
      <c r="D2344" t="s">
        <v>15</v>
      </c>
      <c r="E2344">
        <v>22</v>
      </c>
      <c r="F2344" s="12">
        <f t="shared" si="109"/>
        <v>33564</v>
      </c>
      <c r="G2344">
        <v>2</v>
      </c>
      <c r="H2344" s="15">
        <v>38711</v>
      </c>
      <c r="I2344" t="s">
        <v>16</v>
      </c>
      <c r="J2344" t="s">
        <v>12</v>
      </c>
      <c r="K2344" t="s">
        <v>42</v>
      </c>
      <c r="L2344" s="13">
        <f t="shared" si="110"/>
        <v>31</v>
      </c>
    </row>
    <row r="2346" spans="1:12" x14ac:dyDescent="0.3">
      <c r="D2346" t="s">
        <v>2383</v>
      </c>
      <c r="E2346">
        <f>COUNTIF(A2:K2344,"?")</f>
        <v>0</v>
      </c>
    </row>
    <row r="2348" spans="1:12" x14ac:dyDescent="0.3">
      <c r="D2348" t="s">
        <v>2385</v>
      </c>
      <c r="E2348">
        <f>ROUND(AVERAGEIF(C2:C2344,"&lt;&gt;?",C2:C2344),0)</f>
        <v>1983</v>
      </c>
    </row>
  </sheetData>
  <sortState xmlns:xlrd2="http://schemas.microsoft.com/office/spreadsheetml/2017/richdata2" ref="A2:L2348">
    <sortCondition ref="B2:B2348"/>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31DB-F584-4A9B-BE9E-35B08BAEAB91}">
  <dimension ref="A3:D7"/>
  <sheetViews>
    <sheetView workbookViewId="0">
      <selection activeCell="C3" sqref="C3:D3"/>
      <pivotSelection pane="bottomRight" activeRow="2" activeCol="2" previousRow="2" previousCol="2" click="1" r:id="rId1">
        <pivotArea type="topRight" dataOnly="0" labelOnly="1" outline="0" fieldPosition="0"/>
      </pivotSelection>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7" t="s">
        <v>6021</v>
      </c>
      <c r="B3" s="7" t="s">
        <v>6020</v>
      </c>
    </row>
    <row r="4" spans="1:4" x14ac:dyDescent="0.3">
      <c r="A4" s="7" t="s">
        <v>2386</v>
      </c>
      <c r="B4" t="s">
        <v>2380</v>
      </c>
      <c r="C4" t="s">
        <v>2382</v>
      </c>
      <c r="D4" t="s">
        <v>2387</v>
      </c>
    </row>
    <row r="5" spans="1:4" x14ac:dyDescent="0.3">
      <c r="A5" s="8" t="s">
        <v>2380</v>
      </c>
      <c r="B5">
        <v>1540</v>
      </c>
      <c r="C5">
        <v>307</v>
      </c>
      <c r="D5">
        <v>1847</v>
      </c>
    </row>
    <row r="6" spans="1:4" x14ac:dyDescent="0.3">
      <c r="A6" s="8" t="s">
        <v>2382</v>
      </c>
      <c r="B6">
        <v>404</v>
      </c>
      <c r="C6">
        <v>84</v>
      </c>
      <c r="D6">
        <v>488</v>
      </c>
    </row>
    <row r="7" spans="1:4" x14ac:dyDescent="0.3">
      <c r="A7" s="8" t="s">
        <v>2387</v>
      </c>
      <c r="B7">
        <v>1944</v>
      </c>
      <c r="C7">
        <v>391</v>
      </c>
      <c r="D7">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5DEC-7399-4EBE-BB49-19CE76ABB026}">
  <dimension ref="A3:C6"/>
  <sheetViews>
    <sheetView workbookViewId="0">
      <selection activeCell="A3" sqref="A3"/>
    </sheetView>
  </sheetViews>
  <sheetFormatPr defaultRowHeight="14.4" x14ac:dyDescent="0.3"/>
  <cols>
    <col min="1" max="1" width="12.5546875" bestFit="1" customWidth="1"/>
    <col min="2" max="2" width="23.5546875" bestFit="1" customWidth="1"/>
    <col min="3" max="3" width="16.33203125" bestFit="1" customWidth="1"/>
  </cols>
  <sheetData>
    <row r="3" spans="1:3" x14ac:dyDescent="0.3">
      <c r="A3" s="7" t="s">
        <v>2386</v>
      </c>
      <c r="B3" t="s">
        <v>6022</v>
      </c>
      <c r="C3" t="s">
        <v>6023</v>
      </c>
    </row>
    <row r="4" spans="1:3" x14ac:dyDescent="0.3">
      <c r="A4" s="8" t="s">
        <v>2380</v>
      </c>
      <c r="B4">
        <v>1417</v>
      </c>
      <c r="C4">
        <v>6.6704427202190848</v>
      </c>
    </row>
    <row r="5" spans="1:3" x14ac:dyDescent="0.3">
      <c r="A5" s="8" t="s">
        <v>2381</v>
      </c>
      <c r="B5">
        <v>162</v>
      </c>
      <c r="C5">
        <v>5.1876388888888894</v>
      </c>
    </row>
    <row r="6" spans="1:3" x14ac:dyDescent="0.3">
      <c r="A6" s="8" t="s">
        <v>2387</v>
      </c>
      <c r="B6">
        <v>1579</v>
      </c>
      <c r="C6">
        <v>6.578997858672385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D773-2C06-4855-95CB-F1B22C3457FB}">
  <dimension ref="A3:E9"/>
  <sheetViews>
    <sheetView workbookViewId="0">
      <selection activeCell="R15" sqref="R15"/>
    </sheetView>
  </sheetViews>
  <sheetFormatPr defaultRowHeight="14.4" x14ac:dyDescent="0.3"/>
  <cols>
    <col min="1" max="1" width="18.6640625" bestFit="1" customWidth="1"/>
    <col min="2" max="2" width="15.5546875" bestFit="1" customWidth="1"/>
    <col min="3" max="6" width="12" bestFit="1" customWidth="1"/>
  </cols>
  <sheetData>
    <row r="3" spans="1:5" x14ac:dyDescent="0.3">
      <c r="A3" s="7" t="s">
        <v>6031</v>
      </c>
      <c r="B3" s="7" t="s">
        <v>6020</v>
      </c>
    </row>
    <row r="4" spans="1:5" x14ac:dyDescent="0.3">
      <c r="A4" s="7" t="s">
        <v>2386</v>
      </c>
      <c r="B4" t="s">
        <v>6028</v>
      </c>
      <c r="C4" t="s">
        <v>6029</v>
      </c>
      <c r="D4" t="s">
        <v>6030</v>
      </c>
      <c r="E4" t="s">
        <v>2387</v>
      </c>
    </row>
    <row r="5" spans="1:5" x14ac:dyDescent="0.3">
      <c r="A5" s="8" t="s">
        <v>6024</v>
      </c>
      <c r="B5">
        <v>12491.075367647063</v>
      </c>
      <c r="C5">
        <v>7897.0778773584907</v>
      </c>
      <c r="D5">
        <v>10389.962592592588</v>
      </c>
      <c r="E5">
        <v>9824.1345687645717</v>
      </c>
    </row>
    <row r="6" spans="1:5" x14ac:dyDescent="0.3">
      <c r="A6" s="8" t="s">
        <v>6025</v>
      </c>
      <c r="B6">
        <v>19375.183957345958</v>
      </c>
      <c r="C6">
        <v>15217.014579606437</v>
      </c>
      <c r="D6">
        <v>15550.436506550213</v>
      </c>
      <c r="E6">
        <v>16730.321272727273</v>
      </c>
    </row>
    <row r="7" spans="1:5" x14ac:dyDescent="0.3">
      <c r="A7" s="8" t="s">
        <v>6026</v>
      </c>
      <c r="B7">
        <v>14154.532251655624</v>
      </c>
      <c r="C7">
        <v>10376.642911392402</v>
      </c>
      <c r="D7">
        <v>10008.415742574256</v>
      </c>
      <c r="E7">
        <v>11467.175316973415</v>
      </c>
    </row>
    <row r="8" spans="1:5" x14ac:dyDescent="0.3">
      <c r="A8" s="8" t="s">
        <v>6027</v>
      </c>
      <c r="B8">
        <v>7442.9649230769237</v>
      </c>
      <c r="C8">
        <v>6911.0056097560973</v>
      </c>
      <c r="D8">
        <v>5626.0917857142858</v>
      </c>
      <c r="E8">
        <v>6903.0042857142835</v>
      </c>
    </row>
    <row r="9" spans="1:5" x14ac:dyDescent="0.3">
      <c r="A9" s="8" t="s">
        <v>2387</v>
      </c>
      <c r="B9">
        <v>16145.014173126629</v>
      </c>
      <c r="C9">
        <v>12116.016963302751</v>
      </c>
      <c r="D9">
        <v>12690.244851936217</v>
      </c>
      <c r="E9">
        <v>13579.555775075989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F889-7A98-4503-A5D4-FE115F6F26F9}">
  <dimension ref="A3:E21"/>
  <sheetViews>
    <sheetView workbookViewId="0">
      <selection activeCell="D5" sqref="D5"/>
    </sheetView>
  </sheetViews>
  <sheetFormatPr defaultRowHeight="14.4" x14ac:dyDescent="0.3"/>
  <cols>
    <col min="1" max="1" width="18.6640625" bestFit="1" customWidth="1"/>
    <col min="2" max="2" width="15.5546875" bestFit="1" customWidth="1"/>
    <col min="3" max="5" width="12" bestFit="1" customWidth="1"/>
  </cols>
  <sheetData>
    <row r="3" spans="1:5" x14ac:dyDescent="0.3">
      <c r="A3" s="7" t="s">
        <v>6031</v>
      </c>
      <c r="B3" s="7" t="s">
        <v>6020</v>
      </c>
    </row>
    <row r="4" spans="1:5" x14ac:dyDescent="0.3">
      <c r="A4" s="7" t="s">
        <v>2386</v>
      </c>
      <c r="B4" t="s">
        <v>16</v>
      </c>
      <c r="C4" t="s">
        <v>11</v>
      </c>
      <c r="D4" t="s">
        <v>12</v>
      </c>
      <c r="E4" t="s">
        <v>2387</v>
      </c>
    </row>
    <row r="5" spans="1:5" x14ac:dyDescent="0.3">
      <c r="A5" s="8" t="s">
        <v>42</v>
      </c>
      <c r="B5">
        <v>33081.373793103427</v>
      </c>
      <c r="C5">
        <v>18997.280691823889</v>
      </c>
      <c r="D5">
        <v>9250.3617857142908</v>
      </c>
      <c r="E5">
        <v>19466.24611498255</v>
      </c>
    </row>
    <row r="6" spans="1:5" x14ac:dyDescent="0.3">
      <c r="A6" s="8" t="s">
        <v>23</v>
      </c>
      <c r="B6">
        <v>26111.457936507926</v>
      </c>
      <c r="C6">
        <v>10334.27932153393</v>
      </c>
      <c r="D6">
        <v>10179.941965317917</v>
      </c>
      <c r="E6">
        <v>12016.473913043488</v>
      </c>
    </row>
    <row r="7" spans="1:5" x14ac:dyDescent="0.3">
      <c r="A7" s="8" t="s">
        <v>13</v>
      </c>
      <c r="B7">
        <v>31328.102238805965</v>
      </c>
      <c r="C7">
        <v>8459.9776737967968</v>
      </c>
      <c r="D7">
        <v>6854.5535672514625</v>
      </c>
      <c r="E7">
        <v>10514.939803921558</v>
      </c>
    </row>
    <row r="8" spans="1:5" x14ac:dyDescent="0.3">
      <c r="A8" s="8" t="s">
        <v>276</v>
      </c>
      <c r="B8">
        <v>13891.86</v>
      </c>
      <c r="C8">
        <v>2395.17</v>
      </c>
      <c r="D8">
        <v>16950.485000000001</v>
      </c>
      <c r="E8">
        <v>13478.056923076925</v>
      </c>
    </row>
    <row r="9" spans="1:5" x14ac:dyDescent="0.3">
      <c r="A9" s="8" t="s">
        <v>164</v>
      </c>
      <c r="B9">
        <v>21523.52</v>
      </c>
      <c r="C9">
        <v>15675.543333333329</v>
      </c>
      <c r="D9">
        <v>7570.7550000000001</v>
      </c>
      <c r="E9">
        <v>13948.609999999999</v>
      </c>
    </row>
    <row r="10" spans="1:5" x14ac:dyDescent="0.3">
      <c r="A10" s="8" t="s">
        <v>168</v>
      </c>
      <c r="B10">
        <v>39868.616250000006</v>
      </c>
      <c r="C10">
        <v>16075.963333333331</v>
      </c>
      <c r="D10">
        <v>8133.0084090909113</v>
      </c>
      <c r="E10">
        <v>13589.263437499998</v>
      </c>
    </row>
    <row r="11" spans="1:5" x14ac:dyDescent="0.3">
      <c r="A11" s="8" t="s">
        <v>356</v>
      </c>
      <c r="B11">
        <v>34070.595714285715</v>
      </c>
      <c r="C11">
        <v>11365.621874999999</v>
      </c>
      <c r="D11">
        <v>8667.3661538461529</v>
      </c>
      <c r="E11">
        <v>14806.107777777777</v>
      </c>
    </row>
    <row r="12" spans="1:5" x14ac:dyDescent="0.3">
      <c r="A12" s="8" t="s">
        <v>170</v>
      </c>
      <c r="B12">
        <v>33475.82</v>
      </c>
      <c r="C12">
        <v>10139.553333333331</v>
      </c>
      <c r="D12">
        <v>12570.970000000001</v>
      </c>
      <c r="E12">
        <v>13272.786666666665</v>
      </c>
    </row>
    <row r="13" spans="1:5" x14ac:dyDescent="0.3">
      <c r="A13" s="8" t="s">
        <v>166</v>
      </c>
      <c r="B13">
        <v>27621.609999999997</v>
      </c>
      <c r="C13">
        <v>8116.72</v>
      </c>
      <c r="D13">
        <v>12706.975999999999</v>
      </c>
      <c r="E13">
        <v>13633.143461538462</v>
      </c>
    </row>
    <row r="14" spans="1:5" x14ac:dyDescent="0.3">
      <c r="A14" s="8" t="s">
        <v>516</v>
      </c>
      <c r="C14">
        <v>6760.543333333334</v>
      </c>
      <c r="D14">
        <v>11716.453333333333</v>
      </c>
      <c r="E14">
        <v>9238.4983333333348</v>
      </c>
    </row>
    <row r="15" spans="1:5" x14ac:dyDescent="0.3">
      <c r="A15" s="8" t="s">
        <v>300</v>
      </c>
      <c r="C15">
        <v>7668.1787234042558</v>
      </c>
      <c r="D15">
        <v>11518.785652173914</v>
      </c>
      <c r="E15">
        <v>8933.3781428571419</v>
      </c>
    </row>
    <row r="16" spans="1:5" x14ac:dyDescent="0.3">
      <c r="A16" s="8" t="s">
        <v>632</v>
      </c>
      <c r="C16">
        <v>10102.026666666667</v>
      </c>
      <c r="D16">
        <v>11637.812000000002</v>
      </c>
      <c r="E16">
        <v>10650.521428571428</v>
      </c>
    </row>
    <row r="17" spans="1:5" x14ac:dyDescent="0.3">
      <c r="A17" s="8" t="s">
        <v>249</v>
      </c>
      <c r="B17">
        <v>18261.7575</v>
      </c>
      <c r="C17">
        <v>13457.094583333337</v>
      </c>
      <c r="D17">
        <v>12785.637000000001</v>
      </c>
      <c r="E17">
        <v>13786.149210526319</v>
      </c>
    </row>
    <row r="18" spans="1:5" x14ac:dyDescent="0.3">
      <c r="A18" s="8" t="s">
        <v>247</v>
      </c>
      <c r="B18">
        <v>32732.187142857143</v>
      </c>
      <c r="C18">
        <v>10174.345999999996</v>
      </c>
      <c r="D18">
        <v>13360.978888888887</v>
      </c>
      <c r="E18">
        <v>12865.149499999996</v>
      </c>
    </row>
    <row r="19" spans="1:5" x14ac:dyDescent="0.3">
      <c r="A19" s="8" t="s">
        <v>200</v>
      </c>
      <c r="C19">
        <v>6886.0368421052626</v>
      </c>
      <c r="D19">
        <v>10510.31380952381</v>
      </c>
      <c r="E19">
        <v>8788.7822500000002</v>
      </c>
    </row>
    <row r="20" spans="1:5" x14ac:dyDescent="0.3">
      <c r="A20" s="8" t="s">
        <v>535</v>
      </c>
      <c r="B20">
        <v>18709.798000000003</v>
      </c>
      <c r="C20">
        <v>11919.607857142853</v>
      </c>
      <c r="D20">
        <v>12296.779729729731</v>
      </c>
      <c r="E20">
        <v>12489.921071428576</v>
      </c>
    </row>
    <row r="21" spans="1:5" x14ac:dyDescent="0.3">
      <c r="A21" s="8" t="s">
        <v>2387</v>
      </c>
      <c r="B21">
        <v>30189.67983443708</v>
      </c>
      <c r="C21">
        <v>11873.619753178767</v>
      </c>
      <c r="D21">
        <v>9449.6435590778037</v>
      </c>
      <c r="E21">
        <v>13523.517166738095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19AE-0E6E-44E5-A098-44EF9941ED55}">
  <dimension ref="A1:Q2336"/>
  <sheetViews>
    <sheetView tabSelected="1" workbookViewId="0">
      <selection activeCell="O6" sqref="O6"/>
    </sheetView>
  </sheetViews>
  <sheetFormatPr defaultRowHeight="14.4" x14ac:dyDescent="0.3"/>
  <cols>
    <col min="1" max="1" width="15.5546875" style="9" customWidth="1"/>
    <col min="2" max="2" width="15" customWidth="1"/>
    <col min="3" max="3" width="7.109375" customWidth="1"/>
    <col min="4" max="4" width="9.6640625" customWidth="1"/>
    <col min="5" max="5" width="19" customWidth="1"/>
    <col min="6" max="6" width="16.88671875" customWidth="1"/>
    <col min="7" max="7" width="18.33203125" customWidth="1"/>
    <col min="8" max="8" width="17.109375" customWidth="1"/>
    <col min="10" max="10" width="11.44140625" customWidth="1"/>
    <col min="11" max="11" width="12.109375" customWidth="1"/>
    <col min="12" max="12" width="10.5546875" customWidth="1"/>
    <col min="13" max="13" width="10.88671875" customWidth="1"/>
    <col min="14" max="14" width="14.77734375" customWidth="1"/>
    <col min="15" max="15" width="10.6640625" customWidth="1"/>
  </cols>
  <sheetData>
    <row r="1" spans="1:17" ht="19.2" x14ac:dyDescent="0.3">
      <c r="A1" s="19" t="s">
        <v>0</v>
      </c>
      <c r="B1" s="19" t="s">
        <v>6005</v>
      </c>
      <c r="C1" s="19" t="s">
        <v>2373</v>
      </c>
      <c r="D1" s="19" t="s">
        <v>2374</v>
      </c>
      <c r="E1" s="20" t="s">
        <v>6007</v>
      </c>
      <c r="F1" s="20" t="s">
        <v>6008</v>
      </c>
      <c r="G1" s="20" t="s">
        <v>6009</v>
      </c>
      <c r="H1" s="19" t="s">
        <v>6015</v>
      </c>
      <c r="I1" s="19" t="s">
        <v>6010</v>
      </c>
      <c r="J1" s="19" t="s">
        <v>6013</v>
      </c>
      <c r="K1" s="19" t="s">
        <v>6014</v>
      </c>
      <c r="L1" s="19" t="s">
        <v>6006</v>
      </c>
      <c r="M1" s="19" t="s">
        <v>6011</v>
      </c>
      <c r="N1" s="19" t="s">
        <v>6012</v>
      </c>
      <c r="O1" s="19" t="s">
        <v>6016</v>
      </c>
      <c r="P1" s="19" t="s">
        <v>6017</v>
      </c>
      <c r="Q1" s="19" t="s">
        <v>6018</v>
      </c>
    </row>
    <row r="2" spans="1:17" ht="20.399999999999999" x14ac:dyDescent="0.6">
      <c r="A2" s="17" t="s">
        <v>2372</v>
      </c>
      <c r="B2" s="16" t="str">
        <f>VLOOKUP('HEALTH CARE'!A2,'Customer Names'!A2:D2,3,FALSE)</f>
        <v>Hawks</v>
      </c>
      <c r="C2" s="16">
        <f>VLOOKUP(A2,'Medical Examinations'!A2:B2,2,FALSE)</f>
        <v>47.41</v>
      </c>
      <c r="D2" s="16">
        <f>VLOOKUP(A2,'Medical Examinations'!A2:C2,3,FALSE)</f>
        <v>7.47</v>
      </c>
      <c r="E2" s="16" t="str">
        <f>VLOOKUP(A2,'Medical Examinations'!A2:D2,4,FALSE)</f>
        <v>No</v>
      </c>
      <c r="F2" s="16" t="str">
        <f>VLOOKUP(A2,'Medical Examinations'!A2:E2,5,FALSE)</f>
        <v>No</v>
      </c>
      <c r="G2" s="16" t="str">
        <f>VLOOKUP(A2,'Medical Examinations'!A2:F2,6,FALSE)</f>
        <v>No</v>
      </c>
      <c r="H2" s="16">
        <f>VLOOKUP('HEALTH CARE'!A2,'Medical Examinations'!A2:G2,7,FALSE)</f>
        <v>0</v>
      </c>
      <c r="I2" s="16" t="str">
        <f>VLOOKUP(A2,'Medical Examinations'!A2:H2,8,FALSE)</f>
        <v>Yes</v>
      </c>
      <c r="J2" s="16" t="str">
        <f>VLOOKUP(A2,'Medical Examinations'!A2:I2,9,FALSE)</f>
        <v>obesity</v>
      </c>
      <c r="K2" s="16" t="str">
        <f>VLOOKUP(A2,'Medical Examinations'!A2:J2,10,FALSE)</f>
        <v>diabetes</v>
      </c>
      <c r="L2" s="18">
        <f>VLOOKUP(A2,'Hospitalisation Details'!A:F, 5, FALSE)</f>
        <v>12</v>
      </c>
      <c r="M2" s="16">
        <f>VLOOKUP(A2,'Hospitalisation Details'!A2:H2,8,FALSE)</f>
        <v>63770.43</v>
      </c>
      <c r="N2" s="16" t="str">
        <f>VLOOKUP(A2,'Hospitalisation Details'!A2:I2,9,FALSE)</f>
        <v>tier - 1</v>
      </c>
      <c r="O2" s="16" t="str">
        <f>VLOOKUP(A2,'Hospitalisation Details'!A2:J2,10,FALSE)</f>
        <v>tier - 3</v>
      </c>
      <c r="P2" s="16" t="str">
        <f>VLOOKUP(A2,'Hospitalisation Details'!A2:K2,11,FALSE)</f>
        <v>R1013</v>
      </c>
      <c r="Q2" s="16">
        <f>VLOOKUP(A2,'Hospitalisation Details'!A2:L2,12,FALSE)</f>
        <v>54</v>
      </c>
    </row>
    <row r="3" spans="1:17" ht="20.399999999999999" x14ac:dyDescent="0.6">
      <c r="A3" s="17" t="s">
        <v>2371</v>
      </c>
      <c r="B3" s="16" t="str">
        <f>VLOOKUP('HEALTH CARE'!A3,'Customer Names'!A3:D3,3,FALSE)</f>
        <v>Lehner</v>
      </c>
      <c r="C3" s="16">
        <f>VLOOKUP(A3,'Medical Examinations'!A3:B3,2,FALSE)</f>
        <v>30.36</v>
      </c>
      <c r="D3" s="16">
        <f>VLOOKUP(A3,'Medical Examinations'!A3:C3,3,FALSE)</f>
        <v>5.77</v>
      </c>
      <c r="E3" s="16" t="str">
        <f>VLOOKUP(A3,'Medical Examinations'!A3:D3,4,FALSE)</f>
        <v>No</v>
      </c>
      <c r="F3" s="16" t="str">
        <f>VLOOKUP(A3,'Medical Examinations'!A3:E3,5,FALSE)</f>
        <v>No</v>
      </c>
      <c r="G3" s="16" t="str">
        <f>VLOOKUP(A3,'Medical Examinations'!A3:F3,6,FALSE)</f>
        <v>No</v>
      </c>
      <c r="H3" s="16">
        <f>VLOOKUP('HEALTH CARE'!A3,'Medical Examinations'!A3:G3,7,FALSE)</f>
        <v>0</v>
      </c>
      <c r="I3" s="16" t="str">
        <f>VLOOKUP(A3,'Medical Examinations'!A3:H3,8,FALSE)</f>
        <v>Yes</v>
      </c>
      <c r="J3" s="16" t="str">
        <f>VLOOKUP(A3,'Medical Examinations'!A3:I3,9,FALSE)</f>
        <v>obesity</v>
      </c>
      <c r="K3" s="16" t="str">
        <f>VLOOKUP(A3,'Medical Examinations'!A3:J3,10,FALSE)</f>
        <v>prediabetes</v>
      </c>
      <c r="L3" s="18">
        <f>VLOOKUP(A3,'Hospitalisation Details'!A:F, 5, FALSE)</f>
        <v>8</v>
      </c>
      <c r="M3" s="16">
        <f>VLOOKUP(A3,'Hospitalisation Details'!A3:H3,8,FALSE)</f>
        <v>62592.87</v>
      </c>
      <c r="N3" s="16" t="str">
        <f>VLOOKUP(A3,'Hospitalisation Details'!A3:I3,9,FALSE)</f>
        <v>tier - 2</v>
      </c>
      <c r="O3" s="16" t="str">
        <f>VLOOKUP(A3,'Hospitalisation Details'!A3:J3,10,FALSE)</f>
        <v>tier - 3</v>
      </c>
      <c r="P3" s="16" t="str">
        <f>VLOOKUP(A3,'Hospitalisation Details'!A3:K3,11,FALSE)</f>
        <v>R1013</v>
      </c>
      <c r="Q3" s="16">
        <f>VLOOKUP(A3,'Hospitalisation Details'!A3:L3,12,FALSE)</f>
        <v>46</v>
      </c>
    </row>
    <row r="4" spans="1:17" ht="20.399999999999999" x14ac:dyDescent="0.6">
      <c r="A4" s="17" t="s">
        <v>2370</v>
      </c>
      <c r="B4" s="16" t="str">
        <f>VLOOKUP('HEALTH CARE'!A4,'Customer Names'!A4:D4,3,FALSE)</f>
        <v>Lu</v>
      </c>
      <c r="C4" s="16">
        <f>VLOOKUP(A4,'Medical Examinations'!A4:B4,2,FALSE)</f>
        <v>34.484999999999999</v>
      </c>
      <c r="D4" s="16">
        <f>VLOOKUP(A4,'Medical Examinations'!A4:C4,3,FALSE)</f>
        <v>11.87</v>
      </c>
      <c r="E4" s="16" t="str">
        <f>VLOOKUP(A4,'Medical Examinations'!A4:D4,4,FALSE)</f>
        <v>Yes</v>
      </c>
      <c r="F4" s="16" t="str">
        <f>VLOOKUP(A4,'Medical Examinations'!A4:E4,5,FALSE)</f>
        <v>No</v>
      </c>
      <c r="G4" s="16" t="str">
        <f>VLOOKUP(A4,'Medical Examinations'!A4:F4,6,FALSE)</f>
        <v>No</v>
      </c>
      <c r="H4" s="16">
        <f>VLOOKUP('HEALTH CARE'!A4,'Medical Examinations'!A4:G4,7,FALSE)</f>
        <v>2</v>
      </c>
      <c r="I4" s="16" t="str">
        <f>VLOOKUP(A4,'Medical Examinations'!A4:H4,8,FALSE)</f>
        <v>Yes</v>
      </c>
      <c r="J4" s="16" t="str">
        <f>VLOOKUP(A4,'Medical Examinations'!A4:I4,9,FALSE)</f>
        <v>obesity</v>
      </c>
      <c r="K4" s="16" t="str">
        <f>VLOOKUP(A4,'Medical Examinations'!A4:J4,10,FALSE)</f>
        <v>diabetes</v>
      </c>
      <c r="L4" s="18">
        <f>VLOOKUP(A4,'Hospitalisation Details'!A:F, 5, FALSE)</f>
        <v>11</v>
      </c>
      <c r="M4" s="16">
        <f>VLOOKUP(A4,'Hospitalisation Details'!A4:H4,8,FALSE)</f>
        <v>60021.4</v>
      </c>
      <c r="N4" s="16" t="str">
        <f>VLOOKUP(A4,'Hospitalisation Details'!A4:I4,9,FALSE)</f>
        <v>tier - 1</v>
      </c>
      <c r="O4" s="16" t="str">
        <f>VLOOKUP(A4,'Hospitalisation Details'!A4:J4,10,FALSE)</f>
        <v>tier - 1</v>
      </c>
      <c r="P4" s="16" t="str">
        <f>VLOOKUP(A4,'Hospitalisation Details'!A4:K4,11,FALSE)</f>
        <v>R1012</v>
      </c>
      <c r="Q4" s="16">
        <f>VLOOKUP(A4,'Hospitalisation Details'!A4:L4,12,FALSE)</f>
        <v>52</v>
      </c>
    </row>
    <row r="5" spans="1:17" ht="20.399999999999999" x14ac:dyDescent="0.6">
      <c r="A5" s="17" t="s">
        <v>2369</v>
      </c>
      <c r="B5" s="16" t="str">
        <f>VLOOKUP('HEALTH CARE'!A5,'Customer Names'!A5:D5,3,FALSE)</f>
        <v>Osborne</v>
      </c>
      <c r="C5" s="16">
        <f>VLOOKUP(A5,'Medical Examinations'!A5:B5,2,FALSE)</f>
        <v>38.094999999999999</v>
      </c>
      <c r="D5" s="16">
        <f>VLOOKUP(A5,'Medical Examinations'!A5:C5,3,FALSE)</f>
        <v>6.05</v>
      </c>
      <c r="E5" s="16" t="str">
        <f>VLOOKUP(A5,'Medical Examinations'!A5:D5,4,FALSE)</f>
        <v>No</v>
      </c>
      <c r="F5" s="16" t="str">
        <f>VLOOKUP(A5,'Medical Examinations'!A5:E5,5,FALSE)</f>
        <v>No</v>
      </c>
      <c r="G5" s="16" t="str">
        <f>VLOOKUP(A5,'Medical Examinations'!A5:F5,6,FALSE)</f>
        <v>No</v>
      </c>
      <c r="H5" s="16">
        <f>VLOOKUP('HEALTH CARE'!A5,'Medical Examinations'!A5:G5,7,FALSE)</f>
        <v>0</v>
      </c>
      <c r="I5" s="16" t="str">
        <f>VLOOKUP(A5,'Medical Examinations'!A5:H5,8,FALSE)</f>
        <v>Yes</v>
      </c>
      <c r="J5" s="16" t="str">
        <f>VLOOKUP(A5,'Medical Examinations'!A5:I5,9,FALSE)</f>
        <v>obesity</v>
      </c>
      <c r="K5" s="16" t="str">
        <f>VLOOKUP(A5,'Medical Examinations'!A5:J5,10,FALSE)</f>
        <v>prediabetes</v>
      </c>
      <c r="L5" s="18">
        <f>VLOOKUP(A5,'Hospitalisation Details'!A:F, 5, FALSE)</f>
        <v>6</v>
      </c>
      <c r="M5" s="16">
        <f>VLOOKUP(A5,'Hospitalisation Details'!A5:H5,8,FALSE)</f>
        <v>58571.07</v>
      </c>
      <c r="N5" s="16" t="str">
        <f>VLOOKUP(A5,'Hospitalisation Details'!A5:I5,9,FALSE)</f>
        <v>tier - 1</v>
      </c>
      <c r="O5" s="16" t="str">
        <f>VLOOKUP(A5,'Hospitalisation Details'!A5:J5,10,FALSE)</f>
        <v>tier - 3</v>
      </c>
      <c r="P5" s="16" t="str">
        <f>VLOOKUP(A5,'Hospitalisation Details'!A5:K5,11,FALSE)</f>
        <v>R1024</v>
      </c>
      <c r="Q5" s="16">
        <f>VLOOKUP(A5,'Hospitalisation Details'!A5:L5,12,FALSE)</f>
        <v>32</v>
      </c>
    </row>
    <row r="6" spans="1:17" ht="20.399999999999999" x14ac:dyDescent="0.6">
      <c r="A6" s="17" t="s">
        <v>2368</v>
      </c>
      <c r="B6" s="16" t="str">
        <f>VLOOKUP('HEALTH CARE'!A6,'Customer Names'!A6:D6,3,FALSE)</f>
        <v>Kadala</v>
      </c>
      <c r="C6" s="16">
        <f>VLOOKUP(A6,'Medical Examinations'!A6:B6,2,FALSE)</f>
        <v>35.53</v>
      </c>
      <c r="D6" s="16">
        <f>VLOOKUP(A6,'Medical Examinations'!A6:C6,3,FALSE)</f>
        <v>5.45</v>
      </c>
      <c r="E6" s="16" t="str">
        <f>VLOOKUP(A6,'Medical Examinations'!A6:D6,4,FALSE)</f>
        <v>No</v>
      </c>
      <c r="F6" s="16" t="str">
        <f>VLOOKUP(A6,'Medical Examinations'!A6:E6,5,FALSE)</f>
        <v>No</v>
      </c>
      <c r="G6" s="16" t="str">
        <f>VLOOKUP(A6,'Medical Examinations'!A6:F6,6,FALSE)</f>
        <v>No</v>
      </c>
      <c r="H6" s="16">
        <f>VLOOKUP('HEALTH CARE'!A6,'Medical Examinations'!A6:G6,7,FALSE)</f>
        <v>0</v>
      </c>
      <c r="I6" s="16" t="str">
        <f>VLOOKUP(A6,'Medical Examinations'!A6:H6,8,FALSE)</f>
        <v>Yes</v>
      </c>
      <c r="J6" s="16" t="str">
        <f>VLOOKUP(A6,'Medical Examinations'!A6:I6,9,FALSE)</f>
        <v>obesity</v>
      </c>
      <c r="K6" s="16" t="str">
        <f>VLOOKUP(A6,'Medical Examinations'!A6:J6,10,FALSE)</f>
        <v>normal</v>
      </c>
      <c r="L6" s="18">
        <f>VLOOKUP(A6,'Hospitalisation Details'!A:F, 5, FALSE)</f>
        <v>19</v>
      </c>
      <c r="M6" s="16">
        <f>VLOOKUP(A6,'Hospitalisation Details'!A6:H6,8,FALSE)</f>
        <v>55135.4</v>
      </c>
      <c r="N6" s="16" t="str">
        <f>VLOOKUP(A6,'Hospitalisation Details'!A6:I6,9,FALSE)</f>
        <v>tier - 1</v>
      </c>
      <c r="O6" s="16" t="str">
        <f>VLOOKUP(A6,'Hospitalisation Details'!A6:J6,10,FALSE)</f>
        <v>tier - 2</v>
      </c>
      <c r="P6" s="16" t="str">
        <f>VLOOKUP(A6,'Hospitalisation Details'!A6:K6,11,FALSE)</f>
        <v>R1012</v>
      </c>
      <c r="Q6" s="16">
        <f>VLOOKUP(A6,'Hospitalisation Details'!A6:L6,12,FALSE)</f>
        <v>33</v>
      </c>
    </row>
    <row r="7" spans="1:17" ht="20.399999999999999" x14ac:dyDescent="0.6">
      <c r="A7" s="17" t="s">
        <v>2367</v>
      </c>
      <c r="B7" s="16" t="str">
        <f>VLOOKUP('HEALTH CARE'!A7,'Customer Names'!A7:D7,3,FALSE)</f>
        <v>Baker</v>
      </c>
      <c r="C7" s="16">
        <f>VLOOKUP(A7,'Medical Examinations'!A7:B7,2,FALSE)</f>
        <v>32.799999999999997</v>
      </c>
      <c r="D7" s="16">
        <f>VLOOKUP(A7,'Medical Examinations'!A7:C7,3,FALSE)</f>
        <v>6.59</v>
      </c>
      <c r="E7" s="16" t="str">
        <f>VLOOKUP(A7,'Medical Examinations'!A7:D7,4,FALSE)</f>
        <v>No</v>
      </c>
      <c r="F7" s="16" t="str">
        <f>VLOOKUP(A7,'Medical Examinations'!A7:E7,5,FALSE)</f>
        <v>No</v>
      </c>
      <c r="G7" s="16" t="str">
        <f>VLOOKUP(A7,'Medical Examinations'!A7:F7,6,FALSE)</f>
        <v>No</v>
      </c>
      <c r="H7" s="16">
        <f>VLOOKUP('HEALTH CARE'!A7,'Medical Examinations'!A7:G7,7,FALSE)</f>
        <v>0</v>
      </c>
      <c r="I7" s="16" t="str">
        <f>VLOOKUP(A7,'Medical Examinations'!A7:H7,8,FALSE)</f>
        <v>Yes</v>
      </c>
      <c r="J7" s="16" t="str">
        <f>VLOOKUP(A7,'Medical Examinations'!A7:I7,9,FALSE)</f>
        <v>obesity</v>
      </c>
      <c r="K7" s="16" t="str">
        <f>VLOOKUP(A7,'Medical Examinations'!A7:J7,10,FALSE)</f>
        <v>diabetes</v>
      </c>
      <c r="L7" s="18">
        <f>VLOOKUP(A7,'Hospitalisation Details'!A:F, 5, FALSE)</f>
        <v>4</v>
      </c>
      <c r="M7" s="16">
        <f>VLOOKUP(A7,'Hospitalisation Details'!A7:H7,8,FALSE)</f>
        <v>52590.83</v>
      </c>
      <c r="N7" s="16" t="str">
        <f>VLOOKUP(A7,'Hospitalisation Details'!A7:I7,9,FALSE)</f>
        <v>tier - 1</v>
      </c>
      <c r="O7" s="16" t="str">
        <f>VLOOKUP(A7,'Hospitalisation Details'!A7:J7,10,FALSE)</f>
        <v>tier - 3</v>
      </c>
      <c r="P7" s="16" t="str">
        <f>VLOOKUP(A7,'Hospitalisation Details'!A7:K7,11,FALSE)</f>
        <v>R1011</v>
      </c>
      <c r="Q7" s="16">
        <f>VLOOKUP(A7,'Hospitalisation Details'!A7:L7,12,FALSE)</f>
        <v>60</v>
      </c>
    </row>
    <row r="8" spans="1:17" ht="20.399999999999999" x14ac:dyDescent="0.6">
      <c r="A8" s="17" t="s">
        <v>2366</v>
      </c>
      <c r="B8" s="16" t="str">
        <f>VLOOKUP('HEALTH CARE'!A8,'Customer Names'!A8:D8,3,FALSE)</f>
        <v>Macpherson</v>
      </c>
      <c r="C8" s="16">
        <f>VLOOKUP(A8,'Medical Examinations'!A8:B8,2,FALSE)</f>
        <v>36.4</v>
      </c>
      <c r="D8" s="16">
        <f>VLOOKUP(A8,'Medical Examinations'!A8:C8,3,FALSE)</f>
        <v>6.07</v>
      </c>
      <c r="E8" s="16" t="str">
        <f>VLOOKUP(A8,'Medical Examinations'!A8:D8,4,FALSE)</f>
        <v>No</v>
      </c>
      <c r="F8" s="16" t="str">
        <f>VLOOKUP(A8,'Medical Examinations'!A8:E8,5,FALSE)</f>
        <v>No</v>
      </c>
      <c r="G8" s="16" t="str">
        <f>VLOOKUP(A8,'Medical Examinations'!A8:F8,6,FALSE)</f>
        <v>No</v>
      </c>
      <c r="H8" s="16">
        <f>VLOOKUP('HEALTH CARE'!A8,'Medical Examinations'!A8:G8,7,FALSE)</f>
        <v>0</v>
      </c>
      <c r="I8" s="16" t="str">
        <f>VLOOKUP(A8,'Medical Examinations'!A8:H8,8,FALSE)</f>
        <v>Yes</v>
      </c>
      <c r="J8" s="16" t="str">
        <f>VLOOKUP(A8,'Medical Examinations'!A8:I8,9,FALSE)</f>
        <v>obesity</v>
      </c>
      <c r="K8" s="16" t="str">
        <f>VLOOKUP(A8,'Medical Examinations'!A8:J8,10,FALSE)</f>
        <v>prediabetes</v>
      </c>
      <c r="L8" s="18">
        <f>VLOOKUP(A8,'Hospitalisation Details'!A:F, 5, FALSE)</f>
        <v>27</v>
      </c>
      <c r="M8" s="16">
        <f>VLOOKUP(A8,'Hospitalisation Details'!A8:H8,8,FALSE)</f>
        <v>51194.559999999998</v>
      </c>
      <c r="N8" s="16" t="str">
        <f>VLOOKUP(A8,'Hospitalisation Details'!A8:I8,9,FALSE)</f>
        <v>tier - 1</v>
      </c>
      <c r="O8" s="16" t="str">
        <f>VLOOKUP(A8,'Hospitalisation Details'!A8:J8,10,FALSE)</f>
        <v>tier - 3</v>
      </c>
      <c r="P8" s="16" t="str">
        <f>VLOOKUP(A8,'Hospitalisation Details'!A8:K8,11,FALSE)</f>
        <v>R1011</v>
      </c>
      <c r="Q8" s="16">
        <f>VLOOKUP(A8,'Hospitalisation Details'!A8:L8,12,FALSE)</f>
        <v>28</v>
      </c>
    </row>
    <row r="9" spans="1:17" ht="20.399999999999999" x14ac:dyDescent="0.6">
      <c r="A9" s="17" t="s">
        <v>2365</v>
      </c>
      <c r="B9" s="16" t="str">
        <f>VLOOKUP('HEALTH CARE'!A9,'Customer Names'!A9:D9,3,FALSE)</f>
        <v>Hallman</v>
      </c>
      <c r="C9" s="16">
        <f>VLOOKUP(A9,'Medical Examinations'!A9:B9,2,FALSE)</f>
        <v>36.96</v>
      </c>
      <c r="D9" s="16">
        <f>VLOOKUP(A9,'Medical Examinations'!A9:C9,3,FALSE)</f>
        <v>7.93</v>
      </c>
      <c r="E9" s="16" t="str">
        <f>VLOOKUP(A9,'Medical Examinations'!A9:D9,4,FALSE)</f>
        <v>No</v>
      </c>
      <c r="F9" s="16" t="str">
        <f>VLOOKUP(A9,'Medical Examinations'!A9:E9,5,FALSE)</f>
        <v>No</v>
      </c>
      <c r="G9" s="16" t="str">
        <f>VLOOKUP(A9,'Medical Examinations'!A9:F9,6,FALSE)</f>
        <v>No</v>
      </c>
      <c r="H9" s="16">
        <f>VLOOKUP('HEALTH CARE'!A9,'Medical Examinations'!A9:G9,7,FALSE)</f>
        <v>3</v>
      </c>
      <c r="I9" s="16" t="str">
        <f>VLOOKUP(A9,'Medical Examinations'!A9:H9,8,FALSE)</f>
        <v>Yes</v>
      </c>
      <c r="J9" s="16" t="str">
        <f>VLOOKUP(A9,'Medical Examinations'!A9:I9,9,FALSE)</f>
        <v>obesity</v>
      </c>
      <c r="K9" s="16" t="str">
        <f>VLOOKUP(A9,'Medical Examinations'!A9:J9,10,FALSE)</f>
        <v>diabetes</v>
      </c>
      <c r="L9" s="18">
        <f>VLOOKUP(A9,'Hospitalisation Details'!A:F, 5, FALSE)</f>
        <v>27</v>
      </c>
      <c r="M9" s="16">
        <f>VLOOKUP(A9,'Hospitalisation Details'!A9:H9,8,FALSE)</f>
        <v>49577.66</v>
      </c>
      <c r="N9" s="16" t="str">
        <f>VLOOKUP(A9,'Hospitalisation Details'!A9:I9,9,FALSE)</f>
        <v>tier - 2</v>
      </c>
      <c r="O9" s="16" t="str">
        <f>VLOOKUP(A9,'Hospitalisation Details'!A9:J9,10,FALSE)</f>
        <v>tier - 2</v>
      </c>
      <c r="P9" s="16" t="str">
        <f>VLOOKUP(A9,'Hospitalisation Details'!A9:K9,11,FALSE)</f>
        <v>R1013</v>
      </c>
      <c r="Q9" s="16">
        <f>VLOOKUP(A9,'Hospitalisation Details'!A9:L9,12,FALSE)</f>
        <v>64</v>
      </c>
    </row>
    <row r="10" spans="1:17" ht="20.399999999999999" x14ac:dyDescent="0.6">
      <c r="A10" s="17" t="s">
        <v>2364</v>
      </c>
      <c r="B10" s="16" t="str">
        <f>VLOOKUP('HEALTH CARE'!A10,'Customer Names'!A10:D10,3,FALSE)</f>
        <v>Moran</v>
      </c>
      <c r="C10" s="16">
        <f>VLOOKUP(A10,'Medical Examinations'!A10:B10,2,FALSE)</f>
        <v>41.14</v>
      </c>
      <c r="D10" s="16">
        <f>VLOOKUP(A10,'Medical Examinations'!A10:C10,3,FALSE)</f>
        <v>9.58</v>
      </c>
      <c r="E10" s="16" t="str">
        <f>VLOOKUP(A10,'Medical Examinations'!A10:D10,4,FALSE)</f>
        <v>Yes</v>
      </c>
      <c r="F10" s="16" t="str">
        <f>VLOOKUP(A10,'Medical Examinations'!A10:E10,5,FALSE)</f>
        <v>No</v>
      </c>
      <c r="G10" s="16" t="str">
        <f>VLOOKUP(A10,'Medical Examinations'!A10:F10,6,FALSE)</f>
        <v>Yes</v>
      </c>
      <c r="H10" s="16">
        <f>VLOOKUP('HEALTH CARE'!A10,'Medical Examinations'!A10:G10,7,FALSE)</f>
        <v>1</v>
      </c>
      <c r="I10" s="16" t="str">
        <f>VLOOKUP(A10,'Medical Examinations'!A10:H10,8,FALSE)</f>
        <v>Yes</v>
      </c>
      <c r="J10" s="16" t="str">
        <f>VLOOKUP(A10,'Medical Examinations'!A10:I10,9,FALSE)</f>
        <v>obesity</v>
      </c>
      <c r="K10" s="16" t="str">
        <f>VLOOKUP(A10,'Medical Examinations'!A10:J10,10,FALSE)</f>
        <v>diabetes</v>
      </c>
      <c r="L10" s="18">
        <f>VLOOKUP(A10,'Hospitalisation Details'!A:F, 5, FALSE)</f>
        <v>4</v>
      </c>
      <c r="M10" s="16">
        <f>VLOOKUP(A10,'Hospitalisation Details'!A10:H10,8,FALSE)</f>
        <v>48970.25</v>
      </c>
      <c r="N10" s="16" t="str">
        <f>VLOOKUP(A10,'Hospitalisation Details'!A10:I10,9,FALSE)</f>
        <v>tier - 1</v>
      </c>
      <c r="O10" s="16" t="str">
        <f>VLOOKUP(A10,'Hospitalisation Details'!A10:J10,10,FALSE)</f>
        <v>tier - 2</v>
      </c>
      <c r="P10" s="16" t="str">
        <f>VLOOKUP(A10,'Hospitalisation Details'!A10:K10,11,FALSE)</f>
        <v>R1013</v>
      </c>
      <c r="Q10" s="16">
        <f>VLOOKUP(A10,'Hospitalisation Details'!A10:L10,12,FALSE)</f>
        <v>59</v>
      </c>
    </row>
    <row r="11" spans="1:17" ht="20.399999999999999" x14ac:dyDescent="0.6">
      <c r="A11" s="17" t="s">
        <v>2363</v>
      </c>
      <c r="B11" s="16" t="str">
        <f>VLOOKUP('HEALTH CARE'!A11,'Customer Names'!A11:D11,3,FALSE)</f>
        <v>Benner</v>
      </c>
      <c r="C11" s="16">
        <f>VLOOKUP(A11,'Medical Examinations'!A11:B11,2,FALSE)</f>
        <v>38.06</v>
      </c>
      <c r="D11" s="16">
        <f>VLOOKUP(A11,'Medical Examinations'!A11:C11,3,FALSE)</f>
        <v>10.79</v>
      </c>
      <c r="E11" s="16" t="str">
        <f>VLOOKUP(A11,'Medical Examinations'!A11:D11,4,FALSE)</f>
        <v>No</v>
      </c>
      <c r="F11" s="16" t="str">
        <f>VLOOKUP(A11,'Medical Examinations'!A11:E11,5,FALSE)</f>
        <v>No</v>
      </c>
      <c r="G11" s="16" t="str">
        <f>VLOOKUP(A11,'Medical Examinations'!A11:F11,6,FALSE)</f>
        <v>No</v>
      </c>
      <c r="H11" s="16">
        <f>VLOOKUP('HEALTH CARE'!A11,'Medical Examinations'!A11:G11,7,FALSE)</f>
        <v>0</v>
      </c>
      <c r="I11" s="16" t="str">
        <f>VLOOKUP(A11,'Medical Examinations'!A11:H11,8,FALSE)</f>
        <v>Yes</v>
      </c>
      <c r="J11" s="16" t="str">
        <f>VLOOKUP(A11,'Medical Examinations'!A11:I11,9,FALSE)</f>
        <v>obesity</v>
      </c>
      <c r="K11" s="16" t="str">
        <f>VLOOKUP(A11,'Medical Examinations'!A11:J11,10,FALSE)</f>
        <v>diabetes</v>
      </c>
      <c r="L11" s="18">
        <f>VLOOKUP(A11,'Hospitalisation Details'!A:F, 5, FALSE)</f>
        <v>29</v>
      </c>
      <c r="M11" s="16">
        <f>VLOOKUP(A11,'Hospitalisation Details'!A11:H11,8,FALSE)</f>
        <v>48885.14</v>
      </c>
      <c r="N11" s="16" t="str">
        <f>VLOOKUP(A11,'Hospitalisation Details'!A11:I11,9,FALSE)</f>
        <v>tier - 1</v>
      </c>
      <c r="O11" s="16" t="str">
        <f>VLOOKUP(A11,'Hospitalisation Details'!A11:J11,10,FALSE)</f>
        <v>tier - 2</v>
      </c>
      <c r="P11" s="16" t="str">
        <f>VLOOKUP(A11,'Hospitalisation Details'!A11:K11,11,FALSE)</f>
        <v>R1013</v>
      </c>
      <c r="Q11" s="16">
        <f>VLOOKUP(A11,'Hospitalisation Details'!A11:L11,12,FALSE)</f>
        <v>44</v>
      </c>
    </row>
    <row r="12" spans="1:17" ht="20.399999999999999" x14ac:dyDescent="0.6">
      <c r="A12" s="17" t="s">
        <v>2362</v>
      </c>
      <c r="B12" s="16" t="str">
        <f>VLOOKUP('HEALTH CARE'!A12,'Customer Names'!A12:D12,3,FALSE)</f>
        <v>Fierro Vargas</v>
      </c>
      <c r="C12" s="16">
        <f>VLOOKUP(A12,'Medical Examinations'!A12:B12,2,FALSE)</f>
        <v>37.700000000000003</v>
      </c>
      <c r="D12" s="16">
        <f>VLOOKUP(A12,'Medical Examinations'!A12:C12,3,FALSE)</f>
        <v>5.96</v>
      </c>
      <c r="E12" s="16" t="str">
        <f>VLOOKUP(A12,'Medical Examinations'!A12:D12,4,FALSE)</f>
        <v>Yes</v>
      </c>
      <c r="F12" s="16" t="str">
        <f>VLOOKUP(A12,'Medical Examinations'!A12:E12,5,FALSE)</f>
        <v>No</v>
      </c>
      <c r="G12" s="16" t="str">
        <f>VLOOKUP(A12,'Medical Examinations'!A12:F12,6,FALSE)</f>
        <v>No</v>
      </c>
      <c r="H12" s="16">
        <f>VLOOKUP('HEALTH CARE'!A12,'Medical Examinations'!A12:G12,7,FALSE)</f>
        <v>2</v>
      </c>
      <c r="I12" s="16" t="str">
        <f>VLOOKUP(A12,'Medical Examinations'!A12:H12,8,FALSE)</f>
        <v>Yes</v>
      </c>
      <c r="J12" s="16" t="str">
        <f>VLOOKUP(A12,'Medical Examinations'!A12:I12,9,FALSE)</f>
        <v>obesity</v>
      </c>
      <c r="K12" s="16" t="str">
        <f>VLOOKUP(A12,'Medical Examinations'!A12:J12,10,FALSE)</f>
        <v>prediabetes</v>
      </c>
      <c r="L12" s="18">
        <f>VLOOKUP(A12,'Hospitalisation Details'!A:F, 5, FALSE)</f>
        <v>22</v>
      </c>
      <c r="M12" s="16">
        <f>VLOOKUP(A12,'Hospitalisation Details'!A12:H12,8,FALSE)</f>
        <v>48824.45</v>
      </c>
      <c r="N12" s="16" t="str">
        <f>VLOOKUP(A12,'Hospitalisation Details'!A12:I12,9,FALSE)</f>
        <v>tier - 2</v>
      </c>
      <c r="O12" s="16" t="str">
        <f>VLOOKUP(A12,'Hospitalisation Details'!A12:J12,10,FALSE)</f>
        <v>tier - 1</v>
      </c>
      <c r="P12" s="16" t="str">
        <f>VLOOKUP(A12,'Hospitalisation Details'!A12:K12,11,FALSE)</f>
        <v>R1011</v>
      </c>
      <c r="Q12" s="16">
        <f>VLOOKUP(A12,'Hospitalisation Details'!A12:L12,12,FALSE)</f>
        <v>63</v>
      </c>
    </row>
    <row r="13" spans="1:17" ht="20.399999999999999" x14ac:dyDescent="0.6">
      <c r="A13" s="17" t="s">
        <v>2361</v>
      </c>
      <c r="B13" s="16" t="str">
        <f>VLOOKUP('HEALTH CARE'!A13,'Customer Names'!A13:D13,3,FALSE)</f>
        <v>Franz</v>
      </c>
      <c r="C13" s="16">
        <f>VLOOKUP(A13,'Medical Examinations'!A13:B13,2,FALSE)</f>
        <v>42.13</v>
      </c>
      <c r="D13" s="16">
        <f>VLOOKUP(A13,'Medical Examinations'!A13:C13,3,FALSE)</f>
        <v>11.9</v>
      </c>
      <c r="E13" s="16" t="str">
        <f>VLOOKUP(A13,'Medical Examinations'!A13:D13,4,FALSE)</f>
        <v>No</v>
      </c>
      <c r="F13" s="16" t="str">
        <f>VLOOKUP(A13,'Medical Examinations'!A13:E13,5,FALSE)</f>
        <v>No</v>
      </c>
      <c r="G13" s="16" t="str">
        <f>VLOOKUP(A13,'Medical Examinations'!A13:F13,6,FALSE)</f>
        <v>No</v>
      </c>
      <c r="H13" s="16">
        <f>VLOOKUP('HEALTH CARE'!A13,'Medical Examinations'!A13:G13,7,FALSE)</f>
        <v>0</v>
      </c>
      <c r="I13" s="16" t="str">
        <f>VLOOKUP(A13,'Medical Examinations'!A13:H13,8,FALSE)</f>
        <v>Yes</v>
      </c>
      <c r="J13" s="16" t="str">
        <f>VLOOKUP(A13,'Medical Examinations'!A13:I13,9,FALSE)</f>
        <v>obesity</v>
      </c>
      <c r="K13" s="16" t="str">
        <f>VLOOKUP(A13,'Medical Examinations'!A13:J13,10,FALSE)</f>
        <v>diabetes</v>
      </c>
      <c r="L13" s="18">
        <f>VLOOKUP(A13,'Hospitalisation Details'!A:F, 5, FALSE)</f>
        <v>27</v>
      </c>
      <c r="M13" s="16">
        <f>VLOOKUP(A13,'Hospitalisation Details'!A13:H13,8,FALSE)</f>
        <v>48675.519999999997</v>
      </c>
      <c r="N13" s="16" t="str">
        <f>VLOOKUP(A13,'Hospitalisation Details'!A13:I13,9,FALSE)</f>
        <v>tier - 1</v>
      </c>
      <c r="O13" s="16" t="str">
        <f>VLOOKUP(A13,'Hospitalisation Details'!A13:J13,10,FALSE)</f>
        <v>tier - 2</v>
      </c>
      <c r="P13" s="16" t="str">
        <f>VLOOKUP(A13,'Hospitalisation Details'!A13:K13,11,FALSE)</f>
        <v>R1013</v>
      </c>
      <c r="Q13" s="16">
        <f>VLOOKUP(A13,'Hospitalisation Details'!A13:L13,12,FALSE)</f>
        <v>57</v>
      </c>
    </row>
    <row r="14" spans="1:17" ht="20.399999999999999" x14ac:dyDescent="0.6">
      <c r="A14" s="17" t="s">
        <v>2360</v>
      </c>
      <c r="B14" s="16" t="str">
        <f>VLOOKUP('HEALTH CARE'!A14,'Customer Names'!A14:D14,3,FALSE)</f>
        <v>Foster</v>
      </c>
      <c r="C14" s="16">
        <f>VLOOKUP(A14,'Medical Examinations'!A14:B14,2,FALSE)</f>
        <v>40.92</v>
      </c>
      <c r="D14" s="16">
        <f>VLOOKUP(A14,'Medical Examinations'!A14:C14,3,FALSE)</f>
        <v>8.41</v>
      </c>
      <c r="E14" s="16" t="str">
        <f>VLOOKUP(A14,'Medical Examinations'!A14:D14,4,FALSE)</f>
        <v>No</v>
      </c>
      <c r="F14" s="16" t="str">
        <f>VLOOKUP(A14,'Medical Examinations'!A14:E14,5,FALSE)</f>
        <v>No</v>
      </c>
      <c r="G14" s="16" t="str">
        <f>VLOOKUP(A14,'Medical Examinations'!A14:F14,6,FALSE)</f>
        <v>No</v>
      </c>
      <c r="H14" s="16">
        <f>VLOOKUP('HEALTH CARE'!A14,'Medical Examinations'!A14:G14,7,FALSE)</f>
        <v>0</v>
      </c>
      <c r="I14" s="16" t="str">
        <f>VLOOKUP(A14,'Medical Examinations'!A14:H14,8,FALSE)</f>
        <v>Yes</v>
      </c>
      <c r="J14" s="16" t="str">
        <f>VLOOKUP(A14,'Medical Examinations'!A14:I14,9,FALSE)</f>
        <v>obesity</v>
      </c>
      <c r="K14" s="16" t="str">
        <f>VLOOKUP(A14,'Medical Examinations'!A14:J14,10,FALSE)</f>
        <v>diabetes</v>
      </c>
      <c r="L14" s="18">
        <f>VLOOKUP(A14,'Hospitalisation Details'!A:F, 5, FALSE)</f>
        <v>11</v>
      </c>
      <c r="M14" s="16">
        <f>VLOOKUP(A14,'Hospitalisation Details'!A14:H14,8,FALSE)</f>
        <v>48673.56</v>
      </c>
      <c r="N14" s="16" t="str">
        <f>VLOOKUP(A14,'Hospitalisation Details'!A14:I14,9,FALSE)</f>
        <v>tier - 1</v>
      </c>
      <c r="O14" s="16" t="str">
        <f>VLOOKUP(A14,'Hospitalisation Details'!A14:J14,10,FALSE)</f>
        <v>tier - 2</v>
      </c>
      <c r="P14" s="16" t="str">
        <f>VLOOKUP(A14,'Hospitalisation Details'!A14:K14,11,FALSE)</f>
        <v>R1013</v>
      </c>
      <c r="Q14" s="16">
        <f>VLOOKUP(A14,'Hospitalisation Details'!A14:L14,12,FALSE)</f>
        <v>60</v>
      </c>
    </row>
    <row r="15" spans="1:17" ht="20.399999999999999" x14ac:dyDescent="0.6">
      <c r="A15" s="17" t="s">
        <v>2359</v>
      </c>
      <c r="B15" s="16" t="str">
        <f>VLOOKUP('HEALTH CARE'!A15,'Customer Names'!A15:D15,3,FALSE)</f>
        <v>Tenorio</v>
      </c>
      <c r="C15" s="16">
        <f>VLOOKUP(A15,'Medical Examinations'!A15:B15,2,FALSE)</f>
        <v>40.564999999999998</v>
      </c>
      <c r="D15" s="16">
        <f>VLOOKUP(A15,'Medical Examinations'!A15:C15,3,FALSE)</f>
        <v>7.02</v>
      </c>
      <c r="E15" s="16" t="str">
        <f>VLOOKUP(A15,'Medical Examinations'!A15:D15,4,FALSE)</f>
        <v>No</v>
      </c>
      <c r="F15" s="16" t="str">
        <f>VLOOKUP(A15,'Medical Examinations'!A15:E15,5,FALSE)</f>
        <v>No</v>
      </c>
      <c r="G15" s="16" t="str">
        <f>VLOOKUP(A15,'Medical Examinations'!A15:F15,6,FALSE)</f>
        <v>No</v>
      </c>
      <c r="H15" s="16">
        <f>VLOOKUP('HEALTH CARE'!A15,'Medical Examinations'!A15:G15,7,FALSE)</f>
        <v>0</v>
      </c>
      <c r="I15" s="16" t="str">
        <f>VLOOKUP(A15,'Medical Examinations'!A15:H15,8,FALSE)</f>
        <v>Yes</v>
      </c>
      <c r="J15" s="16" t="str">
        <f>VLOOKUP(A15,'Medical Examinations'!A15:I15,9,FALSE)</f>
        <v>obesity</v>
      </c>
      <c r="K15" s="16" t="str">
        <f>VLOOKUP(A15,'Medical Examinations'!A15:J15,10,FALSE)</f>
        <v>diabetes</v>
      </c>
      <c r="L15" s="18">
        <f>VLOOKUP(A15,'Hospitalisation Details'!A:F, 5, FALSE)</f>
        <v>1</v>
      </c>
      <c r="M15" s="16">
        <f>VLOOKUP(A15,'Hospitalisation Details'!A15:H15,8,FALSE)</f>
        <v>48549.18</v>
      </c>
      <c r="N15" s="16" t="str">
        <f>VLOOKUP(A15,'Hospitalisation Details'!A15:I15,9,FALSE)</f>
        <v>tier - 1</v>
      </c>
      <c r="O15" s="16" t="str">
        <f>VLOOKUP(A15,'Hospitalisation Details'!A15:J15,10,FALSE)</f>
        <v>tier - 3</v>
      </c>
      <c r="P15" s="16" t="str">
        <f>VLOOKUP(A15,'Hospitalisation Details'!A15:K15,11,FALSE)</f>
        <v>R1016</v>
      </c>
      <c r="Q15" s="16">
        <f>VLOOKUP(A15,'Hospitalisation Details'!A15:L15,12,FALSE)</f>
        <v>54</v>
      </c>
    </row>
    <row r="16" spans="1:17" ht="20.399999999999999" x14ac:dyDescent="0.6">
      <c r="A16" s="17" t="s">
        <v>2358</v>
      </c>
      <c r="B16" s="16" t="str">
        <f>VLOOKUP('HEALTH CARE'!A16,'Customer Names'!A16:D16,3,FALSE)</f>
        <v>Rios</v>
      </c>
      <c r="C16" s="16">
        <f>VLOOKUP(A16,'Medical Examinations'!A16:B16,2,FALSE)</f>
        <v>36.384999999999998</v>
      </c>
      <c r="D16" s="16">
        <f>VLOOKUP(A16,'Medical Examinations'!A16:C16,3,FALSE)</f>
        <v>7.59</v>
      </c>
      <c r="E16" s="16" t="str">
        <f>VLOOKUP(A16,'Medical Examinations'!A16:D16,4,FALSE)</f>
        <v>Yes</v>
      </c>
      <c r="F16" s="16" t="str">
        <f>VLOOKUP(A16,'Medical Examinations'!A16:E16,5,FALSE)</f>
        <v>No</v>
      </c>
      <c r="G16" s="16" t="str">
        <f>VLOOKUP(A16,'Medical Examinations'!A16:F16,6,FALSE)</f>
        <v>No</v>
      </c>
      <c r="H16" s="16">
        <f>VLOOKUP('HEALTH CARE'!A16,'Medical Examinations'!A16:G16,7,FALSE)</f>
        <v>2</v>
      </c>
      <c r="I16" s="16" t="str">
        <f>VLOOKUP(A16,'Medical Examinations'!A16:H16,8,FALSE)</f>
        <v>Yes</v>
      </c>
      <c r="J16" s="16" t="str">
        <f>VLOOKUP(A16,'Medical Examinations'!A16:I16,9,FALSE)</f>
        <v>obesity</v>
      </c>
      <c r="K16" s="16" t="str">
        <f>VLOOKUP(A16,'Medical Examinations'!A16:J16,10,FALSE)</f>
        <v>diabetes</v>
      </c>
      <c r="L16" s="18">
        <f>VLOOKUP(A16,'Hospitalisation Details'!A:F, 5, FALSE)</f>
        <v>21</v>
      </c>
      <c r="M16" s="16">
        <f>VLOOKUP(A16,'Hospitalisation Details'!A16:H16,8,FALSE)</f>
        <v>48517.56</v>
      </c>
      <c r="N16" s="16" t="str">
        <f>VLOOKUP(A16,'Hospitalisation Details'!A16:I16,9,FALSE)</f>
        <v>tier - 1</v>
      </c>
      <c r="O16" s="16" t="str">
        <f>VLOOKUP(A16,'Hospitalisation Details'!A16:J16,10,FALSE)</f>
        <v>tier - 3</v>
      </c>
      <c r="P16" s="16" t="str">
        <f>VLOOKUP(A16,'Hospitalisation Details'!A16:K16,11,FALSE)</f>
        <v>R1024</v>
      </c>
      <c r="Q16" s="16">
        <f>VLOOKUP(A16,'Hospitalisation Details'!A16:L16,12,FALSE)</f>
        <v>61</v>
      </c>
    </row>
    <row r="17" spans="1:17" ht="20.399999999999999" x14ac:dyDescent="0.6">
      <c r="A17" s="17" t="s">
        <v>2357</v>
      </c>
      <c r="B17" s="16" t="str">
        <f>VLOOKUP('HEALTH CARE'!A17,'Customer Names'!A17:D17,3,FALSE)</f>
        <v>Viau-Dupuis</v>
      </c>
      <c r="C17" s="16">
        <f>VLOOKUP(A17,'Medical Examinations'!A17:B17,2,FALSE)</f>
        <v>39.9</v>
      </c>
      <c r="D17" s="16">
        <f>VLOOKUP(A17,'Medical Examinations'!A17:C17,3,FALSE)</f>
        <v>11.32</v>
      </c>
      <c r="E17" s="16" t="str">
        <f>VLOOKUP(A17,'Medical Examinations'!A17:D17,4,FALSE)</f>
        <v>No</v>
      </c>
      <c r="F17" s="16" t="str">
        <f>VLOOKUP(A17,'Medical Examinations'!A17:E17,5,FALSE)</f>
        <v>No</v>
      </c>
      <c r="G17" s="16" t="str">
        <f>VLOOKUP(A17,'Medical Examinations'!A17:F17,6,FALSE)</f>
        <v>No</v>
      </c>
      <c r="H17" s="16">
        <f>VLOOKUP('HEALTH CARE'!A17,'Medical Examinations'!A17:G17,7,FALSE)</f>
        <v>0</v>
      </c>
      <c r="I17" s="16" t="str">
        <f>VLOOKUP(A17,'Medical Examinations'!A17:H17,8,FALSE)</f>
        <v>Yes</v>
      </c>
      <c r="J17" s="16" t="str">
        <f>VLOOKUP(A17,'Medical Examinations'!A17:I17,9,FALSE)</f>
        <v>obesity</v>
      </c>
      <c r="K17" s="16" t="str">
        <f>VLOOKUP(A17,'Medical Examinations'!A17:J17,10,FALSE)</f>
        <v>diabetes</v>
      </c>
      <c r="L17" s="18">
        <f>VLOOKUP(A17,'Hospitalisation Details'!A:F, 5, FALSE)</f>
        <v>27</v>
      </c>
      <c r="M17" s="16">
        <f>VLOOKUP(A17,'Hospitalisation Details'!A17:H17,8,FALSE)</f>
        <v>48173.36</v>
      </c>
      <c r="N17" s="16" t="str">
        <f>VLOOKUP(A17,'Hospitalisation Details'!A17:I17,9,FALSE)</f>
        <v>tier - 1</v>
      </c>
      <c r="O17" s="16" t="str">
        <f>VLOOKUP(A17,'Hospitalisation Details'!A17:J17,10,FALSE)</f>
        <v>tier - 3</v>
      </c>
      <c r="P17" s="16" t="str">
        <f>VLOOKUP(A17,'Hospitalisation Details'!A17:K17,11,FALSE)</f>
        <v>R1011</v>
      </c>
      <c r="Q17" s="16">
        <f>VLOOKUP(A17,'Hospitalisation Details'!A17:L17,12,FALSE)</f>
        <v>60</v>
      </c>
    </row>
    <row r="18" spans="1:17" ht="20.399999999999999" x14ac:dyDescent="0.6">
      <c r="A18" s="17" t="s">
        <v>2356</v>
      </c>
      <c r="B18" s="16" t="str">
        <f>VLOOKUP('HEALTH CARE'!A18,'Customer Names'!A18:D18,3,FALSE)</f>
        <v>Cronin</v>
      </c>
      <c r="C18" s="16">
        <f>VLOOKUP(A18,'Medical Examinations'!A18:B18,2,FALSE)</f>
        <v>33.799999999999997</v>
      </c>
      <c r="D18" s="16">
        <f>VLOOKUP(A18,'Medical Examinations'!A18:C18,3,FALSE)</f>
        <v>7.67</v>
      </c>
      <c r="E18" s="16" t="str">
        <f>VLOOKUP(A18,'Medical Examinations'!A18:D18,4,FALSE)</f>
        <v>No</v>
      </c>
      <c r="F18" s="16" t="str">
        <f>VLOOKUP(A18,'Medical Examinations'!A18:E18,5,FALSE)</f>
        <v>No</v>
      </c>
      <c r="G18" s="16" t="str">
        <f>VLOOKUP(A18,'Medical Examinations'!A18:F18,6,FALSE)</f>
        <v>No</v>
      </c>
      <c r="H18" s="16">
        <f>VLOOKUP('HEALTH CARE'!A18,'Medical Examinations'!A18:G18,7,FALSE)</f>
        <v>3</v>
      </c>
      <c r="I18" s="16" t="str">
        <f>VLOOKUP(A18,'Medical Examinations'!A18:H18,8,FALSE)</f>
        <v>Yes</v>
      </c>
      <c r="J18" s="16" t="str">
        <f>VLOOKUP(A18,'Medical Examinations'!A18:I18,9,FALSE)</f>
        <v>obesity</v>
      </c>
      <c r="K18" s="16" t="str">
        <f>VLOOKUP(A18,'Medical Examinations'!A18:J18,10,FALSE)</f>
        <v>diabetes</v>
      </c>
      <c r="L18" s="18">
        <f>VLOOKUP(A18,'Hospitalisation Details'!A:F, 5, FALSE)</f>
        <v>16</v>
      </c>
      <c r="M18" s="16">
        <f>VLOOKUP(A18,'Hospitalisation Details'!A18:H18,8,FALSE)</f>
        <v>47928.03</v>
      </c>
      <c r="N18" s="16" t="str">
        <f>VLOOKUP(A18,'Hospitalisation Details'!A18:I18,9,FALSE)</f>
        <v>tier - 2</v>
      </c>
      <c r="O18" s="16" t="str">
        <f>VLOOKUP(A18,'Hospitalisation Details'!A18:J18,10,FALSE)</f>
        <v>tier - 3</v>
      </c>
      <c r="P18" s="16" t="str">
        <f>VLOOKUP(A18,'Hospitalisation Details'!A18:K18,11,FALSE)</f>
        <v>R1011</v>
      </c>
      <c r="Q18" s="16">
        <f>VLOOKUP(A18,'Hospitalisation Details'!A18:L18,12,FALSE)</f>
        <v>64</v>
      </c>
    </row>
    <row r="19" spans="1:17" ht="20.399999999999999" x14ac:dyDescent="0.6">
      <c r="A19" s="17" t="s">
        <v>2355</v>
      </c>
      <c r="B19" s="16" t="str">
        <f>VLOOKUP('HEALTH CARE'!A19,'Customer Names'!A19:D19,3,FALSE)</f>
        <v>Noordstar</v>
      </c>
      <c r="C19" s="16">
        <f>VLOOKUP(A19,'Medical Examinations'!A19:B19,2,FALSE)</f>
        <v>36.765000000000001</v>
      </c>
      <c r="D19" s="16">
        <f>VLOOKUP(A19,'Medical Examinations'!A19:C19,3,FALSE)</f>
        <v>7.29</v>
      </c>
      <c r="E19" s="16" t="str">
        <f>VLOOKUP(A19,'Medical Examinations'!A19:D19,4,FALSE)</f>
        <v>Yes</v>
      </c>
      <c r="F19" s="16" t="str">
        <f>VLOOKUP(A19,'Medical Examinations'!A19:E19,5,FALSE)</f>
        <v>No</v>
      </c>
      <c r="G19" s="16" t="str">
        <f>VLOOKUP(A19,'Medical Examinations'!A19:F19,6,FALSE)</f>
        <v>Yes</v>
      </c>
      <c r="H19" s="16">
        <f>VLOOKUP('HEALTH CARE'!A19,'Medical Examinations'!A19:G19,7,FALSE)</f>
        <v>1</v>
      </c>
      <c r="I19" s="16" t="str">
        <f>VLOOKUP(A19,'Medical Examinations'!A19:H19,8,FALSE)</f>
        <v>Yes</v>
      </c>
      <c r="J19" s="16" t="str">
        <f>VLOOKUP(A19,'Medical Examinations'!A19:I19,9,FALSE)</f>
        <v>obesity</v>
      </c>
      <c r="K19" s="16" t="str">
        <f>VLOOKUP(A19,'Medical Examinations'!A19:J19,10,FALSE)</f>
        <v>diabetes</v>
      </c>
      <c r="L19" s="18">
        <f>VLOOKUP(A19,'Hospitalisation Details'!A:F, 5, FALSE)</f>
        <v>5</v>
      </c>
      <c r="M19" s="16">
        <f>VLOOKUP(A19,'Hospitalisation Details'!A19:H19,8,FALSE)</f>
        <v>47896.79</v>
      </c>
      <c r="N19" s="16" t="str">
        <f>VLOOKUP(A19,'Hospitalisation Details'!A19:I19,9,FALSE)</f>
        <v>tier - 1</v>
      </c>
      <c r="O19" s="16" t="str">
        <f>VLOOKUP(A19,'Hospitalisation Details'!A19:J19,10,FALSE)</f>
        <v>tier - 3</v>
      </c>
      <c r="P19" s="16" t="str">
        <f>VLOOKUP(A19,'Hospitalisation Details'!A19:K19,11,FALSE)</f>
        <v>R1024</v>
      </c>
      <c r="Q19" s="16">
        <f>VLOOKUP(A19,'Hospitalisation Details'!A19:L19,12,FALSE)</f>
        <v>59</v>
      </c>
    </row>
    <row r="20" spans="1:17" ht="20.399999999999999" x14ac:dyDescent="0.6">
      <c r="A20" s="17" t="s">
        <v>2354</v>
      </c>
      <c r="B20" s="16" t="str">
        <f>VLOOKUP('HEALTH CARE'!A20,'Customer Names'!A20:D20,3,FALSE)</f>
        <v>Boudalia</v>
      </c>
      <c r="C20" s="16">
        <f>VLOOKUP(A20,'Medical Examinations'!A20:B20,2,FALSE)</f>
        <v>36.954999999999998</v>
      </c>
      <c r="D20" s="16">
        <f>VLOOKUP(A20,'Medical Examinations'!A20:C20,3,FALSE)</f>
        <v>4.72</v>
      </c>
      <c r="E20" s="16" t="str">
        <f>VLOOKUP(A20,'Medical Examinations'!A20:D20,4,FALSE)</f>
        <v>Yes</v>
      </c>
      <c r="F20" s="16" t="str">
        <f>VLOOKUP(A20,'Medical Examinations'!A20:E20,5,FALSE)</f>
        <v>No</v>
      </c>
      <c r="G20" s="16" t="str">
        <f>VLOOKUP(A20,'Medical Examinations'!A20:F20,6,FALSE)</f>
        <v>No</v>
      </c>
      <c r="H20" s="16">
        <f>VLOOKUP('HEALTH CARE'!A20,'Medical Examinations'!A20:G20,7,FALSE)</f>
        <v>1</v>
      </c>
      <c r="I20" s="16" t="str">
        <f>VLOOKUP(A20,'Medical Examinations'!A20:H20,8,FALSE)</f>
        <v>Yes</v>
      </c>
      <c r="J20" s="16" t="str">
        <f>VLOOKUP(A20,'Medical Examinations'!A20:I20,9,FALSE)</f>
        <v>obesity</v>
      </c>
      <c r="K20" s="16" t="str">
        <f>VLOOKUP(A20,'Medical Examinations'!A20:J20,10,FALSE)</f>
        <v>normal</v>
      </c>
      <c r="L20" s="18">
        <f>VLOOKUP(A20,'Hospitalisation Details'!A:F, 5, FALSE)</f>
        <v>7</v>
      </c>
      <c r="M20" s="16">
        <f>VLOOKUP(A20,'Hospitalisation Details'!A20:H20,8,FALSE)</f>
        <v>47496.49</v>
      </c>
      <c r="N20" s="16" t="str">
        <f>VLOOKUP(A20,'Hospitalisation Details'!A20:I20,9,FALSE)</f>
        <v>tier - 1</v>
      </c>
      <c r="O20" s="16" t="str">
        <f>VLOOKUP(A20,'Hospitalisation Details'!A20:J20,10,FALSE)</f>
        <v>tier - 3</v>
      </c>
      <c r="P20" s="16" t="str">
        <f>VLOOKUP(A20,'Hospitalisation Details'!A20:K20,11,FALSE)</f>
        <v>R1012</v>
      </c>
      <c r="Q20" s="16">
        <f>VLOOKUP(A20,'Hospitalisation Details'!A20:L20,12,FALSE)</f>
        <v>58</v>
      </c>
    </row>
    <row r="21" spans="1:17" ht="20.399999999999999" x14ac:dyDescent="0.6">
      <c r="A21" s="17" t="s">
        <v>2353</v>
      </c>
      <c r="B21" s="16" t="str">
        <f>VLOOKUP('HEALTH CARE'!A21,'Customer Names'!A21:D21,3,FALSE)</f>
        <v>Flor</v>
      </c>
      <c r="C21" s="16">
        <f>VLOOKUP(A21,'Medical Examinations'!A21:B21,2,FALSE)</f>
        <v>42.9</v>
      </c>
      <c r="D21" s="16">
        <f>VLOOKUP(A21,'Medical Examinations'!A21:C21,3,FALSE)</f>
        <v>11.41</v>
      </c>
      <c r="E21" s="16" t="str">
        <f>VLOOKUP(A21,'Medical Examinations'!A21:D21,4,FALSE)</f>
        <v>No</v>
      </c>
      <c r="F21" s="16" t="str">
        <f>VLOOKUP(A21,'Medical Examinations'!A21:E21,5,FALSE)</f>
        <v>No</v>
      </c>
      <c r="G21" s="16" t="str">
        <f>VLOOKUP(A21,'Medical Examinations'!A21:F21,6,FALSE)</f>
        <v>No</v>
      </c>
      <c r="H21" s="16">
        <f>VLOOKUP('HEALTH CARE'!A21,'Medical Examinations'!A21:G21,7,FALSE)</f>
        <v>0</v>
      </c>
      <c r="I21" s="16" t="str">
        <f>VLOOKUP(A21,'Medical Examinations'!A21:H21,8,FALSE)</f>
        <v>Yes</v>
      </c>
      <c r="J21" s="16" t="str">
        <f>VLOOKUP(A21,'Medical Examinations'!A21:I21,9,FALSE)</f>
        <v>obesity</v>
      </c>
      <c r="K21" s="16" t="str">
        <f>VLOOKUP(A21,'Medical Examinations'!A21:J21,10,FALSE)</f>
        <v>diabetes</v>
      </c>
      <c r="L21" s="18">
        <f>VLOOKUP(A21,'Hospitalisation Details'!A:F, 5, FALSE)</f>
        <v>27</v>
      </c>
      <c r="M21" s="16">
        <f>VLOOKUP(A21,'Hospitalisation Details'!A21:H21,8,FALSE)</f>
        <v>47462.89</v>
      </c>
      <c r="N21" s="16" t="str">
        <f>VLOOKUP(A21,'Hospitalisation Details'!A21:I21,9,FALSE)</f>
        <v>tier - 1</v>
      </c>
      <c r="O21" s="16" t="str">
        <f>VLOOKUP(A21,'Hospitalisation Details'!A21:J21,10,FALSE)</f>
        <v>tier - 2</v>
      </c>
      <c r="P21" s="16" t="str">
        <f>VLOOKUP(A21,'Hospitalisation Details'!A21:K21,11,FALSE)</f>
        <v>R1013</v>
      </c>
      <c r="Q21" s="16">
        <f>VLOOKUP(A21,'Hospitalisation Details'!A21:L21,12,FALSE)</f>
        <v>51</v>
      </c>
    </row>
    <row r="22" spans="1:17" ht="20.399999999999999" x14ac:dyDescent="0.6">
      <c r="A22" s="17" t="s">
        <v>2352</v>
      </c>
      <c r="B22" s="16" t="str">
        <f>VLOOKUP('HEALTH CARE'!A22,'Customer Names'!A22:D22,3,FALSE)</f>
        <v>Fennon</v>
      </c>
      <c r="C22" s="16">
        <f>VLOOKUP(A22,'Medical Examinations'!A22:B22,2,FALSE)</f>
        <v>36.299999999999997</v>
      </c>
      <c r="D22" s="16">
        <f>VLOOKUP(A22,'Medical Examinations'!A22:C22,3,FALSE)</f>
        <v>11.5</v>
      </c>
      <c r="E22" s="16" t="str">
        <f>VLOOKUP(A22,'Medical Examinations'!A22:D22,4,FALSE)</f>
        <v>Yes</v>
      </c>
      <c r="F22" s="16" t="str">
        <f>VLOOKUP(A22,'Medical Examinations'!A22:E22,5,FALSE)</f>
        <v>No</v>
      </c>
      <c r="G22" s="16" t="str">
        <f>VLOOKUP(A22,'Medical Examinations'!A22:F22,6,FALSE)</f>
        <v>No</v>
      </c>
      <c r="H22" s="16">
        <f>VLOOKUP('HEALTH CARE'!A22,'Medical Examinations'!A22:G22,7,FALSE)</f>
        <v>2</v>
      </c>
      <c r="I22" s="16" t="str">
        <f>VLOOKUP(A22,'Medical Examinations'!A22:H22,8,FALSE)</f>
        <v>Yes</v>
      </c>
      <c r="J22" s="16" t="str">
        <f>VLOOKUP(A22,'Medical Examinations'!A22:I22,9,FALSE)</f>
        <v>obesity</v>
      </c>
      <c r="K22" s="16" t="str">
        <f>VLOOKUP(A22,'Medical Examinations'!A22:J22,10,FALSE)</f>
        <v>diabetes</v>
      </c>
      <c r="L22" s="18">
        <f>VLOOKUP(A22,'Hospitalisation Details'!A:F, 5, FALSE)</f>
        <v>13</v>
      </c>
      <c r="M22" s="16">
        <f>VLOOKUP(A22,'Hospitalisation Details'!A22:H22,8,FALSE)</f>
        <v>47403.88</v>
      </c>
      <c r="N22" s="16" t="str">
        <f>VLOOKUP(A22,'Hospitalisation Details'!A22:I22,9,FALSE)</f>
        <v>tier - 1</v>
      </c>
      <c r="O22" s="16" t="str">
        <f>VLOOKUP(A22,'Hospitalisation Details'!A22:J22,10,FALSE)</f>
        <v>tier - 3</v>
      </c>
      <c r="P22" s="16" t="str">
        <f>VLOOKUP(A22,'Hospitalisation Details'!A22:K22,11,FALSE)</f>
        <v>R1011</v>
      </c>
      <c r="Q22" s="16">
        <f>VLOOKUP(A22,'Hospitalisation Details'!A22:L22,12,FALSE)</f>
        <v>61</v>
      </c>
    </row>
    <row r="23" spans="1:17" ht="20.399999999999999" x14ac:dyDescent="0.6">
      <c r="A23" s="17" t="s">
        <v>2351</v>
      </c>
      <c r="B23" s="16" t="str">
        <f>VLOOKUP('HEALTH CARE'!A23,'Customer Names'!A23:D23,3,FALSE)</f>
        <v>Hribar</v>
      </c>
      <c r="C23" s="16">
        <f>VLOOKUP(A23,'Medical Examinations'!A23:B23,2,FALSE)</f>
        <v>32.200000000000003</v>
      </c>
      <c r="D23" s="16">
        <f>VLOOKUP(A23,'Medical Examinations'!A23:C23,3,FALSE)</f>
        <v>6.22</v>
      </c>
      <c r="E23" s="16" t="str">
        <f>VLOOKUP(A23,'Medical Examinations'!A23:D23,4,FALSE)</f>
        <v>Yes</v>
      </c>
      <c r="F23" s="16" t="str">
        <f>VLOOKUP(A23,'Medical Examinations'!A23:E23,5,FALSE)</f>
        <v>No</v>
      </c>
      <c r="G23" s="16" t="str">
        <f>VLOOKUP(A23,'Medical Examinations'!A23:F23,6,FALSE)</f>
        <v>No</v>
      </c>
      <c r="H23" s="16">
        <f>VLOOKUP('HEALTH CARE'!A23,'Medical Examinations'!A23:G23,7,FALSE)</f>
        <v>2</v>
      </c>
      <c r="I23" s="16" t="str">
        <f>VLOOKUP(A23,'Medical Examinations'!A23:H23,8,FALSE)</f>
        <v>Yes</v>
      </c>
      <c r="J23" s="16" t="str">
        <f>VLOOKUP(A23,'Medical Examinations'!A23:I23,9,FALSE)</f>
        <v>obesity</v>
      </c>
      <c r="K23" s="16" t="str">
        <f>VLOOKUP(A23,'Medical Examinations'!A23:J23,10,FALSE)</f>
        <v>prediabetes</v>
      </c>
      <c r="L23" s="18">
        <f>VLOOKUP(A23,'Hospitalisation Details'!A:F, 5, FALSE)</f>
        <v>4</v>
      </c>
      <c r="M23" s="16">
        <f>VLOOKUP(A23,'Hospitalisation Details'!A23:H23,8,FALSE)</f>
        <v>47305.31</v>
      </c>
      <c r="N23" s="16" t="str">
        <f>VLOOKUP(A23,'Hospitalisation Details'!A23:I23,9,FALSE)</f>
        <v>tier - 2</v>
      </c>
      <c r="O23" s="16" t="str">
        <f>VLOOKUP(A23,'Hospitalisation Details'!A23:J23,10,FALSE)</f>
        <v>tier - 1</v>
      </c>
      <c r="P23" s="16" t="str">
        <f>VLOOKUP(A23,'Hospitalisation Details'!A23:K23,11,FALSE)</f>
        <v>R1011</v>
      </c>
      <c r="Q23" s="16">
        <f>VLOOKUP(A23,'Hospitalisation Details'!A23:L23,12,FALSE)</f>
        <v>63</v>
      </c>
    </row>
    <row r="24" spans="1:17" ht="20.399999999999999" x14ac:dyDescent="0.6">
      <c r="A24" s="17" t="s">
        <v>2350</v>
      </c>
      <c r="B24" s="16" t="str">
        <f>VLOOKUP('HEALTH CARE'!A24,'Customer Names'!A24:D24,3,FALSE)</f>
        <v>Tassello</v>
      </c>
      <c r="C24" s="16">
        <f>VLOOKUP(A24,'Medical Examinations'!A24:B24,2,FALSE)</f>
        <v>31.3</v>
      </c>
      <c r="D24" s="16">
        <f>VLOOKUP(A24,'Medical Examinations'!A24:C24,3,FALSE)</f>
        <v>11.38</v>
      </c>
      <c r="E24" s="16" t="str">
        <f>VLOOKUP(A24,'Medical Examinations'!A24:D24,4,FALSE)</f>
        <v>No</v>
      </c>
      <c r="F24" s="16" t="str">
        <f>VLOOKUP(A24,'Medical Examinations'!A24:E24,5,FALSE)</f>
        <v>No</v>
      </c>
      <c r="G24" s="16" t="str">
        <f>VLOOKUP(A24,'Medical Examinations'!A24:F24,6,FALSE)</f>
        <v>No</v>
      </c>
      <c r="H24" s="16">
        <f>VLOOKUP('HEALTH CARE'!A24,'Medical Examinations'!A24:G24,7,FALSE)</f>
        <v>3</v>
      </c>
      <c r="I24" s="16" t="str">
        <f>VLOOKUP(A24,'Medical Examinations'!A24:H24,8,FALSE)</f>
        <v>Yes</v>
      </c>
      <c r="J24" s="16" t="str">
        <f>VLOOKUP(A24,'Medical Examinations'!A24:I24,9,FALSE)</f>
        <v>obesity</v>
      </c>
      <c r="K24" s="16" t="str">
        <f>VLOOKUP(A24,'Medical Examinations'!A24:J24,10,FALSE)</f>
        <v>diabetes</v>
      </c>
      <c r="L24" s="18">
        <f>VLOOKUP(A24,'Hospitalisation Details'!A:F, 5, FALSE)</f>
        <v>3</v>
      </c>
      <c r="M24" s="16">
        <f>VLOOKUP(A24,'Hospitalisation Details'!A24:H24,8,FALSE)</f>
        <v>47291.06</v>
      </c>
      <c r="N24" s="16" t="str">
        <f>VLOOKUP(A24,'Hospitalisation Details'!A24:I24,9,FALSE)</f>
        <v>tier - 2</v>
      </c>
      <c r="O24" s="16" t="str">
        <f>VLOOKUP(A24,'Hospitalisation Details'!A24:J24,10,FALSE)</f>
        <v>tier - 1</v>
      </c>
      <c r="P24" s="16" t="str">
        <f>VLOOKUP(A24,'Hospitalisation Details'!A24:K24,11,FALSE)</f>
        <v>R1011</v>
      </c>
      <c r="Q24" s="16">
        <f>VLOOKUP(A24,'Hospitalisation Details'!A24:L24,12,FALSE)</f>
        <v>64</v>
      </c>
    </row>
    <row r="25" spans="1:17" ht="20.399999999999999" x14ac:dyDescent="0.6">
      <c r="A25" s="17" t="s">
        <v>2349</v>
      </c>
      <c r="B25" s="16" t="str">
        <f>VLOOKUP('HEALTH CARE'!A25,'Customer Names'!A25:D25,3,FALSE)</f>
        <v>Mauricette</v>
      </c>
      <c r="C25" s="16">
        <f>VLOOKUP(A25,'Medical Examinations'!A25:B25,2,FALSE)</f>
        <v>41.8</v>
      </c>
      <c r="D25" s="16">
        <f>VLOOKUP(A25,'Medical Examinations'!A25:C25,3,FALSE)</f>
        <v>7.89</v>
      </c>
      <c r="E25" s="16" t="str">
        <f>VLOOKUP(A25,'Medical Examinations'!A25:D25,4,FALSE)</f>
        <v>Yes</v>
      </c>
      <c r="F25" s="16" t="str">
        <f>VLOOKUP(A25,'Medical Examinations'!A25:E25,5,FALSE)</f>
        <v>No</v>
      </c>
      <c r="G25" s="16" t="str">
        <f>VLOOKUP(A25,'Medical Examinations'!A25:F25,6,FALSE)</f>
        <v>No</v>
      </c>
      <c r="H25" s="16">
        <f>VLOOKUP('HEALTH CARE'!A25,'Medical Examinations'!A25:G25,7,FALSE)</f>
        <v>2</v>
      </c>
      <c r="I25" s="16" t="str">
        <f>VLOOKUP(A25,'Medical Examinations'!A25:H25,8,FALSE)</f>
        <v>Yes</v>
      </c>
      <c r="J25" s="16" t="str">
        <f>VLOOKUP(A25,'Medical Examinations'!A25:I25,9,FALSE)</f>
        <v>obesity</v>
      </c>
      <c r="K25" s="16" t="str">
        <f>VLOOKUP(A25,'Medical Examinations'!A25:J25,10,FALSE)</f>
        <v>diabetes</v>
      </c>
      <c r="L25" s="18">
        <f>VLOOKUP(A25,'Hospitalisation Details'!A:F, 5, FALSE)</f>
        <v>28</v>
      </c>
      <c r="M25" s="16">
        <f>VLOOKUP(A25,'Hospitalisation Details'!A25:H25,8,FALSE)</f>
        <v>47269.85</v>
      </c>
      <c r="N25" s="16" t="str">
        <f>VLOOKUP(A25,'Hospitalisation Details'!A25:I25,9,FALSE)</f>
        <v>tier - 1</v>
      </c>
      <c r="O25" s="16" t="str">
        <f>VLOOKUP(A25,'Hospitalisation Details'!A25:J25,10,FALSE)</f>
        <v>tier - 2</v>
      </c>
      <c r="P25" s="16" t="str">
        <f>VLOOKUP(A25,'Hospitalisation Details'!A25:K25,11,FALSE)</f>
        <v>R1013</v>
      </c>
      <c r="Q25" s="16">
        <f>VLOOKUP(A25,'Hospitalisation Details'!A25:L25,12,FALSE)</f>
        <v>52</v>
      </c>
    </row>
    <row r="26" spans="1:17" ht="20.399999999999999" x14ac:dyDescent="0.6">
      <c r="A26" s="17" t="s">
        <v>2348</v>
      </c>
      <c r="B26" s="16" t="str">
        <f>VLOOKUP('HEALTH CARE'!A26,'Customer Names'!A26:D26,3,FALSE)</f>
        <v>Garcia</v>
      </c>
      <c r="C26" s="16">
        <f>VLOOKUP(A26,'Medical Examinations'!A26:B26,2,FALSE)</f>
        <v>35.090000000000003</v>
      </c>
      <c r="D26" s="16">
        <f>VLOOKUP(A26,'Medical Examinations'!A26:C26,3,FALSE)</f>
        <v>4.38</v>
      </c>
      <c r="E26" s="16" t="str">
        <f>VLOOKUP(A26,'Medical Examinations'!A26:D26,4,FALSE)</f>
        <v>Yes</v>
      </c>
      <c r="F26" s="16" t="str">
        <f>VLOOKUP(A26,'Medical Examinations'!A26:E26,5,FALSE)</f>
        <v>No</v>
      </c>
      <c r="G26" s="16" t="str">
        <f>VLOOKUP(A26,'Medical Examinations'!A26:F26,6,FALSE)</f>
        <v>No</v>
      </c>
      <c r="H26" s="16">
        <f>VLOOKUP('HEALTH CARE'!A26,'Medical Examinations'!A26:G26,7,FALSE)</f>
        <v>2</v>
      </c>
      <c r="I26" s="16" t="str">
        <f>VLOOKUP(A26,'Medical Examinations'!A26:H26,8,FALSE)</f>
        <v>Yes</v>
      </c>
      <c r="J26" s="16" t="str">
        <f>VLOOKUP(A26,'Medical Examinations'!A26:I26,9,FALSE)</f>
        <v>obesity</v>
      </c>
      <c r="K26" s="16" t="str">
        <f>VLOOKUP(A26,'Medical Examinations'!A26:J26,10,FALSE)</f>
        <v>normal</v>
      </c>
      <c r="L26" s="18">
        <f>VLOOKUP(A26,'Hospitalisation Details'!A:F, 5, FALSE)</f>
        <v>14</v>
      </c>
      <c r="M26" s="16">
        <f>VLOOKUP(A26,'Hospitalisation Details'!A26:H26,8,FALSE)</f>
        <v>47055.53</v>
      </c>
      <c r="N26" s="16" t="str">
        <f>VLOOKUP(A26,'Hospitalisation Details'!A26:I26,9,FALSE)</f>
        <v>tier - 2</v>
      </c>
      <c r="O26" s="16" t="str">
        <f>VLOOKUP(A26,'Hospitalisation Details'!A26:J26,10,FALSE)</f>
        <v>tier - 1</v>
      </c>
      <c r="P26" s="16" t="str">
        <f>VLOOKUP(A26,'Hospitalisation Details'!A26:K26,11,FALSE)</f>
        <v>R1013</v>
      </c>
      <c r="Q26" s="16">
        <f>VLOOKUP(A26,'Hospitalisation Details'!A26:L26,12,FALSE)</f>
        <v>63</v>
      </c>
    </row>
    <row r="27" spans="1:17" ht="20.399999999999999" x14ac:dyDescent="0.6">
      <c r="A27" s="17" t="s">
        <v>2347</v>
      </c>
      <c r="B27" s="16" t="str">
        <f>VLOOKUP('HEALTH CARE'!A27,'Customer Names'!A27:D27,3,FALSE)</f>
        <v>Airoldi</v>
      </c>
      <c r="C27" s="16">
        <f>VLOOKUP(A27,'Medical Examinations'!A27:B27,2,FALSE)</f>
        <v>33.880000000000003</v>
      </c>
      <c r="D27" s="16">
        <f>VLOOKUP(A27,'Medical Examinations'!A27:C27,3,FALSE)</f>
        <v>7.01</v>
      </c>
      <c r="E27" s="16" t="str">
        <f>VLOOKUP(A27,'Medical Examinations'!A27:D27,4,FALSE)</f>
        <v>No</v>
      </c>
      <c r="F27" s="16" t="str">
        <f>VLOOKUP(A27,'Medical Examinations'!A27:E27,5,FALSE)</f>
        <v>No</v>
      </c>
      <c r="G27" s="16" t="str">
        <f>VLOOKUP(A27,'Medical Examinations'!A27:F27,6,FALSE)</f>
        <v>No</v>
      </c>
      <c r="H27" s="16">
        <f>VLOOKUP('HEALTH CARE'!A27,'Medical Examinations'!A27:G27,7,FALSE)</f>
        <v>3</v>
      </c>
      <c r="I27" s="16" t="str">
        <f>VLOOKUP(A27,'Medical Examinations'!A27:H27,8,FALSE)</f>
        <v>Yes</v>
      </c>
      <c r="J27" s="16" t="str">
        <f>VLOOKUP(A27,'Medical Examinations'!A27:I27,9,FALSE)</f>
        <v>obesity</v>
      </c>
      <c r="K27" s="16" t="str">
        <f>VLOOKUP(A27,'Medical Examinations'!A27:J27,10,FALSE)</f>
        <v>diabetes</v>
      </c>
      <c r="L27" s="18">
        <f>VLOOKUP(A27,'Hospitalisation Details'!A:F, 5, FALSE)</f>
        <v>15</v>
      </c>
      <c r="M27" s="16">
        <f>VLOOKUP(A27,'Hospitalisation Details'!A27:H27,8,FALSE)</f>
        <v>46889.26</v>
      </c>
      <c r="N27" s="16" t="str">
        <f>VLOOKUP(A27,'Hospitalisation Details'!A27:I27,9,FALSE)</f>
        <v>tier - 2</v>
      </c>
      <c r="O27" s="16" t="str">
        <f>VLOOKUP(A27,'Hospitalisation Details'!A27:J27,10,FALSE)</f>
        <v>tier - 3</v>
      </c>
      <c r="P27" s="16" t="str">
        <f>VLOOKUP(A27,'Hospitalisation Details'!A27:K27,11,FALSE)</f>
        <v>R1013</v>
      </c>
      <c r="Q27" s="16">
        <f>VLOOKUP(A27,'Hospitalisation Details'!A27:L27,12,FALSE)</f>
        <v>64</v>
      </c>
    </row>
    <row r="28" spans="1:17" ht="20.399999999999999" x14ac:dyDescent="0.6">
      <c r="A28" s="17" t="s">
        <v>2346</v>
      </c>
      <c r="B28" s="16" t="str">
        <f>VLOOKUP('HEALTH CARE'!A28,'Customer Names'!A28:D28,3,FALSE)</f>
        <v>Cater-Cyker</v>
      </c>
      <c r="C28" s="16">
        <f>VLOOKUP(A28,'Medical Examinations'!A28:B28,2,FALSE)</f>
        <v>30.875</v>
      </c>
      <c r="D28" s="16">
        <f>VLOOKUP(A28,'Medical Examinations'!A28:C28,3,FALSE)</f>
        <v>11.88</v>
      </c>
      <c r="E28" s="16" t="str">
        <f>VLOOKUP(A28,'Medical Examinations'!A28:D28,4,FALSE)</f>
        <v>No</v>
      </c>
      <c r="F28" s="16" t="str">
        <f>VLOOKUP(A28,'Medical Examinations'!A28:E28,5,FALSE)</f>
        <v>No</v>
      </c>
      <c r="G28" s="16" t="str">
        <f>VLOOKUP(A28,'Medical Examinations'!A28:F28,6,FALSE)</f>
        <v>No</v>
      </c>
      <c r="H28" s="16">
        <f>VLOOKUP('HEALTH CARE'!A28,'Medical Examinations'!A28:G28,7,FALSE)</f>
        <v>0</v>
      </c>
      <c r="I28" s="16" t="str">
        <f>VLOOKUP(A28,'Medical Examinations'!A28:H28,8,FALSE)</f>
        <v>Yes</v>
      </c>
      <c r="J28" s="16" t="str">
        <f>VLOOKUP(A28,'Medical Examinations'!A28:I28,9,FALSE)</f>
        <v>obesity</v>
      </c>
      <c r="K28" s="16" t="str">
        <f>VLOOKUP(A28,'Medical Examinations'!A28:J28,10,FALSE)</f>
        <v>diabetes</v>
      </c>
      <c r="L28" s="18">
        <f>VLOOKUP(A28,'Hospitalisation Details'!A:F, 5, FALSE)</f>
        <v>17</v>
      </c>
      <c r="M28" s="16">
        <f>VLOOKUP(A28,'Hospitalisation Details'!A28:H28,8,FALSE)</f>
        <v>46718.16</v>
      </c>
      <c r="N28" s="16" t="str">
        <f>VLOOKUP(A28,'Hospitalisation Details'!A28:I28,9,FALSE)</f>
        <v>tier - 1</v>
      </c>
      <c r="O28" s="16" t="str">
        <f>VLOOKUP(A28,'Hospitalisation Details'!A28:J28,10,FALSE)</f>
        <v>tier - 1</v>
      </c>
      <c r="P28" s="16" t="str">
        <f>VLOOKUP(A28,'Hospitalisation Details'!A28:K28,11,FALSE)</f>
        <v>R1012</v>
      </c>
      <c r="Q28" s="16">
        <f>VLOOKUP(A28,'Hospitalisation Details'!A28:L28,12,FALSE)</f>
        <v>62</v>
      </c>
    </row>
    <row r="29" spans="1:17" ht="20.399999999999999" x14ac:dyDescent="0.6">
      <c r="A29" s="17" t="s">
        <v>2345</v>
      </c>
      <c r="B29" s="16" t="str">
        <f>VLOOKUP('HEALTH CARE'!A29,'Customer Names'!A29:D29,3,FALSE)</f>
        <v>Hamm</v>
      </c>
      <c r="C29" s="16">
        <f>VLOOKUP(A29,'Medical Examinations'!A29:B29,2,FALSE)</f>
        <v>36.86</v>
      </c>
      <c r="D29" s="16">
        <f>VLOOKUP(A29,'Medical Examinations'!A29:C29,3,FALSE)</f>
        <v>5.19</v>
      </c>
      <c r="E29" s="16" t="str">
        <f>VLOOKUP(A29,'Medical Examinations'!A29:D29,4,FALSE)</f>
        <v>Yes</v>
      </c>
      <c r="F29" s="16" t="str">
        <f>VLOOKUP(A29,'Medical Examinations'!A29:E29,5,FALSE)</f>
        <v>No</v>
      </c>
      <c r="G29" s="16" t="str">
        <f>VLOOKUP(A29,'Medical Examinations'!A29:F29,6,FALSE)</f>
        <v>Yes</v>
      </c>
      <c r="H29" s="16">
        <f>VLOOKUP('HEALTH CARE'!A29,'Medical Examinations'!A29:G29,7,FALSE)</f>
        <v>1</v>
      </c>
      <c r="I29" s="16" t="str">
        <f>VLOOKUP(A29,'Medical Examinations'!A29:H29,8,FALSE)</f>
        <v>Yes</v>
      </c>
      <c r="J29" s="16" t="str">
        <f>VLOOKUP(A29,'Medical Examinations'!A29:I29,9,FALSE)</f>
        <v>obesity</v>
      </c>
      <c r="K29" s="16" t="str">
        <f>VLOOKUP(A29,'Medical Examinations'!A29:J29,10,FALSE)</f>
        <v>normal</v>
      </c>
      <c r="L29" s="18">
        <f>VLOOKUP(A29,'Hospitalisation Details'!A:F, 5, FALSE)</f>
        <v>23</v>
      </c>
      <c r="M29" s="16">
        <f>VLOOKUP(A29,'Hospitalisation Details'!A29:H29,8,FALSE)</f>
        <v>46661.440000000002</v>
      </c>
      <c r="N29" s="16" t="str">
        <f>VLOOKUP(A29,'Hospitalisation Details'!A29:I29,9,FALSE)</f>
        <v>tier - 1</v>
      </c>
      <c r="O29" s="16" t="str">
        <f>VLOOKUP(A29,'Hospitalisation Details'!A29:J29,10,FALSE)</f>
        <v>tier - 3</v>
      </c>
      <c r="P29" s="16" t="str">
        <f>VLOOKUP(A29,'Hospitalisation Details'!A29:K29,11,FALSE)</f>
        <v>R1012</v>
      </c>
      <c r="Q29" s="16">
        <f>VLOOKUP(A29,'Hospitalisation Details'!A29:L29,12,FALSE)</f>
        <v>53</v>
      </c>
    </row>
    <row r="30" spans="1:17" ht="20.399999999999999" x14ac:dyDescent="0.6">
      <c r="A30" s="17" t="s">
        <v>2344</v>
      </c>
      <c r="B30" s="16" t="str">
        <f>VLOOKUP('HEALTH CARE'!A30,'Customer Names'!A30:D30,3,FALSE)</f>
        <v>Cox</v>
      </c>
      <c r="C30" s="16">
        <f>VLOOKUP(A30,'Medical Examinations'!A30:B30,2,FALSE)</f>
        <v>35.86</v>
      </c>
      <c r="D30" s="16">
        <f>VLOOKUP(A30,'Medical Examinations'!A30:C30,3,FALSE)</f>
        <v>6.74</v>
      </c>
      <c r="E30" s="16" t="str">
        <f>VLOOKUP(A30,'Medical Examinations'!A30:D30,4,FALSE)</f>
        <v>Yes</v>
      </c>
      <c r="F30" s="16" t="str">
        <f>VLOOKUP(A30,'Medical Examinations'!A30:E30,5,FALSE)</f>
        <v>No</v>
      </c>
      <c r="G30" s="16" t="str">
        <f>VLOOKUP(A30,'Medical Examinations'!A30:F30,6,FALSE)</f>
        <v>No</v>
      </c>
      <c r="H30" s="16">
        <f>VLOOKUP('HEALTH CARE'!A30,'Medical Examinations'!A30:G30,7,FALSE)</f>
        <v>2</v>
      </c>
      <c r="I30" s="16" t="str">
        <f>VLOOKUP(A30,'Medical Examinations'!A30:H30,8,FALSE)</f>
        <v>Yes</v>
      </c>
      <c r="J30" s="16" t="str">
        <f>VLOOKUP(A30,'Medical Examinations'!A30:I30,9,FALSE)</f>
        <v>obesity</v>
      </c>
      <c r="K30" s="16" t="str">
        <f>VLOOKUP(A30,'Medical Examinations'!A30:J30,10,FALSE)</f>
        <v>diabetes</v>
      </c>
      <c r="L30" s="18">
        <f>VLOOKUP(A30,'Hospitalisation Details'!A:F, 5, FALSE)</f>
        <v>8</v>
      </c>
      <c r="M30" s="16">
        <f>VLOOKUP(A30,'Hospitalisation Details'!A30:H30,8,FALSE)</f>
        <v>46599.11</v>
      </c>
      <c r="N30" s="16" t="str">
        <f>VLOOKUP(A30,'Hospitalisation Details'!A30:I30,9,FALSE)</f>
        <v>tier - 1</v>
      </c>
      <c r="O30" s="16" t="str">
        <f>VLOOKUP(A30,'Hospitalisation Details'!A30:J30,10,FALSE)</f>
        <v>tier - 1</v>
      </c>
      <c r="P30" s="16" t="str">
        <f>VLOOKUP(A30,'Hospitalisation Details'!A30:K30,11,FALSE)</f>
        <v>R1013</v>
      </c>
      <c r="Q30" s="16">
        <f>VLOOKUP(A30,'Hospitalisation Details'!A30:L30,12,FALSE)</f>
        <v>61</v>
      </c>
    </row>
    <row r="31" spans="1:17" ht="20.399999999999999" x14ac:dyDescent="0.6">
      <c r="A31" s="17" t="s">
        <v>2343</v>
      </c>
      <c r="B31" s="16" t="str">
        <f>VLOOKUP('HEALTH CARE'!A31,'Customer Names'!A31:D31,3,FALSE)</f>
        <v>Sachrajda</v>
      </c>
      <c r="C31" s="16">
        <f>VLOOKUP(A31,'Medical Examinations'!A31:B31,2,FALSE)</f>
        <v>37.049999999999997</v>
      </c>
      <c r="D31" s="16">
        <f>VLOOKUP(A31,'Medical Examinations'!A31:C31,3,FALSE)</f>
        <v>8.44</v>
      </c>
      <c r="E31" s="16" t="str">
        <f>VLOOKUP(A31,'Medical Examinations'!A31:D31,4,FALSE)</f>
        <v>No</v>
      </c>
      <c r="F31" s="16" t="str">
        <f>VLOOKUP(A31,'Medical Examinations'!A31:E31,5,FALSE)</f>
        <v>No</v>
      </c>
      <c r="G31" s="16" t="str">
        <f>VLOOKUP(A31,'Medical Examinations'!A31:F31,6,FALSE)</f>
        <v>No</v>
      </c>
      <c r="H31" s="16">
        <f>VLOOKUP('HEALTH CARE'!A31,'Medical Examinations'!A31:G31,7,FALSE)</f>
        <v>0</v>
      </c>
      <c r="I31" s="16" t="str">
        <f>VLOOKUP(A31,'Medical Examinations'!A31:H31,8,FALSE)</f>
        <v>Yes</v>
      </c>
      <c r="J31" s="16" t="str">
        <f>VLOOKUP(A31,'Medical Examinations'!A31:I31,9,FALSE)</f>
        <v>obesity</v>
      </c>
      <c r="K31" s="16" t="str">
        <f>VLOOKUP(A31,'Medical Examinations'!A31:J31,10,FALSE)</f>
        <v>diabetes</v>
      </c>
      <c r="L31" s="18">
        <f>VLOOKUP(A31,'Hospitalisation Details'!A:F, 5, FALSE)</f>
        <v>6</v>
      </c>
      <c r="M31" s="16">
        <f>VLOOKUP(A31,'Hospitalisation Details'!A31:H31,8,FALSE)</f>
        <v>46255.11</v>
      </c>
      <c r="N31" s="16" t="str">
        <f>VLOOKUP(A31,'Hospitalisation Details'!A31:I31,9,FALSE)</f>
        <v>tier - 1</v>
      </c>
      <c r="O31" s="16" t="str">
        <f>VLOOKUP(A31,'Hospitalisation Details'!A31:J31,10,FALSE)</f>
        <v>tier - 3</v>
      </c>
      <c r="P31" s="16" t="str">
        <f>VLOOKUP(A31,'Hospitalisation Details'!A31:K31,11,FALSE)</f>
        <v>R1024</v>
      </c>
      <c r="Q31" s="16">
        <f>VLOOKUP(A31,'Hospitalisation Details'!A31:L31,12,FALSE)</f>
        <v>51</v>
      </c>
    </row>
    <row r="32" spans="1:17" ht="20.399999999999999" x14ac:dyDescent="0.6">
      <c r="A32" s="17" t="s">
        <v>2342</v>
      </c>
      <c r="B32" s="16" t="str">
        <f>VLOOKUP('HEALTH CARE'!A32,'Customer Names'!A32:D32,3,FALSE)</f>
        <v>Gareri</v>
      </c>
      <c r="C32" s="16">
        <f>VLOOKUP(A32,'Medical Examinations'!A32:B32,2,FALSE)</f>
        <v>43.89</v>
      </c>
      <c r="D32" s="16">
        <f>VLOOKUP(A32,'Medical Examinations'!A32:C32,3,FALSE)</f>
        <v>8.7100000000000009</v>
      </c>
      <c r="E32" s="16" t="str">
        <f>VLOOKUP(A32,'Medical Examinations'!A32:D32,4,FALSE)</f>
        <v>No</v>
      </c>
      <c r="F32" s="16" t="str">
        <f>VLOOKUP(A32,'Medical Examinations'!A32:E32,5,FALSE)</f>
        <v>No</v>
      </c>
      <c r="G32" s="16" t="str">
        <f>VLOOKUP(A32,'Medical Examinations'!A32:F32,6,FALSE)</f>
        <v>No</v>
      </c>
      <c r="H32" s="16">
        <f>VLOOKUP('HEALTH CARE'!A32,'Medical Examinations'!A32:G32,7,FALSE)</f>
        <v>0</v>
      </c>
      <c r="I32" s="16" t="str">
        <f>VLOOKUP(A32,'Medical Examinations'!A32:H32,8,FALSE)</f>
        <v>Yes</v>
      </c>
      <c r="J32" s="16" t="str">
        <f>VLOOKUP(A32,'Medical Examinations'!A32:I32,9,FALSE)</f>
        <v>obesity</v>
      </c>
      <c r="K32" s="16" t="str">
        <f>VLOOKUP(A32,'Medical Examinations'!A32:J32,10,FALSE)</f>
        <v>diabetes</v>
      </c>
      <c r="L32" s="18">
        <f>VLOOKUP(A32,'Hospitalisation Details'!A:F, 5, FALSE)</f>
        <v>17</v>
      </c>
      <c r="M32" s="16">
        <f>VLOOKUP(A32,'Hospitalisation Details'!A32:H32,8,FALSE)</f>
        <v>46200.99</v>
      </c>
      <c r="N32" s="16" t="str">
        <f>VLOOKUP(A32,'Hospitalisation Details'!A32:I32,9,FALSE)</f>
        <v>tier - 1</v>
      </c>
      <c r="O32" s="16" t="str">
        <f>VLOOKUP(A32,'Hospitalisation Details'!A32:J32,10,FALSE)</f>
        <v>tier - 1</v>
      </c>
      <c r="P32" s="16" t="str">
        <f>VLOOKUP(A32,'Hospitalisation Details'!A32:K32,11,FALSE)</f>
        <v>R1013</v>
      </c>
      <c r="Q32" s="16">
        <f>VLOOKUP(A32,'Hospitalisation Details'!A32:L32,12,FALSE)</f>
        <v>44</v>
      </c>
    </row>
    <row r="33" spans="1:17" ht="20.399999999999999" x14ac:dyDescent="0.6">
      <c r="A33" s="17" t="s">
        <v>2341</v>
      </c>
      <c r="B33" s="16" t="str">
        <f>VLOOKUP('HEALTH CARE'!A33,'Customer Names'!A33:D33,3,FALSE)</f>
        <v>Welch</v>
      </c>
      <c r="C33" s="16">
        <f>VLOOKUP(A33,'Medical Examinations'!A33:B33,2,FALSE)</f>
        <v>42.35</v>
      </c>
      <c r="D33" s="16">
        <f>VLOOKUP(A33,'Medical Examinations'!A33:C33,3,FALSE)</f>
        <v>5.08</v>
      </c>
      <c r="E33" s="16" t="str">
        <f>VLOOKUP(A33,'Medical Examinations'!A33:D33,4,FALSE)</f>
        <v>Yes</v>
      </c>
      <c r="F33" s="16" t="str">
        <f>VLOOKUP(A33,'Medical Examinations'!A33:E33,5,FALSE)</f>
        <v>No</v>
      </c>
      <c r="G33" s="16" t="str">
        <f>VLOOKUP(A33,'Medical Examinations'!A33:F33,6,FALSE)</f>
        <v>No</v>
      </c>
      <c r="H33" s="16">
        <f>VLOOKUP('HEALTH CARE'!A33,'Medical Examinations'!A33:G33,7,FALSE)</f>
        <v>0</v>
      </c>
      <c r="I33" s="16" t="str">
        <f>VLOOKUP(A33,'Medical Examinations'!A33:H33,8,FALSE)</f>
        <v>Yes</v>
      </c>
      <c r="J33" s="16" t="str">
        <f>VLOOKUP(A33,'Medical Examinations'!A33:I33,9,FALSE)</f>
        <v>obesity</v>
      </c>
      <c r="K33" s="16" t="str">
        <f>VLOOKUP(A33,'Medical Examinations'!A33:J33,10,FALSE)</f>
        <v>normal</v>
      </c>
      <c r="L33" s="18">
        <f>VLOOKUP(A33,'Hospitalisation Details'!A:F, 5, FALSE)</f>
        <v>2</v>
      </c>
      <c r="M33" s="16">
        <f>VLOOKUP(A33,'Hospitalisation Details'!A33:H33,8,FALSE)</f>
        <v>46151.12</v>
      </c>
      <c r="N33" s="16" t="str">
        <f>VLOOKUP(A33,'Hospitalisation Details'!A33:I33,9,FALSE)</f>
        <v>tier - 1</v>
      </c>
      <c r="O33" s="16" t="str">
        <f>VLOOKUP(A33,'Hospitalisation Details'!A33:J33,10,FALSE)</f>
        <v>tier - 3</v>
      </c>
      <c r="P33" s="16" t="str">
        <f>VLOOKUP(A33,'Hospitalisation Details'!A33:K33,11,FALSE)</f>
        <v>R1013</v>
      </c>
      <c r="Q33" s="16">
        <f>VLOOKUP(A33,'Hospitalisation Details'!A33:L33,12,FALSE)</f>
        <v>46</v>
      </c>
    </row>
    <row r="34" spans="1:17" ht="20.399999999999999" x14ac:dyDescent="0.6">
      <c r="A34" s="17" t="s">
        <v>2340</v>
      </c>
      <c r="B34" s="16" t="str">
        <f>VLOOKUP('HEALTH CARE'!A34,'Customer Names'!A34:D34,3,FALSE)</f>
        <v>Prindiville</v>
      </c>
      <c r="C34" s="16">
        <f>VLOOKUP(A34,'Medical Examinations'!A34:B34,2,FALSE)</f>
        <v>31.35</v>
      </c>
      <c r="D34" s="16">
        <f>VLOOKUP(A34,'Medical Examinations'!A34:C34,3,FALSE)</f>
        <v>6.86</v>
      </c>
      <c r="E34" s="16" t="str">
        <f>VLOOKUP(A34,'Medical Examinations'!A34:D34,4,FALSE)</f>
        <v>No</v>
      </c>
      <c r="F34" s="16" t="str">
        <f>VLOOKUP(A34,'Medical Examinations'!A34:E34,5,FALSE)</f>
        <v>No</v>
      </c>
      <c r="G34" s="16" t="str">
        <f>VLOOKUP(A34,'Medical Examinations'!A34:F34,6,FALSE)</f>
        <v>No</v>
      </c>
      <c r="H34" s="16">
        <f>VLOOKUP('HEALTH CARE'!A34,'Medical Examinations'!A34:G34,7,FALSE)</f>
        <v>0</v>
      </c>
      <c r="I34" s="16" t="str">
        <f>VLOOKUP(A34,'Medical Examinations'!A34:H34,8,FALSE)</f>
        <v>Yes</v>
      </c>
      <c r="J34" s="16" t="str">
        <f>VLOOKUP(A34,'Medical Examinations'!A34:I34,9,FALSE)</f>
        <v>obesity</v>
      </c>
      <c r="K34" s="16" t="str">
        <f>VLOOKUP(A34,'Medical Examinations'!A34:J34,10,FALSE)</f>
        <v>diabetes</v>
      </c>
      <c r="L34" s="18">
        <f>VLOOKUP(A34,'Hospitalisation Details'!A:F, 5, FALSE)</f>
        <v>4</v>
      </c>
      <c r="M34" s="16">
        <f>VLOOKUP(A34,'Hospitalisation Details'!A34:H34,8,FALSE)</f>
        <v>46130.53</v>
      </c>
      <c r="N34" s="16" t="str">
        <f>VLOOKUP(A34,'Hospitalisation Details'!A34:I34,9,FALSE)</f>
        <v>tier - 1</v>
      </c>
      <c r="O34" s="16" t="str">
        <f>VLOOKUP(A34,'Hospitalisation Details'!A34:J34,10,FALSE)</f>
        <v>tier - 1</v>
      </c>
      <c r="P34" s="16" t="str">
        <f>VLOOKUP(A34,'Hospitalisation Details'!A34:K34,11,FALSE)</f>
        <v>R1012</v>
      </c>
      <c r="Q34" s="16">
        <f>VLOOKUP(A34,'Hospitalisation Details'!A34:L34,12,FALSE)</f>
        <v>60</v>
      </c>
    </row>
    <row r="35" spans="1:17" ht="20.399999999999999" x14ac:dyDescent="0.6">
      <c r="A35" s="17" t="s">
        <v>2339</v>
      </c>
      <c r="B35" s="16" t="str">
        <f>VLOOKUP('HEALTH CARE'!A35,'Customer Names'!A35:D35,3,FALSE)</f>
        <v>Kincaid</v>
      </c>
      <c r="C35" s="16">
        <f>VLOOKUP(A35,'Medical Examinations'!A35:B35,2,FALSE)</f>
        <v>47.6</v>
      </c>
      <c r="D35" s="16">
        <f>VLOOKUP(A35,'Medical Examinations'!A35:C35,3,FALSE)</f>
        <v>5.95</v>
      </c>
      <c r="E35" s="16" t="str">
        <f>VLOOKUP(A35,'Medical Examinations'!A35:D35,4,FALSE)</f>
        <v>Yes</v>
      </c>
      <c r="F35" s="16" t="str">
        <f>VLOOKUP(A35,'Medical Examinations'!A35:E35,5,FALSE)</f>
        <v>No</v>
      </c>
      <c r="G35" s="16" t="str">
        <f>VLOOKUP(A35,'Medical Examinations'!A35:F35,6,FALSE)</f>
        <v>No</v>
      </c>
      <c r="H35" s="16">
        <f>VLOOKUP('HEALTH CARE'!A35,'Medical Examinations'!A35:G35,7,FALSE)</f>
        <v>0</v>
      </c>
      <c r="I35" s="16" t="str">
        <f>VLOOKUP(A35,'Medical Examinations'!A35:H35,8,FALSE)</f>
        <v>Yes</v>
      </c>
      <c r="J35" s="16" t="str">
        <f>VLOOKUP(A35,'Medical Examinations'!A35:I35,9,FALSE)</f>
        <v>obesity</v>
      </c>
      <c r="K35" s="16" t="str">
        <f>VLOOKUP(A35,'Medical Examinations'!A35:J35,10,FALSE)</f>
        <v>prediabetes</v>
      </c>
      <c r="L35" s="18">
        <f>VLOOKUP(A35,'Hospitalisation Details'!A:F, 5, FALSE)</f>
        <v>30</v>
      </c>
      <c r="M35" s="16">
        <f>VLOOKUP(A35,'Hospitalisation Details'!A35:H35,8,FALSE)</f>
        <v>46113.51</v>
      </c>
      <c r="N35" s="16" t="str">
        <f>VLOOKUP(A35,'Hospitalisation Details'!A35:I35,9,FALSE)</f>
        <v>tier - 2</v>
      </c>
      <c r="O35" s="16" t="str">
        <f>VLOOKUP(A35,'Hospitalisation Details'!A35:J35,10,FALSE)</f>
        <v>tier - 3</v>
      </c>
      <c r="P35" s="16" t="str">
        <f>VLOOKUP(A35,'Hospitalisation Details'!A35:K35,11,FALSE)</f>
        <v>R1011</v>
      </c>
      <c r="Q35" s="16">
        <f>VLOOKUP(A35,'Hospitalisation Details'!A35:L35,12,FALSE)</f>
        <v>37</v>
      </c>
    </row>
    <row r="36" spans="1:17" ht="20.399999999999999" x14ac:dyDescent="0.6">
      <c r="A36" s="17" t="s">
        <v>2338</v>
      </c>
      <c r="B36" s="16" t="str">
        <f>VLOOKUP('HEALTH CARE'!A36,'Customer Names'!A36:D36,3,FALSE)</f>
        <v>Bruestle</v>
      </c>
      <c r="C36" s="16">
        <f>VLOOKUP(A36,'Medical Examinations'!A36:B36,2,FALSE)</f>
        <v>46.2</v>
      </c>
      <c r="D36" s="16">
        <f>VLOOKUP(A36,'Medical Examinations'!A36:C36,3,FALSE)</f>
        <v>6.09</v>
      </c>
      <c r="E36" s="16" t="str">
        <f>VLOOKUP(A36,'Medical Examinations'!A36:D36,4,FALSE)</f>
        <v>No</v>
      </c>
      <c r="F36" s="16" t="str">
        <f>VLOOKUP(A36,'Medical Examinations'!A36:E36,5,FALSE)</f>
        <v>No</v>
      </c>
      <c r="G36" s="16" t="str">
        <f>VLOOKUP(A36,'Medical Examinations'!A36:F36,6,FALSE)</f>
        <v>Yes</v>
      </c>
      <c r="H36" s="16">
        <f>VLOOKUP('HEALTH CARE'!A36,'Medical Examinations'!A36:G36,7,FALSE)</f>
        <v>1</v>
      </c>
      <c r="I36" s="16" t="str">
        <f>VLOOKUP(A36,'Medical Examinations'!A36:H36,8,FALSE)</f>
        <v>Yes</v>
      </c>
      <c r="J36" s="16" t="str">
        <f>VLOOKUP(A36,'Medical Examinations'!A36:I36,9,FALSE)</f>
        <v>obesity</v>
      </c>
      <c r="K36" s="16" t="str">
        <f>VLOOKUP(A36,'Medical Examinations'!A36:J36,10,FALSE)</f>
        <v>prediabetes</v>
      </c>
      <c r="L36" s="18">
        <f>VLOOKUP(A36,'Hospitalisation Details'!A:F, 5, FALSE)</f>
        <v>12</v>
      </c>
      <c r="M36" s="16">
        <f>VLOOKUP(A36,'Hospitalisation Details'!A36:H36,8,FALSE)</f>
        <v>45863.21</v>
      </c>
      <c r="N36" s="16" t="str">
        <f>VLOOKUP(A36,'Hospitalisation Details'!A36:I36,9,FALSE)</f>
        <v>tier - 2</v>
      </c>
      <c r="O36" s="16" t="str">
        <f>VLOOKUP(A36,'Hospitalisation Details'!A36:J36,10,FALSE)</f>
        <v>tier - 1</v>
      </c>
      <c r="P36" s="16" t="str">
        <f>VLOOKUP(A36,'Hospitalisation Details'!A36:K36,11,FALSE)</f>
        <v>R1013</v>
      </c>
      <c r="Q36" s="16">
        <f>VLOOKUP(A36,'Hospitalisation Details'!A36:L36,12,FALSE)</f>
        <v>43</v>
      </c>
    </row>
    <row r="37" spans="1:17" ht="20.399999999999999" x14ac:dyDescent="0.6">
      <c r="A37" s="17" t="s">
        <v>2337</v>
      </c>
      <c r="B37" s="16" t="str">
        <f>VLOOKUP('HEALTH CARE'!A37,'Customer Names'!A37:D37,3,FALSE)</f>
        <v>Lachance</v>
      </c>
      <c r="C37" s="16">
        <f>VLOOKUP(A37,'Medical Examinations'!A37:B37,2,FALSE)</f>
        <v>32.015000000000001</v>
      </c>
      <c r="D37" s="16">
        <f>VLOOKUP(A37,'Medical Examinations'!A37:C37,3,FALSE)</f>
        <v>11.75</v>
      </c>
      <c r="E37" s="16" t="str">
        <f>VLOOKUP(A37,'Medical Examinations'!A37:D37,4,FALSE)</f>
        <v>No</v>
      </c>
      <c r="F37" s="16" t="str">
        <f>VLOOKUP(A37,'Medical Examinations'!A37:E37,5,FALSE)</f>
        <v>No</v>
      </c>
      <c r="G37" s="16" t="str">
        <f>VLOOKUP(A37,'Medical Examinations'!A37:F37,6,FALSE)</f>
        <v>No</v>
      </c>
      <c r="H37" s="16">
        <f>VLOOKUP('HEALTH CARE'!A37,'Medical Examinations'!A37:G37,7,FALSE)</f>
        <v>0</v>
      </c>
      <c r="I37" s="16" t="str">
        <f>VLOOKUP(A37,'Medical Examinations'!A37:H37,8,FALSE)</f>
        <v>Yes</v>
      </c>
      <c r="J37" s="16" t="str">
        <f>VLOOKUP(A37,'Medical Examinations'!A37:I37,9,FALSE)</f>
        <v>obesity</v>
      </c>
      <c r="K37" s="16" t="str">
        <f>VLOOKUP(A37,'Medical Examinations'!A37:J37,10,FALSE)</f>
        <v>diabetes</v>
      </c>
      <c r="L37" s="18">
        <f>VLOOKUP(A37,'Hospitalisation Details'!A:F, 5, FALSE)</f>
        <v>21</v>
      </c>
      <c r="M37" s="16">
        <f>VLOOKUP(A37,'Hospitalisation Details'!A37:H37,8,FALSE)</f>
        <v>45710.21</v>
      </c>
      <c r="N37" s="16" t="str">
        <f>VLOOKUP(A37,'Hospitalisation Details'!A37:I37,9,FALSE)</f>
        <v>tier - 2</v>
      </c>
      <c r="O37" s="16" t="str">
        <f>VLOOKUP(A37,'Hospitalisation Details'!A37:J37,10,FALSE)</f>
        <v>tier - 2</v>
      </c>
      <c r="P37" s="16" t="str">
        <f>VLOOKUP(A37,'Hospitalisation Details'!A37:K37,11,FALSE)</f>
        <v>R1016</v>
      </c>
      <c r="Q37" s="16">
        <f>VLOOKUP(A37,'Hospitalisation Details'!A37:L37,12,FALSE)</f>
        <v>62</v>
      </c>
    </row>
    <row r="38" spans="1:17" ht="20.399999999999999" x14ac:dyDescent="0.6">
      <c r="A38" s="17" t="s">
        <v>2336</v>
      </c>
      <c r="B38" s="16" t="str">
        <f>VLOOKUP('HEALTH CARE'!A38,'Customer Names'!A38:D38,3,FALSE)</f>
        <v>Eason</v>
      </c>
      <c r="C38" s="16">
        <f>VLOOKUP(A38,'Medical Examinations'!A38:B38,2,FALSE)</f>
        <v>40.564999999999998</v>
      </c>
      <c r="D38" s="16">
        <f>VLOOKUP(A38,'Medical Examinations'!A38:C38,3,FALSE)</f>
        <v>7.37</v>
      </c>
      <c r="E38" s="16" t="str">
        <f>VLOOKUP(A38,'Medical Examinations'!A38:D38,4,FALSE)</f>
        <v>No</v>
      </c>
      <c r="F38" s="16" t="str">
        <f>VLOOKUP(A38,'Medical Examinations'!A38:E38,5,FALSE)</f>
        <v>No</v>
      </c>
      <c r="G38" s="16" t="str">
        <f>VLOOKUP(A38,'Medical Examinations'!A38:F38,6,FALSE)</f>
        <v>No</v>
      </c>
      <c r="H38" s="16">
        <f>VLOOKUP('HEALTH CARE'!A38,'Medical Examinations'!A38:G38,7,FALSE)</f>
        <v>0</v>
      </c>
      <c r="I38" s="16" t="str">
        <f>VLOOKUP(A38,'Medical Examinations'!A38:H38,8,FALSE)</f>
        <v>Yes</v>
      </c>
      <c r="J38" s="16" t="str">
        <f>VLOOKUP(A38,'Medical Examinations'!A38:I38,9,FALSE)</f>
        <v>obesity</v>
      </c>
      <c r="K38" s="16" t="str">
        <f>VLOOKUP(A38,'Medical Examinations'!A38:J38,10,FALSE)</f>
        <v>diabetes</v>
      </c>
      <c r="L38" s="18">
        <f>VLOOKUP(A38,'Hospitalisation Details'!A:F, 5, FALSE)</f>
        <v>9</v>
      </c>
      <c r="M38" s="16">
        <f>VLOOKUP(A38,'Hospitalisation Details'!A38:H38,8,FALSE)</f>
        <v>45702.02</v>
      </c>
      <c r="N38" s="16" t="str">
        <f>VLOOKUP(A38,'Hospitalisation Details'!A38:I38,9,FALSE)</f>
        <v>tier - 2</v>
      </c>
      <c r="O38" s="16" t="str">
        <f>VLOOKUP(A38,'Hospitalisation Details'!A38:J38,10,FALSE)</f>
        <v>tier - 2</v>
      </c>
      <c r="P38" s="16" t="str">
        <f>VLOOKUP(A38,'Hospitalisation Details'!A38:K38,11,FALSE)</f>
        <v>R1012</v>
      </c>
      <c r="Q38" s="16">
        <f>VLOOKUP(A38,'Hospitalisation Details'!A38:L38,12,FALSE)</f>
        <v>48</v>
      </c>
    </row>
    <row r="39" spans="1:17" ht="20.399999999999999" x14ac:dyDescent="0.6">
      <c r="A39" s="17" t="s">
        <v>2335</v>
      </c>
      <c r="B39" s="16" t="str">
        <f>VLOOKUP('HEALTH CARE'!A39,'Customer Names'!A39:D39,3,FALSE)</f>
        <v>Grummon</v>
      </c>
      <c r="C39" s="16">
        <f>VLOOKUP(A39,'Medical Examinations'!A39:B39,2,FALSE)</f>
        <v>32.450000000000003</v>
      </c>
      <c r="D39" s="16">
        <f>VLOOKUP(A39,'Medical Examinations'!A39:C39,3,FALSE)</f>
        <v>11.91</v>
      </c>
      <c r="E39" s="16" t="str">
        <f>VLOOKUP(A39,'Medical Examinations'!A39:D39,4,FALSE)</f>
        <v>No</v>
      </c>
      <c r="F39" s="16" t="str">
        <f>VLOOKUP(A39,'Medical Examinations'!A39:E39,5,FALSE)</f>
        <v>No</v>
      </c>
      <c r="G39" s="16" t="str">
        <f>VLOOKUP(A39,'Medical Examinations'!A39:F39,6,FALSE)</f>
        <v>No</v>
      </c>
      <c r="H39" s="16">
        <f>VLOOKUP('HEALTH CARE'!A39,'Medical Examinations'!A39:G39,7,FALSE)</f>
        <v>0</v>
      </c>
      <c r="I39" s="16" t="str">
        <f>VLOOKUP(A39,'Medical Examinations'!A39:H39,8,FALSE)</f>
        <v>Yes</v>
      </c>
      <c r="J39" s="16" t="str">
        <f>VLOOKUP(A39,'Medical Examinations'!A39:I39,9,FALSE)</f>
        <v>obesity</v>
      </c>
      <c r="K39" s="16" t="str">
        <f>VLOOKUP(A39,'Medical Examinations'!A39:J39,10,FALSE)</f>
        <v>diabetes</v>
      </c>
      <c r="L39" s="18">
        <f>VLOOKUP(A39,'Hospitalisation Details'!A:F, 5, FALSE)</f>
        <v>17</v>
      </c>
      <c r="M39" s="16">
        <f>VLOOKUP(A39,'Hospitalisation Details'!A39:H39,8,FALSE)</f>
        <v>45008.959999999999</v>
      </c>
      <c r="N39" s="16" t="str">
        <f>VLOOKUP(A39,'Hospitalisation Details'!A39:I39,9,FALSE)</f>
        <v>tier - 2</v>
      </c>
      <c r="O39" s="16" t="str">
        <f>VLOOKUP(A39,'Hospitalisation Details'!A39:J39,10,FALSE)</f>
        <v>tier - 2</v>
      </c>
      <c r="P39" s="16" t="str">
        <f>VLOOKUP(A39,'Hospitalisation Details'!A39:K39,11,FALSE)</f>
        <v>R1013</v>
      </c>
      <c r="Q39" s="16">
        <f>VLOOKUP(A39,'Hospitalisation Details'!A39:L39,12,FALSE)</f>
        <v>60</v>
      </c>
    </row>
    <row r="40" spans="1:17" ht="20.399999999999999" x14ac:dyDescent="0.6">
      <c r="A40" s="17" t="s">
        <v>2334</v>
      </c>
      <c r="B40" s="16" t="str">
        <f>VLOOKUP('HEALTH CARE'!A40,'Customer Names'!A40:D40,3,FALSE)</f>
        <v>Vanwechel</v>
      </c>
      <c r="C40" s="16">
        <f>VLOOKUP(A40,'Medical Examinations'!A40:B40,2,FALSE)</f>
        <v>34.96</v>
      </c>
      <c r="D40" s="16">
        <f>VLOOKUP(A40,'Medical Examinations'!A40:C40,3,FALSE)</f>
        <v>6.52</v>
      </c>
      <c r="E40" s="16" t="str">
        <f>VLOOKUP(A40,'Medical Examinations'!A40:D40,4,FALSE)</f>
        <v>No</v>
      </c>
      <c r="F40" s="16" t="str">
        <f>VLOOKUP(A40,'Medical Examinations'!A40:E40,5,FALSE)</f>
        <v>No</v>
      </c>
      <c r="G40" s="16" t="str">
        <f>VLOOKUP(A40,'Medical Examinations'!A40:F40,6,FALSE)</f>
        <v>No</v>
      </c>
      <c r="H40" s="16">
        <f>VLOOKUP('HEALTH CARE'!A40,'Medical Examinations'!A40:G40,7,FALSE)</f>
        <v>0</v>
      </c>
      <c r="I40" s="16" t="str">
        <f>VLOOKUP(A40,'Medical Examinations'!A40:H40,8,FALSE)</f>
        <v>Yes</v>
      </c>
      <c r="J40" s="16" t="str">
        <f>VLOOKUP(A40,'Medical Examinations'!A40:I40,9,FALSE)</f>
        <v>obesity</v>
      </c>
      <c r="K40" s="16" t="str">
        <f>VLOOKUP(A40,'Medical Examinations'!A40:J40,10,FALSE)</f>
        <v>diabetes</v>
      </c>
      <c r="L40" s="18">
        <f>VLOOKUP(A40,'Hospitalisation Details'!A:F, 5, FALSE)</f>
        <v>13</v>
      </c>
      <c r="M40" s="16">
        <f>VLOOKUP(A40,'Hospitalisation Details'!A40:H40,8,FALSE)</f>
        <v>44641.2</v>
      </c>
      <c r="N40" s="16" t="str">
        <f>VLOOKUP(A40,'Hospitalisation Details'!A40:I40,9,FALSE)</f>
        <v>tier - 2</v>
      </c>
      <c r="O40" s="16" t="str">
        <f>VLOOKUP(A40,'Hospitalisation Details'!A40:J40,10,FALSE)</f>
        <v>tier - 3</v>
      </c>
      <c r="P40" s="16" t="str">
        <f>VLOOKUP(A40,'Hospitalisation Details'!A40:K40,11,FALSE)</f>
        <v>R1024</v>
      </c>
      <c r="Q40" s="16">
        <f>VLOOKUP(A40,'Hospitalisation Details'!A40:L40,12,FALSE)</f>
        <v>51</v>
      </c>
    </row>
    <row r="41" spans="1:17" ht="20.399999999999999" x14ac:dyDescent="0.6">
      <c r="A41" s="17" t="s">
        <v>2333</v>
      </c>
      <c r="B41" s="16" t="str">
        <f>VLOOKUP('HEALTH CARE'!A41,'Customer Names'!A41:D41,3,FALSE)</f>
        <v>Fisher</v>
      </c>
      <c r="C41" s="16">
        <f>VLOOKUP(A41,'Medical Examinations'!A41:B41,2,FALSE)</f>
        <v>35.5</v>
      </c>
      <c r="D41" s="16">
        <f>VLOOKUP(A41,'Medical Examinations'!A41:C41,3,FALSE)</f>
        <v>5.14</v>
      </c>
      <c r="E41" s="16" t="str">
        <f>VLOOKUP(A41,'Medical Examinations'!A41:D41,4,FALSE)</f>
        <v>No</v>
      </c>
      <c r="F41" s="16" t="str">
        <f>VLOOKUP(A41,'Medical Examinations'!A41:E41,5,FALSE)</f>
        <v>No</v>
      </c>
      <c r="G41" s="16" t="str">
        <f>VLOOKUP(A41,'Medical Examinations'!A41:F41,6,FALSE)</f>
        <v>Yes</v>
      </c>
      <c r="H41" s="16">
        <f>VLOOKUP('HEALTH CARE'!A41,'Medical Examinations'!A41:G41,7,FALSE)</f>
        <v>1</v>
      </c>
      <c r="I41" s="16" t="str">
        <f>VLOOKUP(A41,'Medical Examinations'!A41:H41,8,FALSE)</f>
        <v>Yes</v>
      </c>
      <c r="J41" s="16" t="str">
        <f>VLOOKUP(A41,'Medical Examinations'!A41:I41,9,FALSE)</f>
        <v>obesity</v>
      </c>
      <c r="K41" s="16" t="str">
        <f>VLOOKUP(A41,'Medical Examinations'!A41:J41,10,FALSE)</f>
        <v>normal</v>
      </c>
      <c r="L41" s="18">
        <f>VLOOKUP(A41,'Hospitalisation Details'!A:F, 5, FALSE)</f>
        <v>11</v>
      </c>
      <c r="M41" s="16">
        <f>VLOOKUP(A41,'Hospitalisation Details'!A41:H41,8,FALSE)</f>
        <v>44585.46</v>
      </c>
      <c r="N41" s="16" t="str">
        <f>VLOOKUP(A41,'Hospitalisation Details'!A41:I41,9,FALSE)</f>
        <v>tier - 2</v>
      </c>
      <c r="O41" s="16" t="str">
        <f>VLOOKUP(A41,'Hospitalisation Details'!A41:J41,10,FALSE)</f>
        <v>tier - 2</v>
      </c>
      <c r="P41" s="16" t="str">
        <f>VLOOKUP(A41,'Hospitalisation Details'!A41:K41,11,FALSE)</f>
        <v>R1011</v>
      </c>
      <c r="Q41" s="16">
        <f>VLOOKUP(A41,'Hospitalisation Details'!A41:L41,12,FALSE)</f>
        <v>29</v>
      </c>
    </row>
    <row r="42" spans="1:17" ht="20.399999999999999" x14ac:dyDescent="0.6">
      <c r="A42" s="17" t="s">
        <v>2332</v>
      </c>
      <c r="B42" s="16" t="str">
        <f>VLOOKUP('HEALTH CARE'!A42,'Customer Names'!A42:D42,3,FALSE)</f>
        <v>Jenkins</v>
      </c>
      <c r="C42" s="16">
        <f>VLOOKUP(A42,'Medical Examinations'!A42:B42,2,FALSE)</f>
        <v>52.58</v>
      </c>
      <c r="D42" s="16">
        <f>VLOOKUP(A42,'Medical Examinations'!A42:C42,3,FALSE)</f>
        <v>4.1900000000000004</v>
      </c>
      <c r="E42" s="16" t="str">
        <f>VLOOKUP(A42,'Medical Examinations'!A42:D42,4,FALSE)</f>
        <v>No</v>
      </c>
      <c r="F42" s="16" t="str">
        <f>VLOOKUP(A42,'Medical Examinations'!A42:E42,5,FALSE)</f>
        <v>yes</v>
      </c>
      <c r="G42" s="16" t="str">
        <f>VLOOKUP(A42,'Medical Examinations'!A42:F42,6,FALSE)</f>
        <v>No</v>
      </c>
      <c r="H42" s="16">
        <f>VLOOKUP('HEALTH CARE'!A42,'Medical Examinations'!A42:G42,7,FALSE)</f>
        <v>1</v>
      </c>
      <c r="I42" s="16" t="str">
        <f>VLOOKUP(A42,'Medical Examinations'!A42:H42,8,FALSE)</f>
        <v>Yes</v>
      </c>
      <c r="J42" s="16" t="str">
        <f>VLOOKUP(A42,'Medical Examinations'!A42:I42,9,FALSE)</f>
        <v>obesity</v>
      </c>
      <c r="K42" s="16" t="str">
        <f>VLOOKUP(A42,'Medical Examinations'!A42:J42,10,FALSE)</f>
        <v>normal</v>
      </c>
      <c r="L42" s="18">
        <f>VLOOKUP(A42,'Hospitalisation Details'!A:F, 5, FALSE)</f>
        <v>2</v>
      </c>
      <c r="M42" s="16">
        <f>VLOOKUP(A42,'Hospitalisation Details'!A42:H42,8,FALSE)</f>
        <v>44501.4</v>
      </c>
      <c r="N42" s="16" t="str">
        <f>VLOOKUP(A42,'Hospitalisation Details'!A42:I42,9,FALSE)</f>
        <v>tier - 2</v>
      </c>
      <c r="O42" s="16" t="str">
        <f>VLOOKUP(A42,'Hospitalisation Details'!A42:J42,10,FALSE)</f>
        <v>tier - 3</v>
      </c>
      <c r="P42" s="16" t="str">
        <f>VLOOKUP(A42,'Hospitalisation Details'!A42:K42,11,FALSE)</f>
        <v>R1013</v>
      </c>
      <c r="Q42" s="16">
        <f>VLOOKUP(A42,'Hospitalisation Details'!A42:L42,12,FALSE)</f>
        <v>22</v>
      </c>
    </row>
    <row r="43" spans="1:17" ht="20.399999999999999" x14ac:dyDescent="0.6">
      <c r="A43" s="17" t="s">
        <v>2331</v>
      </c>
      <c r="B43" s="16" t="str">
        <f>VLOOKUP('HEALTH CARE'!A43,'Customer Names'!A43:D43,3,FALSE)</f>
        <v>Peters</v>
      </c>
      <c r="C43" s="16">
        <f>VLOOKUP(A43,'Medical Examinations'!A43:B43,2,FALSE)</f>
        <v>35.200000000000003</v>
      </c>
      <c r="D43" s="16">
        <f>VLOOKUP(A43,'Medical Examinations'!A43:C43,3,FALSE)</f>
        <v>11.68</v>
      </c>
      <c r="E43" s="16" t="str">
        <f>VLOOKUP(A43,'Medical Examinations'!A43:D43,4,FALSE)</f>
        <v>Yes</v>
      </c>
      <c r="F43" s="16" t="str">
        <f>VLOOKUP(A43,'Medical Examinations'!A43:E43,5,FALSE)</f>
        <v>No</v>
      </c>
      <c r="G43" s="16" t="str">
        <f>VLOOKUP(A43,'Medical Examinations'!A43:F43,6,FALSE)</f>
        <v>No</v>
      </c>
      <c r="H43" s="16">
        <f>VLOOKUP('HEALTH CARE'!A43,'Medical Examinations'!A43:G43,7,FALSE)</f>
        <v>0</v>
      </c>
      <c r="I43" s="16" t="str">
        <f>VLOOKUP(A43,'Medical Examinations'!A43:H43,8,FALSE)</f>
        <v>Yes</v>
      </c>
      <c r="J43" s="16" t="str">
        <f>VLOOKUP(A43,'Medical Examinations'!A43:I43,9,FALSE)</f>
        <v>obesity</v>
      </c>
      <c r="K43" s="16" t="str">
        <f>VLOOKUP(A43,'Medical Examinations'!A43:J43,10,FALSE)</f>
        <v>diabetes</v>
      </c>
      <c r="L43" s="18">
        <f>VLOOKUP(A43,'Hospitalisation Details'!A:F, 5, FALSE)</f>
        <v>14</v>
      </c>
      <c r="M43" s="16">
        <f>VLOOKUP(A43,'Hospitalisation Details'!A43:H43,8,FALSE)</f>
        <v>44423.8</v>
      </c>
      <c r="N43" s="16" t="str">
        <f>VLOOKUP(A43,'Hospitalisation Details'!A43:I43,9,FALSE)</f>
        <v>tier - 2</v>
      </c>
      <c r="O43" s="16" t="str">
        <f>VLOOKUP(A43,'Hospitalisation Details'!A43:J43,10,FALSE)</f>
        <v>tier - 3</v>
      </c>
      <c r="P43" s="16" t="str">
        <f>VLOOKUP(A43,'Hospitalisation Details'!A43:K43,11,FALSE)</f>
        <v>R1013</v>
      </c>
      <c r="Q43" s="16">
        <f>VLOOKUP(A43,'Hospitalisation Details'!A43:L43,12,FALSE)</f>
        <v>55</v>
      </c>
    </row>
    <row r="44" spans="1:17" ht="20.399999999999999" x14ac:dyDescent="0.6">
      <c r="A44" s="17" t="s">
        <v>2330</v>
      </c>
      <c r="B44" s="16" t="str">
        <f>VLOOKUP('HEALTH CARE'!A44,'Customer Names'!A44:D44,3,FALSE)</f>
        <v>Aha</v>
      </c>
      <c r="C44" s="16">
        <f>VLOOKUP(A44,'Medical Examinations'!A44:B44,2,FALSE)</f>
        <v>38.06</v>
      </c>
      <c r="D44" s="16">
        <f>VLOOKUP(A44,'Medical Examinations'!A44:C44,3,FALSE)</f>
        <v>6.98</v>
      </c>
      <c r="E44" s="16" t="str">
        <f>VLOOKUP(A44,'Medical Examinations'!A44:D44,4,FALSE)</f>
        <v>No</v>
      </c>
      <c r="F44" s="16" t="str">
        <f>VLOOKUP(A44,'Medical Examinations'!A44:E44,5,FALSE)</f>
        <v>No</v>
      </c>
      <c r="G44" s="16" t="str">
        <f>VLOOKUP(A44,'Medical Examinations'!A44:F44,6,FALSE)</f>
        <v>No</v>
      </c>
      <c r="H44" s="16">
        <f>VLOOKUP('HEALTH CARE'!A44,'Medical Examinations'!A44:G44,7,FALSE)</f>
        <v>0</v>
      </c>
      <c r="I44" s="16" t="str">
        <f>VLOOKUP(A44,'Medical Examinations'!A44:H44,8,FALSE)</f>
        <v>Yes</v>
      </c>
      <c r="J44" s="16" t="str">
        <f>VLOOKUP(A44,'Medical Examinations'!A44:I44,9,FALSE)</f>
        <v>obesity</v>
      </c>
      <c r="K44" s="16" t="str">
        <f>VLOOKUP(A44,'Medical Examinations'!A44:J44,10,FALSE)</f>
        <v>diabetes</v>
      </c>
      <c r="L44" s="18">
        <f>VLOOKUP(A44,'Hospitalisation Details'!A:F, 5, FALSE)</f>
        <v>29</v>
      </c>
      <c r="M44" s="16">
        <f>VLOOKUP(A44,'Hospitalisation Details'!A44:H44,8,FALSE)</f>
        <v>44400.41</v>
      </c>
      <c r="N44" s="16" t="str">
        <f>VLOOKUP(A44,'Hospitalisation Details'!A44:I44,9,FALSE)</f>
        <v>tier - 2</v>
      </c>
      <c r="O44" s="16" t="str">
        <f>VLOOKUP(A44,'Hospitalisation Details'!A44:J44,10,FALSE)</f>
        <v>tier - 2</v>
      </c>
      <c r="P44" s="16" t="str">
        <f>VLOOKUP(A44,'Hospitalisation Details'!A44:K44,11,FALSE)</f>
        <v>R1013</v>
      </c>
      <c r="Q44" s="16">
        <f>VLOOKUP(A44,'Hospitalisation Details'!A44:L44,12,FALSE)</f>
        <v>51</v>
      </c>
    </row>
    <row r="45" spans="1:17" ht="20.399999999999999" x14ac:dyDescent="0.6">
      <c r="A45" s="17" t="s">
        <v>2329</v>
      </c>
      <c r="B45" s="16" t="str">
        <f>VLOOKUP('HEALTH CARE'!A45,'Customer Names'!A45:D45,3,FALSE)</f>
        <v>McElwain</v>
      </c>
      <c r="C45" s="16">
        <f>VLOOKUP(A45,'Medical Examinations'!A45:B45,2,FALSE)</f>
        <v>34.21</v>
      </c>
      <c r="D45" s="16">
        <f>VLOOKUP(A45,'Medical Examinations'!A45:C45,3,FALSE)</f>
        <v>8.34</v>
      </c>
      <c r="E45" s="16" t="str">
        <f>VLOOKUP(A45,'Medical Examinations'!A45:D45,4,FALSE)</f>
        <v>No</v>
      </c>
      <c r="F45" s="16" t="str">
        <f>VLOOKUP(A45,'Medical Examinations'!A45:E45,5,FALSE)</f>
        <v>No</v>
      </c>
      <c r="G45" s="16" t="str">
        <f>VLOOKUP(A45,'Medical Examinations'!A45:F45,6,FALSE)</f>
        <v>No</v>
      </c>
      <c r="H45" s="16">
        <f>VLOOKUP('HEALTH CARE'!A45,'Medical Examinations'!A45:G45,7,FALSE)</f>
        <v>0</v>
      </c>
      <c r="I45" s="16" t="str">
        <f>VLOOKUP(A45,'Medical Examinations'!A45:H45,8,FALSE)</f>
        <v>Yes</v>
      </c>
      <c r="J45" s="16" t="str">
        <f>VLOOKUP(A45,'Medical Examinations'!A45:I45,9,FALSE)</f>
        <v>obesity</v>
      </c>
      <c r="K45" s="16" t="str">
        <f>VLOOKUP(A45,'Medical Examinations'!A45:J45,10,FALSE)</f>
        <v>diabetes</v>
      </c>
      <c r="L45" s="18">
        <f>VLOOKUP(A45,'Hospitalisation Details'!A:F, 5, FALSE)</f>
        <v>24</v>
      </c>
      <c r="M45" s="16">
        <f>VLOOKUP(A45,'Hospitalisation Details'!A45:H45,8,FALSE)</f>
        <v>44260.75</v>
      </c>
      <c r="N45" s="16" t="str">
        <f>VLOOKUP(A45,'Hospitalisation Details'!A45:I45,9,FALSE)</f>
        <v>tier - 2</v>
      </c>
      <c r="O45" s="16" t="str">
        <f>VLOOKUP(A45,'Hospitalisation Details'!A45:J45,10,FALSE)</f>
        <v>tier - 1</v>
      </c>
      <c r="P45" s="16" t="str">
        <f>VLOOKUP(A45,'Hospitalisation Details'!A45:K45,11,FALSE)</f>
        <v>R1013</v>
      </c>
      <c r="Q45" s="16">
        <f>VLOOKUP(A45,'Hospitalisation Details'!A45:L45,12,FALSE)</f>
        <v>54</v>
      </c>
    </row>
    <row r="46" spans="1:17" ht="20.399999999999999" x14ac:dyDescent="0.6">
      <c r="A46" s="17" t="s">
        <v>2328</v>
      </c>
      <c r="B46" s="16" t="str">
        <f>VLOOKUP('HEALTH CARE'!A46,'Customer Names'!A46:D46,3,FALSE)</f>
        <v>Januszewski</v>
      </c>
      <c r="C46" s="16">
        <f>VLOOKUP(A46,'Medical Examinations'!A46:B46,2,FALSE)</f>
        <v>38.94</v>
      </c>
      <c r="D46" s="16">
        <f>VLOOKUP(A46,'Medical Examinations'!A46:C46,3,FALSE)</f>
        <v>8.49</v>
      </c>
      <c r="E46" s="16" t="str">
        <f>VLOOKUP(A46,'Medical Examinations'!A46:D46,4,FALSE)</f>
        <v>Yes</v>
      </c>
      <c r="F46" s="16" t="str">
        <f>VLOOKUP(A46,'Medical Examinations'!A46:E46,5,FALSE)</f>
        <v>No</v>
      </c>
      <c r="G46" s="16" t="str">
        <f>VLOOKUP(A46,'Medical Examinations'!A46:F46,6,FALSE)</f>
        <v>No</v>
      </c>
      <c r="H46" s="16">
        <f>VLOOKUP('HEALTH CARE'!A46,'Medical Examinations'!A46:G46,7,FALSE)</f>
        <v>1</v>
      </c>
      <c r="I46" s="16" t="str">
        <f>VLOOKUP(A46,'Medical Examinations'!A46:H46,8,FALSE)</f>
        <v>Yes</v>
      </c>
      <c r="J46" s="16" t="str">
        <f>VLOOKUP(A46,'Medical Examinations'!A46:I46,9,FALSE)</f>
        <v>obesity</v>
      </c>
      <c r="K46" s="16" t="str">
        <f>VLOOKUP(A46,'Medical Examinations'!A46:J46,10,FALSE)</f>
        <v>diabetes</v>
      </c>
      <c r="L46" s="18">
        <f>VLOOKUP(A46,'Hospitalisation Details'!A:F, 5, FALSE)</f>
        <v>1</v>
      </c>
      <c r="M46" s="16">
        <f>VLOOKUP(A46,'Hospitalisation Details'!A46:H46,8,FALSE)</f>
        <v>44202.65</v>
      </c>
      <c r="N46" s="16" t="str">
        <f>VLOOKUP(A46,'Hospitalisation Details'!A46:I46,9,FALSE)</f>
        <v>tier - 2</v>
      </c>
      <c r="O46" s="16" t="str">
        <f>VLOOKUP(A46,'Hospitalisation Details'!A46:J46,10,FALSE)</f>
        <v>tier - 2</v>
      </c>
      <c r="P46" s="16" t="str">
        <f>VLOOKUP(A46,'Hospitalisation Details'!A46:K46,11,FALSE)</f>
        <v>R1013</v>
      </c>
      <c r="Q46" s="16">
        <f>VLOOKUP(A46,'Hospitalisation Details'!A46:L46,12,FALSE)</f>
        <v>48</v>
      </c>
    </row>
    <row r="47" spans="1:17" ht="20.399999999999999" x14ac:dyDescent="0.6">
      <c r="A47" s="17" t="s">
        <v>2327</v>
      </c>
      <c r="B47" s="16" t="str">
        <f>VLOOKUP('HEALTH CARE'!A47,'Customer Names'!A47:D47,3,FALSE)</f>
        <v>Rohne</v>
      </c>
      <c r="C47" s="16">
        <f>VLOOKUP(A47,'Medical Examinations'!A47:B47,2,FALSE)</f>
        <v>30.21</v>
      </c>
      <c r="D47" s="16">
        <f>VLOOKUP(A47,'Medical Examinations'!A47:C47,3,FALSE)</f>
        <v>5.34</v>
      </c>
      <c r="E47" s="16" t="str">
        <f>VLOOKUP(A47,'Medical Examinations'!A47:D47,4,FALSE)</f>
        <v>Yes</v>
      </c>
      <c r="F47" s="16" t="str">
        <f>VLOOKUP(A47,'Medical Examinations'!A47:E47,5,FALSE)</f>
        <v>No</v>
      </c>
      <c r="G47" s="16" t="str">
        <f>VLOOKUP(A47,'Medical Examinations'!A47:F47,6,FALSE)</f>
        <v>No</v>
      </c>
      <c r="H47" s="16">
        <f>VLOOKUP('HEALTH CARE'!A47,'Medical Examinations'!A47:G47,7,FALSE)</f>
        <v>1</v>
      </c>
      <c r="I47" s="16" t="str">
        <f>VLOOKUP(A47,'Medical Examinations'!A47:H47,8,FALSE)</f>
        <v>Yes</v>
      </c>
      <c r="J47" s="16" t="str">
        <f>VLOOKUP(A47,'Medical Examinations'!A47:I47,9,FALSE)</f>
        <v>obesity</v>
      </c>
      <c r="K47" s="16" t="str">
        <f>VLOOKUP(A47,'Medical Examinations'!A47:J47,10,FALSE)</f>
        <v>normal</v>
      </c>
      <c r="L47" s="18">
        <f>VLOOKUP(A47,'Hospitalisation Details'!A:F, 5, FALSE)</f>
        <v>16</v>
      </c>
      <c r="M47" s="16">
        <f>VLOOKUP(A47,'Hospitalisation Details'!A47:H47,8,FALSE)</f>
        <v>43943.88</v>
      </c>
      <c r="N47" s="16" t="str">
        <f>VLOOKUP(A47,'Hospitalisation Details'!A47:I47,9,FALSE)</f>
        <v>tier - 2</v>
      </c>
      <c r="O47" s="16" t="str">
        <f>VLOOKUP(A47,'Hospitalisation Details'!A47:J47,10,FALSE)</f>
        <v>tier - 1</v>
      </c>
      <c r="P47" s="16" t="str">
        <f>VLOOKUP(A47,'Hospitalisation Details'!A47:K47,11,FALSE)</f>
        <v>R1012</v>
      </c>
      <c r="Q47" s="16">
        <f>VLOOKUP(A47,'Hospitalisation Details'!A47:L47,12,FALSE)</f>
        <v>34</v>
      </c>
    </row>
    <row r="48" spans="1:17" ht="20.399999999999999" x14ac:dyDescent="0.6">
      <c r="A48" s="17" t="s">
        <v>2326</v>
      </c>
      <c r="B48" s="16" t="str">
        <f>VLOOKUP('HEALTH CARE'!A48,'Customer Names'!A48:D48,3,FALSE)</f>
        <v>O'Grady</v>
      </c>
      <c r="C48" s="16">
        <f>VLOOKUP(A48,'Medical Examinations'!A48:B48,2,FALSE)</f>
        <v>33.630000000000003</v>
      </c>
      <c r="D48" s="16">
        <f>VLOOKUP(A48,'Medical Examinations'!A48:C48,3,FALSE)</f>
        <v>4.43</v>
      </c>
      <c r="E48" s="16" t="str">
        <f>VLOOKUP(A48,'Medical Examinations'!A48:D48,4,FALSE)</f>
        <v>Yes</v>
      </c>
      <c r="F48" s="16" t="str">
        <f>VLOOKUP(A48,'Medical Examinations'!A48:E48,5,FALSE)</f>
        <v>No</v>
      </c>
      <c r="G48" s="16" t="str">
        <f>VLOOKUP(A48,'Medical Examinations'!A48:F48,6,FALSE)</f>
        <v>No</v>
      </c>
      <c r="H48" s="16">
        <f>VLOOKUP('HEALTH CARE'!A48,'Medical Examinations'!A48:G48,7,FALSE)</f>
        <v>2</v>
      </c>
      <c r="I48" s="16" t="str">
        <f>VLOOKUP(A48,'Medical Examinations'!A48:H48,8,FALSE)</f>
        <v>Yes</v>
      </c>
      <c r="J48" s="16" t="str">
        <f>VLOOKUP(A48,'Medical Examinations'!A48:I48,9,FALSE)</f>
        <v>obesity</v>
      </c>
      <c r="K48" s="16" t="str">
        <f>VLOOKUP(A48,'Medical Examinations'!A48:J48,10,FALSE)</f>
        <v>normal</v>
      </c>
      <c r="L48" s="18">
        <f>VLOOKUP(A48,'Hospitalisation Details'!A:F, 5, FALSE)</f>
        <v>5</v>
      </c>
      <c r="M48" s="16">
        <f>VLOOKUP(A48,'Hospitalisation Details'!A48:H48,8,FALSE)</f>
        <v>43921.18</v>
      </c>
      <c r="N48" s="16" t="str">
        <f>VLOOKUP(A48,'Hospitalisation Details'!A48:I48,9,FALSE)</f>
        <v>tier - 2</v>
      </c>
      <c r="O48" s="16" t="str">
        <f>VLOOKUP(A48,'Hospitalisation Details'!A48:J48,10,FALSE)</f>
        <v>tier - 2</v>
      </c>
      <c r="P48" s="16" t="str">
        <f>VLOOKUP(A48,'Hospitalisation Details'!A48:K48,11,FALSE)</f>
        <v>R1012</v>
      </c>
      <c r="Q48" s="16">
        <f>VLOOKUP(A48,'Hospitalisation Details'!A48:L48,12,FALSE)</f>
        <v>56</v>
      </c>
    </row>
    <row r="49" spans="1:17" ht="20.399999999999999" x14ac:dyDescent="0.6">
      <c r="A49" s="17" t="s">
        <v>2325</v>
      </c>
      <c r="B49" s="16" t="str">
        <f>VLOOKUP('HEALTH CARE'!A49,'Customer Names'!A49:D49,3,FALSE)</f>
        <v>Peters</v>
      </c>
      <c r="C49" s="16">
        <f>VLOOKUP(A49,'Medical Examinations'!A49:B49,2,FALSE)</f>
        <v>40.369999999999997</v>
      </c>
      <c r="D49" s="16">
        <f>VLOOKUP(A49,'Medical Examinations'!A49:C49,3,FALSE)</f>
        <v>4.47</v>
      </c>
      <c r="E49" s="16" t="str">
        <f>VLOOKUP(A49,'Medical Examinations'!A49:D49,4,FALSE)</f>
        <v>No</v>
      </c>
      <c r="F49" s="16" t="str">
        <f>VLOOKUP(A49,'Medical Examinations'!A49:E49,5,FALSE)</f>
        <v>No</v>
      </c>
      <c r="G49" s="16" t="str">
        <f>VLOOKUP(A49,'Medical Examinations'!A49:F49,6,FALSE)</f>
        <v>No</v>
      </c>
      <c r="H49" s="16">
        <f>VLOOKUP('HEALTH CARE'!A49,'Medical Examinations'!A49:G49,7,FALSE)</f>
        <v>0</v>
      </c>
      <c r="I49" s="16" t="str">
        <f>VLOOKUP(A49,'Medical Examinations'!A49:H49,8,FALSE)</f>
        <v>Yes</v>
      </c>
      <c r="J49" s="16" t="str">
        <f>VLOOKUP(A49,'Medical Examinations'!A49:I49,9,FALSE)</f>
        <v>obesity</v>
      </c>
      <c r="K49" s="16" t="str">
        <f>VLOOKUP(A49,'Medical Examinations'!A49:J49,10,FALSE)</f>
        <v>normal</v>
      </c>
      <c r="L49" s="18">
        <f>VLOOKUP(A49,'Hospitalisation Details'!A:F, 5, FALSE)</f>
        <v>10</v>
      </c>
      <c r="M49" s="16">
        <f>VLOOKUP(A49,'Hospitalisation Details'!A49:H49,8,FALSE)</f>
        <v>43896.38</v>
      </c>
      <c r="N49" s="16" t="str">
        <f>VLOOKUP(A49,'Hospitalisation Details'!A49:I49,9,FALSE)</f>
        <v>tier - 2</v>
      </c>
      <c r="O49" s="16" t="str">
        <f>VLOOKUP(A49,'Hospitalisation Details'!A49:J49,10,FALSE)</f>
        <v>tier - 1</v>
      </c>
      <c r="P49" s="16" t="str">
        <f>VLOOKUP(A49,'Hospitalisation Details'!A49:K49,11,FALSE)</f>
        <v>R1013</v>
      </c>
      <c r="Q49" s="16">
        <f>VLOOKUP(A49,'Hospitalisation Details'!A49:L49,12,FALSE)</f>
        <v>42</v>
      </c>
    </row>
    <row r="50" spans="1:17" ht="20.399999999999999" x14ac:dyDescent="0.6">
      <c r="A50" s="17" t="s">
        <v>2324</v>
      </c>
      <c r="B50" s="16" t="str">
        <f>VLOOKUP('HEALTH CARE'!A50,'Customer Names'!A50:D50,3,FALSE)</f>
        <v>De Simone</v>
      </c>
      <c r="C50" s="16">
        <f>VLOOKUP(A50,'Medical Examinations'!A50:B50,2,FALSE)</f>
        <v>53.09</v>
      </c>
      <c r="D50" s="16">
        <f>VLOOKUP(A50,'Medical Examinations'!A50:C50,3,FALSE)</f>
        <v>4.82</v>
      </c>
      <c r="E50" s="16" t="str">
        <f>VLOOKUP(A50,'Medical Examinations'!A50:D50,4,FALSE)</f>
        <v>Yes</v>
      </c>
      <c r="F50" s="16" t="str">
        <f>VLOOKUP(A50,'Medical Examinations'!A50:E50,5,FALSE)</f>
        <v>No</v>
      </c>
      <c r="G50" s="16" t="str">
        <f>VLOOKUP(A50,'Medical Examinations'!A50:F50,6,FALSE)</f>
        <v>No</v>
      </c>
      <c r="H50" s="16">
        <f>VLOOKUP('HEALTH CARE'!A50,'Medical Examinations'!A50:G50,7,FALSE)</f>
        <v>2</v>
      </c>
      <c r="I50" s="16" t="str">
        <f>VLOOKUP(A50,'Medical Examinations'!A50:H50,8,FALSE)</f>
        <v>Yes</v>
      </c>
      <c r="J50" s="16" t="str">
        <f>VLOOKUP(A50,'Medical Examinations'!A50:I50,9,FALSE)</f>
        <v>obesity</v>
      </c>
      <c r="K50" s="16" t="str">
        <f>VLOOKUP(A50,'Medical Examinations'!A50:J50,10,FALSE)</f>
        <v>normal</v>
      </c>
      <c r="L50" s="18">
        <f>VLOOKUP(A50,'Hospitalisation Details'!A:F, 5, FALSE)</f>
        <v>2</v>
      </c>
      <c r="M50" s="16">
        <f>VLOOKUP(A50,'Hospitalisation Details'!A50:H50,8,FALSE)</f>
        <v>43817.45</v>
      </c>
      <c r="N50" s="16" t="str">
        <f>VLOOKUP(A50,'Hospitalisation Details'!A50:I50,9,FALSE)</f>
        <v>tier - 2</v>
      </c>
      <c r="O50" s="16" t="str">
        <f>VLOOKUP(A50,'Hospitalisation Details'!A50:J50,10,FALSE)</f>
        <v>tier - 3</v>
      </c>
      <c r="P50" s="16" t="str">
        <f>VLOOKUP(A50,'Hospitalisation Details'!A50:K50,11,FALSE)</f>
        <v>R1012</v>
      </c>
      <c r="Q50" s="16">
        <f>VLOOKUP(A50,'Hospitalisation Details'!A50:L50,12,FALSE)</f>
        <v>56</v>
      </c>
    </row>
    <row r="51" spans="1:17" ht="20.399999999999999" x14ac:dyDescent="0.6">
      <c r="A51" s="17" t="s">
        <v>2323</v>
      </c>
      <c r="B51" s="16" t="str">
        <f>VLOOKUP('HEALTH CARE'!A51,'Customer Names'!A51:D51,3,FALSE)</f>
        <v>Beckett</v>
      </c>
      <c r="C51" s="16">
        <f>VLOOKUP(A51,'Medical Examinations'!A51:B51,2,FALSE)</f>
        <v>31.79</v>
      </c>
      <c r="D51" s="16">
        <f>VLOOKUP(A51,'Medical Examinations'!A51:C51,3,FALSE)</f>
        <v>5.51</v>
      </c>
      <c r="E51" s="16" t="str">
        <f>VLOOKUP(A51,'Medical Examinations'!A51:D51,4,FALSE)</f>
        <v>Yes</v>
      </c>
      <c r="F51" s="16" t="str">
        <f>VLOOKUP(A51,'Medical Examinations'!A51:E51,5,FALSE)</f>
        <v>No</v>
      </c>
      <c r="G51" s="16" t="str">
        <f>VLOOKUP(A51,'Medical Examinations'!A51:F51,6,FALSE)</f>
        <v>No</v>
      </c>
      <c r="H51" s="16">
        <f>VLOOKUP('HEALTH CARE'!A51,'Medical Examinations'!A51:G51,7,FALSE)</f>
        <v>2</v>
      </c>
      <c r="I51" s="16" t="str">
        <f>VLOOKUP(A51,'Medical Examinations'!A51:H51,8,FALSE)</f>
        <v>Yes</v>
      </c>
      <c r="J51" s="16" t="str">
        <f>VLOOKUP(A51,'Medical Examinations'!A51:I51,9,FALSE)</f>
        <v>obesity</v>
      </c>
      <c r="K51" s="16" t="str">
        <f>VLOOKUP(A51,'Medical Examinations'!A51:J51,10,FALSE)</f>
        <v>normal</v>
      </c>
      <c r="L51" s="18">
        <f>VLOOKUP(A51,'Hospitalisation Details'!A:F, 5, FALSE)</f>
        <v>25</v>
      </c>
      <c r="M51" s="16">
        <f>VLOOKUP(A51,'Hospitalisation Details'!A51:H51,8,FALSE)</f>
        <v>43813.87</v>
      </c>
      <c r="N51" s="16" t="str">
        <f>VLOOKUP(A51,'Hospitalisation Details'!A51:I51,9,FALSE)</f>
        <v>tier - 2</v>
      </c>
      <c r="O51" s="16" t="str">
        <f>VLOOKUP(A51,'Hospitalisation Details'!A51:J51,10,FALSE)</f>
        <v>tier - 2</v>
      </c>
      <c r="P51" s="16" t="str">
        <f>VLOOKUP(A51,'Hospitalisation Details'!A51:K51,11,FALSE)</f>
        <v>R1013</v>
      </c>
      <c r="Q51" s="16">
        <f>VLOOKUP(A51,'Hospitalisation Details'!A51:L51,12,FALSE)</f>
        <v>56</v>
      </c>
    </row>
    <row r="52" spans="1:17" ht="20.399999999999999" x14ac:dyDescent="0.6">
      <c r="A52" s="17" t="s">
        <v>2322</v>
      </c>
      <c r="B52" s="16" t="str">
        <f>VLOOKUP('HEALTH CARE'!A52,'Customer Names'!A52:D52,3,FALSE)</f>
        <v>Sobrilsky</v>
      </c>
      <c r="C52" s="16">
        <f>VLOOKUP(A52,'Medical Examinations'!A52:B52,2,FALSE)</f>
        <v>41.895000000000003</v>
      </c>
      <c r="D52" s="16">
        <f>VLOOKUP(A52,'Medical Examinations'!A52:C52,3,FALSE)</f>
        <v>10.87</v>
      </c>
      <c r="E52" s="16" t="str">
        <f>VLOOKUP(A52,'Medical Examinations'!A52:D52,4,FALSE)</f>
        <v>Yes</v>
      </c>
      <c r="F52" s="16" t="str">
        <f>VLOOKUP(A52,'Medical Examinations'!A52:E52,5,FALSE)</f>
        <v>No</v>
      </c>
      <c r="G52" s="16" t="str">
        <f>VLOOKUP(A52,'Medical Examinations'!A52:F52,6,FALSE)</f>
        <v>No</v>
      </c>
      <c r="H52" s="16">
        <f>VLOOKUP('HEALTH CARE'!A52,'Medical Examinations'!A52:G52,7,FALSE)</f>
        <v>1</v>
      </c>
      <c r="I52" s="16" t="str">
        <f>VLOOKUP(A52,'Medical Examinations'!A52:H52,8,FALSE)</f>
        <v>Yes</v>
      </c>
      <c r="J52" s="16" t="str">
        <f>VLOOKUP(A52,'Medical Examinations'!A52:I52,9,FALSE)</f>
        <v>obesity</v>
      </c>
      <c r="K52" s="16" t="str">
        <f>VLOOKUP(A52,'Medical Examinations'!A52:J52,10,FALSE)</f>
        <v>diabetes</v>
      </c>
      <c r="L52" s="18">
        <f>VLOOKUP(A52,'Hospitalisation Details'!A:F, 5, FALSE)</f>
        <v>29</v>
      </c>
      <c r="M52" s="16">
        <f>VLOOKUP(A52,'Hospitalisation Details'!A52:H52,8,FALSE)</f>
        <v>43753.34</v>
      </c>
      <c r="N52" s="16" t="str">
        <f>VLOOKUP(A52,'Hospitalisation Details'!A52:I52,9,FALSE)</f>
        <v>tier - 2</v>
      </c>
      <c r="O52" s="16" t="str">
        <f>VLOOKUP(A52,'Hospitalisation Details'!A52:J52,10,FALSE)</f>
        <v>tier - 1</v>
      </c>
      <c r="P52" s="16" t="str">
        <f>VLOOKUP(A52,'Hospitalisation Details'!A52:K52,11,FALSE)</f>
        <v>R1015</v>
      </c>
      <c r="Q52" s="16">
        <f>VLOOKUP(A52,'Hospitalisation Details'!A52:L52,12,FALSE)</f>
        <v>36</v>
      </c>
    </row>
    <row r="53" spans="1:17" ht="20.399999999999999" x14ac:dyDescent="0.6">
      <c r="A53" s="17" t="s">
        <v>2321</v>
      </c>
      <c r="B53" s="16" t="str">
        <f>VLOOKUP('HEALTH CARE'!A53,'Customer Names'!A53:D53,3,FALSE)</f>
        <v>Wang</v>
      </c>
      <c r="C53" s="16">
        <f>VLOOKUP(A53,'Medical Examinations'!A53:B53,2,FALSE)</f>
        <v>31.16</v>
      </c>
      <c r="D53" s="16">
        <f>VLOOKUP(A53,'Medical Examinations'!A53:C53,3,FALSE)</f>
        <v>9.34</v>
      </c>
      <c r="E53" s="16" t="str">
        <f>VLOOKUP(A53,'Medical Examinations'!A53:D53,4,FALSE)</f>
        <v>No</v>
      </c>
      <c r="F53" s="16" t="str">
        <f>VLOOKUP(A53,'Medical Examinations'!A53:E53,5,FALSE)</f>
        <v>No</v>
      </c>
      <c r="G53" s="16" t="str">
        <f>VLOOKUP(A53,'Medical Examinations'!A53:F53,6,FALSE)</f>
        <v>No</v>
      </c>
      <c r="H53" s="16">
        <f>VLOOKUP('HEALTH CARE'!A53,'Medical Examinations'!A53:G53,7,FALSE)</f>
        <v>0</v>
      </c>
      <c r="I53" s="16" t="str">
        <f>VLOOKUP(A53,'Medical Examinations'!A53:H53,8,FALSE)</f>
        <v>Yes</v>
      </c>
      <c r="J53" s="16" t="str">
        <f>VLOOKUP(A53,'Medical Examinations'!A53:I53,9,FALSE)</f>
        <v>obesity</v>
      </c>
      <c r="K53" s="16" t="str">
        <f>VLOOKUP(A53,'Medical Examinations'!A53:J53,10,FALSE)</f>
        <v>diabetes</v>
      </c>
      <c r="L53" s="18">
        <f>VLOOKUP(A53,'Hospitalisation Details'!A:F, 5, FALSE)</f>
        <v>22</v>
      </c>
      <c r="M53" s="16">
        <f>VLOOKUP(A53,'Hospitalisation Details'!A53:H53,8,FALSE)</f>
        <v>43578.94</v>
      </c>
      <c r="N53" s="16" t="str">
        <f>VLOOKUP(A53,'Hospitalisation Details'!A53:I53,9,FALSE)</f>
        <v>tier - 2</v>
      </c>
      <c r="O53" s="16" t="str">
        <f>VLOOKUP(A53,'Hospitalisation Details'!A53:J53,10,FALSE)</f>
        <v>tier - 2</v>
      </c>
      <c r="P53" s="16" t="str">
        <f>VLOOKUP(A53,'Hospitalisation Details'!A53:K53,11,FALSE)</f>
        <v>R1012</v>
      </c>
      <c r="Q53" s="16">
        <f>VLOOKUP(A53,'Hospitalisation Details'!A53:L53,12,FALSE)</f>
        <v>57</v>
      </c>
    </row>
    <row r="54" spans="1:17" ht="20.399999999999999" x14ac:dyDescent="0.6">
      <c r="A54" s="17" t="s">
        <v>2320</v>
      </c>
      <c r="B54" s="16" t="str">
        <f>VLOOKUP('HEALTH CARE'!A54,'Customer Names'!A54:D54,3,FALSE)</f>
        <v>Campa</v>
      </c>
      <c r="C54" s="16">
        <f>VLOOKUP(A54,'Medical Examinations'!A54:B54,2,FALSE)</f>
        <v>34.104999999999997</v>
      </c>
      <c r="D54" s="16">
        <f>VLOOKUP(A54,'Medical Examinations'!A54:C54,3,FALSE)</f>
        <v>5.03</v>
      </c>
      <c r="E54" s="16" t="str">
        <f>VLOOKUP(A54,'Medical Examinations'!A54:D54,4,FALSE)</f>
        <v>Yes</v>
      </c>
      <c r="F54" s="16" t="str">
        <f>VLOOKUP(A54,'Medical Examinations'!A54:E54,5,FALSE)</f>
        <v>No</v>
      </c>
      <c r="G54" s="16" t="str">
        <f>VLOOKUP(A54,'Medical Examinations'!A54:F54,6,FALSE)</f>
        <v>Yes</v>
      </c>
      <c r="H54" s="16">
        <f>VLOOKUP('HEALTH CARE'!A54,'Medical Examinations'!A54:G54,7,FALSE)</f>
        <v>1</v>
      </c>
      <c r="I54" s="16" t="str">
        <f>VLOOKUP(A54,'Medical Examinations'!A54:H54,8,FALSE)</f>
        <v>Yes</v>
      </c>
      <c r="J54" s="16" t="str">
        <f>VLOOKUP(A54,'Medical Examinations'!A54:I54,9,FALSE)</f>
        <v>obesity</v>
      </c>
      <c r="K54" s="16" t="str">
        <f>VLOOKUP(A54,'Medical Examinations'!A54:J54,10,FALSE)</f>
        <v>normal</v>
      </c>
      <c r="L54" s="18">
        <f>VLOOKUP(A54,'Hospitalisation Details'!A:F, 5, FALSE)</f>
        <v>3</v>
      </c>
      <c r="M54" s="16">
        <f>VLOOKUP(A54,'Hospitalisation Details'!A54:H54,8,FALSE)</f>
        <v>43254.42</v>
      </c>
      <c r="N54" s="16" t="str">
        <f>VLOOKUP(A54,'Hospitalisation Details'!A54:I54,9,FALSE)</f>
        <v>tier - 2</v>
      </c>
      <c r="O54" s="16" t="str">
        <f>VLOOKUP(A54,'Hospitalisation Details'!A54:J54,10,FALSE)</f>
        <v>tier - 2</v>
      </c>
      <c r="P54" s="16" t="str">
        <f>VLOOKUP(A54,'Hospitalisation Details'!A54:K54,11,FALSE)</f>
        <v>R1016</v>
      </c>
      <c r="Q54" s="16">
        <f>VLOOKUP(A54,'Hospitalisation Details'!A54:L54,12,FALSE)</f>
        <v>53</v>
      </c>
    </row>
    <row r="55" spans="1:17" ht="20.399999999999999" x14ac:dyDescent="0.6">
      <c r="A55" s="17" t="s">
        <v>2319</v>
      </c>
      <c r="B55" s="16" t="str">
        <f>VLOOKUP('HEALTH CARE'!A55,'Customer Names'!A55:D55,3,FALSE)</f>
        <v>Clifford</v>
      </c>
      <c r="C55" s="16">
        <f>VLOOKUP(A55,'Medical Examinations'!A55:B55,2,FALSE)</f>
        <v>51.93</v>
      </c>
      <c r="D55" s="16">
        <f>VLOOKUP(A55,'Medical Examinations'!A55:C55,3,FALSE)</f>
        <v>11.05</v>
      </c>
      <c r="E55" s="16" t="str">
        <f>VLOOKUP(A55,'Medical Examinations'!A55:D55,4,FALSE)</f>
        <v>No</v>
      </c>
      <c r="F55" s="16" t="str">
        <f>VLOOKUP(A55,'Medical Examinations'!A55:E55,5,FALSE)</f>
        <v>No</v>
      </c>
      <c r="G55" s="16" t="str">
        <f>VLOOKUP(A55,'Medical Examinations'!A55:F55,6,FALSE)</f>
        <v>No</v>
      </c>
      <c r="H55" s="16">
        <f>VLOOKUP('HEALTH CARE'!A55,'Medical Examinations'!A55:G55,7,FALSE)</f>
        <v>0</v>
      </c>
      <c r="I55" s="16" t="str">
        <f>VLOOKUP(A55,'Medical Examinations'!A55:H55,8,FALSE)</f>
        <v>Yes</v>
      </c>
      <c r="J55" s="16" t="str">
        <f>VLOOKUP(A55,'Medical Examinations'!A55:I55,9,FALSE)</f>
        <v>obesity</v>
      </c>
      <c r="K55" s="16" t="str">
        <f>VLOOKUP(A55,'Medical Examinations'!A55:J55,10,FALSE)</f>
        <v>diabetes</v>
      </c>
      <c r="L55" s="18">
        <f>VLOOKUP(A55,'Hospitalisation Details'!A:F, 5, FALSE)</f>
        <v>29</v>
      </c>
      <c r="M55" s="16">
        <f>VLOOKUP(A55,'Hospitalisation Details'!A55:H55,8,FALSE)</f>
        <v>43073.760000000002</v>
      </c>
      <c r="N55" s="16" t="str">
        <f>VLOOKUP(A55,'Hospitalisation Details'!A55:I55,9,FALSE)</f>
        <v>tier - 2</v>
      </c>
      <c r="O55" s="16" t="str">
        <f>VLOOKUP(A55,'Hospitalisation Details'!A55:J55,10,FALSE)</f>
        <v>tier - 2</v>
      </c>
      <c r="P55" s="16" t="str">
        <f>VLOOKUP(A55,'Hospitalisation Details'!A55:K55,11,FALSE)</f>
        <v>R1011</v>
      </c>
      <c r="Q55" s="16">
        <f>VLOOKUP(A55,'Hospitalisation Details'!A55:L55,12,FALSE)</f>
        <v>57</v>
      </c>
    </row>
    <row r="56" spans="1:17" ht="20.399999999999999" x14ac:dyDescent="0.6">
      <c r="A56" s="17" t="s">
        <v>2318</v>
      </c>
      <c r="B56" s="16" t="str">
        <f>VLOOKUP('HEALTH CARE'!A56,'Customer Names'!A56:D56,3,FALSE)</f>
        <v>Dalmata</v>
      </c>
      <c r="C56" s="16">
        <f>VLOOKUP(A56,'Medical Examinations'!A56:B56,2,FALSE)</f>
        <v>38.950000000000003</v>
      </c>
      <c r="D56" s="16">
        <f>VLOOKUP(A56,'Medical Examinations'!A56:C56,3,FALSE)</f>
        <v>11.95</v>
      </c>
      <c r="E56" s="16" t="str">
        <f>VLOOKUP(A56,'Medical Examinations'!A56:D56,4,FALSE)</f>
        <v>No</v>
      </c>
      <c r="F56" s="16" t="str">
        <f>VLOOKUP(A56,'Medical Examinations'!A56:E56,5,FALSE)</f>
        <v>No</v>
      </c>
      <c r="G56" s="16" t="str">
        <f>VLOOKUP(A56,'Medical Examinations'!A56:F56,6,FALSE)</f>
        <v>No</v>
      </c>
      <c r="H56" s="16">
        <f>VLOOKUP('HEALTH CARE'!A56,'Medical Examinations'!A56:G56,7,FALSE)</f>
        <v>0</v>
      </c>
      <c r="I56" s="16" t="str">
        <f>VLOOKUP(A56,'Medical Examinations'!A56:H56,8,FALSE)</f>
        <v>Yes</v>
      </c>
      <c r="J56" s="16" t="str">
        <f>VLOOKUP(A56,'Medical Examinations'!A56:I56,9,FALSE)</f>
        <v>obesity</v>
      </c>
      <c r="K56" s="16" t="str">
        <f>VLOOKUP(A56,'Medical Examinations'!A56:J56,10,FALSE)</f>
        <v>diabetes</v>
      </c>
      <c r="L56" s="18">
        <f>VLOOKUP(A56,'Hospitalisation Details'!A:F, 5, FALSE)</f>
        <v>4</v>
      </c>
      <c r="M56" s="16">
        <f>VLOOKUP(A56,'Hospitalisation Details'!A56:H56,8,FALSE)</f>
        <v>42983.46</v>
      </c>
      <c r="N56" s="16" t="str">
        <f>VLOOKUP(A56,'Hospitalisation Details'!A56:I56,9,FALSE)</f>
        <v>tier - 1</v>
      </c>
      <c r="O56" s="16" t="str">
        <f>VLOOKUP(A56,'Hospitalisation Details'!A56:J56,10,FALSE)</f>
        <v>tier - 2</v>
      </c>
      <c r="P56" s="16" t="str">
        <f>VLOOKUP(A56,'Hospitalisation Details'!A56:K56,11,FALSE)</f>
        <v>R1012</v>
      </c>
      <c r="Q56" s="16">
        <f>VLOOKUP(A56,'Hospitalisation Details'!A56:L56,12,FALSE)</f>
        <v>44</v>
      </c>
    </row>
    <row r="57" spans="1:17" ht="20.399999999999999" x14ac:dyDescent="0.6">
      <c r="A57" s="17" t="s">
        <v>2317</v>
      </c>
      <c r="B57" s="16" t="str">
        <f>VLOOKUP('HEALTH CARE'!A57,'Customer Names'!A57:D57,3,FALSE)</f>
        <v>Vishik</v>
      </c>
      <c r="C57" s="16">
        <f>VLOOKUP(A57,'Medical Examinations'!A57:B57,2,FALSE)</f>
        <v>36.630000000000003</v>
      </c>
      <c r="D57" s="16">
        <f>VLOOKUP(A57,'Medical Examinations'!A57:C57,3,FALSE)</f>
        <v>7.72</v>
      </c>
      <c r="E57" s="16" t="str">
        <f>VLOOKUP(A57,'Medical Examinations'!A57:D57,4,FALSE)</f>
        <v>Yes</v>
      </c>
      <c r="F57" s="16" t="str">
        <f>VLOOKUP(A57,'Medical Examinations'!A57:E57,5,FALSE)</f>
        <v>No</v>
      </c>
      <c r="G57" s="16" t="str">
        <f>VLOOKUP(A57,'Medical Examinations'!A57:F57,6,FALSE)</f>
        <v>No</v>
      </c>
      <c r="H57" s="16">
        <f>VLOOKUP('HEALTH CARE'!A57,'Medical Examinations'!A57:G57,7,FALSE)</f>
        <v>1</v>
      </c>
      <c r="I57" s="16" t="str">
        <f>VLOOKUP(A57,'Medical Examinations'!A57:H57,8,FALSE)</f>
        <v>Yes</v>
      </c>
      <c r="J57" s="16" t="str">
        <f>VLOOKUP(A57,'Medical Examinations'!A57:I57,9,FALSE)</f>
        <v>obesity</v>
      </c>
      <c r="K57" s="16" t="str">
        <f>VLOOKUP(A57,'Medical Examinations'!A57:J57,10,FALSE)</f>
        <v>diabetes</v>
      </c>
      <c r="L57" s="18">
        <f>VLOOKUP(A57,'Hospitalisation Details'!A:F, 5, FALSE)</f>
        <v>23</v>
      </c>
      <c r="M57" s="16">
        <f>VLOOKUP(A57,'Hospitalisation Details'!A57:H57,8,FALSE)</f>
        <v>42969.85</v>
      </c>
      <c r="N57" s="16" t="str">
        <f>VLOOKUP(A57,'Hospitalisation Details'!A57:I57,9,FALSE)</f>
        <v>tier - 1</v>
      </c>
      <c r="O57" s="16" t="str">
        <f>VLOOKUP(A57,'Hospitalisation Details'!A57:J57,10,FALSE)</f>
        <v>tier - 3</v>
      </c>
      <c r="P57" s="16" t="str">
        <f>VLOOKUP(A57,'Hospitalisation Details'!A57:K57,11,FALSE)</f>
        <v>R1013</v>
      </c>
      <c r="Q57" s="16">
        <f>VLOOKUP(A57,'Hospitalisation Details'!A57:L57,12,FALSE)</f>
        <v>47</v>
      </c>
    </row>
    <row r="58" spans="1:17" ht="20.399999999999999" x14ac:dyDescent="0.6">
      <c r="A58" s="17" t="s">
        <v>2316</v>
      </c>
      <c r="B58" s="16" t="str">
        <f>VLOOKUP('HEALTH CARE'!A58,'Customer Names'!A58:D58,3,FALSE)</f>
        <v>Schorr</v>
      </c>
      <c r="C58" s="16">
        <f>VLOOKUP(A58,'Medical Examinations'!A58:B58,2,FALSE)</f>
        <v>34.200000000000003</v>
      </c>
      <c r="D58" s="16">
        <f>VLOOKUP(A58,'Medical Examinations'!A58:C58,3,FALSE)</f>
        <v>5.75</v>
      </c>
      <c r="E58" s="16" t="str">
        <f>VLOOKUP(A58,'Medical Examinations'!A58:D58,4,FALSE)</f>
        <v>No</v>
      </c>
      <c r="F58" s="16" t="str">
        <f>VLOOKUP(A58,'Medical Examinations'!A58:E58,5,FALSE)</f>
        <v>No</v>
      </c>
      <c r="G58" s="16" t="str">
        <f>VLOOKUP(A58,'Medical Examinations'!A58:F58,6,FALSE)</f>
        <v>No</v>
      </c>
      <c r="H58" s="16">
        <f>VLOOKUP('HEALTH CARE'!A58,'Medical Examinations'!A58:G58,7,FALSE)</f>
        <v>2</v>
      </c>
      <c r="I58" s="16" t="str">
        <f>VLOOKUP(A58,'Medical Examinations'!A58:H58,8,FALSE)</f>
        <v>Yes</v>
      </c>
      <c r="J58" s="16" t="str">
        <f>VLOOKUP(A58,'Medical Examinations'!A58:I58,9,FALSE)</f>
        <v>obesity</v>
      </c>
      <c r="K58" s="16" t="str">
        <f>VLOOKUP(A58,'Medical Examinations'!A58:J58,10,FALSE)</f>
        <v>prediabetes</v>
      </c>
      <c r="L58" s="18">
        <f>VLOOKUP(A58,'Hospitalisation Details'!A:F, 5, FALSE)</f>
        <v>10</v>
      </c>
      <c r="M58" s="16">
        <f>VLOOKUP(A58,'Hospitalisation Details'!A58:H58,8,FALSE)</f>
        <v>42856.84</v>
      </c>
      <c r="N58" s="16" t="str">
        <f>VLOOKUP(A58,'Hospitalisation Details'!A58:I58,9,FALSE)</f>
        <v>tier - 1</v>
      </c>
      <c r="O58" s="16" t="str">
        <f>VLOOKUP(A58,'Hospitalisation Details'!A58:J58,10,FALSE)</f>
        <v>tier - 1</v>
      </c>
      <c r="P58" s="16" t="str">
        <f>VLOOKUP(A58,'Hospitalisation Details'!A58:K58,11,FALSE)</f>
        <v>R1011</v>
      </c>
      <c r="Q58" s="16">
        <f>VLOOKUP(A58,'Hospitalisation Details'!A58:L58,12,FALSE)</f>
        <v>50</v>
      </c>
    </row>
    <row r="59" spans="1:17" ht="20.399999999999999" x14ac:dyDescent="0.6">
      <c r="A59" s="17" t="s">
        <v>2315</v>
      </c>
      <c r="B59" s="16" t="str">
        <f>VLOOKUP('HEALTH CARE'!A59,'Customer Names'!A59:D59,3,FALSE)</f>
        <v>Lusardi</v>
      </c>
      <c r="C59" s="16">
        <f>VLOOKUP(A59,'Medical Examinations'!A59:B59,2,FALSE)</f>
        <v>50.63</v>
      </c>
      <c r="D59" s="16">
        <f>VLOOKUP(A59,'Medical Examinations'!A59:C59,3,FALSE)</f>
        <v>11.89</v>
      </c>
      <c r="E59" s="16" t="str">
        <f>VLOOKUP(A59,'Medical Examinations'!A59:D59,4,FALSE)</f>
        <v>No</v>
      </c>
      <c r="F59" s="16" t="str">
        <f>VLOOKUP(A59,'Medical Examinations'!A59:E59,5,FALSE)</f>
        <v>No</v>
      </c>
      <c r="G59" s="16" t="str">
        <f>VLOOKUP(A59,'Medical Examinations'!A59:F59,6,FALSE)</f>
        <v>No</v>
      </c>
      <c r="H59" s="16">
        <f>VLOOKUP('HEALTH CARE'!A59,'Medical Examinations'!A59:G59,7,FALSE)</f>
        <v>0</v>
      </c>
      <c r="I59" s="16" t="str">
        <f>VLOOKUP(A59,'Medical Examinations'!A59:H59,8,FALSE)</f>
        <v>Yes</v>
      </c>
      <c r="J59" s="16" t="str">
        <f>VLOOKUP(A59,'Medical Examinations'!A59:I59,9,FALSE)</f>
        <v>obesity</v>
      </c>
      <c r="K59" s="16" t="str">
        <f>VLOOKUP(A59,'Medical Examinations'!A59:J59,10,FALSE)</f>
        <v>diabetes</v>
      </c>
      <c r="L59" s="18">
        <f>VLOOKUP(A59,'Hospitalisation Details'!A:F, 5, FALSE)</f>
        <v>29</v>
      </c>
      <c r="M59" s="16">
        <f>VLOOKUP(A59,'Hospitalisation Details'!A59:H59,8,FALSE)</f>
        <v>42764.12</v>
      </c>
      <c r="N59" s="16" t="str">
        <f>VLOOKUP(A59,'Hospitalisation Details'!A59:I59,9,FALSE)</f>
        <v>tier - 1</v>
      </c>
      <c r="O59" s="16" t="str">
        <f>VLOOKUP(A59,'Hospitalisation Details'!A59:J59,10,FALSE)</f>
        <v>tier - 2</v>
      </c>
      <c r="P59" s="16" t="str">
        <f>VLOOKUP(A59,'Hospitalisation Details'!A59:K59,11,FALSE)</f>
        <v>R1011</v>
      </c>
      <c r="Q59" s="16">
        <f>VLOOKUP(A59,'Hospitalisation Details'!A59:L59,12,FALSE)</f>
        <v>57</v>
      </c>
    </row>
    <row r="60" spans="1:17" ht="20.399999999999999" x14ac:dyDescent="0.6">
      <c r="A60" s="17" t="s">
        <v>2314</v>
      </c>
      <c r="B60" s="16" t="str">
        <f>VLOOKUP('HEALTH CARE'!A60,'Customer Names'!A60:D60,3,FALSE)</f>
        <v>Rayner</v>
      </c>
      <c r="C60" s="16">
        <f>VLOOKUP(A60,'Medical Examinations'!A60:B60,2,FALSE)</f>
        <v>36.479999999999997</v>
      </c>
      <c r="D60" s="16">
        <f>VLOOKUP(A60,'Medical Examinations'!A60:C60,3,FALSE)</f>
        <v>6.2</v>
      </c>
      <c r="E60" s="16" t="str">
        <f>VLOOKUP(A60,'Medical Examinations'!A60:D60,4,FALSE)</f>
        <v>No</v>
      </c>
      <c r="F60" s="16" t="str">
        <f>VLOOKUP(A60,'Medical Examinations'!A60:E60,5,FALSE)</f>
        <v>No</v>
      </c>
      <c r="G60" s="16" t="str">
        <f>VLOOKUP(A60,'Medical Examinations'!A60:F60,6,FALSE)</f>
        <v>No</v>
      </c>
      <c r="H60" s="16">
        <f>VLOOKUP('HEALTH CARE'!A60,'Medical Examinations'!A60:G60,7,FALSE)</f>
        <v>0</v>
      </c>
      <c r="I60" s="16" t="str">
        <f>VLOOKUP(A60,'Medical Examinations'!A60:H60,8,FALSE)</f>
        <v>Yes</v>
      </c>
      <c r="J60" s="16" t="str">
        <f>VLOOKUP(A60,'Medical Examinations'!A60:I60,9,FALSE)</f>
        <v>obesity</v>
      </c>
      <c r="K60" s="16" t="str">
        <f>VLOOKUP(A60,'Medical Examinations'!A60:J60,10,FALSE)</f>
        <v>prediabetes</v>
      </c>
      <c r="L60" s="18">
        <f>VLOOKUP(A60,'Hospitalisation Details'!A:F, 5, FALSE)</f>
        <v>21</v>
      </c>
      <c r="M60" s="16">
        <f>VLOOKUP(A60,'Hospitalisation Details'!A60:H60,8,FALSE)</f>
        <v>42760.5</v>
      </c>
      <c r="N60" s="16" t="str">
        <f>VLOOKUP(A60,'Hospitalisation Details'!A60:I60,9,FALSE)</f>
        <v>tier - 1</v>
      </c>
      <c r="O60" s="16" t="str">
        <f>VLOOKUP(A60,'Hospitalisation Details'!A60:J60,10,FALSE)</f>
        <v>tier - 2</v>
      </c>
      <c r="P60" s="16" t="str">
        <f>VLOOKUP(A60,'Hospitalisation Details'!A60:K60,11,FALSE)</f>
        <v>R1012</v>
      </c>
      <c r="Q60" s="16">
        <f>VLOOKUP(A60,'Hospitalisation Details'!A60:L60,12,FALSE)</f>
        <v>45</v>
      </c>
    </row>
    <row r="61" spans="1:17" ht="20.399999999999999" x14ac:dyDescent="0.6">
      <c r="A61" s="17" t="s">
        <v>2313</v>
      </c>
      <c r="B61" s="16" t="str">
        <f>VLOOKUP('HEALTH CARE'!A61,'Customer Names'!A61:D61,3,FALSE)</f>
        <v>Voghel</v>
      </c>
      <c r="C61" s="16">
        <f>VLOOKUP(A61,'Medical Examinations'!A61:B61,2,FALSE)</f>
        <v>54.82</v>
      </c>
      <c r="D61" s="16">
        <f>VLOOKUP(A61,'Medical Examinations'!A61:C61,3,FALSE)</f>
        <v>10.61</v>
      </c>
      <c r="E61" s="16" t="str">
        <f>VLOOKUP(A61,'Medical Examinations'!A61:D61,4,FALSE)</f>
        <v>No</v>
      </c>
      <c r="F61" s="16" t="str">
        <f>VLOOKUP(A61,'Medical Examinations'!A61:E61,5,FALSE)</f>
        <v>No</v>
      </c>
      <c r="G61" s="16" t="str">
        <f>VLOOKUP(A61,'Medical Examinations'!A61:F61,6,FALSE)</f>
        <v>No</v>
      </c>
      <c r="H61" s="16">
        <f>VLOOKUP('HEALTH CARE'!A61,'Medical Examinations'!A61:G61,7,FALSE)</f>
        <v>0</v>
      </c>
      <c r="I61" s="16" t="str">
        <f>VLOOKUP(A61,'Medical Examinations'!A61:H61,8,FALSE)</f>
        <v>Yes</v>
      </c>
      <c r="J61" s="16" t="str">
        <f>VLOOKUP(A61,'Medical Examinations'!A61:I61,9,FALSE)</f>
        <v>obesity</v>
      </c>
      <c r="K61" s="16" t="str">
        <f>VLOOKUP(A61,'Medical Examinations'!A61:J61,10,FALSE)</f>
        <v>diabetes</v>
      </c>
      <c r="L61" s="18">
        <f>VLOOKUP(A61,'Hospitalisation Details'!A:F, 5, FALSE)</f>
        <v>3</v>
      </c>
      <c r="M61" s="16">
        <f>VLOOKUP(A61,'Hospitalisation Details'!A61:H61,8,FALSE)</f>
        <v>42644.2</v>
      </c>
      <c r="N61" s="16" t="str">
        <f>VLOOKUP(A61,'Hospitalisation Details'!A61:I61,9,FALSE)</f>
        <v>tier - 1</v>
      </c>
      <c r="O61" s="16" t="str">
        <f>VLOOKUP(A61,'Hospitalisation Details'!A61:J61,10,FALSE)</f>
        <v>tier - 3</v>
      </c>
      <c r="P61" s="16" t="str">
        <f>VLOOKUP(A61,'Hospitalisation Details'!A61:K61,11,FALSE)</f>
        <v>R1011</v>
      </c>
      <c r="Q61" s="16">
        <f>VLOOKUP(A61,'Hospitalisation Details'!A61:L61,12,FALSE)</f>
        <v>51</v>
      </c>
    </row>
    <row r="62" spans="1:17" ht="20.399999999999999" x14ac:dyDescent="0.6">
      <c r="A62" s="17" t="s">
        <v>2312</v>
      </c>
      <c r="B62" s="16" t="str">
        <f>VLOOKUP('HEALTH CARE'!A62,'Customer Names'!A62:D62,3,FALSE)</f>
        <v>Rieth</v>
      </c>
      <c r="C62" s="16">
        <f>VLOOKUP(A62,'Medical Examinations'!A62:B62,2,FALSE)</f>
        <v>38.06</v>
      </c>
      <c r="D62" s="16">
        <f>VLOOKUP(A62,'Medical Examinations'!A62:C62,3,FALSE)</f>
        <v>6.04</v>
      </c>
      <c r="E62" s="16" t="str">
        <f>VLOOKUP(A62,'Medical Examinations'!A62:D62,4,FALSE)</f>
        <v>No</v>
      </c>
      <c r="F62" s="16" t="str">
        <f>VLOOKUP(A62,'Medical Examinations'!A62:E62,5,FALSE)</f>
        <v>No</v>
      </c>
      <c r="G62" s="16" t="str">
        <f>VLOOKUP(A62,'Medical Examinations'!A62:F62,6,FALSE)</f>
        <v>Yes</v>
      </c>
      <c r="H62" s="16">
        <f>VLOOKUP('HEALTH CARE'!A62,'Medical Examinations'!A62:G62,7,FALSE)</f>
        <v>1</v>
      </c>
      <c r="I62" s="16" t="str">
        <f>VLOOKUP(A62,'Medical Examinations'!A62:H62,8,FALSE)</f>
        <v>Yes</v>
      </c>
      <c r="J62" s="16" t="str">
        <f>VLOOKUP(A62,'Medical Examinations'!A62:I62,9,FALSE)</f>
        <v>obesity</v>
      </c>
      <c r="K62" s="16" t="str">
        <f>VLOOKUP(A62,'Medical Examinations'!A62:J62,10,FALSE)</f>
        <v>prediabetes</v>
      </c>
      <c r="L62" s="18">
        <f>VLOOKUP(A62,'Hospitalisation Details'!A:F, 5, FALSE)</f>
        <v>27</v>
      </c>
      <c r="M62" s="16">
        <f>VLOOKUP(A62,'Hospitalisation Details'!A62:H62,8,FALSE)</f>
        <v>42560.43</v>
      </c>
      <c r="N62" s="16" t="str">
        <f>VLOOKUP(A62,'Hospitalisation Details'!A62:I62,9,FALSE)</f>
        <v>tier - 1</v>
      </c>
      <c r="O62" s="16" t="str">
        <f>VLOOKUP(A62,'Hospitalisation Details'!A62:J62,10,FALSE)</f>
        <v>tier - 3</v>
      </c>
      <c r="P62" s="16" t="str">
        <f>VLOOKUP(A62,'Hospitalisation Details'!A62:K62,11,FALSE)</f>
        <v>R1013</v>
      </c>
      <c r="Q62" s="16">
        <f>VLOOKUP(A62,'Hospitalisation Details'!A62:L62,12,FALSE)</f>
        <v>43</v>
      </c>
    </row>
    <row r="63" spans="1:17" ht="20.399999999999999" x14ac:dyDescent="0.6">
      <c r="A63" s="17" t="s">
        <v>2311</v>
      </c>
      <c r="B63" s="16" t="str">
        <f>VLOOKUP('HEALTH CARE'!A63,'Customer Names'!A63:D63,3,FALSE)</f>
        <v>Gollotto</v>
      </c>
      <c r="C63" s="16">
        <f>VLOOKUP(A63,'Medical Examinations'!A63:B63,2,FALSE)</f>
        <v>51.48</v>
      </c>
      <c r="D63" s="16">
        <f>VLOOKUP(A63,'Medical Examinations'!A63:C63,3,FALSE)</f>
        <v>9.33</v>
      </c>
      <c r="E63" s="16" t="str">
        <f>VLOOKUP(A63,'Medical Examinations'!A63:D63,4,FALSE)</f>
        <v>Yes</v>
      </c>
      <c r="F63" s="16" t="str">
        <f>VLOOKUP(A63,'Medical Examinations'!A63:E63,5,FALSE)</f>
        <v>No</v>
      </c>
      <c r="G63" s="16" t="str">
        <f>VLOOKUP(A63,'Medical Examinations'!A63:F63,6,FALSE)</f>
        <v>No</v>
      </c>
      <c r="H63" s="16">
        <f>VLOOKUP('HEALTH CARE'!A63,'Medical Examinations'!A63:G63,7,FALSE)</f>
        <v>0</v>
      </c>
      <c r="I63" s="16" t="str">
        <f>VLOOKUP(A63,'Medical Examinations'!A63:H63,8,FALSE)</f>
        <v>Yes</v>
      </c>
      <c r="J63" s="16" t="str">
        <f>VLOOKUP(A63,'Medical Examinations'!A63:I63,9,FALSE)</f>
        <v>obesity</v>
      </c>
      <c r="K63" s="16" t="str">
        <f>VLOOKUP(A63,'Medical Examinations'!A63:J63,10,FALSE)</f>
        <v>diabetes</v>
      </c>
      <c r="L63" s="18">
        <f>VLOOKUP(A63,'Hospitalisation Details'!A:F, 5, FALSE)</f>
        <v>27</v>
      </c>
      <c r="M63" s="16">
        <f>VLOOKUP(A63,'Hospitalisation Details'!A63:H63,8,FALSE)</f>
        <v>42538.720000000001</v>
      </c>
      <c r="N63" s="16" t="str">
        <f>VLOOKUP(A63,'Hospitalisation Details'!A63:I63,9,FALSE)</f>
        <v>tier - 1</v>
      </c>
      <c r="O63" s="16" t="str">
        <f>VLOOKUP(A63,'Hospitalisation Details'!A63:J63,10,FALSE)</f>
        <v>tier - 3</v>
      </c>
      <c r="P63" s="16" t="str">
        <f>VLOOKUP(A63,'Hospitalisation Details'!A63:K63,11,FALSE)</f>
        <v>R1011</v>
      </c>
      <c r="Q63" s="16">
        <f>VLOOKUP(A63,'Hospitalisation Details'!A63:L63,12,FALSE)</f>
        <v>55</v>
      </c>
    </row>
    <row r="64" spans="1:17" ht="20.399999999999999" x14ac:dyDescent="0.6">
      <c r="A64" s="17" t="s">
        <v>2310</v>
      </c>
      <c r="B64" s="16" t="str">
        <f>VLOOKUP('HEALTH CARE'!A64,'Customer Names'!A64:D64,3,FALSE)</f>
        <v>Dunn</v>
      </c>
      <c r="C64" s="16">
        <f>VLOOKUP(A64,'Medical Examinations'!A64:B64,2,FALSE)</f>
        <v>52.06</v>
      </c>
      <c r="D64" s="16">
        <f>VLOOKUP(A64,'Medical Examinations'!A64:C64,3,FALSE)</f>
        <v>11.47</v>
      </c>
      <c r="E64" s="16" t="str">
        <f>VLOOKUP(A64,'Medical Examinations'!A64:D64,4,FALSE)</f>
        <v>No</v>
      </c>
      <c r="F64" s="16" t="str">
        <f>VLOOKUP(A64,'Medical Examinations'!A64:E64,5,FALSE)</f>
        <v>No</v>
      </c>
      <c r="G64" s="16" t="str">
        <f>VLOOKUP(A64,'Medical Examinations'!A64:F64,6,FALSE)</f>
        <v>No</v>
      </c>
      <c r="H64" s="16">
        <f>VLOOKUP('HEALTH CARE'!A64,'Medical Examinations'!A64:G64,7,FALSE)</f>
        <v>0</v>
      </c>
      <c r="I64" s="16" t="str">
        <f>VLOOKUP(A64,'Medical Examinations'!A64:H64,8,FALSE)</f>
        <v>Yes</v>
      </c>
      <c r="J64" s="16" t="str">
        <f>VLOOKUP(A64,'Medical Examinations'!A64:I64,9,FALSE)</f>
        <v>obesity</v>
      </c>
      <c r="K64" s="16" t="str">
        <f>VLOOKUP(A64,'Medical Examinations'!A64:J64,10,FALSE)</f>
        <v>diabetes</v>
      </c>
      <c r="L64" s="18">
        <f>VLOOKUP(A64,'Hospitalisation Details'!A:F, 5, FALSE)</f>
        <v>3</v>
      </c>
      <c r="M64" s="16">
        <f>VLOOKUP(A64,'Hospitalisation Details'!A64:H64,8,FALSE)</f>
        <v>42478.6</v>
      </c>
      <c r="N64" s="16" t="str">
        <f>VLOOKUP(A64,'Hospitalisation Details'!A64:I64,9,FALSE)</f>
        <v>tier - 1</v>
      </c>
      <c r="O64" s="16" t="str">
        <f>VLOOKUP(A64,'Hospitalisation Details'!A64:J64,10,FALSE)</f>
        <v>tier - 2</v>
      </c>
      <c r="P64" s="16" t="str">
        <f>VLOOKUP(A64,'Hospitalisation Details'!A64:K64,11,FALSE)</f>
        <v>R1011</v>
      </c>
      <c r="Q64" s="16">
        <f>VLOOKUP(A64,'Hospitalisation Details'!A64:L64,12,FALSE)</f>
        <v>54</v>
      </c>
    </row>
    <row r="65" spans="1:17" ht="20.399999999999999" x14ac:dyDescent="0.6">
      <c r="A65" s="17" t="s">
        <v>2309</v>
      </c>
      <c r="B65" s="16" t="str">
        <f>VLOOKUP('HEALTH CARE'!A65,'Customer Names'!A65:D65,3,FALSE)</f>
        <v>Blitzer</v>
      </c>
      <c r="C65" s="16">
        <f>VLOOKUP(A65,'Medical Examinations'!A65:B65,2,FALSE)</f>
        <v>30.684999999999999</v>
      </c>
      <c r="D65" s="16">
        <f>VLOOKUP(A65,'Medical Examinations'!A65:C65,3,FALSE)</f>
        <v>7.02</v>
      </c>
      <c r="E65" s="16" t="str">
        <f>VLOOKUP(A65,'Medical Examinations'!A65:D65,4,FALSE)</f>
        <v>Yes</v>
      </c>
      <c r="F65" s="16" t="str">
        <f>VLOOKUP(A65,'Medical Examinations'!A65:E65,5,FALSE)</f>
        <v>No</v>
      </c>
      <c r="G65" s="16" t="str">
        <f>VLOOKUP(A65,'Medical Examinations'!A65:F65,6,FALSE)</f>
        <v>No</v>
      </c>
      <c r="H65" s="16">
        <f>VLOOKUP('HEALTH CARE'!A65,'Medical Examinations'!A65:G65,7,FALSE)</f>
        <v>0</v>
      </c>
      <c r="I65" s="16" t="str">
        <f>VLOOKUP(A65,'Medical Examinations'!A65:H65,8,FALSE)</f>
        <v>Yes</v>
      </c>
      <c r="J65" s="16" t="str">
        <f>VLOOKUP(A65,'Medical Examinations'!A65:I65,9,FALSE)</f>
        <v>obesity</v>
      </c>
      <c r="K65" s="16" t="str">
        <f>VLOOKUP(A65,'Medical Examinations'!A65:J65,10,FALSE)</f>
        <v>diabetes</v>
      </c>
      <c r="L65" s="18">
        <f>VLOOKUP(A65,'Hospitalisation Details'!A:F, 5, FALSE)</f>
        <v>28</v>
      </c>
      <c r="M65" s="16">
        <f>VLOOKUP(A65,'Hospitalisation Details'!A65:H65,8,FALSE)</f>
        <v>42303.69</v>
      </c>
      <c r="N65" s="16" t="str">
        <f>VLOOKUP(A65,'Hospitalisation Details'!A65:I65,9,FALSE)</f>
        <v>tier - 1</v>
      </c>
      <c r="O65" s="16" t="str">
        <f>VLOOKUP(A65,'Hospitalisation Details'!A65:J65,10,FALSE)</f>
        <v>tier - 2</v>
      </c>
      <c r="P65" s="16" t="str">
        <f>VLOOKUP(A65,'Hospitalisation Details'!A65:K65,11,FALSE)</f>
        <v>R1016</v>
      </c>
      <c r="Q65" s="16">
        <f>VLOOKUP(A65,'Hospitalisation Details'!A65:L65,12,FALSE)</f>
        <v>55</v>
      </c>
    </row>
    <row r="66" spans="1:17" ht="20.399999999999999" x14ac:dyDescent="0.6">
      <c r="A66" s="17" t="s">
        <v>2308</v>
      </c>
      <c r="B66" s="16" t="str">
        <f>VLOOKUP('HEALTH CARE'!A66,'Customer Names'!A66:D66,3,FALSE)</f>
        <v>Smith</v>
      </c>
      <c r="C66" s="16">
        <f>VLOOKUP(A66,'Medical Examinations'!A66:B66,2,FALSE)</f>
        <v>36.08</v>
      </c>
      <c r="D66" s="16">
        <f>VLOOKUP(A66,'Medical Examinations'!A66:C66,3,FALSE)</f>
        <v>8.8000000000000007</v>
      </c>
      <c r="E66" s="16" t="str">
        <f>VLOOKUP(A66,'Medical Examinations'!A66:D66,4,FALSE)</f>
        <v>Yes</v>
      </c>
      <c r="F66" s="16" t="str">
        <f>VLOOKUP(A66,'Medical Examinations'!A66:E66,5,FALSE)</f>
        <v>No</v>
      </c>
      <c r="G66" s="16" t="str">
        <f>VLOOKUP(A66,'Medical Examinations'!A66:F66,6,FALSE)</f>
        <v>No</v>
      </c>
      <c r="H66" s="16">
        <f>VLOOKUP('HEALTH CARE'!A66,'Medical Examinations'!A66:G66,7,FALSE)</f>
        <v>1</v>
      </c>
      <c r="I66" s="16" t="str">
        <f>VLOOKUP(A66,'Medical Examinations'!A66:H66,8,FALSE)</f>
        <v>Yes</v>
      </c>
      <c r="J66" s="16" t="str">
        <f>VLOOKUP(A66,'Medical Examinations'!A66:I66,9,FALSE)</f>
        <v>obesity</v>
      </c>
      <c r="K66" s="16" t="str">
        <f>VLOOKUP(A66,'Medical Examinations'!A66:J66,10,FALSE)</f>
        <v>diabetes</v>
      </c>
      <c r="L66" s="18">
        <f>VLOOKUP(A66,'Hospitalisation Details'!A:F, 5, FALSE)</f>
        <v>15</v>
      </c>
      <c r="M66" s="16">
        <f>VLOOKUP(A66,'Hospitalisation Details'!A66:H66,8,FALSE)</f>
        <v>42211.14</v>
      </c>
      <c r="N66" s="16" t="str">
        <f>VLOOKUP(A66,'Hospitalisation Details'!A66:I66,9,FALSE)</f>
        <v>tier - 1</v>
      </c>
      <c r="O66" s="16" t="str">
        <f>VLOOKUP(A66,'Hospitalisation Details'!A66:J66,10,FALSE)</f>
        <v>tier - 3</v>
      </c>
      <c r="P66" s="16" t="str">
        <f>VLOOKUP(A66,'Hospitalisation Details'!A66:K66,11,FALSE)</f>
        <v>R1013</v>
      </c>
      <c r="Q66" s="16">
        <f>VLOOKUP(A66,'Hospitalisation Details'!A66:L66,12,FALSE)</f>
        <v>47</v>
      </c>
    </row>
    <row r="67" spans="1:17" ht="20.399999999999999" x14ac:dyDescent="0.6">
      <c r="A67" s="17" t="s">
        <v>2307</v>
      </c>
      <c r="B67" s="16" t="str">
        <f>VLOOKUP('HEALTH CARE'!A67,'Customer Names'!A67:D67,3,FALSE)</f>
        <v>Hyland</v>
      </c>
      <c r="C67" s="16">
        <f>VLOOKUP(A67,'Medical Examinations'!A67:B67,2,FALSE)</f>
        <v>54.99</v>
      </c>
      <c r="D67" s="16">
        <f>VLOOKUP(A67,'Medical Examinations'!A67:C67,3,FALSE)</f>
        <v>8.68</v>
      </c>
      <c r="E67" s="16" t="str">
        <f>VLOOKUP(A67,'Medical Examinations'!A67:D67,4,FALSE)</f>
        <v>No</v>
      </c>
      <c r="F67" s="16" t="str">
        <f>VLOOKUP(A67,'Medical Examinations'!A67:E67,5,FALSE)</f>
        <v>No</v>
      </c>
      <c r="G67" s="16" t="str">
        <f>VLOOKUP(A67,'Medical Examinations'!A67:F67,6,FALSE)</f>
        <v>No</v>
      </c>
      <c r="H67" s="16">
        <f>VLOOKUP('HEALTH CARE'!A67,'Medical Examinations'!A67:G67,7,FALSE)</f>
        <v>2</v>
      </c>
      <c r="I67" s="16" t="str">
        <f>VLOOKUP(A67,'Medical Examinations'!A67:H67,8,FALSE)</f>
        <v>Yes</v>
      </c>
      <c r="J67" s="16" t="str">
        <f>VLOOKUP(A67,'Medical Examinations'!A67:I67,9,FALSE)</f>
        <v>obesity</v>
      </c>
      <c r="K67" s="16" t="str">
        <f>VLOOKUP(A67,'Medical Examinations'!A67:J67,10,FALSE)</f>
        <v>diabetes</v>
      </c>
      <c r="L67" s="18">
        <f>VLOOKUP(A67,'Hospitalisation Details'!A:F, 5, FALSE)</f>
        <v>18</v>
      </c>
      <c r="M67" s="16">
        <f>VLOOKUP(A67,'Hospitalisation Details'!A67:H67,8,FALSE)</f>
        <v>42188.15</v>
      </c>
      <c r="N67" s="16" t="str">
        <f>VLOOKUP(A67,'Hospitalisation Details'!A67:I67,9,FALSE)</f>
        <v>tier - 1</v>
      </c>
      <c r="O67" s="16" t="str">
        <f>VLOOKUP(A67,'Hospitalisation Details'!A67:J67,10,FALSE)</f>
        <v>tier - 1</v>
      </c>
      <c r="P67" s="16" t="str">
        <f>VLOOKUP(A67,'Hospitalisation Details'!A67:K67,11,FALSE)</f>
        <v>R1011</v>
      </c>
      <c r="Q67" s="16">
        <f>VLOOKUP(A67,'Hospitalisation Details'!A67:L67,12,FALSE)</f>
        <v>49</v>
      </c>
    </row>
    <row r="68" spans="1:17" ht="20.399999999999999" x14ac:dyDescent="0.6">
      <c r="A68" s="17" t="s">
        <v>2306</v>
      </c>
      <c r="B68" s="16" t="str">
        <f>VLOOKUP('HEALTH CARE'!A68,'Customer Names'!A68:D68,3,FALSE)</f>
        <v>Ducharme</v>
      </c>
      <c r="C68" s="16">
        <f>VLOOKUP(A68,'Medical Examinations'!A68:B68,2,FALSE)</f>
        <v>35.97</v>
      </c>
      <c r="D68" s="16">
        <f>VLOOKUP(A68,'Medical Examinations'!A68:C68,3,FALSE)</f>
        <v>6.12</v>
      </c>
      <c r="E68" s="16" t="str">
        <f>VLOOKUP(A68,'Medical Examinations'!A68:D68,4,FALSE)</f>
        <v>No</v>
      </c>
      <c r="F68" s="16" t="str">
        <f>VLOOKUP(A68,'Medical Examinations'!A68:E68,5,FALSE)</f>
        <v>No</v>
      </c>
      <c r="G68" s="16" t="str">
        <f>VLOOKUP(A68,'Medical Examinations'!A68:F68,6,FALSE)</f>
        <v>Yes</v>
      </c>
      <c r="H68" s="16">
        <f>VLOOKUP('HEALTH CARE'!A68,'Medical Examinations'!A68:G68,7,FALSE)</f>
        <v>1</v>
      </c>
      <c r="I68" s="16" t="str">
        <f>VLOOKUP(A68,'Medical Examinations'!A68:H68,8,FALSE)</f>
        <v>Yes</v>
      </c>
      <c r="J68" s="16" t="str">
        <f>VLOOKUP(A68,'Medical Examinations'!A68:I68,9,FALSE)</f>
        <v>obesity</v>
      </c>
      <c r="K68" s="16" t="str">
        <f>VLOOKUP(A68,'Medical Examinations'!A68:J68,10,FALSE)</f>
        <v>prediabetes</v>
      </c>
      <c r="L68" s="18">
        <f>VLOOKUP(A68,'Hospitalisation Details'!A:F, 5, FALSE)</f>
        <v>3</v>
      </c>
      <c r="M68" s="16">
        <f>VLOOKUP(A68,'Hospitalisation Details'!A68:H68,8,FALSE)</f>
        <v>42124.52</v>
      </c>
      <c r="N68" s="16" t="str">
        <f>VLOOKUP(A68,'Hospitalisation Details'!A68:I68,9,FALSE)</f>
        <v>tier - 1</v>
      </c>
      <c r="O68" s="16" t="str">
        <f>VLOOKUP(A68,'Hospitalisation Details'!A68:J68,10,FALSE)</f>
        <v>tier - 1</v>
      </c>
      <c r="P68" s="16" t="str">
        <f>VLOOKUP(A68,'Hospitalisation Details'!A68:K68,11,FALSE)</f>
        <v>R1013</v>
      </c>
      <c r="Q68" s="16">
        <f>VLOOKUP(A68,'Hospitalisation Details'!A68:L68,12,FALSE)</f>
        <v>43</v>
      </c>
    </row>
    <row r="69" spans="1:17" ht="20.399999999999999" x14ac:dyDescent="0.6">
      <c r="A69" s="17" t="s">
        <v>2305</v>
      </c>
      <c r="B69" s="16" t="str">
        <f>VLOOKUP('HEALTH CARE'!A69,'Customer Names'!A69:D69,3,FALSE)</f>
        <v>Johnson</v>
      </c>
      <c r="C69" s="16">
        <f>VLOOKUP(A69,'Medical Examinations'!A69:B69,2,FALSE)</f>
        <v>45.54</v>
      </c>
      <c r="D69" s="16">
        <f>VLOOKUP(A69,'Medical Examinations'!A69:C69,3,FALSE)</f>
        <v>5.4</v>
      </c>
      <c r="E69" s="16" t="str">
        <f>VLOOKUP(A69,'Medical Examinations'!A69:D69,4,FALSE)</f>
        <v>Yes</v>
      </c>
      <c r="F69" s="16" t="str">
        <f>VLOOKUP(A69,'Medical Examinations'!A69:E69,5,FALSE)</f>
        <v>No</v>
      </c>
      <c r="G69" s="16" t="str">
        <f>VLOOKUP(A69,'Medical Examinations'!A69:F69,6,FALSE)</f>
        <v>Yes</v>
      </c>
      <c r="H69" s="16">
        <f>VLOOKUP('HEALTH CARE'!A69,'Medical Examinations'!A69:G69,7,FALSE)</f>
        <v>1</v>
      </c>
      <c r="I69" s="16" t="str">
        <f>VLOOKUP(A69,'Medical Examinations'!A69:H69,8,FALSE)</f>
        <v>Yes</v>
      </c>
      <c r="J69" s="16" t="str">
        <f>VLOOKUP(A69,'Medical Examinations'!A69:I69,9,FALSE)</f>
        <v>obesity</v>
      </c>
      <c r="K69" s="16" t="str">
        <f>VLOOKUP(A69,'Medical Examinations'!A69:J69,10,FALSE)</f>
        <v>normal</v>
      </c>
      <c r="L69" s="18">
        <f>VLOOKUP(A69,'Hospitalisation Details'!A:F, 5, FALSE)</f>
        <v>9</v>
      </c>
      <c r="M69" s="16">
        <f>VLOOKUP(A69,'Hospitalisation Details'!A69:H69,8,FALSE)</f>
        <v>42112.24</v>
      </c>
      <c r="N69" s="16" t="str">
        <f>VLOOKUP(A69,'Hospitalisation Details'!A69:I69,9,FALSE)</f>
        <v>tier - 1</v>
      </c>
      <c r="O69" s="16" t="str">
        <f>VLOOKUP(A69,'Hospitalisation Details'!A69:J69,10,FALSE)</f>
        <v>tier - 3</v>
      </c>
      <c r="P69" s="16" t="str">
        <f>VLOOKUP(A69,'Hospitalisation Details'!A69:K69,11,FALSE)</f>
        <v>R1013</v>
      </c>
      <c r="Q69" s="16">
        <f>VLOOKUP(A69,'Hospitalisation Details'!A69:L69,12,FALSE)</f>
        <v>25</v>
      </c>
    </row>
    <row r="70" spans="1:17" ht="20.399999999999999" x14ac:dyDescent="0.6">
      <c r="A70" s="17" t="s">
        <v>2304</v>
      </c>
      <c r="B70" s="16" t="str">
        <f>VLOOKUP('HEALTH CARE'!A70,'Customer Names'!A70:D70,3,FALSE)</f>
        <v>Mutz</v>
      </c>
      <c r="C70" s="16">
        <f>VLOOKUP(A70,'Medical Examinations'!A70:B70,2,FALSE)</f>
        <v>35.53</v>
      </c>
      <c r="D70" s="16">
        <f>VLOOKUP(A70,'Medical Examinations'!A70:C70,3,FALSE)</f>
        <v>4.3600000000000003</v>
      </c>
      <c r="E70" s="16" t="str">
        <f>VLOOKUP(A70,'Medical Examinations'!A70:D70,4,FALSE)</f>
        <v>Yes</v>
      </c>
      <c r="F70" s="16" t="str">
        <f>VLOOKUP(A70,'Medical Examinations'!A70:E70,5,FALSE)</f>
        <v>No</v>
      </c>
      <c r="G70" s="16" t="str">
        <f>VLOOKUP(A70,'Medical Examinations'!A70:F70,6,FALSE)</f>
        <v>No</v>
      </c>
      <c r="H70" s="16">
        <f>VLOOKUP('HEALTH CARE'!A70,'Medical Examinations'!A70:G70,7,FALSE)</f>
        <v>0</v>
      </c>
      <c r="I70" s="16" t="str">
        <f>VLOOKUP(A70,'Medical Examinations'!A70:H70,8,FALSE)</f>
        <v>Yes</v>
      </c>
      <c r="J70" s="16" t="str">
        <f>VLOOKUP(A70,'Medical Examinations'!A70:I70,9,FALSE)</f>
        <v>obesity</v>
      </c>
      <c r="K70" s="16" t="str">
        <f>VLOOKUP(A70,'Medical Examinations'!A70:J70,10,FALSE)</f>
        <v>normal</v>
      </c>
      <c r="L70" s="18">
        <f>VLOOKUP(A70,'Hospitalisation Details'!A:F, 5, FALSE)</f>
        <v>28</v>
      </c>
      <c r="M70" s="16">
        <f>VLOOKUP(A70,'Hospitalisation Details'!A70:H70,8,FALSE)</f>
        <v>42111.66</v>
      </c>
      <c r="N70" s="16" t="str">
        <f>VLOOKUP(A70,'Hospitalisation Details'!A70:I70,9,FALSE)</f>
        <v>tier - 1</v>
      </c>
      <c r="O70" s="16" t="str">
        <f>VLOOKUP(A70,'Hospitalisation Details'!A70:J70,10,FALSE)</f>
        <v>tier - 1</v>
      </c>
      <c r="P70" s="16" t="str">
        <f>VLOOKUP(A70,'Hospitalisation Details'!A70:K70,11,FALSE)</f>
        <v>R1024</v>
      </c>
      <c r="Q70" s="16">
        <f>VLOOKUP(A70,'Hospitalisation Details'!A70:L70,12,FALSE)</f>
        <v>46</v>
      </c>
    </row>
    <row r="71" spans="1:17" ht="20.399999999999999" x14ac:dyDescent="0.6">
      <c r="A71" s="17" t="s">
        <v>2303</v>
      </c>
      <c r="B71" s="16" t="str">
        <f>VLOOKUP('HEALTH CARE'!A71,'Customer Names'!A71:D71,3,FALSE)</f>
        <v>Lee</v>
      </c>
      <c r="C71" s="16">
        <f>VLOOKUP(A71,'Medical Examinations'!A71:B71,2,FALSE)</f>
        <v>30.8</v>
      </c>
      <c r="D71" s="16">
        <f>VLOOKUP(A71,'Medical Examinations'!A71:C71,3,FALSE)</f>
        <v>9.77</v>
      </c>
      <c r="E71" s="16" t="str">
        <f>VLOOKUP(A71,'Medical Examinations'!A71:D71,4,FALSE)</f>
        <v>No</v>
      </c>
      <c r="F71" s="16" t="str">
        <f>VLOOKUP(A71,'Medical Examinations'!A71:E71,5,FALSE)</f>
        <v>No</v>
      </c>
      <c r="G71" s="16" t="str">
        <f>VLOOKUP(A71,'Medical Examinations'!A71:F71,6,FALSE)</f>
        <v>No</v>
      </c>
      <c r="H71" s="16">
        <f>VLOOKUP('HEALTH CARE'!A71,'Medical Examinations'!A71:G71,7,FALSE)</f>
        <v>0</v>
      </c>
      <c r="I71" s="16" t="str">
        <f>VLOOKUP(A71,'Medical Examinations'!A71:H71,8,FALSE)</f>
        <v>Yes</v>
      </c>
      <c r="J71" s="16" t="str">
        <f>VLOOKUP(A71,'Medical Examinations'!A71:I71,9,FALSE)</f>
        <v>obesity</v>
      </c>
      <c r="K71" s="16" t="str">
        <f>VLOOKUP(A71,'Medical Examinations'!A71:J71,10,FALSE)</f>
        <v>diabetes</v>
      </c>
      <c r="L71" s="18">
        <f>VLOOKUP(A71,'Hospitalisation Details'!A:F, 5, FALSE)</f>
        <v>19</v>
      </c>
      <c r="M71" s="16">
        <f>VLOOKUP(A71,'Hospitalisation Details'!A71:H71,8,FALSE)</f>
        <v>41999.519999999997</v>
      </c>
      <c r="N71" s="16" t="str">
        <f>VLOOKUP(A71,'Hospitalisation Details'!A71:I71,9,FALSE)</f>
        <v>tier - 1</v>
      </c>
      <c r="O71" s="16" t="str">
        <f>VLOOKUP(A71,'Hospitalisation Details'!A71:J71,10,FALSE)</f>
        <v>tier - 3</v>
      </c>
      <c r="P71" s="16" t="str">
        <f>VLOOKUP(A71,'Hospitalisation Details'!A71:K71,11,FALSE)</f>
        <v>R1013</v>
      </c>
      <c r="Q71" s="16">
        <f>VLOOKUP(A71,'Hospitalisation Details'!A71:L71,12,FALSE)</f>
        <v>54</v>
      </c>
    </row>
    <row r="72" spans="1:17" ht="20.399999999999999" x14ac:dyDescent="0.6">
      <c r="A72" s="17" t="s">
        <v>2302</v>
      </c>
      <c r="B72" s="16" t="str">
        <f>VLOOKUP('HEALTH CARE'!A72,'Customer Names'!A72:D72,3,FALSE)</f>
        <v>Turner</v>
      </c>
      <c r="C72" s="16">
        <f>VLOOKUP(A72,'Medical Examinations'!A72:B72,2,FALSE)</f>
        <v>38.39</v>
      </c>
      <c r="D72" s="16">
        <f>VLOOKUP(A72,'Medical Examinations'!A72:C72,3,FALSE)</f>
        <v>4.25</v>
      </c>
      <c r="E72" s="16" t="str">
        <f>VLOOKUP(A72,'Medical Examinations'!A72:D72,4,FALSE)</f>
        <v>No</v>
      </c>
      <c r="F72" s="16" t="str">
        <f>VLOOKUP(A72,'Medical Examinations'!A72:E72,5,FALSE)</f>
        <v>No</v>
      </c>
      <c r="G72" s="16" t="str">
        <f>VLOOKUP(A72,'Medical Examinations'!A72:F72,6,FALSE)</f>
        <v>No</v>
      </c>
      <c r="H72" s="16">
        <f>VLOOKUP('HEALTH CARE'!A72,'Medical Examinations'!A72:G72,7,FALSE)</f>
        <v>1</v>
      </c>
      <c r="I72" s="16" t="str">
        <f>VLOOKUP(A72,'Medical Examinations'!A72:H72,8,FALSE)</f>
        <v>Yes</v>
      </c>
      <c r="J72" s="16" t="str">
        <f>VLOOKUP(A72,'Medical Examinations'!A72:I72,9,FALSE)</f>
        <v>obesity</v>
      </c>
      <c r="K72" s="16" t="str">
        <f>VLOOKUP(A72,'Medical Examinations'!A72:J72,10,FALSE)</f>
        <v>normal</v>
      </c>
      <c r="L72" s="18">
        <f>VLOOKUP(A72,'Hospitalisation Details'!A:F, 5, FALSE)</f>
        <v>10</v>
      </c>
      <c r="M72" s="16">
        <f>VLOOKUP(A72,'Hospitalisation Details'!A72:H72,8,FALSE)</f>
        <v>41949.24</v>
      </c>
      <c r="N72" s="16" t="str">
        <f>VLOOKUP(A72,'Hospitalisation Details'!A72:I72,9,FALSE)</f>
        <v>tier - 1</v>
      </c>
      <c r="O72" s="16" t="str">
        <f>VLOOKUP(A72,'Hospitalisation Details'!A72:J72,10,FALSE)</f>
        <v>tier - 1</v>
      </c>
      <c r="P72" s="16" t="str">
        <f>VLOOKUP(A72,'Hospitalisation Details'!A72:K72,11,FALSE)</f>
        <v>R1013</v>
      </c>
      <c r="Q72" s="16">
        <f>VLOOKUP(A72,'Hospitalisation Details'!A72:L72,12,FALSE)</f>
        <v>38</v>
      </c>
    </row>
    <row r="73" spans="1:17" ht="20.399999999999999" x14ac:dyDescent="0.6">
      <c r="A73" s="17" t="s">
        <v>2301</v>
      </c>
      <c r="B73" s="16" t="str">
        <f>VLOOKUP('HEALTH CARE'!A73,'Customer Names'!A73:D73,3,FALSE)</f>
        <v>Rangel</v>
      </c>
      <c r="C73" s="16">
        <f>VLOOKUP(A73,'Medical Examinations'!A73:B73,2,FALSE)</f>
        <v>32.299999999999997</v>
      </c>
      <c r="D73" s="16">
        <f>VLOOKUP(A73,'Medical Examinations'!A73:C73,3,FALSE)</f>
        <v>4.76</v>
      </c>
      <c r="E73" s="16" t="str">
        <f>VLOOKUP(A73,'Medical Examinations'!A73:D73,4,FALSE)</f>
        <v>No</v>
      </c>
      <c r="F73" s="16" t="str">
        <f>VLOOKUP(A73,'Medical Examinations'!A73:E73,5,FALSE)</f>
        <v>No</v>
      </c>
      <c r="G73" s="16" t="str">
        <f>VLOOKUP(A73,'Medical Examinations'!A73:F73,6,FALSE)</f>
        <v>No</v>
      </c>
      <c r="H73" s="16">
        <f>VLOOKUP('HEALTH CARE'!A73,'Medical Examinations'!A73:G73,7,FALSE)</f>
        <v>2</v>
      </c>
      <c r="I73" s="16" t="str">
        <f>VLOOKUP(A73,'Medical Examinations'!A73:H73,8,FALSE)</f>
        <v>Yes</v>
      </c>
      <c r="J73" s="16" t="str">
        <f>VLOOKUP(A73,'Medical Examinations'!A73:I73,9,FALSE)</f>
        <v>obesity</v>
      </c>
      <c r="K73" s="16" t="str">
        <f>VLOOKUP(A73,'Medical Examinations'!A73:J73,10,FALSE)</f>
        <v>normal</v>
      </c>
      <c r="L73" s="18">
        <f>VLOOKUP(A73,'Hospitalisation Details'!A:F, 5, FALSE)</f>
        <v>8</v>
      </c>
      <c r="M73" s="16">
        <f>VLOOKUP(A73,'Hospitalisation Details'!A73:H73,8,FALSE)</f>
        <v>41919.1</v>
      </c>
      <c r="N73" s="16" t="str">
        <f>VLOOKUP(A73,'Hospitalisation Details'!A73:I73,9,FALSE)</f>
        <v>tier - 1</v>
      </c>
      <c r="O73" s="16" t="str">
        <f>VLOOKUP(A73,'Hospitalisation Details'!A73:J73,10,FALSE)</f>
        <v>tier - 1</v>
      </c>
      <c r="P73" s="16" t="str">
        <f>VLOOKUP(A73,'Hospitalisation Details'!A73:K73,11,FALSE)</f>
        <v>R1016</v>
      </c>
      <c r="Q73" s="16">
        <f>VLOOKUP(A73,'Hospitalisation Details'!A73:L73,12,FALSE)</f>
        <v>51</v>
      </c>
    </row>
    <row r="74" spans="1:17" ht="20.399999999999999" x14ac:dyDescent="0.6">
      <c r="A74" s="17" t="s">
        <v>2300</v>
      </c>
      <c r="B74" s="16" t="str">
        <f>VLOOKUP('HEALTH CARE'!A74,'Customer Names'!A74:D74,3,FALSE)</f>
        <v>Lacey</v>
      </c>
      <c r="C74" s="16">
        <f>VLOOKUP(A74,'Medical Examinations'!A74:B74,2,FALSE)</f>
        <v>48.8</v>
      </c>
      <c r="D74" s="16">
        <f>VLOOKUP(A74,'Medical Examinations'!A74:C74,3,FALSE)</f>
        <v>6.22</v>
      </c>
      <c r="E74" s="16" t="str">
        <f>VLOOKUP(A74,'Medical Examinations'!A74:D74,4,FALSE)</f>
        <v>Yes</v>
      </c>
      <c r="F74" s="16" t="str">
        <f>VLOOKUP(A74,'Medical Examinations'!A74:E74,5,FALSE)</f>
        <v>No</v>
      </c>
      <c r="G74" s="16" t="str">
        <f>VLOOKUP(A74,'Medical Examinations'!A74:F74,6,FALSE)</f>
        <v>No</v>
      </c>
      <c r="H74" s="16">
        <f>VLOOKUP('HEALTH CARE'!A74,'Medical Examinations'!A74:G74,7,FALSE)</f>
        <v>2</v>
      </c>
      <c r="I74" s="16" t="str">
        <f>VLOOKUP(A74,'Medical Examinations'!A74:H74,8,FALSE)</f>
        <v>Yes</v>
      </c>
      <c r="J74" s="16" t="str">
        <f>VLOOKUP(A74,'Medical Examinations'!A74:I74,9,FALSE)</f>
        <v>obesity</v>
      </c>
      <c r="K74" s="16" t="str">
        <f>VLOOKUP(A74,'Medical Examinations'!A74:J74,10,FALSE)</f>
        <v>prediabetes</v>
      </c>
      <c r="L74" s="18">
        <f>VLOOKUP(A74,'Hospitalisation Details'!A:F, 5, FALSE)</f>
        <v>21</v>
      </c>
      <c r="M74" s="16">
        <f>VLOOKUP(A74,'Hospitalisation Details'!A74:H74,8,FALSE)</f>
        <v>41886.54</v>
      </c>
      <c r="N74" s="16" t="str">
        <f>VLOOKUP(A74,'Hospitalisation Details'!A74:I74,9,FALSE)</f>
        <v>tier - 1</v>
      </c>
      <c r="O74" s="16" t="str">
        <f>VLOOKUP(A74,'Hospitalisation Details'!A74:J74,10,FALSE)</f>
        <v>tier - 3</v>
      </c>
      <c r="P74" s="16" t="str">
        <f>VLOOKUP(A74,'Hospitalisation Details'!A74:K74,11,FALSE)</f>
        <v>R1011</v>
      </c>
      <c r="Q74" s="16">
        <f>VLOOKUP(A74,'Hospitalisation Details'!A74:L74,12,FALSE)</f>
        <v>56</v>
      </c>
    </row>
    <row r="75" spans="1:17" ht="20.399999999999999" x14ac:dyDescent="0.6">
      <c r="A75" s="17" t="s">
        <v>2299</v>
      </c>
      <c r="B75" s="16" t="str">
        <f>VLOOKUP('HEALTH CARE'!A75,'Customer Names'!A75:D75,3,FALSE)</f>
        <v>Stiger</v>
      </c>
      <c r="C75" s="16">
        <f>VLOOKUP(A75,'Medical Examinations'!A75:B75,2,FALSE)</f>
        <v>45.5</v>
      </c>
      <c r="D75" s="16">
        <f>VLOOKUP(A75,'Medical Examinations'!A75:C75,3,FALSE)</f>
        <v>7.96</v>
      </c>
      <c r="E75" s="16" t="str">
        <f>VLOOKUP(A75,'Medical Examinations'!A75:D75,4,FALSE)</f>
        <v>No</v>
      </c>
      <c r="F75" s="16" t="str">
        <f>VLOOKUP(A75,'Medical Examinations'!A75:E75,5,FALSE)</f>
        <v>No</v>
      </c>
      <c r="G75" s="16" t="str">
        <f>VLOOKUP(A75,'Medical Examinations'!A75:F75,6,FALSE)</f>
        <v>No</v>
      </c>
      <c r="H75" s="16">
        <f>VLOOKUP('HEALTH CARE'!A75,'Medical Examinations'!A75:G75,7,FALSE)</f>
        <v>0</v>
      </c>
      <c r="I75" s="16" t="str">
        <f>VLOOKUP(A75,'Medical Examinations'!A75:H75,8,FALSE)</f>
        <v>Yes</v>
      </c>
      <c r="J75" s="16" t="str">
        <f>VLOOKUP(A75,'Medical Examinations'!A75:I75,9,FALSE)</f>
        <v>obesity</v>
      </c>
      <c r="K75" s="16" t="str">
        <f>VLOOKUP(A75,'Medical Examinations'!A75:J75,10,FALSE)</f>
        <v>diabetes</v>
      </c>
      <c r="L75" s="18">
        <f>VLOOKUP(A75,'Hospitalisation Details'!A:F, 5, FALSE)</f>
        <v>22</v>
      </c>
      <c r="M75" s="16">
        <f>VLOOKUP(A75,'Hospitalisation Details'!A75:H75,8,FALSE)</f>
        <v>41794.629999999997</v>
      </c>
      <c r="N75" s="16" t="str">
        <f>VLOOKUP(A75,'Hospitalisation Details'!A75:I75,9,FALSE)</f>
        <v>tier - 1</v>
      </c>
      <c r="O75" s="16" t="str">
        <f>VLOOKUP(A75,'Hospitalisation Details'!A75:J75,10,FALSE)</f>
        <v>tier - 3</v>
      </c>
      <c r="P75" s="16" t="str">
        <f>VLOOKUP(A75,'Hospitalisation Details'!A75:K75,11,FALSE)</f>
        <v>R1011</v>
      </c>
      <c r="Q75" s="16">
        <f>VLOOKUP(A75,'Hospitalisation Details'!A75:L75,12,FALSE)</f>
        <v>60</v>
      </c>
    </row>
    <row r="76" spans="1:17" ht="20.399999999999999" x14ac:dyDescent="0.6">
      <c r="A76" s="17" t="s">
        <v>2298</v>
      </c>
      <c r="B76" s="16" t="str">
        <f>VLOOKUP('HEALTH CARE'!A76,'Customer Names'!A76:D76,3,FALSE)</f>
        <v>Caldwell</v>
      </c>
      <c r="C76" s="16">
        <f>VLOOKUP(A76,'Medical Examinations'!A76:B76,2,FALSE)</f>
        <v>53.61</v>
      </c>
      <c r="D76" s="16">
        <f>VLOOKUP(A76,'Medical Examinations'!A76:C76,3,FALSE)</f>
        <v>10.92</v>
      </c>
      <c r="E76" s="16" t="str">
        <f>VLOOKUP(A76,'Medical Examinations'!A76:D76,4,FALSE)</f>
        <v>Yes</v>
      </c>
      <c r="F76" s="16" t="str">
        <f>VLOOKUP(A76,'Medical Examinations'!A76:E76,5,FALSE)</f>
        <v>No</v>
      </c>
      <c r="G76" s="16" t="str">
        <f>VLOOKUP(A76,'Medical Examinations'!A76:F76,6,FALSE)</f>
        <v>No</v>
      </c>
      <c r="H76" s="16">
        <f>VLOOKUP('HEALTH CARE'!A76,'Medical Examinations'!A76:G76,7,FALSE)</f>
        <v>1</v>
      </c>
      <c r="I76" s="16" t="str">
        <f>VLOOKUP(A76,'Medical Examinations'!A76:H76,8,FALSE)</f>
        <v>Yes</v>
      </c>
      <c r="J76" s="16" t="str">
        <f>VLOOKUP(A76,'Medical Examinations'!A76:I76,9,FALSE)</f>
        <v>obesity</v>
      </c>
      <c r="K76" s="16" t="str">
        <f>VLOOKUP(A76,'Medical Examinations'!A76:J76,10,FALSE)</f>
        <v>diabetes</v>
      </c>
      <c r="L76" s="18">
        <f>VLOOKUP(A76,'Hospitalisation Details'!A:F, 5, FALSE)</f>
        <v>29</v>
      </c>
      <c r="M76" s="16">
        <f>VLOOKUP(A76,'Hospitalisation Details'!A76:H76,8,FALSE)</f>
        <v>41681.86</v>
      </c>
      <c r="N76" s="16" t="str">
        <f>VLOOKUP(A76,'Hospitalisation Details'!A76:I76,9,FALSE)</f>
        <v>tier - 1</v>
      </c>
      <c r="O76" s="16" t="str">
        <f>VLOOKUP(A76,'Hospitalisation Details'!A76:J76,10,FALSE)</f>
        <v>tier - 1</v>
      </c>
      <c r="P76" s="16" t="str">
        <f>VLOOKUP(A76,'Hospitalisation Details'!A76:K76,11,FALSE)</f>
        <v>R1011</v>
      </c>
      <c r="Q76" s="16">
        <f>VLOOKUP(A76,'Hospitalisation Details'!A76:L76,12,FALSE)</f>
        <v>47</v>
      </c>
    </row>
    <row r="77" spans="1:17" ht="20.399999999999999" x14ac:dyDescent="0.6">
      <c r="A77" s="17" t="s">
        <v>2297</v>
      </c>
      <c r="B77" s="16" t="str">
        <f>VLOOKUP('HEALTH CARE'!A77,'Customer Names'!A77:D77,3,FALSE)</f>
        <v>Marmillod</v>
      </c>
      <c r="C77" s="16">
        <f>VLOOKUP(A77,'Medical Examinations'!A77:B77,2,FALSE)</f>
        <v>36.19</v>
      </c>
      <c r="D77" s="16">
        <f>VLOOKUP(A77,'Medical Examinations'!A77:C77,3,FALSE)</f>
        <v>11.51</v>
      </c>
      <c r="E77" s="16" t="str">
        <f>VLOOKUP(A77,'Medical Examinations'!A77:D77,4,FALSE)</f>
        <v>Yes</v>
      </c>
      <c r="F77" s="16" t="str">
        <f>VLOOKUP(A77,'Medical Examinations'!A77:E77,5,FALSE)</f>
        <v>No</v>
      </c>
      <c r="G77" s="16" t="str">
        <f>VLOOKUP(A77,'Medical Examinations'!A77:F77,6,FALSE)</f>
        <v>No</v>
      </c>
      <c r="H77" s="16">
        <f>VLOOKUP('HEALTH CARE'!A77,'Medical Examinations'!A77:G77,7,FALSE)</f>
        <v>1</v>
      </c>
      <c r="I77" s="16" t="str">
        <f>VLOOKUP(A77,'Medical Examinations'!A77:H77,8,FALSE)</f>
        <v>Yes</v>
      </c>
      <c r="J77" s="16" t="str">
        <f>VLOOKUP(A77,'Medical Examinations'!A77:I77,9,FALSE)</f>
        <v>obesity</v>
      </c>
      <c r="K77" s="16" t="str">
        <f>VLOOKUP(A77,'Medical Examinations'!A77:J77,10,FALSE)</f>
        <v>diabetes</v>
      </c>
      <c r="L77" s="18">
        <f>VLOOKUP(A77,'Hospitalisation Details'!A:F, 5, FALSE)</f>
        <v>14</v>
      </c>
      <c r="M77" s="16">
        <f>VLOOKUP(A77,'Hospitalisation Details'!A77:H77,8,FALSE)</f>
        <v>41676.080000000002</v>
      </c>
      <c r="N77" s="16" t="str">
        <f>VLOOKUP(A77,'Hospitalisation Details'!A77:I77,9,FALSE)</f>
        <v>tier - 1</v>
      </c>
      <c r="O77" s="16" t="str">
        <f>VLOOKUP(A77,'Hospitalisation Details'!A77:J77,10,FALSE)</f>
        <v>tier - 2</v>
      </c>
      <c r="P77" s="16" t="str">
        <f>VLOOKUP(A77,'Hospitalisation Details'!A77:K77,11,FALSE)</f>
        <v>R1013</v>
      </c>
      <c r="Q77" s="16">
        <f>VLOOKUP(A77,'Hospitalisation Details'!A77:L77,12,FALSE)</f>
        <v>47</v>
      </c>
    </row>
    <row r="78" spans="1:17" ht="20.399999999999999" x14ac:dyDescent="0.6">
      <c r="A78" s="17" t="s">
        <v>2296</v>
      </c>
      <c r="B78" s="16" t="str">
        <f>VLOOKUP('HEALTH CARE'!A78,'Customer Names'!A78:D78,3,FALSE)</f>
        <v>Cloutier-Simons</v>
      </c>
      <c r="C78" s="16">
        <f>VLOOKUP(A78,'Medical Examinations'!A78:B78,2,FALSE)</f>
        <v>34.6</v>
      </c>
      <c r="D78" s="16">
        <f>VLOOKUP(A78,'Medical Examinations'!A78:C78,3,FALSE)</f>
        <v>5.99</v>
      </c>
      <c r="E78" s="16" t="str">
        <f>VLOOKUP(A78,'Medical Examinations'!A78:D78,4,FALSE)</f>
        <v>Yes</v>
      </c>
      <c r="F78" s="16" t="str">
        <f>VLOOKUP(A78,'Medical Examinations'!A78:E78,5,FALSE)</f>
        <v>No</v>
      </c>
      <c r="G78" s="16" t="str">
        <f>VLOOKUP(A78,'Medical Examinations'!A78:F78,6,FALSE)</f>
        <v>No</v>
      </c>
      <c r="H78" s="16">
        <f>VLOOKUP('HEALTH CARE'!A78,'Medical Examinations'!A78:G78,7,FALSE)</f>
        <v>0</v>
      </c>
      <c r="I78" s="16" t="str">
        <f>VLOOKUP(A78,'Medical Examinations'!A78:H78,8,FALSE)</f>
        <v>Yes</v>
      </c>
      <c r="J78" s="16" t="str">
        <f>VLOOKUP(A78,'Medical Examinations'!A78:I78,9,FALSE)</f>
        <v>obesity</v>
      </c>
      <c r="K78" s="16" t="str">
        <f>VLOOKUP(A78,'Medical Examinations'!A78:J78,10,FALSE)</f>
        <v>prediabetes</v>
      </c>
      <c r="L78" s="18">
        <f>VLOOKUP(A78,'Hospitalisation Details'!A:F, 5, FALSE)</f>
        <v>29</v>
      </c>
      <c r="M78" s="16">
        <f>VLOOKUP(A78,'Hospitalisation Details'!A78:H78,8,FALSE)</f>
        <v>41661.599999999999</v>
      </c>
      <c r="N78" s="16" t="str">
        <f>VLOOKUP(A78,'Hospitalisation Details'!A78:I78,9,FALSE)</f>
        <v>tier - 1</v>
      </c>
      <c r="O78" s="16" t="str">
        <f>VLOOKUP(A78,'Hospitalisation Details'!A78:J78,10,FALSE)</f>
        <v>tier - 3</v>
      </c>
      <c r="P78" s="16" t="str">
        <f>VLOOKUP(A78,'Hospitalisation Details'!A78:K78,11,FALSE)</f>
        <v>R1011</v>
      </c>
      <c r="Q78" s="16">
        <f>VLOOKUP(A78,'Hospitalisation Details'!A78:L78,12,FALSE)</f>
        <v>46</v>
      </c>
    </row>
    <row r="79" spans="1:17" ht="20.399999999999999" x14ac:dyDescent="0.6">
      <c r="A79" s="17" t="s">
        <v>2295</v>
      </c>
      <c r="B79" s="16" t="str">
        <f>VLOOKUP('HEALTH CARE'!A79,'Customer Names'!A79:D79,3,FALSE)</f>
        <v>Vegas</v>
      </c>
      <c r="C79" s="16">
        <f>VLOOKUP(A79,'Medical Examinations'!A79:B79,2,FALSE)</f>
        <v>54.12</v>
      </c>
      <c r="D79" s="16">
        <f>VLOOKUP(A79,'Medical Examinations'!A79:C79,3,FALSE)</f>
        <v>11.57</v>
      </c>
      <c r="E79" s="16" t="str">
        <f>VLOOKUP(A79,'Medical Examinations'!A79:D79,4,FALSE)</f>
        <v>No</v>
      </c>
      <c r="F79" s="16" t="str">
        <f>VLOOKUP(A79,'Medical Examinations'!A79:E79,5,FALSE)</f>
        <v>No</v>
      </c>
      <c r="G79" s="16" t="str">
        <f>VLOOKUP(A79,'Medical Examinations'!A79:F79,6,FALSE)</f>
        <v>No</v>
      </c>
      <c r="H79" s="16">
        <f>VLOOKUP('HEALTH CARE'!A79,'Medical Examinations'!A79:G79,7,FALSE)</f>
        <v>0</v>
      </c>
      <c r="I79" s="16" t="str">
        <f>VLOOKUP(A79,'Medical Examinations'!A79:H79,8,FALSE)</f>
        <v>Yes</v>
      </c>
      <c r="J79" s="16" t="str">
        <f>VLOOKUP(A79,'Medical Examinations'!A79:I79,9,FALSE)</f>
        <v>obesity</v>
      </c>
      <c r="K79" s="16" t="str">
        <f>VLOOKUP(A79,'Medical Examinations'!A79:J79,10,FALSE)</f>
        <v>diabetes</v>
      </c>
      <c r="L79" s="18">
        <f>VLOOKUP(A79,'Hospitalisation Details'!A:F, 5, FALSE)</f>
        <v>24</v>
      </c>
      <c r="M79" s="16">
        <f>VLOOKUP(A79,'Hospitalisation Details'!A79:H79,8,FALSE)</f>
        <v>41636.199999999997</v>
      </c>
      <c r="N79" s="16" t="str">
        <f>VLOOKUP(A79,'Hospitalisation Details'!A79:I79,9,FALSE)</f>
        <v>tier - 1</v>
      </c>
      <c r="O79" s="16" t="str">
        <f>VLOOKUP(A79,'Hospitalisation Details'!A79:J79,10,FALSE)</f>
        <v>tier - 1</v>
      </c>
      <c r="P79" s="16" t="str">
        <f>VLOOKUP(A79,'Hospitalisation Details'!A79:K79,11,FALSE)</f>
        <v>R1011</v>
      </c>
      <c r="Q79" s="16">
        <f>VLOOKUP(A79,'Hospitalisation Details'!A79:L79,12,FALSE)</f>
        <v>48</v>
      </c>
    </row>
    <row r="80" spans="1:17" ht="20.399999999999999" x14ac:dyDescent="0.6">
      <c r="A80" s="17" t="s">
        <v>2294</v>
      </c>
      <c r="B80" s="16" t="str">
        <f>VLOOKUP('HEALTH CARE'!A80,'Customer Names'!A80:D80,3,FALSE)</f>
        <v>Cochran</v>
      </c>
      <c r="C80" s="16">
        <f>VLOOKUP(A80,'Medical Examinations'!A80:B80,2,FALSE)</f>
        <v>48.82</v>
      </c>
      <c r="D80" s="16">
        <f>VLOOKUP(A80,'Medical Examinations'!A80:C80,3,FALSE)</f>
        <v>6.67</v>
      </c>
      <c r="E80" s="16" t="str">
        <f>VLOOKUP(A80,'Medical Examinations'!A80:D80,4,FALSE)</f>
        <v>Yes</v>
      </c>
      <c r="F80" s="16" t="str">
        <f>VLOOKUP(A80,'Medical Examinations'!A80:E80,5,FALSE)</f>
        <v>No</v>
      </c>
      <c r="G80" s="16" t="str">
        <f>VLOOKUP(A80,'Medical Examinations'!A80:F80,6,FALSE)</f>
        <v>No</v>
      </c>
      <c r="H80" s="16">
        <f>VLOOKUP('HEALTH CARE'!A80,'Medical Examinations'!A80:G80,7,FALSE)</f>
        <v>0</v>
      </c>
      <c r="I80" s="16" t="str">
        <f>VLOOKUP(A80,'Medical Examinations'!A80:H80,8,FALSE)</f>
        <v>Yes</v>
      </c>
      <c r="J80" s="16" t="str">
        <f>VLOOKUP(A80,'Medical Examinations'!A80:I80,9,FALSE)</f>
        <v>obesity</v>
      </c>
      <c r="K80" s="16" t="str">
        <f>VLOOKUP(A80,'Medical Examinations'!A80:J80,10,FALSE)</f>
        <v>diabetes</v>
      </c>
      <c r="L80" s="18">
        <f>VLOOKUP(A80,'Hospitalisation Details'!A:F, 5, FALSE)</f>
        <v>22</v>
      </c>
      <c r="M80" s="16">
        <f>VLOOKUP(A80,'Hospitalisation Details'!A80:H80,8,FALSE)</f>
        <v>41505.15</v>
      </c>
      <c r="N80" s="16" t="str">
        <f>VLOOKUP(A80,'Hospitalisation Details'!A80:I80,9,FALSE)</f>
        <v>tier - 1</v>
      </c>
      <c r="O80" s="16" t="str">
        <f>VLOOKUP(A80,'Hospitalisation Details'!A80:J80,10,FALSE)</f>
        <v>tier - 2</v>
      </c>
      <c r="P80" s="16" t="str">
        <f>VLOOKUP(A80,'Hospitalisation Details'!A80:K80,11,FALSE)</f>
        <v>R1011</v>
      </c>
      <c r="Q80" s="16">
        <f>VLOOKUP(A80,'Hospitalisation Details'!A80:L80,12,FALSE)</f>
        <v>55</v>
      </c>
    </row>
    <row r="81" spans="1:17" ht="20.399999999999999" x14ac:dyDescent="0.6">
      <c r="A81" s="17" t="s">
        <v>2293</v>
      </c>
      <c r="B81" s="16" t="str">
        <f>VLOOKUP('HEALTH CARE'!A81,'Customer Names'!A81:D81,3,FALSE)</f>
        <v>Holtzapple</v>
      </c>
      <c r="C81" s="16">
        <f>VLOOKUP(A81,'Medical Examinations'!A81:B81,2,FALSE)</f>
        <v>51.01</v>
      </c>
      <c r="D81" s="16">
        <f>VLOOKUP(A81,'Medical Examinations'!A81:C81,3,FALSE)</f>
        <v>9.1999999999999993</v>
      </c>
      <c r="E81" s="16" t="str">
        <f>VLOOKUP(A81,'Medical Examinations'!A81:D81,4,FALSE)</f>
        <v>No</v>
      </c>
      <c r="F81" s="16" t="str">
        <f>VLOOKUP(A81,'Medical Examinations'!A81:E81,5,FALSE)</f>
        <v>No</v>
      </c>
      <c r="G81" s="16" t="str">
        <f>VLOOKUP(A81,'Medical Examinations'!A81:F81,6,FALSE)</f>
        <v>No</v>
      </c>
      <c r="H81" s="16">
        <f>VLOOKUP('HEALTH CARE'!A81,'Medical Examinations'!A81:G81,7,FALSE)</f>
        <v>0</v>
      </c>
      <c r="I81" s="16" t="str">
        <f>VLOOKUP(A81,'Medical Examinations'!A81:H81,8,FALSE)</f>
        <v>Yes</v>
      </c>
      <c r="J81" s="16" t="str">
        <f>VLOOKUP(A81,'Medical Examinations'!A81:I81,9,FALSE)</f>
        <v>obesity</v>
      </c>
      <c r="K81" s="16" t="str">
        <f>VLOOKUP(A81,'Medical Examinations'!A81:J81,10,FALSE)</f>
        <v>diabetes</v>
      </c>
      <c r="L81" s="18">
        <f>VLOOKUP(A81,'Hospitalisation Details'!A:F, 5, FALSE)</f>
        <v>16</v>
      </c>
      <c r="M81" s="16">
        <f>VLOOKUP(A81,'Hospitalisation Details'!A81:H81,8,FALSE)</f>
        <v>41351.879999999997</v>
      </c>
      <c r="N81" s="16" t="str">
        <f>VLOOKUP(A81,'Hospitalisation Details'!A81:I81,9,FALSE)</f>
        <v>tier - 1</v>
      </c>
      <c r="O81" s="16" t="str">
        <f>VLOOKUP(A81,'Hospitalisation Details'!A81:J81,10,FALSE)</f>
        <v>tier - 2</v>
      </c>
      <c r="P81" s="16" t="str">
        <f>VLOOKUP(A81,'Hospitalisation Details'!A81:K81,11,FALSE)</f>
        <v>R1011</v>
      </c>
      <c r="Q81" s="16">
        <f>VLOOKUP(A81,'Hospitalisation Details'!A81:L81,12,FALSE)</f>
        <v>51</v>
      </c>
    </row>
    <row r="82" spans="1:17" ht="20.399999999999999" x14ac:dyDescent="0.6">
      <c r="A82" s="17" t="s">
        <v>2292</v>
      </c>
      <c r="B82" s="16" t="str">
        <f>VLOOKUP('HEALTH CARE'!A82,'Customer Names'!A82:D82,3,FALSE)</f>
        <v>Meyer</v>
      </c>
      <c r="C82" s="16">
        <f>VLOOKUP(A82,'Medical Examinations'!A82:B82,2,FALSE)</f>
        <v>45.65</v>
      </c>
      <c r="D82" s="16">
        <f>VLOOKUP(A82,'Medical Examinations'!A82:C82,3,FALSE)</f>
        <v>5.1100000000000003</v>
      </c>
      <c r="E82" s="16" t="str">
        <f>VLOOKUP(A82,'Medical Examinations'!A82:D82,4,FALSE)</f>
        <v>Yes</v>
      </c>
      <c r="F82" s="16" t="str">
        <f>VLOOKUP(A82,'Medical Examinations'!A82:E82,5,FALSE)</f>
        <v>No</v>
      </c>
      <c r="G82" s="16" t="str">
        <f>VLOOKUP(A82,'Medical Examinations'!A82:F82,6,FALSE)</f>
        <v>No</v>
      </c>
      <c r="H82" s="16">
        <f>VLOOKUP('HEALTH CARE'!A82,'Medical Examinations'!A82:G82,7,FALSE)</f>
        <v>1</v>
      </c>
      <c r="I82" s="16" t="str">
        <f>VLOOKUP(A82,'Medical Examinations'!A82:H82,8,FALSE)</f>
        <v>Yes</v>
      </c>
      <c r="J82" s="16" t="str">
        <f>VLOOKUP(A82,'Medical Examinations'!A82:I82,9,FALSE)</f>
        <v>obesity</v>
      </c>
      <c r="K82" s="16" t="str">
        <f>VLOOKUP(A82,'Medical Examinations'!A82:J82,10,FALSE)</f>
        <v>normal</v>
      </c>
      <c r="L82" s="18">
        <f>VLOOKUP(A82,'Hospitalisation Details'!A:F, 5, FALSE)</f>
        <v>7</v>
      </c>
      <c r="M82" s="16">
        <f>VLOOKUP(A82,'Hospitalisation Details'!A82:H82,8,FALSE)</f>
        <v>41331.79</v>
      </c>
      <c r="N82" s="16" t="str">
        <f>VLOOKUP(A82,'Hospitalisation Details'!A82:I82,9,FALSE)</f>
        <v>tier - 1</v>
      </c>
      <c r="O82" s="16" t="str">
        <f>VLOOKUP(A82,'Hospitalisation Details'!A82:J82,10,FALSE)</f>
        <v>tier - 2</v>
      </c>
      <c r="P82" s="16" t="str">
        <f>VLOOKUP(A82,'Hospitalisation Details'!A82:K82,11,FALSE)</f>
        <v>R1011</v>
      </c>
      <c r="Q82" s="16">
        <f>VLOOKUP(A82,'Hospitalisation Details'!A82:L82,12,FALSE)</f>
        <v>58</v>
      </c>
    </row>
    <row r="83" spans="1:17" ht="20.399999999999999" x14ac:dyDescent="0.6">
      <c r="A83" s="17" t="s">
        <v>2291</v>
      </c>
      <c r="B83" s="16" t="str">
        <f>VLOOKUP('HEALTH CARE'!A83,'Customer Names'!A83:D83,3,FALSE)</f>
        <v>Brickley</v>
      </c>
      <c r="C83" s="16">
        <f>VLOOKUP(A83,'Medical Examinations'!A83:B83,2,FALSE)</f>
        <v>52.9</v>
      </c>
      <c r="D83" s="16">
        <f>VLOOKUP(A83,'Medical Examinations'!A83:C83,3,FALSE)</f>
        <v>5.34</v>
      </c>
      <c r="E83" s="16" t="str">
        <f>VLOOKUP(A83,'Medical Examinations'!A83:D83,4,FALSE)</f>
        <v>No</v>
      </c>
      <c r="F83" s="16" t="str">
        <f>VLOOKUP(A83,'Medical Examinations'!A83:E83,5,FALSE)</f>
        <v>No</v>
      </c>
      <c r="G83" s="16" t="str">
        <f>VLOOKUP(A83,'Medical Examinations'!A83:F83,6,FALSE)</f>
        <v>No</v>
      </c>
      <c r="H83" s="16">
        <f>VLOOKUP('HEALTH CARE'!A83,'Medical Examinations'!A83:G83,7,FALSE)</f>
        <v>0</v>
      </c>
      <c r="I83" s="16" t="str">
        <f>VLOOKUP(A83,'Medical Examinations'!A83:H83,8,FALSE)</f>
        <v>Yes</v>
      </c>
      <c r="J83" s="16" t="str">
        <f>VLOOKUP(A83,'Medical Examinations'!A83:I83,9,FALSE)</f>
        <v>obesity</v>
      </c>
      <c r="K83" s="16" t="str">
        <f>VLOOKUP(A83,'Medical Examinations'!A83:J83,10,FALSE)</f>
        <v>normal</v>
      </c>
      <c r="L83" s="18">
        <f>VLOOKUP(A83,'Hospitalisation Details'!A:F, 5, FALSE)</f>
        <v>27</v>
      </c>
      <c r="M83" s="16">
        <f>VLOOKUP(A83,'Hospitalisation Details'!A83:H83,8,FALSE)</f>
        <v>41271.5</v>
      </c>
      <c r="N83" s="16" t="str">
        <f>VLOOKUP(A83,'Hospitalisation Details'!A83:I83,9,FALSE)</f>
        <v>tier - 1</v>
      </c>
      <c r="O83" s="16" t="str">
        <f>VLOOKUP(A83,'Hospitalisation Details'!A83:J83,10,FALSE)</f>
        <v>tier - 2</v>
      </c>
      <c r="P83" s="16" t="str">
        <f>VLOOKUP(A83,'Hospitalisation Details'!A83:K83,11,FALSE)</f>
        <v>R1011</v>
      </c>
      <c r="Q83" s="16">
        <f>VLOOKUP(A83,'Hospitalisation Details'!A83:L83,12,FALSE)</f>
        <v>45</v>
      </c>
    </row>
    <row r="84" spans="1:17" ht="20.399999999999999" x14ac:dyDescent="0.6">
      <c r="A84" s="17" t="s">
        <v>2290</v>
      </c>
      <c r="B84" s="16" t="str">
        <f>VLOOKUP('HEALTH CARE'!A84,'Customer Names'!A84:D84,3,FALSE)</f>
        <v>Magee</v>
      </c>
      <c r="C84" s="16">
        <f>VLOOKUP(A84,'Medical Examinations'!A84:B84,2,FALSE)</f>
        <v>45.41</v>
      </c>
      <c r="D84" s="16">
        <f>VLOOKUP(A84,'Medical Examinations'!A84:C84,3,FALSE)</f>
        <v>4.03</v>
      </c>
      <c r="E84" s="16" t="str">
        <f>VLOOKUP(A84,'Medical Examinations'!A84:D84,4,FALSE)</f>
        <v>Yes</v>
      </c>
      <c r="F84" s="16" t="str">
        <f>VLOOKUP(A84,'Medical Examinations'!A84:E84,5,FALSE)</f>
        <v>No</v>
      </c>
      <c r="G84" s="16" t="str">
        <f>VLOOKUP(A84,'Medical Examinations'!A84:F84,6,FALSE)</f>
        <v>No</v>
      </c>
      <c r="H84" s="16">
        <f>VLOOKUP('HEALTH CARE'!A84,'Medical Examinations'!A84:G84,7,FALSE)</f>
        <v>1</v>
      </c>
      <c r="I84" s="16" t="str">
        <f>VLOOKUP(A84,'Medical Examinations'!A84:H84,8,FALSE)</f>
        <v>Yes</v>
      </c>
      <c r="J84" s="16" t="str">
        <f>VLOOKUP(A84,'Medical Examinations'!A84:I84,9,FALSE)</f>
        <v>obesity</v>
      </c>
      <c r="K84" s="16" t="str">
        <f>VLOOKUP(A84,'Medical Examinations'!A84:J84,10,FALSE)</f>
        <v>normal</v>
      </c>
      <c r="L84" s="18">
        <f>VLOOKUP(A84,'Hospitalisation Details'!A:F, 5, FALSE)</f>
        <v>6</v>
      </c>
      <c r="M84" s="16">
        <f>VLOOKUP(A84,'Hospitalisation Details'!A84:H84,8,FALSE)</f>
        <v>41250.39</v>
      </c>
      <c r="N84" s="16" t="str">
        <f>VLOOKUP(A84,'Hospitalisation Details'!A84:I84,9,FALSE)</f>
        <v>tier - 1</v>
      </c>
      <c r="O84" s="16" t="str">
        <f>VLOOKUP(A84,'Hospitalisation Details'!A84:J84,10,FALSE)</f>
        <v>tier - 3</v>
      </c>
      <c r="P84" s="16" t="str">
        <f>VLOOKUP(A84,'Hospitalisation Details'!A84:K84,11,FALSE)</f>
        <v>R1011</v>
      </c>
      <c r="Q84" s="16">
        <f>VLOOKUP(A84,'Hospitalisation Details'!A84:L84,12,FALSE)</f>
        <v>59</v>
      </c>
    </row>
    <row r="85" spans="1:17" ht="20.399999999999999" x14ac:dyDescent="0.6">
      <c r="A85" s="17" t="s">
        <v>2289</v>
      </c>
      <c r="B85" s="16" t="str">
        <f>VLOOKUP('HEALTH CARE'!A85,'Customer Names'!A85:D85,3,FALSE)</f>
        <v>Thoma</v>
      </c>
      <c r="C85" s="16">
        <f>VLOOKUP(A85,'Medical Examinations'!A85:B85,2,FALSE)</f>
        <v>49.41</v>
      </c>
      <c r="D85" s="16">
        <f>VLOOKUP(A85,'Medical Examinations'!A85:C85,3,FALSE)</f>
        <v>4.2300000000000004</v>
      </c>
      <c r="E85" s="16" t="str">
        <f>VLOOKUP(A85,'Medical Examinations'!A85:D85,4,FALSE)</f>
        <v>Yes</v>
      </c>
      <c r="F85" s="16" t="str">
        <f>VLOOKUP(A85,'Medical Examinations'!A85:E85,5,FALSE)</f>
        <v>No</v>
      </c>
      <c r="G85" s="16" t="str">
        <f>VLOOKUP(A85,'Medical Examinations'!A85:F85,6,FALSE)</f>
        <v>Yes</v>
      </c>
      <c r="H85" s="16">
        <f>VLOOKUP('HEALTH CARE'!A85,'Medical Examinations'!A85:G85,7,FALSE)</f>
        <v>1</v>
      </c>
      <c r="I85" s="16" t="str">
        <f>VLOOKUP(A85,'Medical Examinations'!A85:H85,8,FALSE)</f>
        <v>Yes</v>
      </c>
      <c r="J85" s="16" t="str">
        <f>VLOOKUP(A85,'Medical Examinations'!A85:I85,9,FALSE)</f>
        <v>obesity</v>
      </c>
      <c r="K85" s="16" t="str">
        <f>VLOOKUP(A85,'Medical Examinations'!A85:J85,10,FALSE)</f>
        <v>normal</v>
      </c>
      <c r="L85" s="18">
        <f>VLOOKUP(A85,'Hospitalisation Details'!A:F, 5, FALSE)</f>
        <v>8</v>
      </c>
      <c r="M85" s="16">
        <f>VLOOKUP(A85,'Hospitalisation Details'!A85:H85,8,FALSE)</f>
        <v>41191.57</v>
      </c>
      <c r="N85" s="16" t="str">
        <f>VLOOKUP(A85,'Hospitalisation Details'!A85:I85,9,FALSE)</f>
        <v>tier - 1</v>
      </c>
      <c r="O85" s="16" t="str">
        <f>VLOOKUP(A85,'Hospitalisation Details'!A85:J85,10,FALSE)</f>
        <v>tier - 2</v>
      </c>
      <c r="P85" s="16" t="str">
        <f>VLOOKUP(A85,'Hospitalisation Details'!A85:K85,11,FALSE)</f>
        <v>R1011</v>
      </c>
      <c r="Q85" s="16">
        <f>VLOOKUP(A85,'Hospitalisation Details'!A85:L85,12,FALSE)</f>
        <v>53</v>
      </c>
    </row>
    <row r="86" spans="1:17" ht="20.399999999999999" x14ac:dyDescent="0.6">
      <c r="A86" s="17" t="s">
        <v>2288</v>
      </c>
      <c r="B86" s="16" t="str">
        <f>VLOOKUP('HEALTH CARE'!A86,'Customer Names'!A86:D86,3,FALSE)</f>
        <v>Heagy</v>
      </c>
      <c r="C86" s="16">
        <f>VLOOKUP(A86,'Medical Examinations'!A86:B86,2,FALSE)</f>
        <v>31.824999999999999</v>
      </c>
      <c r="D86" s="16">
        <f>VLOOKUP(A86,'Medical Examinations'!A86:C86,3,FALSE)</f>
        <v>4.0599999999999996</v>
      </c>
      <c r="E86" s="16" t="str">
        <f>VLOOKUP(A86,'Medical Examinations'!A86:D86,4,FALSE)</f>
        <v>No</v>
      </c>
      <c r="F86" s="16" t="str">
        <f>VLOOKUP(A86,'Medical Examinations'!A86:E86,5,FALSE)</f>
        <v>No</v>
      </c>
      <c r="G86" s="16" t="str">
        <f>VLOOKUP(A86,'Medical Examinations'!A86:F86,6,FALSE)</f>
        <v>No</v>
      </c>
      <c r="H86" s="16">
        <f>VLOOKUP('HEALTH CARE'!A86,'Medical Examinations'!A86:G86,7,FALSE)</f>
        <v>2</v>
      </c>
      <c r="I86" s="16" t="str">
        <f>VLOOKUP(A86,'Medical Examinations'!A86:H86,8,FALSE)</f>
        <v>Yes</v>
      </c>
      <c r="J86" s="16" t="str">
        <f>VLOOKUP(A86,'Medical Examinations'!A86:I86,9,FALSE)</f>
        <v>obesity</v>
      </c>
      <c r="K86" s="16" t="str">
        <f>VLOOKUP(A86,'Medical Examinations'!A86:J86,10,FALSE)</f>
        <v>normal</v>
      </c>
      <c r="L86" s="18">
        <f>VLOOKUP(A86,'Hospitalisation Details'!A:F, 5, FALSE)</f>
        <v>6</v>
      </c>
      <c r="M86" s="16">
        <f>VLOOKUP(A86,'Hospitalisation Details'!A86:H86,8,FALSE)</f>
        <v>41097.160000000003</v>
      </c>
      <c r="N86" s="16" t="str">
        <f>VLOOKUP(A86,'Hospitalisation Details'!A86:I86,9,FALSE)</f>
        <v>tier - 1</v>
      </c>
      <c r="O86" s="16" t="str">
        <f>VLOOKUP(A86,'Hospitalisation Details'!A86:J86,10,FALSE)</f>
        <v>tier - 3</v>
      </c>
      <c r="P86" s="16" t="str">
        <f>VLOOKUP(A86,'Hospitalisation Details'!A86:K86,11,FALSE)</f>
        <v>R1016</v>
      </c>
      <c r="Q86" s="16">
        <f>VLOOKUP(A86,'Hospitalisation Details'!A86:L86,12,FALSE)</f>
        <v>50</v>
      </c>
    </row>
    <row r="87" spans="1:17" ht="20.399999999999999" x14ac:dyDescent="0.6">
      <c r="A87" s="17" t="s">
        <v>2287</v>
      </c>
      <c r="B87" s="16" t="str">
        <f>VLOOKUP('HEALTH CARE'!A87,'Customer Names'!A87:D87,3,FALSE)</f>
        <v>Regnier</v>
      </c>
      <c r="C87" s="16">
        <f>VLOOKUP(A87,'Medical Examinations'!A87:B87,2,FALSE)</f>
        <v>51.28</v>
      </c>
      <c r="D87" s="16">
        <f>VLOOKUP(A87,'Medical Examinations'!A87:C87,3,FALSE)</f>
        <v>4.68</v>
      </c>
      <c r="E87" s="16" t="str">
        <f>VLOOKUP(A87,'Medical Examinations'!A87:D87,4,FALSE)</f>
        <v>No</v>
      </c>
      <c r="F87" s="16" t="str">
        <f>VLOOKUP(A87,'Medical Examinations'!A87:E87,5,FALSE)</f>
        <v>No</v>
      </c>
      <c r="G87" s="16" t="str">
        <f>VLOOKUP(A87,'Medical Examinations'!A87:F87,6,FALSE)</f>
        <v>No</v>
      </c>
      <c r="H87" s="16">
        <f>VLOOKUP('HEALTH CARE'!A87,'Medical Examinations'!A87:G87,7,FALSE)</f>
        <v>2</v>
      </c>
      <c r="I87" s="16" t="str">
        <f>VLOOKUP(A87,'Medical Examinations'!A87:H87,8,FALSE)</f>
        <v>Yes</v>
      </c>
      <c r="J87" s="16" t="str">
        <f>VLOOKUP(A87,'Medical Examinations'!A87:I87,9,FALSE)</f>
        <v>obesity</v>
      </c>
      <c r="K87" s="16" t="str">
        <f>VLOOKUP(A87,'Medical Examinations'!A87:J87,10,FALSE)</f>
        <v>normal</v>
      </c>
      <c r="L87" s="18">
        <f>VLOOKUP(A87,'Hospitalisation Details'!A:F, 5, FALSE)</f>
        <v>12</v>
      </c>
      <c r="M87" s="16">
        <f>VLOOKUP(A87,'Hospitalisation Details'!A87:H87,8,FALSE)</f>
        <v>41055.29</v>
      </c>
      <c r="N87" s="16" t="str">
        <f>VLOOKUP(A87,'Hospitalisation Details'!A87:I87,9,FALSE)</f>
        <v>tier - 1</v>
      </c>
      <c r="O87" s="16" t="str">
        <f>VLOOKUP(A87,'Hospitalisation Details'!A87:J87,10,FALSE)</f>
        <v>tier - 2</v>
      </c>
      <c r="P87" s="16" t="str">
        <f>VLOOKUP(A87,'Hospitalisation Details'!A87:K87,11,FALSE)</f>
        <v>R1011</v>
      </c>
      <c r="Q87" s="16">
        <f>VLOOKUP(A87,'Hospitalisation Details'!A87:L87,12,FALSE)</f>
        <v>50</v>
      </c>
    </row>
    <row r="88" spans="1:17" ht="20.399999999999999" x14ac:dyDescent="0.6">
      <c r="A88" s="17" t="s">
        <v>2286</v>
      </c>
      <c r="B88" s="16" t="str">
        <f>VLOOKUP('HEALTH CARE'!A88,'Customer Names'!A88:D88,3,FALSE)</f>
        <v>Parendo</v>
      </c>
      <c r="C88" s="16">
        <f>VLOOKUP(A88,'Medical Examinations'!A88:B88,2,FALSE)</f>
        <v>34.96</v>
      </c>
      <c r="D88" s="16">
        <f>VLOOKUP(A88,'Medical Examinations'!A88:C88,3,FALSE)</f>
        <v>4.34</v>
      </c>
      <c r="E88" s="16" t="str">
        <f>VLOOKUP(A88,'Medical Examinations'!A88:D88,4,FALSE)</f>
        <v>No</v>
      </c>
      <c r="F88" s="16" t="str">
        <f>VLOOKUP(A88,'Medical Examinations'!A88:E88,5,FALSE)</f>
        <v>No</v>
      </c>
      <c r="G88" s="16" t="str">
        <f>VLOOKUP(A88,'Medical Examinations'!A88:F88,6,FALSE)</f>
        <v>Yes</v>
      </c>
      <c r="H88" s="16">
        <f>VLOOKUP('HEALTH CARE'!A88,'Medical Examinations'!A88:G88,7,FALSE)</f>
        <v>1</v>
      </c>
      <c r="I88" s="16" t="str">
        <f>VLOOKUP(A88,'Medical Examinations'!A88:H88,8,FALSE)</f>
        <v>Yes</v>
      </c>
      <c r="J88" s="16" t="str">
        <f>VLOOKUP(A88,'Medical Examinations'!A88:I88,9,FALSE)</f>
        <v>obesity</v>
      </c>
      <c r="K88" s="16" t="str">
        <f>VLOOKUP(A88,'Medical Examinations'!A88:J88,10,FALSE)</f>
        <v>normal</v>
      </c>
      <c r="L88" s="18">
        <f>VLOOKUP(A88,'Hospitalisation Details'!A:F, 5, FALSE)</f>
        <v>11</v>
      </c>
      <c r="M88" s="16">
        <f>VLOOKUP(A88,'Hospitalisation Details'!A88:H88,8,FALSE)</f>
        <v>41034.22</v>
      </c>
      <c r="N88" s="16" t="str">
        <f>VLOOKUP(A88,'Hospitalisation Details'!A88:I88,9,FALSE)</f>
        <v>tier - 1</v>
      </c>
      <c r="O88" s="16" t="str">
        <f>VLOOKUP(A88,'Hospitalisation Details'!A88:J88,10,FALSE)</f>
        <v>tier - 3</v>
      </c>
      <c r="P88" s="16" t="str">
        <f>VLOOKUP(A88,'Hospitalisation Details'!A88:K88,11,FALSE)</f>
        <v>R1017</v>
      </c>
      <c r="Q88" s="16">
        <f>VLOOKUP(A88,'Hospitalisation Details'!A88:L88,12,FALSE)</f>
        <v>43</v>
      </c>
    </row>
    <row r="89" spans="1:17" ht="20.399999999999999" x14ac:dyDescent="0.6">
      <c r="A89" s="17" t="s">
        <v>2285</v>
      </c>
      <c r="B89" s="16" t="str">
        <f>VLOOKUP('HEALTH CARE'!A89,'Customer Names'!A89:D89,3,FALSE)</f>
        <v>Schell</v>
      </c>
      <c r="C89" s="16">
        <f>VLOOKUP(A89,'Medical Examinations'!A89:B89,2,FALSE)</f>
        <v>33.11</v>
      </c>
      <c r="D89" s="16">
        <f>VLOOKUP(A89,'Medical Examinations'!A89:C89,3,FALSE)</f>
        <v>10.51</v>
      </c>
      <c r="E89" s="16" t="str">
        <f>VLOOKUP(A89,'Medical Examinations'!A89:D89,4,FALSE)</f>
        <v>No</v>
      </c>
      <c r="F89" s="16" t="str">
        <f>VLOOKUP(A89,'Medical Examinations'!A89:E89,5,FALSE)</f>
        <v>No</v>
      </c>
      <c r="G89" s="16" t="str">
        <f>VLOOKUP(A89,'Medical Examinations'!A89:F89,6,FALSE)</f>
        <v>No</v>
      </c>
      <c r="H89" s="16">
        <f>VLOOKUP('HEALTH CARE'!A89,'Medical Examinations'!A89:G89,7,FALSE)</f>
        <v>0</v>
      </c>
      <c r="I89" s="16" t="str">
        <f>VLOOKUP(A89,'Medical Examinations'!A89:H89,8,FALSE)</f>
        <v>Yes</v>
      </c>
      <c r="J89" s="16" t="str">
        <f>VLOOKUP(A89,'Medical Examinations'!A89:I89,9,FALSE)</f>
        <v>obesity</v>
      </c>
      <c r="K89" s="16" t="str">
        <f>VLOOKUP(A89,'Medical Examinations'!A89:J89,10,FALSE)</f>
        <v>diabetes</v>
      </c>
      <c r="L89" s="18">
        <f>VLOOKUP(A89,'Hospitalisation Details'!A:F, 5, FALSE)</f>
        <v>5</v>
      </c>
      <c r="M89" s="16">
        <f>VLOOKUP(A89,'Hospitalisation Details'!A89:H89,8,FALSE)</f>
        <v>40974.160000000003</v>
      </c>
      <c r="N89" s="16" t="str">
        <f>VLOOKUP(A89,'Hospitalisation Details'!A89:I89,9,FALSE)</f>
        <v>tier - 1</v>
      </c>
      <c r="O89" s="16" t="str">
        <f>VLOOKUP(A89,'Hospitalisation Details'!A89:J89,10,FALSE)</f>
        <v>tier - 2</v>
      </c>
      <c r="P89" s="16" t="str">
        <f>VLOOKUP(A89,'Hospitalisation Details'!A89:K89,11,FALSE)</f>
        <v>R1013</v>
      </c>
      <c r="Q89" s="16">
        <f>VLOOKUP(A89,'Hospitalisation Details'!A89:L89,12,FALSE)</f>
        <v>49</v>
      </c>
    </row>
    <row r="90" spans="1:17" ht="20.399999999999999" x14ac:dyDescent="0.6">
      <c r="A90" s="17" t="s">
        <v>2284</v>
      </c>
      <c r="B90" s="16" t="str">
        <f>VLOOKUP('HEALTH CARE'!A90,'Customer Names'!A90:D90,3,FALSE)</f>
        <v>Driscoll</v>
      </c>
      <c r="C90" s="16">
        <f>VLOOKUP(A90,'Medical Examinations'!A90:B90,2,FALSE)</f>
        <v>54.74</v>
      </c>
      <c r="D90" s="16">
        <f>VLOOKUP(A90,'Medical Examinations'!A90:C90,3,FALSE)</f>
        <v>5.84</v>
      </c>
      <c r="E90" s="16" t="str">
        <f>VLOOKUP(A90,'Medical Examinations'!A90:D90,4,FALSE)</f>
        <v>Yes</v>
      </c>
      <c r="F90" s="16" t="str">
        <f>VLOOKUP(A90,'Medical Examinations'!A90:E90,5,FALSE)</f>
        <v>No</v>
      </c>
      <c r="G90" s="16" t="str">
        <f>VLOOKUP(A90,'Medical Examinations'!A90:F90,6,FALSE)</f>
        <v>Yes</v>
      </c>
      <c r="H90" s="16">
        <f>VLOOKUP('HEALTH CARE'!A90,'Medical Examinations'!A90:G90,7,FALSE)</f>
        <v>1</v>
      </c>
      <c r="I90" s="16" t="str">
        <f>VLOOKUP(A90,'Medical Examinations'!A90:H90,8,FALSE)</f>
        <v>Yes</v>
      </c>
      <c r="J90" s="16" t="str">
        <f>VLOOKUP(A90,'Medical Examinations'!A90:I90,9,FALSE)</f>
        <v>obesity</v>
      </c>
      <c r="K90" s="16" t="str">
        <f>VLOOKUP(A90,'Medical Examinations'!A90:J90,10,FALSE)</f>
        <v>prediabetes</v>
      </c>
      <c r="L90" s="18">
        <f>VLOOKUP(A90,'Hospitalisation Details'!A:F, 5, FALSE)</f>
        <v>8</v>
      </c>
      <c r="M90" s="16">
        <f>VLOOKUP(A90,'Hospitalisation Details'!A90:H90,8,FALSE)</f>
        <v>40961.29</v>
      </c>
      <c r="N90" s="16" t="str">
        <f>VLOOKUP(A90,'Hospitalisation Details'!A90:I90,9,FALSE)</f>
        <v>tier - 1</v>
      </c>
      <c r="O90" s="16" t="str">
        <f>VLOOKUP(A90,'Hospitalisation Details'!A90:J90,10,FALSE)</f>
        <v>tier - 2</v>
      </c>
      <c r="P90" s="16" t="str">
        <f>VLOOKUP(A90,'Hospitalisation Details'!A90:K90,11,FALSE)</f>
        <v>R1011</v>
      </c>
      <c r="Q90" s="16">
        <f>VLOOKUP(A90,'Hospitalisation Details'!A90:L90,12,FALSE)</f>
        <v>39</v>
      </c>
    </row>
    <row r="91" spans="1:17" ht="20.399999999999999" x14ac:dyDescent="0.6">
      <c r="A91" s="17" t="s">
        <v>2283</v>
      </c>
      <c r="B91" s="16" t="str">
        <f>VLOOKUP('HEALTH CARE'!A91,'Customer Names'!A91:D91,3,FALSE)</f>
        <v>Mitchell</v>
      </c>
      <c r="C91" s="16">
        <f>VLOOKUP(A91,'Medical Examinations'!A91:B91,2,FALSE)</f>
        <v>32.56</v>
      </c>
      <c r="D91" s="16">
        <f>VLOOKUP(A91,'Medical Examinations'!A91:C91,3,FALSE)</f>
        <v>5.41</v>
      </c>
      <c r="E91" s="16" t="str">
        <f>VLOOKUP(A91,'Medical Examinations'!A91:D91,4,FALSE)</f>
        <v>No</v>
      </c>
      <c r="F91" s="16" t="str">
        <f>VLOOKUP(A91,'Medical Examinations'!A91:E91,5,FALSE)</f>
        <v>No</v>
      </c>
      <c r="G91" s="16" t="str">
        <f>VLOOKUP(A91,'Medical Examinations'!A91:F91,6,FALSE)</f>
        <v>Yes</v>
      </c>
      <c r="H91" s="16">
        <f>VLOOKUP('HEALTH CARE'!A91,'Medical Examinations'!A91:G91,7,FALSE)</f>
        <v>1</v>
      </c>
      <c r="I91" s="16" t="str">
        <f>VLOOKUP(A91,'Medical Examinations'!A91:H91,8,FALSE)</f>
        <v>Yes</v>
      </c>
      <c r="J91" s="16" t="str">
        <f>VLOOKUP(A91,'Medical Examinations'!A91:I91,9,FALSE)</f>
        <v>obesity</v>
      </c>
      <c r="K91" s="16" t="str">
        <f>VLOOKUP(A91,'Medical Examinations'!A91:J91,10,FALSE)</f>
        <v>normal</v>
      </c>
      <c r="L91" s="18">
        <f>VLOOKUP(A91,'Hospitalisation Details'!A:F, 5, FALSE)</f>
        <v>16</v>
      </c>
      <c r="M91" s="16">
        <f>VLOOKUP(A91,'Hospitalisation Details'!A91:H91,8,FALSE)</f>
        <v>40941.29</v>
      </c>
      <c r="N91" s="16" t="str">
        <f>VLOOKUP(A91,'Hospitalisation Details'!A91:I91,9,FALSE)</f>
        <v>tier - 1</v>
      </c>
      <c r="O91" s="16" t="str">
        <f>VLOOKUP(A91,'Hospitalisation Details'!A91:J91,10,FALSE)</f>
        <v>tier - 2</v>
      </c>
      <c r="P91" s="16" t="str">
        <f>VLOOKUP(A91,'Hospitalisation Details'!A91:K91,11,FALSE)</f>
        <v>R1013</v>
      </c>
      <c r="Q91" s="16">
        <f>VLOOKUP(A91,'Hospitalisation Details'!A91:L91,12,FALSE)</f>
        <v>43</v>
      </c>
    </row>
    <row r="92" spans="1:17" ht="20.399999999999999" x14ac:dyDescent="0.6">
      <c r="A92" s="17" t="s">
        <v>2282</v>
      </c>
      <c r="B92" s="16" t="str">
        <f>VLOOKUP('HEALTH CARE'!A92,'Customer Names'!A92:D92,3,FALSE)</f>
        <v>Cutler</v>
      </c>
      <c r="C92" s="16">
        <f>VLOOKUP(A92,'Medical Examinations'!A92:B92,2,FALSE)</f>
        <v>39.049999999999997</v>
      </c>
      <c r="D92" s="16">
        <f>VLOOKUP(A92,'Medical Examinations'!A92:C92,3,FALSE)</f>
        <v>6.06</v>
      </c>
      <c r="E92" s="16" t="str">
        <f>VLOOKUP(A92,'Medical Examinations'!A92:D92,4,FALSE)</f>
        <v>No</v>
      </c>
      <c r="F92" s="16" t="str">
        <f>VLOOKUP(A92,'Medical Examinations'!A92:E92,5,FALSE)</f>
        <v>No</v>
      </c>
      <c r="G92" s="16" t="str">
        <f>VLOOKUP(A92,'Medical Examinations'!A92:F92,6,FALSE)</f>
        <v>No</v>
      </c>
      <c r="H92" s="16">
        <f>VLOOKUP('HEALTH CARE'!A92,'Medical Examinations'!A92:G92,7,FALSE)</f>
        <v>1</v>
      </c>
      <c r="I92" s="16" t="str">
        <f>VLOOKUP(A92,'Medical Examinations'!A92:H92,8,FALSE)</f>
        <v>Yes</v>
      </c>
      <c r="J92" s="16" t="str">
        <f>VLOOKUP(A92,'Medical Examinations'!A92:I92,9,FALSE)</f>
        <v>obesity</v>
      </c>
      <c r="K92" s="16" t="str">
        <f>VLOOKUP(A92,'Medical Examinations'!A92:J92,10,FALSE)</f>
        <v>prediabetes</v>
      </c>
      <c r="L92" s="18">
        <f>VLOOKUP(A92,'Hospitalisation Details'!A:F, 5, FALSE)</f>
        <v>4</v>
      </c>
      <c r="M92" s="16">
        <f>VLOOKUP(A92,'Hospitalisation Details'!A92:H92,8,FALSE)</f>
        <v>40932.43</v>
      </c>
      <c r="N92" s="16" t="str">
        <f>VLOOKUP(A92,'Hospitalisation Details'!A92:I92,9,FALSE)</f>
        <v>tier - 1</v>
      </c>
      <c r="O92" s="16" t="str">
        <f>VLOOKUP(A92,'Hospitalisation Details'!A92:J92,10,FALSE)</f>
        <v>tier - 2</v>
      </c>
      <c r="P92" s="16" t="str">
        <f>VLOOKUP(A92,'Hospitalisation Details'!A92:K92,11,FALSE)</f>
        <v>R1013</v>
      </c>
      <c r="Q92" s="16">
        <f>VLOOKUP(A92,'Hospitalisation Details'!A92:L92,12,FALSE)</f>
        <v>30</v>
      </c>
    </row>
    <row r="93" spans="1:17" ht="20.399999999999999" x14ac:dyDescent="0.6">
      <c r="A93" s="17" t="s">
        <v>2281</v>
      </c>
      <c r="B93" s="16" t="str">
        <f>VLOOKUP('HEALTH CARE'!A93,'Customer Names'!A93:D93,3,FALSE)</f>
        <v>Derian</v>
      </c>
      <c r="C93" s="16">
        <f>VLOOKUP(A93,'Medical Examinations'!A93:B93,2,FALSE)</f>
        <v>42.75</v>
      </c>
      <c r="D93" s="16">
        <f>VLOOKUP(A93,'Medical Examinations'!A93:C93,3,FALSE)</f>
        <v>4.22</v>
      </c>
      <c r="E93" s="16" t="str">
        <f>VLOOKUP(A93,'Medical Examinations'!A93:D93,4,FALSE)</f>
        <v>No</v>
      </c>
      <c r="F93" s="16" t="str">
        <f>VLOOKUP(A93,'Medical Examinations'!A93:E93,5,FALSE)</f>
        <v>No</v>
      </c>
      <c r="G93" s="16" t="str">
        <f>VLOOKUP(A93,'Medical Examinations'!A93:F93,6,FALSE)</f>
        <v>No</v>
      </c>
      <c r="H93" s="16">
        <f>VLOOKUP('HEALTH CARE'!A93,'Medical Examinations'!A93:G93,7,FALSE)</f>
        <v>0</v>
      </c>
      <c r="I93" s="16" t="str">
        <f>VLOOKUP(A93,'Medical Examinations'!A93:H93,8,FALSE)</f>
        <v>Yes</v>
      </c>
      <c r="J93" s="16" t="str">
        <f>VLOOKUP(A93,'Medical Examinations'!A93:I93,9,FALSE)</f>
        <v>obesity</v>
      </c>
      <c r="K93" s="16" t="str">
        <f>VLOOKUP(A93,'Medical Examinations'!A93:J93,10,FALSE)</f>
        <v>normal</v>
      </c>
      <c r="L93" s="18">
        <f>VLOOKUP(A93,'Hospitalisation Details'!A:F, 5, FALSE)</f>
        <v>2</v>
      </c>
      <c r="M93" s="16">
        <f>VLOOKUP(A93,'Hospitalisation Details'!A93:H93,8,FALSE)</f>
        <v>40904.199999999997</v>
      </c>
      <c r="N93" s="16" t="str">
        <f>VLOOKUP(A93,'Hospitalisation Details'!A93:I93,9,FALSE)</f>
        <v>tier - 1</v>
      </c>
      <c r="O93" s="16" t="str">
        <f>VLOOKUP(A93,'Hospitalisation Details'!A93:J93,10,FALSE)</f>
        <v>tier - 1</v>
      </c>
      <c r="P93" s="16" t="str">
        <f>VLOOKUP(A93,'Hospitalisation Details'!A93:K93,11,FALSE)</f>
        <v>R1024</v>
      </c>
      <c r="Q93" s="16">
        <f>VLOOKUP(A93,'Hospitalisation Details'!A93:L93,12,FALSE)</f>
        <v>23</v>
      </c>
    </row>
    <row r="94" spans="1:17" ht="20.399999999999999" x14ac:dyDescent="0.6">
      <c r="A94" s="17" t="s">
        <v>2280</v>
      </c>
      <c r="B94" s="16" t="str">
        <f>VLOOKUP('HEALTH CARE'!A94,'Customer Names'!A94:D94,3,FALSE)</f>
        <v>Farina</v>
      </c>
      <c r="C94" s="16">
        <f>VLOOKUP(A94,'Medical Examinations'!A94:B94,2,FALSE)</f>
        <v>50.58</v>
      </c>
      <c r="D94" s="16">
        <f>VLOOKUP(A94,'Medical Examinations'!A94:C94,3,FALSE)</f>
        <v>5.12</v>
      </c>
      <c r="E94" s="16" t="str">
        <f>VLOOKUP(A94,'Medical Examinations'!A94:D94,4,FALSE)</f>
        <v>No</v>
      </c>
      <c r="F94" s="16" t="str">
        <f>VLOOKUP(A94,'Medical Examinations'!A94:E94,5,FALSE)</f>
        <v>No</v>
      </c>
      <c r="G94" s="16" t="str">
        <f>VLOOKUP(A94,'Medical Examinations'!A94:F94,6,FALSE)</f>
        <v>No</v>
      </c>
      <c r="H94" s="16">
        <f>VLOOKUP('HEALTH CARE'!A94,'Medical Examinations'!A94:G94,7,FALSE)</f>
        <v>2</v>
      </c>
      <c r="I94" s="16" t="str">
        <f>VLOOKUP(A94,'Medical Examinations'!A94:H94,8,FALSE)</f>
        <v>Yes</v>
      </c>
      <c r="J94" s="16" t="str">
        <f>VLOOKUP(A94,'Medical Examinations'!A94:I94,9,FALSE)</f>
        <v>obesity</v>
      </c>
      <c r="K94" s="16" t="str">
        <f>VLOOKUP(A94,'Medical Examinations'!A94:J94,10,FALSE)</f>
        <v>normal</v>
      </c>
      <c r="L94" s="18">
        <f>VLOOKUP(A94,'Hospitalisation Details'!A:F, 5, FALSE)</f>
        <v>10</v>
      </c>
      <c r="M94" s="16">
        <f>VLOOKUP(A94,'Hospitalisation Details'!A94:H94,8,FALSE)</f>
        <v>40817.85</v>
      </c>
      <c r="N94" s="16" t="str">
        <f>VLOOKUP(A94,'Hospitalisation Details'!A94:I94,9,FALSE)</f>
        <v>tier - 1</v>
      </c>
      <c r="O94" s="16" t="str">
        <f>VLOOKUP(A94,'Hospitalisation Details'!A94:J94,10,FALSE)</f>
        <v>tier - 3</v>
      </c>
      <c r="P94" s="16" t="str">
        <f>VLOOKUP(A94,'Hospitalisation Details'!A94:K94,11,FALSE)</f>
        <v>R1011</v>
      </c>
      <c r="Q94" s="16">
        <f>VLOOKUP(A94,'Hospitalisation Details'!A94:L94,12,FALSE)</f>
        <v>50</v>
      </c>
    </row>
    <row r="95" spans="1:17" ht="20.399999999999999" x14ac:dyDescent="0.6">
      <c r="A95" s="17" t="s">
        <v>2279</v>
      </c>
      <c r="B95" s="16" t="str">
        <f>VLOOKUP('HEALTH CARE'!A95,'Customer Names'!A95:D95,3,FALSE)</f>
        <v>Saunders</v>
      </c>
      <c r="C95" s="16">
        <f>VLOOKUP(A95,'Medical Examinations'!A95:B95,2,FALSE)</f>
        <v>30.495000000000001</v>
      </c>
      <c r="D95" s="16">
        <f>VLOOKUP(A95,'Medical Examinations'!A95:C95,3,FALSE)</f>
        <v>4.57</v>
      </c>
      <c r="E95" s="16" t="str">
        <f>VLOOKUP(A95,'Medical Examinations'!A95:D95,4,FALSE)</f>
        <v>Yes</v>
      </c>
      <c r="F95" s="16" t="str">
        <f>VLOOKUP(A95,'Medical Examinations'!A95:E95,5,FALSE)</f>
        <v>No</v>
      </c>
      <c r="G95" s="16" t="str">
        <f>VLOOKUP(A95,'Medical Examinations'!A95:F95,6,FALSE)</f>
        <v>No</v>
      </c>
      <c r="H95" s="16">
        <f>VLOOKUP('HEALTH CARE'!A95,'Medical Examinations'!A95:G95,7,FALSE)</f>
        <v>0</v>
      </c>
      <c r="I95" s="16" t="str">
        <f>VLOOKUP(A95,'Medical Examinations'!A95:H95,8,FALSE)</f>
        <v>Yes</v>
      </c>
      <c r="J95" s="16" t="str">
        <f>VLOOKUP(A95,'Medical Examinations'!A95:I95,9,FALSE)</f>
        <v>obesity</v>
      </c>
      <c r="K95" s="16" t="str">
        <f>VLOOKUP(A95,'Medical Examinations'!A95:J95,10,FALSE)</f>
        <v>normal</v>
      </c>
      <c r="L95" s="18">
        <f>VLOOKUP(A95,'Hospitalisation Details'!A:F, 5, FALSE)</f>
        <v>26</v>
      </c>
      <c r="M95" s="16">
        <f>VLOOKUP(A95,'Hospitalisation Details'!A95:H95,8,FALSE)</f>
        <v>40720.550000000003</v>
      </c>
      <c r="N95" s="16" t="str">
        <f>VLOOKUP(A95,'Hospitalisation Details'!A95:I95,9,FALSE)</f>
        <v>tier - 1</v>
      </c>
      <c r="O95" s="16" t="str">
        <f>VLOOKUP(A95,'Hospitalisation Details'!A95:J95,10,FALSE)</f>
        <v>tier - 3</v>
      </c>
      <c r="P95" s="16" t="str">
        <f>VLOOKUP(A95,'Hospitalisation Details'!A95:K95,11,FALSE)</f>
        <v>R1012</v>
      </c>
      <c r="Q95" s="16">
        <f>VLOOKUP(A95,'Hospitalisation Details'!A95:L95,12,FALSE)</f>
        <v>46</v>
      </c>
    </row>
    <row r="96" spans="1:17" ht="20.399999999999999" x14ac:dyDescent="0.6">
      <c r="A96" s="17" t="s">
        <v>2278</v>
      </c>
      <c r="B96" s="16" t="str">
        <f>VLOOKUP('HEALTH CARE'!A96,'Customer Names'!A96:D96,3,FALSE)</f>
        <v>Kratz</v>
      </c>
      <c r="C96" s="16">
        <f>VLOOKUP(A96,'Medical Examinations'!A96:B96,2,FALSE)</f>
        <v>48.31</v>
      </c>
      <c r="D96" s="16">
        <f>VLOOKUP(A96,'Medical Examinations'!A96:C96,3,FALSE)</f>
        <v>9.58</v>
      </c>
      <c r="E96" s="16" t="str">
        <f>VLOOKUP(A96,'Medical Examinations'!A96:D96,4,FALSE)</f>
        <v>Yes</v>
      </c>
      <c r="F96" s="16" t="str">
        <f>VLOOKUP(A96,'Medical Examinations'!A96:E96,5,FALSE)</f>
        <v>No</v>
      </c>
      <c r="G96" s="16" t="str">
        <f>VLOOKUP(A96,'Medical Examinations'!A96:F96,6,FALSE)</f>
        <v>No</v>
      </c>
      <c r="H96" s="16">
        <f>VLOOKUP('HEALTH CARE'!A96,'Medical Examinations'!A96:G96,7,FALSE)</f>
        <v>2</v>
      </c>
      <c r="I96" s="16" t="str">
        <f>VLOOKUP(A96,'Medical Examinations'!A96:H96,8,FALSE)</f>
        <v>Yes</v>
      </c>
      <c r="J96" s="16" t="str">
        <f>VLOOKUP(A96,'Medical Examinations'!A96:I96,9,FALSE)</f>
        <v>obesity</v>
      </c>
      <c r="K96" s="16" t="str">
        <f>VLOOKUP(A96,'Medical Examinations'!A96:J96,10,FALSE)</f>
        <v>diabetes</v>
      </c>
      <c r="L96" s="18">
        <f>VLOOKUP(A96,'Hospitalisation Details'!A:F, 5, FALSE)</f>
        <v>25</v>
      </c>
      <c r="M96" s="16">
        <f>VLOOKUP(A96,'Hospitalisation Details'!A96:H96,8,FALSE)</f>
        <v>40692.910000000003</v>
      </c>
      <c r="N96" s="16" t="str">
        <f>VLOOKUP(A96,'Hospitalisation Details'!A96:I96,9,FALSE)</f>
        <v>tier - 1</v>
      </c>
      <c r="O96" s="16" t="str">
        <f>VLOOKUP(A96,'Hospitalisation Details'!A96:J96,10,FALSE)</f>
        <v>tier - 1</v>
      </c>
      <c r="P96" s="16" t="str">
        <f>VLOOKUP(A96,'Hospitalisation Details'!A96:K96,11,FALSE)</f>
        <v>R1011</v>
      </c>
      <c r="Q96" s="16">
        <f>VLOOKUP(A96,'Hospitalisation Details'!A96:L96,12,FALSE)</f>
        <v>52</v>
      </c>
    </row>
    <row r="97" spans="1:17" ht="20.399999999999999" x14ac:dyDescent="0.6">
      <c r="A97" s="17" t="s">
        <v>2277</v>
      </c>
      <c r="B97" s="16" t="str">
        <f>VLOOKUP('HEALTH CARE'!A97,'Customer Names'!A97:D97,3,FALSE)</f>
        <v>Boland</v>
      </c>
      <c r="C97" s="16">
        <f>VLOOKUP(A97,'Medical Examinations'!A97:B97,2,FALSE)</f>
        <v>48.99</v>
      </c>
      <c r="D97" s="16">
        <f>VLOOKUP(A97,'Medical Examinations'!A97:C97,3,FALSE)</f>
        <v>9.7799999999999994</v>
      </c>
      <c r="E97" s="16" t="str">
        <f>VLOOKUP(A97,'Medical Examinations'!A97:D97,4,FALSE)</f>
        <v>Yes</v>
      </c>
      <c r="F97" s="16" t="str">
        <f>VLOOKUP(A97,'Medical Examinations'!A97:E97,5,FALSE)</f>
        <v>No</v>
      </c>
      <c r="G97" s="16" t="str">
        <f>VLOOKUP(A97,'Medical Examinations'!A97:F97,6,FALSE)</f>
        <v>No</v>
      </c>
      <c r="H97" s="16">
        <f>VLOOKUP('HEALTH CARE'!A97,'Medical Examinations'!A97:G97,7,FALSE)</f>
        <v>1</v>
      </c>
      <c r="I97" s="16" t="str">
        <f>VLOOKUP(A97,'Medical Examinations'!A97:H97,8,FALSE)</f>
        <v>Yes</v>
      </c>
      <c r="J97" s="16" t="str">
        <f>VLOOKUP(A97,'Medical Examinations'!A97:I97,9,FALSE)</f>
        <v>obesity</v>
      </c>
      <c r="K97" s="16" t="str">
        <f>VLOOKUP(A97,'Medical Examinations'!A97:J97,10,FALSE)</f>
        <v>diabetes</v>
      </c>
      <c r="L97" s="18">
        <f>VLOOKUP(A97,'Hospitalisation Details'!A:F, 5, FALSE)</f>
        <v>10</v>
      </c>
      <c r="M97" s="16">
        <f>VLOOKUP(A97,'Hospitalisation Details'!A97:H97,8,FALSE)</f>
        <v>40590.550000000003</v>
      </c>
      <c r="N97" s="16" t="str">
        <f>VLOOKUP(A97,'Hospitalisation Details'!A97:I97,9,FALSE)</f>
        <v>tier - 1</v>
      </c>
      <c r="O97" s="16" t="str">
        <f>VLOOKUP(A97,'Hospitalisation Details'!A97:J97,10,FALSE)</f>
        <v>tier - 3</v>
      </c>
      <c r="P97" s="16" t="str">
        <f>VLOOKUP(A97,'Hospitalisation Details'!A97:K97,11,FALSE)</f>
        <v>R1012</v>
      </c>
      <c r="Q97" s="16">
        <f>VLOOKUP(A97,'Hospitalisation Details'!A97:L97,12,FALSE)</f>
        <v>47</v>
      </c>
    </row>
    <row r="98" spans="1:17" ht="20.399999999999999" x14ac:dyDescent="0.6">
      <c r="A98" s="17" t="s">
        <v>2276</v>
      </c>
      <c r="B98" s="16" t="str">
        <f>VLOOKUP('HEALTH CARE'!A98,'Customer Names'!A98:D98,3,FALSE)</f>
        <v>Van Hout</v>
      </c>
      <c r="C98" s="16">
        <f>VLOOKUP(A98,'Medical Examinations'!A98:B98,2,FALSE)</f>
        <v>38.39</v>
      </c>
      <c r="D98" s="16">
        <f>VLOOKUP(A98,'Medical Examinations'!A98:C98,3,FALSE)</f>
        <v>4.1100000000000003</v>
      </c>
      <c r="E98" s="16" t="str">
        <f>VLOOKUP(A98,'Medical Examinations'!A98:D98,4,FALSE)</f>
        <v>Yes</v>
      </c>
      <c r="F98" s="16" t="str">
        <f>VLOOKUP(A98,'Medical Examinations'!A98:E98,5,FALSE)</f>
        <v>No</v>
      </c>
      <c r="G98" s="16" t="str">
        <f>VLOOKUP(A98,'Medical Examinations'!A98:F98,6,FALSE)</f>
        <v>No</v>
      </c>
      <c r="H98" s="16">
        <f>VLOOKUP('HEALTH CARE'!A98,'Medical Examinations'!A98:G98,7,FALSE)</f>
        <v>0</v>
      </c>
      <c r="I98" s="16" t="str">
        <f>VLOOKUP(A98,'Medical Examinations'!A98:H98,8,FALSE)</f>
        <v>Yes</v>
      </c>
      <c r="J98" s="16" t="str">
        <f>VLOOKUP(A98,'Medical Examinations'!A98:I98,9,FALSE)</f>
        <v>obesity</v>
      </c>
      <c r="K98" s="16" t="str">
        <f>VLOOKUP(A98,'Medical Examinations'!A98:J98,10,FALSE)</f>
        <v>normal</v>
      </c>
      <c r="L98" s="18">
        <f>VLOOKUP(A98,'Hospitalisation Details'!A:F, 5, FALSE)</f>
        <v>3</v>
      </c>
      <c r="M98" s="16">
        <f>VLOOKUP(A98,'Hospitalisation Details'!A98:H98,8,FALSE)</f>
        <v>40419.019999999997</v>
      </c>
      <c r="N98" s="16" t="str">
        <f>VLOOKUP(A98,'Hospitalisation Details'!A98:I98,9,FALSE)</f>
        <v>tier - 1</v>
      </c>
      <c r="O98" s="16" t="str">
        <f>VLOOKUP(A98,'Hospitalisation Details'!A98:J98,10,FALSE)</f>
        <v>tier - 2</v>
      </c>
      <c r="P98" s="16" t="str">
        <f>VLOOKUP(A98,'Hospitalisation Details'!A98:K98,11,FALSE)</f>
        <v>R1013</v>
      </c>
      <c r="Q98" s="16">
        <f>VLOOKUP(A98,'Hospitalisation Details'!A98:L98,12,FALSE)</f>
        <v>37</v>
      </c>
    </row>
    <row r="99" spans="1:17" ht="20.399999999999999" x14ac:dyDescent="0.6">
      <c r="A99" s="17" t="s">
        <v>2275</v>
      </c>
      <c r="B99" s="16" t="str">
        <f>VLOOKUP('HEALTH CARE'!A99,'Customer Names'!A99:D99,3,FALSE)</f>
        <v>Ramsey</v>
      </c>
      <c r="C99" s="16">
        <f>VLOOKUP(A99,'Medical Examinations'!A99:B99,2,FALSE)</f>
        <v>44.34</v>
      </c>
      <c r="D99" s="16">
        <f>VLOOKUP(A99,'Medical Examinations'!A99:C99,3,FALSE)</f>
        <v>4.0199999999999996</v>
      </c>
      <c r="E99" s="16" t="str">
        <f>VLOOKUP(A99,'Medical Examinations'!A99:D99,4,FALSE)</f>
        <v>Yes</v>
      </c>
      <c r="F99" s="16" t="str">
        <f>VLOOKUP(A99,'Medical Examinations'!A99:E99,5,FALSE)</f>
        <v>No</v>
      </c>
      <c r="G99" s="16" t="str">
        <f>VLOOKUP(A99,'Medical Examinations'!A99:F99,6,FALSE)</f>
        <v>No</v>
      </c>
      <c r="H99" s="16">
        <f>VLOOKUP('HEALTH CARE'!A99,'Medical Examinations'!A99:G99,7,FALSE)</f>
        <v>2</v>
      </c>
      <c r="I99" s="16" t="str">
        <f>VLOOKUP(A99,'Medical Examinations'!A99:H99,8,FALSE)</f>
        <v>Yes</v>
      </c>
      <c r="J99" s="16" t="str">
        <f>VLOOKUP(A99,'Medical Examinations'!A99:I99,9,FALSE)</f>
        <v>obesity</v>
      </c>
      <c r="K99" s="16" t="str">
        <f>VLOOKUP(A99,'Medical Examinations'!A99:J99,10,FALSE)</f>
        <v>normal</v>
      </c>
      <c r="L99" s="18">
        <f>VLOOKUP(A99,'Hospitalisation Details'!A:F, 5, FALSE)</f>
        <v>12</v>
      </c>
      <c r="M99" s="16">
        <f>VLOOKUP(A99,'Hospitalisation Details'!A99:H99,8,FALSE)</f>
        <v>40373.74</v>
      </c>
      <c r="N99" s="16" t="str">
        <f>VLOOKUP(A99,'Hospitalisation Details'!A99:I99,9,FALSE)</f>
        <v>tier - 1</v>
      </c>
      <c r="O99" s="16" t="str">
        <f>VLOOKUP(A99,'Hospitalisation Details'!A99:J99,10,FALSE)</f>
        <v>tier - 3</v>
      </c>
      <c r="P99" s="16" t="str">
        <f>VLOOKUP(A99,'Hospitalisation Details'!A99:K99,11,FALSE)</f>
        <v>R1011</v>
      </c>
      <c r="Q99" s="16">
        <f>VLOOKUP(A99,'Hospitalisation Details'!A99:L99,12,FALSE)</f>
        <v>56</v>
      </c>
    </row>
    <row r="100" spans="1:17" ht="20.399999999999999" x14ac:dyDescent="0.6">
      <c r="A100" s="17" t="s">
        <v>2274</v>
      </c>
      <c r="B100" s="16" t="str">
        <f>VLOOKUP('HEALTH CARE'!A100,'Customer Names'!A100:D100,3,FALSE)</f>
        <v>Gage</v>
      </c>
      <c r="C100" s="16">
        <f>VLOOKUP(A100,'Medical Examinations'!A100:B100,2,FALSE)</f>
        <v>41.51</v>
      </c>
      <c r="D100" s="16">
        <f>VLOOKUP(A100,'Medical Examinations'!A100:C100,3,FALSE)</f>
        <v>6.92</v>
      </c>
      <c r="E100" s="16" t="str">
        <f>VLOOKUP(A100,'Medical Examinations'!A100:D100,4,FALSE)</f>
        <v>No</v>
      </c>
      <c r="F100" s="16" t="str">
        <f>VLOOKUP(A100,'Medical Examinations'!A100:E100,5,FALSE)</f>
        <v>No</v>
      </c>
      <c r="G100" s="16" t="str">
        <f>VLOOKUP(A100,'Medical Examinations'!A100:F100,6,FALSE)</f>
        <v>No</v>
      </c>
      <c r="H100" s="16">
        <f>VLOOKUP('HEALTH CARE'!A100,'Medical Examinations'!A100:G100,7,FALSE)</f>
        <v>0</v>
      </c>
      <c r="I100" s="16" t="str">
        <f>VLOOKUP(A100,'Medical Examinations'!A100:H100,8,FALSE)</f>
        <v>Yes</v>
      </c>
      <c r="J100" s="16" t="str">
        <f>VLOOKUP(A100,'Medical Examinations'!A100:I100,9,FALSE)</f>
        <v>obesity</v>
      </c>
      <c r="K100" s="16" t="str">
        <f>VLOOKUP(A100,'Medical Examinations'!A100:J100,10,FALSE)</f>
        <v>diabetes</v>
      </c>
      <c r="L100" s="18">
        <f>VLOOKUP(A100,'Hospitalisation Details'!A:F, 5, FALSE)</f>
        <v>4</v>
      </c>
      <c r="M100" s="16">
        <f>VLOOKUP(A100,'Hospitalisation Details'!A100:H100,8,FALSE)</f>
        <v>40309.93</v>
      </c>
      <c r="N100" s="16" t="str">
        <f>VLOOKUP(A100,'Hospitalisation Details'!A100:I100,9,FALSE)</f>
        <v>tier - 1</v>
      </c>
      <c r="O100" s="16" t="str">
        <f>VLOOKUP(A100,'Hospitalisation Details'!A100:J100,10,FALSE)</f>
        <v>tier - 3</v>
      </c>
      <c r="P100" s="16" t="str">
        <f>VLOOKUP(A100,'Hospitalisation Details'!A100:K100,11,FALSE)</f>
        <v>R1011</v>
      </c>
      <c r="Q100" s="16">
        <f>VLOOKUP(A100,'Hospitalisation Details'!A100:L100,12,FALSE)</f>
        <v>60</v>
      </c>
    </row>
    <row r="101" spans="1:17" ht="20.399999999999999" x14ac:dyDescent="0.6">
      <c r="A101" s="17" t="s">
        <v>2273</v>
      </c>
      <c r="B101" s="16" t="str">
        <f>VLOOKUP('HEALTH CARE'!A101,'Customer Names'!A101:D101,3,FALSE)</f>
        <v>Gollins</v>
      </c>
      <c r="C101" s="16">
        <f>VLOOKUP(A101,'Medical Examinations'!A101:B101,2,FALSE)</f>
        <v>48.2</v>
      </c>
      <c r="D101" s="16">
        <f>VLOOKUP(A101,'Medical Examinations'!A101:C101,3,FALSE)</f>
        <v>4.84</v>
      </c>
      <c r="E101" s="16" t="str">
        <f>VLOOKUP(A101,'Medical Examinations'!A101:D101,4,FALSE)</f>
        <v>No</v>
      </c>
      <c r="F101" s="16" t="str">
        <f>VLOOKUP(A101,'Medical Examinations'!A101:E101,5,FALSE)</f>
        <v>No</v>
      </c>
      <c r="G101" s="16" t="str">
        <f>VLOOKUP(A101,'Medical Examinations'!A101:F101,6,FALSE)</f>
        <v>No</v>
      </c>
      <c r="H101" s="16">
        <f>VLOOKUP('HEALTH CARE'!A101,'Medical Examinations'!A101:G101,7,FALSE)</f>
        <v>0</v>
      </c>
      <c r="I101" s="16" t="str">
        <f>VLOOKUP(A101,'Medical Examinations'!A101:H101,8,FALSE)</f>
        <v>Yes</v>
      </c>
      <c r="J101" s="16" t="str">
        <f>VLOOKUP(A101,'Medical Examinations'!A101:I101,9,FALSE)</f>
        <v>obesity</v>
      </c>
      <c r="K101" s="16" t="str">
        <f>VLOOKUP(A101,'Medical Examinations'!A101:J101,10,FALSE)</f>
        <v>normal</v>
      </c>
      <c r="L101" s="18">
        <f>VLOOKUP(A101,'Hospitalisation Details'!A:F, 5, FALSE)</f>
        <v>27</v>
      </c>
      <c r="M101" s="16">
        <f>VLOOKUP(A101,'Hospitalisation Details'!A101:H101,8,FALSE)</f>
        <v>40284.379999999997</v>
      </c>
      <c r="N101" s="16" t="str">
        <f>VLOOKUP(A101,'Hospitalisation Details'!A101:I101,9,FALSE)</f>
        <v>tier - 1</v>
      </c>
      <c r="O101" s="16" t="str">
        <f>VLOOKUP(A101,'Hospitalisation Details'!A101:J101,10,FALSE)</f>
        <v>tier - 3</v>
      </c>
      <c r="P101" s="16" t="str">
        <f>VLOOKUP(A101,'Hospitalisation Details'!A101:K101,11,FALSE)</f>
        <v>R1012</v>
      </c>
      <c r="Q101" s="16">
        <f>VLOOKUP(A101,'Hospitalisation Details'!A101:L101,12,FALSE)</f>
        <v>45</v>
      </c>
    </row>
    <row r="102" spans="1:17" ht="20.399999999999999" x14ac:dyDescent="0.6">
      <c r="A102" s="17" t="s">
        <v>2272</v>
      </c>
      <c r="B102" s="16" t="str">
        <f>VLOOKUP('HEALTH CARE'!A102,'Customer Names'!A102:D102,3,FALSE)</f>
        <v>Benestad</v>
      </c>
      <c r="C102" s="16">
        <f>VLOOKUP(A102,'Medical Examinations'!A102:B102,2,FALSE)</f>
        <v>35.75</v>
      </c>
      <c r="D102" s="16">
        <f>VLOOKUP(A102,'Medical Examinations'!A102:C102,3,FALSE)</f>
        <v>8</v>
      </c>
      <c r="E102" s="16" t="str">
        <f>VLOOKUP(A102,'Medical Examinations'!A102:D102,4,FALSE)</f>
        <v>Yes</v>
      </c>
      <c r="F102" s="16" t="str">
        <f>VLOOKUP(A102,'Medical Examinations'!A102:E102,5,FALSE)</f>
        <v>No</v>
      </c>
      <c r="G102" s="16" t="str">
        <f>VLOOKUP(A102,'Medical Examinations'!A102:F102,6,FALSE)</f>
        <v>No</v>
      </c>
      <c r="H102" s="16">
        <f>VLOOKUP('HEALTH CARE'!A102,'Medical Examinations'!A102:G102,7,FALSE)</f>
        <v>0</v>
      </c>
      <c r="I102" s="16" t="str">
        <f>VLOOKUP(A102,'Medical Examinations'!A102:H102,8,FALSE)</f>
        <v>Yes</v>
      </c>
      <c r="J102" s="16" t="str">
        <f>VLOOKUP(A102,'Medical Examinations'!A102:I102,9,FALSE)</f>
        <v>obesity</v>
      </c>
      <c r="K102" s="16" t="str">
        <f>VLOOKUP(A102,'Medical Examinations'!A102:J102,10,FALSE)</f>
        <v>diabetes</v>
      </c>
      <c r="L102" s="18">
        <f>VLOOKUP(A102,'Hospitalisation Details'!A:F, 5, FALSE)</f>
        <v>4</v>
      </c>
      <c r="M102" s="16">
        <f>VLOOKUP(A102,'Hospitalisation Details'!A102:H102,8,FALSE)</f>
        <v>40273.65</v>
      </c>
      <c r="N102" s="16" t="str">
        <f>VLOOKUP(A102,'Hospitalisation Details'!A102:I102,9,FALSE)</f>
        <v>tier - 1</v>
      </c>
      <c r="O102" s="16" t="str">
        <f>VLOOKUP(A102,'Hospitalisation Details'!A102:J102,10,FALSE)</f>
        <v>tier - 3</v>
      </c>
      <c r="P102" s="16" t="str">
        <f>VLOOKUP(A102,'Hospitalisation Details'!A102:K102,11,FALSE)</f>
        <v>R1013</v>
      </c>
      <c r="Q102" s="16">
        <f>VLOOKUP(A102,'Hospitalisation Details'!A102:L102,12,FALSE)</f>
        <v>41</v>
      </c>
    </row>
    <row r="103" spans="1:17" ht="20.399999999999999" x14ac:dyDescent="0.6">
      <c r="A103" s="17" t="s">
        <v>2271</v>
      </c>
      <c r="B103" s="16" t="str">
        <f>VLOOKUP('HEALTH CARE'!A103,'Customer Names'!A103:D103,3,FALSE)</f>
        <v>Aviv</v>
      </c>
      <c r="C103" s="16">
        <f>VLOOKUP(A103,'Medical Examinations'!A103:B103,2,FALSE)</f>
        <v>53.81</v>
      </c>
      <c r="D103" s="16">
        <f>VLOOKUP(A103,'Medical Examinations'!A103:C103,3,FALSE)</f>
        <v>8.77</v>
      </c>
      <c r="E103" s="16" t="str">
        <f>VLOOKUP(A103,'Medical Examinations'!A103:D103,4,FALSE)</f>
        <v>Yes</v>
      </c>
      <c r="F103" s="16" t="str">
        <f>VLOOKUP(A103,'Medical Examinations'!A103:E103,5,FALSE)</f>
        <v>No</v>
      </c>
      <c r="G103" s="16" t="str">
        <f>VLOOKUP(A103,'Medical Examinations'!A103:F103,6,FALSE)</f>
        <v>No</v>
      </c>
      <c r="H103" s="16">
        <f>VLOOKUP('HEALTH CARE'!A103,'Medical Examinations'!A103:G103,7,FALSE)</f>
        <v>0</v>
      </c>
      <c r="I103" s="16" t="str">
        <f>VLOOKUP(A103,'Medical Examinations'!A103:H103,8,FALSE)</f>
        <v>Yes</v>
      </c>
      <c r="J103" s="16" t="str">
        <f>VLOOKUP(A103,'Medical Examinations'!A103:I103,9,FALSE)</f>
        <v>obesity</v>
      </c>
      <c r="K103" s="16" t="str">
        <f>VLOOKUP(A103,'Medical Examinations'!A103:J103,10,FALSE)</f>
        <v>diabetes</v>
      </c>
      <c r="L103" s="18">
        <f>VLOOKUP(A103,'Hospitalisation Details'!A:F, 5, FALSE)</f>
        <v>28</v>
      </c>
      <c r="M103" s="16">
        <f>VLOOKUP(A103,'Hospitalisation Details'!A103:H103,8,FALSE)</f>
        <v>40208.559999999998</v>
      </c>
      <c r="N103" s="16" t="str">
        <f>VLOOKUP(A103,'Hospitalisation Details'!A103:I103,9,FALSE)</f>
        <v>tier - 1</v>
      </c>
      <c r="O103" s="16" t="str">
        <f>VLOOKUP(A103,'Hospitalisation Details'!A103:J103,10,FALSE)</f>
        <v>tier - 2</v>
      </c>
      <c r="P103" s="16" t="str">
        <f>VLOOKUP(A103,'Hospitalisation Details'!A103:K103,11,FALSE)</f>
        <v>R1011</v>
      </c>
      <c r="Q103" s="16">
        <f>VLOOKUP(A103,'Hospitalisation Details'!A103:L103,12,FALSE)</f>
        <v>41</v>
      </c>
    </row>
    <row r="104" spans="1:17" ht="20.399999999999999" x14ac:dyDescent="0.6">
      <c r="A104" s="17" t="s">
        <v>2270</v>
      </c>
      <c r="B104" s="16" t="str">
        <f>VLOOKUP('HEALTH CARE'!A104,'Customer Names'!A104:D104,3,FALSE)</f>
        <v>Burns</v>
      </c>
      <c r="C104" s="16">
        <f>VLOOKUP(A104,'Medical Examinations'!A104:B104,2,FALSE)</f>
        <v>49.48</v>
      </c>
      <c r="D104" s="16">
        <f>VLOOKUP(A104,'Medical Examinations'!A104:C104,3,FALSE)</f>
        <v>4.96</v>
      </c>
      <c r="E104" s="16" t="str">
        <f>VLOOKUP(A104,'Medical Examinations'!A104:D104,4,FALSE)</f>
        <v>No</v>
      </c>
      <c r="F104" s="16" t="str">
        <f>VLOOKUP(A104,'Medical Examinations'!A104:E104,5,FALSE)</f>
        <v>No</v>
      </c>
      <c r="G104" s="16" t="str">
        <f>VLOOKUP(A104,'Medical Examinations'!A104:F104,6,FALSE)</f>
        <v>Yes</v>
      </c>
      <c r="H104" s="16">
        <f>VLOOKUP('HEALTH CARE'!A104,'Medical Examinations'!A104:G104,7,FALSE)</f>
        <v>1</v>
      </c>
      <c r="I104" s="16" t="str">
        <f>VLOOKUP(A104,'Medical Examinations'!A104:H104,8,FALSE)</f>
        <v>Yes</v>
      </c>
      <c r="J104" s="16" t="str">
        <f>VLOOKUP(A104,'Medical Examinations'!A104:I104,9,FALSE)</f>
        <v>obesity</v>
      </c>
      <c r="K104" s="16" t="str">
        <f>VLOOKUP(A104,'Medical Examinations'!A104:J104,10,FALSE)</f>
        <v>normal</v>
      </c>
      <c r="L104" s="18">
        <f>VLOOKUP(A104,'Hospitalisation Details'!A:F, 5, FALSE)</f>
        <v>18</v>
      </c>
      <c r="M104" s="16">
        <f>VLOOKUP(A104,'Hospitalisation Details'!A104:H104,8,FALSE)</f>
        <v>40204.83</v>
      </c>
      <c r="N104" s="16" t="str">
        <f>VLOOKUP(A104,'Hospitalisation Details'!A104:I104,9,FALSE)</f>
        <v>tier - 1</v>
      </c>
      <c r="O104" s="16" t="str">
        <f>VLOOKUP(A104,'Hospitalisation Details'!A104:J104,10,FALSE)</f>
        <v>tier - 3</v>
      </c>
      <c r="P104" s="16" t="str">
        <f>VLOOKUP(A104,'Hospitalisation Details'!A104:K104,11,FALSE)</f>
        <v>R1012</v>
      </c>
      <c r="Q104" s="16">
        <f>VLOOKUP(A104,'Hospitalisation Details'!A104:L104,12,FALSE)</f>
        <v>43</v>
      </c>
    </row>
    <row r="105" spans="1:17" ht="20.399999999999999" x14ac:dyDescent="0.6">
      <c r="A105" s="17" t="s">
        <v>2269</v>
      </c>
      <c r="B105" s="16" t="str">
        <f>VLOOKUP('HEALTH CARE'!A105,'Customer Names'!A105:D105,3,FALSE)</f>
        <v>Maldonado</v>
      </c>
      <c r="C105" s="16">
        <f>VLOOKUP(A105,'Medical Examinations'!A105:B105,2,FALSE)</f>
        <v>34.1</v>
      </c>
      <c r="D105" s="16">
        <f>VLOOKUP(A105,'Medical Examinations'!A105:C105,3,FALSE)</f>
        <v>4.43</v>
      </c>
      <c r="E105" s="16" t="str">
        <f>VLOOKUP(A105,'Medical Examinations'!A105:D105,4,FALSE)</f>
        <v>Yes</v>
      </c>
      <c r="F105" s="16" t="str">
        <f>VLOOKUP(A105,'Medical Examinations'!A105:E105,5,FALSE)</f>
        <v>No</v>
      </c>
      <c r="G105" s="16" t="str">
        <f>VLOOKUP(A105,'Medical Examinations'!A105:F105,6,FALSE)</f>
        <v>No</v>
      </c>
      <c r="H105" s="16">
        <f>VLOOKUP('HEALTH CARE'!A105,'Medical Examinations'!A105:G105,7,FALSE)</f>
        <v>0</v>
      </c>
      <c r="I105" s="16" t="str">
        <f>VLOOKUP(A105,'Medical Examinations'!A105:H105,8,FALSE)</f>
        <v>Yes</v>
      </c>
      <c r="J105" s="16" t="str">
        <f>VLOOKUP(A105,'Medical Examinations'!A105:I105,9,FALSE)</f>
        <v>obesity</v>
      </c>
      <c r="K105" s="16" t="str">
        <f>VLOOKUP(A105,'Medical Examinations'!A105:J105,10,FALSE)</f>
        <v>normal</v>
      </c>
      <c r="L105" s="18">
        <f>VLOOKUP(A105,'Hospitalisation Details'!A:F, 5, FALSE)</f>
        <v>21</v>
      </c>
      <c r="M105" s="16">
        <f>VLOOKUP(A105,'Hospitalisation Details'!A105:H105,8,FALSE)</f>
        <v>40182.25</v>
      </c>
      <c r="N105" s="16" t="str">
        <f>VLOOKUP(A105,'Hospitalisation Details'!A105:I105,9,FALSE)</f>
        <v>tier - 1</v>
      </c>
      <c r="O105" s="16" t="str">
        <f>VLOOKUP(A105,'Hospitalisation Details'!A105:J105,10,FALSE)</f>
        <v>tier - 2</v>
      </c>
      <c r="P105" s="16" t="str">
        <f>VLOOKUP(A105,'Hospitalisation Details'!A105:K105,11,FALSE)</f>
        <v>R1011</v>
      </c>
      <c r="Q105" s="16">
        <f>VLOOKUP(A105,'Hospitalisation Details'!A105:L105,12,FALSE)</f>
        <v>37</v>
      </c>
    </row>
    <row r="106" spans="1:17" ht="20.399999999999999" x14ac:dyDescent="0.6">
      <c r="A106" s="17" t="s">
        <v>2268</v>
      </c>
      <c r="B106" s="16" t="str">
        <f>VLOOKUP('HEALTH CARE'!A106,'Customer Names'!A106:D106,3,FALSE)</f>
        <v>Yitref</v>
      </c>
      <c r="C106" s="16">
        <f>VLOOKUP(A106,'Medical Examinations'!A106:B106,2,FALSE)</f>
        <v>35.299999999999997</v>
      </c>
      <c r="D106" s="16">
        <f>VLOOKUP(A106,'Medical Examinations'!A106:C106,3,FALSE)</f>
        <v>5.82</v>
      </c>
      <c r="E106" s="16" t="str">
        <f>VLOOKUP(A106,'Medical Examinations'!A106:D106,4,FALSE)</f>
        <v>Yes</v>
      </c>
      <c r="F106" s="16" t="str">
        <f>VLOOKUP(A106,'Medical Examinations'!A106:E106,5,FALSE)</f>
        <v>No</v>
      </c>
      <c r="G106" s="16" t="str">
        <f>VLOOKUP(A106,'Medical Examinations'!A106:F106,6,FALSE)</f>
        <v>Yes</v>
      </c>
      <c r="H106" s="16">
        <f>VLOOKUP('HEALTH CARE'!A106,'Medical Examinations'!A106:G106,7,FALSE)</f>
        <v>1</v>
      </c>
      <c r="I106" s="16" t="str">
        <f>VLOOKUP(A106,'Medical Examinations'!A106:H106,8,FALSE)</f>
        <v>Yes</v>
      </c>
      <c r="J106" s="16" t="str">
        <f>VLOOKUP(A106,'Medical Examinations'!A106:I106,9,FALSE)</f>
        <v>obesity</v>
      </c>
      <c r="K106" s="16" t="str">
        <f>VLOOKUP(A106,'Medical Examinations'!A106:J106,10,FALSE)</f>
        <v>prediabetes</v>
      </c>
      <c r="L106" s="18">
        <f>VLOOKUP(A106,'Hospitalisation Details'!A:F, 5, FALSE)</f>
        <v>14</v>
      </c>
      <c r="M106" s="16">
        <f>VLOOKUP(A106,'Hospitalisation Details'!A106:H106,8,FALSE)</f>
        <v>40103.89</v>
      </c>
      <c r="N106" s="16" t="str">
        <f>VLOOKUP(A106,'Hospitalisation Details'!A106:I106,9,FALSE)</f>
        <v>tier - 1</v>
      </c>
      <c r="O106" s="16" t="str">
        <f>VLOOKUP(A106,'Hospitalisation Details'!A106:J106,10,FALSE)</f>
        <v>tier - 2</v>
      </c>
      <c r="P106" s="16" t="str">
        <f>VLOOKUP(A106,'Hospitalisation Details'!A106:K106,11,FALSE)</f>
        <v>R1011</v>
      </c>
      <c r="Q106" s="16">
        <f>VLOOKUP(A106,'Hospitalisation Details'!A106:L106,12,FALSE)</f>
        <v>39</v>
      </c>
    </row>
    <row r="107" spans="1:17" ht="20.399999999999999" x14ac:dyDescent="0.6">
      <c r="A107" s="17" t="s">
        <v>2267</v>
      </c>
      <c r="B107" s="16" t="str">
        <f>VLOOKUP('HEALTH CARE'!A107,'Customer Names'!A107:D107,3,FALSE)</f>
        <v>Loudon-Brown</v>
      </c>
      <c r="C107" s="16">
        <f>VLOOKUP(A107,'Medical Examinations'!A107:B107,2,FALSE)</f>
        <v>43.83</v>
      </c>
      <c r="D107" s="16">
        <f>VLOOKUP(A107,'Medical Examinations'!A107:C107,3,FALSE)</f>
        <v>6.03</v>
      </c>
      <c r="E107" s="16" t="str">
        <f>VLOOKUP(A107,'Medical Examinations'!A107:D107,4,FALSE)</f>
        <v>Yes</v>
      </c>
      <c r="F107" s="16" t="str">
        <f>VLOOKUP(A107,'Medical Examinations'!A107:E107,5,FALSE)</f>
        <v>No</v>
      </c>
      <c r="G107" s="16" t="str">
        <f>VLOOKUP(A107,'Medical Examinations'!A107:F107,6,FALSE)</f>
        <v>No</v>
      </c>
      <c r="H107" s="16">
        <f>VLOOKUP('HEALTH CARE'!A107,'Medical Examinations'!A107:G107,7,FALSE)</f>
        <v>2</v>
      </c>
      <c r="I107" s="16" t="str">
        <f>VLOOKUP(A107,'Medical Examinations'!A107:H107,8,FALSE)</f>
        <v>Yes</v>
      </c>
      <c r="J107" s="16" t="str">
        <f>VLOOKUP(A107,'Medical Examinations'!A107:I107,9,FALSE)</f>
        <v>obesity</v>
      </c>
      <c r="K107" s="16" t="str">
        <f>VLOOKUP(A107,'Medical Examinations'!A107:J107,10,FALSE)</f>
        <v>prediabetes</v>
      </c>
      <c r="L107" s="18">
        <f>VLOOKUP(A107,'Hospitalisation Details'!A:F, 5, FALSE)</f>
        <v>12</v>
      </c>
      <c r="M107" s="16">
        <f>VLOOKUP(A107,'Hospitalisation Details'!A107:H107,8,FALSE)</f>
        <v>40069.440000000002</v>
      </c>
      <c r="N107" s="16" t="str">
        <f>VLOOKUP(A107,'Hospitalisation Details'!A107:I107,9,FALSE)</f>
        <v>tier - 1</v>
      </c>
      <c r="O107" s="16" t="str">
        <f>VLOOKUP(A107,'Hospitalisation Details'!A107:J107,10,FALSE)</f>
        <v>tier - 3</v>
      </c>
      <c r="P107" s="16" t="str">
        <f>VLOOKUP(A107,'Hospitalisation Details'!A107:K107,11,FALSE)</f>
        <v>R1011</v>
      </c>
      <c r="Q107" s="16">
        <f>VLOOKUP(A107,'Hospitalisation Details'!A107:L107,12,FALSE)</f>
        <v>56</v>
      </c>
    </row>
    <row r="108" spans="1:17" ht="20.399999999999999" x14ac:dyDescent="0.6">
      <c r="A108" s="17" t="s">
        <v>2266</v>
      </c>
      <c r="B108" s="16" t="str">
        <f>VLOOKUP('HEALTH CARE'!A108,'Customer Names'!A108:D108,3,FALSE)</f>
        <v>Sugathadasa</v>
      </c>
      <c r="C108" s="16">
        <f>VLOOKUP(A108,'Medical Examinations'!A108:B108,2,FALSE)</f>
        <v>50.07</v>
      </c>
      <c r="D108" s="16">
        <f>VLOOKUP(A108,'Medical Examinations'!A108:C108,3,FALSE)</f>
        <v>9.27</v>
      </c>
      <c r="E108" s="16" t="str">
        <f>VLOOKUP(A108,'Medical Examinations'!A108:D108,4,FALSE)</f>
        <v>No</v>
      </c>
      <c r="F108" s="16" t="str">
        <f>VLOOKUP(A108,'Medical Examinations'!A108:E108,5,FALSE)</f>
        <v>No</v>
      </c>
      <c r="G108" s="16" t="str">
        <f>VLOOKUP(A108,'Medical Examinations'!A108:F108,6,FALSE)</f>
        <v>No</v>
      </c>
      <c r="H108" s="16">
        <f>VLOOKUP('HEALTH CARE'!A108,'Medical Examinations'!A108:G108,7,FALSE)</f>
        <v>0</v>
      </c>
      <c r="I108" s="16" t="str">
        <f>VLOOKUP(A108,'Medical Examinations'!A108:H108,8,FALSE)</f>
        <v>Yes</v>
      </c>
      <c r="J108" s="16" t="str">
        <f>VLOOKUP(A108,'Medical Examinations'!A108:I108,9,FALSE)</f>
        <v>obesity</v>
      </c>
      <c r="K108" s="16" t="str">
        <f>VLOOKUP(A108,'Medical Examinations'!A108:J108,10,FALSE)</f>
        <v>diabetes</v>
      </c>
      <c r="L108" s="18">
        <f>VLOOKUP(A108,'Hospitalisation Details'!A:F, 5, FALSE)</f>
        <v>20</v>
      </c>
      <c r="M108" s="16">
        <f>VLOOKUP(A108,'Hospitalisation Details'!A108:H108,8,FALSE)</f>
        <v>40054.730000000003</v>
      </c>
      <c r="N108" s="16" t="str">
        <f>VLOOKUP(A108,'Hospitalisation Details'!A108:I108,9,FALSE)</f>
        <v>tier - 1</v>
      </c>
      <c r="O108" s="16" t="str">
        <f>VLOOKUP(A108,'Hospitalisation Details'!A108:J108,10,FALSE)</f>
        <v>tier - 3</v>
      </c>
      <c r="P108" s="16" t="str">
        <f>VLOOKUP(A108,'Hospitalisation Details'!A108:K108,11,FALSE)</f>
        <v>R1011</v>
      </c>
      <c r="Q108" s="16">
        <f>VLOOKUP(A108,'Hospitalisation Details'!A108:L108,12,FALSE)</f>
        <v>44</v>
      </c>
    </row>
    <row r="109" spans="1:17" ht="20.399999999999999" x14ac:dyDescent="0.6">
      <c r="A109" s="17" t="s">
        <v>2265</v>
      </c>
      <c r="B109" s="16" t="str">
        <f>VLOOKUP('HEALTH CARE'!A109,'Customer Names'!A109:D109,3,FALSE)</f>
        <v>Ganley</v>
      </c>
      <c r="C109" s="16">
        <f>VLOOKUP(A109,'Medical Examinations'!A109:B109,2,FALSE)</f>
        <v>32.774999999999999</v>
      </c>
      <c r="D109" s="16">
        <f>VLOOKUP(A109,'Medical Examinations'!A109:C109,3,FALSE)</f>
        <v>5.53</v>
      </c>
      <c r="E109" s="16" t="str">
        <f>VLOOKUP(A109,'Medical Examinations'!A109:D109,4,FALSE)</f>
        <v>No</v>
      </c>
      <c r="F109" s="16" t="str">
        <f>VLOOKUP(A109,'Medical Examinations'!A109:E109,5,FALSE)</f>
        <v>No</v>
      </c>
      <c r="G109" s="16" t="str">
        <f>VLOOKUP(A109,'Medical Examinations'!A109:F109,6,FALSE)</f>
        <v>No</v>
      </c>
      <c r="H109" s="16">
        <f>VLOOKUP('HEALTH CARE'!A109,'Medical Examinations'!A109:G109,7,FALSE)</f>
        <v>0</v>
      </c>
      <c r="I109" s="16" t="str">
        <f>VLOOKUP(A109,'Medical Examinations'!A109:H109,8,FALSE)</f>
        <v>Yes</v>
      </c>
      <c r="J109" s="16" t="str">
        <f>VLOOKUP(A109,'Medical Examinations'!A109:I109,9,FALSE)</f>
        <v>obesity</v>
      </c>
      <c r="K109" s="16" t="str">
        <f>VLOOKUP(A109,'Medical Examinations'!A109:J109,10,FALSE)</f>
        <v>normal</v>
      </c>
      <c r="L109" s="18">
        <f>VLOOKUP(A109,'Hospitalisation Details'!A:F, 5, FALSE)</f>
        <v>25</v>
      </c>
      <c r="M109" s="16">
        <f>VLOOKUP(A109,'Hospitalisation Details'!A109:H109,8,FALSE)</f>
        <v>40003.33</v>
      </c>
      <c r="N109" s="16" t="str">
        <f>VLOOKUP(A109,'Hospitalisation Details'!A109:I109,9,FALSE)</f>
        <v>tier - 1</v>
      </c>
      <c r="O109" s="16" t="str">
        <f>VLOOKUP(A109,'Hospitalisation Details'!A109:J109,10,FALSE)</f>
        <v>tier - 1</v>
      </c>
      <c r="P109" s="16" t="str">
        <f>VLOOKUP(A109,'Hospitalisation Details'!A109:K109,11,FALSE)</f>
        <v>R1012</v>
      </c>
      <c r="Q109" s="16">
        <f>VLOOKUP(A109,'Hospitalisation Details'!A109:L109,12,FALSE)</f>
        <v>40</v>
      </c>
    </row>
    <row r="110" spans="1:17" ht="20.399999999999999" x14ac:dyDescent="0.6">
      <c r="A110" s="17" t="s">
        <v>2264</v>
      </c>
      <c r="B110" s="16" t="str">
        <f>VLOOKUP('HEALTH CARE'!A110,'Customer Names'!A110:D110,3,FALSE)</f>
        <v>Potter</v>
      </c>
      <c r="C110" s="16">
        <f>VLOOKUP(A110,'Medical Examinations'!A110:B110,2,FALSE)</f>
        <v>34.104999999999997</v>
      </c>
      <c r="D110" s="16">
        <f>VLOOKUP(A110,'Medical Examinations'!A110:C110,3,FALSE)</f>
        <v>5.07</v>
      </c>
      <c r="E110" s="16" t="str">
        <f>VLOOKUP(A110,'Medical Examinations'!A110:D110,4,FALSE)</f>
        <v>No</v>
      </c>
      <c r="F110" s="16" t="str">
        <f>VLOOKUP(A110,'Medical Examinations'!A110:E110,5,FALSE)</f>
        <v>No</v>
      </c>
      <c r="G110" s="16" t="str">
        <f>VLOOKUP(A110,'Medical Examinations'!A110:F110,6,FALSE)</f>
        <v>No</v>
      </c>
      <c r="H110" s="16">
        <f>VLOOKUP('HEALTH CARE'!A110,'Medical Examinations'!A110:G110,7,FALSE)</f>
        <v>1</v>
      </c>
      <c r="I110" s="16" t="str">
        <f>VLOOKUP(A110,'Medical Examinations'!A110:H110,8,FALSE)</f>
        <v>Yes</v>
      </c>
      <c r="J110" s="16" t="str">
        <f>VLOOKUP(A110,'Medical Examinations'!A110:I110,9,FALSE)</f>
        <v>obesity</v>
      </c>
      <c r="K110" s="16" t="str">
        <f>VLOOKUP(A110,'Medical Examinations'!A110:J110,10,FALSE)</f>
        <v>normal</v>
      </c>
      <c r="L110" s="18">
        <f>VLOOKUP(A110,'Hospitalisation Details'!A:F, 5, FALSE)</f>
        <v>8</v>
      </c>
      <c r="M110" s="16">
        <f>VLOOKUP(A110,'Hospitalisation Details'!A110:H110,8,FALSE)</f>
        <v>39983.43</v>
      </c>
      <c r="N110" s="16" t="str">
        <f>VLOOKUP(A110,'Hospitalisation Details'!A110:I110,9,FALSE)</f>
        <v>tier - 2</v>
      </c>
      <c r="O110" s="16" t="str">
        <f>VLOOKUP(A110,'Hospitalisation Details'!A110:J110,10,FALSE)</f>
        <v>tier - 3</v>
      </c>
      <c r="P110" s="16" t="str">
        <f>VLOOKUP(A110,'Hospitalisation Details'!A110:K110,11,FALSE)</f>
        <v>R1012</v>
      </c>
      <c r="Q110" s="16">
        <f>VLOOKUP(A110,'Hospitalisation Details'!A110:L110,12,FALSE)</f>
        <v>35</v>
      </c>
    </row>
    <row r="111" spans="1:17" ht="20.399999999999999" x14ac:dyDescent="0.6">
      <c r="A111" s="17" t="s">
        <v>2263</v>
      </c>
      <c r="B111" s="16" t="str">
        <f>VLOOKUP('HEALTH CARE'!A111,'Customer Names'!A111:D111,3,FALSE)</f>
        <v>Rasmussen</v>
      </c>
      <c r="C111" s="16">
        <f>VLOOKUP(A111,'Medical Examinations'!A111:B111,2,FALSE)</f>
        <v>48.93</v>
      </c>
      <c r="D111" s="16">
        <f>VLOOKUP(A111,'Medical Examinations'!A111:C111,3,FALSE)</f>
        <v>11.17</v>
      </c>
      <c r="E111" s="16" t="str">
        <f>VLOOKUP(A111,'Medical Examinations'!A111:D111,4,FALSE)</f>
        <v>Yes</v>
      </c>
      <c r="F111" s="16" t="str">
        <f>VLOOKUP(A111,'Medical Examinations'!A111:E111,5,FALSE)</f>
        <v>No</v>
      </c>
      <c r="G111" s="16" t="str">
        <f>VLOOKUP(A111,'Medical Examinations'!A111:F111,6,FALSE)</f>
        <v>No</v>
      </c>
      <c r="H111" s="16">
        <f>VLOOKUP('HEALTH CARE'!A111,'Medical Examinations'!A111:G111,7,FALSE)</f>
        <v>1</v>
      </c>
      <c r="I111" s="16" t="str">
        <f>VLOOKUP(A111,'Medical Examinations'!A111:H111,8,FALSE)</f>
        <v>Yes</v>
      </c>
      <c r="J111" s="16" t="str">
        <f>VLOOKUP(A111,'Medical Examinations'!A111:I111,9,FALSE)</f>
        <v>obesity</v>
      </c>
      <c r="K111" s="16" t="str">
        <f>VLOOKUP(A111,'Medical Examinations'!A111:J111,10,FALSE)</f>
        <v>diabetes</v>
      </c>
      <c r="L111" s="18">
        <f>VLOOKUP(A111,'Hospitalisation Details'!A:F, 5, FALSE)</f>
        <v>2</v>
      </c>
      <c r="M111" s="16">
        <f>VLOOKUP(A111,'Hospitalisation Details'!A111:H111,8,FALSE)</f>
        <v>39963.120000000003</v>
      </c>
      <c r="N111" s="16" t="str">
        <f>VLOOKUP(A111,'Hospitalisation Details'!A111:I111,9,FALSE)</f>
        <v>tier - 2</v>
      </c>
      <c r="O111" s="16" t="str">
        <f>VLOOKUP(A111,'Hospitalisation Details'!A111:J111,10,FALSE)</f>
        <v>tier - 2</v>
      </c>
      <c r="P111" s="16" t="str">
        <f>VLOOKUP(A111,'Hospitalisation Details'!A111:K111,11,FALSE)</f>
        <v>R1011</v>
      </c>
      <c r="Q111" s="16">
        <f>VLOOKUP(A111,'Hospitalisation Details'!A111:L111,12,FALSE)</f>
        <v>47</v>
      </c>
    </row>
    <row r="112" spans="1:17" ht="20.399999999999999" x14ac:dyDescent="0.6">
      <c r="A112" s="17" t="s">
        <v>2262</v>
      </c>
      <c r="B112" s="16" t="str">
        <f>VLOOKUP('HEALTH CARE'!A112,'Customer Names'!A112:D112,3,FALSE)</f>
        <v>Robinson</v>
      </c>
      <c r="C112" s="16">
        <f>VLOOKUP(A112,'Medical Examinations'!A112:B112,2,FALSE)</f>
        <v>37.07</v>
      </c>
      <c r="D112" s="16">
        <f>VLOOKUP(A112,'Medical Examinations'!A112:C112,3,FALSE)</f>
        <v>6.14</v>
      </c>
      <c r="E112" s="16" t="str">
        <f>VLOOKUP(A112,'Medical Examinations'!A112:D112,4,FALSE)</f>
        <v>Yes</v>
      </c>
      <c r="F112" s="16" t="str">
        <f>VLOOKUP(A112,'Medical Examinations'!A112:E112,5,FALSE)</f>
        <v>No</v>
      </c>
      <c r="G112" s="16" t="str">
        <f>VLOOKUP(A112,'Medical Examinations'!A112:F112,6,FALSE)</f>
        <v>No</v>
      </c>
      <c r="H112" s="16">
        <f>VLOOKUP('HEALTH CARE'!A112,'Medical Examinations'!A112:G112,7,FALSE)</f>
        <v>0</v>
      </c>
      <c r="I112" s="16" t="str">
        <f>VLOOKUP(A112,'Medical Examinations'!A112:H112,8,FALSE)</f>
        <v>Yes</v>
      </c>
      <c r="J112" s="16" t="str">
        <f>VLOOKUP(A112,'Medical Examinations'!A112:I112,9,FALSE)</f>
        <v>obesity</v>
      </c>
      <c r="K112" s="16" t="str">
        <f>VLOOKUP(A112,'Medical Examinations'!A112:J112,10,FALSE)</f>
        <v>prediabetes</v>
      </c>
      <c r="L112" s="18">
        <f>VLOOKUP(A112,'Hospitalisation Details'!A:F, 5, FALSE)</f>
        <v>22</v>
      </c>
      <c r="M112" s="16">
        <f>VLOOKUP(A112,'Hospitalisation Details'!A112:H112,8,FALSE)</f>
        <v>39871.699999999997</v>
      </c>
      <c r="N112" s="16" t="str">
        <f>VLOOKUP(A112,'Hospitalisation Details'!A112:I112,9,FALSE)</f>
        <v>tier - 1</v>
      </c>
      <c r="O112" s="16" t="str">
        <f>VLOOKUP(A112,'Hospitalisation Details'!A112:J112,10,FALSE)</f>
        <v>tier - 2</v>
      </c>
      <c r="P112" s="16" t="str">
        <f>VLOOKUP(A112,'Hospitalisation Details'!A112:K112,11,FALSE)</f>
        <v>R1013</v>
      </c>
      <c r="Q112" s="16">
        <f>VLOOKUP(A112,'Hospitalisation Details'!A112:L112,12,FALSE)</f>
        <v>37</v>
      </c>
    </row>
    <row r="113" spans="1:17" ht="20.399999999999999" x14ac:dyDescent="0.6">
      <c r="A113" s="17" t="s">
        <v>2261</v>
      </c>
      <c r="B113" s="16" t="str">
        <f>VLOOKUP('HEALTH CARE'!A113,'Customer Names'!A113:D113,3,FALSE)</f>
        <v>Antonopoulos</v>
      </c>
      <c r="C113" s="16">
        <f>VLOOKUP(A113,'Medical Examinations'!A113:B113,2,FALSE)</f>
        <v>51.51</v>
      </c>
      <c r="D113" s="16">
        <f>VLOOKUP(A113,'Medical Examinations'!A113:C113,3,FALSE)</f>
        <v>6.26</v>
      </c>
      <c r="E113" s="16" t="str">
        <f>VLOOKUP(A113,'Medical Examinations'!A113:D113,4,FALSE)</f>
        <v>Yes</v>
      </c>
      <c r="F113" s="16" t="str">
        <f>VLOOKUP(A113,'Medical Examinations'!A113:E113,5,FALSE)</f>
        <v>No</v>
      </c>
      <c r="G113" s="16" t="str">
        <f>VLOOKUP(A113,'Medical Examinations'!A113:F113,6,FALSE)</f>
        <v>Yes</v>
      </c>
      <c r="H113" s="16">
        <f>VLOOKUP('HEALTH CARE'!A113,'Medical Examinations'!A113:G113,7,FALSE)</f>
        <v>1</v>
      </c>
      <c r="I113" s="16" t="str">
        <f>VLOOKUP(A113,'Medical Examinations'!A113:H113,8,FALSE)</f>
        <v>Yes</v>
      </c>
      <c r="J113" s="16" t="str">
        <f>VLOOKUP(A113,'Medical Examinations'!A113:I113,9,FALSE)</f>
        <v>obesity</v>
      </c>
      <c r="K113" s="16" t="str">
        <f>VLOOKUP(A113,'Medical Examinations'!A113:J113,10,FALSE)</f>
        <v>prediabetes</v>
      </c>
      <c r="L113" s="18">
        <f>VLOOKUP(A113,'Hospitalisation Details'!A:F, 5, FALSE)</f>
        <v>1</v>
      </c>
      <c r="M113" s="16">
        <f>VLOOKUP(A113,'Hospitalisation Details'!A113:H113,8,FALSE)</f>
        <v>39865.699999999997</v>
      </c>
      <c r="N113" s="16" t="str">
        <f>VLOOKUP(A113,'Hospitalisation Details'!A113:I113,9,FALSE)</f>
        <v>tier - 2</v>
      </c>
      <c r="O113" s="16" t="str">
        <f>VLOOKUP(A113,'Hospitalisation Details'!A113:J113,10,FALSE)</f>
        <v>tier - 2</v>
      </c>
      <c r="P113" s="16" t="str">
        <f>VLOOKUP(A113,'Hospitalisation Details'!A113:K113,11,FALSE)</f>
        <v>R1011</v>
      </c>
      <c r="Q113" s="16">
        <f>VLOOKUP(A113,'Hospitalisation Details'!A113:L113,12,FALSE)</f>
        <v>40</v>
      </c>
    </row>
    <row r="114" spans="1:17" ht="20.399999999999999" x14ac:dyDescent="0.6">
      <c r="A114" s="17" t="s">
        <v>2260</v>
      </c>
      <c r="B114" s="16" t="str">
        <f>VLOOKUP('HEALTH CARE'!A114,'Customer Names'!A114:D114,3,FALSE)</f>
        <v>Groner</v>
      </c>
      <c r="C114" s="16">
        <f>VLOOKUP(A114,'Medical Examinations'!A114:B114,2,FALSE)</f>
        <v>34.799999999999997</v>
      </c>
      <c r="D114" s="16">
        <f>VLOOKUP(A114,'Medical Examinations'!A114:C114,3,FALSE)</f>
        <v>4.72</v>
      </c>
      <c r="E114" s="16" t="str">
        <f>VLOOKUP(A114,'Medical Examinations'!A114:D114,4,FALSE)</f>
        <v>Yes</v>
      </c>
      <c r="F114" s="16" t="str">
        <f>VLOOKUP(A114,'Medical Examinations'!A114:E114,5,FALSE)</f>
        <v>No</v>
      </c>
      <c r="G114" s="16" t="str">
        <f>VLOOKUP(A114,'Medical Examinations'!A114:F114,6,FALSE)</f>
        <v>No</v>
      </c>
      <c r="H114" s="16">
        <f>VLOOKUP('HEALTH CARE'!A114,'Medical Examinations'!A114:G114,7,FALSE)</f>
        <v>0</v>
      </c>
      <c r="I114" s="16" t="str">
        <f>VLOOKUP(A114,'Medical Examinations'!A114:H114,8,FALSE)</f>
        <v>Yes</v>
      </c>
      <c r="J114" s="16" t="str">
        <f>VLOOKUP(A114,'Medical Examinations'!A114:I114,9,FALSE)</f>
        <v>obesity</v>
      </c>
      <c r="K114" s="16" t="str">
        <f>VLOOKUP(A114,'Medical Examinations'!A114:J114,10,FALSE)</f>
        <v>normal</v>
      </c>
      <c r="L114" s="18">
        <f>VLOOKUP(A114,'Hospitalisation Details'!A:F, 5, FALSE)</f>
        <v>17</v>
      </c>
      <c r="M114" s="16">
        <f>VLOOKUP(A114,'Hospitalisation Details'!A114:H114,8,FALSE)</f>
        <v>39836.519999999997</v>
      </c>
      <c r="N114" s="16" t="str">
        <f>VLOOKUP(A114,'Hospitalisation Details'!A114:I114,9,FALSE)</f>
        <v>tier - 2</v>
      </c>
      <c r="O114" s="16" t="str">
        <f>VLOOKUP(A114,'Hospitalisation Details'!A114:J114,10,FALSE)</f>
        <v>tier - 1</v>
      </c>
      <c r="P114" s="16" t="str">
        <f>VLOOKUP(A114,'Hospitalisation Details'!A114:K114,11,FALSE)</f>
        <v>R1011</v>
      </c>
      <c r="Q114" s="16">
        <f>VLOOKUP(A114,'Hospitalisation Details'!A114:L114,12,FALSE)</f>
        <v>37</v>
      </c>
    </row>
    <row r="115" spans="1:17" ht="20.399999999999999" x14ac:dyDescent="0.6">
      <c r="A115" s="17" t="s">
        <v>2259</v>
      </c>
      <c r="B115" s="16" t="str">
        <f>VLOOKUP('HEALTH CARE'!A115,'Customer Names'!A115:D115,3,FALSE)</f>
        <v>Zywicki</v>
      </c>
      <c r="C115" s="16">
        <f>VLOOKUP(A115,'Medical Examinations'!A115:B115,2,FALSE)</f>
        <v>36.67</v>
      </c>
      <c r="D115" s="16">
        <f>VLOOKUP(A115,'Medical Examinations'!A115:C115,3,FALSE)</f>
        <v>5.18</v>
      </c>
      <c r="E115" s="16" t="str">
        <f>VLOOKUP(A115,'Medical Examinations'!A115:D115,4,FALSE)</f>
        <v>No</v>
      </c>
      <c r="F115" s="16" t="str">
        <f>VLOOKUP(A115,'Medical Examinations'!A115:E115,5,FALSE)</f>
        <v>No</v>
      </c>
      <c r="G115" s="16" t="str">
        <f>VLOOKUP(A115,'Medical Examinations'!A115:F115,6,FALSE)</f>
        <v>No</v>
      </c>
      <c r="H115" s="16">
        <f>VLOOKUP('HEALTH CARE'!A115,'Medical Examinations'!A115:G115,7,FALSE)</f>
        <v>1</v>
      </c>
      <c r="I115" s="16" t="str">
        <f>VLOOKUP(A115,'Medical Examinations'!A115:H115,8,FALSE)</f>
        <v>Yes</v>
      </c>
      <c r="J115" s="16" t="str">
        <f>VLOOKUP(A115,'Medical Examinations'!A115:I115,9,FALSE)</f>
        <v>obesity</v>
      </c>
      <c r="K115" s="16" t="str">
        <f>VLOOKUP(A115,'Medical Examinations'!A115:J115,10,FALSE)</f>
        <v>normal</v>
      </c>
      <c r="L115" s="18">
        <f>VLOOKUP(A115,'Hospitalisation Details'!A:F, 5, FALSE)</f>
        <v>24</v>
      </c>
      <c r="M115" s="16">
        <f>VLOOKUP(A115,'Hospitalisation Details'!A115:H115,8,FALSE)</f>
        <v>39774.28</v>
      </c>
      <c r="N115" s="16" t="str">
        <f>VLOOKUP(A115,'Hospitalisation Details'!A115:I115,9,FALSE)</f>
        <v>tier - 1</v>
      </c>
      <c r="O115" s="16" t="str">
        <f>VLOOKUP(A115,'Hospitalisation Details'!A115:J115,10,FALSE)</f>
        <v>tier - 1</v>
      </c>
      <c r="P115" s="16" t="str">
        <f>VLOOKUP(A115,'Hospitalisation Details'!A115:K115,11,FALSE)</f>
        <v>R1014</v>
      </c>
      <c r="Q115" s="16">
        <f>VLOOKUP(A115,'Hospitalisation Details'!A115:L115,12,FALSE)</f>
        <v>35</v>
      </c>
    </row>
    <row r="116" spans="1:17" ht="20.399999999999999" x14ac:dyDescent="0.6">
      <c r="A116" s="17" t="s">
        <v>2258</v>
      </c>
      <c r="B116" s="16" t="str">
        <f>VLOOKUP('HEALTH CARE'!A116,'Customer Names'!A116:D116,3,FALSE)</f>
        <v>Cardinal</v>
      </c>
      <c r="C116" s="16">
        <f>VLOOKUP(A116,'Medical Examinations'!A116:B116,2,FALSE)</f>
        <v>30.9</v>
      </c>
      <c r="D116" s="16">
        <f>VLOOKUP(A116,'Medical Examinations'!A116:C116,3,FALSE)</f>
        <v>9.4</v>
      </c>
      <c r="E116" s="16" t="str">
        <f>VLOOKUP(A116,'Medical Examinations'!A116:D116,4,FALSE)</f>
        <v>No</v>
      </c>
      <c r="F116" s="16" t="str">
        <f>VLOOKUP(A116,'Medical Examinations'!A116:E116,5,FALSE)</f>
        <v>No</v>
      </c>
      <c r="G116" s="16" t="str">
        <f>VLOOKUP(A116,'Medical Examinations'!A116:F116,6,FALSE)</f>
        <v>No</v>
      </c>
      <c r="H116" s="16">
        <f>VLOOKUP('HEALTH CARE'!A116,'Medical Examinations'!A116:G116,7,FALSE)</f>
        <v>2</v>
      </c>
      <c r="I116" s="16" t="str">
        <f>VLOOKUP(A116,'Medical Examinations'!A116:H116,8,FALSE)</f>
        <v>Yes</v>
      </c>
      <c r="J116" s="16" t="str">
        <f>VLOOKUP(A116,'Medical Examinations'!A116:I116,9,FALSE)</f>
        <v>obesity</v>
      </c>
      <c r="K116" s="16" t="str">
        <f>VLOOKUP(A116,'Medical Examinations'!A116:J116,10,FALSE)</f>
        <v>diabetes</v>
      </c>
      <c r="L116" s="18">
        <f>VLOOKUP(A116,'Hospitalisation Details'!A:F, 5, FALSE)</f>
        <v>17</v>
      </c>
      <c r="M116" s="16">
        <f>VLOOKUP(A116,'Hospitalisation Details'!A116:H116,8,FALSE)</f>
        <v>39727.61</v>
      </c>
      <c r="N116" s="16" t="str">
        <f>VLOOKUP(A116,'Hospitalisation Details'!A116:I116,9,FALSE)</f>
        <v>tier - 1</v>
      </c>
      <c r="O116" s="16" t="str">
        <f>VLOOKUP(A116,'Hospitalisation Details'!A116:J116,10,FALSE)</f>
        <v>tier - 2</v>
      </c>
      <c r="P116" s="16" t="str">
        <f>VLOOKUP(A116,'Hospitalisation Details'!A116:K116,11,FALSE)</f>
        <v>R1011</v>
      </c>
      <c r="Q116" s="16">
        <f>VLOOKUP(A116,'Hospitalisation Details'!A116:L116,12,FALSE)</f>
        <v>49</v>
      </c>
    </row>
    <row r="117" spans="1:17" ht="20.399999999999999" x14ac:dyDescent="0.6">
      <c r="A117" s="17" t="s">
        <v>2257</v>
      </c>
      <c r="B117" s="16" t="str">
        <f>VLOOKUP('HEALTH CARE'!A117,'Customer Names'!A117:D117,3,FALSE)</f>
        <v>Alleman</v>
      </c>
      <c r="C117" s="16">
        <f>VLOOKUP(A117,'Medical Examinations'!A117:B117,2,FALSE)</f>
        <v>30.495000000000001</v>
      </c>
      <c r="D117" s="16">
        <f>VLOOKUP(A117,'Medical Examinations'!A117:C117,3,FALSE)</f>
        <v>6.29</v>
      </c>
      <c r="E117" s="16" t="str">
        <f>VLOOKUP(A117,'Medical Examinations'!A117:D117,4,FALSE)</f>
        <v>No</v>
      </c>
      <c r="F117" s="16" t="str">
        <f>VLOOKUP(A117,'Medical Examinations'!A117:E117,5,FALSE)</f>
        <v>No</v>
      </c>
      <c r="G117" s="16" t="str">
        <f>VLOOKUP(A117,'Medical Examinations'!A117:F117,6,FALSE)</f>
        <v>No</v>
      </c>
      <c r="H117" s="16">
        <f>VLOOKUP('HEALTH CARE'!A117,'Medical Examinations'!A117:G117,7,FALSE)</f>
        <v>0</v>
      </c>
      <c r="I117" s="16" t="str">
        <f>VLOOKUP(A117,'Medical Examinations'!A117:H117,8,FALSE)</f>
        <v>Yes</v>
      </c>
      <c r="J117" s="16" t="str">
        <f>VLOOKUP(A117,'Medical Examinations'!A117:I117,9,FALSE)</f>
        <v>obesity</v>
      </c>
      <c r="K117" s="16" t="str">
        <f>VLOOKUP(A117,'Medical Examinations'!A117:J117,10,FALSE)</f>
        <v>prediabetes</v>
      </c>
      <c r="L117" s="18">
        <f>VLOOKUP(A117,'Hospitalisation Details'!A:F, 5, FALSE)</f>
        <v>12</v>
      </c>
      <c r="M117" s="16">
        <f>VLOOKUP(A117,'Hospitalisation Details'!A117:H117,8,FALSE)</f>
        <v>39725.519999999997</v>
      </c>
      <c r="N117" s="16" t="str">
        <f>VLOOKUP(A117,'Hospitalisation Details'!A117:I117,9,FALSE)</f>
        <v>tier - 2</v>
      </c>
      <c r="O117" s="16" t="str">
        <f>VLOOKUP(A117,'Hospitalisation Details'!A117:J117,10,FALSE)</f>
        <v>tier - 1</v>
      </c>
      <c r="P117" s="16" t="str">
        <f>VLOOKUP(A117,'Hospitalisation Details'!A117:K117,11,FALSE)</f>
        <v>R1012</v>
      </c>
      <c r="Q117" s="16">
        <f>VLOOKUP(A117,'Hospitalisation Details'!A117:L117,12,FALSE)</f>
        <v>45</v>
      </c>
    </row>
    <row r="118" spans="1:17" ht="20.399999999999999" x14ac:dyDescent="0.6">
      <c r="A118" s="17" t="s">
        <v>2256</v>
      </c>
      <c r="B118" s="16" t="str">
        <f>VLOOKUP('HEALTH CARE'!A118,'Customer Names'!A118:D118,3,FALSE)</f>
        <v>Stroffolino</v>
      </c>
      <c r="C118" s="16">
        <f>VLOOKUP(A118,'Medical Examinations'!A118:B118,2,FALSE)</f>
        <v>44.88</v>
      </c>
      <c r="D118" s="16">
        <f>VLOOKUP(A118,'Medical Examinations'!A118:C118,3,FALSE)</f>
        <v>6.04</v>
      </c>
      <c r="E118" s="16" t="str">
        <f>VLOOKUP(A118,'Medical Examinations'!A118:D118,4,FALSE)</f>
        <v>No</v>
      </c>
      <c r="F118" s="16" t="str">
        <f>VLOOKUP(A118,'Medical Examinations'!A118:E118,5,FALSE)</f>
        <v>No</v>
      </c>
      <c r="G118" s="16" t="str">
        <f>VLOOKUP(A118,'Medical Examinations'!A118:F118,6,FALSE)</f>
        <v>Yes</v>
      </c>
      <c r="H118" s="16">
        <f>VLOOKUP('HEALTH CARE'!A118,'Medical Examinations'!A118:G118,7,FALSE)</f>
        <v>1</v>
      </c>
      <c r="I118" s="16" t="str">
        <f>VLOOKUP(A118,'Medical Examinations'!A118:H118,8,FALSE)</f>
        <v>Yes</v>
      </c>
      <c r="J118" s="16" t="str">
        <f>VLOOKUP(A118,'Medical Examinations'!A118:I118,9,FALSE)</f>
        <v>obesity</v>
      </c>
      <c r="K118" s="16" t="str">
        <f>VLOOKUP(A118,'Medical Examinations'!A118:J118,10,FALSE)</f>
        <v>prediabetes</v>
      </c>
      <c r="L118" s="18">
        <f>VLOOKUP(A118,'Hospitalisation Details'!A:F, 5, FALSE)</f>
        <v>16</v>
      </c>
      <c r="M118" s="16">
        <f>VLOOKUP(A118,'Hospitalisation Details'!A118:H118,8,FALSE)</f>
        <v>39722.75</v>
      </c>
      <c r="N118" s="16" t="str">
        <f>VLOOKUP(A118,'Hospitalisation Details'!A118:I118,9,FALSE)</f>
        <v>tier - 1</v>
      </c>
      <c r="O118" s="16" t="str">
        <f>VLOOKUP(A118,'Hospitalisation Details'!A118:J118,10,FALSE)</f>
        <v>tier - 1</v>
      </c>
      <c r="P118" s="16" t="str">
        <f>VLOOKUP(A118,'Hospitalisation Details'!A118:K118,11,FALSE)</f>
        <v>R1013</v>
      </c>
      <c r="Q118" s="16">
        <f>VLOOKUP(A118,'Hospitalisation Details'!A118:L118,12,FALSE)</f>
        <v>19</v>
      </c>
    </row>
    <row r="119" spans="1:17" ht="20.399999999999999" x14ac:dyDescent="0.6">
      <c r="A119" s="17" t="s">
        <v>2255</v>
      </c>
      <c r="B119" s="16" t="str">
        <f>VLOOKUP('HEALTH CARE'!A119,'Customer Names'!A119:D119,3,FALSE)</f>
        <v>Clubb</v>
      </c>
      <c r="C119" s="16">
        <f>VLOOKUP(A119,'Medical Examinations'!A119:B119,2,FALSE)</f>
        <v>44.32</v>
      </c>
      <c r="D119" s="16">
        <f>VLOOKUP(A119,'Medical Examinations'!A119:C119,3,FALSE)</f>
        <v>10.55</v>
      </c>
      <c r="E119" s="16" t="str">
        <f>VLOOKUP(A119,'Medical Examinations'!A119:D119,4,FALSE)</f>
        <v>No</v>
      </c>
      <c r="F119" s="16" t="str">
        <f>VLOOKUP(A119,'Medical Examinations'!A119:E119,5,FALSE)</f>
        <v>No</v>
      </c>
      <c r="G119" s="16" t="str">
        <f>VLOOKUP(A119,'Medical Examinations'!A119:F119,6,FALSE)</f>
        <v>No</v>
      </c>
      <c r="H119" s="16">
        <f>VLOOKUP('HEALTH CARE'!A119,'Medical Examinations'!A119:G119,7,FALSE)</f>
        <v>0</v>
      </c>
      <c r="I119" s="16" t="str">
        <f>VLOOKUP(A119,'Medical Examinations'!A119:H119,8,FALSE)</f>
        <v>Yes</v>
      </c>
      <c r="J119" s="16" t="str">
        <f>VLOOKUP(A119,'Medical Examinations'!A119:I119,9,FALSE)</f>
        <v>obesity</v>
      </c>
      <c r="K119" s="16" t="str">
        <f>VLOOKUP(A119,'Medical Examinations'!A119:J119,10,FALSE)</f>
        <v>diabetes</v>
      </c>
      <c r="L119" s="18">
        <f>VLOOKUP(A119,'Hospitalisation Details'!A:F, 5, FALSE)</f>
        <v>29</v>
      </c>
      <c r="M119" s="16">
        <f>VLOOKUP(A119,'Hospitalisation Details'!A119:H119,8,FALSE)</f>
        <v>39721.93</v>
      </c>
      <c r="N119" s="16" t="str">
        <f>VLOOKUP(A119,'Hospitalisation Details'!A119:I119,9,FALSE)</f>
        <v>tier - 2</v>
      </c>
      <c r="O119" s="16" t="str">
        <f>VLOOKUP(A119,'Hospitalisation Details'!A119:J119,10,FALSE)</f>
        <v>tier - 2</v>
      </c>
      <c r="P119" s="16" t="str">
        <f>VLOOKUP(A119,'Hospitalisation Details'!A119:K119,11,FALSE)</f>
        <v>R1011</v>
      </c>
      <c r="Q119" s="16">
        <f>VLOOKUP(A119,'Hospitalisation Details'!A119:L119,12,FALSE)</f>
        <v>54</v>
      </c>
    </row>
    <row r="120" spans="1:17" ht="20.399999999999999" x14ac:dyDescent="0.6">
      <c r="A120" s="17" t="s">
        <v>2254</v>
      </c>
      <c r="B120" s="16" t="str">
        <f>VLOOKUP('HEALTH CARE'!A120,'Customer Names'!A120:D120,3,FALSE)</f>
        <v>McGoogan</v>
      </c>
      <c r="C120" s="16">
        <f>VLOOKUP(A120,'Medical Examinations'!A120:B120,2,FALSE)</f>
        <v>46.39</v>
      </c>
      <c r="D120" s="16">
        <f>VLOOKUP(A120,'Medical Examinations'!A120:C120,3,FALSE)</f>
        <v>5.09</v>
      </c>
      <c r="E120" s="16" t="str">
        <f>VLOOKUP(A120,'Medical Examinations'!A120:D120,4,FALSE)</f>
        <v>No</v>
      </c>
      <c r="F120" s="16" t="str">
        <f>VLOOKUP(A120,'Medical Examinations'!A120:E120,5,FALSE)</f>
        <v>No</v>
      </c>
      <c r="G120" s="16" t="str">
        <f>VLOOKUP(A120,'Medical Examinations'!A120:F120,6,FALSE)</f>
        <v>No</v>
      </c>
      <c r="H120" s="16">
        <f>VLOOKUP('HEALTH CARE'!A120,'Medical Examinations'!A120:G120,7,FALSE)</f>
        <v>0</v>
      </c>
      <c r="I120" s="16" t="str">
        <f>VLOOKUP(A120,'Medical Examinations'!A120:H120,8,FALSE)</f>
        <v>Yes</v>
      </c>
      <c r="J120" s="16" t="str">
        <f>VLOOKUP(A120,'Medical Examinations'!A120:I120,9,FALSE)</f>
        <v>obesity</v>
      </c>
      <c r="K120" s="16" t="str">
        <f>VLOOKUP(A120,'Medical Examinations'!A120:J120,10,FALSE)</f>
        <v>normal</v>
      </c>
      <c r="L120" s="18">
        <f>VLOOKUP(A120,'Hospitalisation Details'!A:F, 5, FALSE)</f>
        <v>17</v>
      </c>
      <c r="M120" s="16">
        <f>VLOOKUP(A120,'Hospitalisation Details'!A120:H120,8,FALSE)</f>
        <v>39670.44</v>
      </c>
      <c r="N120" s="16" t="str">
        <f>VLOOKUP(A120,'Hospitalisation Details'!A120:I120,9,FALSE)</f>
        <v>tier - 2</v>
      </c>
      <c r="O120" s="16" t="str">
        <f>VLOOKUP(A120,'Hospitalisation Details'!A120:J120,10,FALSE)</f>
        <v>tier - 1</v>
      </c>
      <c r="P120" s="16" t="str">
        <f>VLOOKUP(A120,'Hospitalisation Details'!A120:K120,11,FALSE)</f>
        <v>R1012</v>
      </c>
      <c r="Q120" s="16">
        <f>VLOOKUP(A120,'Hospitalisation Details'!A120:L120,12,FALSE)</f>
        <v>45</v>
      </c>
    </row>
    <row r="121" spans="1:17" ht="20.399999999999999" x14ac:dyDescent="0.6">
      <c r="A121" s="17" t="s">
        <v>2253</v>
      </c>
      <c r="B121" s="16" t="str">
        <f>VLOOKUP('HEALTH CARE'!A121,'Customer Names'!A121:D121,3,FALSE)</f>
        <v>Keflezighi</v>
      </c>
      <c r="C121" s="16">
        <f>VLOOKUP(A121,'Medical Examinations'!A121:B121,2,FALSE)</f>
        <v>42.13</v>
      </c>
      <c r="D121" s="16">
        <f>VLOOKUP(A121,'Medical Examinations'!A121:C121,3,FALSE)</f>
        <v>5.2</v>
      </c>
      <c r="E121" s="16" t="str">
        <f>VLOOKUP(A121,'Medical Examinations'!A121:D121,4,FALSE)</f>
        <v>Yes</v>
      </c>
      <c r="F121" s="16" t="str">
        <f>VLOOKUP(A121,'Medical Examinations'!A121:E121,5,FALSE)</f>
        <v>No</v>
      </c>
      <c r="G121" s="16" t="str">
        <f>VLOOKUP(A121,'Medical Examinations'!A121:F121,6,FALSE)</f>
        <v>No</v>
      </c>
      <c r="H121" s="16">
        <f>VLOOKUP('HEALTH CARE'!A121,'Medical Examinations'!A121:G121,7,FALSE)</f>
        <v>1</v>
      </c>
      <c r="I121" s="16" t="str">
        <f>VLOOKUP(A121,'Medical Examinations'!A121:H121,8,FALSE)</f>
        <v>Yes</v>
      </c>
      <c r="J121" s="16" t="str">
        <f>VLOOKUP(A121,'Medical Examinations'!A121:I121,9,FALSE)</f>
        <v>obesity</v>
      </c>
      <c r="K121" s="16" t="str">
        <f>VLOOKUP(A121,'Medical Examinations'!A121:J121,10,FALSE)</f>
        <v>normal</v>
      </c>
      <c r="L121" s="18">
        <f>VLOOKUP(A121,'Hospitalisation Details'!A:F, 5, FALSE)</f>
        <v>7</v>
      </c>
      <c r="M121" s="16">
        <f>VLOOKUP(A121,'Hospitalisation Details'!A121:H121,8,FALSE)</f>
        <v>39611.760000000002</v>
      </c>
      <c r="N121" s="16" t="str">
        <f>VLOOKUP(A121,'Hospitalisation Details'!A121:I121,9,FALSE)</f>
        <v>tier - 1</v>
      </c>
      <c r="O121" s="16" t="str">
        <f>VLOOKUP(A121,'Hospitalisation Details'!A121:J121,10,FALSE)</f>
        <v>tier - 3</v>
      </c>
      <c r="P121" s="16" t="str">
        <f>VLOOKUP(A121,'Hospitalisation Details'!A121:K121,11,FALSE)</f>
        <v>R1013</v>
      </c>
      <c r="Q121" s="16">
        <f>VLOOKUP(A121,'Hospitalisation Details'!A121:L121,12,FALSE)</f>
        <v>27</v>
      </c>
    </row>
    <row r="122" spans="1:17" ht="20.399999999999999" x14ac:dyDescent="0.6">
      <c r="A122" s="17" t="s">
        <v>2252</v>
      </c>
      <c r="B122" s="16" t="str">
        <f>VLOOKUP('HEALTH CARE'!A122,'Customer Names'!A122:D122,3,FALSE)</f>
        <v>Syed</v>
      </c>
      <c r="C122" s="16">
        <f>VLOOKUP(A122,'Medical Examinations'!A122:B122,2,FALSE)</f>
        <v>30.78</v>
      </c>
      <c r="D122" s="16">
        <f>VLOOKUP(A122,'Medical Examinations'!A122:C122,3,FALSE)</f>
        <v>8.4499999999999993</v>
      </c>
      <c r="E122" s="16" t="str">
        <f>VLOOKUP(A122,'Medical Examinations'!A122:D122,4,FALSE)</f>
        <v>Yes</v>
      </c>
      <c r="F122" s="16" t="str">
        <f>VLOOKUP(A122,'Medical Examinations'!A122:E122,5,FALSE)</f>
        <v>No</v>
      </c>
      <c r="G122" s="16" t="str">
        <f>VLOOKUP(A122,'Medical Examinations'!A122:F122,6,FALSE)</f>
        <v>No</v>
      </c>
      <c r="H122" s="16">
        <f>VLOOKUP('HEALTH CARE'!A122,'Medical Examinations'!A122:G122,7,FALSE)</f>
        <v>0</v>
      </c>
      <c r="I122" s="16" t="str">
        <f>VLOOKUP(A122,'Medical Examinations'!A122:H122,8,FALSE)</f>
        <v>Yes</v>
      </c>
      <c r="J122" s="16" t="str">
        <f>VLOOKUP(A122,'Medical Examinations'!A122:I122,9,FALSE)</f>
        <v>obesity</v>
      </c>
      <c r="K122" s="16" t="str">
        <f>VLOOKUP(A122,'Medical Examinations'!A122:J122,10,FALSE)</f>
        <v>diabetes</v>
      </c>
      <c r="L122" s="18">
        <f>VLOOKUP(A122,'Hospitalisation Details'!A:F, 5, FALSE)</f>
        <v>5</v>
      </c>
      <c r="M122" s="16">
        <f>VLOOKUP(A122,'Hospitalisation Details'!A122:H122,8,FALSE)</f>
        <v>39597.410000000003</v>
      </c>
      <c r="N122" s="16" t="str">
        <f>VLOOKUP(A122,'Hospitalisation Details'!A122:I122,9,FALSE)</f>
        <v>tier - 1</v>
      </c>
      <c r="O122" s="16" t="str">
        <f>VLOOKUP(A122,'Hospitalisation Details'!A122:J122,10,FALSE)</f>
        <v>tier - 2</v>
      </c>
      <c r="P122" s="16" t="str">
        <f>VLOOKUP(A122,'Hospitalisation Details'!A122:K122,11,FALSE)</f>
        <v>R1017</v>
      </c>
      <c r="Q122" s="16">
        <f>VLOOKUP(A122,'Hospitalisation Details'!A122:L122,12,FALSE)</f>
        <v>41</v>
      </c>
    </row>
    <row r="123" spans="1:17" ht="20.399999999999999" x14ac:dyDescent="0.6">
      <c r="A123" s="17" t="s">
        <v>2251</v>
      </c>
      <c r="B123" s="16" t="str">
        <f>VLOOKUP('HEALTH CARE'!A123,'Customer Names'!A123:D123,3,FALSE)</f>
        <v>Segal</v>
      </c>
      <c r="C123" s="16">
        <f>VLOOKUP(A123,'Medical Examinations'!A123:B123,2,FALSE)</f>
        <v>31.35</v>
      </c>
      <c r="D123" s="16">
        <f>VLOOKUP(A123,'Medical Examinations'!A123:C123,3,FALSE)</f>
        <v>9.5399999999999991</v>
      </c>
      <c r="E123" s="16" t="str">
        <f>VLOOKUP(A123,'Medical Examinations'!A123:D123,4,FALSE)</f>
        <v>No</v>
      </c>
      <c r="F123" s="16" t="str">
        <f>VLOOKUP(A123,'Medical Examinations'!A123:E123,5,FALSE)</f>
        <v>No</v>
      </c>
      <c r="G123" s="16" t="str">
        <f>VLOOKUP(A123,'Medical Examinations'!A123:F123,6,FALSE)</f>
        <v>No</v>
      </c>
      <c r="H123" s="16">
        <f>VLOOKUP('HEALTH CARE'!A123,'Medical Examinations'!A123:G123,7,FALSE)</f>
        <v>0</v>
      </c>
      <c r="I123" s="16" t="str">
        <f>VLOOKUP(A123,'Medical Examinations'!A123:H123,8,FALSE)</f>
        <v>Yes</v>
      </c>
      <c r="J123" s="16" t="str">
        <f>VLOOKUP(A123,'Medical Examinations'!A123:I123,9,FALSE)</f>
        <v>obesity</v>
      </c>
      <c r="K123" s="16" t="str">
        <f>VLOOKUP(A123,'Medical Examinations'!A123:J123,10,FALSE)</f>
        <v>diabetes</v>
      </c>
      <c r="L123" s="18">
        <f>VLOOKUP(A123,'Hospitalisation Details'!A:F, 5, FALSE)</f>
        <v>12</v>
      </c>
      <c r="M123" s="16">
        <f>VLOOKUP(A123,'Hospitalisation Details'!A123:H123,8,FALSE)</f>
        <v>39556.49</v>
      </c>
      <c r="N123" s="16" t="str">
        <f>VLOOKUP(A123,'Hospitalisation Details'!A123:I123,9,FALSE)</f>
        <v>tier - 1</v>
      </c>
      <c r="O123" s="16" t="str">
        <f>VLOOKUP(A123,'Hospitalisation Details'!A123:J123,10,FALSE)</f>
        <v>tier - 2</v>
      </c>
      <c r="P123" s="16" t="str">
        <f>VLOOKUP(A123,'Hospitalisation Details'!A123:K123,11,FALSE)</f>
        <v>R1015</v>
      </c>
      <c r="Q123" s="16">
        <f>VLOOKUP(A123,'Hospitalisation Details'!A123:L123,12,FALSE)</f>
        <v>44</v>
      </c>
    </row>
    <row r="124" spans="1:17" ht="20.399999999999999" x14ac:dyDescent="0.6">
      <c r="A124" s="17" t="s">
        <v>2250</v>
      </c>
      <c r="B124" s="16" t="str">
        <f>VLOOKUP('HEALTH CARE'!A124,'Customer Names'!A124:D124,3,FALSE)</f>
        <v>Defranco</v>
      </c>
      <c r="C124" s="16">
        <f>VLOOKUP(A124,'Medical Examinations'!A124:B124,2,FALSE)</f>
        <v>41.46</v>
      </c>
      <c r="D124" s="16">
        <f>VLOOKUP(A124,'Medical Examinations'!A124:C124,3,FALSE)</f>
        <v>4.99</v>
      </c>
      <c r="E124" s="16" t="str">
        <f>VLOOKUP(A124,'Medical Examinations'!A124:D124,4,FALSE)</f>
        <v>Yes</v>
      </c>
      <c r="F124" s="16" t="str">
        <f>VLOOKUP(A124,'Medical Examinations'!A124:E124,5,FALSE)</f>
        <v>No</v>
      </c>
      <c r="G124" s="16" t="str">
        <f>VLOOKUP(A124,'Medical Examinations'!A124:F124,6,FALSE)</f>
        <v>No</v>
      </c>
      <c r="H124" s="16">
        <f>VLOOKUP('HEALTH CARE'!A124,'Medical Examinations'!A124:G124,7,FALSE)</f>
        <v>2</v>
      </c>
      <c r="I124" s="16" t="str">
        <f>VLOOKUP(A124,'Medical Examinations'!A124:H124,8,FALSE)</f>
        <v>Yes</v>
      </c>
      <c r="J124" s="16" t="str">
        <f>VLOOKUP(A124,'Medical Examinations'!A124:I124,9,FALSE)</f>
        <v>obesity</v>
      </c>
      <c r="K124" s="16" t="str">
        <f>VLOOKUP(A124,'Medical Examinations'!A124:J124,10,FALSE)</f>
        <v>normal</v>
      </c>
      <c r="L124" s="18">
        <f>VLOOKUP(A124,'Hospitalisation Details'!A:F, 5, FALSE)</f>
        <v>24</v>
      </c>
      <c r="M124" s="16">
        <f>VLOOKUP(A124,'Hospitalisation Details'!A124:H124,8,FALSE)</f>
        <v>39396.86</v>
      </c>
      <c r="N124" s="16" t="str">
        <f>VLOOKUP(A124,'Hospitalisation Details'!A124:I124,9,FALSE)</f>
        <v>tier - 2</v>
      </c>
      <c r="O124" s="16" t="str">
        <f>VLOOKUP(A124,'Hospitalisation Details'!A124:J124,10,FALSE)</f>
        <v>tier - 2</v>
      </c>
      <c r="P124" s="16" t="str">
        <f>VLOOKUP(A124,'Hospitalisation Details'!A124:K124,11,FALSE)</f>
        <v>R1011</v>
      </c>
      <c r="Q124" s="16">
        <f>VLOOKUP(A124,'Hospitalisation Details'!A124:L124,12,FALSE)</f>
        <v>56</v>
      </c>
    </row>
    <row r="125" spans="1:17" ht="20.399999999999999" x14ac:dyDescent="0.6">
      <c r="A125" s="17" t="s">
        <v>2249</v>
      </c>
      <c r="B125" s="16" t="str">
        <f>VLOOKUP('HEALTH CARE'!A125,'Customer Names'!A125:D125,3,FALSE)</f>
        <v>Kells</v>
      </c>
      <c r="C125" s="16">
        <f>VLOOKUP(A125,'Medical Examinations'!A125:B125,2,FALSE)</f>
        <v>48</v>
      </c>
      <c r="D125" s="16">
        <f>VLOOKUP(A125,'Medical Examinations'!A125:C125,3,FALSE)</f>
        <v>10.54</v>
      </c>
      <c r="E125" s="16" t="str">
        <f>VLOOKUP(A125,'Medical Examinations'!A125:D125,4,FALSE)</f>
        <v>No</v>
      </c>
      <c r="F125" s="16" t="str">
        <f>VLOOKUP(A125,'Medical Examinations'!A125:E125,5,FALSE)</f>
        <v>No</v>
      </c>
      <c r="G125" s="16" t="str">
        <f>VLOOKUP(A125,'Medical Examinations'!A125:F125,6,FALSE)</f>
        <v>No</v>
      </c>
      <c r="H125" s="16">
        <f>VLOOKUP('HEALTH CARE'!A125,'Medical Examinations'!A125:G125,7,FALSE)</f>
        <v>0</v>
      </c>
      <c r="I125" s="16" t="str">
        <f>VLOOKUP(A125,'Medical Examinations'!A125:H125,8,FALSE)</f>
        <v>Yes</v>
      </c>
      <c r="J125" s="16" t="str">
        <f>VLOOKUP(A125,'Medical Examinations'!A125:I125,9,FALSE)</f>
        <v>obesity</v>
      </c>
      <c r="K125" s="16" t="str">
        <f>VLOOKUP(A125,'Medical Examinations'!A125:J125,10,FALSE)</f>
        <v>diabetes</v>
      </c>
      <c r="L125" s="18">
        <f>VLOOKUP(A125,'Hospitalisation Details'!A:F, 5, FALSE)</f>
        <v>5</v>
      </c>
      <c r="M125" s="16">
        <f>VLOOKUP(A125,'Hospitalisation Details'!A125:H125,8,FALSE)</f>
        <v>39352.6</v>
      </c>
      <c r="N125" s="16" t="str">
        <f>VLOOKUP(A125,'Hospitalisation Details'!A125:I125,9,FALSE)</f>
        <v>tier - 2</v>
      </c>
      <c r="O125" s="16" t="str">
        <f>VLOOKUP(A125,'Hospitalisation Details'!A125:J125,10,FALSE)</f>
        <v>tier - 3</v>
      </c>
      <c r="P125" s="16" t="str">
        <f>VLOOKUP(A125,'Hospitalisation Details'!A125:K125,11,FALSE)</f>
        <v>R1011</v>
      </c>
      <c r="Q125" s="16">
        <f>VLOOKUP(A125,'Hospitalisation Details'!A125:L125,12,FALSE)</f>
        <v>44</v>
      </c>
    </row>
    <row r="126" spans="1:17" ht="20.399999999999999" x14ac:dyDescent="0.6">
      <c r="A126" s="17" t="s">
        <v>2248</v>
      </c>
      <c r="B126" s="16" t="str">
        <f>VLOOKUP('HEALTH CARE'!A126,'Customer Names'!A126:D126,3,FALSE)</f>
        <v>Lawton</v>
      </c>
      <c r="C126" s="16">
        <f>VLOOKUP(A126,'Medical Examinations'!A126:B126,2,FALSE)</f>
        <v>49.13</v>
      </c>
      <c r="D126" s="16">
        <f>VLOOKUP(A126,'Medical Examinations'!A126:C126,3,FALSE)</f>
        <v>4.54</v>
      </c>
      <c r="E126" s="16" t="str">
        <f>VLOOKUP(A126,'Medical Examinations'!A126:D126,4,FALSE)</f>
        <v>No</v>
      </c>
      <c r="F126" s="16" t="str">
        <f>VLOOKUP(A126,'Medical Examinations'!A126:E126,5,FALSE)</f>
        <v>No</v>
      </c>
      <c r="G126" s="16" t="str">
        <f>VLOOKUP(A126,'Medical Examinations'!A126:F126,6,FALSE)</f>
        <v>No</v>
      </c>
      <c r="H126" s="16">
        <f>VLOOKUP('HEALTH CARE'!A126,'Medical Examinations'!A126:G126,7,FALSE)</f>
        <v>0</v>
      </c>
      <c r="I126" s="16" t="str">
        <f>VLOOKUP(A126,'Medical Examinations'!A126:H126,8,FALSE)</f>
        <v>Yes</v>
      </c>
      <c r="J126" s="16" t="str">
        <f>VLOOKUP(A126,'Medical Examinations'!A126:I126,9,FALSE)</f>
        <v>obesity</v>
      </c>
      <c r="K126" s="16" t="str">
        <f>VLOOKUP(A126,'Medical Examinations'!A126:J126,10,FALSE)</f>
        <v>normal</v>
      </c>
      <c r="L126" s="18">
        <f>VLOOKUP(A126,'Hospitalisation Details'!A:F, 5, FALSE)</f>
        <v>16</v>
      </c>
      <c r="M126" s="16">
        <f>VLOOKUP(A126,'Hospitalisation Details'!A126:H126,8,FALSE)</f>
        <v>39315.279999999999</v>
      </c>
      <c r="N126" s="16" t="str">
        <f>VLOOKUP(A126,'Hospitalisation Details'!A126:I126,9,FALSE)</f>
        <v>tier - 2</v>
      </c>
      <c r="O126" s="16" t="str">
        <f>VLOOKUP(A126,'Hospitalisation Details'!A126:J126,10,FALSE)</f>
        <v>tier - 3</v>
      </c>
      <c r="P126" s="16" t="str">
        <f>VLOOKUP(A126,'Hospitalisation Details'!A126:K126,11,FALSE)</f>
        <v>R1011</v>
      </c>
      <c r="Q126" s="16">
        <f>VLOOKUP(A126,'Hospitalisation Details'!A126:L126,12,FALSE)</f>
        <v>40</v>
      </c>
    </row>
    <row r="127" spans="1:17" ht="20.399999999999999" x14ac:dyDescent="0.6">
      <c r="A127" s="17" t="s">
        <v>2247</v>
      </c>
      <c r="B127" s="16" t="str">
        <f>VLOOKUP('HEALTH CARE'!A127,'Customer Names'!A127:D127,3,FALSE)</f>
        <v>Bejar</v>
      </c>
      <c r="C127" s="16">
        <f>VLOOKUP(A127,'Medical Examinations'!A127:B127,2,FALSE)</f>
        <v>37.799999999999997</v>
      </c>
      <c r="D127" s="16">
        <f>VLOOKUP(A127,'Medical Examinations'!A127:C127,3,FALSE)</f>
        <v>6.29</v>
      </c>
      <c r="E127" s="16" t="str">
        <f>VLOOKUP(A127,'Medical Examinations'!A127:D127,4,FALSE)</f>
        <v>No</v>
      </c>
      <c r="F127" s="16" t="str">
        <f>VLOOKUP(A127,'Medical Examinations'!A127:E127,5,FALSE)</f>
        <v>No</v>
      </c>
      <c r="G127" s="16" t="str">
        <f>VLOOKUP(A127,'Medical Examinations'!A127:F127,6,FALSE)</f>
        <v>No</v>
      </c>
      <c r="H127" s="16">
        <f>VLOOKUP('HEALTH CARE'!A127,'Medical Examinations'!A127:G127,7,FALSE)</f>
        <v>1</v>
      </c>
      <c r="I127" s="16" t="str">
        <f>VLOOKUP(A127,'Medical Examinations'!A127:H127,8,FALSE)</f>
        <v>Yes</v>
      </c>
      <c r="J127" s="16" t="str">
        <f>VLOOKUP(A127,'Medical Examinations'!A127:I127,9,FALSE)</f>
        <v>obesity</v>
      </c>
      <c r="K127" s="16" t="str">
        <f>VLOOKUP(A127,'Medical Examinations'!A127:J127,10,FALSE)</f>
        <v>prediabetes</v>
      </c>
      <c r="L127" s="18">
        <f>VLOOKUP(A127,'Hospitalisation Details'!A:F, 5, FALSE)</f>
        <v>30</v>
      </c>
      <c r="M127" s="16">
        <f>VLOOKUP(A127,'Hospitalisation Details'!A127:H127,8,FALSE)</f>
        <v>39241.440000000002</v>
      </c>
      <c r="N127" s="16" t="str">
        <f>VLOOKUP(A127,'Hospitalisation Details'!A127:I127,9,FALSE)</f>
        <v>tier - 1</v>
      </c>
      <c r="O127" s="16" t="str">
        <f>VLOOKUP(A127,'Hospitalisation Details'!A127:J127,10,FALSE)</f>
        <v>tier - 3</v>
      </c>
      <c r="P127" s="16" t="str">
        <f>VLOOKUP(A127,'Hospitalisation Details'!A127:K127,11,FALSE)</f>
        <v>R1011</v>
      </c>
      <c r="Q127" s="16">
        <f>VLOOKUP(A127,'Hospitalisation Details'!A127:L127,12,FALSE)</f>
        <v>30</v>
      </c>
    </row>
    <row r="128" spans="1:17" ht="20.399999999999999" x14ac:dyDescent="0.6">
      <c r="A128" s="17" t="s">
        <v>2246</v>
      </c>
      <c r="B128" s="16" t="str">
        <f>VLOOKUP('HEALTH CARE'!A128,'Customer Names'!A128:D128,3,FALSE)</f>
        <v>Navarro Castro</v>
      </c>
      <c r="C128" s="16">
        <f>VLOOKUP(A128,'Medical Examinations'!A128:B128,2,FALSE)</f>
        <v>38.299999999999997</v>
      </c>
      <c r="D128" s="16">
        <f>VLOOKUP(A128,'Medical Examinations'!A128:C128,3,FALSE)</f>
        <v>9.51</v>
      </c>
      <c r="E128" s="16" t="str">
        <f>VLOOKUP(A128,'Medical Examinations'!A128:D128,4,FALSE)</f>
        <v>No</v>
      </c>
      <c r="F128" s="16" t="str">
        <f>VLOOKUP(A128,'Medical Examinations'!A128:E128,5,FALSE)</f>
        <v>No</v>
      </c>
      <c r="G128" s="16" t="str">
        <f>VLOOKUP(A128,'Medical Examinations'!A128:F128,6,FALSE)</f>
        <v>No</v>
      </c>
      <c r="H128" s="16">
        <f>VLOOKUP('HEALTH CARE'!A128,'Medical Examinations'!A128:G128,7,FALSE)</f>
        <v>0</v>
      </c>
      <c r="I128" s="16" t="str">
        <f>VLOOKUP(A128,'Medical Examinations'!A128:H128,8,FALSE)</f>
        <v>Yes</v>
      </c>
      <c r="J128" s="16" t="str">
        <f>VLOOKUP(A128,'Medical Examinations'!A128:I128,9,FALSE)</f>
        <v>obesity</v>
      </c>
      <c r="K128" s="16" t="str">
        <f>VLOOKUP(A128,'Medical Examinations'!A128:J128,10,FALSE)</f>
        <v>diabetes</v>
      </c>
      <c r="L128" s="18">
        <f>VLOOKUP(A128,'Hospitalisation Details'!A:F, 5, FALSE)</f>
        <v>7</v>
      </c>
      <c r="M128" s="16">
        <f>VLOOKUP(A128,'Hospitalisation Details'!A128:H128,8,FALSE)</f>
        <v>39221.120000000003</v>
      </c>
      <c r="N128" s="16" t="str">
        <f>VLOOKUP(A128,'Hospitalisation Details'!A128:I128,9,FALSE)</f>
        <v>tier - 2</v>
      </c>
      <c r="O128" s="16" t="str">
        <f>VLOOKUP(A128,'Hospitalisation Details'!A128:J128,10,FALSE)</f>
        <v>tier - 1</v>
      </c>
      <c r="P128" s="16" t="str">
        <f>VLOOKUP(A128,'Hospitalisation Details'!A128:K128,11,FALSE)</f>
        <v>R1011</v>
      </c>
      <c r="Q128" s="16">
        <f>VLOOKUP(A128,'Hospitalisation Details'!A128:L128,12,FALSE)</f>
        <v>60</v>
      </c>
    </row>
    <row r="129" spans="1:17" ht="20.399999999999999" x14ac:dyDescent="0.6">
      <c r="A129" s="17" t="s">
        <v>2245</v>
      </c>
      <c r="B129" s="16" t="str">
        <f>VLOOKUP('HEALTH CARE'!A129,'Customer Names'!A129:D129,3,FALSE)</f>
        <v>Tice</v>
      </c>
      <c r="C129" s="16">
        <f>VLOOKUP(A129,'Medical Examinations'!A129:B129,2,FALSE)</f>
        <v>32.774999999999999</v>
      </c>
      <c r="D129" s="16">
        <f>VLOOKUP(A129,'Medical Examinations'!A129:C129,3,FALSE)</f>
        <v>4.72</v>
      </c>
      <c r="E129" s="16" t="str">
        <f>VLOOKUP(A129,'Medical Examinations'!A129:D129,4,FALSE)</f>
        <v>No</v>
      </c>
      <c r="F129" s="16" t="str">
        <f>VLOOKUP(A129,'Medical Examinations'!A129:E129,5,FALSE)</f>
        <v>No</v>
      </c>
      <c r="G129" s="16" t="str">
        <f>VLOOKUP(A129,'Medical Examinations'!A129:F129,6,FALSE)</f>
        <v>No</v>
      </c>
      <c r="H129" s="16">
        <f>VLOOKUP('HEALTH CARE'!A129,'Medical Examinations'!A129:G129,7,FALSE)</f>
        <v>0</v>
      </c>
      <c r="I129" s="16" t="str">
        <f>VLOOKUP(A129,'Medical Examinations'!A129:H129,8,FALSE)</f>
        <v>Yes</v>
      </c>
      <c r="J129" s="16" t="str">
        <f>VLOOKUP(A129,'Medical Examinations'!A129:I129,9,FALSE)</f>
        <v>obesity</v>
      </c>
      <c r="K129" s="16" t="str">
        <f>VLOOKUP(A129,'Medical Examinations'!A129:J129,10,FALSE)</f>
        <v>normal</v>
      </c>
      <c r="L129" s="18">
        <f>VLOOKUP(A129,'Hospitalisation Details'!A:F, 5, FALSE)</f>
        <v>4</v>
      </c>
      <c r="M129" s="16">
        <f>VLOOKUP(A129,'Hospitalisation Details'!A129:H129,8,FALSE)</f>
        <v>39125.33</v>
      </c>
      <c r="N129" s="16" t="str">
        <f>VLOOKUP(A129,'Hospitalisation Details'!A129:I129,9,FALSE)</f>
        <v>tier - 1</v>
      </c>
      <c r="O129" s="16" t="str">
        <f>VLOOKUP(A129,'Hospitalisation Details'!A129:J129,10,FALSE)</f>
        <v>tier - 1</v>
      </c>
      <c r="P129" s="16" t="str">
        <f>VLOOKUP(A129,'Hospitalisation Details'!A129:K129,11,FALSE)</f>
        <v>R1016</v>
      </c>
      <c r="Q129" s="16">
        <f>VLOOKUP(A129,'Hospitalisation Details'!A129:L129,12,FALSE)</f>
        <v>40</v>
      </c>
    </row>
    <row r="130" spans="1:17" ht="20.399999999999999" x14ac:dyDescent="0.6">
      <c r="A130" s="17" t="s">
        <v>2244</v>
      </c>
      <c r="B130" s="16" t="str">
        <f>VLOOKUP('HEALTH CARE'!A130,'Customer Names'!A130:D130,3,FALSE)</f>
        <v>Wolf</v>
      </c>
      <c r="C130" s="16">
        <f>VLOOKUP(A130,'Medical Examinations'!A130:B130,2,FALSE)</f>
        <v>34.200000000000003</v>
      </c>
      <c r="D130" s="16">
        <f>VLOOKUP(A130,'Medical Examinations'!A130:C130,3,FALSE)</f>
        <v>5.91</v>
      </c>
      <c r="E130" s="16" t="str">
        <f>VLOOKUP(A130,'Medical Examinations'!A130:D130,4,FALSE)</f>
        <v>Yes</v>
      </c>
      <c r="F130" s="16" t="str">
        <f>VLOOKUP(A130,'Medical Examinations'!A130:E130,5,FALSE)</f>
        <v>No</v>
      </c>
      <c r="G130" s="16" t="str">
        <f>VLOOKUP(A130,'Medical Examinations'!A130:F130,6,FALSE)</f>
        <v>No</v>
      </c>
      <c r="H130" s="16">
        <f>VLOOKUP('HEALTH CARE'!A130,'Medical Examinations'!A130:G130,7,FALSE)</f>
        <v>0</v>
      </c>
      <c r="I130" s="16" t="str">
        <f>VLOOKUP(A130,'Medical Examinations'!A130:H130,8,FALSE)</f>
        <v>Yes</v>
      </c>
      <c r="J130" s="16" t="str">
        <f>VLOOKUP(A130,'Medical Examinations'!A130:I130,9,FALSE)</f>
        <v>obesity</v>
      </c>
      <c r="K130" s="16" t="str">
        <f>VLOOKUP(A130,'Medical Examinations'!A130:J130,10,FALSE)</f>
        <v>prediabetes</v>
      </c>
      <c r="L130" s="18">
        <f>VLOOKUP(A130,'Hospitalisation Details'!A:F, 5, FALSE)</f>
        <v>20</v>
      </c>
      <c r="M130" s="16">
        <f>VLOOKUP(A130,'Hospitalisation Details'!A130:H130,8,FALSE)</f>
        <v>39047.29</v>
      </c>
      <c r="N130" s="16" t="str">
        <f>VLOOKUP(A130,'Hospitalisation Details'!A130:I130,9,FALSE)</f>
        <v>tier - 1</v>
      </c>
      <c r="O130" s="16" t="str">
        <f>VLOOKUP(A130,'Hospitalisation Details'!A130:J130,10,FALSE)</f>
        <v>tier - 3</v>
      </c>
      <c r="P130" s="16" t="str">
        <f>VLOOKUP(A130,'Hospitalisation Details'!A130:K130,11,FALSE)</f>
        <v>R1017</v>
      </c>
      <c r="Q130" s="16">
        <f>VLOOKUP(A130,'Hospitalisation Details'!A130:L130,12,FALSE)</f>
        <v>37</v>
      </c>
    </row>
    <row r="131" spans="1:17" ht="20.399999999999999" x14ac:dyDescent="0.6">
      <c r="A131" s="17" t="s">
        <v>2243</v>
      </c>
      <c r="B131" s="16" t="str">
        <f>VLOOKUP('HEALTH CARE'!A131,'Customer Names'!A131:D131,3,FALSE)</f>
        <v>Oppedal</v>
      </c>
      <c r="C131" s="16">
        <f>VLOOKUP(A131,'Medical Examinations'!A131:B131,2,FALSE)</f>
        <v>30.2</v>
      </c>
      <c r="D131" s="16">
        <f>VLOOKUP(A131,'Medical Examinations'!A131:C131,3,FALSE)</f>
        <v>9.58</v>
      </c>
      <c r="E131" s="16" t="str">
        <f>VLOOKUP(A131,'Medical Examinations'!A131:D131,4,FALSE)</f>
        <v>No</v>
      </c>
      <c r="F131" s="16" t="str">
        <f>VLOOKUP(A131,'Medical Examinations'!A131:E131,5,FALSE)</f>
        <v>No</v>
      </c>
      <c r="G131" s="16" t="str">
        <f>VLOOKUP(A131,'Medical Examinations'!A131:F131,6,FALSE)</f>
        <v>No</v>
      </c>
      <c r="H131" s="16">
        <f>VLOOKUP('HEALTH CARE'!A131,'Medical Examinations'!A131:G131,7,FALSE)</f>
        <v>0</v>
      </c>
      <c r="I131" s="16" t="str">
        <f>VLOOKUP(A131,'Medical Examinations'!A131:H131,8,FALSE)</f>
        <v>Yes</v>
      </c>
      <c r="J131" s="16" t="str">
        <f>VLOOKUP(A131,'Medical Examinations'!A131:I131,9,FALSE)</f>
        <v>obesity</v>
      </c>
      <c r="K131" s="16" t="str">
        <f>VLOOKUP(A131,'Medical Examinations'!A131:J131,10,FALSE)</f>
        <v>diabetes</v>
      </c>
      <c r="L131" s="18">
        <f>VLOOKUP(A131,'Hospitalisation Details'!A:F, 5, FALSE)</f>
        <v>12</v>
      </c>
      <c r="M131" s="16">
        <f>VLOOKUP(A131,'Hospitalisation Details'!A131:H131,8,FALSE)</f>
        <v>38998.550000000003</v>
      </c>
      <c r="N131" s="16" t="str">
        <f>VLOOKUP(A131,'Hospitalisation Details'!A131:I131,9,FALSE)</f>
        <v>tier - 1</v>
      </c>
      <c r="O131" s="16" t="str">
        <f>VLOOKUP(A131,'Hospitalisation Details'!A131:J131,10,FALSE)</f>
        <v>tier - 1</v>
      </c>
      <c r="P131" s="16" t="str">
        <f>VLOOKUP(A131,'Hospitalisation Details'!A131:K131,11,FALSE)</f>
        <v>R1011</v>
      </c>
      <c r="Q131" s="16">
        <f>VLOOKUP(A131,'Hospitalisation Details'!A131:L131,12,FALSE)</f>
        <v>44</v>
      </c>
    </row>
    <row r="132" spans="1:17" ht="20.399999999999999" x14ac:dyDescent="0.6">
      <c r="A132" s="17" t="s">
        <v>2242</v>
      </c>
      <c r="B132" s="16" t="str">
        <f>VLOOKUP('HEALTH CARE'!A132,'Customer Names'!A132:D132,3,FALSE)</f>
        <v>Wright</v>
      </c>
      <c r="C132" s="16">
        <f>VLOOKUP(A132,'Medical Examinations'!A132:B132,2,FALSE)</f>
        <v>48.32</v>
      </c>
      <c r="D132" s="16">
        <f>VLOOKUP(A132,'Medical Examinations'!A132:C132,3,FALSE)</f>
        <v>5.77</v>
      </c>
      <c r="E132" s="16" t="str">
        <f>VLOOKUP(A132,'Medical Examinations'!A132:D132,4,FALSE)</f>
        <v>No</v>
      </c>
      <c r="F132" s="16" t="str">
        <f>VLOOKUP(A132,'Medical Examinations'!A132:E132,5,FALSE)</f>
        <v>No</v>
      </c>
      <c r="G132" s="16" t="str">
        <f>VLOOKUP(A132,'Medical Examinations'!A132:F132,6,FALSE)</f>
        <v>No</v>
      </c>
      <c r="H132" s="16">
        <f>VLOOKUP('HEALTH CARE'!A132,'Medical Examinations'!A132:G132,7,FALSE)</f>
        <v>0</v>
      </c>
      <c r="I132" s="16" t="str">
        <f>VLOOKUP(A132,'Medical Examinations'!A132:H132,8,FALSE)</f>
        <v>Yes</v>
      </c>
      <c r="J132" s="16" t="str">
        <f>VLOOKUP(A132,'Medical Examinations'!A132:I132,9,FALSE)</f>
        <v>obesity</v>
      </c>
      <c r="K132" s="16" t="str">
        <f>VLOOKUP(A132,'Medical Examinations'!A132:J132,10,FALSE)</f>
        <v>prediabetes</v>
      </c>
      <c r="L132" s="18">
        <f>VLOOKUP(A132,'Hospitalisation Details'!A:F, 5, FALSE)</f>
        <v>24</v>
      </c>
      <c r="M132" s="16">
        <f>VLOOKUP(A132,'Hospitalisation Details'!A132:H132,8,FALSE)</f>
        <v>38947.43</v>
      </c>
      <c r="N132" s="16" t="str">
        <f>VLOOKUP(A132,'Hospitalisation Details'!A132:I132,9,FALSE)</f>
        <v>tier - 2</v>
      </c>
      <c r="O132" s="16" t="str">
        <f>VLOOKUP(A132,'Hospitalisation Details'!A132:J132,10,FALSE)</f>
        <v>tier - 3</v>
      </c>
      <c r="P132" s="16" t="str">
        <f>VLOOKUP(A132,'Hospitalisation Details'!A132:K132,11,FALSE)</f>
        <v>R1011</v>
      </c>
      <c r="Q132" s="16">
        <f>VLOOKUP(A132,'Hospitalisation Details'!A132:L132,12,FALSE)</f>
        <v>42</v>
      </c>
    </row>
    <row r="133" spans="1:17" ht="20.399999999999999" x14ac:dyDescent="0.6">
      <c r="A133" s="17" t="s">
        <v>2241</v>
      </c>
      <c r="B133" s="16" t="str">
        <f>VLOOKUP('HEALTH CARE'!A133,'Customer Names'!A133:D133,3,FALSE)</f>
        <v>Ellis</v>
      </c>
      <c r="C133" s="16">
        <f>VLOOKUP(A133,'Medical Examinations'!A133:B133,2,FALSE)</f>
        <v>44.86</v>
      </c>
      <c r="D133" s="16">
        <f>VLOOKUP(A133,'Medical Examinations'!A133:C133,3,FALSE)</f>
        <v>4.38</v>
      </c>
      <c r="E133" s="16" t="str">
        <f>VLOOKUP(A133,'Medical Examinations'!A133:D133,4,FALSE)</f>
        <v>Yes</v>
      </c>
      <c r="F133" s="16" t="str">
        <f>VLOOKUP(A133,'Medical Examinations'!A133:E133,5,FALSE)</f>
        <v>No</v>
      </c>
      <c r="G133" s="16" t="str">
        <f>VLOOKUP(A133,'Medical Examinations'!A133:F133,6,FALSE)</f>
        <v>No</v>
      </c>
      <c r="H133" s="16">
        <f>VLOOKUP('HEALTH CARE'!A133,'Medical Examinations'!A133:G133,7,FALSE)</f>
        <v>0</v>
      </c>
      <c r="I133" s="16" t="str">
        <f>VLOOKUP(A133,'Medical Examinations'!A133:H133,8,FALSE)</f>
        <v>Yes</v>
      </c>
      <c r="J133" s="16" t="str">
        <f>VLOOKUP(A133,'Medical Examinations'!A133:I133,9,FALSE)</f>
        <v>obesity</v>
      </c>
      <c r="K133" s="16" t="str">
        <f>VLOOKUP(A133,'Medical Examinations'!A133:J133,10,FALSE)</f>
        <v>normal</v>
      </c>
      <c r="L133" s="18">
        <f>VLOOKUP(A133,'Hospitalisation Details'!A:F, 5, FALSE)</f>
        <v>15</v>
      </c>
      <c r="M133" s="16">
        <f>VLOOKUP(A133,'Hospitalisation Details'!A133:H133,8,FALSE)</f>
        <v>38932.559999999998</v>
      </c>
      <c r="N133" s="16" t="str">
        <f>VLOOKUP(A133,'Hospitalisation Details'!A133:I133,9,FALSE)</f>
        <v>tier - 2</v>
      </c>
      <c r="O133" s="16" t="str">
        <f>VLOOKUP(A133,'Hospitalisation Details'!A133:J133,10,FALSE)</f>
        <v>tier - 3</v>
      </c>
      <c r="P133" s="16" t="str">
        <f>VLOOKUP(A133,'Hospitalisation Details'!A133:K133,11,FALSE)</f>
        <v>R1011</v>
      </c>
      <c r="Q133" s="16">
        <f>VLOOKUP(A133,'Hospitalisation Details'!A133:L133,12,FALSE)</f>
        <v>46</v>
      </c>
    </row>
    <row r="134" spans="1:17" ht="20.399999999999999" x14ac:dyDescent="0.6">
      <c r="A134" s="17" t="s">
        <v>2240</v>
      </c>
      <c r="B134" s="16" t="str">
        <f>VLOOKUP('HEALTH CARE'!A134,'Customer Names'!A134:D134,3,FALSE)</f>
        <v>Taormina</v>
      </c>
      <c r="C134" s="16">
        <f>VLOOKUP(A134,'Medical Examinations'!A134:B134,2,FALSE)</f>
        <v>52.15</v>
      </c>
      <c r="D134" s="16">
        <f>VLOOKUP(A134,'Medical Examinations'!A134:C134,3,FALSE)</f>
        <v>5.65</v>
      </c>
      <c r="E134" s="16" t="str">
        <f>VLOOKUP(A134,'Medical Examinations'!A134:D134,4,FALSE)</f>
        <v>No</v>
      </c>
      <c r="F134" s="16" t="str">
        <f>VLOOKUP(A134,'Medical Examinations'!A134:E134,5,FALSE)</f>
        <v>No</v>
      </c>
      <c r="G134" s="16" t="str">
        <f>VLOOKUP(A134,'Medical Examinations'!A134:F134,6,FALSE)</f>
        <v>No</v>
      </c>
      <c r="H134" s="16">
        <f>VLOOKUP('HEALTH CARE'!A134,'Medical Examinations'!A134:G134,7,FALSE)</f>
        <v>1</v>
      </c>
      <c r="I134" s="16" t="str">
        <f>VLOOKUP(A134,'Medical Examinations'!A134:H134,8,FALSE)</f>
        <v>Yes</v>
      </c>
      <c r="J134" s="16" t="str">
        <f>VLOOKUP(A134,'Medical Examinations'!A134:I134,9,FALSE)</f>
        <v>obesity</v>
      </c>
      <c r="K134" s="16" t="str">
        <f>VLOOKUP(A134,'Medical Examinations'!A134:J134,10,FALSE)</f>
        <v>normal</v>
      </c>
      <c r="L134" s="18">
        <f>VLOOKUP(A134,'Hospitalisation Details'!A:F, 5, FALSE)</f>
        <v>16</v>
      </c>
      <c r="M134" s="16">
        <f>VLOOKUP(A134,'Hospitalisation Details'!A134:H134,8,FALSE)</f>
        <v>38924.04</v>
      </c>
      <c r="N134" s="16" t="str">
        <f>VLOOKUP(A134,'Hospitalisation Details'!A134:I134,9,FALSE)</f>
        <v>tier - 2</v>
      </c>
      <c r="O134" s="16" t="str">
        <f>VLOOKUP(A134,'Hospitalisation Details'!A134:J134,10,FALSE)</f>
        <v>tier - 2</v>
      </c>
      <c r="P134" s="16" t="str">
        <f>VLOOKUP(A134,'Hospitalisation Details'!A134:K134,11,FALSE)</f>
        <v>R1011</v>
      </c>
      <c r="Q134" s="16">
        <f>VLOOKUP(A134,'Hospitalisation Details'!A134:L134,12,FALSE)</f>
        <v>35</v>
      </c>
    </row>
    <row r="135" spans="1:17" ht="20.399999999999999" x14ac:dyDescent="0.6">
      <c r="A135" s="17" t="s">
        <v>2239</v>
      </c>
      <c r="B135" s="16" t="str">
        <f>VLOOKUP('HEALTH CARE'!A135,'Customer Names'!A135:D135,3,FALSE)</f>
        <v>Lynch</v>
      </c>
      <c r="C135" s="16">
        <f>VLOOKUP(A135,'Medical Examinations'!A135:B135,2,FALSE)</f>
        <v>41.12</v>
      </c>
      <c r="D135" s="16">
        <f>VLOOKUP(A135,'Medical Examinations'!A135:C135,3,FALSE)</f>
        <v>7.54</v>
      </c>
      <c r="E135" s="16" t="str">
        <f>VLOOKUP(A135,'Medical Examinations'!A135:D135,4,FALSE)</f>
        <v>Yes</v>
      </c>
      <c r="F135" s="16" t="str">
        <f>VLOOKUP(A135,'Medical Examinations'!A135:E135,5,FALSE)</f>
        <v>No</v>
      </c>
      <c r="G135" s="16" t="str">
        <f>VLOOKUP(A135,'Medical Examinations'!A135:F135,6,FALSE)</f>
        <v>No</v>
      </c>
      <c r="H135" s="16">
        <f>VLOOKUP('HEALTH CARE'!A135,'Medical Examinations'!A135:G135,7,FALSE)</f>
        <v>0</v>
      </c>
      <c r="I135" s="16" t="str">
        <f>VLOOKUP(A135,'Medical Examinations'!A135:H135,8,FALSE)</f>
        <v>Yes</v>
      </c>
      <c r="J135" s="16" t="str">
        <f>VLOOKUP(A135,'Medical Examinations'!A135:I135,9,FALSE)</f>
        <v>obesity</v>
      </c>
      <c r="K135" s="16" t="str">
        <f>VLOOKUP(A135,'Medical Examinations'!A135:J135,10,FALSE)</f>
        <v>diabetes</v>
      </c>
      <c r="L135" s="18">
        <f>VLOOKUP(A135,'Hospitalisation Details'!A:F, 5, FALSE)</f>
        <v>30</v>
      </c>
      <c r="M135" s="16">
        <f>VLOOKUP(A135,'Hospitalisation Details'!A135:H135,8,FALSE)</f>
        <v>38893.360000000001</v>
      </c>
      <c r="N135" s="16" t="str">
        <f>VLOOKUP(A135,'Hospitalisation Details'!A135:I135,9,FALSE)</f>
        <v>tier - 1</v>
      </c>
      <c r="O135" s="16" t="str">
        <f>VLOOKUP(A135,'Hospitalisation Details'!A135:J135,10,FALSE)</f>
        <v>tier - 2</v>
      </c>
      <c r="P135" s="16" t="str">
        <f>VLOOKUP(A135,'Hospitalisation Details'!A135:K135,11,FALSE)</f>
        <v>R1011</v>
      </c>
      <c r="Q135" s="16">
        <f>VLOOKUP(A135,'Hospitalisation Details'!A135:L135,12,FALSE)</f>
        <v>55</v>
      </c>
    </row>
    <row r="136" spans="1:17" ht="20.399999999999999" x14ac:dyDescent="0.6">
      <c r="A136" s="17" t="s">
        <v>2238</v>
      </c>
      <c r="B136" s="16" t="str">
        <f>VLOOKUP('HEALTH CARE'!A136,'Customer Names'!A136:D136,3,FALSE)</f>
        <v>Tavella</v>
      </c>
      <c r="C136" s="16">
        <f>VLOOKUP(A136,'Medical Examinations'!A136:B136,2,FALSE)</f>
        <v>38.39</v>
      </c>
      <c r="D136" s="16">
        <f>VLOOKUP(A136,'Medical Examinations'!A136:C136,3,FALSE)</f>
        <v>5.1100000000000003</v>
      </c>
      <c r="E136" s="16" t="str">
        <f>VLOOKUP(A136,'Medical Examinations'!A136:D136,4,FALSE)</f>
        <v>Yes</v>
      </c>
      <c r="F136" s="16" t="str">
        <f>VLOOKUP(A136,'Medical Examinations'!A136:E136,5,FALSE)</f>
        <v>No</v>
      </c>
      <c r="G136" s="16" t="str">
        <f>VLOOKUP(A136,'Medical Examinations'!A136:F136,6,FALSE)</f>
        <v>No</v>
      </c>
      <c r="H136" s="16">
        <f>VLOOKUP('HEALTH CARE'!A136,'Medical Examinations'!A136:G136,7,FALSE)</f>
        <v>1</v>
      </c>
      <c r="I136" s="16" t="str">
        <f>VLOOKUP(A136,'Medical Examinations'!A136:H136,8,FALSE)</f>
        <v>Yes</v>
      </c>
      <c r="J136" s="16" t="str">
        <f>VLOOKUP(A136,'Medical Examinations'!A136:I136,9,FALSE)</f>
        <v>obesity</v>
      </c>
      <c r="K136" s="16" t="str">
        <f>VLOOKUP(A136,'Medical Examinations'!A136:J136,10,FALSE)</f>
        <v>normal</v>
      </c>
      <c r="L136" s="18">
        <f>VLOOKUP(A136,'Hospitalisation Details'!A:F, 5, FALSE)</f>
        <v>6</v>
      </c>
      <c r="M136" s="16">
        <f>VLOOKUP(A136,'Hospitalisation Details'!A136:H136,8,FALSE)</f>
        <v>38869.25</v>
      </c>
      <c r="N136" s="16" t="str">
        <f>VLOOKUP(A136,'Hospitalisation Details'!A136:I136,9,FALSE)</f>
        <v>tier - 2</v>
      </c>
      <c r="O136" s="16" t="str">
        <f>VLOOKUP(A136,'Hospitalisation Details'!A136:J136,10,FALSE)</f>
        <v>tier - 2</v>
      </c>
      <c r="P136" s="16" t="str">
        <f>VLOOKUP(A136,'Hospitalisation Details'!A136:K136,11,FALSE)</f>
        <v>R1011</v>
      </c>
      <c r="Q136" s="16">
        <f>VLOOKUP(A136,'Hospitalisation Details'!A136:L136,12,FALSE)</f>
        <v>59</v>
      </c>
    </row>
    <row r="137" spans="1:17" ht="20.399999999999999" x14ac:dyDescent="0.6">
      <c r="A137" s="17" t="s">
        <v>2237</v>
      </c>
      <c r="B137" s="16" t="str">
        <f>VLOOKUP('HEALTH CARE'!A137,'Customer Names'!A137:D137,3,FALSE)</f>
        <v>Neufeld</v>
      </c>
      <c r="C137" s="16">
        <f>VLOOKUP(A137,'Medical Examinations'!A137:B137,2,FALSE)</f>
        <v>46.85</v>
      </c>
      <c r="D137" s="16">
        <f>VLOOKUP(A137,'Medical Examinations'!A137:C137,3,FALSE)</f>
        <v>4.25</v>
      </c>
      <c r="E137" s="16" t="str">
        <f>VLOOKUP(A137,'Medical Examinations'!A137:D137,4,FALSE)</f>
        <v>No</v>
      </c>
      <c r="F137" s="16" t="str">
        <f>VLOOKUP(A137,'Medical Examinations'!A137:E137,5,FALSE)</f>
        <v>No</v>
      </c>
      <c r="G137" s="16" t="str">
        <f>VLOOKUP(A137,'Medical Examinations'!A137:F137,6,FALSE)</f>
        <v>Yes</v>
      </c>
      <c r="H137" s="16">
        <f>VLOOKUP('HEALTH CARE'!A137,'Medical Examinations'!A137:G137,7,FALSE)</f>
        <v>1</v>
      </c>
      <c r="I137" s="16" t="str">
        <f>VLOOKUP(A137,'Medical Examinations'!A137:H137,8,FALSE)</f>
        <v>Yes</v>
      </c>
      <c r="J137" s="16" t="str">
        <f>VLOOKUP(A137,'Medical Examinations'!A137:I137,9,FALSE)</f>
        <v>obesity</v>
      </c>
      <c r="K137" s="16" t="str">
        <f>VLOOKUP(A137,'Medical Examinations'!A137:J137,10,FALSE)</f>
        <v>normal</v>
      </c>
      <c r="L137" s="18">
        <f>VLOOKUP(A137,'Hospitalisation Details'!A:F, 5, FALSE)</f>
        <v>3</v>
      </c>
      <c r="M137" s="16">
        <f>VLOOKUP(A137,'Hospitalisation Details'!A137:H137,8,FALSE)</f>
        <v>38836.980000000003</v>
      </c>
      <c r="N137" s="16" t="str">
        <f>VLOOKUP(A137,'Hospitalisation Details'!A137:I137,9,FALSE)</f>
        <v>tier - 2</v>
      </c>
      <c r="O137" s="16" t="str">
        <f>VLOOKUP(A137,'Hospitalisation Details'!A137:J137,10,FALSE)</f>
        <v>tier - 1</v>
      </c>
      <c r="P137" s="16" t="str">
        <f>VLOOKUP(A137,'Hospitalisation Details'!A137:K137,11,FALSE)</f>
        <v>R1011</v>
      </c>
      <c r="Q137" s="16">
        <f>VLOOKUP(A137,'Hospitalisation Details'!A137:L137,12,FALSE)</f>
        <v>43</v>
      </c>
    </row>
    <row r="138" spans="1:17" ht="20.399999999999999" x14ac:dyDescent="0.6">
      <c r="A138" s="17" t="s">
        <v>2236</v>
      </c>
      <c r="B138" s="16" t="str">
        <f>VLOOKUP('HEALTH CARE'!A138,'Customer Names'!A138:D138,3,FALSE)</f>
        <v>Walhovd</v>
      </c>
      <c r="C138" s="16">
        <f>VLOOKUP(A138,'Medical Examinations'!A138:B138,2,FALSE)</f>
        <v>42.24</v>
      </c>
      <c r="D138" s="16">
        <f>VLOOKUP(A138,'Medical Examinations'!A138:C138,3,FALSE)</f>
        <v>5.55</v>
      </c>
      <c r="E138" s="16" t="str">
        <f>VLOOKUP(A138,'Medical Examinations'!A138:D138,4,FALSE)</f>
        <v>No</v>
      </c>
      <c r="F138" s="16" t="str">
        <f>VLOOKUP(A138,'Medical Examinations'!A138:E138,5,FALSE)</f>
        <v>yes</v>
      </c>
      <c r="G138" s="16" t="str">
        <f>VLOOKUP(A138,'Medical Examinations'!A138:F138,6,FALSE)</f>
        <v>No</v>
      </c>
      <c r="H138" s="16">
        <f>VLOOKUP('HEALTH CARE'!A138,'Medical Examinations'!A138:G138,7,FALSE)</f>
        <v>1</v>
      </c>
      <c r="I138" s="16" t="str">
        <f>VLOOKUP(A138,'Medical Examinations'!A138:H138,8,FALSE)</f>
        <v>Yes</v>
      </c>
      <c r="J138" s="16" t="str">
        <f>VLOOKUP(A138,'Medical Examinations'!A138:I138,9,FALSE)</f>
        <v>obesity</v>
      </c>
      <c r="K138" s="16" t="str">
        <f>VLOOKUP(A138,'Medical Examinations'!A138:J138,10,FALSE)</f>
        <v>normal</v>
      </c>
      <c r="L138" s="18">
        <f>VLOOKUP(A138,'Hospitalisation Details'!A:F, 5, FALSE)</f>
        <v>5</v>
      </c>
      <c r="M138" s="16">
        <f>VLOOKUP(A138,'Hospitalisation Details'!A138:H138,8,FALSE)</f>
        <v>38792.69</v>
      </c>
      <c r="N138" s="16" t="str">
        <f>VLOOKUP(A138,'Hospitalisation Details'!A138:I138,9,FALSE)</f>
        <v>tier - 2</v>
      </c>
      <c r="O138" s="16" t="str">
        <f>VLOOKUP(A138,'Hospitalisation Details'!A138:J138,10,FALSE)</f>
        <v>tier - 2</v>
      </c>
      <c r="P138" s="16" t="str">
        <f>VLOOKUP(A138,'Hospitalisation Details'!A138:K138,11,FALSE)</f>
        <v>R1013</v>
      </c>
      <c r="Q138" s="16">
        <f>VLOOKUP(A138,'Hospitalisation Details'!A138:L138,12,FALSE)</f>
        <v>18</v>
      </c>
    </row>
    <row r="139" spans="1:17" ht="20.399999999999999" x14ac:dyDescent="0.6">
      <c r="A139" s="17" t="s">
        <v>2235</v>
      </c>
      <c r="B139" s="16" t="str">
        <f>VLOOKUP('HEALTH CARE'!A139,'Customer Names'!A139:D139,3,FALSE)</f>
        <v>Washburn</v>
      </c>
      <c r="C139" s="16">
        <f>VLOOKUP(A139,'Medical Examinations'!A139:B139,2,FALSE)</f>
        <v>34.39</v>
      </c>
      <c r="D139" s="16">
        <f>VLOOKUP(A139,'Medical Examinations'!A139:C139,3,FALSE)</f>
        <v>5.78</v>
      </c>
      <c r="E139" s="16" t="str">
        <f>VLOOKUP(A139,'Medical Examinations'!A139:D139,4,FALSE)</f>
        <v>No</v>
      </c>
      <c r="F139" s="16" t="str">
        <f>VLOOKUP(A139,'Medical Examinations'!A139:E139,5,FALSE)</f>
        <v>No</v>
      </c>
      <c r="G139" s="16" t="str">
        <f>VLOOKUP(A139,'Medical Examinations'!A139:F139,6,FALSE)</f>
        <v>No</v>
      </c>
      <c r="H139" s="16">
        <f>VLOOKUP('HEALTH CARE'!A139,'Medical Examinations'!A139:G139,7,FALSE)</f>
        <v>0</v>
      </c>
      <c r="I139" s="16" t="str">
        <f>VLOOKUP(A139,'Medical Examinations'!A139:H139,8,FALSE)</f>
        <v>Yes</v>
      </c>
      <c r="J139" s="16" t="str">
        <f>VLOOKUP(A139,'Medical Examinations'!A139:I139,9,FALSE)</f>
        <v>obesity</v>
      </c>
      <c r="K139" s="16" t="str">
        <f>VLOOKUP(A139,'Medical Examinations'!A139:J139,10,FALSE)</f>
        <v>prediabetes</v>
      </c>
      <c r="L139" s="18">
        <f>VLOOKUP(A139,'Hospitalisation Details'!A:F, 5, FALSE)</f>
        <v>8</v>
      </c>
      <c r="M139" s="16">
        <f>VLOOKUP(A139,'Hospitalisation Details'!A139:H139,8,FALSE)</f>
        <v>38746.36</v>
      </c>
      <c r="N139" s="16" t="str">
        <f>VLOOKUP(A139,'Hospitalisation Details'!A139:I139,9,FALSE)</f>
        <v>tier - 1</v>
      </c>
      <c r="O139" s="16" t="str">
        <f>VLOOKUP(A139,'Hospitalisation Details'!A139:J139,10,FALSE)</f>
        <v>tier - 2</v>
      </c>
      <c r="P139" s="16" t="str">
        <f>VLOOKUP(A139,'Hospitalisation Details'!A139:K139,11,FALSE)</f>
        <v>R1012</v>
      </c>
      <c r="Q139" s="16">
        <f>VLOOKUP(A139,'Hospitalisation Details'!A139:L139,12,FALSE)</f>
        <v>31</v>
      </c>
    </row>
    <row r="140" spans="1:17" ht="20.399999999999999" x14ac:dyDescent="0.6">
      <c r="A140" s="17" t="s">
        <v>2234</v>
      </c>
      <c r="B140" s="16" t="str">
        <f>VLOOKUP('HEALTH CARE'!A140,'Customer Names'!A140:D140,3,FALSE)</f>
        <v>Mroz</v>
      </c>
      <c r="C140" s="16">
        <f>VLOOKUP(A140,'Medical Examinations'!A140:B140,2,FALSE)</f>
        <v>42.89</v>
      </c>
      <c r="D140" s="16">
        <f>VLOOKUP(A140,'Medical Examinations'!A140:C140,3,FALSE)</f>
        <v>5.28</v>
      </c>
      <c r="E140" s="16" t="str">
        <f>VLOOKUP(A140,'Medical Examinations'!A140:D140,4,FALSE)</f>
        <v>Yes</v>
      </c>
      <c r="F140" s="16" t="str">
        <f>VLOOKUP(A140,'Medical Examinations'!A140:E140,5,FALSE)</f>
        <v>No</v>
      </c>
      <c r="G140" s="16" t="str">
        <f>VLOOKUP(A140,'Medical Examinations'!A140:F140,6,FALSE)</f>
        <v>No</v>
      </c>
      <c r="H140" s="16">
        <f>VLOOKUP('HEALTH CARE'!A140,'Medical Examinations'!A140:G140,7,FALSE)</f>
        <v>0</v>
      </c>
      <c r="I140" s="16" t="str">
        <f>VLOOKUP(A140,'Medical Examinations'!A140:H140,8,FALSE)</f>
        <v>Yes</v>
      </c>
      <c r="J140" s="16" t="str">
        <f>VLOOKUP(A140,'Medical Examinations'!A140:I140,9,FALSE)</f>
        <v>obesity</v>
      </c>
      <c r="K140" s="16" t="str">
        <f>VLOOKUP(A140,'Medical Examinations'!A140:J140,10,FALSE)</f>
        <v>normal</v>
      </c>
      <c r="L140" s="18">
        <f>VLOOKUP(A140,'Hospitalisation Details'!A:F, 5, FALSE)</f>
        <v>15</v>
      </c>
      <c r="M140" s="16">
        <f>VLOOKUP(A140,'Hospitalisation Details'!A140:H140,8,FALSE)</f>
        <v>38740.120000000003</v>
      </c>
      <c r="N140" s="16" t="str">
        <f>VLOOKUP(A140,'Hospitalisation Details'!A140:I140,9,FALSE)</f>
        <v>tier - 2</v>
      </c>
      <c r="O140" s="16" t="str">
        <f>VLOOKUP(A140,'Hospitalisation Details'!A140:J140,10,FALSE)</f>
        <v>tier - 2</v>
      </c>
      <c r="P140" s="16" t="str">
        <f>VLOOKUP(A140,'Hospitalisation Details'!A140:K140,11,FALSE)</f>
        <v>R1012</v>
      </c>
      <c r="Q140" s="16">
        <f>VLOOKUP(A140,'Hospitalisation Details'!A140:L140,12,FALSE)</f>
        <v>46</v>
      </c>
    </row>
    <row r="141" spans="1:17" ht="20.399999999999999" x14ac:dyDescent="0.6">
      <c r="A141" s="17" t="s">
        <v>2233</v>
      </c>
      <c r="B141" s="16" t="str">
        <f>VLOOKUP('HEALTH CARE'!A141,'Customer Names'!A141:D141,3,FALSE)</f>
        <v>Canaday</v>
      </c>
      <c r="C141" s="16">
        <f>VLOOKUP(A141,'Medical Examinations'!A141:B141,2,FALSE)</f>
        <v>36.299999999999997</v>
      </c>
      <c r="D141" s="16">
        <f>VLOOKUP(A141,'Medical Examinations'!A141:C141,3,FALSE)</f>
        <v>5.39</v>
      </c>
      <c r="E141" s="16" t="str">
        <f>VLOOKUP(A141,'Medical Examinations'!A141:D141,4,FALSE)</f>
        <v>No</v>
      </c>
      <c r="F141" s="16" t="str">
        <f>VLOOKUP(A141,'Medical Examinations'!A141:E141,5,FALSE)</f>
        <v>No</v>
      </c>
      <c r="G141" s="16" t="str">
        <f>VLOOKUP(A141,'Medical Examinations'!A141:F141,6,FALSE)</f>
        <v>No</v>
      </c>
      <c r="H141" s="16">
        <f>VLOOKUP('HEALTH CARE'!A141,'Medical Examinations'!A141:G141,7,FALSE)</f>
        <v>0</v>
      </c>
      <c r="I141" s="16" t="str">
        <f>VLOOKUP(A141,'Medical Examinations'!A141:H141,8,FALSE)</f>
        <v>Yes</v>
      </c>
      <c r="J141" s="16" t="str">
        <f>VLOOKUP(A141,'Medical Examinations'!A141:I141,9,FALSE)</f>
        <v>obesity</v>
      </c>
      <c r="K141" s="16" t="str">
        <f>VLOOKUP(A141,'Medical Examinations'!A141:J141,10,FALSE)</f>
        <v>normal</v>
      </c>
      <c r="L141" s="18">
        <f>VLOOKUP(A141,'Hospitalisation Details'!A:F, 5, FALSE)</f>
        <v>2</v>
      </c>
      <c r="M141" s="16">
        <f>VLOOKUP(A141,'Hospitalisation Details'!A141:H141,8,FALSE)</f>
        <v>38711</v>
      </c>
      <c r="N141" s="16" t="str">
        <f>VLOOKUP(A141,'Hospitalisation Details'!A141:I141,9,FALSE)</f>
        <v>tier - 2</v>
      </c>
      <c r="O141" s="16" t="str">
        <f>VLOOKUP(A141,'Hospitalisation Details'!A141:J141,10,FALSE)</f>
        <v>tier - 2</v>
      </c>
      <c r="P141" s="16" t="str">
        <f>VLOOKUP(A141,'Hospitalisation Details'!A141:K141,11,FALSE)</f>
        <v>R1011</v>
      </c>
      <c r="Q141" s="16">
        <f>VLOOKUP(A141,'Hospitalisation Details'!A141:L141,12,FALSE)</f>
        <v>31</v>
      </c>
    </row>
    <row r="142" spans="1:17" ht="20.399999999999999" x14ac:dyDescent="0.6">
      <c r="A142" s="17" t="s">
        <v>2232</v>
      </c>
      <c r="B142" s="16" t="str">
        <f>VLOOKUP('HEALTH CARE'!A142,'Customer Names'!A142:D142,3,FALSE)</f>
        <v>Atkins</v>
      </c>
      <c r="C142" s="16">
        <f>VLOOKUP(A142,'Medical Examinations'!A142:B142,2,FALSE)</f>
        <v>35.200000000000003</v>
      </c>
      <c r="D142" s="16">
        <f>VLOOKUP(A142,'Medical Examinations'!A142:C142,3,FALSE)</f>
        <v>8.01</v>
      </c>
      <c r="E142" s="16" t="str">
        <f>VLOOKUP(A142,'Medical Examinations'!A142:D142,4,FALSE)</f>
        <v>Yes</v>
      </c>
      <c r="F142" s="16" t="str">
        <f>VLOOKUP(A142,'Medical Examinations'!A142:E142,5,FALSE)</f>
        <v>No</v>
      </c>
      <c r="G142" s="16" t="str">
        <f>VLOOKUP(A142,'Medical Examinations'!A142:F142,6,FALSE)</f>
        <v>No</v>
      </c>
      <c r="H142" s="16">
        <f>VLOOKUP('HEALTH CARE'!A142,'Medical Examinations'!A142:G142,7,FALSE)</f>
        <v>1</v>
      </c>
      <c r="I142" s="16" t="str">
        <f>VLOOKUP(A142,'Medical Examinations'!A142:H142,8,FALSE)</f>
        <v>Yes</v>
      </c>
      <c r="J142" s="16" t="str">
        <f>VLOOKUP(A142,'Medical Examinations'!A142:I142,9,FALSE)</f>
        <v>obesity</v>
      </c>
      <c r="K142" s="16" t="str">
        <f>VLOOKUP(A142,'Medical Examinations'!A142:J142,10,FALSE)</f>
        <v>diabetes</v>
      </c>
      <c r="L142" s="18">
        <f>VLOOKUP(A142,'Hospitalisation Details'!A:F, 5, FALSE)</f>
        <v>20</v>
      </c>
      <c r="M142" s="16">
        <f>VLOOKUP(A142,'Hospitalisation Details'!A142:H142,8,FALSE)</f>
        <v>38709.18</v>
      </c>
      <c r="N142" s="16" t="str">
        <f>VLOOKUP(A142,'Hospitalisation Details'!A142:I142,9,FALSE)</f>
        <v>tier - 1</v>
      </c>
      <c r="O142" s="16" t="str">
        <f>VLOOKUP(A142,'Hospitalisation Details'!A142:J142,10,FALSE)</f>
        <v>tier - 3</v>
      </c>
      <c r="P142" s="16" t="str">
        <f>VLOOKUP(A142,'Hospitalisation Details'!A142:K142,11,FALSE)</f>
        <v>R1013</v>
      </c>
      <c r="Q142" s="16">
        <f>VLOOKUP(A142,'Hospitalisation Details'!A142:L142,12,FALSE)</f>
        <v>36</v>
      </c>
    </row>
    <row r="143" spans="1:17" ht="20.399999999999999" x14ac:dyDescent="0.6">
      <c r="A143" s="17" t="s">
        <v>2231</v>
      </c>
      <c r="B143" s="16" t="str">
        <f>VLOOKUP('HEALTH CARE'!A143,'Customer Names'!A143:D143,3,FALSE)</f>
        <v>Kropelnicki</v>
      </c>
      <c r="C143" s="16">
        <f>VLOOKUP(A143,'Medical Examinations'!A143:B143,2,FALSE)</f>
        <v>53.62</v>
      </c>
      <c r="D143" s="16">
        <f>VLOOKUP(A143,'Medical Examinations'!A143:C143,3,FALSE)</f>
        <v>5.21</v>
      </c>
      <c r="E143" s="16" t="str">
        <f>VLOOKUP(A143,'Medical Examinations'!A143:D143,4,FALSE)</f>
        <v>No</v>
      </c>
      <c r="F143" s="16" t="str">
        <f>VLOOKUP(A143,'Medical Examinations'!A143:E143,5,FALSE)</f>
        <v>No</v>
      </c>
      <c r="G143" s="16" t="str">
        <f>VLOOKUP(A143,'Medical Examinations'!A143:F143,6,FALSE)</f>
        <v>No</v>
      </c>
      <c r="H143" s="16">
        <f>VLOOKUP('HEALTH CARE'!A143,'Medical Examinations'!A143:G143,7,FALSE)</f>
        <v>0</v>
      </c>
      <c r="I143" s="16" t="str">
        <f>VLOOKUP(A143,'Medical Examinations'!A143:H143,8,FALSE)</f>
        <v>Yes</v>
      </c>
      <c r="J143" s="16" t="str">
        <f>VLOOKUP(A143,'Medical Examinations'!A143:I143,9,FALSE)</f>
        <v>obesity</v>
      </c>
      <c r="K143" s="16" t="str">
        <f>VLOOKUP(A143,'Medical Examinations'!A143:J143,10,FALSE)</f>
        <v>normal</v>
      </c>
      <c r="L143" s="18">
        <f>VLOOKUP(A143,'Hospitalisation Details'!A:F, 5, FALSE)</f>
        <v>13</v>
      </c>
      <c r="M143" s="16">
        <f>VLOOKUP(A143,'Hospitalisation Details'!A143:H143,8,FALSE)</f>
        <v>38652.089999999997</v>
      </c>
      <c r="N143" s="16" t="str">
        <f>VLOOKUP(A143,'Hospitalisation Details'!A143:I143,9,FALSE)</f>
        <v>tier - 2</v>
      </c>
      <c r="O143" s="16" t="str">
        <f>VLOOKUP(A143,'Hospitalisation Details'!A143:J143,10,FALSE)</f>
        <v>tier - 2</v>
      </c>
      <c r="P143" s="16" t="str">
        <f>VLOOKUP(A143,'Hospitalisation Details'!A143:K143,11,FALSE)</f>
        <v>R1011</v>
      </c>
      <c r="Q143" s="16">
        <f>VLOOKUP(A143,'Hospitalisation Details'!A143:L143,12,FALSE)</f>
        <v>32</v>
      </c>
    </row>
    <row r="144" spans="1:17" ht="20.399999999999999" x14ac:dyDescent="0.6">
      <c r="A144" s="17" t="s">
        <v>2230</v>
      </c>
      <c r="B144" s="16" t="str">
        <f>VLOOKUP('HEALTH CARE'!A144,'Customer Names'!A144:D144,3,FALSE)</f>
        <v>Braund</v>
      </c>
      <c r="C144" s="16">
        <f>VLOOKUP(A144,'Medical Examinations'!A144:B144,2,FALSE)</f>
        <v>36.67</v>
      </c>
      <c r="D144" s="16">
        <f>VLOOKUP(A144,'Medical Examinations'!A144:C144,3,FALSE)</f>
        <v>6.27</v>
      </c>
      <c r="E144" s="16" t="str">
        <f>VLOOKUP(A144,'Medical Examinations'!A144:D144,4,FALSE)</f>
        <v>No</v>
      </c>
      <c r="F144" s="16" t="str">
        <f>VLOOKUP(A144,'Medical Examinations'!A144:E144,5,FALSE)</f>
        <v>No</v>
      </c>
      <c r="G144" s="16" t="str">
        <f>VLOOKUP(A144,'Medical Examinations'!A144:F144,6,FALSE)</f>
        <v>No</v>
      </c>
      <c r="H144" s="16">
        <f>VLOOKUP('HEALTH CARE'!A144,'Medical Examinations'!A144:G144,7,FALSE)</f>
        <v>0</v>
      </c>
      <c r="I144" s="16" t="str">
        <f>VLOOKUP(A144,'Medical Examinations'!A144:H144,8,FALSE)</f>
        <v>Yes</v>
      </c>
      <c r="J144" s="16" t="str">
        <f>VLOOKUP(A144,'Medical Examinations'!A144:I144,9,FALSE)</f>
        <v>obesity</v>
      </c>
      <c r="K144" s="16" t="str">
        <f>VLOOKUP(A144,'Medical Examinations'!A144:J144,10,FALSE)</f>
        <v>prediabetes</v>
      </c>
      <c r="L144" s="18">
        <f>VLOOKUP(A144,'Hospitalisation Details'!A:F, 5, FALSE)</f>
        <v>12</v>
      </c>
      <c r="M144" s="16">
        <f>VLOOKUP(A144,'Hospitalisation Details'!A144:H144,8,FALSE)</f>
        <v>38511.629999999997</v>
      </c>
      <c r="N144" s="16" t="str">
        <f>VLOOKUP(A144,'Hospitalisation Details'!A144:I144,9,FALSE)</f>
        <v>tier - 2</v>
      </c>
      <c r="O144" s="16" t="str">
        <f>VLOOKUP(A144,'Hospitalisation Details'!A144:J144,10,FALSE)</f>
        <v>tier - 2</v>
      </c>
      <c r="P144" s="16" t="str">
        <f>VLOOKUP(A144,'Hospitalisation Details'!A144:K144,11,FALSE)</f>
        <v>R1024</v>
      </c>
      <c r="Q144" s="16">
        <f>VLOOKUP(A144,'Hospitalisation Details'!A144:L144,12,FALSE)</f>
        <v>23</v>
      </c>
    </row>
    <row r="145" spans="1:17" ht="20.399999999999999" x14ac:dyDescent="0.6">
      <c r="A145" s="17" t="s">
        <v>2229</v>
      </c>
      <c r="B145" s="16" t="str">
        <f>VLOOKUP('HEALTH CARE'!A145,'Customer Names'!A145:D145,3,FALSE)</f>
        <v>Anderson</v>
      </c>
      <c r="C145" s="16">
        <f>VLOOKUP(A145,'Medical Examinations'!A145:B145,2,FALSE)</f>
        <v>33.4</v>
      </c>
      <c r="D145" s="16">
        <f>VLOOKUP(A145,'Medical Examinations'!A145:C145,3,FALSE)</f>
        <v>10.73</v>
      </c>
      <c r="E145" s="16" t="str">
        <f>VLOOKUP(A145,'Medical Examinations'!A145:D145,4,FALSE)</f>
        <v>Yes</v>
      </c>
      <c r="F145" s="16" t="str">
        <f>VLOOKUP(A145,'Medical Examinations'!A145:E145,5,FALSE)</f>
        <v>No</v>
      </c>
      <c r="G145" s="16" t="str">
        <f>VLOOKUP(A145,'Medical Examinations'!A145:F145,6,FALSE)</f>
        <v>No</v>
      </c>
      <c r="H145" s="16">
        <f>VLOOKUP('HEALTH CARE'!A145,'Medical Examinations'!A145:G145,7,FALSE)</f>
        <v>1</v>
      </c>
      <c r="I145" s="16" t="str">
        <f>VLOOKUP(A145,'Medical Examinations'!A145:H145,8,FALSE)</f>
        <v>Yes</v>
      </c>
      <c r="J145" s="16" t="str">
        <f>VLOOKUP(A145,'Medical Examinations'!A145:I145,9,FALSE)</f>
        <v>obesity</v>
      </c>
      <c r="K145" s="16" t="str">
        <f>VLOOKUP(A145,'Medical Examinations'!A145:J145,10,FALSE)</f>
        <v>diabetes</v>
      </c>
      <c r="L145" s="18">
        <f>VLOOKUP(A145,'Hospitalisation Details'!A:F, 5, FALSE)</f>
        <v>21</v>
      </c>
      <c r="M145" s="16">
        <f>VLOOKUP(A145,'Hospitalisation Details'!A145:H145,8,FALSE)</f>
        <v>38415.47</v>
      </c>
      <c r="N145" s="16" t="str">
        <f>VLOOKUP(A145,'Hospitalisation Details'!A145:I145,9,FALSE)</f>
        <v>tier - 1</v>
      </c>
      <c r="O145" s="16" t="str">
        <f>VLOOKUP(A145,'Hospitalisation Details'!A145:J145,10,FALSE)</f>
        <v>tier - 2</v>
      </c>
      <c r="P145" s="16" t="str">
        <f>VLOOKUP(A145,'Hospitalisation Details'!A145:K145,11,FALSE)</f>
        <v>R1011</v>
      </c>
      <c r="Q145" s="16">
        <f>VLOOKUP(A145,'Hospitalisation Details'!A145:L145,12,FALSE)</f>
        <v>36</v>
      </c>
    </row>
    <row r="146" spans="1:17" ht="20.399999999999999" x14ac:dyDescent="0.6">
      <c r="A146" s="17" t="s">
        <v>2228</v>
      </c>
      <c r="B146" s="16" t="str">
        <f>VLOOKUP('HEALTH CARE'!A146,'Customer Names'!A146:D146,3,FALSE)</f>
        <v>Bilbrey</v>
      </c>
      <c r="C146" s="16">
        <f>VLOOKUP(A146,'Medical Examinations'!A146:B146,2,FALSE)</f>
        <v>42.71</v>
      </c>
      <c r="D146" s="16">
        <f>VLOOKUP(A146,'Medical Examinations'!A146:C146,3,FALSE)</f>
        <v>10.52</v>
      </c>
      <c r="E146" s="16" t="str">
        <f>VLOOKUP(A146,'Medical Examinations'!A146:D146,4,FALSE)</f>
        <v>No</v>
      </c>
      <c r="F146" s="16" t="str">
        <f>VLOOKUP(A146,'Medical Examinations'!A146:E146,5,FALSE)</f>
        <v>No</v>
      </c>
      <c r="G146" s="16" t="str">
        <f>VLOOKUP(A146,'Medical Examinations'!A146:F146,6,FALSE)</f>
        <v>No</v>
      </c>
      <c r="H146" s="16">
        <f>VLOOKUP('HEALTH CARE'!A146,'Medical Examinations'!A146:G146,7,FALSE)</f>
        <v>0</v>
      </c>
      <c r="I146" s="16" t="str">
        <f>VLOOKUP(A146,'Medical Examinations'!A146:H146,8,FALSE)</f>
        <v>Yes</v>
      </c>
      <c r="J146" s="16" t="str">
        <f>VLOOKUP(A146,'Medical Examinations'!A146:I146,9,FALSE)</f>
        <v>obesity</v>
      </c>
      <c r="K146" s="16" t="str">
        <f>VLOOKUP(A146,'Medical Examinations'!A146:J146,10,FALSE)</f>
        <v>diabetes</v>
      </c>
      <c r="L146" s="18">
        <f>VLOOKUP(A146,'Hospitalisation Details'!A:F, 5, FALSE)</f>
        <v>23</v>
      </c>
      <c r="M146" s="16">
        <f>VLOOKUP(A146,'Hospitalisation Details'!A146:H146,8,FALSE)</f>
        <v>38405.26</v>
      </c>
      <c r="N146" s="16" t="str">
        <f>VLOOKUP(A146,'Hospitalisation Details'!A146:I146,9,FALSE)</f>
        <v>tier - 2</v>
      </c>
      <c r="O146" s="16" t="str">
        <f>VLOOKUP(A146,'Hospitalisation Details'!A146:J146,10,FALSE)</f>
        <v>tier - 1</v>
      </c>
      <c r="P146" s="16" t="str">
        <f>VLOOKUP(A146,'Hospitalisation Details'!A146:K146,11,FALSE)</f>
        <v>R1011</v>
      </c>
      <c r="Q146" s="16">
        <f>VLOOKUP(A146,'Hospitalisation Details'!A146:L146,12,FALSE)</f>
        <v>51</v>
      </c>
    </row>
    <row r="147" spans="1:17" ht="20.399999999999999" x14ac:dyDescent="0.6">
      <c r="A147" s="17" t="s">
        <v>2227</v>
      </c>
      <c r="B147" s="16" t="str">
        <f>VLOOKUP('HEALTH CARE'!A147,'Customer Names'!A147:D147,3,FALSE)</f>
        <v>Curtis</v>
      </c>
      <c r="C147" s="16">
        <f>VLOOKUP(A147,'Medical Examinations'!A147:B147,2,FALSE)</f>
        <v>41.52</v>
      </c>
      <c r="D147" s="16">
        <f>VLOOKUP(A147,'Medical Examinations'!A147:C147,3,FALSE)</f>
        <v>11.82</v>
      </c>
      <c r="E147" s="16" t="str">
        <f>VLOOKUP(A147,'Medical Examinations'!A147:D147,4,FALSE)</f>
        <v>Yes</v>
      </c>
      <c r="F147" s="16" t="str">
        <f>VLOOKUP(A147,'Medical Examinations'!A147:E147,5,FALSE)</f>
        <v>No</v>
      </c>
      <c r="G147" s="16" t="str">
        <f>VLOOKUP(A147,'Medical Examinations'!A147:F147,6,FALSE)</f>
        <v>No</v>
      </c>
      <c r="H147" s="16">
        <f>VLOOKUP('HEALTH CARE'!A147,'Medical Examinations'!A147:G147,7,FALSE)</f>
        <v>2</v>
      </c>
      <c r="I147" s="16" t="str">
        <f>VLOOKUP(A147,'Medical Examinations'!A147:H147,8,FALSE)</f>
        <v>Yes</v>
      </c>
      <c r="J147" s="16" t="str">
        <f>VLOOKUP(A147,'Medical Examinations'!A147:I147,9,FALSE)</f>
        <v>obesity</v>
      </c>
      <c r="K147" s="16" t="str">
        <f>VLOOKUP(A147,'Medical Examinations'!A147:J147,10,FALSE)</f>
        <v>diabetes</v>
      </c>
      <c r="L147" s="18">
        <f>VLOOKUP(A147,'Hospitalisation Details'!A:F, 5, FALSE)</f>
        <v>22</v>
      </c>
      <c r="M147" s="16">
        <f>VLOOKUP(A147,'Hospitalisation Details'!A147:H147,8,FALSE)</f>
        <v>38389.79</v>
      </c>
      <c r="N147" s="16" t="str">
        <f>VLOOKUP(A147,'Hospitalisation Details'!A147:I147,9,FALSE)</f>
        <v>tier - 2</v>
      </c>
      <c r="O147" s="16" t="str">
        <f>VLOOKUP(A147,'Hospitalisation Details'!A147:J147,10,FALSE)</f>
        <v>tier - 3</v>
      </c>
      <c r="P147" s="16" t="str">
        <f>VLOOKUP(A147,'Hospitalisation Details'!A147:K147,11,FALSE)</f>
        <v>R1011</v>
      </c>
      <c r="Q147" s="16">
        <f>VLOOKUP(A147,'Hospitalisation Details'!A147:L147,12,FALSE)</f>
        <v>52</v>
      </c>
    </row>
    <row r="148" spans="1:17" ht="20.399999999999999" x14ac:dyDescent="0.6">
      <c r="A148" s="17" t="s">
        <v>2226</v>
      </c>
      <c r="B148" s="16" t="str">
        <f>VLOOKUP('HEALTH CARE'!A148,'Customer Names'!A148:D148,3,FALSE)</f>
        <v>Meyer</v>
      </c>
      <c r="C148" s="16">
        <f>VLOOKUP(A148,'Medical Examinations'!A148:B148,2,FALSE)</f>
        <v>39.4</v>
      </c>
      <c r="D148" s="16">
        <f>VLOOKUP(A148,'Medical Examinations'!A148:C148,3,FALSE)</f>
        <v>6.76</v>
      </c>
      <c r="E148" s="16" t="str">
        <f>VLOOKUP(A148,'Medical Examinations'!A148:D148,4,FALSE)</f>
        <v>No</v>
      </c>
      <c r="F148" s="16" t="str">
        <f>VLOOKUP(A148,'Medical Examinations'!A148:E148,5,FALSE)</f>
        <v>No</v>
      </c>
      <c r="G148" s="16" t="str">
        <f>VLOOKUP(A148,'Medical Examinations'!A148:F148,6,FALSE)</f>
        <v>No</v>
      </c>
      <c r="H148" s="16">
        <f>VLOOKUP('HEALTH CARE'!A148,'Medical Examinations'!A148:G148,7,FALSE)</f>
        <v>0</v>
      </c>
      <c r="I148" s="16" t="str">
        <f>VLOOKUP(A148,'Medical Examinations'!A148:H148,8,FALSE)</f>
        <v>Yes</v>
      </c>
      <c r="J148" s="16" t="str">
        <f>VLOOKUP(A148,'Medical Examinations'!A148:I148,9,FALSE)</f>
        <v>obesity</v>
      </c>
      <c r="K148" s="16" t="str">
        <f>VLOOKUP(A148,'Medical Examinations'!A148:J148,10,FALSE)</f>
        <v>diabetes</v>
      </c>
      <c r="L148" s="18">
        <f>VLOOKUP(A148,'Hospitalisation Details'!A:F, 5, FALSE)</f>
        <v>17</v>
      </c>
      <c r="M148" s="16">
        <f>VLOOKUP(A148,'Hospitalisation Details'!A148:H148,8,FALSE)</f>
        <v>38344.57</v>
      </c>
      <c r="N148" s="16" t="str">
        <f>VLOOKUP(A148,'Hospitalisation Details'!A148:I148,9,FALSE)</f>
        <v>tier - 1</v>
      </c>
      <c r="O148" s="16" t="str">
        <f>VLOOKUP(A148,'Hospitalisation Details'!A148:J148,10,FALSE)</f>
        <v>tier - 3</v>
      </c>
      <c r="P148" s="16" t="str">
        <f>VLOOKUP(A148,'Hospitalisation Details'!A148:K148,11,FALSE)</f>
        <v>R1011</v>
      </c>
      <c r="Q148" s="16">
        <f>VLOOKUP(A148,'Hospitalisation Details'!A148:L148,12,FALSE)</f>
        <v>20</v>
      </c>
    </row>
    <row r="149" spans="1:17" ht="20.399999999999999" x14ac:dyDescent="0.6">
      <c r="A149" s="17" t="s">
        <v>2225</v>
      </c>
      <c r="B149" s="16" t="str">
        <f>VLOOKUP('HEALTH CARE'!A149,'Customer Names'!A149:D149,3,FALSE)</f>
        <v>Bardeesy</v>
      </c>
      <c r="C149" s="16">
        <f>VLOOKUP(A149,'Medical Examinations'!A149:B149,2,FALSE)</f>
        <v>46.45</v>
      </c>
      <c r="D149" s="16">
        <f>VLOOKUP(A149,'Medical Examinations'!A149:C149,3,FALSE)</f>
        <v>5.62</v>
      </c>
      <c r="E149" s="16" t="str">
        <f>VLOOKUP(A149,'Medical Examinations'!A149:D149,4,FALSE)</f>
        <v>No</v>
      </c>
      <c r="F149" s="16" t="str">
        <f>VLOOKUP(A149,'Medical Examinations'!A149:E149,5,FALSE)</f>
        <v>No</v>
      </c>
      <c r="G149" s="16" t="str">
        <f>VLOOKUP(A149,'Medical Examinations'!A149:F149,6,FALSE)</f>
        <v>No</v>
      </c>
      <c r="H149" s="16">
        <f>VLOOKUP('HEALTH CARE'!A149,'Medical Examinations'!A149:G149,7,FALSE)</f>
        <v>0</v>
      </c>
      <c r="I149" s="16" t="str">
        <f>VLOOKUP(A149,'Medical Examinations'!A149:H149,8,FALSE)</f>
        <v>Yes</v>
      </c>
      <c r="J149" s="16" t="str">
        <f>VLOOKUP(A149,'Medical Examinations'!A149:I149,9,FALSE)</f>
        <v>obesity</v>
      </c>
      <c r="K149" s="16" t="str">
        <f>VLOOKUP(A149,'Medical Examinations'!A149:J149,10,FALSE)</f>
        <v>normal</v>
      </c>
      <c r="L149" s="18">
        <f>VLOOKUP(A149,'Hospitalisation Details'!A:F, 5, FALSE)</f>
        <v>12</v>
      </c>
      <c r="M149" s="16">
        <f>VLOOKUP(A149,'Hospitalisation Details'!A149:H149,8,FALSE)</f>
        <v>38313.129999999997</v>
      </c>
      <c r="N149" s="16" t="str">
        <f>VLOOKUP(A149,'Hospitalisation Details'!A149:I149,9,FALSE)</f>
        <v>tier - 1</v>
      </c>
      <c r="O149" s="16" t="str">
        <f>VLOOKUP(A149,'Hospitalisation Details'!A149:J149,10,FALSE)</f>
        <v>tier - 3</v>
      </c>
      <c r="P149" s="16" t="str">
        <f>VLOOKUP(A149,'Hospitalisation Details'!A149:K149,11,FALSE)</f>
        <v>R1011</v>
      </c>
      <c r="Q149" s="16">
        <f>VLOOKUP(A149,'Hospitalisation Details'!A149:L149,12,FALSE)</f>
        <v>42</v>
      </c>
    </row>
    <row r="150" spans="1:17" ht="20.399999999999999" x14ac:dyDescent="0.6">
      <c r="A150" s="17" t="s">
        <v>2224</v>
      </c>
      <c r="B150" s="16" t="str">
        <f>VLOOKUP('HEALTH CARE'!A150,'Customer Names'!A150:D150,3,FALSE)</f>
        <v>Shanahan</v>
      </c>
      <c r="C150" s="16">
        <f>VLOOKUP(A150,'Medical Examinations'!A150:B150,2,FALSE)</f>
        <v>35.75</v>
      </c>
      <c r="D150" s="16">
        <f>VLOOKUP(A150,'Medical Examinations'!A150:C150,3,FALSE)</f>
        <v>4.1900000000000004</v>
      </c>
      <c r="E150" s="16" t="str">
        <f>VLOOKUP(A150,'Medical Examinations'!A150:D150,4,FALSE)</f>
        <v>No</v>
      </c>
      <c r="F150" s="16" t="str">
        <f>VLOOKUP(A150,'Medical Examinations'!A150:E150,5,FALSE)</f>
        <v>No</v>
      </c>
      <c r="G150" s="16" t="str">
        <f>VLOOKUP(A150,'Medical Examinations'!A150:F150,6,FALSE)</f>
        <v>No</v>
      </c>
      <c r="H150" s="16">
        <f>VLOOKUP('HEALTH CARE'!A150,'Medical Examinations'!A150:G150,7,FALSE)</f>
        <v>0</v>
      </c>
      <c r="I150" s="16" t="str">
        <f>VLOOKUP(A150,'Medical Examinations'!A150:H150,8,FALSE)</f>
        <v>Yes</v>
      </c>
      <c r="J150" s="16" t="str">
        <f>VLOOKUP(A150,'Medical Examinations'!A150:I150,9,FALSE)</f>
        <v>obesity</v>
      </c>
      <c r="K150" s="16" t="str">
        <f>VLOOKUP(A150,'Medical Examinations'!A150:J150,10,FALSE)</f>
        <v>normal</v>
      </c>
      <c r="L150" s="18">
        <f>VLOOKUP(A150,'Hospitalisation Details'!A:F, 5, FALSE)</f>
        <v>30</v>
      </c>
      <c r="M150" s="16">
        <f>VLOOKUP(A150,'Hospitalisation Details'!A150:H150,8,FALSE)</f>
        <v>38282.75</v>
      </c>
      <c r="N150" s="16" t="str">
        <f>VLOOKUP(A150,'Hospitalisation Details'!A150:I150,9,FALSE)</f>
        <v>tier - 1</v>
      </c>
      <c r="O150" s="16" t="str">
        <f>VLOOKUP(A150,'Hospitalisation Details'!A150:J150,10,FALSE)</f>
        <v>tier - 2</v>
      </c>
      <c r="P150" s="16" t="str">
        <f>VLOOKUP(A150,'Hospitalisation Details'!A150:K150,11,FALSE)</f>
        <v>R1013</v>
      </c>
      <c r="Q150" s="16">
        <f>VLOOKUP(A150,'Hospitalisation Details'!A150:L150,12,FALSE)</f>
        <v>33</v>
      </c>
    </row>
    <row r="151" spans="1:17" ht="20.399999999999999" x14ac:dyDescent="0.6">
      <c r="A151" s="17" t="s">
        <v>2223</v>
      </c>
      <c r="B151" s="16" t="str">
        <f>VLOOKUP('HEALTH CARE'!A151,'Customer Names'!A151:D151,3,FALSE)</f>
        <v>Sutter</v>
      </c>
      <c r="C151" s="16">
        <f>VLOOKUP(A151,'Medical Examinations'!A151:B151,2,FALSE)</f>
        <v>26.07</v>
      </c>
      <c r="D151" s="16">
        <f>VLOOKUP(A151,'Medical Examinations'!A151:C151,3,FALSE)</f>
        <v>5.32</v>
      </c>
      <c r="E151" s="16" t="str">
        <f>VLOOKUP(A151,'Medical Examinations'!A151:D151,4,FALSE)</f>
        <v>No</v>
      </c>
      <c r="F151" s="16" t="str">
        <f>VLOOKUP(A151,'Medical Examinations'!A151:E151,5,FALSE)</f>
        <v>No</v>
      </c>
      <c r="G151" s="16" t="str">
        <f>VLOOKUP(A151,'Medical Examinations'!A151:F151,6,FALSE)</f>
        <v>No</v>
      </c>
      <c r="H151" s="16">
        <f>VLOOKUP('HEALTH CARE'!A151,'Medical Examinations'!A151:G151,7,FALSE)</f>
        <v>0</v>
      </c>
      <c r="I151" s="16" t="str">
        <f>VLOOKUP(A151,'Medical Examinations'!A151:H151,8,FALSE)</f>
        <v>Yes</v>
      </c>
      <c r="J151" s="16" t="str">
        <f>VLOOKUP(A151,'Medical Examinations'!A151:I151,9,FALSE)</f>
        <v>overweight</v>
      </c>
      <c r="K151" s="16" t="str">
        <f>VLOOKUP(A151,'Medical Examinations'!A151:J151,10,FALSE)</f>
        <v>normal</v>
      </c>
      <c r="L151" s="18">
        <f>VLOOKUP(A151,'Hospitalisation Details'!A:F, 5, FALSE)</f>
        <v>16</v>
      </c>
      <c r="M151" s="16">
        <f>VLOOKUP(A151,'Hospitalisation Details'!A151:H151,8,FALSE)</f>
        <v>38245.589999999997</v>
      </c>
      <c r="N151" s="16" t="str">
        <f>VLOOKUP(A151,'Hospitalisation Details'!A151:I151,9,FALSE)</f>
        <v>tier - 1</v>
      </c>
      <c r="O151" s="16" t="str">
        <f>VLOOKUP(A151,'Hospitalisation Details'!A151:J151,10,FALSE)</f>
        <v>tier - 2</v>
      </c>
      <c r="P151" s="16" t="str">
        <f>VLOOKUP(A151,'Hospitalisation Details'!A151:K151,11,FALSE)</f>
        <v>R1013</v>
      </c>
      <c r="Q151" s="16">
        <f>VLOOKUP(A151,'Hospitalisation Details'!A151:L151,12,FALSE)</f>
        <v>42</v>
      </c>
    </row>
    <row r="152" spans="1:17" ht="20.399999999999999" x14ac:dyDescent="0.6">
      <c r="A152" s="17" t="s">
        <v>2222</v>
      </c>
      <c r="B152" s="16" t="str">
        <f>VLOOKUP('HEALTH CARE'!A152,'Customer Names'!A152:D152,3,FALSE)</f>
        <v>Yesian</v>
      </c>
      <c r="C152" s="16">
        <f>VLOOKUP(A152,'Medical Examinations'!A152:B152,2,FALSE)</f>
        <v>36.54</v>
      </c>
      <c r="D152" s="16">
        <f>VLOOKUP(A152,'Medical Examinations'!A152:C152,3,FALSE)</f>
        <v>4.46</v>
      </c>
      <c r="E152" s="16" t="str">
        <f>VLOOKUP(A152,'Medical Examinations'!A152:D152,4,FALSE)</f>
        <v>Yes</v>
      </c>
      <c r="F152" s="16" t="str">
        <f>VLOOKUP(A152,'Medical Examinations'!A152:E152,5,FALSE)</f>
        <v>No</v>
      </c>
      <c r="G152" s="16" t="str">
        <f>VLOOKUP(A152,'Medical Examinations'!A152:F152,6,FALSE)</f>
        <v>No</v>
      </c>
      <c r="H152" s="16">
        <f>VLOOKUP('HEALTH CARE'!A152,'Medical Examinations'!A152:G152,7,FALSE)</f>
        <v>1</v>
      </c>
      <c r="I152" s="16" t="str">
        <f>VLOOKUP(A152,'Medical Examinations'!A152:H152,8,FALSE)</f>
        <v>Yes</v>
      </c>
      <c r="J152" s="16" t="str">
        <f>VLOOKUP(A152,'Medical Examinations'!A152:I152,9,FALSE)</f>
        <v>obesity</v>
      </c>
      <c r="K152" s="16" t="str">
        <f>VLOOKUP(A152,'Medical Examinations'!A152:J152,10,FALSE)</f>
        <v>normal</v>
      </c>
      <c r="L152" s="18">
        <f>VLOOKUP(A152,'Hospitalisation Details'!A:F, 5, FALSE)</f>
        <v>16</v>
      </c>
      <c r="M152" s="16">
        <f>VLOOKUP(A152,'Hospitalisation Details'!A152:H152,8,FALSE)</f>
        <v>38241.74</v>
      </c>
      <c r="N152" s="16" t="str">
        <f>VLOOKUP(A152,'Hospitalisation Details'!A152:I152,9,FALSE)</f>
        <v>tier - 2</v>
      </c>
      <c r="O152" s="16" t="str">
        <f>VLOOKUP(A152,'Hospitalisation Details'!A152:J152,10,FALSE)</f>
        <v>tier - 3</v>
      </c>
      <c r="P152" s="16" t="str">
        <f>VLOOKUP(A152,'Hospitalisation Details'!A152:K152,11,FALSE)</f>
        <v>R1011</v>
      </c>
      <c r="Q152" s="16">
        <f>VLOOKUP(A152,'Hospitalisation Details'!A152:L152,12,FALSE)</f>
        <v>58</v>
      </c>
    </row>
    <row r="153" spans="1:17" ht="20.399999999999999" x14ac:dyDescent="0.6">
      <c r="A153" s="17" t="s">
        <v>2221</v>
      </c>
      <c r="B153" s="16" t="str">
        <f>VLOOKUP('HEALTH CARE'!A153,'Customer Names'!A153:D153,3,FALSE)</f>
        <v>Meers</v>
      </c>
      <c r="C153" s="16">
        <f>VLOOKUP(A153,'Medical Examinations'!A153:B153,2,FALSE)</f>
        <v>51.64</v>
      </c>
      <c r="D153" s="16">
        <f>VLOOKUP(A153,'Medical Examinations'!A153:C153,3,FALSE)</f>
        <v>5.65</v>
      </c>
      <c r="E153" s="16" t="str">
        <f>VLOOKUP(A153,'Medical Examinations'!A153:D153,4,FALSE)</f>
        <v>No</v>
      </c>
      <c r="F153" s="16" t="str">
        <f>VLOOKUP(A153,'Medical Examinations'!A153:E153,5,FALSE)</f>
        <v>No</v>
      </c>
      <c r="G153" s="16" t="str">
        <f>VLOOKUP(A153,'Medical Examinations'!A153:F153,6,FALSE)</f>
        <v>No</v>
      </c>
      <c r="H153" s="16">
        <f>VLOOKUP('HEALTH CARE'!A153,'Medical Examinations'!A153:G153,7,FALSE)</f>
        <v>0</v>
      </c>
      <c r="I153" s="16" t="str">
        <f>VLOOKUP(A153,'Medical Examinations'!A153:H153,8,FALSE)</f>
        <v>Yes</v>
      </c>
      <c r="J153" s="16" t="str">
        <f>VLOOKUP(A153,'Medical Examinations'!A153:I153,9,FALSE)</f>
        <v>obesity</v>
      </c>
      <c r="K153" s="16" t="str">
        <f>VLOOKUP(A153,'Medical Examinations'!A153:J153,10,FALSE)</f>
        <v>normal</v>
      </c>
      <c r="L153" s="18">
        <f>VLOOKUP(A153,'Hospitalisation Details'!A:F, 5, FALSE)</f>
        <v>8</v>
      </c>
      <c r="M153" s="16">
        <f>VLOOKUP(A153,'Hospitalisation Details'!A153:H153,8,FALSE)</f>
        <v>38237.339999999997</v>
      </c>
      <c r="N153" s="16" t="str">
        <f>VLOOKUP(A153,'Hospitalisation Details'!A153:I153,9,FALSE)</f>
        <v>tier - 2</v>
      </c>
      <c r="O153" s="16" t="str">
        <f>VLOOKUP(A153,'Hospitalisation Details'!A153:J153,10,FALSE)</f>
        <v>tier - 3</v>
      </c>
      <c r="P153" s="16" t="str">
        <f>VLOOKUP(A153,'Hospitalisation Details'!A153:K153,11,FALSE)</f>
        <v>R1011</v>
      </c>
      <c r="Q153" s="16">
        <f>VLOOKUP(A153,'Hospitalisation Details'!A153:L153,12,FALSE)</f>
        <v>33</v>
      </c>
    </row>
    <row r="154" spans="1:17" ht="20.399999999999999" x14ac:dyDescent="0.6">
      <c r="A154" s="17" t="s">
        <v>2220</v>
      </c>
      <c r="B154" s="16" t="str">
        <f>VLOOKUP('HEALTH CARE'!A154,'Customer Names'!A154:D154,3,FALSE)</f>
        <v>Conlon</v>
      </c>
      <c r="C154" s="16">
        <f>VLOOKUP(A154,'Medical Examinations'!A154:B154,2,FALSE)</f>
        <v>42.83</v>
      </c>
      <c r="D154" s="16">
        <f>VLOOKUP(A154,'Medical Examinations'!A154:C154,3,FALSE)</f>
        <v>6.04</v>
      </c>
      <c r="E154" s="16" t="str">
        <f>VLOOKUP(A154,'Medical Examinations'!A154:D154,4,FALSE)</f>
        <v>No</v>
      </c>
      <c r="F154" s="16" t="str">
        <f>VLOOKUP(A154,'Medical Examinations'!A154:E154,5,FALSE)</f>
        <v>No</v>
      </c>
      <c r="G154" s="16" t="str">
        <f>VLOOKUP(A154,'Medical Examinations'!A154:F154,6,FALSE)</f>
        <v>No</v>
      </c>
      <c r="H154" s="16">
        <f>VLOOKUP('HEALTH CARE'!A154,'Medical Examinations'!A154:G154,7,FALSE)</f>
        <v>2</v>
      </c>
      <c r="I154" s="16" t="str">
        <f>VLOOKUP(A154,'Medical Examinations'!A154:H154,8,FALSE)</f>
        <v>Yes</v>
      </c>
      <c r="J154" s="16" t="str">
        <f>VLOOKUP(A154,'Medical Examinations'!A154:I154,9,FALSE)</f>
        <v>obesity</v>
      </c>
      <c r="K154" s="16" t="str">
        <f>VLOOKUP(A154,'Medical Examinations'!A154:J154,10,FALSE)</f>
        <v>prediabetes</v>
      </c>
      <c r="L154" s="18">
        <f>VLOOKUP(A154,'Hospitalisation Details'!A:F, 5, FALSE)</f>
        <v>19</v>
      </c>
      <c r="M154" s="16">
        <f>VLOOKUP(A154,'Hospitalisation Details'!A154:H154,8,FALSE)</f>
        <v>38189.1</v>
      </c>
      <c r="N154" s="16" t="str">
        <f>VLOOKUP(A154,'Hospitalisation Details'!A154:I154,9,FALSE)</f>
        <v>tier - 2</v>
      </c>
      <c r="O154" s="16" t="str">
        <f>VLOOKUP(A154,'Hospitalisation Details'!A154:J154,10,FALSE)</f>
        <v>tier - 2</v>
      </c>
      <c r="P154" s="16" t="str">
        <f>VLOOKUP(A154,'Hospitalisation Details'!A154:K154,11,FALSE)</f>
        <v>R1011</v>
      </c>
      <c r="Q154" s="16">
        <f>VLOOKUP(A154,'Hospitalisation Details'!A154:L154,12,FALSE)</f>
        <v>50</v>
      </c>
    </row>
    <row r="155" spans="1:17" ht="20.399999999999999" x14ac:dyDescent="0.6">
      <c r="A155" s="17" t="s">
        <v>2219</v>
      </c>
      <c r="B155" s="16" t="str">
        <f>VLOOKUP('HEALTH CARE'!A155,'Customer Names'!A155:D155,3,FALSE)</f>
        <v>Arnstein</v>
      </c>
      <c r="C155" s="16">
        <f>VLOOKUP(A155,'Medical Examinations'!A155:B155,2,FALSE)</f>
        <v>40.15</v>
      </c>
      <c r="D155" s="16">
        <f>VLOOKUP(A155,'Medical Examinations'!A155:C155,3,FALSE)</f>
        <v>5.76</v>
      </c>
      <c r="E155" s="16" t="str">
        <f>VLOOKUP(A155,'Medical Examinations'!A155:D155,4,FALSE)</f>
        <v>No</v>
      </c>
      <c r="F155" s="16" t="str">
        <f>VLOOKUP(A155,'Medical Examinations'!A155:E155,5,FALSE)</f>
        <v>No</v>
      </c>
      <c r="G155" s="16" t="str">
        <f>VLOOKUP(A155,'Medical Examinations'!A155:F155,6,FALSE)</f>
        <v>No</v>
      </c>
      <c r="H155" s="16">
        <f>VLOOKUP('HEALTH CARE'!A155,'Medical Examinations'!A155:G155,7,FALSE)</f>
        <v>1</v>
      </c>
      <c r="I155" s="16" t="str">
        <f>VLOOKUP(A155,'Medical Examinations'!A155:H155,8,FALSE)</f>
        <v>Yes</v>
      </c>
      <c r="J155" s="16" t="str">
        <f>VLOOKUP(A155,'Medical Examinations'!A155:I155,9,FALSE)</f>
        <v>obesity</v>
      </c>
      <c r="K155" s="16" t="str">
        <f>VLOOKUP(A155,'Medical Examinations'!A155:J155,10,FALSE)</f>
        <v>prediabetes</v>
      </c>
      <c r="L155" s="18">
        <f>VLOOKUP(A155,'Hospitalisation Details'!A:F, 5, FALSE)</f>
        <v>29</v>
      </c>
      <c r="M155" s="16">
        <f>VLOOKUP(A155,'Hospitalisation Details'!A155:H155,8,FALSE)</f>
        <v>38126.25</v>
      </c>
      <c r="N155" s="16" t="str">
        <f>VLOOKUP(A155,'Hospitalisation Details'!A155:I155,9,FALSE)</f>
        <v>tier - 1</v>
      </c>
      <c r="O155" s="16" t="str">
        <f>VLOOKUP(A155,'Hospitalisation Details'!A155:J155,10,FALSE)</f>
        <v>tier - 3</v>
      </c>
      <c r="P155" s="16" t="str">
        <f>VLOOKUP(A155,'Hospitalisation Details'!A155:K155,11,FALSE)</f>
        <v>R1013</v>
      </c>
      <c r="Q155" s="16">
        <f>VLOOKUP(A155,'Hospitalisation Details'!A155:L155,12,FALSE)</f>
        <v>24</v>
      </c>
    </row>
    <row r="156" spans="1:17" ht="20.399999999999999" x14ac:dyDescent="0.6">
      <c r="A156" s="17" t="s">
        <v>2218</v>
      </c>
      <c r="B156" s="16" t="str">
        <f>VLOOKUP('HEALTH CARE'!A156,'Customer Names'!A156:D156,3,FALSE)</f>
        <v>Jurek</v>
      </c>
      <c r="C156" s="16">
        <f>VLOOKUP(A156,'Medical Examinations'!A156:B156,2,FALSE)</f>
        <v>27.8</v>
      </c>
      <c r="D156" s="16">
        <f>VLOOKUP(A156,'Medical Examinations'!A156:C156,3,FALSE)</f>
        <v>4.3600000000000003</v>
      </c>
      <c r="E156" s="16" t="str">
        <f>VLOOKUP(A156,'Medical Examinations'!A156:D156,4,FALSE)</f>
        <v>No</v>
      </c>
      <c r="F156" s="16" t="str">
        <f>VLOOKUP(A156,'Medical Examinations'!A156:E156,5,FALSE)</f>
        <v>No</v>
      </c>
      <c r="G156" s="16" t="str">
        <f>VLOOKUP(A156,'Medical Examinations'!A156:F156,6,FALSE)</f>
        <v>Yes</v>
      </c>
      <c r="H156" s="16">
        <f>VLOOKUP('HEALTH CARE'!A156,'Medical Examinations'!A156:G156,7,FALSE)</f>
        <v>1</v>
      </c>
      <c r="I156" s="16" t="str">
        <f>VLOOKUP(A156,'Medical Examinations'!A156:H156,8,FALSE)</f>
        <v>Yes</v>
      </c>
      <c r="J156" s="16" t="str">
        <f>VLOOKUP(A156,'Medical Examinations'!A156:I156,9,FALSE)</f>
        <v>overweight</v>
      </c>
      <c r="K156" s="16" t="str">
        <f>VLOOKUP(A156,'Medical Examinations'!A156:J156,10,FALSE)</f>
        <v>normal</v>
      </c>
      <c r="L156" s="18">
        <f>VLOOKUP(A156,'Hospitalisation Details'!A:F, 5, FALSE)</f>
        <v>9</v>
      </c>
      <c r="M156" s="16">
        <f>VLOOKUP(A156,'Hospitalisation Details'!A156:H156,8,FALSE)</f>
        <v>37829.72</v>
      </c>
      <c r="N156" s="16" t="str">
        <f>VLOOKUP(A156,'Hospitalisation Details'!A156:I156,9,FALSE)</f>
        <v>tier - 1</v>
      </c>
      <c r="O156" s="16" t="str">
        <f>VLOOKUP(A156,'Hospitalisation Details'!A156:J156,10,FALSE)</f>
        <v>tier - 2</v>
      </c>
      <c r="P156" s="16" t="str">
        <f>VLOOKUP(A156,'Hospitalisation Details'!A156:K156,11,FALSE)</f>
        <v>R1011</v>
      </c>
      <c r="Q156" s="16">
        <f>VLOOKUP(A156,'Hospitalisation Details'!A156:L156,12,FALSE)</f>
        <v>43</v>
      </c>
    </row>
    <row r="157" spans="1:17" ht="20.399999999999999" x14ac:dyDescent="0.6">
      <c r="A157" s="17" t="s">
        <v>2217</v>
      </c>
      <c r="B157" s="16" t="str">
        <f>VLOOKUP('HEALTH CARE'!A157,'Customer Names'!A157:D157,3,FALSE)</f>
        <v>Thill</v>
      </c>
      <c r="C157" s="16">
        <f>VLOOKUP(A157,'Medical Examinations'!A157:B157,2,FALSE)</f>
        <v>45.81</v>
      </c>
      <c r="D157" s="16">
        <f>VLOOKUP(A157,'Medical Examinations'!A157:C157,3,FALSE)</f>
        <v>4.76</v>
      </c>
      <c r="E157" s="16" t="str">
        <f>VLOOKUP(A157,'Medical Examinations'!A157:D157,4,FALSE)</f>
        <v>Yes</v>
      </c>
      <c r="F157" s="16" t="str">
        <f>VLOOKUP(A157,'Medical Examinations'!A157:E157,5,FALSE)</f>
        <v>No</v>
      </c>
      <c r="G157" s="16" t="str">
        <f>VLOOKUP(A157,'Medical Examinations'!A157:F157,6,FALSE)</f>
        <v>Yes</v>
      </c>
      <c r="H157" s="16">
        <f>VLOOKUP('HEALTH CARE'!A157,'Medical Examinations'!A157:G157,7,FALSE)</f>
        <v>1</v>
      </c>
      <c r="I157" s="16" t="str">
        <f>VLOOKUP(A157,'Medical Examinations'!A157:H157,8,FALSE)</f>
        <v>Yes</v>
      </c>
      <c r="J157" s="16" t="str">
        <f>VLOOKUP(A157,'Medical Examinations'!A157:I157,9,FALSE)</f>
        <v>obesity</v>
      </c>
      <c r="K157" s="16" t="str">
        <f>VLOOKUP(A157,'Medical Examinations'!A157:J157,10,FALSE)</f>
        <v>normal</v>
      </c>
      <c r="L157" s="18">
        <f>VLOOKUP(A157,'Hospitalisation Details'!A:F, 5, FALSE)</f>
        <v>26</v>
      </c>
      <c r="M157" s="16">
        <f>VLOOKUP(A157,'Hospitalisation Details'!A157:H157,8,FALSE)</f>
        <v>37800.980000000003</v>
      </c>
      <c r="N157" s="16" t="str">
        <f>VLOOKUP(A157,'Hospitalisation Details'!A157:I157,9,FALSE)</f>
        <v>tier - 2</v>
      </c>
      <c r="O157" s="16" t="str">
        <f>VLOOKUP(A157,'Hospitalisation Details'!A157:J157,10,FALSE)</f>
        <v>tier - 2</v>
      </c>
      <c r="P157" s="16" t="str">
        <f>VLOOKUP(A157,'Hospitalisation Details'!A157:K157,11,FALSE)</f>
        <v>R1011</v>
      </c>
      <c r="Q157" s="16">
        <f>VLOOKUP(A157,'Hospitalisation Details'!A157:L157,12,FALSE)</f>
        <v>39</v>
      </c>
    </row>
    <row r="158" spans="1:17" ht="20.399999999999999" x14ac:dyDescent="0.6">
      <c r="A158" s="17" t="s">
        <v>2216</v>
      </c>
      <c r="B158" s="16" t="str">
        <f>VLOOKUP('HEALTH CARE'!A158,'Customer Names'!A158:D158,3,FALSE)</f>
        <v>Glaz</v>
      </c>
      <c r="C158" s="16">
        <f>VLOOKUP(A158,'Medical Examinations'!A158:B158,2,FALSE)</f>
        <v>34.43</v>
      </c>
      <c r="D158" s="16">
        <f>VLOOKUP(A158,'Medical Examinations'!A158:C158,3,FALSE)</f>
        <v>10.82</v>
      </c>
      <c r="E158" s="16" t="str">
        <f>VLOOKUP(A158,'Medical Examinations'!A158:D158,4,FALSE)</f>
        <v>Yes</v>
      </c>
      <c r="F158" s="16" t="str">
        <f>VLOOKUP(A158,'Medical Examinations'!A158:E158,5,FALSE)</f>
        <v>No</v>
      </c>
      <c r="G158" s="16" t="str">
        <f>VLOOKUP(A158,'Medical Examinations'!A158:F158,6,FALSE)</f>
        <v>No</v>
      </c>
      <c r="H158" s="16">
        <f>VLOOKUP('HEALTH CARE'!A158,'Medical Examinations'!A158:G158,7,FALSE)</f>
        <v>1</v>
      </c>
      <c r="I158" s="16" t="str">
        <f>VLOOKUP(A158,'Medical Examinations'!A158:H158,8,FALSE)</f>
        <v>Yes</v>
      </c>
      <c r="J158" s="16" t="str">
        <f>VLOOKUP(A158,'Medical Examinations'!A158:I158,9,FALSE)</f>
        <v>obesity</v>
      </c>
      <c r="K158" s="16" t="str">
        <f>VLOOKUP(A158,'Medical Examinations'!A158:J158,10,FALSE)</f>
        <v>diabetes</v>
      </c>
      <c r="L158" s="18">
        <f>VLOOKUP(A158,'Hospitalisation Details'!A:F, 5, FALSE)</f>
        <v>15</v>
      </c>
      <c r="M158" s="16">
        <f>VLOOKUP(A158,'Hospitalisation Details'!A158:H158,8,FALSE)</f>
        <v>37742.58</v>
      </c>
      <c r="N158" s="16" t="str">
        <f>VLOOKUP(A158,'Hospitalisation Details'!A158:I158,9,FALSE)</f>
        <v>tier - 1</v>
      </c>
      <c r="O158" s="16" t="str">
        <f>VLOOKUP(A158,'Hospitalisation Details'!A158:J158,10,FALSE)</f>
        <v>tier - 1</v>
      </c>
      <c r="P158" s="16" t="str">
        <f>VLOOKUP(A158,'Hospitalisation Details'!A158:K158,11,FALSE)</f>
        <v>R1013</v>
      </c>
      <c r="Q158" s="16">
        <f>VLOOKUP(A158,'Hospitalisation Details'!A158:L158,12,FALSE)</f>
        <v>36</v>
      </c>
    </row>
    <row r="159" spans="1:17" ht="20.399999999999999" x14ac:dyDescent="0.6">
      <c r="A159" s="17" t="s">
        <v>2215</v>
      </c>
      <c r="B159" s="16" t="str">
        <f>VLOOKUP('HEALTH CARE'!A159,'Customer Names'!A159:D159,3,FALSE)</f>
        <v>Sampson</v>
      </c>
      <c r="C159" s="16">
        <f>VLOOKUP(A159,'Medical Examinations'!A159:B159,2,FALSE)</f>
        <v>41.33</v>
      </c>
      <c r="D159" s="16">
        <f>VLOOKUP(A159,'Medical Examinations'!A159:C159,3,FALSE)</f>
        <v>4.01</v>
      </c>
      <c r="E159" s="16" t="str">
        <f>VLOOKUP(A159,'Medical Examinations'!A159:D159,4,FALSE)</f>
        <v>Yes</v>
      </c>
      <c r="F159" s="16" t="str">
        <f>VLOOKUP(A159,'Medical Examinations'!A159:E159,5,FALSE)</f>
        <v>No</v>
      </c>
      <c r="G159" s="16" t="str">
        <f>VLOOKUP(A159,'Medical Examinations'!A159:F159,6,FALSE)</f>
        <v>No</v>
      </c>
      <c r="H159" s="16">
        <f>VLOOKUP('HEALTH CARE'!A159,'Medical Examinations'!A159:G159,7,FALSE)</f>
        <v>0</v>
      </c>
      <c r="I159" s="16" t="str">
        <f>VLOOKUP(A159,'Medical Examinations'!A159:H159,8,FALSE)</f>
        <v>Yes</v>
      </c>
      <c r="J159" s="16" t="str">
        <f>VLOOKUP(A159,'Medical Examinations'!A159:I159,9,FALSE)</f>
        <v>obesity</v>
      </c>
      <c r="K159" s="16" t="str">
        <f>VLOOKUP(A159,'Medical Examinations'!A159:J159,10,FALSE)</f>
        <v>normal</v>
      </c>
      <c r="L159" s="18">
        <f>VLOOKUP(A159,'Hospitalisation Details'!A:F, 5, FALSE)</f>
        <v>18</v>
      </c>
      <c r="M159" s="16">
        <f>VLOOKUP(A159,'Hospitalisation Details'!A159:H159,8,FALSE)</f>
        <v>37735.199999999997</v>
      </c>
      <c r="N159" s="16" t="str">
        <f>VLOOKUP(A159,'Hospitalisation Details'!A159:I159,9,FALSE)</f>
        <v>tier - 2</v>
      </c>
      <c r="O159" s="16" t="str">
        <f>VLOOKUP(A159,'Hospitalisation Details'!A159:J159,10,FALSE)</f>
        <v>tier - 2</v>
      </c>
      <c r="P159" s="16" t="str">
        <f>VLOOKUP(A159,'Hospitalisation Details'!A159:K159,11,FALSE)</f>
        <v>R1011</v>
      </c>
      <c r="Q159" s="16">
        <f>VLOOKUP(A159,'Hospitalisation Details'!A159:L159,12,FALSE)</f>
        <v>46</v>
      </c>
    </row>
    <row r="160" spans="1:17" ht="20.399999999999999" x14ac:dyDescent="0.6">
      <c r="A160" s="17" t="s">
        <v>2214</v>
      </c>
      <c r="B160" s="16" t="str">
        <f>VLOOKUP('HEALTH CARE'!A160,'Customer Names'!A160:D160,3,FALSE)</f>
        <v>Duliba</v>
      </c>
      <c r="C160" s="16">
        <f>VLOOKUP(A160,'Medical Examinations'!A160:B160,2,FALSE)</f>
        <v>31.92</v>
      </c>
      <c r="D160" s="16">
        <f>VLOOKUP(A160,'Medical Examinations'!A160:C160,3,FALSE)</f>
        <v>5.12</v>
      </c>
      <c r="E160" s="16" t="str">
        <f>VLOOKUP(A160,'Medical Examinations'!A160:D160,4,FALSE)</f>
        <v>Yes</v>
      </c>
      <c r="F160" s="16" t="str">
        <f>VLOOKUP(A160,'Medical Examinations'!A160:E160,5,FALSE)</f>
        <v>No</v>
      </c>
      <c r="G160" s="16" t="str">
        <f>VLOOKUP(A160,'Medical Examinations'!A160:F160,6,FALSE)</f>
        <v>No</v>
      </c>
      <c r="H160" s="16">
        <f>VLOOKUP('HEALTH CARE'!A160,'Medical Examinations'!A160:G160,7,FALSE)</f>
        <v>1</v>
      </c>
      <c r="I160" s="16" t="str">
        <f>VLOOKUP(A160,'Medical Examinations'!A160:H160,8,FALSE)</f>
        <v>Yes</v>
      </c>
      <c r="J160" s="16" t="str">
        <f>VLOOKUP(A160,'Medical Examinations'!A160:I160,9,FALSE)</f>
        <v>obesity</v>
      </c>
      <c r="K160" s="16" t="str">
        <f>VLOOKUP(A160,'Medical Examinations'!A160:J160,10,FALSE)</f>
        <v>normal</v>
      </c>
      <c r="L160" s="18">
        <f>VLOOKUP(A160,'Hospitalisation Details'!A:F, 5, FALSE)</f>
        <v>10</v>
      </c>
      <c r="M160" s="16">
        <f>VLOOKUP(A160,'Hospitalisation Details'!A160:H160,8,FALSE)</f>
        <v>37701.879999999997</v>
      </c>
      <c r="N160" s="16" t="str">
        <f>VLOOKUP(A160,'Hospitalisation Details'!A160:I160,9,FALSE)</f>
        <v>tier - 2</v>
      </c>
      <c r="O160" s="16" t="str">
        <f>VLOOKUP(A160,'Hospitalisation Details'!A160:J160,10,FALSE)</f>
        <v>tier - 3</v>
      </c>
      <c r="P160" s="16" t="str">
        <f>VLOOKUP(A160,'Hospitalisation Details'!A160:K160,11,FALSE)</f>
        <v>R1023</v>
      </c>
      <c r="Q160" s="16">
        <f>VLOOKUP(A160,'Hospitalisation Details'!A160:L160,12,FALSE)</f>
        <v>34</v>
      </c>
    </row>
    <row r="161" spans="1:17" ht="20.399999999999999" x14ac:dyDescent="0.6">
      <c r="A161" s="17" t="s">
        <v>2213</v>
      </c>
      <c r="B161" s="16" t="str">
        <f>VLOOKUP('HEALTH CARE'!A161,'Customer Names'!A161:D161,3,FALSE)</f>
        <v>Tanguay</v>
      </c>
      <c r="C161" s="16">
        <f>VLOOKUP(A161,'Medical Examinations'!A161:B161,2,FALSE)</f>
        <v>39.799999999999997</v>
      </c>
      <c r="D161" s="16">
        <f>VLOOKUP(A161,'Medical Examinations'!A161:C161,3,FALSE)</f>
        <v>10.54</v>
      </c>
      <c r="E161" s="16" t="str">
        <f>VLOOKUP(A161,'Medical Examinations'!A161:D161,4,FALSE)</f>
        <v>Yes</v>
      </c>
      <c r="F161" s="16" t="str">
        <f>VLOOKUP(A161,'Medical Examinations'!A161:E161,5,FALSE)</f>
        <v>No</v>
      </c>
      <c r="G161" s="16" t="str">
        <f>VLOOKUP(A161,'Medical Examinations'!A161:F161,6,FALSE)</f>
        <v>No</v>
      </c>
      <c r="H161" s="16">
        <f>VLOOKUP('HEALTH CARE'!A161,'Medical Examinations'!A161:G161,7,FALSE)</f>
        <v>2</v>
      </c>
      <c r="I161" s="16" t="str">
        <f>VLOOKUP(A161,'Medical Examinations'!A161:H161,8,FALSE)</f>
        <v>Yes</v>
      </c>
      <c r="J161" s="16" t="str">
        <f>VLOOKUP(A161,'Medical Examinations'!A161:I161,9,FALSE)</f>
        <v>obesity</v>
      </c>
      <c r="K161" s="16" t="str">
        <f>VLOOKUP(A161,'Medical Examinations'!A161:J161,10,FALSE)</f>
        <v>diabetes</v>
      </c>
      <c r="L161" s="18">
        <f>VLOOKUP(A161,'Hospitalisation Details'!A:F, 5, FALSE)</f>
        <v>28</v>
      </c>
      <c r="M161" s="16">
        <f>VLOOKUP(A161,'Hospitalisation Details'!A161:H161,8,FALSE)</f>
        <v>37675.06</v>
      </c>
      <c r="N161" s="16" t="str">
        <f>VLOOKUP(A161,'Hospitalisation Details'!A161:I161,9,FALSE)</f>
        <v>tier - 2</v>
      </c>
      <c r="O161" s="16" t="str">
        <f>VLOOKUP(A161,'Hospitalisation Details'!A161:J161,10,FALSE)</f>
        <v>tier - 3</v>
      </c>
      <c r="P161" s="16" t="str">
        <f>VLOOKUP(A161,'Hospitalisation Details'!A161:K161,11,FALSE)</f>
        <v>R1011</v>
      </c>
      <c r="Q161" s="16">
        <f>VLOOKUP(A161,'Hospitalisation Details'!A161:L161,12,FALSE)</f>
        <v>52</v>
      </c>
    </row>
    <row r="162" spans="1:17" ht="20.399999999999999" x14ac:dyDescent="0.6">
      <c r="A162" s="17" t="s">
        <v>2212</v>
      </c>
      <c r="B162" s="16" t="str">
        <f>VLOOKUP('HEALTH CARE'!A162,'Customer Names'!A162:D162,3,FALSE)</f>
        <v>McClelland</v>
      </c>
      <c r="C162" s="16">
        <f>VLOOKUP(A162,'Medical Examinations'!A162:B162,2,FALSE)</f>
        <v>42.82</v>
      </c>
      <c r="D162" s="16">
        <f>VLOOKUP(A162,'Medical Examinations'!A162:C162,3,FALSE)</f>
        <v>4.21</v>
      </c>
      <c r="E162" s="16" t="str">
        <f>VLOOKUP(A162,'Medical Examinations'!A162:D162,4,FALSE)</f>
        <v>No</v>
      </c>
      <c r="F162" s="16" t="str">
        <f>VLOOKUP(A162,'Medical Examinations'!A162:E162,5,FALSE)</f>
        <v>No</v>
      </c>
      <c r="G162" s="16" t="str">
        <f>VLOOKUP(A162,'Medical Examinations'!A162:F162,6,FALSE)</f>
        <v>No</v>
      </c>
      <c r="H162" s="16">
        <f>VLOOKUP('HEALTH CARE'!A162,'Medical Examinations'!A162:G162,7,FALSE)</f>
        <v>0</v>
      </c>
      <c r="I162" s="16" t="str">
        <f>VLOOKUP(A162,'Medical Examinations'!A162:H162,8,FALSE)</f>
        <v>Yes</v>
      </c>
      <c r="J162" s="16" t="str">
        <f>VLOOKUP(A162,'Medical Examinations'!A162:I162,9,FALSE)</f>
        <v>obesity</v>
      </c>
      <c r="K162" s="16" t="str">
        <f>VLOOKUP(A162,'Medical Examinations'!A162:J162,10,FALSE)</f>
        <v>normal</v>
      </c>
      <c r="L162" s="18">
        <f>VLOOKUP(A162,'Hospitalisation Details'!A:F, 5, FALSE)</f>
        <v>20</v>
      </c>
      <c r="M162" s="16">
        <f>VLOOKUP(A162,'Hospitalisation Details'!A162:H162,8,FALSE)</f>
        <v>37650.74</v>
      </c>
      <c r="N162" s="16" t="str">
        <f>VLOOKUP(A162,'Hospitalisation Details'!A162:I162,9,FALSE)</f>
        <v>tier - 2</v>
      </c>
      <c r="O162" s="16" t="str">
        <f>VLOOKUP(A162,'Hospitalisation Details'!A162:J162,10,FALSE)</f>
        <v>tier - 2</v>
      </c>
      <c r="P162" s="16" t="str">
        <f>VLOOKUP(A162,'Hospitalisation Details'!A162:K162,11,FALSE)</f>
        <v>R1012</v>
      </c>
      <c r="Q162" s="16">
        <f>VLOOKUP(A162,'Hospitalisation Details'!A162:L162,12,FALSE)</f>
        <v>40</v>
      </c>
    </row>
    <row r="163" spans="1:17" ht="20.399999999999999" x14ac:dyDescent="0.6">
      <c r="A163" s="17" t="s">
        <v>2211</v>
      </c>
      <c r="B163" s="16" t="str">
        <f>VLOOKUP('HEALTH CARE'!A163,'Customer Names'!A163:D163,3,FALSE)</f>
        <v>Gorman</v>
      </c>
      <c r="C163" s="16">
        <f>VLOOKUP(A163,'Medical Examinations'!A163:B163,2,FALSE)</f>
        <v>33.630000000000003</v>
      </c>
      <c r="D163" s="16">
        <f>VLOOKUP(A163,'Medical Examinations'!A163:C163,3,FALSE)</f>
        <v>5.42</v>
      </c>
      <c r="E163" s="16" t="str">
        <f>VLOOKUP(A163,'Medical Examinations'!A163:D163,4,FALSE)</f>
        <v>No</v>
      </c>
      <c r="F163" s="16" t="str">
        <f>VLOOKUP(A163,'Medical Examinations'!A163:E163,5,FALSE)</f>
        <v>No</v>
      </c>
      <c r="G163" s="16" t="str">
        <f>VLOOKUP(A163,'Medical Examinations'!A163:F163,6,FALSE)</f>
        <v>No</v>
      </c>
      <c r="H163" s="16">
        <f>VLOOKUP('HEALTH CARE'!A163,'Medical Examinations'!A163:G163,7,FALSE)</f>
        <v>0</v>
      </c>
      <c r="I163" s="16" t="str">
        <f>VLOOKUP(A163,'Medical Examinations'!A163:H163,8,FALSE)</f>
        <v>Yes</v>
      </c>
      <c r="J163" s="16" t="str">
        <f>VLOOKUP(A163,'Medical Examinations'!A163:I163,9,FALSE)</f>
        <v>obesity</v>
      </c>
      <c r="K163" s="16" t="str">
        <f>VLOOKUP(A163,'Medical Examinations'!A163:J163,10,FALSE)</f>
        <v>normal</v>
      </c>
      <c r="L163" s="18">
        <f>VLOOKUP(A163,'Hospitalisation Details'!A:F, 5, FALSE)</f>
        <v>16</v>
      </c>
      <c r="M163" s="16">
        <f>VLOOKUP(A163,'Hospitalisation Details'!A163:H163,8,FALSE)</f>
        <v>37607.53</v>
      </c>
      <c r="N163" s="16" t="str">
        <f>VLOOKUP(A163,'Hospitalisation Details'!A163:I163,9,FALSE)</f>
        <v>tier - 1</v>
      </c>
      <c r="O163" s="16" t="str">
        <f>VLOOKUP(A163,'Hospitalisation Details'!A163:J163,10,FALSE)</f>
        <v>tier - 2</v>
      </c>
      <c r="P163" s="16" t="str">
        <f>VLOOKUP(A163,'Hospitalisation Details'!A163:K163,11,FALSE)</f>
        <v>R1019</v>
      </c>
      <c r="Q163" s="16">
        <f>VLOOKUP(A163,'Hospitalisation Details'!A163:L163,12,FALSE)</f>
        <v>32</v>
      </c>
    </row>
    <row r="164" spans="1:17" ht="20.399999999999999" x14ac:dyDescent="0.6">
      <c r="A164" s="17" t="s">
        <v>2210</v>
      </c>
      <c r="B164" s="16" t="str">
        <f>VLOOKUP('HEALTH CARE'!A164,'Customer Names'!A164:D164,3,FALSE)</f>
        <v>Nishimura</v>
      </c>
      <c r="C164" s="16">
        <f>VLOOKUP(A164,'Medical Examinations'!A164:B164,2,FALSE)</f>
        <v>37.07</v>
      </c>
      <c r="D164" s="16">
        <f>VLOOKUP(A164,'Medical Examinations'!A164:C164,3,FALSE)</f>
        <v>4.28</v>
      </c>
      <c r="E164" s="16" t="str">
        <f>VLOOKUP(A164,'Medical Examinations'!A164:D164,4,FALSE)</f>
        <v>No</v>
      </c>
      <c r="F164" s="16" t="str">
        <f>VLOOKUP(A164,'Medical Examinations'!A164:E164,5,FALSE)</f>
        <v>yes</v>
      </c>
      <c r="G164" s="16" t="str">
        <f>VLOOKUP(A164,'Medical Examinations'!A164:F164,6,FALSE)</f>
        <v>No</v>
      </c>
      <c r="H164" s="16">
        <f>VLOOKUP('HEALTH CARE'!A164,'Medical Examinations'!A164:G164,7,FALSE)</f>
        <v>1</v>
      </c>
      <c r="I164" s="16" t="str">
        <f>VLOOKUP(A164,'Medical Examinations'!A164:H164,8,FALSE)</f>
        <v>Yes</v>
      </c>
      <c r="J164" s="16" t="str">
        <f>VLOOKUP(A164,'Medical Examinations'!A164:I164,9,FALSE)</f>
        <v>obesity</v>
      </c>
      <c r="K164" s="16" t="str">
        <f>VLOOKUP(A164,'Medical Examinations'!A164:J164,10,FALSE)</f>
        <v>normal</v>
      </c>
      <c r="L164" s="18">
        <f>VLOOKUP(A164,'Hospitalisation Details'!A:F, 5, FALSE)</f>
        <v>12</v>
      </c>
      <c r="M164" s="16">
        <f>VLOOKUP(A164,'Hospitalisation Details'!A164:H164,8,FALSE)</f>
        <v>37484.449999999997</v>
      </c>
      <c r="N164" s="16" t="str">
        <f>VLOOKUP(A164,'Hospitalisation Details'!A164:I164,9,FALSE)</f>
        <v>tier - 1</v>
      </c>
      <c r="O164" s="16" t="str">
        <f>VLOOKUP(A164,'Hospitalisation Details'!A164:J164,10,FALSE)</f>
        <v>tier - 1</v>
      </c>
      <c r="P164" s="16" t="str">
        <f>VLOOKUP(A164,'Hospitalisation Details'!A164:K164,11,FALSE)</f>
        <v>R1013</v>
      </c>
      <c r="Q164" s="16">
        <f>VLOOKUP(A164,'Hospitalisation Details'!A164:L164,12,FALSE)</f>
        <v>22</v>
      </c>
    </row>
    <row r="165" spans="1:17" ht="20.399999999999999" x14ac:dyDescent="0.6">
      <c r="A165" s="17" t="s">
        <v>2209</v>
      </c>
      <c r="B165" s="16" t="str">
        <f>VLOOKUP('HEALTH CARE'!A165,'Customer Names'!A165:D165,3,FALSE)</f>
        <v>Brimble</v>
      </c>
      <c r="C165" s="16">
        <f>VLOOKUP(A165,'Medical Examinations'!A165:B165,2,FALSE)</f>
        <v>35.625</v>
      </c>
      <c r="D165" s="16">
        <f>VLOOKUP(A165,'Medical Examinations'!A165:C165,3,FALSE)</f>
        <v>8.9</v>
      </c>
      <c r="E165" s="16" t="str">
        <f>VLOOKUP(A165,'Medical Examinations'!A165:D165,4,FALSE)</f>
        <v>No</v>
      </c>
      <c r="F165" s="16" t="str">
        <f>VLOOKUP(A165,'Medical Examinations'!A165:E165,5,FALSE)</f>
        <v>No</v>
      </c>
      <c r="G165" s="16" t="str">
        <f>VLOOKUP(A165,'Medical Examinations'!A165:F165,6,FALSE)</f>
        <v>No</v>
      </c>
      <c r="H165" s="16">
        <f>VLOOKUP('HEALTH CARE'!A165,'Medical Examinations'!A165:G165,7,FALSE)</f>
        <v>0</v>
      </c>
      <c r="I165" s="16" t="str">
        <f>VLOOKUP(A165,'Medical Examinations'!A165:H165,8,FALSE)</f>
        <v>Yes</v>
      </c>
      <c r="J165" s="16" t="str">
        <f>VLOOKUP(A165,'Medical Examinations'!A165:I165,9,FALSE)</f>
        <v>obesity</v>
      </c>
      <c r="K165" s="16" t="str">
        <f>VLOOKUP(A165,'Medical Examinations'!A165:J165,10,FALSE)</f>
        <v>diabetes</v>
      </c>
      <c r="L165" s="18">
        <f>VLOOKUP(A165,'Hospitalisation Details'!A:F, 5, FALSE)</f>
        <v>27</v>
      </c>
      <c r="M165" s="16">
        <f>VLOOKUP(A165,'Hospitalisation Details'!A165:H165,8,FALSE)</f>
        <v>37465.339999999997</v>
      </c>
      <c r="N165" s="16" t="str">
        <f>VLOOKUP(A165,'Hospitalisation Details'!A165:I165,9,FALSE)</f>
        <v>tier - 1</v>
      </c>
      <c r="O165" s="16" t="str">
        <f>VLOOKUP(A165,'Hospitalisation Details'!A165:J165,10,FALSE)</f>
        <v>tier - 2</v>
      </c>
      <c r="P165" s="16" t="str">
        <f>VLOOKUP(A165,'Hospitalisation Details'!A165:K165,11,FALSE)</f>
        <v>R1012</v>
      </c>
      <c r="Q165" s="16">
        <f>VLOOKUP(A165,'Hospitalisation Details'!A165:L165,12,FALSE)</f>
        <v>20</v>
      </c>
    </row>
    <row r="166" spans="1:17" ht="20.399999999999999" x14ac:dyDescent="0.6">
      <c r="A166" s="17" t="s">
        <v>2208</v>
      </c>
      <c r="B166" s="16" t="str">
        <f>VLOOKUP('HEALTH CARE'!A166,'Customer Names'!A166:D166,3,FALSE)</f>
        <v>Trenk</v>
      </c>
      <c r="C166" s="16">
        <f>VLOOKUP(A166,'Medical Examinations'!A166:B166,2,FALSE)</f>
        <v>42.69</v>
      </c>
      <c r="D166" s="16">
        <f>VLOOKUP(A166,'Medical Examinations'!A166:C166,3,FALSE)</f>
        <v>4.8899999999999997</v>
      </c>
      <c r="E166" s="16" t="str">
        <f>VLOOKUP(A166,'Medical Examinations'!A166:D166,4,FALSE)</f>
        <v>No</v>
      </c>
      <c r="F166" s="16" t="str">
        <f>VLOOKUP(A166,'Medical Examinations'!A166:E166,5,FALSE)</f>
        <v>No</v>
      </c>
      <c r="G166" s="16" t="str">
        <f>VLOOKUP(A166,'Medical Examinations'!A166:F166,6,FALSE)</f>
        <v>Yes</v>
      </c>
      <c r="H166" s="16">
        <f>VLOOKUP('HEALTH CARE'!A166,'Medical Examinations'!A166:G166,7,FALSE)</f>
        <v>1</v>
      </c>
      <c r="I166" s="16" t="str">
        <f>VLOOKUP(A166,'Medical Examinations'!A166:H166,8,FALSE)</f>
        <v>Yes</v>
      </c>
      <c r="J166" s="16" t="str">
        <f>VLOOKUP(A166,'Medical Examinations'!A166:I166,9,FALSE)</f>
        <v>obesity</v>
      </c>
      <c r="K166" s="16" t="str">
        <f>VLOOKUP(A166,'Medical Examinations'!A166:J166,10,FALSE)</f>
        <v>normal</v>
      </c>
      <c r="L166" s="18">
        <f>VLOOKUP(A166,'Hospitalisation Details'!A:F, 5, FALSE)</f>
        <v>3</v>
      </c>
      <c r="M166" s="16">
        <f>VLOOKUP(A166,'Hospitalisation Details'!A166:H166,8,FALSE)</f>
        <v>37425.94</v>
      </c>
      <c r="N166" s="16" t="str">
        <f>VLOOKUP(A166,'Hospitalisation Details'!A166:I166,9,FALSE)</f>
        <v>tier - 2</v>
      </c>
      <c r="O166" s="16" t="str">
        <f>VLOOKUP(A166,'Hospitalisation Details'!A166:J166,10,FALSE)</f>
        <v>tier - 1</v>
      </c>
      <c r="P166" s="16" t="str">
        <f>VLOOKUP(A166,'Hospitalisation Details'!A166:K166,11,FALSE)</f>
        <v>R1011</v>
      </c>
      <c r="Q166" s="16">
        <f>VLOOKUP(A166,'Hospitalisation Details'!A166:L166,12,FALSE)</f>
        <v>43</v>
      </c>
    </row>
    <row r="167" spans="1:17" ht="20.399999999999999" x14ac:dyDescent="0.6">
      <c r="A167" s="17" t="s">
        <v>2207</v>
      </c>
      <c r="B167" s="16" t="str">
        <f>VLOOKUP('HEALTH CARE'!A167,'Customer Names'!A167:D167,3,FALSE)</f>
        <v>Wittmann</v>
      </c>
      <c r="C167" s="16">
        <f>VLOOKUP(A167,'Medical Examinations'!A167:B167,2,FALSE)</f>
        <v>37.869999999999997</v>
      </c>
      <c r="D167" s="16">
        <f>VLOOKUP(A167,'Medical Examinations'!A167:C167,3,FALSE)</f>
        <v>4.29</v>
      </c>
      <c r="E167" s="16" t="str">
        <f>VLOOKUP(A167,'Medical Examinations'!A167:D167,4,FALSE)</f>
        <v>Yes</v>
      </c>
      <c r="F167" s="16" t="str">
        <f>VLOOKUP(A167,'Medical Examinations'!A167:E167,5,FALSE)</f>
        <v>No</v>
      </c>
      <c r="G167" s="16" t="str">
        <f>VLOOKUP(A167,'Medical Examinations'!A167:F167,6,FALSE)</f>
        <v>Yes</v>
      </c>
      <c r="H167" s="16">
        <f>VLOOKUP('HEALTH CARE'!A167,'Medical Examinations'!A167:G167,7,FALSE)</f>
        <v>1</v>
      </c>
      <c r="I167" s="16" t="str">
        <f>VLOOKUP(A167,'Medical Examinations'!A167:H167,8,FALSE)</f>
        <v>Yes</v>
      </c>
      <c r="J167" s="16" t="str">
        <f>VLOOKUP(A167,'Medical Examinations'!A167:I167,9,FALSE)</f>
        <v>obesity</v>
      </c>
      <c r="K167" s="16" t="str">
        <f>VLOOKUP(A167,'Medical Examinations'!A167:J167,10,FALSE)</f>
        <v>normal</v>
      </c>
      <c r="L167" s="18">
        <f>VLOOKUP(A167,'Hospitalisation Details'!A:F, 5, FALSE)</f>
        <v>30</v>
      </c>
      <c r="M167" s="16">
        <f>VLOOKUP(A167,'Hospitalisation Details'!A167:H167,8,FALSE)</f>
        <v>37277.269999999997</v>
      </c>
      <c r="N167" s="16" t="str">
        <f>VLOOKUP(A167,'Hospitalisation Details'!A167:I167,9,FALSE)</f>
        <v>tier - 1</v>
      </c>
      <c r="O167" s="16" t="str">
        <f>VLOOKUP(A167,'Hospitalisation Details'!A167:J167,10,FALSE)</f>
        <v>tier - 3</v>
      </c>
      <c r="P167" s="16" t="str">
        <f>VLOOKUP(A167,'Hospitalisation Details'!A167:K167,11,FALSE)</f>
        <v>R1011</v>
      </c>
      <c r="Q167" s="16">
        <f>VLOOKUP(A167,'Hospitalisation Details'!A167:L167,12,FALSE)</f>
        <v>53</v>
      </c>
    </row>
    <row r="168" spans="1:17" ht="20.399999999999999" x14ac:dyDescent="0.6">
      <c r="A168" s="17" t="s">
        <v>2206</v>
      </c>
      <c r="B168" s="16" t="str">
        <f>VLOOKUP('HEALTH CARE'!A168,'Customer Names'!A168:D168,3,FALSE)</f>
        <v>Tremblay</v>
      </c>
      <c r="C168" s="16">
        <f>VLOOKUP(A168,'Medical Examinations'!A168:B168,2,FALSE)</f>
        <v>40.61</v>
      </c>
      <c r="D168" s="16">
        <f>VLOOKUP(A168,'Medical Examinations'!A168:C168,3,FALSE)</f>
        <v>8</v>
      </c>
      <c r="E168" s="16" t="str">
        <f>VLOOKUP(A168,'Medical Examinations'!A168:D168,4,FALSE)</f>
        <v>Yes</v>
      </c>
      <c r="F168" s="16" t="str">
        <f>VLOOKUP(A168,'Medical Examinations'!A168:E168,5,FALSE)</f>
        <v>No</v>
      </c>
      <c r="G168" s="16" t="str">
        <f>VLOOKUP(A168,'Medical Examinations'!A168:F168,6,FALSE)</f>
        <v>No</v>
      </c>
      <c r="H168" s="16">
        <f>VLOOKUP('HEALTH CARE'!A168,'Medical Examinations'!A168:G168,7,FALSE)</f>
        <v>1</v>
      </c>
      <c r="I168" s="16" t="str">
        <f>VLOOKUP(A168,'Medical Examinations'!A168:H168,8,FALSE)</f>
        <v>Yes</v>
      </c>
      <c r="J168" s="16" t="str">
        <f>VLOOKUP(A168,'Medical Examinations'!A168:I168,9,FALSE)</f>
        <v>obesity</v>
      </c>
      <c r="K168" s="16" t="str">
        <f>VLOOKUP(A168,'Medical Examinations'!A168:J168,10,FALSE)</f>
        <v>diabetes</v>
      </c>
      <c r="L168" s="18">
        <f>VLOOKUP(A168,'Hospitalisation Details'!A:F, 5, FALSE)</f>
        <v>9</v>
      </c>
      <c r="M168" s="16">
        <f>VLOOKUP(A168,'Hospitalisation Details'!A168:H168,8,FALSE)</f>
        <v>37272.339999999997</v>
      </c>
      <c r="N168" s="16" t="str">
        <f>VLOOKUP(A168,'Hospitalisation Details'!A168:I168,9,FALSE)</f>
        <v>tier - 2</v>
      </c>
      <c r="O168" s="16" t="str">
        <f>VLOOKUP(A168,'Hospitalisation Details'!A168:J168,10,FALSE)</f>
        <v>tier - 3</v>
      </c>
      <c r="P168" s="16" t="str">
        <f>VLOOKUP(A168,'Hospitalisation Details'!A168:K168,11,FALSE)</f>
        <v>R1011</v>
      </c>
      <c r="Q168" s="16">
        <f>VLOOKUP(A168,'Hospitalisation Details'!A168:L168,12,FALSE)</f>
        <v>47</v>
      </c>
    </row>
    <row r="169" spans="1:17" ht="20.399999999999999" x14ac:dyDescent="0.6">
      <c r="A169" s="17" t="s">
        <v>2205</v>
      </c>
      <c r="B169" s="16" t="str">
        <f>VLOOKUP('HEALTH CARE'!A169,'Customer Names'!A169:D169,3,FALSE)</f>
        <v>Scofield</v>
      </c>
      <c r="C169" s="16">
        <f>VLOOKUP(A169,'Medical Examinations'!A169:B169,2,FALSE)</f>
        <v>30.78</v>
      </c>
      <c r="D169" s="16">
        <f>VLOOKUP(A169,'Medical Examinations'!A169:C169,3,FALSE)</f>
        <v>4.67</v>
      </c>
      <c r="E169" s="16" t="str">
        <f>VLOOKUP(A169,'Medical Examinations'!A169:D169,4,FALSE)</f>
        <v>Yes</v>
      </c>
      <c r="F169" s="16" t="str">
        <f>VLOOKUP(A169,'Medical Examinations'!A169:E169,5,FALSE)</f>
        <v>No</v>
      </c>
      <c r="G169" s="16" t="str">
        <f>VLOOKUP(A169,'Medical Examinations'!A169:F169,6,FALSE)</f>
        <v>No</v>
      </c>
      <c r="H169" s="16">
        <f>VLOOKUP('HEALTH CARE'!A169,'Medical Examinations'!A169:G169,7,FALSE)</f>
        <v>0</v>
      </c>
      <c r="I169" s="16" t="str">
        <f>VLOOKUP(A169,'Medical Examinations'!A169:H169,8,FALSE)</f>
        <v>Yes</v>
      </c>
      <c r="J169" s="16" t="str">
        <f>VLOOKUP(A169,'Medical Examinations'!A169:I169,9,FALSE)</f>
        <v>obesity</v>
      </c>
      <c r="K169" s="16" t="str">
        <f>VLOOKUP(A169,'Medical Examinations'!A169:J169,10,FALSE)</f>
        <v>normal</v>
      </c>
      <c r="L169" s="18">
        <f>VLOOKUP(A169,'Hospitalisation Details'!A:F, 5, FALSE)</f>
        <v>17</v>
      </c>
      <c r="M169" s="16">
        <f>VLOOKUP(A169,'Hospitalisation Details'!A169:H169,8,FALSE)</f>
        <v>37270.15</v>
      </c>
      <c r="N169" s="16" t="str">
        <f>VLOOKUP(A169,'Hospitalisation Details'!A169:I169,9,FALSE)</f>
        <v>tier - 2</v>
      </c>
      <c r="O169" s="16" t="str">
        <f>VLOOKUP(A169,'Hospitalisation Details'!A169:J169,10,FALSE)</f>
        <v>tier - 1</v>
      </c>
      <c r="P169" s="16" t="str">
        <f>VLOOKUP(A169,'Hospitalisation Details'!A169:K169,11,FALSE)</f>
        <v>R1024</v>
      </c>
      <c r="Q169" s="16">
        <f>VLOOKUP(A169,'Hospitalisation Details'!A169:L169,12,FALSE)</f>
        <v>37</v>
      </c>
    </row>
    <row r="170" spans="1:17" ht="20.399999999999999" x14ac:dyDescent="0.6">
      <c r="A170" s="17" t="s">
        <v>2204</v>
      </c>
      <c r="B170" s="16" t="str">
        <f>VLOOKUP('HEALTH CARE'!A170,'Customer Names'!A170:D170,3,FALSE)</f>
        <v>Yost</v>
      </c>
      <c r="C170" s="16">
        <f>VLOOKUP(A170,'Medical Examinations'!A170:B170,2,FALSE)</f>
        <v>49.49</v>
      </c>
      <c r="D170" s="16">
        <f>VLOOKUP(A170,'Medical Examinations'!A170:C170,3,FALSE)</f>
        <v>4.5</v>
      </c>
      <c r="E170" s="16" t="str">
        <f>VLOOKUP(A170,'Medical Examinations'!A170:D170,4,FALSE)</f>
        <v>No</v>
      </c>
      <c r="F170" s="16" t="str">
        <f>VLOOKUP(A170,'Medical Examinations'!A170:E170,5,FALSE)</f>
        <v>No</v>
      </c>
      <c r="G170" s="16" t="str">
        <f>VLOOKUP(A170,'Medical Examinations'!A170:F170,6,FALSE)</f>
        <v>No</v>
      </c>
      <c r="H170" s="16">
        <f>VLOOKUP('HEALTH CARE'!A170,'Medical Examinations'!A170:G170,7,FALSE)</f>
        <v>0</v>
      </c>
      <c r="I170" s="16" t="str">
        <f>VLOOKUP(A170,'Medical Examinations'!A170:H170,8,FALSE)</f>
        <v>Yes</v>
      </c>
      <c r="J170" s="16" t="str">
        <f>VLOOKUP(A170,'Medical Examinations'!A170:I170,9,FALSE)</f>
        <v>obesity</v>
      </c>
      <c r="K170" s="16" t="str">
        <f>VLOOKUP(A170,'Medical Examinations'!A170:J170,10,FALSE)</f>
        <v>normal</v>
      </c>
      <c r="L170" s="18">
        <f>VLOOKUP(A170,'Hospitalisation Details'!A:F, 5, FALSE)</f>
        <v>17</v>
      </c>
      <c r="M170" s="16">
        <f>VLOOKUP(A170,'Hospitalisation Details'!A170:H170,8,FALSE)</f>
        <v>37251.22</v>
      </c>
      <c r="N170" s="16" t="str">
        <f>VLOOKUP(A170,'Hospitalisation Details'!A170:I170,9,FALSE)</f>
        <v>tier - 2</v>
      </c>
      <c r="O170" s="16" t="str">
        <f>VLOOKUP(A170,'Hospitalisation Details'!A170:J170,10,FALSE)</f>
        <v>tier - 2</v>
      </c>
      <c r="P170" s="16" t="str">
        <f>VLOOKUP(A170,'Hospitalisation Details'!A170:K170,11,FALSE)</f>
        <v>R1011</v>
      </c>
      <c r="Q170" s="16">
        <f>VLOOKUP(A170,'Hospitalisation Details'!A170:L170,12,FALSE)</f>
        <v>32</v>
      </c>
    </row>
    <row r="171" spans="1:17" ht="20.399999999999999" x14ac:dyDescent="0.6">
      <c r="A171" s="17" t="s">
        <v>2203</v>
      </c>
      <c r="B171" s="16" t="str">
        <f>VLOOKUP('HEALTH CARE'!A171,'Customer Names'!A171:D171,3,FALSE)</f>
        <v>Torphy</v>
      </c>
      <c r="C171" s="16">
        <f>VLOOKUP(A171,'Medical Examinations'!A171:B171,2,FALSE)</f>
        <v>37.619999999999997</v>
      </c>
      <c r="D171" s="16">
        <f>VLOOKUP(A171,'Medical Examinations'!A171:C171,3,FALSE)</f>
        <v>6.32</v>
      </c>
      <c r="E171" s="16" t="str">
        <f>VLOOKUP(A171,'Medical Examinations'!A171:D171,4,FALSE)</f>
        <v>Yes</v>
      </c>
      <c r="F171" s="16" t="str">
        <f>VLOOKUP(A171,'Medical Examinations'!A171:E171,5,FALSE)</f>
        <v>yes</v>
      </c>
      <c r="G171" s="16" t="str">
        <f>VLOOKUP(A171,'Medical Examinations'!A171:F171,6,FALSE)</f>
        <v>No</v>
      </c>
      <c r="H171" s="16">
        <f>VLOOKUP('HEALTH CARE'!A171,'Medical Examinations'!A171:G171,7,FALSE)</f>
        <v>2</v>
      </c>
      <c r="I171" s="16" t="str">
        <f>VLOOKUP(A171,'Medical Examinations'!A171:H171,8,FALSE)</f>
        <v>Yes</v>
      </c>
      <c r="J171" s="16" t="str">
        <f>VLOOKUP(A171,'Medical Examinations'!A171:I171,9,FALSE)</f>
        <v>obesity</v>
      </c>
      <c r="K171" s="16" t="str">
        <f>VLOOKUP(A171,'Medical Examinations'!A171:J171,10,FALSE)</f>
        <v>prediabetes</v>
      </c>
      <c r="L171" s="18">
        <f>VLOOKUP(A171,'Hospitalisation Details'!A:F, 5, FALSE)</f>
        <v>5</v>
      </c>
      <c r="M171" s="16">
        <f>VLOOKUP(A171,'Hospitalisation Details'!A171:H171,8,FALSE)</f>
        <v>37165.160000000003</v>
      </c>
      <c r="N171" s="16" t="str">
        <f>VLOOKUP(A171,'Hospitalisation Details'!A171:I171,9,FALSE)</f>
        <v>tier - 1</v>
      </c>
      <c r="O171" s="16" t="str">
        <f>VLOOKUP(A171,'Hospitalisation Details'!A171:J171,10,FALSE)</f>
        <v>tier - 3</v>
      </c>
      <c r="P171" s="16" t="str">
        <f>VLOOKUP(A171,'Hospitalisation Details'!A171:K171,11,FALSE)</f>
        <v>unknown</v>
      </c>
      <c r="Q171" s="16">
        <f>VLOOKUP(A171,'Hospitalisation Details'!A171:L171,12,FALSE)</f>
        <v>22</v>
      </c>
    </row>
    <row r="172" spans="1:17" ht="20.399999999999999" x14ac:dyDescent="0.6">
      <c r="A172" s="17" t="s">
        <v>2202</v>
      </c>
      <c r="B172" s="16" t="str">
        <f>VLOOKUP('HEALTH CARE'!A172,'Customer Names'!A172:D172,3,FALSE)</f>
        <v>Busby</v>
      </c>
      <c r="C172" s="16">
        <f>VLOOKUP(A172,'Medical Examinations'!A172:B172,2,FALSE)</f>
        <v>36.08</v>
      </c>
      <c r="D172" s="16">
        <f>VLOOKUP(A172,'Medical Examinations'!A172:C172,3,FALSE)</f>
        <v>6.1</v>
      </c>
      <c r="E172" s="16" t="str">
        <f>VLOOKUP(A172,'Medical Examinations'!A172:D172,4,FALSE)</f>
        <v>Yes</v>
      </c>
      <c r="F172" s="16" t="str">
        <f>VLOOKUP(A172,'Medical Examinations'!A172:E172,5,FALSE)</f>
        <v>No</v>
      </c>
      <c r="G172" s="16" t="str">
        <f>VLOOKUP(A172,'Medical Examinations'!A172:F172,6,FALSE)</f>
        <v>No</v>
      </c>
      <c r="H172" s="16">
        <f>VLOOKUP('HEALTH CARE'!A172,'Medical Examinations'!A172:G172,7,FALSE)</f>
        <v>1</v>
      </c>
      <c r="I172" s="16" t="str">
        <f>VLOOKUP(A172,'Medical Examinations'!A172:H172,8,FALSE)</f>
        <v>Yes</v>
      </c>
      <c r="J172" s="16" t="str">
        <f>VLOOKUP(A172,'Medical Examinations'!A172:I172,9,FALSE)</f>
        <v>obesity</v>
      </c>
      <c r="K172" s="16" t="str">
        <f>VLOOKUP(A172,'Medical Examinations'!A172:J172,10,FALSE)</f>
        <v>prediabetes</v>
      </c>
      <c r="L172" s="18">
        <f>VLOOKUP(A172,'Hospitalisation Details'!A:F, 5, FALSE)</f>
        <v>30</v>
      </c>
      <c r="M172" s="16">
        <f>VLOOKUP(A172,'Hospitalisation Details'!A172:H172,8,FALSE)</f>
        <v>37133.9</v>
      </c>
      <c r="N172" s="16" t="str">
        <f>VLOOKUP(A172,'Hospitalisation Details'!A172:I172,9,FALSE)</f>
        <v>tier - 2</v>
      </c>
      <c r="O172" s="16" t="str">
        <f>VLOOKUP(A172,'Hospitalisation Details'!A172:J172,10,FALSE)</f>
        <v>tier - 2</v>
      </c>
      <c r="P172" s="16" t="str">
        <f>VLOOKUP(A172,'Hospitalisation Details'!A172:K172,11,FALSE)</f>
        <v>R1013</v>
      </c>
      <c r="Q172" s="16">
        <f>VLOOKUP(A172,'Hospitalisation Details'!A172:L172,12,FALSE)</f>
        <v>27</v>
      </c>
    </row>
    <row r="173" spans="1:17" ht="20.399999999999999" x14ac:dyDescent="0.6">
      <c r="A173" s="17" t="s">
        <v>2201</v>
      </c>
      <c r="B173" s="16" t="str">
        <f>VLOOKUP('HEALTH CARE'!A173,'Customer Names'!A173:D173,3,FALSE)</f>
        <v>Nguyen</v>
      </c>
      <c r="C173" s="16">
        <f>VLOOKUP(A173,'Medical Examinations'!A173:B173,2,FALSE)</f>
        <v>33.5</v>
      </c>
      <c r="D173" s="16">
        <f>VLOOKUP(A173,'Medical Examinations'!A173:C173,3,FALSE)</f>
        <v>5.4</v>
      </c>
      <c r="E173" s="16" t="str">
        <f>VLOOKUP(A173,'Medical Examinations'!A173:D173,4,FALSE)</f>
        <v>No</v>
      </c>
      <c r="F173" s="16" t="str">
        <f>VLOOKUP(A173,'Medical Examinations'!A173:E173,5,FALSE)</f>
        <v>No</v>
      </c>
      <c r="G173" s="16" t="str">
        <f>VLOOKUP(A173,'Medical Examinations'!A173:F173,6,FALSE)</f>
        <v>No</v>
      </c>
      <c r="H173" s="16">
        <f>VLOOKUP('HEALTH CARE'!A173,'Medical Examinations'!A173:G173,7,FALSE)</f>
        <v>0</v>
      </c>
      <c r="I173" s="16" t="str">
        <f>VLOOKUP(A173,'Medical Examinations'!A173:H173,8,FALSE)</f>
        <v>Yes</v>
      </c>
      <c r="J173" s="16" t="str">
        <f>VLOOKUP(A173,'Medical Examinations'!A173:I173,9,FALSE)</f>
        <v>obesity</v>
      </c>
      <c r="K173" s="16" t="str">
        <f>VLOOKUP(A173,'Medical Examinations'!A173:J173,10,FALSE)</f>
        <v>normal</v>
      </c>
      <c r="L173" s="18">
        <f>VLOOKUP(A173,'Hospitalisation Details'!A:F, 5, FALSE)</f>
        <v>10</v>
      </c>
      <c r="M173" s="16">
        <f>VLOOKUP(A173,'Hospitalisation Details'!A173:H173,8,FALSE)</f>
        <v>37079.370000000003</v>
      </c>
      <c r="N173" s="16" t="str">
        <f>VLOOKUP(A173,'Hospitalisation Details'!A173:I173,9,FALSE)</f>
        <v>tier - 2</v>
      </c>
      <c r="O173" s="16" t="str">
        <f>VLOOKUP(A173,'Hospitalisation Details'!A173:J173,10,FALSE)</f>
        <v>tier - 3</v>
      </c>
      <c r="P173" s="16" t="str">
        <f>VLOOKUP(A173,'Hospitalisation Details'!A173:K173,11,FALSE)</f>
        <v>R1011</v>
      </c>
      <c r="Q173" s="16">
        <f>VLOOKUP(A173,'Hospitalisation Details'!A173:L173,12,FALSE)</f>
        <v>33</v>
      </c>
    </row>
    <row r="174" spans="1:17" ht="20.399999999999999" x14ac:dyDescent="0.6">
      <c r="A174" s="17" t="s">
        <v>2200</v>
      </c>
      <c r="B174" s="16" t="str">
        <f>VLOOKUP('HEALTH CARE'!A174,'Customer Names'!A174:D174,3,FALSE)</f>
        <v>Hanley</v>
      </c>
      <c r="C174" s="16">
        <f>VLOOKUP(A174,'Medical Examinations'!A174:B174,2,FALSE)</f>
        <v>47.46</v>
      </c>
      <c r="D174" s="16">
        <f>VLOOKUP(A174,'Medical Examinations'!A174:C174,3,FALSE)</f>
        <v>6.24</v>
      </c>
      <c r="E174" s="16" t="str">
        <f>VLOOKUP(A174,'Medical Examinations'!A174:D174,4,FALSE)</f>
        <v>Yes</v>
      </c>
      <c r="F174" s="16" t="str">
        <f>VLOOKUP(A174,'Medical Examinations'!A174:E174,5,FALSE)</f>
        <v>No</v>
      </c>
      <c r="G174" s="16" t="str">
        <f>VLOOKUP(A174,'Medical Examinations'!A174:F174,6,FALSE)</f>
        <v>No</v>
      </c>
      <c r="H174" s="16">
        <f>VLOOKUP('HEALTH CARE'!A174,'Medical Examinations'!A174:G174,7,FALSE)</f>
        <v>1</v>
      </c>
      <c r="I174" s="16" t="str">
        <f>VLOOKUP(A174,'Medical Examinations'!A174:H174,8,FALSE)</f>
        <v>Yes</v>
      </c>
      <c r="J174" s="16" t="str">
        <f>VLOOKUP(A174,'Medical Examinations'!A174:I174,9,FALSE)</f>
        <v>obesity</v>
      </c>
      <c r="K174" s="16" t="str">
        <f>VLOOKUP(A174,'Medical Examinations'!A174:J174,10,FALSE)</f>
        <v>prediabetes</v>
      </c>
      <c r="L174" s="18">
        <f>VLOOKUP(A174,'Hospitalisation Details'!A:F, 5, FALSE)</f>
        <v>17</v>
      </c>
      <c r="M174" s="16">
        <f>VLOOKUP(A174,'Hospitalisation Details'!A174:H174,8,FALSE)</f>
        <v>37076.370000000003</v>
      </c>
      <c r="N174" s="16" t="str">
        <f>VLOOKUP(A174,'Hospitalisation Details'!A174:I174,9,FALSE)</f>
        <v>tier - 2</v>
      </c>
      <c r="O174" s="16" t="str">
        <f>VLOOKUP(A174,'Hospitalisation Details'!A174:J174,10,FALSE)</f>
        <v>tier - 1</v>
      </c>
      <c r="P174" s="16" t="str">
        <f>VLOOKUP(A174,'Hospitalisation Details'!A174:K174,11,FALSE)</f>
        <v>R1011</v>
      </c>
      <c r="Q174" s="16">
        <f>VLOOKUP(A174,'Hospitalisation Details'!A174:L174,12,FALSE)</f>
        <v>34</v>
      </c>
    </row>
    <row r="175" spans="1:17" ht="20.399999999999999" x14ac:dyDescent="0.6">
      <c r="A175" s="17" t="s">
        <v>2199</v>
      </c>
      <c r="B175" s="16" t="str">
        <f>VLOOKUP('HEALTH CARE'!A175,'Customer Names'!A175:D175,3,FALSE)</f>
        <v>Scheer</v>
      </c>
      <c r="C175" s="16">
        <f>VLOOKUP(A175,'Medical Examinations'!A175:B175,2,FALSE)</f>
        <v>49.24</v>
      </c>
      <c r="D175" s="16">
        <f>VLOOKUP(A175,'Medical Examinations'!A175:C175,3,FALSE)</f>
        <v>4.45</v>
      </c>
      <c r="E175" s="16" t="str">
        <f>VLOOKUP(A175,'Medical Examinations'!A175:D175,4,FALSE)</f>
        <v>No</v>
      </c>
      <c r="F175" s="16" t="str">
        <f>VLOOKUP(A175,'Medical Examinations'!A175:E175,5,FALSE)</f>
        <v>No</v>
      </c>
      <c r="G175" s="16" t="str">
        <f>VLOOKUP(A175,'Medical Examinations'!A175:F175,6,FALSE)</f>
        <v>No</v>
      </c>
      <c r="H175" s="16">
        <f>VLOOKUP('HEALTH CARE'!A175,'Medical Examinations'!A175:G175,7,FALSE)</f>
        <v>0</v>
      </c>
      <c r="I175" s="16" t="str">
        <f>VLOOKUP(A175,'Medical Examinations'!A175:H175,8,FALSE)</f>
        <v>Yes</v>
      </c>
      <c r="J175" s="16" t="str">
        <f>VLOOKUP(A175,'Medical Examinations'!A175:I175,9,FALSE)</f>
        <v>obesity</v>
      </c>
      <c r="K175" s="16" t="str">
        <f>VLOOKUP(A175,'Medical Examinations'!A175:J175,10,FALSE)</f>
        <v>normal</v>
      </c>
      <c r="L175" s="18">
        <f>VLOOKUP(A175,'Hospitalisation Details'!A:F, 5, FALSE)</f>
        <v>1</v>
      </c>
      <c r="M175" s="16">
        <f>VLOOKUP(A175,'Hospitalisation Details'!A175:H175,8,FALSE)</f>
        <v>37040.879999999997</v>
      </c>
      <c r="N175" s="16" t="str">
        <f>VLOOKUP(A175,'Hospitalisation Details'!A175:I175,9,FALSE)</f>
        <v>tier - 2</v>
      </c>
      <c r="O175" s="16" t="str">
        <f>VLOOKUP(A175,'Hospitalisation Details'!A175:J175,10,FALSE)</f>
        <v>tier - 2</v>
      </c>
      <c r="P175" s="16" t="str">
        <f>VLOOKUP(A175,'Hospitalisation Details'!A175:K175,11,FALSE)</f>
        <v>R1011</v>
      </c>
      <c r="Q175" s="16">
        <f>VLOOKUP(A175,'Hospitalisation Details'!A175:L175,12,FALSE)</f>
        <v>31</v>
      </c>
    </row>
    <row r="176" spans="1:17" ht="20.399999999999999" x14ac:dyDescent="0.6">
      <c r="A176" s="17" t="s">
        <v>2198</v>
      </c>
      <c r="B176" s="16" t="str">
        <f>VLOOKUP('HEALTH CARE'!A176,'Customer Names'!A176:D176,3,FALSE)</f>
        <v>Rankin</v>
      </c>
      <c r="C176" s="16">
        <f>VLOOKUP(A176,'Medical Examinations'!A176:B176,2,FALSE)</f>
        <v>54.4</v>
      </c>
      <c r="D176" s="16">
        <f>VLOOKUP(A176,'Medical Examinations'!A176:C176,3,FALSE)</f>
        <v>5.22</v>
      </c>
      <c r="E176" s="16" t="str">
        <f>VLOOKUP(A176,'Medical Examinations'!A176:D176,4,FALSE)</f>
        <v>No</v>
      </c>
      <c r="F176" s="16" t="str">
        <f>VLOOKUP(A176,'Medical Examinations'!A176:E176,5,FALSE)</f>
        <v>No</v>
      </c>
      <c r="G176" s="16" t="str">
        <f>VLOOKUP(A176,'Medical Examinations'!A176:F176,6,FALSE)</f>
        <v>No</v>
      </c>
      <c r="H176" s="16">
        <f>VLOOKUP('HEALTH CARE'!A176,'Medical Examinations'!A176:G176,7,FALSE)</f>
        <v>1</v>
      </c>
      <c r="I176" s="16" t="str">
        <f>VLOOKUP(A176,'Medical Examinations'!A176:H176,8,FALSE)</f>
        <v>Yes</v>
      </c>
      <c r="J176" s="16" t="str">
        <f>VLOOKUP(A176,'Medical Examinations'!A176:I176,9,FALSE)</f>
        <v>obesity</v>
      </c>
      <c r="K176" s="16" t="str">
        <f>VLOOKUP(A176,'Medical Examinations'!A176:J176,10,FALSE)</f>
        <v>normal</v>
      </c>
      <c r="L176" s="18">
        <f>VLOOKUP(A176,'Hospitalisation Details'!A:F, 5, FALSE)</f>
        <v>13</v>
      </c>
      <c r="M176" s="16">
        <f>VLOOKUP(A176,'Hospitalisation Details'!A176:H176,8,FALSE)</f>
        <v>36976.449999999997</v>
      </c>
      <c r="N176" s="16" t="str">
        <f>VLOOKUP(A176,'Hospitalisation Details'!A176:I176,9,FALSE)</f>
        <v>tier - 2</v>
      </c>
      <c r="O176" s="16" t="str">
        <f>VLOOKUP(A176,'Hospitalisation Details'!A176:J176,10,FALSE)</f>
        <v>tier - 3</v>
      </c>
      <c r="P176" s="16" t="str">
        <f>VLOOKUP(A176,'Hospitalisation Details'!A176:K176,11,FALSE)</f>
        <v>R1011</v>
      </c>
      <c r="Q176" s="16">
        <f>VLOOKUP(A176,'Hospitalisation Details'!A176:L176,12,FALSE)</f>
        <v>30</v>
      </c>
    </row>
    <row r="177" spans="1:17" ht="20.399999999999999" x14ac:dyDescent="0.6">
      <c r="A177" s="17" t="s">
        <v>2197</v>
      </c>
      <c r="B177" s="16" t="str">
        <f>VLOOKUP('HEALTH CARE'!A177,'Customer Names'!A177:D177,3,FALSE)</f>
        <v>Ricardi</v>
      </c>
      <c r="C177" s="16">
        <f>VLOOKUP(A177,'Medical Examinations'!A177:B177,2,FALSE)</f>
        <v>35.53</v>
      </c>
      <c r="D177" s="16">
        <f>VLOOKUP(A177,'Medical Examinations'!A177:C177,3,FALSE)</f>
        <v>4.6100000000000003</v>
      </c>
      <c r="E177" s="16" t="str">
        <f>VLOOKUP(A177,'Medical Examinations'!A177:D177,4,FALSE)</f>
        <v>No</v>
      </c>
      <c r="F177" s="16" t="str">
        <f>VLOOKUP(A177,'Medical Examinations'!A177:E177,5,FALSE)</f>
        <v>No</v>
      </c>
      <c r="G177" s="16" t="str">
        <f>VLOOKUP(A177,'Medical Examinations'!A177:F177,6,FALSE)</f>
        <v>No</v>
      </c>
      <c r="H177" s="16">
        <f>VLOOKUP('HEALTH CARE'!A177,'Medical Examinations'!A177:G177,7,FALSE)</f>
        <v>1</v>
      </c>
      <c r="I177" s="16" t="str">
        <f>VLOOKUP(A177,'Medical Examinations'!A177:H177,8,FALSE)</f>
        <v>Yes</v>
      </c>
      <c r="J177" s="16" t="str">
        <f>VLOOKUP(A177,'Medical Examinations'!A177:I177,9,FALSE)</f>
        <v>obesity</v>
      </c>
      <c r="K177" s="16" t="str">
        <f>VLOOKUP(A177,'Medical Examinations'!A177:J177,10,FALSE)</f>
        <v>normal</v>
      </c>
      <c r="L177" s="18">
        <f>VLOOKUP(A177,'Hospitalisation Details'!A:F, 5, FALSE)</f>
        <v>25</v>
      </c>
      <c r="M177" s="16">
        <f>VLOOKUP(A177,'Hospitalisation Details'!A177:H177,8,FALSE)</f>
        <v>36950.26</v>
      </c>
      <c r="N177" s="16" t="str">
        <f>VLOOKUP(A177,'Hospitalisation Details'!A177:I177,9,FALSE)</f>
        <v>tier - 1</v>
      </c>
      <c r="O177" s="16" t="str">
        <f>VLOOKUP(A177,'Hospitalisation Details'!A177:J177,10,FALSE)</f>
        <v>tier - 1</v>
      </c>
      <c r="P177" s="16" t="str">
        <f>VLOOKUP(A177,'Hospitalisation Details'!A177:K177,11,FALSE)</f>
        <v>R1013</v>
      </c>
      <c r="Q177" s="16">
        <f>VLOOKUP(A177,'Hospitalisation Details'!A177:L177,12,FALSE)</f>
        <v>30</v>
      </c>
    </row>
    <row r="178" spans="1:17" ht="20.399999999999999" x14ac:dyDescent="0.6">
      <c r="A178" s="17" t="s">
        <v>2196</v>
      </c>
      <c r="B178" s="16" t="str">
        <f>VLOOKUP('HEALTH CARE'!A178,'Customer Names'!A178:D178,3,FALSE)</f>
        <v>Karkos</v>
      </c>
      <c r="C178" s="16">
        <f>VLOOKUP(A178,'Medical Examinations'!A178:B178,2,FALSE)</f>
        <v>39.729999999999997</v>
      </c>
      <c r="D178" s="16">
        <f>VLOOKUP(A178,'Medical Examinations'!A178:C178,3,FALSE)</f>
        <v>6.24</v>
      </c>
      <c r="E178" s="16" t="str">
        <f>VLOOKUP(A178,'Medical Examinations'!A178:D178,4,FALSE)</f>
        <v>No</v>
      </c>
      <c r="F178" s="16" t="str">
        <f>VLOOKUP(A178,'Medical Examinations'!A178:E178,5,FALSE)</f>
        <v>No</v>
      </c>
      <c r="G178" s="16" t="str">
        <f>VLOOKUP(A178,'Medical Examinations'!A178:F178,6,FALSE)</f>
        <v>No</v>
      </c>
      <c r="H178" s="16">
        <f>VLOOKUP('HEALTH CARE'!A178,'Medical Examinations'!A178:G178,7,FALSE)</f>
        <v>0</v>
      </c>
      <c r="I178" s="16" t="str">
        <f>VLOOKUP(A178,'Medical Examinations'!A178:H178,8,FALSE)</f>
        <v>Yes</v>
      </c>
      <c r="J178" s="16" t="str">
        <f>VLOOKUP(A178,'Medical Examinations'!A178:I178,9,FALSE)</f>
        <v>obesity</v>
      </c>
      <c r="K178" s="16" t="str">
        <f>VLOOKUP(A178,'Medical Examinations'!A178:J178,10,FALSE)</f>
        <v>prediabetes</v>
      </c>
      <c r="L178" s="18">
        <f>VLOOKUP(A178,'Hospitalisation Details'!A:F, 5, FALSE)</f>
        <v>13</v>
      </c>
      <c r="M178" s="16">
        <f>VLOOKUP(A178,'Hospitalisation Details'!A178:H178,8,FALSE)</f>
        <v>36935.64</v>
      </c>
      <c r="N178" s="16" t="str">
        <f>VLOOKUP(A178,'Hospitalisation Details'!A178:I178,9,FALSE)</f>
        <v>tier - 2</v>
      </c>
      <c r="O178" s="16" t="str">
        <f>VLOOKUP(A178,'Hospitalisation Details'!A178:J178,10,FALSE)</f>
        <v>tier - 1</v>
      </c>
      <c r="P178" s="16" t="str">
        <f>VLOOKUP(A178,'Hospitalisation Details'!A178:K178,11,FALSE)</f>
        <v>R1011</v>
      </c>
      <c r="Q178" s="16">
        <f>VLOOKUP(A178,'Hospitalisation Details'!A178:L178,12,FALSE)</f>
        <v>45</v>
      </c>
    </row>
    <row r="179" spans="1:17" ht="20.399999999999999" x14ac:dyDescent="0.6">
      <c r="A179" s="17" t="s">
        <v>2195</v>
      </c>
      <c r="B179" s="16" t="str">
        <f>VLOOKUP('HEALTH CARE'!A179,'Customer Names'!A179:D179,3,FALSE)</f>
        <v>Price-Dierksen</v>
      </c>
      <c r="C179" s="16">
        <f>VLOOKUP(A179,'Medical Examinations'!A179:B179,2,FALSE)</f>
        <v>35.68</v>
      </c>
      <c r="D179" s="16">
        <f>VLOOKUP(A179,'Medical Examinations'!A179:C179,3,FALSE)</f>
        <v>10.039999999999999</v>
      </c>
      <c r="E179" s="16" t="str">
        <f>VLOOKUP(A179,'Medical Examinations'!A179:D179,4,FALSE)</f>
        <v>No</v>
      </c>
      <c r="F179" s="16" t="str">
        <f>VLOOKUP(A179,'Medical Examinations'!A179:E179,5,FALSE)</f>
        <v>No</v>
      </c>
      <c r="G179" s="16" t="str">
        <f>VLOOKUP(A179,'Medical Examinations'!A179:F179,6,FALSE)</f>
        <v>No</v>
      </c>
      <c r="H179" s="16">
        <f>VLOOKUP('HEALTH CARE'!A179,'Medical Examinations'!A179:G179,7,FALSE)</f>
        <v>0</v>
      </c>
      <c r="I179" s="16" t="str">
        <f>VLOOKUP(A179,'Medical Examinations'!A179:H179,8,FALSE)</f>
        <v>Yes</v>
      </c>
      <c r="J179" s="16" t="str">
        <f>VLOOKUP(A179,'Medical Examinations'!A179:I179,9,FALSE)</f>
        <v>obesity</v>
      </c>
      <c r="K179" s="16" t="str">
        <f>VLOOKUP(A179,'Medical Examinations'!A179:J179,10,FALSE)</f>
        <v>diabetes</v>
      </c>
      <c r="L179" s="18">
        <f>VLOOKUP(A179,'Hospitalisation Details'!A:F, 5, FALSE)</f>
        <v>22</v>
      </c>
      <c r="M179" s="16">
        <f>VLOOKUP(A179,'Hospitalisation Details'!A179:H179,8,FALSE)</f>
        <v>36922.61</v>
      </c>
      <c r="N179" s="16" t="str">
        <f>VLOOKUP(A179,'Hospitalisation Details'!A179:I179,9,FALSE)</f>
        <v>tier - 2</v>
      </c>
      <c r="O179" s="16" t="str">
        <f>VLOOKUP(A179,'Hospitalisation Details'!A179:J179,10,FALSE)</f>
        <v>tier - 1</v>
      </c>
      <c r="P179" s="16" t="str">
        <f>VLOOKUP(A179,'Hospitalisation Details'!A179:K179,11,FALSE)</f>
        <v>R1011</v>
      </c>
      <c r="Q179" s="16">
        <f>VLOOKUP(A179,'Hospitalisation Details'!A179:L179,12,FALSE)</f>
        <v>54</v>
      </c>
    </row>
    <row r="180" spans="1:17" ht="20.399999999999999" x14ac:dyDescent="0.6">
      <c r="A180" s="17" t="s">
        <v>2194</v>
      </c>
      <c r="B180" s="16" t="str">
        <f>VLOOKUP('HEALTH CARE'!A180,'Customer Names'!A180:D180,3,FALSE)</f>
        <v>Knispel</v>
      </c>
      <c r="C180" s="16">
        <f>VLOOKUP(A180,'Medical Examinations'!A180:B180,2,FALSE)</f>
        <v>48.86</v>
      </c>
      <c r="D180" s="16">
        <f>VLOOKUP(A180,'Medical Examinations'!A180:C180,3,FALSE)</f>
        <v>6.09</v>
      </c>
      <c r="E180" s="16" t="str">
        <f>VLOOKUP(A180,'Medical Examinations'!A180:D180,4,FALSE)</f>
        <v>No</v>
      </c>
      <c r="F180" s="16" t="str">
        <f>VLOOKUP(A180,'Medical Examinations'!A180:E180,5,FALSE)</f>
        <v>No</v>
      </c>
      <c r="G180" s="16" t="str">
        <f>VLOOKUP(A180,'Medical Examinations'!A180:F180,6,FALSE)</f>
        <v>No</v>
      </c>
      <c r="H180" s="16">
        <f>VLOOKUP('HEALTH CARE'!A180,'Medical Examinations'!A180:G180,7,FALSE)</f>
        <v>0</v>
      </c>
      <c r="I180" s="16" t="str">
        <f>VLOOKUP(A180,'Medical Examinations'!A180:H180,8,FALSE)</f>
        <v>Yes</v>
      </c>
      <c r="J180" s="16" t="str">
        <f>VLOOKUP(A180,'Medical Examinations'!A180:I180,9,FALSE)</f>
        <v>obesity</v>
      </c>
      <c r="K180" s="16" t="str">
        <f>VLOOKUP(A180,'Medical Examinations'!A180:J180,10,FALSE)</f>
        <v>prediabetes</v>
      </c>
      <c r="L180" s="18">
        <f>VLOOKUP(A180,'Hospitalisation Details'!A:F, 5, FALSE)</f>
        <v>10</v>
      </c>
      <c r="M180" s="16">
        <f>VLOOKUP(A180,'Hospitalisation Details'!A180:H180,8,FALSE)</f>
        <v>36911.99</v>
      </c>
      <c r="N180" s="16" t="str">
        <f>VLOOKUP(A180,'Hospitalisation Details'!A180:I180,9,FALSE)</f>
        <v>tier - 2</v>
      </c>
      <c r="O180" s="16" t="str">
        <f>VLOOKUP(A180,'Hospitalisation Details'!A180:J180,10,FALSE)</f>
        <v>tier - 2</v>
      </c>
      <c r="P180" s="16" t="str">
        <f>VLOOKUP(A180,'Hospitalisation Details'!A180:K180,11,FALSE)</f>
        <v>R1011</v>
      </c>
      <c r="Q180" s="16">
        <f>VLOOKUP(A180,'Hospitalisation Details'!A180:L180,12,FALSE)</f>
        <v>31</v>
      </c>
    </row>
    <row r="181" spans="1:17" ht="20.399999999999999" x14ac:dyDescent="0.6">
      <c r="A181" s="17" t="s">
        <v>2193</v>
      </c>
      <c r="B181" s="16" t="str">
        <f>VLOOKUP('HEALTH CARE'!A181,'Customer Names'!A181:D181,3,FALSE)</f>
        <v>King</v>
      </c>
      <c r="C181" s="16">
        <f>VLOOKUP(A181,'Medical Examinations'!A181:B181,2,FALSE)</f>
        <v>34.799999999999997</v>
      </c>
      <c r="D181" s="16">
        <f>VLOOKUP(A181,'Medical Examinations'!A181:C181,3,FALSE)</f>
        <v>11.4</v>
      </c>
      <c r="E181" s="16" t="str">
        <f>VLOOKUP(A181,'Medical Examinations'!A181:D181,4,FALSE)</f>
        <v>Yes</v>
      </c>
      <c r="F181" s="16" t="str">
        <f>VLOOKUP(A181,'Medical Examinations'!A181:E181,5,FALSE)</f>
        <v>No</v>
      </c>
      <c r="G181" s="16" t="str">
        <f>VLOOKUP(A181,'Medical Examinations'!A181:F181,6,FALSE)</f>
        <v>Yes</v>
      </c>
      <c r="H181" s="16">
        <f>VLOOKUP('HEALTH CARE'!A181,'Medical Examinations'!A181:G181,7,FALSE)</f>
        <v>1</v>
      </c>
      <c r="I181" s="16" t="str">
        <f>VLOOKUP(A181,'Medical Examinations'!A181:H181,8,FALSE)</f>
        <v>No</v>
      </c>
      <c r="J181" s="16" t="str">
        <f>VLOOKUP(A181,'Medical Examinations'!A181:I181,9,FALSE)</f>
        <v>obesity</v>
      </c>
      <c r="K181" s="16" t="str">
        <f>VLOOKUP(A181,'Medical Examinations'!A181:J181,10,FALSE)</f>
        <v>diabetes</v>
      </c>
      <c r="L181" s="18">
        <f>VLOOKUP(A181,'Hospitalisation Details'!A:F, 5, FALSE)</f>
        <v>24</v>
      </c>
      <c r="M181" s="16">
        <f>VLOOKUP(A181,'Hospitalisation Details'!A181:H181,8,FALSE)</f>
        <v>36910.61</v>
      </c>
      <c r="N181" s="16" t="str">
        <f>VLOOKUP(A181,'Hospitalisation Details'!A181:I181,9,FALSE)</f>
        <v>tier - 2</v>
      </c>
      <c r="O181" s="16" t="str">
        <f>VLOOKUP(A181,'Hospitalisation Details'!A181:J181,10,FALSE)</f>
        <v>tier - 2</v>
      </c>
      <c r="P181" s="16" t="str">
        <f>VLOOKUP(A181,'Hospitalisation Details'!A181:K181,11,FALSE)</f>
        <v>R1011</v>
      </c>
      <c r="Q181" s="16">
        <f>VLOOKUP(A181,'Hospitalisation Details'!A181:L181,12,FALSE)</f>
        <v>59</v>
      </c>
    </row>
    <row r="182" spans="1:17" ht="20.399999999999999" x14ac:dyDescent="0.6">
      <c r="A182" s="17" t="s">
        <v>2192</v>
      </c>
      <c r="B182" s="16" t="str">
        <f>VLOOKUP('HEALTH CARE'!A182,'Customer Names'!A182:D182,3,FALSE)</f>
        <v>Samuelson</v>
      </c>
      <c r="C182" s="16">
        <f>VLOOKUP(A182,'Medical Examinations'!A182:B182,2,FALSE)</f>
        <v>32.49</v>
      </c>
      <c r="D182" s="16">
        <f>VLOOKUP(A182,'Medical Examinations'!A182:C182,3,FALSE)</f>
        <v>4.29</v>
      </c>
      <c r="E182" s="16" t="str">
        <f>VLOOKUP(A182,'Medical Examinations'!A182:D182,4,FALSE)</f>
        <v>No</v>
      </c>
      <c r="F182" s="16" t="str">
        <f>VLOOKUP(A182,'Medical Examinations'!A182:E182,5,FALSE)</f>
        <v>No</v>
      </c>
      <c r="G182" s="16" t="str">
        <f>VLOOKUP(A182,'Medical Examinations'!A182:F182,6,FALSE)</f>
        <v>Yes</v>
      </c>
      <c r="H182" s="16">
        <f>VLOOKUP('HEALTH CARE'!A182,'Medical Examinations'!A182:G182,7,FALSE)</f>
        <v>1</v>
      </c>
      <c r="I182" s="16" t="str">
        <f>VLOOKUP(A182,'Medical Examinations'!A182:H182,8,FALSE)</f>
        <v>Yes</v>
      </c>
      <c r="J182" s="16" t="str">
        <f>VLOOKUP(A182,'Medical Examinations'!A182:I182,9,FALSE)</f>
        <v>obesity</v>
      </c>
      <c r="K182" s="16" t="str">
        <f>VLOOKUP(A182,'Medical Examinations'!A182:J182,10,FALSE)</f>
        <v>normal</v>
      </c>
      <c r="L182" s="18">
        <f>VLOOKUP(A182,'Hospitalisation Details'!A:F, 5, FALSE)</f>
        <v>21</v>
      </c>
      <c r="M182" s="16">
        <f>VLOOKUP(A182,'Hospitalisation Details'!A182:H182,8,FALSE)</f>
        <v>36898.730000000003</v>
      </c>
      <c r="N182" s="16" t="str">
        <f>VLOOKUP(A182,'Hospitalisation Details'!A182:I182,9,FALSE)</f>
        <v>tier - 2</v>
      </c>
      <c r="O182" s="16" t="str">
        <f>VLOOKUP(A182,'Hospitalisation Details'!A182:J182,10,FALSE)</f>
        <v>tier - 1</v>
      </c>
      <c r="P182" s="16" t="str">
        <f>VLOOKUP(A182,'Hospitalisation Details'!A182:K182,11,FALSE)</f>
        <v>R1012</v>
      </c>
      <c r="Q182" s="16">
        <f>VLOOKUP(A182,'Hospitalisation Details'!A182:L182,12,FALSE)</f>
        <v>19</v>
      </c>
    </row>
    <row r="183" spans="1:17" ht="20.399999999999999" x14ac:dyDescent="0.6">
      <c r="A183" s="17" t="s">
        <v>2191</v>
      </c>
      <c r="B183" s="16" t="str">
        <f>VLOOKUP('HEALTH CARE'!A183,'Customer Names'!A183:D183,3,FALSE)</f>
        <v>Fredsall</v>
      </c>
      <c r="C183" s="16">
        <f>VLOOKUP(A183,'Medical Examinations'!A183:B183,2,FALSE)</f>
        <v>39</v>
      </c>
      <c r="D183" s="16">
        <f>VLOOKUP(A183,'Medical Examinations'!A183:C183,3,FALSE)</f>
        <v>5.7</v>
      </c>
      <c r="E183" s="16" t="str">
        <f>VLOOKUP(A183,'Medical Examinations'!A183:D183,4,FALSE)</f>
        <v>No</v>
      </c>
      <c r="F183" s="16" t="str">
        <f>VLOOKUP(A183,'Medical Examinations'!A183:E183,5,FALSE)</f>
        <v>No</v>
      </c>
      <c r="G183" s="16" t="str">
        <f>VLOOKUP(A183,'Medical Examinations'!A183:F183,6,FALSE)</f>
        <v>No</v>
      </c>
      <c r="H183" s="16">
        <f>VLOOKUP('HEALTH CARE'!A183,'Medical Examinations'!A183:G183,7,FALSE)</f>
        <v>2</v>
      </c>
      <c r="I183" s="16" t="str">
        <f>VLOOKUP(A183,'Medical Examinations'!A183:H183,8,FALSE)</f>
        <v>Yes</v>
      </c>
      <c r="J183" s="16" t="str">
        <f>VLOOKUP(A183,'Medical Examinations'!A183:I183,9,FALSE)</f>
        <v>obesity</v>
      </c>
      <c r="K183" s="16" t="str">
        <f>VLOOKUP(A183,'Medical Examinations'!A183:J183,10,FALSE)</f>
        <v>prediabetes</v>
      </c>
      <c r="L183" s="18">
        <f>VLOOKUP(A183,'Hospitalisation Details'!A:F, 5, FALSE)</f>
        <v>5</v>
      </c>
      <c r="M183" s="16">
        <f>VLOOKUP(A183,'Hospitalisation Details'!A183:H183,8,FALSE)</f>
        <v>36889.99</v>
      </c>
      <c r="N183" s="16" t="str">
        <f>VLOOKUP(A183,'Hospitalisation Details'!A183:I183,9,FALSE)</f>
        <v>tier - 1</v>
      </c>
      <c r="O183" s="16" t="str">
        <f>VLOOKUP(A183,'Hospitalisation Details'!A183:J183,10,FALSE)</f>
        <v>tier - 3</v>
      </c>
      <c r="P183" s="16" t="str">
        <f>VLOOKUP(A183,'Hospitalisation Details'!A183:K183,11,FALSE)</f>
        <v>R1011</v>
      </c>
      <c r="Q183" s="16">
        <f>VLOOKUP(A183,'Hospitalisation Details'!A183:L183,12,FALSE)</f>
        <v>50</v>
      </c>
    </row>
    <row r="184" spans="1:17" ht="20.399999999999999" x14ac:dyDescent="0.6">
      <c r="A184" s="17" t="s">
        <v>2190</v>
      </c>
      <c r="B184" s="16" t="str">
        <f>VLOOKUP('HEALTH CARE'!A184,'Customer Names'!A184:D184,3,FALSE)</f>
        <v>Eggleston</v>
      </c>
      <c r="C184" s="16">
        <f>VLOOKUP(A184,'Medical Examinations'!A184:B184,2,FALSE)</f>
        <v>35.299999999999997</v>
      </c>
      <c r="D184" s="16">
        <f>VLOOKUP(A184,'Medical Examinations'!A184:C184,3,FALSE)</f>
        <v>6.09</v>
      </c>
      <c r="E184" s="16" t="str">
        <f>VLOOKUP(A184,'Medical Examinations'!A184:D184,4,FALSE)</f>
        <v>No</v>
      </c>
      <c r="F184" s="16" t="str">
        <f>VLOOKUP(A184,'Medical Examinations'!A184:E184,5,FALSE)</f>
        <v>No</v>
      </c>
      <c r="G184" s="16" t="str">
        <f>VLOOKUP(A184,'Medical Examinations'!A184:F184,6,FALSE)</f>
        <v>No</v>
      </c>
      <c r="H184" s="16">
        <f>VLOOKUP('HEALTH CARE'!A184,'Medical Examinations'!A184:G184,7,FALSE)</f>
        <v>1</v>
      </c>
      <c r="I184" s="16" t="str">
        <f>VLOOKUP(A184,'Medical Examinations'!A184:H184,8,FALSE)</f>
        <v>Yes</v>
      </c>
      <c r="J184" s="16" t="str">
        <f>VLOOKUP(A184,'Medical Examinations'!A184:I184,9,FALSE)</f>
        <v>obesity</v>
      </c>
      <c r="K184" s="16" t="str">
        <f>VLOOKUP(A184,'Medical Examinations'!A184:J184,10,FALSE)</f>
        <v>prediabetes</v>
      </c>
      <c r="L184" s="18">
        <f>VLOOKUP(A184,'Hospitalisation Details'!A:F, 5, FALSE)</f>
        <v>4</v>
      </c>
      <c r="M184" s="16">
        <f>VLOOKUP(A184,'Hospitalisation Details'!A184:H184,8,FALSE)</f>
        <v>36837.47</v>
      </c>
      <c r="N184" s="16" t="str">
        <f>VLOOKUP(A184,'Hospitalisation Details'!A184:I184,9,FALSE)</f>
        <v>tier - 2</v>
      </c>
      <c r="O184" s="16" t="str">
        <f>VLOOKUP(A184,'Hospitalisation Details'!A184:J184,10,FALSE)</f>
        <v>tier - 3</v>
      </c>
      <c r="P184" s="16" t="str">
        <f>VLOOKUP(A184,'Hospitalisation Details'!A184:K184,11,FALSE)</f>
        <v>R1011</v>
      </c>
      <c r="Q184" s="16">
        <f>VLOOKUP(A184,'Hospitalisation Details'!A184:L184,12,FALSE)</f>
        <v>30</v>
      </c>
    </row>
    <row r="185" spans="1:17" ht="20.399999999999999" x14ac:dyDescent="0.6">
      <c r="A185" s="17" t="s">
        <v>2189</v>
      </c>
      <c r="B185" s="16" t="str">
        <f>VLOOKUP('HEALTH CARE'!A185,'Customer Names'!A185:D185,3,FALSE)</f>
        <v>Palombaro</v>
      </c>
      <c r="C185" s="16">
        <f>VLOOKUP(A185,'Medical Examinations'!A185:B185,2,FALSE)</f>
        <v>33.42</v>
      </c>
      <c r="D185" s="16">
        <f>VLOOKUP(A185,'Medical Examinations'!A185:C185,3,FALSE)</f>
        <v>10.67</v>
      </c>
      <c r="E185" s="16" t="str">
        <f>VLOOKUP(A185,'Medical Examinations'!A185:D185,4,FALSE)</f>
        <v>No</v>
      </c>
      <c r="F185" s="16" t="str">
        <f>VLOOKUP(A185,'Medical Examinations'!A185:E185,5,FALSE)</f>
        <v>No</v>
      </c>
      <c r="G185" s="16" t="str">
        <f>VLOOKUP(A185,'Medical Examinations'!A185:F185,6,FALSE)</f>
        <v>No</v>
      </c>
      <c r="H185" s="16">
        <f>VLOOKUP('HEALTH CARE'!A185,'Medical Examinations'!A185:G185,7,FALSE)</f>
        <v>0</v>
      </c>
      <c r="I185" s="16" t="str">
        <f>VLOOKUP(A185,'Medical Examinations'!A185:H185,8,FALSE)</f>
        <v>Yes</v>
      </c>
      <c r="J185" s="16" t="str">
        <f>VLOOKUP(A185,'Medical Examinations'!A185:I185,9,FALSE)</f>
        <v>obesity</v>
      </c>
      <c r="K185" s="16" t="str">
        <f>VLOOKUP(A185,'Medical Examinations'!A185:J185,10,FALSE)</f>
        <v>diabetes</v>
      </c>
      <c r="L185" s="18">
        <f>VLOOKUP(A185,'Hospitalisation Details'!A:F, 5, FALSE)</f>
        <v>28</v>
      </c>
      <c r="M185" s="16">
        <f>VLOOKUP(A185,'Hospitalisation Details'!A185:H185,8,FALSE)</f>
        <v>36795.29</v>
      </c>
      <c r="N185" s="16" t="str">
        <f>VLOOKUP(A185,'Hospitalisation Details'!A185:I185,9,FALSE)</f>
        <v>tier - 2</v>
      </c>
      <c r="O185" s="16" t="str">
        <f>VLOOKUP(A185,'Hospitalisation Details'!A185:J185,10,FALSE)</f>
        <v>tier - 1</v>
      </c>
      <c r="P185" s="16" t="str">
        <f>VLOOKUP(A185,'Hospitalisation Details'!A185:K185,11,FALSE)</f>
        <v>R1011</v>
      </c>
      <c r="Q185" s="16">
        <f>VLOOKUP(A185,'Hospitalisation Details'!A185:L185,12,FALSE)</f>
        <v>57</v>
      </c>
    </row>
    <row r="186" spans="1:17" ht="20.399999999999999" x14ac:dyDescent="0.6">
      <c r="A186" s="17" t="s">
        <v>2188</v>
      </c>
      <c r="B186" s="16" t="str">
        <f>VLOOKUP('HEALTH CARE'!A186,'Customer Names'!A186:D186,3,FALSE)</f>
        <v>Silva</v>
      </c>
      <c r="C186" s="16">
        <f>VLOOKUP(A186,'Medical Examinations'!A186:B186,2,FALSE)</f>
        <v>37.18</v>
      </c>
      <c r="D186" s="16">
        <f>VLOOKUP(A186,'Medical Examinations'!A186:C186,3,FALSE)</f>
        <v>6.75</v>
      </c>
      <c r="E186" s="16" t="str">
        <f>VLOOKUP(A186,'Medical Examinations'!A186:D186,4,FALSE)</f>
        <v>Yes</v>
      </c>
      <c r="F186" s="16" t="str">
        <f>VLOOKUP(A186,'Medical Examinations'!A186:E186,5,FALSE)</f>
        <v>No</v>
      </c>
      <c r="G186" s="16" t="str">
        <f>VLOOKUP(A186,'Medical Examinations'!A186:F186,6,FALSE)</f>
        <v>No</v>
      </c>
      <c r="H186" s="16">
        <f>VLOOKUP('HEALTH CARE'!A186,'Medical Examinations'!A186:G186,7,FALSE)</f>
        <v>2</v>
      </c>
      <c r="I186" s="16" t="str">
        <f>VLOOKUP(A186,'Medical Examinations'!A186:H186,8,FALSE)</f>
        <v>Yes</v>
      </c>
      <c r="J186" s="16" t="str">
        <f>VLOOKUP(A186,'Medical Examinations'!A186:I186,9,FALSE)</f>
        <v>obesity</v>
      </c>
      <c r="K186" s="16" t="str">
        <f>VLOOKUP(A186,'Medical Examinations'!A186:J186,10,FALSE)</f>
        <v>diabetes</v>
      </c>
      <c r="L186" s="18">
        <f>VLOOKUP(A186,'Hospitalisation Details'!A:F, 5, FALSE)</f>
        <v>14</v>
      </c>
      <c r="M186" s="16">
        <f>VLOOKUP(A186,'Hospitalisation Details'!A186:H186,8,FALSE)</f>
        <v>36786.370000000003</v>
      </c>
      <c r="N186" s="16" t="str">
        <f>VLOOKUP(A186,'Hospitalisation Details'!A186:I186,9,FALSE)</f>
        <v>tier - 1</v>
      </c>
      <c r="O186" s="16" t="str">
        <f>VLOOKUP(A186,'Hospitalisation Details'!A186:J186,10,FALSE)</f>
        <v>tier - 1</v>
      </c>
      <c r="P186" s="16" t="str">
        <f>VLOOKUP(A186,'Hospitalisation Details'!A186:K186,11,FALSE)</f>
        <v>R1011</v>
      </c>
      <c r="Q186" s="16">
        <f>VLOOKUP(A186,'Hospitalisation Details'!A186:L186,12,FALSE)</f>
        <v>52</v>
      </c>
    </row>
    <row r="187" spans="1:17" ht="20.399999999999999" x14ac:dyDescent="0.6">
      <c r="A187" s="17" t="s">
        <v>2187</v>
      </c>
      <c r="B187" s="16" t="str">
        <f>VLOOKUP('HEALTH CARE'!A187,'Customer Names'!A187:D187,3,FALSE)</f>
        <v>Bugala</v>
      </c>
      <c r="C187" s="16">
        <f>VLOOKUP(A187,'Medical Examinations'!A187:B187,2,FALSE)</f>
        <v>33.33</v>
      </c>
      <c r="D187" s="16">
        <f>VLOOKUP(A187,'Medical Examinations'!A187:C187,3,FALSE)</f>
        <v>9.26</v>
      </c>
      <c r="E187" s="16" t="str">
        <f>VLOOKUP(A187,'Medical Examinations'!A187:D187,4,FALSE)</f>
        <v>Yes</v>
      </c>
      <c r="F187" s="16" t="str">
        <f>VLOOKUP(A187,'Medical Examinations'!A187:E187,5,FALSE)</f>
        <v>No</v>
      </c>
      <c r="G187" s="16" t="str">
        <f>VLOOKUP(A187,'Medical Examinations'!A187:F187,6,FALSE)</f>
        <v>No</v>
      </c>
      <c r="H187" s="16">
        <f>VLOOKUP('HEALTH CARE'!A187,'Medical Examinations'!A187:G187,7,FALSE)</f>
        <v>2</v>
      </c>
      <c r="I187" s="16" t="str">
        <f>VLOOKUP(A187,'Medical Examinations'!A187:H187,8,FALSE)</f>
        <v>No</v>
      </c>
      <c r="J187" s="16" t="str">
        <f>VLOOKUP(A187,'Medical Examinations'!A187:I187,9,FALSE)</f>
        <v>obesity</v>
      </c>
      <c r="K187" s="16" t="str">
        <f>VLOOKUP(A187,'Medical Examinations'!A187:J187,10,FALSE)</f>
        <v>diabetes</v>
      </c>
      <c r="L187" s="18">
        <f>VLOOKUP(A187,'Hospitalisation Details'!A:F, 5, FALSE)</f>
        <v>29</v>
      </c>
      <c r="M187" s="16">
        <f>VLOOKUP(A187,'Hospitalisation Details'!A187:H187,8,FALSE)</f>
        <v>36580.28</v>
      </c>
      <c r="N187" s="16" t="str">
        <f>VLOOKUP(A187,'Hospitalisation Details'!A187:I187,9,FALSE)</f>
        <v>tier - 2</v>
      </c>
      <c r="O187" s="16" t="str">
        <f>VLOOKUP(A187,'Hospitalisation Details'!A187:J187,10,FALSE)</f>
        <v>tier - 2</v>
      </c>
      <c r="P187" s="16" t="str">
        <f>VLOOKUP(A187,'Hospitalisation Details'!A187:K187,11,FALSE)</f>
        <v>R1013</v>
      </c>
      <c r="Q187" s="16">
        <f>VLOOKUP(A187,'Hospitalisation Details'!A187:L187,12,FALSE)</f>
        <v>61</v>
      </c>
    </row>
    <row r="188" spans="1:17" ht="20.399999999999999" x14ac:dyDescent="0.6">
      <c r="A188" s="17" t="s">
        <v>2186</v>
      </c>
      <c r="B188" s="16" t="str">
        <f>VLOOKUP('HEALTH CARE'!A188,'Customer Names'!A188:D188,3,FALSE)</f>
        <v>Dublin</v>
      </c>
      <c r="C188" s="16">
        <f>VLOOKUP(A188,'Medical Examinations'!A188:B188,2,FALSE)</f>
        <v>53.21</v>
      </c>
      <c r="D188" s="16">
        <f>VLOOKUP(A188,'Medical Examinations'!A188:C188,3,FALSE)</f>
        <v>4.2699999999999996</v>
      </c>
      <c r="E188" s="16" t="str">
        <f>VLOOKUP(A188,'Medical Examinations'!A188:D188,4,FALSE)</f>
        <v>No</v>
      </c>
      <c r="F188" s="16" t="str">
        <f>VLOOKUP(A188,'Medical Examinations'!A188:E188,5,FALSE)</f>
        <v>No</v>
      </c>
      <c r="G188" s="16" t="str">
        <f>VLOOKUP(A188,'Medical Examinations'!A188:F188,6,FALSE)</f>
        <v>No</v>
      </c>
      <c r="H188" s="16">
        <f>VLOOKUP('HEALTH CARE'!A188,'Medical Examinations'!A188:G188,7,FALSE)</f>
        <v>1</v>
      </c>
      <c r="I188" s="16" t="str">
        <f>VLOOKUP(A188,'Medical Examinations'!A188:H188,8,FALSE)</f>
        <v>Yes</v>
      </c>
      <c r="J188" s="16" t="str">
        <f>VLOOKUP(A188,'Medical Examinations'!A188:I188,9,FALSE)</f>
        <v>obesity</v>
      </c>
      <c r="K188" s="16" t="str">
        <f>VLOOKUP(A188,'Medical Examinations'!A188:J188,10,FALSE)</f>
        <v>normal</v>
      </c>
      <c r="L188" s="18">
        <f>VLOOKUP(A188,'Hospitalisation Details'!A:F, 5, FALSE)</f>
        <v>9</v>
      </c>
      <c r="M188" s="16">
        <f>VLOOKUP(A188,'Hospitalisation Details'!A188:H188,8,FALSE)</f>
        <v>36572.800000000003</v>
      </c>
      <c r="N188" s="16" t="str">
        <f>VLOOKUP(A188,'Hospitalisation Details'!A188:I188,9,FALSE)</f>
        <v>tier - 1</v>
      </c>
      <c r="O188" s="16" t="str">
        <f>VLOOKUP(A188,'Hospitalisation Details'!A188:J188,10,FALSE)</f>
        <v>tier - 2</v>
      </c>
      <c r="P188" s="16" t="str">
        <f>VLOOKUP(A188,'Hospitalisation Details'!A188:K188,11,FALSE)</f>
        <v>R1011</v>
      </c>
      <c r="Q188" s="16">
        <f>VLOOKUP(A188,'Hospitalisation Details'!A188:L188,12,FALSE)</f>
        <v>30</v>
      </c>
    </row>
    <row r="189" spans="1:17" ht="20.399999999999999" x14ac:dyDescent="0.6">
      <c r="A189" s="17" t="s">
        <v>2185</v>
      </c>
      <c r="B189" s="16" t="str">
        <f>VLOOKUP('HEALTH CARE'!A189,'Customer Names'!A189:D189,3,FALSE)</f>
        <v>Cleland</v>
      </c>
      <c r="C189" s="16">
        <f>VLOOKUP(A189,'Medical Examinations'!A189:B189,2,FALSE)</f>
        <v>38.729999999999997</v>
      </c>
      <c r="D189" s="16">
        <f>VLOOKUP(A189,'Medical Examinations'!A189:C189,3,FALSE)</f>
        <v>11.51</v>
      </c>
      <c r="E189" s="16" t="str">
        <f>VLOOKUP(A189,'Medical Examinations'!A189:D189,4,FALSE)</f>
        <v>No</v>
      </c>
      <c r="F189" s="16" t="str">
        <f>VLOOKUP(A189,'Medical Examinations'!A189:E189,5,FALSE)</f>
        <v>No</v>
      </c>
      <c r="G189" s="16" t="str">
        <f>VLOOKUP(A189,'Medical Examinations'!A189:F189,6,FALSE)</f>
        <v>No</v>
      </c>
      <c r="H189" s="16">
        <f>VLOOKUP('HEALTH CARE'!A189,'Medical Examinations'!A189:G189,7,FALSE)</f>
        <v>2</v>
      </c>
      <c r="I189" s="16" t="str">
        <f>VLOOKUP(A189,'Medical Examinations'!A189:H189,8,FALSE)</f>
        <v>Yes</v>
      </c>
      <c r="J189" s="16" t="str">
        <f>VLOOKUP(A189,'Medical Examinations'!A189:I189,9,FALSE)</f>
        <v>obesity</v>
      </c>
      <c r="K189" s="16" t="str">
        <f>VLOOKUP(A189,'Medical Examinations'!A189:J189,10,FALSE)</f>
        <v>diabetes</v>
      </c>
      <c r="L189" s="18">
        <f>VLOOKUP(A189,'Hospitalisation Details'!A:F, 5, FALSE)</f>
        <v>9</v>
      </c>
      <c r="M189" s="16">
        <f>VLOOKUP(A189,'Hospitalisation Details'!A189:H189,8,FALSE)</f>
        <v>36541.550000000003</v>
      </c>
      <c r="N189" s="16" t="str">
        <f>VLOOKUP(A189,'Hospitalisation Details'!A189:I189,9,FALSE)</f>
        <v>tier - 2</v>
      </c>
      <c r="O189" s="16" t="str">
        <f>VLOOKUP(A189,'Hospitalisation Details'!A189:J189,10,FALSE)</f>
        <v>tier - 3</v>
      </c>
      <c r="P189" s="16" t="str">
        <f>VLOOKUP(A189,'Hospitalisation Details'!A189:K189,11,FALSE)</f>
        <v>R1011</v>
      </c>
      <c r="Q189" s="16">
        <f>VLOOKUP(A189,'Hospitalisation Details'!A189:L189,12,FALSE)</f>
        <v>49</v>
      </c>
    </row>
    <row r="190" spans="1:17" ht="20.399999999999999" x14ac:dyDescent="0.6">
      <c r="A190" s="17" t="s">
        <v>2184</v>
      </c>
      <c r="B190" s="16" t="str">
        <f>VLOOKUP('HEALTH CARE'!A190,'Customer Names'!A190:D190,3,FALSE)</f>
        <v>Evans</v>
      </c>
      <c r="C190" s="16">
        <f>VLOOKUP(A190,'Medical Examinations'!A190:B190,2,FALSE)</f>
        <v>29.73</v>
      </c>
      <c r="D190" s="16">
        <f>VLOOKUP(A190,'Medical Examinations'!A190:C190,3,FALSE)</f>
        <v>7.22</v>
      </c>
      <c r="E190" s="16" t="str">
        <f>VLOOKUP(A190,'Medical Examinations'!A190:D190,4,FALSE)</f>
        <v>No</v>
      </c>
      <c r="F190" s="16" t="str">
        <f>VLOOKUP(A190,'Medical Examinations'!A190:E190,5,FALSE)</f>
        <v>No</v>
      </c>
      <c r="G190" s="16" t="str">
        <f>VLOOKUP(A190,'Medical Examinations'!A190:F190,6,FALSE)</f>
        <v>No</v>
      </c>
      <c r="H190" s="16">
        <f>VLOOKUP('HEALTH CARE'!A190,'Medical Examinations'!A190:G190,7,FALSE)</f>
        <v>0</v>
      </c>
      <c r="I190" s="16" t="str">
        <f>VLOOKUP(A190,'Medical Examinations'!A190:H190,8,FALSE)</f>
        <v>Yes</v>
      </c>
      <c r="J190" s="16" t="str">
        <f>VLOOKUP(A190,'Medical Examinations'!A190:I190,9,FALSE)</f>
        <v>overweight</v>
      </c>
      <c r="K190" s="16" t="str">
        <f>VLOOKUP(A190,'Medical Examinations'!A190:J190,10,FALSE)</f>
        <v>diabetes</v>
      </c>
      <c r="L190" s="18">
        <f>VLOOKUP(A190,'Hospitalisation Details'!A:F, 5, FALSE)</f>
        <v>19</v>
      </c>
      <c r="M190" s="16">
        <f>VLOOKUP(A190,'Hospitalisation Details'!A190:H190,8,FALSE)</f>
        <v>36445.550000000003</v>
      </c>
      <c r="N190" s="16" t="str">
        <f>VLOOKUP(A190,'Hospitalisation Details'!A190:I190,9,FALSE)</f>
        <v>tier - 2</v>
      </c>
      <c r="O190" s="16" t="str">
        <f>VLOOKUP(A190,'Hospitalisation Details'!A190:J190,10,FALSE)</f>
        <v>tier - 2</v>
      </c>
      <c r="P190" s="16" t="str">
        <f>VLOOKUP(A190,'Hospitalisation Details'!A190:K190,11,FALSE)</f>
        <v>R1011</v>
      </c>
      <c r="Q190" s="16">
        <f>VLOOKUP(A190,'Hospitalisation Details'!A190:L190,12,FALSE)</f>
        <v>60</v>
      </c>
    </row>
    <row r="191" spans="1:17" ht="20.399999999999999" x14ac:dyDescent="0.6">
      <c r="A191" s="17" t="s">
        <v>2183</v>
      </c>
      <c r="B191" s="16" t="str">
        <f>VLOOKUP('HEALTH CARE'!A191,'Customer Names'!A191:D191,3,FALSE)</f>
        <v>Boyd</v>
      </c>
      <c r="C191" s="16">
        <f>VLOOKUP(A191,'Medical Examinations'!A191:B191,2,FALSE)</f>
        <v>34.700000000000003</v>
      </c>
      <c r="D191" s="16">
        <f>VLOOKUP(A191,'Medical Examinations'!A191:C191,3,FALSE)</f>
        <v>4.37</v>
      </c>
      <c r="E191" s="16" t="str">
        <f>VLOOKUP(A191,'Medical Examinations'!A191:D191,4,FALSE)</f>
        <v>No</v>
      </c>
      <c r="F191" s="16" t="str">
        <f>VLOOKUP(A191,'Medical Examinations'!A191:E191,5,FALSE)</f>
        <v>No</v>
      </c>
      <c r="G191" s="16" t="str">
        <f>VLOOKUP(A191,'Medical Examinations'!A191:F191,6,FALSE)</f>
        <v>Yes</v>
      </c>
      <c r="H191" s="16">
        <f>VLOOKUP('HEALTH CARE'!A191,'Medical Examinations'!A191:G191,7,FALSE)</f>
        <v>1</v>
      </c>
      <c r="I191" s="16" t="str">
        <f>VLOOKUP(A191,'Medical Examinations'!A191:H191,8,FALSE)</f>
        <v>Yes</v>
      </c>
      <c r="J191" s="16" t="str">
        <f>VLOOKUP(A191,'Medical Examinations'!A191:I191,9,FALSE)</f>
        <v>obesity</v>
      </c>
      <c r="K191" s="16" t="str">
        <f>VLOOKUP(A191,'Medical Examinations'!A191:J191,10,FALSE)</f>
        <v>normal</v>
      </c>
      <c r="L191" s="18">
        <f>VLOOKUP(A191,'Hospitalisation Details'!A:F, 5, FALSE)</f>
        <v>9</v>
      </c>
      <c r="M191" s="16">
        <f>VLOOKUP(A191,'Hospitalisation Details'!A191:H191,8,FALSE)</f>
        <v>36397.58</v>
      </c>
      <c r="N191" s="16" t="str">
        <f>VLOOKUP(A191,'Hospitalisation Details'!A191:I191,9,FALSE)</f>
        <v>tier - 2</v>
      </c>
      <c r="O191" s="16" t="str">
        <f>VLOOKUP(A191,'Hospitalisation Details'!A191:J191,10,FALSE)</f>
        <v>tier - 3</v>
      </c>
      <c r="P191" s="16" t="str">
        <f>VLOOKUP(A191,'Hospitalisation Details'!A191:K191,11,FALSE)</f>
        <v>R1011</v>
      </c>
      <c r="Q191" s="16">
        <f>VLOOKUP(A191,'Hospitalisation Details'!A191:L191,12,FALSE)</f>
        <v>19</v>
      </c>
    </row>
    <row r="192" spans="1:17" ht="20.399999999999999" x14ac:dyDescent="0.6">
      <c r="A192" s="17" t="s">
        <v>2182</v>
      </c>
      <c r="B192" s="16" t="str">
        <f>VLOOKUP('HEALTH CARE'!A192,'Customer Names'!A192:D192,3,FALSE)</f>
        <v>Roulier</v>
      </c>
      <c r="C192" s="16">
        <f>VLOOKUP(A192,'Medical Examinations'!A192:B192,2,FALSE)</f>
        <v>38.28</v>
      </c>
      <c r="D192" s="16">
        <f>VLOOKUP(A192,'Medical Examinations'!A192:C192,3,FALSE)</f>
        <v>11.56</v>
      </c>
      <c r="E192" s="16" t="str">
        <f>VLOOKUP(A192,'Medical Examinations'!A192:D192,4,FALSE)</f>
        <v>Yes</v>
      </c>
      <c r="F192" s="16" t="str">
        <f>VLOOKUP(A192,'Medical Examinations'!A192:E192,5,FALSE)</f>
        <v>No</v>
      </c>
      <c r="G192" s="16" t="str">
        <f>VLOOKUP(A192,'Medical Examinations'!A192:F192,6,FALSE)</f>
        <v>No</v>
      </c>
      <c r="H192" s="16">
        <f>VLOOKUP('HEALTH CARE'!A192,'Medical Examinations'!A192:G192,7,FALSE)</f>
        <v>1</v>
      </c>
      <c r="I192" s="16" t="str">
        <f>VLOOKUP(A192,'Medical Examinations'!A192:H192,8,FALSE)</f>
        <v>Yes</v>
      </c>
      <c r="J192" s="16" t="str">
        <f>VLOOKUP(A192,'Medical Examinations'!A192:I192,9,FALSE)</f>
        <v>obesity</v>
      </c>
      <c r="K192" s="16" t="str">
        <f>VLOOKUP(A192,'Medical Examinations'!A192:J192,10,FALSE)</f>
        <v>diabetes</v>
      </c>
      <c r="L192" s="18">
        <f>VLOOKUP(A192,'Hospitalisation Details'!A:F, 5, FALSE)</f>
        <v>5</v>
      </c>
      <c r="M192" s="16">
        <f>VLOOKUP(A192,'Hospitalisation Details'!A192:H192,8,FALSE)</f>
        <v>36350.71</v>
      </c>
      <c r="N192" s="16" t="str">
        <f>VLOOKUP(A192,'Hospitalisation Details'!A192:I192,9,FALSE)</f>
        <v>tier - 1</v>
      </c>
      <c r="O192" s="16" t="str">
        <f>VLOOKUP(A192,'Hospitalisation Details'!A192:J192,10,FALSE)</f>
        <v>tier - 2</v>
      </c>
      <c r="P192" s="16" t="str">
        <f>VLOOKUP(A192,'Hospitalisation Details'!A192:K192,11,FALSE)</f>
        <v>R1011</v>
      </c>
      <c r="Q192" s="16">
        <f>VLOOKUP(A192,'Hospitalisation Details'!A192:L192,12,FALSE)</f>
        <v>48</v>
      </c>
    </row>
    <row r="193" spans="1:17" ht="20.399999999999999" x14ac:dyDescent="0.6">
      <c r="A193" s="17" t="s">
        <v>2181</v>
      </c>
      <c r="B193" s="16" t="str">
        <f>VLOOKUP('HEALTH CARE'!A193,'Customer Names'!A193:D193,3,FALSE)</f>
        <v>Mullins</v>
      </c>
      <c r="C193" s="16">
        <f>VLOOKUP(A193,'Medical Examinations'!A193:B193,2,FALSE)</f>
        <v>33.57</v>
      </c>
      <c r="D193" s="16">
        <f>VLOOKUP(A193,'Medical Examinations'!A193:C193,3,FALSE)</f>
        <v>8.82</v>
      </c>
      <c r="E193" s="16" t="str">
        <f>VLOOKUP(A193,'Medical Examinations'!A193:D193,4,FALSE)</f>
        <v>Yes</v>
      </c>
      <c r="F193" s="16" t="str">
        <f>VLOOKUP(A193,'Medical Examinations'!A193:E193,5,FALSE)</f>
        <v>No</v>
      </c>
      <c r="G193" s="16" t="str">
        <f>VLOOKUP(A193,'Medical Examinations'!A193:F193,6,FALSE)</f>
        <v>No</v>
      </c>
      <c r="H193" s="16">
        <f>VLOOKUP('HEALTH CARE'!A193,'Medical Examinations'!A193:G193,7,FALSE)</f>
        <v>0</v>
      </c>
      <c r="I193" s="16" t="str">
        <f>VLOOKUP(A193,'Medical Examinations'!A193:H193,8,FALSE)</f>
        <v>Yes</v>
      </c>
      <c r="J193" s="16" t="str">
        <f>VLOOKUP(A193,'Medical Examinations'!A193:I193,9,FALSE)</f>
        <v>obesity</v>
      </c>
      <c r="K193" s="16" t="str">
        <f>VLOOKUP(A193,'Medical Examinations'!A193:J193,10,FALSE)</f>
        <v>diabetes</v>
      </c>
      <c r="L193" s="18">
        <f>VLOOKUP(A193,'Hospitalisation Details'!A:F, 5, FALSE)</f>
        <v>18</v>
      </c>
      <c r="M193" s="16">
        <f>VLOOKUP(A193,'Hospitalisation Details'!A193:H193,8,FALSE)</f>
        <v>36332.449999999997</v>
      </c>
      <c r="N193" s="16" t="str">
        <f>VLOOKUP(A193,'Hospitalisation Details'!A193:I193,9,FALSE)</f>
        <v>tier - 1</v>
      </c>
      <c r="O193" s="16" t="str">
        <f>VLOOKUP(A193,'Hospitalisation Details'!A193:J193,10,FALSE)</f>
        <v>tier - 3</v>
      </c>
      <c r="P193" s="16" t="str">
        <f>VLOOKUP(A193,'Hospitalisation Details'!A193:K193,11,FALSE)</f>
        <v>R1011</v>
      </c>
      <c r="Q193" s="16">
        <f>VLOOKUP(A193,'Hospitalisation Details'!A193:L193,12,FALSE)</f>
        <v>55</v>
      </c>
    </row>
    <row r="194" spans="1:17" ht="20.399999999999999" x14ac:dyDescent="0.6">
      <c r="A194" s="17" t="s">
        <v>2180</v>
      </c>
      <c r="B194" s="16" t="str">
        <f>VLOOKUP('HEALTH CARE'!A194,'Customer Names'!A194:D194,3,FALSE)</f>
        <v>Hofmann</v>
      </c>
      <c r="C194" s="16">
        <f>VLOOKUP(A194,'Medical Examinations'!A194:B194,2,FALSE)</f>
        <v>52.06</v>
      </c>
      <c r="D194" s="16">
        <f>VLOOKUP(A194,'Medical Examinations'!A194:C194,3,FALSE)</f>
        <v>4.6900000000000004</v>
      </c>
      <c r="E194" s="16" t="str">
        <f>VLOOKUP(A194,'Medical Examinations'!A194:D194,4,FALSE)</f>
        <v>No</v>
      </c>
      <c r="F194" s="16" t="str">
        <f>VLOOKUP(A194,'Medical Examinations'!A194:E194,5,FALSE)</f>
        <v>No</v>
      </c>
      <c r="G194" s="16" t="str">
        <f>VLOOKUP(A194,'Medical Examinations'!A194:F194,6,FALSE)</f>
        <v>No</v>
      </c>
      <c r="H194" s="16">
        <f>VLOOKUP('HEALTH CARE'!A194,'Medical Examinations'!A194:G194,7,FALSE)</f>
        <v>1</v>
      </c>
      <c r="I194" s="16" t="str">
        <f>VLOOKUP(A194,'Medical Examinations'!A194:H194,8,FALSE)</f>
        <v>Yes</v>
      </c>
      <c r="J194" s="16" t="str">
        <f>VLOOKUP(A194,'Medical Examinations'!A194:I194,9,FALSE)</f>
        <v>obesity</v>
      </c>
      <c r="K194" s="16" t="str">
        <f>VLOOKUP(A194,'Medical Examinations'!A194:J194,10,FALSE)</f>
        <v>normal</v>
      </c>
      <c r="L194" s="18">
        <f>VLOOKUP(A194,'Hospitalisation Details'!A:F, 5, FALSE)</f>
        <v>16</v>
      </c>
      <c r="M194" s="16">
        <f>VLOOKUP(A194,'Hospitalisation Details'!A194:H194,8,FALSE)</f>
        <v>36314.050000000003</v>
      </c>
      <c r="N194" s="16" t="str">
        <f>VLOOKUP(A194,'Hospitalisation Details'!A194:I194,9,FALSE)</f>
        <v>tier - 2</v>
      </c>
      <c r="O194" s="16" t="str">
        <f>VLOOKUP(A194,'Hospitalisation Details'!A194:J194,10,FALSE)</f>
        <v>tier - 2</v>
      </c>
      <c r="P194" s="16" t="str">
        <f>VLOOKUP(A194,'Hospitalisation Details'!A194:K194,11,FALSE)</f>
        <v>R1011</v>
      </c>
      <c r="Q194" s="16">
        <f>VLOOKUP(A194,'Hospitalisation Details'!A194:L194,12,FALSE)</f>
        <v>30</v>
      </c>
    </row>
    <row r="195" spans="1:17" ht="20.399999999999999" x14ac:dyDescent="0.6">
      <c r="A195" s="17" t="s">
        <v>2179</v>
      </c>
      <c r="B195" s="16" t="str">
        <f>VLOOKUP('HEALTH CARE'!A195,'Customer Names'!A195:D195,3,FALSE)</f>
        <v>Garcia Garcia</v>
      </c>
      <c r="C195" s="16">
        <f>VLOOKUP(A195,'Medical Examinations'!A195:B195,2,FALSE)</f>
        <v>38.17</v>
      </c>
      <c r="D195" s="16">
        <f>VLOOKUP(A195,'Medical Examinations'!A195:C195,3,FALSE)</f>
        <v>4.53</v>
      </c>
      <c r="E195" s="16" t="str">
        <f>VLOOKUP(A195,'Medical Examinations'!A195:D195,4,FALSE)</f>
        <v>No</v>
      </c>
      <c r="F195" s="16" t="str">
        <f>VLOOKUP(A195,'Medical Examinations'!A195:E195,5,FALSE)</f>
        <v>yes</v>
      </c>
      <c r="G195" s="16" t="str">
        <f>VLOOKUP(A195,'Medical Examinations'!A195:F195,6,FALSE)</f>
        <v>No</v>
      </c>
      <c r="H195" s="16">
        <f>VLOOKUP('HEALTH CARE'!A195,'Medical Examinations'!A195:G195,7,FALSE)</f>
        <v>1</v>
      </c>
      <c r="I195" s="16" t="str">
        <f>VLOOKUP(A195,'Medical Examinations'!A195:H195,8,FALSE)</f>
        <v>Yes</v>
      </c>
      <c r="J195" s="16" t="str">
        <f>VLOOKUP(A195,'Medical Examinations'!A195:I195,9,FALSE)</f>
        <v>obesity</v>
      </c>
      <c r="K195" s="16" t="str">
        <f>VLOOKUP(A195,'Medical Examinations'!A195:J195,10,FALSE)</f>
        <v>normal</v>
      </c>
      <c r="L195" s="18">
        <f>VLOOKUP(A195,'Hospitalisation Details'!A:F, 5, FALSE)</f>
        <v>25</v>
      </c>
      <c r="M195" s="16">
        <f>VLOOKUP(A195,'Hospitalisation Details'!A195:H195,8,FALSE)</f>
        <v>36307.800000000003</v>
      </c>
      <c r="N195" s="16" t="str">
        <f>VLOOKUP(A195,'Hospitalisation Details'!A195:I195,9,FALSE)</f>
        <v>tier - 1</v>
      </c>
      <c r="O195" s="16" t="str">
        <f>VLOOKUP(A195,'Hospitalisation Details'!A195:J195,10,FALSE)</f>
        <v>tier - 2</v>
      </c>
      <c r="P195" s="16" t="str">
        <f>VLOOKUP(A195,'Hospitalisation Details'!A195:K195,11,FALSE)</f>
        <v>R1013</v>
      </c>
      <c r="Q195" s="16">
        <f>VLOOKUP(A195,'Hospitalisation Details'!A195:L195,12,FALSE)</f>
        <v>18</v>
      </c>
    </row>
    <row r="196" spans="1:17" ht="20.399999999999999" x14ac:dyDescent="0.6">
      <c r="A196" s="17" t="s">
        <v>2178</v>
      </c>
      <c r="B196" s="16" t="str">
        <f>VLOOKUP('HEALTH CARE'!A196,'Customer Names'!A196:D196,3,FALSE)</f>
        <v>Klecker</v>
      </c>
      <c r="C196" s="16">
        <f>VLOOKUP(A196,'Medical Examinations'!A196:B196,2,FALSE)</f>
        <v>36.954999999999998</v>
      </c>
      <c r="D196" s="16">
        <f>VLOOKUP(A196,'Medical Examinations'!A196:C196,3,FALSE)</f>
        <v>5.84</v>
      </c>
      <c r="E196" s="16" t="str">
        <f>VLOOKUP(A196,'Medical Examinations'!A196:D196,4,FALSE)</f>
        <v>No</v>
      </c>
      <c r="F196" s="16" t="str">
        <f>VLOOKUP(A196,'Medical Examinations'!A196:E196,5,FALSE)</f>
        <v>No</v>
      </c>
      <c r="G196" s="16" t="str">
        <f>VLOOKUP(A196,'Medical Examinations'!A196:F196,6,FALSE)</f>
        <v>Yes</v>
      </c>
      <c r="H196" s="16">
        <f>VLOOKUP('HEALTH CARE'!A196,'Medical Examinations'!A196:G196,7,FALSE)</f>
        <v>1</v>
      </c>
      <c r="I196" s="16" t="str">
        <f>VLOOKUP(A196,'Medical Examinations'!A196:H196,8,FALSE)</f>
        <v>Yes</v>
      </c>
      <c r="J196" s="16" t="str">
        <f>VLOOKUP(A196,'Medical Examinations'!A196:I196,9,FALSE)</f>
        <v>obesity</v>
      </c>
      <c r="K196" s="16" t="str">
        <f>VLOOKUP(A196,'Medical Examinations'!A196:J196,10,FALSE)</f>
        <v>prediabetes</v>
      </c>
      <c r="L196" s="18">
        <f>VLOOKUP(A196,'Hospitalisation Details'!A:F, 5, FALSE)</f>
        <v>5</v>
      </c>
      <c r="M196" s="16">
        <f>VLOOKUP(A196,'Hospitalisation Details'!A196:H196,8,FALSE)</f>
        <v>36219.410000000003</v>
      </c>
      <c r="N196" s="16" t="str">
        <f>VLOOKUP(A196,'Hospitalisation Details'!A196:I196,9,FALSE)</f>
        <v>tier - 1</v>
      </c>
      <c r="O196" s="16" t="str">
        <f>VLOOKUP(A196,'Hospitalisation Details'!A196:J196,10,FALSE)</f>
        <v>tier - 1</v>
      </c>
      <c r="P196" s="16" t="str">
        <f>VLOOKUP(A196,'Hospitalisation Details'!A196:K196,11,FALSE)</f>
        <v>R1012</v>
      </c>
      <c r="Q196" s="16">
        <f>VLOOKUP(A196,'Hospitalisation Details'!A196:L196,12,FALSE)</f>
        <v>19</v>
      </c>
    </row>
    <row r="197" spans="1:17" ht="20.399999999999999" x14ac:dyDescent="0.6">
      <c r="A197" s="17" t="s">
        <v>2177</v>
      </c>
      <c r="B197" s="16" t="str">
        <f>VLOOKUP('HEALTH CARE'!A197,'Customer Names'!A197:D197,3,FALSE)</f>
        <v>Cancre</v>
      </c>
      <c r="C197" s="16">
        <f>VLOOKUP(A197,'Medical Examinations'!A197:B197,2,FALSE)</f>
        <v>34.4</v>
      </c>
      <c r="D197" s="16">
        <f>VLOOKUP(A197,'Medical Examinations'!A197:C197,3,FALSE)</f>
        <v>4.9000000000000004</v>
      </c>
      <c r="E197" s="16" t="str">
        <f>VLOOKUP(A197,'Medical Examinations'!A197:D197,4,FALSE)</f>
        <v>No</v>
      </c>
      <c r="F197" s="16" t="str">
        <f>VLOOKUP(A197,'Medical Examinations'!A197:E197,5,FALSE)</f>
        <v>No</v>
      </c>
      <c r="G197" s="16" t="str">
        <f>VLOOKUP(A197,'Medical Examinations'!A197:F197,6,FALSE)</f>
        <v>Yes</v>
      </c>
      <c r="H197" s="16">
        <f>VLOOKUP('HEALTH CARE'!A197,'Medical Examinations'!A197:G197,7,FALSE)</f>
        <v>1</v>
      </c>
      <c r="I197" s="16" t="str">
        <f>VLOOKUP(A197,'Medical Examinations'!A197:H197,8,FALSE)</f>
        <v>Yes</v>
      </c>
      <c r="J197" s="16" t="str">
        <f>VLOOKUP(A197,'Medical Examinations'!A197:I197,9,FALSE)</f>
        <v>obesity</v>
      </c>
      <c r="K197" s="16" t="str">
        <f>VLOOKUP(A197,'Medical Examinations'!A197:J197,10,FALSE)</f>
        <v>normal</v>
      </c>
      <c r="L197" s="18">
        <f>VLOOKUP(A197,'Hospitalisation Details'!A:F, 5, FALSE)</f>
        <v>28</v>
      </c>
      <c r="M197" s="16">
        <f>VLOOKUP(A197,'Hospitalisation Details'!A197:H197,8,FALSE)</f>
        <v>36197.699999999997</v>
      </c>
      <c r="N197" s="16" t="str">
        <f>VLOOKUP(A197,'Hospitalisation Details'!A197:I197,9,FALSE)</f>
        <v>tier - 1</v>
      </c>
      <c r="O197" s="16" t="str">
        <f>VLOOKUP(A197,'Hospitalisation Details'!A197:J197,10,FALSE)</f>
        <v>tier - 3</v>
      </c>
      <c r="P197" s="16" t="str">
        <f>VLOOKUP(A197,'Hospitalisation Details'!A197:K197,11,FALSE)</f>
        <v>R1011</v>
      </c>
      <c r="Q197" s="16">
        <f>VLOOKUP(A197,'Hospitalisation Details'!A197:L197,12,FALSE)</f>
        <v>29</v>
      </c>
    </row>
    <row r="198" spans="1:17" ht="20.399999999999999" x14ac:dyDescent="0.6">
      <c r="A198" s="17" t="s">
        <v>2176</v>
      </c>
      <c r="B198" s="16" t="str">
        <f>VLOOKUP('HEALTH CARE'!A198,'Customer Names'!A198:D198,3,FALSE)</f>
        <v>Denucci</v>
      </c>
      <c r="C198" s="16">
        <f>VLOOKUP(A198,'Medical Examinations'!A198:B198,2,FALSE)</f>
        <v>31.73</v>
      </c>
      <c r="D198" s="16">
        <f>VLOOKUP(A198,'Medical Examinations'!A198:C198,3,FALSE)</f>
        <v>4.3</v>
      </c>
      <c r="E198" s="16" t="str">
        <f>VLOOKUP(A198,'Medical Examinations'!A198:D198,4,FALSE)</f>
        <v>No</v>
      </c>
      <c r="F198" s="16" t="str">
        <f>VLOOKUP(A198,'Medical Examinations'!A198:E198,5,FALSE)</f>
        <v>No</v>
      </c>
      <c r="G198" s="16" t="str">
        <f>VLOOKUP(A198,'Medical Examinations'!A198:F198,6,FALSE)</f>
        <v>No</v>
      </c>
      <c r="H198" s="16">
        <f>VLOOKUP('HEALTH CARE'!A198,'Medical Examinations'!A198:G198,7,FALSE)</f>
        <v>0</v>
      </c>
      <c r="I198" s="16" t="str">
        <f>VLOOKUP(A198,'Medical Examinations'!A198:H198,8,FALSE)</f>
        <v>Yes</v>
      </c>
      <c r="J198" s="16" t="str">
        <f>VLOOKUP(A198,'Medical Examinations'!A198:I198,9,FALSE)</f>
        <v>obesity</v>
      </c>
      <c r="K198" s="16" t="str">
        <f>VLOOKUP(A198,'Medical Examinations'!A198:J198,10,FALSE)</f>
        <v>normal</v>
      </c>
      <c r="L198" s="18">
        <f>VLOOKUP(A198,'Hospitalisation Details'!A:F, 5, FALSE)</f>
        <v>1</v>
      </c>
      <c r="M198" s="16">
        <f>VLOOKUP(A198,'Hospitalisation Details'!A198:H198,8,FALSE)</f>
        <v>36189.1</v>
      </c>
      <c r="N198" s="16" t="str">
        <f>VLOOKUP(A198,'Hospitalisation Details'!A198:I198,9,FALSE)</f>
        <v>tier - 1</v>
      </c>
      <c r="O198" s="16" t="str">
        <f>VLOOKUP(A198,'Hospitalisation Details'!A198:J198,10,FALSE)</f>
        <v>tier - 3</v>
      </c>
      <c r="P198" s="16" t="str">
        <f>VLOOKUP(A198,'Hospitalisation Details'!A198:K198,11,FALSE)</f>
        <v>R1016</v>
      </c>
      <c r="Q198" s="16">
        <f>VLOOKUP(A198,'Hospitalisation Details'!A198:L198,12,FALSE)</f>
        <v>23</v>
      </c>
    </row>
    <row r="199" spans="1:17" ht="20.399999999999999" x14ac:dyDescent="0.6">
      <c r="A199" s="17" t="s">
        <v>2175</v>
      </c>
      <c r="B199" s="16" t="str">
        <f>VLOOKUP('HEALTH CARE'!A199,'Customer Names'!A199:D199,3,FALSE)</f>
        <v>Saldana</v>
      </c>
      <c r="C199" s="16">
        <f>VLOOKUP(A199,'Medical Examinations'!A199:B199,2,FALSE)</f>
        <v>36.64</v>
      </c>
      <c r="D199" s="16">
        <f>VLOOKUP(A199,'Medical Examinations'!A199:C199,3,FALSE)</f>
        <v>11.34</v>
      </c>
      <c r="E199" s="16" t="str">
        <f>VLOOKUP(A199,'Medical Examinations'!A199:D199,4,FALSE)</f>
        <v>No</v>
      </c>
      <c r="F199" s="16" t="str">
        <f>VLOOKUP(A199,'Medical Examinations'!A199:E199,5,FALSE)</f>
        <v>No</v>
      </c>
      <c r="G199" s="16" t="str">
        <f>VLOOKUP(A199,'Medical Examinations'!A199:F199,6,FALSE)</f>
        <v>No</v>
      </c>
      <c r="H199" s="16">
        <f>VLOOKUP('HEALTH CARE'!A199,'Medical Examinations'!A199:G199,7,FALSE)</f>
        <v>0</v>
      </c>
      <c r="I199" s="16" t="str">
        <f>VLOOKUP(A199,'Medical Examinations'!A199:H199,8,FALSE)</f>
        <v>Yes</v>
      </c>
      <c r="J199" s="16" t="str">
        <f>VLOOKUP(A199,'Medical Examinations'!A199:I199,9,FALSE)</f>
        <v>obesity</v>
      </c>
      <c r="K199" s="16" t="str">
        <f>VLOOKUP(A199,'Medical Examinations'!A199:J199,10,FALSE)</f>
        <v>diabetes</v>
      </c>
      <c r="L199" s="18">
        <f>VLOOKUP(A199,'Hospitalisation Details'!A:F, 5, FALSE)</f>
        <v>6</v>
      </c>
      <c r="M199" s="16">
        <f>VLOOKUP(A199,'Hospitalisation Details'!A199:H199,8,FALSE)</f>
        <v>36182.870000000003</v>
      </c>
      <c r="N199" s="16" t="str">
        <f>VLOOKUP(A199,'Hospitalisation Details'!A199:I199,9,FALSE)</f>
        <v>tier - 2</v>
      </c>
      <c r="O199" s="16" t="str">
        <f>VLOOKUP(A199,'Hospitalisation Details'!A199:J199,10,FALSE)</f>
        <v>tier - 3</v>
      </c>
      <c r="P199" s="16" t="str">
        <f>VLOOKUP(A199,'Hospitalisation Details'!A199:K199,11,FALSE)</f>
        <v>R1012</v>
      </c>
      <c r="Q199" s="16">
        <f>VLOOKUP(A199,'Hospitalisation Details'!A199:L199,12,FALSE)</f>
        <v>48</v>
      </c>
    </row>
    <row r="200" spans="1:17" ht="20.399999999999999" x14ac:dyDescent="0.6">
      <c r="A200" s="17" t="s">
        <v>2174</v>
      </c>
      <c r="B200" s="16" t="str">
        <f>VLOOKUP('HEALTH CARE'!A200,'Customer Names'!A200:D200,3,FALSE)</f>
        <v>Weinberg</v>
      </c>
      <c r="C200" s="16">
        <f>VLOOKUP(A200,'Medical Examinations'!A200:B200,2,FALSE)</f>
        <v>36.85</v>
      </c>
      <c r="D200" s="16">
        <f>VLOOKUP(A200,'Medical Examinations'!A200:C200,3,FALSE)</f>
        <v>5.88</v>
      </c>
      <c r="E200" s="16" t="str">
        <f>VLOOKUP(A200,'Medical Examinations'!A200:D200,4,FALSE)</f>
        <v>No</v>
      </c>
      <c r="F200" s="16" t="str">
        <f>VLOOKUP(A200,'Medical Examinations'!A200:E200,5,FALSE)</f>
        <v>yes</v>
      </c>
      <c r="G200" s="16" t="str">
        <f>VLOOKUP(A200,'Medical Examinations'!A200:F200,6,FALSE)</f>
        <v>No</v>
      </c>
      <c r="H200" s="16">
        <f>VLOOKUP('HEALTH CARE'!A200,'Medical Examinations'!A200:G200,7,FALSE)</f>
        <v>1</v>
      </c>
      <c r="I200" s="16" t="str">
        <f>VLOOKUP(A200,'Medical Examinations'!A200:H200,8,FALSE)</f>
        <v>Yes</v>
      </c>
      <c r="J200" s="16" t="str">
        <f>VLOOKUP(A200,'Medical Examinations'!A200:I200,9,FALSE)</f>
        <v>obesity</v>
      </c>
      <c r="K200" s="16" t="str">
        <f>VLOOKUP(A200,'Medical Examinations'!A200:J200,10,FALSE)</f>
        <v>prediabetes</v>
      </c>
      <c r="L200" s="18">
        <f>VLOOKUP(A200,'Hospitalisation Details'!A:F, 5, FALSE)</f>
        <v>30</v>
      </c>
      <c r="M200" s="16">
        <f>VLOOKUP(A200,'Hospitalisation Details'!A200:H200,8,FALSE)</f>
        <v>36149.480000000003</v>
      </c>
      <c r="N200" s="16" t="str">
        <f>VLOOKUP(A200,'Hospitalisation Details'!A200:I200,9,FALSE)</f>
        <v>tier - 2</v>
      </c>
      <c r="O200" s="16" t="str">
        <f>VLOOKUP(A200,'Hospitalisation Details'!A200:J200,10,FALSE)</f>
        <v>tier - 2</v>
      </c>
      <c r="P200" s="16" t="str">
        <f>VLOOKUP(A200,'Hospitalisation Details'!A200:K200,11,FALSE)</f>
        <v>R1013</v>
      </c>
      <c r="Q200" s="16">
        <f>VLOOKUP(A200,'Hospitalisation Details'!A200:L200,12,FALSE)</f>
        <v>18</v>
      </c>
    </row>
    <row r="201" spans="1:17" ht="20.399999999999999" x14ac:dyDescent="0.6">
      <c r="A201" s="17" t="s">
        <v>2173</v>
      </c>
      <c r="B201" s="16" t="str">
        <f>VLOOKUP('HEALTH CARE'!A201,'Customer Names'!A201:D201,3,FALSE)</f>
        <v>Walsh</v>
      </c>
      <c r="C201" s="16">
        <f>VLOOKUP(A201,'Medical Examinations'!A201:B201,2,FALSE)</f>
        <v>33.33</v>
      </c>
      <c r="D201" s="16">
        <f>VLOOKUP(A201,'Medical Examinations'!A201:C201,3,FALSE)</f>
        <v>5.01</v>
      </c>
      <c r="E201" s="16" t="str">
        <f>VLOOKUP(A201,'Medical Examinations'!A201:D201,4,FALSE)</f>
        <v>Yes</v>
      </c>
      <c r="F201" s="16" t="str">
        <f>VLOOKUP(A201,'Medical Examinations'!A201:E201,5,FALSE)</f>
        <v>No</v>
      </c>
      <c r="G201" s="16" t="str">
        <f>VLOOKUP(A201,'Medical Examinations'!A201:F201,6,FALSE)</f>
        <v>Yes</v>
      </c>
      <c r="H201" s="16">
        <f>VLOOKUP('HEALTH CARE'!A201,'Medical Examinations'!A201:G201,7,FALSE)</f>
        <v>1</v>
      </c>
      <c r="I201" s="16" t="str">
        <f>VLOOKUP(A201,'Medical Examinations'!A201:H201,8,FALSE)</f>
        <v>Yes</v>
      </c>
      <c r="J201" s="16" t="str">
        <f>VLOOKUP(A201,'Medical Examinations'!A201:I201,9,FALSE)</f>
        <v>obesity</v>
      </c>
      <c r="K201" s="16" t="str">
        <f>VLOOKUP(A201,'Medical Examinations'!A201:J201,10,FALSE)</f>
        <v>normal</v>
      </c>
      <c r="L201" s="18">
        <f>VLOOKUP(A201,'Hospitalisation Details'!A:F, 5, FALSE)</f>
        <v>12</v>
      </c>
      <c r="M201" s="16">
        <f>VLOOKUP(A201,'Hospitalisation Details'!A201:H201,8,FALSE)</f>
        <v>36124.57</v>
      </c>
      <c r="N201" s="16" t="str">
        <f>VLOOKUP(A201,'Hospitalisation Details'!A201:I201,9,FALSE)</f>
        <v>tier - 1</v>
      </c>
      <c r="O201" s="16" t="str">
        <f>VLOOKUP(A201,'Hospitalisation Details'!A201:J201,10,FALSE)</f>
        <v>tier - 3</v>
      </c>
      <c r="P201" s="16" t="str">
        <f>VLOOKUP(A201,'Hospitalisation Details'!A201:K201,11,FALSE)</f>
        <v>R1013</v>
      </c>
      <c r="Q201" s="16">
        <f>VLOOKUP(A201,'Hospitalisation Details'!A201:L201,12,FALSE)</f>
        <v>25</v>
      </c>
    </row>
    <row r="202" spans="1:17" ht="20.399999999999999" x14ac:dyDescent="0.6">
      <c r="A202" s="17" t="s">
        <v>2172</v>
      </c>
      <c r="B202" s="16" t="str">
        <f>VLOOKUP('HEALTH CARE'!A202,'Customer Names'!A202:D202,3,FALSE)</f>
        <v>Pasten</v>
      </c>
      <c r="C202" s="16">
        <f>VLOOKUP(A202,'Medical Examinations'!A202:B202,2,FALSE)</f>
        <v>39.14</v>
      </c>
      <c r="D202" s="16">
        <f>VLOOKUP(A202,'Medical Examinations'!A202:C202,3,FALSE)</f>
        <v>4.4000000000000004</v>
      </c>
      <c r="E202" s="16" t="str">
        <f>VLOOKUP(A202,'Medical Examinations'!A202:D202,4,FALSE)</f>
        <v>No</v>
      </c>
      <c r="F202" s="16" t="str">
        <f>VLOOKUP(A202,'Medical Examinations'!A202:E202,5,FALSE)</f>
        <v>No</v>
      </c>
      <c r="G202" s="16" t="str">
        <f>VLOOKUP(A202,'Medical Examinations'!A202:F202,6,FALSE)</f>
        <v>Yes</v>
      </c>
      <c r="H202" s="16">
        <f>VLOOKUP('HEALTH CARE'!A202,'Medical Examinations'!A202:G202,7,FALSE)</f>
        <v>1</v>
      </c>
      <c r="I202" s="16" t="str">
        <f>VLOOKUP(A202,'Medical Examinations'!A202:H202,8,FALSE)</f>
        <v>Yes</v>
      </c>
      <c r="J202" s="16" t="str">
        <f>VLOOKUP(A202,'Medical Examinations'!A202:I202,9,FALSE)</f>
        <v>obesity</v>
      </c>
      <c r="K202" s="16" t="str">
        <f>VLOOKUP(A202,'Medical Examinations'!A202:J202,10,FALSE)</f>
        <v>normal</v>
      </c>
      <c r="L202" s="18">
        <f>VLOOKUP(A202,'Hospitalisation Details'!A:F, 5, FALSE)</f>
        <v>4</v>
      </c>
      <c r="M202" s="16">
        <f>VLOOKUP(A202,'Hospitalisation Details'!A202:H202,8,FALSE)</f>
        <v>36090.49</v>
      </c>
      <c r="N202" s="16" t="str">
        <f>VLOOKUP(A202,'Hospitalisation Details'!A202:I202,9,FALSE)</f>
        <v>tier - 2</v>
      </c>
      <c r="O202" s="16" t="str">
        <f>VLOOKUP(A202,'Hospitalisation Details'!A202:J202,10,FALSE)</f>
        <v>tier - 2</v>
      </c>
      <c r="P202" s="16" t="str">
        <f>VLOOKUP(A202,'Hospitalisation Details'!A202:K202,11,FALSE)</f>
        <v>R1011</v>
      </c>
      <c r="Q202" s="16">
        <f>VLOOKUP(A202,'Hospitalisation Details'!A202:L202,12,FALSE)</f>
        <v>43</v>
      </c>
    </row>
    <row r="203" spans="1:17" ht="20.399999999999999" x14ac:dyDescent="0.6">
      <c r="A203" s="17" t="s">
        <v>2171</v>
      </c>
      <c r="B203" s="16" t="str">
        <f>VLOOKUP('HEALTH CARE'!A203,'Customer Names'!A203:D203,3,FALSE)</f>
        <v>LaBelle</v>
      </c>
      <c r="C203" s="16">
        <f>VLOOKUP(A203,'Medical Examinations'!A203:B203,2,FALSE)</f>
        <v>32.9</v>
      </c>
      <c r="D203" s="16">
        <f>VLOOKUP(A203,'Medical Examinations'!A203:C203,3,FALSE)</f>
        <v>6.26</v>
      </c>
      <c r="E203" s="16" t="str">
        <f>VLOOKUP(A203,'Medical Examinations'!A203:D203,4,FALSE)</f>
        <v>Yes</v>
      </c>
      <c r="F203" s="16" t="str">
        <f>VLOOKUP(A203,'Medical Examinations'!A203:E203,5,FALSE)</f>
        <v>No</v>
      </c>
      <c r="G203" s="16" t="str">
        <f>VLOOKUP(A203,'Medical Examinations'!A203:F203,6,FALSE)</f>
        <v>No</v>
      </c>
      <c r="H203" s="16">
        <f>VLOOKUP('HEALTH CARE'!A203,'Medical Examinations'!A203:G203,7,FALSE)</f>
        <v>0</v>
      </c>
      <c r="I203" s="16" t="str">
        <f>VLOOKUP(A203,'Medical Examinations'!A203:H203,8,FALSE)</f>
        <v>Yes</v>
      </c>
      <c r="J203" s="16" t="str">
        <f>VLOOKUP(A203,'Medical Examinations'!A203:I203,9,FALSE)</f>
        <v>obesity</v>
      </c>
      <c r="K203" s="16" t="str">
        <f>VLOOKUP(A203,'Medical Examinations'!A203:J203,10,FALSE)</f>
        <v>prediabetes</v>
      </c>
      <c r="L203" s="18">
        <f>VLOOKUP(A203,'Hospitalisation Details'!A:F, 5, FALSE)</f>
        <v>20</v>
      </c>
      <c r="M203" s="16">
        <f>VLOOKUP(A203,'Hospitalisation Details'!A203:H203,8,FALSE)</f>
        <v>36085.22</v>
      </c>
      <c r="N203" s="16" t="str">
        <f>VLOOKUP(A203,'Hospitalisation Details'!A203:I203,9,FALSE)</f>
        <v>tier - 1</v>
      </c>
      <c r="O203" s="16" t="str">
        <f>VLOOKUP(A203,'Hospitalisation Details'!A203:J203,10,FALSE)</f>
        <v>tier - 1</v>
      </c>
      <c r="P203" s="16" t="str">
        <f>VLOOKUP(A203,'Hospitalisation Details'!A203:K203,11,FALSE)</f>
        <v>R1011</v>
      </c>
      <c r="Q203" s="16">
        <f>VLOOKUP(A203,'Hospitalisation Details'!A203:L203,12,FALSE)</f>
        <v>26</v>
      </c>
    </row>
    <row r="204" spans="1:17" ht="20.399999999999999" x14ac:dyDescent="0.6">
      <c r="A204" s="17" t="s">
        <v>2170</v>
      </c>
      <c r="B204" s="16" t="str">
        <f>VLOOKUP('HEALTH CARE'!A204,'Customer Names'!A204:D204,3,FALSE)</f>
        <v>Guzman</v>
      </c>
      <c r="C204" s="16">
        <f>VLOOKUP(A204,'Medical Examinations'!A204:B204,2,FALSE)</f>
        <v>29.78</v>
      </c>
      <c r="D204" s="16">
        <f>VLOOKUP(A204,'Medical Examinations'!A204:C204,3,FALSE)</f>
        <v>10.27</v>
      </c>
      <c r="E204" s="16" t="str">
        <f>VLOOKUP(A204,'Medical Examinations'!A204:D204,4,FALSE)</f>
        <v>Yes</v>
      </c>
      <c r="F204" s="16" t="str">
        <f>VLOOKUP(A204,'Medical Examinations'!A204:E204,5,FALSE)</f>
        <v>No</v>
      </c>
      <c r="G204" s="16" t="str">
        <f>VLOOKUP(A204,'Medical Examinations'!A204:F204,6,FALSE)</f>
        <v>Yes</v>
      </c>
      <c r="H204" s="16">
        <f>VLOOKUP('HEALTH CARE'!A204,'Medical Examinations'!A204:G204,7,FALSE)</f>
        <v>1</v>
      </c>
      <c r="I204" s="16" t="str">
        <f>VLOOKUP(A204,'Medical Examinations'!A204:H204,8,FALSE)</f>
        <v>Yes</v>
      </c>
      <c r="J204" s="16" t="str">
        <f>VLOOKUP(A204,'Medical Examinations'!A204:I204,9,FALSE)</f>
        <v>overweight</v>
      </c>
      <c r="K204" s="16" t="str">
        <f>VLOOKUP(A204,'Medical Examinations'!A204:J204,10,FALSE)</f>
        <v>diabetes</v>
      </c>
      <c r="L204" s="18">
        <f>VLOOKUP(A204,'Hospitalisation Details'!A:F, 5, FALSE)</f>
        <v>22</v>
      </c>
      <c r="M204" s="16">
        <f>VLOOKUP(A204,'Hospitalisation Details'!A204:H204,8,FALSE)</f>
        <v>36074.339999999997</v>
      </c>
      <c r="N204" s="16" t="str">
        <f>VLOOKUP(A204,'Hospitalisation Details'!A204:I204,9,FALSE)</f>
        <v>tier - 2</v>
      </c>
      <c r="O204" s="16" t="str">
        <f>VLOOKUP(A204,'Hospitalisation Details'!A204:J204,10,FALSE)</f>
        <v>tier - 1</v>
      </c>
      <c r="P204" s="16" t="str">
        <f>VLOOKUP(A204,'Hospitalisation Details'!A204:K204,11,FALSE)</f>
        <v>R1011</v>
      </c>
      <c r="Q204" s="16">
        <f>VLOOKUP(A204,'Hospitalisation Details'!A204:L204,12,FALSE)</f>
        <v>59</v>
      </c>
    </row>
    <row r="205" spans="1:17" ht="20.399999999999999" x14ac:dyDescent="0.6">
      <c r="A205" s="17" t="s">
        <v>2169</v>
      </c>
      <c r="B205" s="16" t="str">
        <f>VLOOKUP('HEALTH CARE'!A205,'Customer Names'!A205:D205,3,FALSE)</f>
        <v>Turnbull</v>
      </c>
      <c r="C205" s="16">
        <f>VLOOKUP(A205,'Medical Examinations'!A205:B205,2,FALSE)</f>
        <v>32.78</v>
      </c>
      <c r="D205" s="16">
        <f>VLOOKUP(A205,'Medical Examinations'!A205:C205,3,FALSE)</f>
        <v>5.27</v>
      </c>
      <c r="E205" s="16" t="str">
        <f>VLOOKUP(A205,'Medical Examinations'!A205:D205,4,FALSE)</f>
        <v>No</v>
      </c>
      <c r="F205" s="16" t="str">
        <f>VLOOKUP(A205,'Medical Examinations'!A205:E205,5,FALSE)</f>
        <v>No</v>
      </c>
      <c r="G205" s="16" t="str">
        <f>VLOOKUP(A205,'Medical Examinations'!A205:F205,6,FALSE)</f>
        <v>No</v>
      </c>
      <c r="H205" s="16">
        <f>VLOOKUP('HEALTH CARE'!A205,'Medical Examinations'!A205:G205,7,FALSE)</f>
        <v>0</v>
      </c>
      <c r="I205" s="16" t="str">
        <f>VLOOKUP(A205,'Medical Examinations'!A205:H205,8,FALSE)</f>
        <v>Yes</v>
      </c>
      <c r="J205" s="16" t="str">
        <f>VLOOKUP(A205,'Medical Examinations'!A205:I205,9,FALSE)</f>
        <v>obesity</v>
      </c>
      <c r="K205" s="16" t="str">
        <f>VLOOKUP(A205,'Medical Examinations'!A205:J205,10,FALSE)</f>
        <v>normal</v>
      </c>
      <c r="L205" s="18">
        <f>VLOOKUP(A205,'Hospitalisation Details'!A:F, 5, FALSE)</f>
        <v>4</v>
      </c>
      <c r="M205" s="16">
        <f>VLOOKUP(A205,'Hospitalisation Details'!A205:H205,8,FALSE)</f>
        <v>36021.01</v>
      </c>
      <c r="N205" s="16" t="str">
        <f>VLOOKUP(A205,'Hospitalisation Details'!A205:I205,9,FALSE)</f>
        <v>tier - 2</v>
      </c>
      <c r="O205" s="16" t="str">
        <f>VLOOKUP(A205,'Hospitalisation Details'!A205:J205,10,FALSE)</f>
        <v>tier - 3</v>
      </c>
      <c r="P205" s="16" t="str">
        <f>VLOOKUP(A205,'Hospitalisation Details'!A205:K205,11,FALSE)</f>
        <v>R1013</v>
      </c>
      <c r="Q205" s="16">
        <f>VLOOKUP(A205,'Hospitalisation Details'!A205:L205,12,FALSE)</f>
        <v>23</v>
      </c>
    </row>
    <row r="206" spans="1:17" ht="20.399999999999999" x14ac:dyDescent="0.6">
      <c r="A206" s="17" t="s">
        <v>2168</v>
      </c>
      <c r="B206" s="16" t="str">
        <f>VLOOKUP('HEALTH CARE'!A206,'Customer Names'!A206:D206,3,FALSE)</f>
        <v>Aguero</v>
      </c>
      <c r="C206" s="16">
        <f>VLOOKUP(A206,'Medical Examinations'!A206:B206,2,FALSE)</f>
        <v>41.65</v>
      </c>
      <c r="D206" s="16">
        <f>VLOOKUP(A206,'Medical Examinations'!A206:C206,3,FALSE)</f>
        <v>10.73</v>
      </c>
      <c r="E206" s="16" t="str">
        <f>VLOOKUP(A206,'Medical Examinations'!A206:D206,4,FALSE)</f>
        <v>Yes</v>
      </c>
      <c r="F206" s="16" t="str">
        <f>VLOOKUP(A206,'Medical Examinations'!A206:E206,5,FALSE)</f>
        <v>No</v>
      </c>
      <c r="G206" s="16" t="str">
        <f>VLOOKUP(A206,'Medical Examinations'!A206:F206,6,FALSE)</f>
        <v>No</v>
      </c>
      <c r="H206" s="16">
        <f>VLOOKUP('HEALTH CARE'!A206,'Medical Examinations'!A206:G206,7,FALSE)</f>
        <v>0</v>
      </c>
      <c r="I206" s="16" t="str">
        <f>VLOOKUP(A206,'Medical Examinations'!A206:H206,8,FALSE)</f>
        <v>Yes</v>
      </c>
      <c r="J206" s="16" t="str">
        <f>VLOOKUP(A206,'Medical Examinations'!A206:I206,9,FALSE)</f>
        <v>obesity</v>
      </c>
      <c r="K206" s="16" t="str">
        <f>VLOOKUP(A206,'Medical Examinations'!A206:J206,10,FALSE)</f>
        <v>diabetes</v>
      </c>
      <c r="L206" s="18">
        <f>VLOOKUP(A206,'Hospitalisation Details'!A:F, 5, FALSE)</f>
        <v>22</v>
      </c>
      <c r="M206" s="16">
        <f>VLOOKUP(A206,'Hospitalisation Details'!A206:H206,8,FALSE)</f>
        <v>35952.65</v>
      </c>
      <c r="N206" s="16" t="str">
        <f>VLOOKUP(A206,'Hospitalisation Details'!A206:I206,9,FALSE)</f>
        <v>tier - 1</v>
      </c>
      <c r="O206" s="16" t="str">
        <f>VLOOKUP(A206,'Hospitalisation Details'!A206:J206,10,FALSE)</f>
        <v>tier - 3</v>
      </c>
      <c r="P206" s="16" t="str">
        <f>VLOOKUP(A206,'Hospitalisation Details'!A206:K206,11,FALSE)</f>
        <v>R1011</v>
      </c>
      <c r="Q206" s="16">
        <f>VLOOKUP(A206,'Hospitalisation Details'!A206:L206,12,FALSE)</f>
        <v>41</v>
      </c>
    </row>
    <row r="207" spans="1:17" ht="20.399999999999999" x14ac:dyDescent="0.6">
      <c r="A207" s="17" t="s">
        <v>2167</v>
      </c>
      <c r="B207" s="16" t="str">
        <f>VLOOKUP('HEALTH CARE'!A207,'Customer Names'!A207:D207,3,FALSE)</f>
        <v>Woodward</v>
      </c>
      <c r="C207" s="16">
        <f>VLOOKUP(A207,'Medical Examinations'!A207:B207,2,FALSE)</f>
        <v>50.79</v>
      </c>
      <c r="D207" s="16">
        <f>VLOOKUP(A207,'Medical Examinations'!A207:C207,3,FALSE)</f>
        <v>4.45</v>
      </c>
      <c r="E207" s="16" t="str">
        <f>VLOOKUP(A207,'Medical Examinations'!A207:D207,4,FALSE)</f>
        <v>No</v>
      </c>
      <c r="F207" s="16" t="str">
        <f>VLOOKUP(A207,'Medical Examinations'!A207:E207,5,FALSE)</f>
        <v>No</v>
      </c>
      <c r="G207" s="16" t="str">
        <f>VLOOKUP(A207,'Medical Examinations'!A207:F207,6,FALSE)</f>
        <v>No</v>
      </c>
      <c r="H207" s="16">
        <f>VLOOKUP('HEALTH CARE'!A207,'Medical Examinations'!A207:G207,7,FALSE)</f>
        <v>1</v>
      </c>
      <c r="I207" s="16" t="str">
        <f>VLOOKUP(A207,'Medical Examinations'!A207:H207,8,FALSE)</f>
        <v>Yes</v>
      </c>
      <c r="J207" s="16" t="str">
        <f>VLOOKUP(A207,'Medical Examinations'!A207:I207,9,FALSE)</f>
        <v>obesity</v>
      </c>
      <c r="K207" s="16" t="str">
        <f>VLOOKUP(A207,'Medical Examinations'!A207:J207,10,FALSE)</f>
        <v>normal</v>
      </c>
      <c r="L207" s="18">
        <f>VLOOKUP(A207,'Hospitalisation Details'!A:F, 5, FALSE)</f>
        <v>18</v>
      </c>
      <c r="M207" s="16">
        <f>VLOOKUP(A207,'Hospitalisation Details'!A207:H207,8,FALSE)</f>
        <v>35883.269999999997</v>
      </c>
      <c r="N207" s="16" t="str">
        <f>VLOOKUP(A207,'Hospitalisation Details'!A207:I207,9,FALSE)</f>
        <v>tier - 2</v>
      </c>
      <c r="O207" s="16" t="str">
        <f>VLOOKUP(A207,'Hospitalisation Details'!A207:J207,10,FALSE)</f>
        <v>tier - 1</v>
      </c>
      <c r="P207" s="16" t="str">
        <f>VLOOKUP(A207,'Hospitalisation Details'!A207:K207,11,FALSE)</f>
        <v>R1011</v>
      </c>
      <c r="Q207" s="16">
        <f>VLOOKUP(A207,'Hospitalisation Details'!A207:L207,12,FALSE)</f>
        <v>30</v>
      </c>
    </row>
    <row r="208" spans="1:17" ht="20.399999999999999" x14ac:dyDescent="0.6">
      <c r="A208" s="17" t="s">
        <v>2166</v>
      </c>
      <c r="B208" s="16" t="str">
        <f>VLOOKUP('HEALTH CARE'!A208,'Customer Names'!A208:D208,3,FALSE)</f>
        <v>McElroy</v>
      </c>
      <c r="C208" s="16">
        <f>VLOOKUP(A208,'Medical Examinations'!A208:B208,2,FALSE)</f>
        <v>35.43</v>
      </c>
      <c r="D208" s="16">
        <f>VLOOKUP(A208,'Medical Examinations'!A208:C208,3,FALSE)</f>
        <v>5.25</v>
      </c>
      <c r="E208" s="16" t="str">
        <f>VLOOKUP(A208,'Medical Examinations'!A208:D208,4,FALSE)</f>
        <v>Yes</v>
      </c>
      <c r="F208" s="16" t="str">
        <f>VLOOKUP(A208,'Medical Examinations'!A208:E208,5,FALSE)</f>
        <v>No</v>
      </c>
      <c r="G208" s="16" t="str">
        <f>VLOOKUP(A208,'Medical Examinations'!A208:F208,6,FALSE)</f>
        <v>No</v>
      </c>
      <c r="H208" s="16">
        <f>VLOOKUP('HEALTH CARE'!A208,'Medical Examinations'!A208:G208,7,FALSE)</f>
        <v>0</v>
      </c>
      <c r="I208" s="16" t="str">
        <f>VLOOKUP(A208,'Medical Examinations'!A208:H208,8,FALSE)</f>
        <v>Yes</v>
      </c>
      <c r="J208" s="16" t="str">
        <f>VLOOKUP(A208,'Medical Examinations'!A208:I208,9,FALSE)</f>
        <v>obesity</v>
      </c>
      <c r="K208" s="16" t="str">
        <f>VLOOKUP(A208,'Medical Examinations'!A208:J208,10,FALSE)</f>
        <v>normal</v>
      </c>
      <c r="L208" s="18">
        <f>VLOOKUP(A208,'Hospitalisation Details'!A:F, 5, FALSE)</f>
        <v>4</v>
      </c>
      <c r="M208" s="16">
        <f>VLOOKUP(A208,'Hospitalisation Details'!A208:H208,8,FALSE)</f>
        <v>35733.96</v>
      </c>
      <c r="N208" s="16" t="str">
        <f>VLOOKUP(A208,'Hospitalisation Details'!A208:I208,9,FALSE)</f>
        <v>tier - 2</v>
      </c>
      <c r="O208" s="16" t="str">
        <f>VLOOKUP(A208,'Hospitalisation Details'!A208:J208,10,FALSE)</f>
        <v>tier - 2</v>
      </c>
      <c r="P208" s="16" t="str">
        <f>VLOOKUP(A208,'Hospitalisation Details'!A208:K208,11,FALSE)</f>
        <v>R1011</v>
      </c>
      <c r="Q208" s="16">
        <f>VLOOKUP(A208,'Hospitalisation Details'!A208:L208,12,FALSE)</f>
        <v>46</v>
      </c>
    </row>
    <row r="209" spans="1:17" ht="20.399999999999999" x14ac:dyDescent="0.6">
      <c r="A209" s="17" t="s">
        <v>2165</v>
      </c>
      <c r="B209" s="16" t="str">
        <f>VLOOKUP('HEALTH CARE'!A209,'Customer Names'!A209:D209,3,FALSE)</f>
        <v>Lopez</v>
      </c>
      <c r="C209" s="16">
        <f>VLOOKUP(A209,'Medical Examinations'!A209:B209,2,FALSE)</f>
        <v>35.25</v>
      </c>
      <c r="D209" s="16">
        <f>VLOOKUP(A209,'Medical Examinations'!A209:C209,3,FALSE)</f>
        <v>9.51</v>
      </c>
      <c r="E209" s="16" t="str">
        <f>VLOOKUP(A209,'Medical Examinations'!A209:D209,4,FALSE)</f>
        <v>No</v>
      </c>
      <c r="F209" s="16" t="str">
        <f>VLOOKUP(A209,'Medical Examinations'!A209:E209,5,FALSE)</f>
        <v>No</v>
      </c>
      <c r="G209" s="16" t="str">
        <f>VLOOKUP(A209,'Medical Examinations'!A209:F209,6,FALSE)</f>
        <v>No</v>
      </c>
      <c r="H209" s="16">
        <f>VLOOKUP('HEALTH CARE'!A209,'Medical Examinations'!A209:G209,7,FALSE)</f>
        <v>0</v>
      </c>
      <c r="I209" s="16" t="str">
        <f>VLOOKUP(A209,'Medical Examinations'!A209:H209,8,FALSE)</f>
        <v>Yes</v>
      </c>
      <c r="J209" s="16" t="str">
        <f>VLOOKUP(A209,'Medical Examinations'!A209:I209,9,FALSE)</f>
        <v>obesity</v>
      </c>
      <c r="K209" s="16" t="str">
        <f>VLOOKUP(A209,'Medical Examinations'!A209:J209,10,FALSE)</f>
        <v>diabetes</v>
      </c>
      <c r="L209" s="18">
        <f>VLOOKUP(A209,'Hospitalisation Details'!A:F, 5, FALSE)</f>
        <v>15</v>
      </c>
      <c r="M209" s="16">
        <f>VLOOKUP(A209,'Hospitalisation Details'!A209:H209,8,FALSE)</f>
        <v>35711.39</v>
      </c>
      <c r="N209" s="16" t="str">
        <f>VLOOKUP(A209,'Hospitalisation Details'!A209:I209,9,FALSE)</f>
        <v>tier - 2</v>
      </c>
      <c r="O209" s="16" t="str">
        <f>VLOOKUP(A209,'Hospitalisation Details'!A209:J209,10,FALSE)</f>
        <v>tier - 3</v>
      </c>
      <c r="P209" s="16" t="str">
        <f>VLOOKUP(A209,'Hospitalisation Details'!A209:K209,11,FALSE)</f>
        <v>R1012</v>
      </c>
      <c r="Q209" s="16">
        <f>VLOOKUP(A209,'Hospitalisation Details'!A209:L209,12,FALSE)</f>
        <v>48</v>
      </c>
    </row>
    <row r="210" spans="1:17" ht="20.399999999999999" x14ac:dyDescent="0.6">
      <c r="A210" s="17" t="s">
        <v>2164</v>
      </c>
      <c r="B210" s="16" t="str">
        <f>VLOOKUP('HEALTH CARE'!A210,'Customer Names'!A210:D210,3,FALSE)</f>
        <v>Cardosi</v>
      </c>
      <c r="C210" s="16">
        <f>VLOOKUP(A210,'Medical Examinations'!A210:B210,2,FALSE)</f>
        <v>36.85</v>
      </c>
      <c r="D210" s="16">
        <f>VLOOKUP(A210,'Medical Examinations'!A210:C210,3,FALSE)</f>
        <v>11.12</v>
      </c>
      <c r="E210" s="16" t="str">
        <f>VLOOKUP(A210,'Medical Examinations'!A210:D210,4,FALSE)</f>
        <v>No</v>
      </c>
      <c r="F210" s="16" t="str">
        <f>VLOOKUP(A210,'Medical Examinations'!A210:E210,5,FALSE)</f>
        <v>No</v>
      </c>
      <c r="G210" s="16" t="str">
        <f>VLOOKUP(A210,'Medical Examinations'!A210:F210,6,FALSE)</f>
        <v>No</v>
      </c>
      <c r="H210" s="16">
        <f>VLOOKUP('HEALTH CARE'!A210,'Medical Examinations'!A210:G210,7,FALSE)</f>
        <v>0</v>
      </c>
      <c r="I210" s="16" t="str">
        <f>VLOOKUP(A210,'Medical Examinations'!A210:H210,8,FALSE)</f>
        <v>Yes</v>
      </c>
      <c r="J210" s="16" t="str">
        <f>VLOOKUP(A210,'Medical Examinations'!A210:I210,9,FALSE)</f>
        <v>obesity</v>
      </c>
      <c r="K210" s="16" t="str">
        <f>VLOOKUP(A210,'Medical Examinations'!A210:J210,10,FALSE)</f>
        <v>diabetes</v>
      </c>
      <c r="L210" s="18">
        <f>VLOOKUP(A210,'Hospitalisation Details'!A:F, 5, FALSE)</f>
        <v>19</v>
      </c>
      <c r="M210" s="16">
        <f>VLOOKUP(A210,'Hospitalisation Details'!A210:H210,8,FALSE)</f>
        <v>35701.9</v>
      </c>
      <c r="N210" s="16" t="str">
        <f>VLOOKUP(A210,'Hospitalisation Details'!A210:I210,9,FALSE)</f>
        <v>tier - 2</v>
      </c>
      <c r="O210" s="16" t="str">
        <f>VLOOKUP(A210,'Hospitalisation Details'!A210:J210,10,FALSE)</f>
        <v>tier - 1</v>
      </c>
      <c r="P210" s="16" t="str">
        <f>VLOOKUP(A210,'Hospitalisation Details'!A210:K210,11,FALSE)</f>
        <v>R1011</v>
      </c>
      <c r="Q210" s="16">
        <f>VLOOKUP(A210,'Hospitalisation Details'!A210:L210,12,FALSE)</f>
        <v>44</v>
      </c>
    </row>
    <row r="211" spans="1:17" ht="20.399999999999999" x14ac:dyDescent="0.6">
      <c r="A211" s="17" t="s">
        <v>2163</v>
      </c>
      <c r="B211" s="16" t="str">
        <f>VLOOKUP('HEALTH CARE'!A211,'Customer Names'!A211:D211,3,FALSE)</f>
        <v>Looney</v>
      </c>
      <c r="C211" s="16">
        <f>VLOOKUP(A211,'Medical Examinations'!A211:B211,2,FALSE)</f>
        <v>31.02</v>
      </c>
      <c r="D211" s="16">
        <f>VLOOKUP(A211,'Medical Examinations'!A211:C211,3,FALSE)</f>
        <v>4.5599999999999996</v>
      </c>
      <c r="E211" s="16" t="str">
        <f>VLOOKUP(A211,'Medical Examinations'!A211:D211,4,FALSE)</f>
        <v>No</v>
      </c>
      <c r="F211" s="16" t="str">
        <f>VLOOKUP(A211,'Medical Examinations'!A211:E211,5,FALSE)</f>
        <v>yes</v>
      </c>
      <c r="G211" s="16" t="str">
        <f>VLOOKUP(A211,'Medical Examinations'!A211:F211,6,FALSE)</f>
        <v>No</v>
      </c>
      <c r="H211" s="16">
        <f>VLOOKUP('HEALTH CARE'!A211,'Medical Examinations'!A211:G211,7,FALSE)</f>
        <v>1</v>
      </c>
      <c r="I211" s="16" t="str">
        <f>VLOOKUP(A211,'Medical Examinations'!A211:H211,8,FALSE)</f>
        <v>Yes</v>
      </c>
      <c r="J211" s="16" t="str">
        <f>VLOOKUP(A211,'Medical Examinations'!A211:I211,9,FALSE)</f>
        <v>obesity</v>
      </c>
      <c r="K211" s="16" t="str">
        <f>VLOOKUP(A211,'Medical Examinations'!A211:J211,10,FALSE)</f>
        <v>normal</v>
      </c>
      <c r="L211" s="18">
        <f>VLOOKUP(A211,'Hospitalisation Details'!A:F, 5, FALSE)</f>
        <v>17</v>
      </c>
      <c r="M211" s="16">
        <f>VLOOKUP(A211,'Hospitalisation Details'!A211:H211,8,FALSE)</f>
        <v>35595.589999999997</v>
      </c>
      <c r="N211" s="16" t="str">
        <f>VLOOKUP(A211,'Hospitalisation Details'!A211:I211,9,FALSE)</f>
        <v>tier - 2</v>
      </c>
      <c r="O211" s="16" t="str">
        <f>VLOOKUP(A211,'Hospitalisation Details'!A211:J211,10,FALSE)</f>
        <v>tier - 3</v>
      </c>
      <c r="P211" s="16" t="str">
        <f>VLOOKUP(A211,'Hospitalisation Details'!A211:K211,11,FALSE)</f>
        <v>R1013</v>
      </c>
      <c r="Q211" s="16">
        <f>VLOOKUP(A211,'Hospitalisation Details'!A211:L211,12,FALSE)</f>
        <v>22</v>
      </c>
    </row>
    <row r="212" spans="1:17" ht="20.399999999999999" x14ac:dyDescent="0.6">
      <c r="A212" s="17" t="s">
        <v>2162</v>
      </c>
      <c r="B212" s="16" t="str">
        <f>VLOOKUP('HEALTH CARE'!A212,'Customer Names'!A212:D212,3,FALSE)</f>
        <v>Zyryanov</v>
      </c>
      <c r="C212" s="16">
        <f>VLOOKUP(A212,'Medical Examinations'!A212:B212,2,FALSE)</f>
        <v>35.6</v>
      </c>
      <c r="D212" s="16">
        <f>VLOOKUP(A212,'Medical Examinations'!A212:C212,3,FALSE)</f>
        <v>4.0199999999999996</v>
      </c>
      <c r="E212" s="16" t="str">
        <f>VLOOKUP(A212,'Medical Examinations'!A212:D212,4,FALSE)</f>
        <v>Yes</v>
      </c>
      <c r="F212" s="16" t="str">
        <f>VLOOKUP(A212,'Medical Examinations'!A212:E212,5,FALSE)</f>
        <v>yes</v>
      </c>
      <c r="G212" s="16" t="str">
        <f>VLOOKUP(A212,'Medical Examinations'!A212:F212,6,FALSE)</f>
        <v>No</v>
      </c>
      <c r="H212" s="16">
        <f>VLOOKUP('HEALTH CARE'!A212,'Medical Examinations'!A212:G212,7,FALSE)</f>
        <v>2</v>
      </c>
      <c r="I212" s="16" t="str">
        <f>VLOOKUP(A212,'Medical Examinations'!A212:H212,8,FALSE)</f>
        <v>Yes</v>
      </c>
      <c r="J212" s="16" t="str">
        <f>VLOOKUP(A212,'Medical Examinations'!A212:I212,9,FALSE)</f>
        <v>obesity</v>
      </c>
      <c r="K212" s="16" t="str">
        <f>VLOOKUP(A212,'Medical Examinations'!A212:J212,10,FALSE)</f>
        <v>normal</v>
      </c>
      <c r="L212" s="18">
        <f>VLOOKUP(A212,'Hospitalisation Details'!A:F, 5, FALSE)</f>
        <v>19</v>
      </c>
      <c r="M212" s="16">
        <f>VLOOKUP(A212,'Hospitalisation Details'!A212:H212,8,FALSE)</f>
        <v>35585.58</v>
      </c>
      <c r="N212" s="16" t="str">
        <f>VLOOKUP(A212,'Hospitalisation Details'!A212:I212,9,FALSE)</f>
        <v>tier - 2</v>
      </c>
      <c r="O212" s="16" t="str">
        <f>VLOOKUP(A212,'Hospitalisation Details'!A212:J212,10,FALSE)</f>
        <v>tier - 3</v>
      </c>
      <c r="P212" s="16" t="str">
        <f>VLOOKUP(A212,'Hospitalisation Details'!A212:K212,11,FALSE)</f>
        <v>R1011</v>
      </c>
      <c r="Q212" s="16">
        <f>VLOOKUP(A212,'Hospitalisation Details'!A212:L212,12,FALSE)</f>
        <v>22</v>
      </c>
    </row>
    <row r="213" spans="1:17" ht="20.399999999999999" x14ac:dyDescent="0.6">
      <c r="A213" s="17" t="s">
        <v>2161</v>
      </c>
      <c r="B213" s="16" t="str">
        <f>VLOOKUP('HEALTH CARE'!A213,'Customer Names'!A213:D213,3,FALSE)</f>
        <v>Gavin</v>
      </c>
      <c r="C213" s="16">
        <f>VLOOKUP(A213,'Medical Examinations'!A213:B213,2,FALSE)</f>
        <v>34.39</v>
      </c>
      <c r="D213" s="16">
        <f>VLOOKUP(A213,'Medical Examinations'!A213:C213,3,FALSE)</f>
        <v>8.7200000000000006</v>
      </c>
      <c r="E213" s="16" t="str">
        <f>VLOOKUP(A213,'Medical Examinations'!A213:D213,4,FALSE)</f>
        <v>No</v>
      </c>
      <c r="F213" s="16" t="str">
        <f>VLOOKUP(A213,'Medical Examinations'!A213:E213,5,FALSE)</f>
        <v>No</v>
      </c>
      <c r="G213" s="16" t="str">
        <f>VLOOKUP(A213,'Medical Examinations'!A213:F213,6,FALSE)</f>
        <v>No</v>
      </c>
      <c r="H213" s="16">
        <f>VLOOKUP('HEALTH CARE'!A213,'Medical Examinations'!A213:G213,7,FALSE)</f>
        <v>0</v>
      </c>
      <c r="I213" s="16" t="str">
        <f>VLOOKUP(A213,'Medical Examinations'!A213:H213,8,FALSE)</f>
        <v>Yes</v>
      </c>
      <c r="J213" s="16" t="str">
        <f>VLOOKUP(A213,'Medical Examinations'!A213:I213,9,FALSE)</f>
        <v>obesity</v>
      </c>
      <c r="K213" s="16" t="str">
        <f>VLOOKUP(A213,'Medical Examinations'!A213:J213,10,FALSE)</f>
        <v>diabetes</v>
      </c>
      <c r="L213" s="18">
        <f>VLOOKUP(A213,'Hospitalisation Details'!A:F, 5, FALSE)</f>
        <v>10</v>
      </c>
      <c r="M213" s="16">
        <f>VLOOKUP(A213,'Hospitalisation Details'!A213:H213,8,FALSE)</f>
        <v>35583.17</v>
      </c>
      <c r="N213" s="16" t="str">
        <f>VLOOKUP(A213,'Hospitalisation Details'!A213:I213,9,FALSE)</f>
        <v>tier - 1</v>
      </c>
      <c r="O213" s="16" t="str">
        <f>VLOOKUP(A213,'Hospitalisation Details'!A213:J213,10,FALSE)</f>
        <v>tier - 3</v>
      </c>
      <c r="P213" s="16" t="str">
        <f>VLOOKUP(A213,'Hospitalisation Details'!A213:K213,11,FALSE)</f>
        <v>R1011</v>
      </c>
      <c r="Q213" s="16">
        <f>VLOOKUP(A213,'Hospitalisation Details'!A213:L213,12,FALSE)</f>
        <v>51</v>
      </c>
    </row>
    <row r="214" spans="1:17" ht="20.399999999999999" x14ac:dyDescent="0.6">
      <c r="A214" s="17" t="s">
        <v>2160</v>
      </c>
      <c r="B214" s="16" t="str">
        <f>VLOOKUP('HEALTH CARE'!A214,'Customer Names'!A214:D214,3,FALSE)</f>
        <v>Littlefield</v>
      </c>
      <c r="C214" s="16">
        <f>VLOOKUP(A214,'Medical Examinations'!A214:B214,2,FALSE)</f>
        <v>29.06</v>
      </c>
      <c r="D214" s="16">
        <f>VLOOKUP(A214,'Medical Examinations'!A214:C214,3,FALSE)</f>
        <v>6.25</v>
      </c>
      <c r="E214" s="16" t="str">
        <f>VLOOKUP(A214,'Medical Examinations'!A214:D214,4,FALSE)</f>
        <v>Yes</v>
      </c>
      <c r="F214" s="16" t="str">
        <f>VLOOKUP(A214,'Medical Examinations'!A214:E214,5,FALSE)</f>
        <v>No</v>
      </c>
      <c r="G214" s="16" t="str">
        <f>VLOOKUP(A214,'Medical Examinations'!A214:F214,6,FALSE)</f>
        <v>No</v>
      </c>
      <c r="H214" s="16">
        <f>VLOOKUP('HEALTH CARE'!A214,'Medical Examinations'!A214:G214,7,FALSE)</f>
        <v>1</v>
      </c>
      <c r="I214" s="16" t="str">
        <f>VLOOKUP(A214,'Medical Examinations'!A214:H214,8,FALSE)</f>
        <v>Yes</v>
      </c>
      <c r="J214" s="16" t="str">
        <f>VLOOKUP(A214,'Medical Examinations'!A214:I214,9,FALSE)</f>
        <v>overweight</v>
      </c>
      <c r="K214" s="16" t="str">
        <f>VLOOKUP(A214,'Medical Examinations'!A214:J214,10,FALSE)</f>
        <v>prediabetes</v>
      </c>
      <c r="L214" s="18">
        <f>VLOOKUP(A214,'Hospitalisation Details'!A:F, 5, FALSE)</f>
        <v>29</v>
      </c>
      <c r="M214" s="16">
        <f>VLOOKUP(A214,'Hospitalisation Details'!A214:H214,8,FALSE)</f>
        <v>35573.26</v>
      </c>
      <c r="N214" s="16" t="str">
        <f>VLOOKUP(A214,'Hospitalisation Details'!A214:I214,9,FALSE)</f>
        <v>tier - 2</v>
      </c>
      <c r="O214" s="16" t="str">
        <f>VLOOKUP(A214,'Hospitalisation Details'!A214:J214,10,FALSE)</f>
        <v>tier - 1</v>
      </c>
      <c r="P214" s="16" t="str">
        <f>VLOOKUP(A214,'Hospitalisation Details'!A214:K214,11,FALSE)</f>
        <v>R1011</v>
      </c>
      <c r="Q214" s="16">
        <f>VLOOKUP(A214,'Hospitalisation Details'!A214:L214,12,FALSE)</f>
        <v>58</v>
      </c>
    </row>
    <row r="215" spans="1:17" ht="20.399999999999999" x14ac:dyDescent="0.6">
      <c r="A215" s="17" t="s">
        <v>2159</v>
      </c>
      <c r="B215" s="16" t="str">
        <f>VLOOKUP('HEALTH CARE'!A215,'Customer Names'!A215:D215,3,FALSE)</f>
        <v>Shearer</v>
      </c>
      <c r="C215" s="16">
        <f>VLOOKUP(A215,'Medical Examinations'!A215:B215,2,FALSE)</f>
        <v>35.799999999999997</v>
      </c>
      <c r="D215" s="16">
        <f>VLOOKUP(A215,'Medical Examinations'!A215:C215,3,FALSE)</f>
        <v>7.32</v>
      </c>
      <c r="E215" s="16" t="str">
        <f>VLOOKUP(A215,'Medical Examinations'!A215:D215,4,FALSE)</f>
        <v>No</v>
      </c>
      <c r="F215" s="16" t="str">
        <f>VLOOKUP(A215,'Medical Examinations'!A215:E215,5,FALSE)</f>
        <v>No</v>
      </c>
      <c r="G215" s="16" t="str">
        <f>VLOOKUP(A215,'Medical Examinations'!A215:F215,6,FALSE)</f>
        <v>No</v>
      </c>
      <c r="H215" s="16">
        <f>VLOOKUP('HEALTH CARE'!A215,'Medical Examinations'!A215:G215,7,FALSE)</f>
        <v>2</v>
      </c>
      <c r="I215" s="16" t="str">
        <f>VLOOKUP(A215,'Medical Examinations'!A215:H215,8,FALSE)</f>
        <v>Yes</v>
      </c>
      <c r="J215" s="16" t="str">
        <f>VLOOKUP(A215,'Medical Examinations'!A215:I215,9,FALSE)</f>
        <v>obesity</v>
      </c>
      <c r="K215" s="16" t="str">
        <f>VLOOKUP(A215,'Medical Examinations'!A215:J215,10,FALSE)</f>
        <v>diabetes</v>
      </c>
      <c r="L215" s="18">
        <f>VLOOKUP(A215,'Hospitalisation Details'!A:F, 5, FALSE)</f>
        <v>27</v>
      </c>
      <c r="M215" s="16">
        <f>VLOOKUP(A215,'Hospitalisation Details'!A215:H215,8,FALSE)</f>
        <v>35547.72</v>
      </c>
      <c r="N215" s="16" t="str">
        <f>VLOOKUP(A215,'Hospitalisation Details'!A215:I215,9,FALSE)</f>
        <v>tier - 1</v>
      </c>
      <c r="O215" s="16" t="str">
        <f>VLOOKUP(A215,'Hospitalisation Details'!A215:J215,10,FALSE)</f>
        <v>tier - 1</v>
      </c>
      <c r="P215" s="16" t="str">
        <f>VLOOKUP(A215,'Hospitalisation Details'!A215:K215,11,FALSE)</f>
        <v>R1011</v>
      </c>
      <c r="Q215" s="16">
        <f>VLOOKUP(A215,'Hospitalisation Details'!A215:L215,12,FALSE)</f>
        <v>49</v>
      </c>
    </row>
    <row r="216" spans="1:17" ht="20.399999999999999" x14ac:dyDescent="0.6">
      <c r="A216" s="17" t="s">
        <v>2158</v>
      </c>
      <c r="B216" s="16" t="str">
        <f>VLOOKUP('HEALTH CARE'!A216,'Customer Names'!A216:D216,3,FALSE)</f>
        <v>Armstrong</v>
      </c>
      <c r="C216" s="16">
        <f>VLOOKUP(A216,'Medical Examinations'!A216:B216,2,FALSE)</f>
        <v>49.8</v>
      </c>
      <c r="D216" s="16">
        <f>VLOOKUP(A216,'Medical Examinations'!A216:C216,3,FALSE)</f>
        <v>4.24</v>
      </c>
      <c r="E216" s="16" t="str">
        <f>VLOOKUP(A216,'Medical Examinations'!A216:D216,4,FALSE)</f>
        <v>No</v>
      </c>
      <c r="F216" s="16" t="str">
        <f>VLOOKUP(A216,'Medical Examinations'!A216:E216,5,FALSE)</f>
        <v>No</v>
      </c>
      <c r="G216" s="16" t="str">
        <f>VLOOKUP(A216,'Medical Examinations'!A216:F216,6,FALSE)</f>
        <v>No</v>
      </c>
      <c r="H216" s="16">
        <f>VLOOKUP('HEALTH CARE'!A216,'Medical Examinations'!A216:G216,7,FALSE)</f>
        <v>1</v>
      </c>
      <c r="I216" s="16" t="str">
        <f>VLOOKUP(A216,'Medical Examinations'!A216:H216,8,FALSE)</f>
        <v>Yes</v>
      </c>
      <c r="J216" s="16" t="str">
        <f>VLOOKUP(A216,'Medical Examinations'!A216:I216,9,FALSE)</f>
        <v>obesity</v>
      </c>
      <c r="K216" s="16" t="str">
        <f>VLOOKUP(A216,'Medical Examinations'!A216:J216,10,FALSE)</f>
        <v>normal</v>
      </c>
      <c r="L216" s="18">
        <f>VLOOKUP(A216,'Hospitalisation Details'!A:F, 5, FALSE)</f>
        <v>13</v>
      </c>
      <c r="M216" s="16">
        <f>VLOOKUP(A216,'Hospitalisation Details'!A216:H216,8,FALSE)</f>
        <v>35547.47</v>
      </c>
      <c r="N216" s="16" t="str">
        <f>VLOOKUP(A216,'Hospitalisation Details'!A216:I216,9,FALSE)</f>
        <v>tier - 2</v>
      </c>
      <c r="O216" s="16" t="str">
        <f>VLOOKUP(A216,'Hospitalisation Details'!A216:J216,10,FALSE)</f>
        <v>tier - 3</v>
      </c>
      <c r="P216" s="16" t="str">
        <f>VLOOKUP(A216,'Hospitalisation Details'!A216:K216,11,FALSE)</f>
        <v>R1011</v>
      </c>
      <c r="Q216" s="16">
        <f>VLOOKUP(A216,'Hospitalisation Details'!A216:L216,12,FALSE)</f>
        <v>30</v>
      </c>
    </row>
    <row r="217" spans="1:17" ht="20.399999999999999" x14ac:dyDescent="0.6">
      <c r="A217" s="17" t="s">
        <v>2157</v>
      </c>
      <c r="B217" s="16" t="str">
        <f>VLOOKUP('HEALTH CARE'!A217,'Customer Names'!A217:D217,3,FALSE)</f>
        <v>Warriner</v>
      </c>
      <c r="C217" s="16">
        <f>VLOOKUP(A217,'Medical Examinations'!A217:B217,2,FALSE)</f>
        <v>35.71</v>
      </c>
      <c r="D217" s="16">
        <f>VLOOKUP(A217,'Medical Examinations'!A217:C217,3,FALSE)</f>
        <v>6.84</v>
      </c>
      <c r="E217" s="16" t="str">
        <f>VLOOKUP(A217,'Medical Examinations'!A217:D217,4,FALSE)</f>
        <v>No</v>
      </c>
      <c r="F217" s="16" t="str">
        <f>VLOOKUP(A217,'Medical Examinations'!A217:E217,5,FALSE)</f>
        <v>No</v>
      </c>
      <c r="G217" s="16" t="str">
        <f>VLOOKUP(A217,'Medical Examinations'!A217:F217,6,FALSE)</f>
        <v>No</v>
      </c>
      <c r="H217" s="16">
        <f>VLOOKUP('HEALTH CARE'!A217,'Medical Examinations'!A217:G217,7,FALSE)</f>
        <v>2</v>
      </c>
      <c r="I217" s="16" t="str">
        <f>VLOOKUP(A217,'Medical Examinations'!A217:H217,8,FALSE)</f>
        <v>Yes</v>
      </c>
      <c r="J217" s="16" t="str">
        <f>VLOOKUP(A217,'Medical Examinations'!A217:I217,9,FALSE)</f>
        <v>obesity</v>
      </c>
      <c r="K217" s="16" t="str">
        <f>VLOOKUP(A217,'Medical Examinations'!A217:J217,10,FALSE)</f>
        <v>diabetes</v>
      </c>
      <c r="L217" s="18">
        <f>VLOOKUP(A217,'Hospitalisation Details'!A:F, 5, FALSE)</f>
        <v>16</v>
      </c>
      <c r="M217" s="16">
        <f>VLOOKUP(A217,'Hospitalisation Details'!A217:H217,8,FALSE)</f>
        <v>35517.19</v>
      </c>
      <c r="N217" s="16" t="str">
        <f>VLOOKUP(A217,'Hospitalisation Details'!A217:I217,9,FALSE)</f>
        <v>tier - 2</v>
      </c>
      <c r="O217" s="16" t="str">
        <f>VLOOKUP(A217,'Hospitalisation Details'!A217:J217,10,FALSE)</f>
        <v>tier - 2</v>
      </c>
      <c r="P217" s="16" t="str">
        <f>VLOOKUP(A217,'Hospitalisation Details'!A217:K217,11,FALSE)</f>
        <v>R1011</v>
      </c>
      <c r="Q217" s="16">
        <f>VLOOKUP(A217,'Hospitalisation Details'!A217:L217,12,FALSE)</f>
        <v>49</v>
      </c>
    </row>
    <row r="218" spans="1:17" ht="20.399999999999999" x14ac:dyDescent="0.6">
      <c r="A218" s="17" t="s">
        <v>2156</v>
      </c>
      <c r="B218" s="16" t="str">
        <f>VLOOKUP('HEALTH CARE'!A218,'Customer Names'!A218:D218,3,FALSE)</f>
        <v>White</v>
      </c>
      <c r="C218" s="16">
        <f>VLOOKUP(A218,'Medical Examinations'!A218:B218,2,FALSE)</f>
        <v>30.8</v>
      </c>
      <c r="D218" s="16">
        <f>VLOOKUP(A218,'Medical Examinations'!A218:C218,3,FALSE)</f>
        <v>5.23</v>
      </c>
      <c r="E218" s="16" t="str">
        <f>VLOOKUP(A218,'Medical Examinations'!A218:D218,4,FALSE)</f>
        <v>Yes</v>
      </c>
      <c r="F218" s="16" t="str">
        <f>VLOOKUP(A218,'Medical Examinations'!A218:E218,5,FALSE)</f>
        <v>No</v>
      </c>
      <c r="G218" s="16" t="str">
        <f>VLOOKUP(A218,'Medical Examinations'!A218:F218,6,FALSE)</f>
        <v>No</v>
      </c>
      <c r="H218" s="16">
        <f>VLOOKUP('HEALTH CARE'!A218,'Medical Examinations'!A218:G218,7,FALSE)</f>
        <v>1</v>
      </c>
      <c r="I218" s="16" t="str">
        <f>VLOOKUP(A218,'Medical Examinations'!A218:H218,8,FALSE)</f>
        <v>Yes</v>
      </c>
      <c r="J218" s="16" t="str">
        <f>VLOOKUP(A218,'Medical Examinations'!A218:I218,9,FALSE)</f>
        <v>obesity</v>
      </c>
      <c r="K218" s="16" t="str">
        <f>VLOOKUP(A218,'Medical Examinations'!A218:J218,10,FALSE)</f>
        <v>normal</v>
      </c>
      <c r="L218" s="18">
        <f>VLOOKUP(A218,'Hospitalisation Details'!A:F, 5, FALSE)</f>
        <v>20</v>
      </c>
      <c r="M218" s="16">
        <f>VLOOKUP(A218,'Hospitalisation Details'!A218:H218,8,FALSE)</f>
        <v>35491.64</v>
      </c>
      <c r="N218" s="16" t="str">
        <f>VLOOKUP(A218,'Hospitalisation Details'!A218:I218,9,FALSE)</f>
        <v>tier - 1</v>
      </c>
      <c r="O218" s="16" t="str">
        <f>VLOOKUP(A218,'Hospitalisation Details'!A218:J218,10,FALSE)</f>
        <v>tier - 2</v>
      </c>
      <c r="P218" s="16" t="str">
        <f>VLOOKUP(A218,'Hospitalisation Details'!A218:K218,11,FALSE)</f>
        <v>R1011</v>
      </c>
      <c r="Q218" s="16">
        <f>VLOOKUP(A218,'Hospitalisation Details'!A218:L218,12,FALSE)</f>
        <v>34</v>
      </c>
    </row>
    <row r="219" spans="1:17" ht="20.399999999999999" x14ac:dyDescent="0.6">
      <c r="A219" s="17" t="s">
        <v>2155</v>
      </c>
      <c r="B219" s="16" t="str">
        <f>VLOOKUP('HEALTH CARE'!A219,'Customer Names'!A219:D219,3,FALSE)</f>
        <v>Cordaro</v>
      </c>
      <c r="C219" s="16">
        <f>VLOOKUP(A219,'Medical Examinations'!A219:B219,2,FALSE)</f>
        <v>33.69</v>
      </c>
      <c r="D219" s="16">
        <f>VLOOKUP(A219,'Medical Examinations'!A219:C219,3,FALSE)</f>
        <v>9.68</v>
      </c>
      <c r="E219" s="16" t="str">
        <f>VLOOKUP(A219,'Medical Examinations'!A219:D219,4,FALSE)</f>
        <v>No</v>
      </c>
      <c r="F219" s="16" t="str">
        <f>VLOOKUP(A219,'Medical Examinations'!A219:E219,5,FALSE)</f>
        <v>No</v>
      </c>
      <c r="G219" s="16" t="str">
        <f>VLOOKUP(A219,'Medical Examinations'!A219:F219,6,FALSE)</f>
        <v>No</v>
      </c>
      <c r="H219" s="16">
        <f>VLOOKUP('HEALTH CARE'!A219,'Medical Examinations'!A219:G219,7,FALSE)</f>
        <v>0</v>
      </c>
      <c r="I219" s="16" t="str">
        <f>VLOOKUP(A219,'Medical Examinations'!A219:H219,8,FALSE)</f>
        <v>Yes</v>
      </c>
      <c r="J219" s="16" t="str">
        <f>VLOOKUP(A219,'Medical Examinations'!A219:I219,9,FALSE)</f>
        <v>obesity</v>
      </c>
      <c r="K219" s="16" t="str">
        <f>VLOOKUP(A219,'Medical Examinations'!A219:J219,10,FALSE)</f>
        <v>diabetes</v>
      </c>
      <c r="L219" s="18">
        <f>VLOOKUP(A219,'Hospitalisation Details'!A:F, 5, FALSE)</f>
        <v>22</v>
      </c>
      <c r="M219" s="16">
        <f>VLOOKUP(A219,'Hospitalisation Details'!A219:H219,8,FALSE)</f>
        <v>35345.730000000003</v>
      </c>
      <c r="N219" s="16" t="str">
        <f>VLOOKUP(A219,'Hospitalisation Details'!A219:I219,9,FALSE)</f>
        <v>tier - 2</v>
      </c>
      <c r="O219" s="16" t="str">
        <f>VLOOKUP(A219,'Hospitalisation Details'!A219:J219,10,FALSE)</f>
        <v>tier - 3</v>
      </c>
      <c r="P219" s="16" t="str">
        <f>VLOOKUP(A219,'Hospitalisation Details'!A219:K219,11,FALSE)</f>
        <v>R1011</v>
      </c>
      <c r="Q219" s="16">
        <f>VLOOKUP(A219,'Hospitalisation Details'!A219:L219,12,FALSE)</f>
        <v>51</v>
      </c>
    </row>
    <row r="220" spans="1:17" ht="20.399999999999999" x14ac:dyDescent="0.6">
      <c r="A220" s="17" t="s">
        <v>2154</v>
      </c>
      <c r="B220" s="16" t="str">
        <f>VLOOKUP('HEALTH CARE'!A220,'Customer Names'!A220:D220,3,FALSE)</f>
        <v>Hamilton</v>
      </c>
      <c r="C220" s="16">
        <f>VLOOKUP(A220,'Medical Examinations'!A220:B220,2,FALSE)</f>
        <v>42.27</v>
      </c>
      <c r="D220" s="16">
        <f>VLOOKUP(A220,'Medical Examinations'!A220:C220,3,FALSE)</f>
        <v>6.05</v>
      </c>
      <c r="E220" s="16" t="str">
        <f>VLOOKUP(A220,'Medical Examinations'!A220:D220,4,FALSE)</f>
        <v>Yes</v>
      </c>
      <c r="F220" s="16" t="str">
        <f>VLOOKUP(A220,'Medical Examinations'!A220:E220,5,FALSE)</f>
        <v>No</v>
      </c>
      <c r="G220" s="16" t="str">
        <f>VLOOKUP(A220,'Medical Examinations'!A220:F220,6,FALSE)</f>
        <v>No</v>
      </c>
      <c r="H220" s="16">
        <f>VLOOKUP('HEALTH CARE'!A220,'Medical Examinations'!A220:G220,7,FALSE)</f>
        <v>1</v>
      </c>
      <c r="I220" s="16" t="str">
        <f>VLOOKUP(A220,'Medical Examinations'!A220:H220,8,FALSE)</f>
        <v>Yes</v>
      </c>
      <c r="J220" s="16" t="str">
        <f>VLOOKUP(A220,'Medical Examinations'!A220:I220,9,FALSE)</f>
        <v>obesity</v>
      </c>
      <c r="K220" s="16" t="str">
        <f>VLOOKUP(A220,'Medical Examinations'!A220:J220,10,FALSE)</f>
        <v>prediabetes</v>
      </c>
      <c r="L220" s="18">
        <f>VLOOKUP(A220,'Hospitalisation Details'!A:F, 5, FALSE)</f>
        <v>19</v>
      </c>
      <c r="M220" s="16">
        <f>VLOOKUP(A220,'Hospitalisation Details'!A220:H220,8,FALSE)</f>
        <v>35315.96</v>
      </c>
      <c r="N220" s="16" t="str">
        <f>VLOOKUP(A220,'Hospitalisation Details'!A220:I220,9,FALSE)</f>
        <v>tier - 2</v>
      </c>
      <c r="O220" s="16" t="str">
        <f>VLOOKUP(A220,'Hospitalisation Details'!A220:J220,10,FALSE)</f>
        <v>tier - 1</v>
      </c>
      <c r="P220" s="16" t="str">
        <f>VLOOKUP(A220,'Hospitalisation Details'!A220:K220,11,FALSE)</f>
        <v>R1011</v>
      </c>
      <c r="Q220" s="16">
        <f>VLOOKUP(A220,'Hospitalisation Details'!A220:L220,12,FALSE)</f>
        <v>34</v>
      </c>
    </row>
    <row r="221" spans="1:17" ht="20.399999999999999" x14ac:dyDescent="0.6">
      <c r="A221" s="17" t="s">
        <v>2153</v>
      </c>
      <c r="B221" s="16" t="str">
        <f>VLOOKUP('HEALTH CARE'!A221,'Customer Names'!A221:D221,3,FALSE)</f>
        <v>Meyer</v>
      </c>
      <c r="C221" s="16">
        <f>VLOOKUP(A221,'Medical Examinations'!A221:B221,2,FALSE)</f>
        <v>53.25</v>
      </c>
      <c r="D221" s="16">
        <f>VLOOKUP(A221,'Medical Examinations'!A221:C221,3,FALSE)</f>
        <v>6.11</v>
      </c>
      <c r="E221" s="16" t="str">
        <f>VLOOKUP(A221,'Medical Examinations'!A221:D221,4,FALSE)</f>
        <v>Yes</v>
      </c>
      <c r="F221" s="16" t="str">
        <f>VLOOKUP(A221,'Medical Examinations'!A221:E221,5,FALSE)</f>
        <v>No</v>
      </c>
      <c r="G221" s="16" t="str">
        <f>VLOOKUP(A221,'Medical Examinations'!A221:F221,6,FALSE)</f>
        <v>Yes</v>
      </c>
      <c r="H221" s="16">
        <f>VLOOKUP('HEALTH CARE'!A221,'Medical Examinations'!A221:G221,7,FALSE)</f>
        <v>1</v>
      </c>
      <c r="I221" s="16" t="str">
        <f>VLOOKUP(A221,'Medical Examinations'!A221:H221,8,FALSE)</f>
        <v>Yes</v>
      </c>
      <c r="J221" s="16" t="str">
        <f>VLOOKUP(A221,'Medical Examinations'!A221:I221,9,FALSE)</f>
        <v>obesity</v>
      </c>
      <c r="K221" s="16" t="str">
        <f>VLOOKUP(A221,'Medical Examinations'!A221:J221,10,FALSE)</f>
        <v>prediabetes</v>
      </c>
      <c r="L221" s="18">
        <f>VLOOKUP(A221,'Hospitalisation Details'!A:F, 5, FALSE)</f>
        <v>9</v>
      </c>
      <c r="M221" s="16">
        <f>VLOOKUP(A221,'Hospitalisation Details'!A221:H221,8,FALSE)</f>
        <v>35302.089999999997</v>
      </c>
      <c r="N221" s="16" t="str">
        <f>VLOOKUP(A221,'Hospitalisation Details'!A221:I221,9,FALSE)</f>
        <v>tier - 1</v>
      </c>
      <c r="O221" s="16" t="str">
        <f>VLOOKUP(A221,'Hospitalisation Details'!A221:J221,10,FALSE)</f>
        <v>tier - 2</v>
      </c>
      <c r="P221" s="16" t="str">
        <f>VLOOKUP(A221,'Hospitalisation Details'!A221:K221,11,FALSE)</f>
        <v>R1011</v>
      </c>
      <c r="Q221" s="16">
        <f>VLOOKUP(A221,'Hospitalisation Details'!A221:L221,12,FALSE)</f>
        <v>25</v>
      </c>
    </row>
    <row r="222" spans="1:17" ht="20.399999999999999" x14ac:dyDescent="0.6">
      <c r="A222" s="17" t="s">
        <v>2152</v>
      </c>
      <c r="B222" s="16" t="str">
        <f>VLOOKUP('HEALTH CARE'!A222,'Customer Names'!A222:D222,3,FALSE)</f>
        <v>Duke</v>
      </c>
      <c r="C222" s="16">
        <f>VLOOKUP(A222,'Medical Examinations'!A222:B222,2,FALSE)</f>
        <v>26.8</v>
      </c>
      <c r="D222" s="16">
        <f>VLOOKUP(A222,'Medical Examinations'!A222:C222,3,FALSE)</f>
        <v>10.93</v>
      </c>
      <c r="E222" s="16" t="str">
        <f>VLOOKUP(A222,'Medical Examinations'!A222:D222,4,FALSE)</f>
        <v>Yes</v>
      </c>
      <c r="F222" s="16" t="str">
        <f>VLOOKUP(A222,'Medical Examinations'!A222:E222,5,FALSE)</f>
        <v>No</v>
      </c>
      <c r="G222" s="16" t="str">
        <f>VLOOKUP(A222,'Medical Examinations'!A222:F222,6,FALSE)</f>
        <v>No</v>
      </c>
      <c r="H222" s="16">
        <f>VLOOKUP('HEALTH CARE'!A222,'Medical Examinations'!A222:G222,7,FALSE)</f>
        <v>0</v>
      </c>
      <c r="I222" s="16" t="str">
        <f>VLOOKUP(A222,'Medical Examinations'!A222:H222,8,FALSE)</f>
        <v>No</v>
      </c>
      <c r="J222" s="16" t="str">
        <f>VLOOKUP(A222,'Medical Examinations'!A222:I222,9,FALSE)</f>
        <v>overweight</v>
      </c>
      <c r="K222" s="16" t="str">
        <f>VLOOKUP(A222,'Medical Examinations'!A222:J222,10,FALSE)</f>
        <v>diabetes</v>
      </c>
      <c r="L222" s="18">
        <f>VLOOKUP(A222,'Hospitalisation Details'!A:F, 5, FALSE)</f>
        <v>30</v>
      </c>
      <c r="M222" s="16">
        <f>VLOOKUP(A222,'Hospitalisation Details'!A222:H222,8,FALSE)</f>
        <v>35160.129999999997</v>
      </c>
      <c r="N222" s="16" t="str">
        <f>VLOOKUP(A222,'Hospitalisation Details'!A222:I222,9,FALSE)</f>
        <v>tier - 2</v>
      </c>
      <c r="O222" s="16" t="str">
        <f>VLOOKUP(A222,'Hospitalisation Details'!A222:J222,10,FALSE)</f>
        <v>tier - 2</v>
      </c>
      <c r="P222" s="16" t="str">
        <f>VLOOKUP(A222,'Hospitalisation Details'!A222:K222,11,FALSE)</f>
        <v>R1011</v>
      </c>
      <c r="Q222" s="16">
        <f>VLOOKUP(A222,'Hospitalisation Details'!A222:L222,12,FALSE)</f>
        <v>55</v>
      </c>
    </row>
    <row r="223" spans="1:17" ht="20.399999999999999" x14ac:dyDescent="0.6">
      <c r="A223" s="17" t="s">
        <v>2151</v>
      </c>
      <c r="B223" s="16" t="str">
        <f>VLOOKUP('HEALTH CARE'!A223,'Customer Names'!A223:D223,3,FALSE)</f>
        <v>Malatesta</v>
      </c>
      <c r="C223" s="16">
        <f>VLOOKUP(A223,'Medical Examinations'!A223:B223,2,FALSE)</f>
        <v>28.5</v>
      </c>
      <c r="D223" s="16">
        <f>VLOOKUP(A223,'Medical Examinations'!A223:C223,3,FALSE)</f>
        <v>5.12</v>
      </c>
      <c r="E223" s="16" t="str">
        <f>VLOOKUP(A223,'Medical Examinations'!A223:D223,4,FALSE)</f>
        <v>No</v>
      </c>
      <c r="F223" s="16" t="str">
        <f>VLOOKUP(A223,'Medical Examinations'!A223:E223,5,FALSE)</f>
        <v>No</v>
      </c>
      <c r="G223" s="16" t="str">
        <f>VLOOKUP(A223,'Medical Examinations'!A223:F223,6,FALSE)</f>
        <v>No</v>
      </c>
      <c r="H223" s="16">
        <f>VLOOKUP('HEALTH CARE'!A223,'Medical Examinations'!A223:G223,7,FALSE)</f>
        <v>1</v>
      </c>
      <c r="I223" s="16" t="str">
        <f>VLOOKUP(A223,'Medical Examinations'!A223:H223,8,FALSE)</f>
        <v>Yes</v>
      </c>
      <c r="J223" s="16" t="str">
        <f>VLOOKUP(A223,'Medical Examinations'!A223:I223,9,FALSE)</f>
        <v>overweight</v>
      </c>
      <c r="K223" s="16" t="str">
        <f>VLOOKUP(A223,'Medical Examinations'!A223:J223,10,FALSE)</f>
        <v>normal</v>
      </c>
      <c r="L223" s="18">
        <f>VLOOKUP(A223,'Hospitalisation Details'!A:F, 5, FALSE)</f>
        <v>22</v>
      </c>
      <c r="M223" s="16">
        <f>VLOOKUP(A223,'Hospitalisation Details'!A223:H223,8,FALSE)</f>
        <v>35147.53</v>
      </c>
      <c r="N223" s="16" t="str">
        <f>VLOOKUP(A223,'Hospitalisation Details'!A223:I223,9,FALSE)</f>
        <v>tier - 1</v>
      </c>
      <c r="O223" s="16" t="str">
        <f>VLOOKUP(A223,'Hospitalisation Details'!A223:J223,10,FALSE)</f>
        <v>tier - 1</v>
      </c>
      <c r="P223" s="16" t="str">
        <f>VLOOKUP(A223,'Hospitalisation Details'!A223:K223,11,FALSE)</f>
        <v>R1016</v>
      </c>
      <c r="Q223" s="16">
        <f>VLOOKUP(A223,'Hospitalisation Details'!A223:L223,12,FALSE)</f>
        <v>24</v>
      </c>
    </row>
    <row r="224" spans="1:17" ht="20.399999999999999" x14ac:dyDescent="0.6">
      <c r="A224" s="17" t="s">
        <v>2150</v>
      </c>
      <c r="B224" s="16" t="str">
        <f>VLOOKUP('HEALTH CARE'!A224,'Customer Names'!A224:D224,3,FALSE)</f>
        <v>Hinrichsen</v>
      </c>
      <c r="C224" s="16">
        <f>VLOOKUP(A224,'Medical Examinations'!A224:B224,2,FALSE)</f>
        <v>22.895</v>
      </c>
      <c r="D224" s="16">
        <f>VLOOKUP(A224,'Medical Examinations'!A224:C224,3,FALSE)</f>
        <v>5.72</v>
      </c>
      <c r="E224" s="16" t="str">
        <f>VLOOKUP(A224,'Medical Examinations'!A224:D224,4,FALSE)</f>
        <v>No</v>
      </c>
      <c r="F224" s="16" t="str">
        <f>VLOOKUP(A224,'Medical Examinations'!A224:E224,5,FALSE)</f>
        <v>No</v>
      </c>
      <c r="G224" s="16" t="str">
        <f>VLOOKUP(A224,'Medical Examinations'!A224:F224,6,FALSE)</f>
        <v>No</v>
      </c>
      <c r="H224" s="16">
        <f>VLOOKUP('HEALTH CARE'!A224,'Medical Examinations'!A224:G224,7,FALSE)</f>
        <v>0</v>
      </c>
      <c r="I224" s="16" t="str">
        <f>VLOOKUP(A224,'Medical Examinations'!A224:H224,8,FALSE)</f>
        <v>Yes</v>
      </c>
      <c r="J224" s="16" t="str">
        <f>VLOOKUP(A224,'Medical Examinations'!A224:I224,9,FALSE)</f>
        <v>normal weight</v>
      </c>
      <c r="K224" s="16" t="str">
        <f>VLOOKUP(A224,'Medical Examinations'!A224:J224,10,FALSE)</f>
        <v>prediabetes</v>
      </c>
      <c r="L224" s="18">
        <f>VLOOKUP(A224,'Hospitalisation Details'!A:F, 5, FALSE)</f>
        <v>29</v>
      </c>
      <c r="M224" s="16">
        <f>VLOOKUP(A224,'Hospitalisation Details'!A224:H224,8,FALSE)</f>
        <v>35069.370000000003</v>
      </c>
      <c r="N224" s="16" t="str">
        <f>VLOOKUP(A224,'Hospitalisation Details'!A224:I224,9,FALSE)</f>
        <v>tier - 1</v>
      </c>
      <c r="O224" s="16" t="str">
        <f>VLOOKUP(A224,'Hospitalisation Details'!A224:J224,10,FALSE)</f>
        <v>tier - 1</v>
      </c>
      <c r="P224" s="16" t="str">
        <f>VLOOKUP(A224,'Hospitalisation Details'!A224:K224,11,FALSE)</f>
        <v>R1017</v>
      </c>
      <c r="Q224" s="16">
        <f>VLOOKUP(A224,'Hospitalisation Details'!A224:L224,12,FALSE)</f>
        <v>45</v>
      </c>
    </row>
    <row r="225" spans="1:17" ht="20.399999999999999" x14ac:dyDescent="0.6">
      <c r="A225" s="17" t="s">
        <v>2149</v>
      </c>
      <c r="B225" s="16" t="str">
        <f>VLOOKUP('HEALTH CARE'!A225,'Customer Names'!A225:D225,3,FALSE)</f>
        <v>Lucan</v>
      </c>
      <c r="C225" s="16">
        <f>VLOOKUP(A225,'Medical Examinations'!A225:B225,2,FALSE)</f>
        <v>34.06</v>
      </c>
      <c r="D225" s="16">
        <f>VLOOKUP(A225,'Medical Examinations'!A225:C225,3,FALSE)</f>
        <v>11.83</v>
      </c>
      <c r="E225" s="16" t="str">
        <f>VLOOKUP(A225,'Medical Examinations'!A225:D225,4,FALSE)</f>
        <v>Yes</v>
      </c>
      <c r="F225" s="16" t="str">
        <f>VLOOKUP(A225,'Medical Examinations'!A225:E225,5,FALSE)</f>
        <v>No</v>
      </c>
      <c r="G225" s="16" t="str">
        <f>VLOOKUP(A225,'Medical Examinations'!A225:F225,6,FALSE)</f>
        <v>No</v>
      </c>
      <c r="H225" s="16">
        <f>VLOOKUP('HEALTH CARE'!A225,'Medical Examinations'!A225:G225,7,FALSE)</f>
        <v>1</v>
      </c>
      <c r="I225" s="16" t="str">
        <f>VLOOKUP(A225,'Medical Examinations'!A225:H225,8,FALSE)</f>
        <v>Yes</v>
      </c>
      <c r="J225" s="16" t="str">
        <f>VLOOKUP(A225,'Medical Examinations'!A225:I225,9,FALSE)</f>
        <v>obesity</v>
      </c>
      <c r="K225" s="16" t="str">
        <f>VLOOKUP(A225,'Medical Examinations'!A225:J225,10,FALSE)</f>
        <v>diabetes</v>
      </c>
      <c r="L225" s="18">
        <f>VLOOKUP(A225,'Hospitalisation Details'!A:F, 5, FALSE)</f>
        <v>29</v>
      </c>
      <c r="M225" s="16">
        <f>VLOOKUP(A225,'Hospitalisation Details'!A225:H225,8,FALSE)</f>
        <v>35050.620000000003</v>
      </c>
      <c r="N225" s="16" t="str">
        <f>VLOOKUP(A225,'Hospitalisation Details'!A225:I225,9,FALSE)</f>
        <v>tier - 2</v>
      </c>
      <c r="O225" s="16" t="str">
        <f>VLOOKUP(A225,'Hospitalisation Details'!A225:J225,10,FALSE)</f>
        <v>tier - 1</v>
      </c>
      <c r="P225" s="16" t="str">
        <f>VLOOKUP(A225,'Hospitalisation Details'!A225:K225,11,FALSE)</f>
        <v>R1011</v>
      </c>
      <c r="Q225" s="16">
        <f>VLOOKUP(A225,'Hospitalisation Details'!A225:L225,12,FALSE)</f>
        <v>47</v>
      </c>
    </row>
    <row r="226" spans="1:17" ht="20.399999999999999" x14ac:dyDescent="0.6">
      <c r="A226" s="17" t="s">
        <v>2148</v>
      </c>
      <c r="B226" s="16" t="str">
        <f>VLOOKUP('HEALTH CARE'!A226,'Customer Names'!A226:D226,3,FALSE)</f>
        <v>Koch</v>
      </c>
      <c r="C226" s="16">
        <f>VLOOKUP(A226,'Medical Examinations'!A226:B226,2,FALSE)</f>
        <v>36.409999999999997</v>
      </c>
      <c r="D226" s="16">
        <f>VLOOKUP(A226,'Medical Examinations'!A226:C226,3,FALSE)</f>
        <v>4.55</v>
      </c>
      <c r="E226" s="16" t="str">
        <f>VLOOKUP(A226,'Medical Examinations'!A226:D226,4,FALSE)</f>
        <v>No</v>
      </c>
      <c r="F226" s="16" t="str">
        <f>VLOOKUP(A226,'Medical Examinations'!A226:E226,5,FALSE)</f>
        <v>No</v>
      </c>
      <c r="G226" s="16" t="str">
        <f>VLOOKUP(A226,'Medical Examinations'!A226:F226,6,FALSE)</f>
        <v>No</v>
      </c>
      <c r="H226" s="16">
        <f>VLOOKUP('HEALTH CARE'!A226,'Medical Examinations'!A226:G226,7,FALSE)</f>
        <v>0</v>
      </c>
      <c r="I226" s="16" t="str">
        <f>VLOOKUP(A226,'Medical Examinations'!A226:H226,8,FALSE)</f>
        <v>Yes</v>
      </c>
      <c r="J226" s="16" t="str">
        <f>VLOOKUP(A226,'Medical Examinations'!A226:I226,9,FALSE)</f>
        <v>obesity</v>
      </c>
      <c r="K226" s="16" t="str">
        <f>VLOOKUP(A226,'Medical Examinations'!A226:J226,10,FALSE)</f>
        <v>normal</v>
      </c>
      <c r="L226" s="18">
        <f>VLOOKUP(A226,'Hospitalisation Details'!A:F, 5, FALSE)</f>
        <v>5</v>
      </c>
      <c r="M226" s="16">
        <f>VLOOKUP(A226,'Hospitalisation Details'!A226:H226,8,FALSE)</f>
        <v>35000.730000000003</v>
      </c>
      <c r="N226" s="16" t="str">
        <f>VLOOKUP(A226,'Hospitalisation Details'!A226:I226,9,FALSE)</f>
        <v>tier - 2</v>
      </c>
      <c r="O226" s="16" t="str">
        <f>VLOOKUP(A226,'Hospitalisation Details'!A226:J226,10,FALSE)</f>
        <v>tier - 3</v>
      </c>
      <c r="P226" s="16" t="str">
        <f>VLOOKUP(A226,'Hospitalisation Details'!A226:K226,11,FALSE)</f>
        <v>R1011</v>
      </c>
      <c r="Q226" s="16">
        <f>VLOOKUP(A226,'Hospitalisation Details'!A226:L226,12,FALSE)</f>
        <v>40</v>
      </c>
    </row>
    <row r="227" spans="1:17" ht="20.399999999999999" x14ac:dyDescent="0.6">
      <c r="A227" s="17" t="s">
        <v>2147</v>
      </c>
      <c r="B227" s="16" t="str">
        <f>VLOOKUP('HEALTH CARE'!A227,'Customer Names'!A227:D227,3,FALSE)</f>
        <v>Smith</v>
      </c>
      <c r="C227" s="16">
        <f>VLOOKUP(A227,'Medical Examinations'!A227:B227,2,FALSE)</f>
        <v>52.3</v>
      </c>
      <c r="D227" s="16">
        <f>VLOOKUP(A227,'Medical Examinations'!A227:C227,3,FALSE)</f>
        <v>4.87</v>
      </c>
      <c r="E227" s="16" t="str">
        <f>VLOOKUP(A227,'Medical Examinations'!A227:D227,4,FALSE)</f>
        <v>Yes</v>
      </c>
      <c r="F227" s="16" t="str">
        <f>VLOOKUP(A227,'Medical Examinations'!A227:E227,5,FALSE)</f>
        <v>No</v>
      </c>
      <c r="G227" s="16" t="str">
        <f>VLOOKUP(A227,'Medical Examinations'!A227:F227,6,FALSE)</f>
        <v>Yes</v>
      </c>
      <c r="H227" s="16">
        <f>VLOOKUP('HEALTH CARE'!A227,'Medical Examinations'!A227:G227,7,FALSE)</f>
        <v>1</v>
      </c>
      <c r="I227" s="16" t="str">
        <f>VLOOKUP(A227,'Medical Examinations'!A227:H227,8,FALSE)</f>
        <v>Yes</v>
      </c>
      <c r="J227" s="16" t="str">
        <f>VLOOKUP(A227,'Medical Examinations'!A227:I227,9,FALSE)</f>
        <v>obesity</v>
      </c>
      <c r="K227" s="16" t="str">
        <f>VLOOKUP(A227,'Medical Examinations'!A227:J227,10,FALSE)</f>
        <v>normal</v>
      </c>
      <c r="L227" s="18">
        <f>VLOOKUP(A227,'Hospitalisation Details'!A:F, 5, FALSE)</f>
        <v>22</v>
      </c>
      <c r="M227" s="16">
        <f>VLOOKUP(A227,'Hospitalisation Details'!A227:H227,8,FALSE)</f>
        <v>34979.86</v>
      </c>
      <c r="N227" s="16" t="str">
        <f>VLOOKUP(A227,'Hospitalisation Details'!A227:I227,9,FALSE)</f>
        <v>tier - 2</v>
      </c>
      <c r="O227" s="16" t="str">
        <f>VLOOKUP(A227,'Hospitalisation Details'!A227:J227,10,FALSE)</f>
        <v>tier - 2</v>
      </c>
      <c r="P227" s="16" t="str">
        <f>VLOOKUP(A227,'Hospitalisation Details'!A227:K227,11,FALSE)</f>
        <v>R1011</v>
      </c>
      <c r="Q227" s="16">
        <f>VLOOKUP(A227,'Hospitalisation Details'!A227:L227,12,FALSE)</f>
        <v>25</v>
      </c>
    </row>
    <row r="228" spans="1:17" ht="20.399999999999999" x14ac:dyDescent="0.6">
      <c r="A228" s="17" t="s">
        <v>2146</v>
      </c>
      <c r="B228" s="16" t="str">
        <f>VLOOKUP('HEALTH CARE'!A228,'Customer Names'!A228:D228,3,FALSE)</f>
        <v>O'Connor</v>
      </c>
      <c r="C228" s="16">
        <f>VLOOKUP(A228,'Medical Examinations'!A228:B228,2,FALSE)</f>
        <v>52.66</v>
      </c>
      <c r="D228" s="16">
        <f>VLOOKUP(A228,'Medical Examinations'!A228:C228,3,FALSE)</f>
        <v>4.45</v>
      </c>
      <c r="E228" s="16" t="str">
        <f>VLOOKUP(A228,'Medical Examinations'!A228:D228,4,FALSE)</f>
        <v>No</v>
      </c>
      <c r="F228" s="16" t="str">
        <f>VLOOKUP(A228,'Medical Examinations'!A228:E228,5,FALSE)</f>
        <v>No</v>
      </c>
      <c r="G228" s="16" t="str">
        <f>VLOOKUP(A228,'Medical Examinations'!A228:F228,6,FALSE)</f>
        <v>No</v>
      </c>
      <c r="H228" s="16">
        <f>VLOOKUP('HEALTH CARE'!A228,'Medical Examinations'!A228:G228,7,FALSE)</f>
        <v>1</v>
      </c>
      <c r="I228" s="16" t="str">
        <f>VLOOKUP(A228,'Medical Examinations'!A228:H228,8,FALSE)</f>
        <v>Yes</v>
      </c>
      <c r="J228" s="16" t="str">
        <f>VLOOKUP(A228,'Medical Examinations'!A228:I228,9,FALSE)</f>
        <v>obesity</v>
      </c>
      <c r="K228" s="16" t="str">
        <f>VLOOKUP(A228,'Medical Examinations'!A228:J228,10,FALSE)</f>
        <v>normal</v>
      </c>
      <c r="L228" s="18">
        <f>VLOOKUP(A228,'Hospitalisation Details'!A:F, 5, FALSE)</f>
        <v>22</v>
      </c>
      <c r="M228" s="16">
        <f>VLOOKUP(A228,'Hospitalisation Details'!A228:H228,8,FALSE)</f>
        <v>34976.42</v>
      </c>
      <c r="N228" s="16" t="str">
        <f>VLOOKUP(A228,'Hospitalisation Details'!A228:I228,9,FALSE)</f>
        <v>tier - 2</v>
      </c>
      <c r="O228" s="16" t="str">
        <f>VLOOKUP(A228,'Hospitalisation Details'!A228:J228,10,FALSE)</f>
        <v>tier - 1</v>
      </c>
      <c r="P228" s="16" t="str">
        <f>VLOOKUP(A228,'Hospitalisation Details'!A228:K228,11,FALSE)</f>
        <v>R1011</v>
      </c>
      <c r="Q228" s="16">
        <f>VLOOKUP(A228,'Hospitalisation Details'!A228:L228,12,FALSE)</f>
        <v>24</v>
      </c>
    </row>
    <row r="229" spans="1:17" ht="20.399999999999999" x14ac:dyDescent="0.6">
      <c r="A229" s="17" t="s">
        <v>2145</v>
      </c>
      <c r="B229" s="16" t="str">
        <f>VLOOKUP('HEALTH CARE'!A229,'Customer Names'!A229:D229,3,FALSE)</f>
        <v>Kampwerth</v>
      </c>
      <c r="C229" s="16">
        <f>VLOOKUP(A229,'Medical Examinations'!A229:B229,2,FALSE)</f>
        <v>29.57</v>
      </c>
      <c r="D229" s="16">
        <f>VLOOKUP(A229,'Medical Examinations'!A229:C229,3,FALSE)</f>
        <v>9.42</v>
      </c>
      <c r="E229" s="16" t="str">
        <f>VLOOKUP(A229,'Medical Examinations'!A229:D229,4,FALSE)</f>
        <v>Yes</v>
      </c>
      <c r="F229" s="16" t="str">
        <f>VLOOKUP(A229,'Medical Examinations'!A229:E229,5,FALSE)</f>
        <v>No</v>
      </c>
      <c r="G229" s="16" t="str">
        <f>VLOOKUP(A229,'Medical Examinations'!A229:F229,6,FALSE)</f>
        <v>No</v>
      </c>
      <c r="H229" s="16">
        <f>VLOOKUP('HEALTH CARE'!A229,'Medical Examinations'!A229:G229,7,FALSE)</f>
        <v>0</v>
      </c>
      <c r="I229" s="16" t="str">
        <f>VLOOKUP(A229,'Medical Examinations'!A229:H229,8,FALSE)</f>
        <v>Yes</v>
      </c>
      <c r="J229" s="16" t="str">
        <f>VLOOKUP(A229,'Medical Examinations'!A229:I229,9,FALSE)</f>
        <v>overweight</v>
      </c>
      <c r="K229" s="16" t="str">
        <f>VLOOKUP(A229,'Medical Examinations'!A229:J229,10,FALSE)</f>
        <v>diabetes</v>
      </c>
      <c r="L229" s="18">
        <f>VLOOKUP(A229,'Hospitalisation Details'!A:F, 5, FALSE)</f>
        <v>7</v>
      </c>
      <c r="M229" s="16">
        <f>VLOOKUP(A229,'Hospitalisation Details'!A229:H229,8,FALSE)</f>
        <v>34975.68</v>
      </c>
      <c r="N229" s="16" t="str">
        <f>VLOOKUP(A229,'Hospitalisation Details'!A229:I229,9,FALSE)</f>
        <v>tier - 2</v>
      </c>
      <c r="O229" s="16" t="str">
        <f>VLOOKUP(A229,'Hospitalisation Details'!A229:J229,10,FALSE)</f>
        <v>tier - 2</v>
      </c>
      <c r="P229" s="16" t="str">
        <f>VLOOKUP(A229,'Hospitalisation Details'!A229:K229,11,FALSE)</f>
        <v>R1011</v>
      </c>
      <c r="Q229" s="16">
        <f>VLOOKUP(A229,'Hospitalisation Details'!A229:L229,12,FALSE)</f>
        <v>55</v>
      </c>
    </row>
    <row r="230" spans="1:17" ht="20.399999999999999" x14ac:dyDescent="0.6">
      <c r="A230" s="17" t="s">
        <v>2144</v>
      </c>
      <c r="B230" s="16" t="str">
        <f>VLOOKUP('HEALTH CARE'!A230,'Customer Names'!A230:D230,3,FALSE)</f>
        <v>Federoff</v>
      </c>
      <c r="C230" s="16">
        <f>VLOOKUP(A230,'Medical Examinations'!A230:B230,2,FALSE)</f>
        <v>36.99</v>
      </c>
      <c r="D230" s="16">
        <f>VLOOKUP(A230,'Medical Examinations'!A230:C230,3,FALSE)</f>
        <v>5.37</v>
      </c>
      <c r="E230" s="16" t="str">
        <f>VLOOKUP(A230,'Medical Examinations'!A230:D230,4,FALSE)</f>
        <v>Yes</v>
      </c>
      <c r="F230" s="16" t="str">
        <f>VLOOKUP(A230,'Medical Examinations'!A230:E230,5,FALSE)</f>
        <v>No</v>
      </c>
      <c r="G230" s="16" t="str">
        <f>VLOOKUP(A230,'Medical Examinations'!A230:F230,6,FALSE)</f>
        <v>Yes</v>
      </c>
      <c r="H230" s="16">
        <f>VLOOKUP('HEALTH CARE'!A230,'Medical Examinations'!A230:G230,7,FALSE)</f>
        <v>1</v>
      </c>
      <c r="I230" s="16" t="str">
        <f>VLOOKUP(A230,'Medical Examinations'!A230:H230,8,FALSE)</f>
        <v>Yes</v>
      </c>
      <c r="J230" s="16" t="str">
        <f>VLOOKUP(A230,'Medical Examinations'!A230:I230,9,FALSE)</f>
        <v>obesity</v>
      </c>
      <c r="K230" s="16" t="str">
        <f>VLOOKUP(A230,'Medical Examinations'!A230:J230,10,FALSE)</f>
        <v>normal</v>
      </c>
      <c r="L230" s="18">
        <f>VLOOKUP(A230,'Hospitalisation Details'!A:F, 5, FALSE)</f>
        <v>29</v>
      </c>
      <c r="M230" s="16">
        <f>VLOOKUP(A230,'Hospitalisation Details'!A230:H230,8,FALSE)</f>
        <v>34940.61</v>
      </c>
      <c r="N230" s="16" t="str">
        <f>VLOOKUP(A230,'Hospitalisation Details'!A230:I230,9,FALSE)</f>
        <v>tier - 2</v>
      </c>
      <c r="O230" s="16" t="str">
        <f>VLOOKUP(A230,'Hospitalisation Details'!A230:J230,10,FALSE)</f>
        <v>tier - 3</v>
      </c>
      <c r="P230" s="16" t="str">
        <f>VLOOKUP(A230,'Hospitalisation Details'!A230:K230,11,FALSE)</f>
        <v>R1011</v>
      </c>
      <c r="Q230" s="16">
        <f>VLOOKUP(A230,'Hospitalisation Details'!A230:L230,12,FALSE)</f>
        <v>39</v>
      </c>
    </row>
    <row r="231" spans="1:17" ht="20.399999999999999" x14ac:dyDescent="0.6">
      <c r="A231" s="17" t="s">
        <v>2143</v>
      </c>
      <c r="B231" s="16" t="str">
        <f>VLOOKUP('HEALTH CARE'!A231,'Customer Names'!A231:D231,3,FALSE)</f>
        <v>Goya</v>
      </c>
      <c r="C231" s="16">
        <f>VLOOKUP(A231,'Medical Examinations'!A231:B231,2,FALSE)</f>
        <v>31.4</v>
      </c>
      <c r="D231" s="16">
        <f>VLOOKUP(A231,'Medical Examinations'!A231:C231,3,FALSE)</f>
        <v>4.5999999999999996</v>
      </c>
      <c r="E231" s="16" t="str">
        <f>VLOOKUP(A231,'Medical Examinations'!A231:D231,4,FALSE)</f>
        <v>Yes</v>
      </c>
      <c r="F231" s="16" t="str">
        <f>VLOOKUP(A231,'Medical Examinations'!A231:E231,5,FALSE)</f>
        <v>No</v>
      </c>
      <c r="G231" s="16" t="str">
        <f>VLOOKUP(A231,'Medical Examinations'!A231:F231,6,FALSE)</f>
        <v>No</v>
      </c>
      <c r="H231" s="16">
        <f>VLOOKUP('HEALTH CARE'!A231,'Medical Examinations'!A231:G231,7,FALSE)</f>
        <v>1</v>
      </c>
      <c r="I231" s="16" t="str">
        <f>VLOOKUP(A231,'Medical Examinations'!A231:H231,8,FALSE)</f>
        <v>Yes</v>
      </c>
      <c r="J231" s="16" t="str">
        <f>VLOOKUP(A231,'Medical Examinations'!A231:I231,9,FALSE)</f>
        <v>obesity</v>
      </c>
      <c r="K231" s="16" t="str">
        <f>VLOOKUP(A231,'Medical Examinations'!A231:J231,10,FALSE)</f>
        <v>normal</v>
      </c>
      <c r="L231" s="18">
        <f>VLOOKUP(A231,'Hospitalisation Details'!A:F, 5, FALSE)</f>
        <v>17</v>
      </c>
      <c r="M231" s="16">
        <f>VLOOKUP(A231,'Hospitalisation Details'!A231:H231,8,FALSE)</f>
        <v>34838.870000000003</v>
      </c>
      <c r="N231" s="16" t="str">
        <f>VLOOKUP(A231,'Hospitalisation Details'!A231:I231,9,FALSE)</f>
        <v>tier - 2</v>
      </c>
      <c r="O231" s="16" t="str">
        <f>VLOOKUP(A231,'Hospitalisation Details'!A231:J231,10,FALSE)</f>
        <v>tier - 3</v>
      </c>
      <c r="P231" s="16" t="str">
        <f>VLOOKUP(A231,'Hospitalisation Details'!A231:K231,11,FALSE)</f>
        <v>R1011</v>
      </c>
      <c r="Q231" s="16">
        <f>VLOOKUP(A231,'Hospitalisation Details'!A231:L231,12,FALSE)</f>
        <v>27</v>
      </c>
    </row>
    <row r="232" spans="1:17" ht="20.399999999999999" x14ac:dyDescent="0.6">
      <c r="A232" s="17" t="s">
        <v>2142</v>
      </c>
      <c r="B232" s="16" t="str">
        <f>VLOOKUP('HEALTH CARE'!A232,'Customer Names'!A232:D232,3,FALSE)</f>
        <v>Hodges</v>
      </c>
      <c r="C232" s="16">
        <f>VLOOKUP(A232,'Medical Examinations'!A232:B232,2,FALSE)</f>
        <v>34.9</v>
      </c>
      <c r="D232" s="16">
        <f>VLOOKUP(A232,'Medical Examinations'!A232:C232,3,FALSE)</f>
        <v>6.22</v>
      </c>
      <c r="E232" s="16" t="str">
        <f>VLOOKUP(A232,'Medical Examinations'!A232:D232,4,FALSE)</f>
        <v>No</v>
      </c>
      <c r="F232" s="16" t="str">
        <f>VLOOKUP(A232,'Medical Examinations'!A232:E232,5,FALSE)</f>
        <v>No</v>
      </c>
      <c r="G232" s="16" t="str">
        <f>VLOOKUP(A232,'Medical Examinations'!A232:F232,6,FALSE)</f>
        <v>Yes</v>
      </c>
      <c r="H232" s="16">
        <f>VLOOKUP('HEALTH CARE'!A232,'Medical Examinations'!A232:G232,7,FALSE)</f>
        <v>1</v>
      </c>
      <c r="I232" s="16" t="str">
        <f>VLOOKUP(A232,'Medical Examinations'!A232:H232,8,FALSE)</f>
        <v>Yes</v>
      </c>
      <c r="J232" s="16" t="str">
        <f>VLOOKUP(A232,'Medical Examinations'!A232:I232,9,FALSE)</f>
        <v>obesity</v>
      </c>
      <c r="K232" s="16" t="str">
        <f>VLOOKUP(A232,'Medical Examinations'!A232:J232,10,FALSE)</f>
        <v>prediabetes</v>
      </c>
      <c r="L232" s="18">
        <f>VLOOKUP(A232,'Hospitalisation Details'!A:F, 5, FALSE)</f>
        <v>17</v>
      </c>
      <c r="M232" s="16">
        <f>VLOOKUP(A232,'Hospitalisation Details'!A232:H232,8,FALSE)</f>
        <v>34828.65</v>
      </c>
      <c r="N232" s="16" t="str">
        <f>VLOOKUP(A232,'Hospitalisation Details'!A232:I232,9,FALSE)</f>
        <v>tier - 1</v>
      </c>
      <c r="O232" s="16" t="str">
        <f>VLOOKUP(A232,'Hospitalisation Details'!A232:J232,10,FALSE)</f>
        <v>tier - 3</v>
      </c>
      <c r="P232" s="16" t="str">
        <f>VLOOKUP(A232,'Hospitalisation Details'!A232:K232,11,FALSE)</f>
        <v>R1011</v>
      </c>
      <c r="Q232" s="16">
        <f>VLOOKUP(A232,'Hospitalisation Details'!A232:L232,12,FALSE)</f>
        <v>19</v>
      </c>
    </row>
    <row r="233" spans="1:17" ht="20.399999999999999" x14ac:dyDescent="0.6">
      <c r="A233" s="17" t="s">
        <v>2141</v>
      </c>
      <c r="B233" s="16" t="str">
        <f>VLOOKUP('HEALTH CARE'!A233,'Customer Names'!A233:D233,3,FALSE)</f>
        <v>Erickson</v>
      </c>
      <c r="C233" s="16">
        <f>VLOOKUP(A233,'Medical Examinations'!A233:B233,2,FALSE)</f>
        <v>31.13</v>
      </c>
      <c r="D233" s="16">
        <f>VLOOKUP(A233,'Medical Examinations'!A233:C233,3,FALSE)</f>
        <v>4.5199999999999996</v>
      </c>
      <c r="E233" s="16" t="str">
        <f>VLOOKUP(A233,'Medical Examinations'!A233:D233,4,FALSE)</f>
        <v>Yes</v>
      </c>
      <c r="F233" s="16" t="str">
        <f>VLOOKUP(A233,'Medical Examinations'!A233:E233,5,FALSE)</f>
        <v>No</v>
      </c>
      <c r="G233" s="16" t="str">
        <f>VLOOKUP(A233,'Medical Examinations'!A233:F233,6,FALSE)</f>
        <v>No</v>
      </c>
      <c r="H233" s="16">
        <f>VLOOKUP('HEALTH CARE'!A233,'Medical Examinations'!A233:G233,7,FALSE)</f>
        <v>1</v>
      </c>
      <c r="I233" s="16" t="str">
        <f>VLOOKUP(A233,'Medical Examinations'!A233:H233,8,FALSE)</f>
        <v>Yes</v>
      </c>
      <c r="J233" s="16" t="str">
        <f>VLOOKUP(A233,'Medical Examinations'!A233:I233,9,FALSE)</f>
        <v>obesity</v>
      </c>
      <c r="K233" s="16" t="str">
        <f>VLOOKUP(A233,'Medical Examinations'!A233:J233,10,FALSE)</f>
        <v>normal</v>
      </c>
      <c r="L233" s="18">
        <f>VLOOKUP(A233,'Hospitalisation Details'!A:F, 5, FALSE)</f>
        <v>27</v>
      </c>
      <c r="M233" s="16">
        <f>VLOOKUP(A233,'Hospitalisation Details'!A233:H233,8,FALSE)</f>
        <v>34806.47</v>
      </c>
      <c r="N233" s="16" t="str">
        <f>VLOOKUP(A233,'Hospitalisation Details'!A233:I233,9,FALSE)</f>
        <v>tier - 1</v>
      </c>
      <c r="O233" s="16" t="str">
        <f>VLOOKUP(A233,'Hospitalisation Details'!A233:J233,10,FALSE)</f>
        <v>tier - 2</v>
      </c>
      <c r="P233" s="16" t="str">
        <f>VLOOKUP(A233,'Hospitalisation Details'!A233:K233,11,FALSE)</f>
        <v>R1013</v>
      </c>
      <c r="Q233" s="16">
        <f>VLOOKUP(A233,'Hospitalisation Details'!A233:L233,12,FALSE)</f>
        <v>27</v>
      </c>
    </row>
    <row r="234" spans="1:17" ht="20.399999999999999" x14ac:dyDescent="0.6">
      <c r="A234" s="17" t="s">
        <v>2140</v>
      </c>
      <c r="B234" s="16" t="str">
        <f>VLOOKUP('HEALTH CARE'!A234,'Customer Names'!A234:D234,3,FALSE)</f>
        <v>Welleck</v>
      </c>
      <c r="C234" s="16">
        <f>VLOOKUP(A234,'Medical Examinations'!A234:B234,2,FALSE)</f>
        <v>34.799999999999997</v>
      </c>
      <c r="D234" s="16">
        <f>VLOOKUP(A234,'Medical Examinations'!A234:C234,3,FALSE)</f>
        <v>6.18</v>
      </c>
      <c r="E234" s="16" t="str">
        <f>VLOOKUP(A234,'Medical Examinations'!A234:D234,4,FALSE)</f>
        <v>No</v>
      </c>
      <c r="F234" s="16" t="str">
        <f>VLOOKUP(A234,'Medical Examinations'!A234:E234,5,FALSE)</f>
        <v>No</v>
      </c>
      <c r="G234" s="16" t="str">
        <f>VLOOKUP(A234,'Medical Examinations'!A234:F234,6,FALSE)</f>
        <v>Yes</v>
      </c>
      <c r="H234" s="16">
        <f>VLOOKUP('HEALTH CARE'!A234,'Medical Examinations'!A234:G234,7,FALSE)</f>
        <v>1</v>
      </c>
      <c r="I234" s="16" t="str">
        <f>VLOOKUP(A234,'Medical Examinations'!A234:H234,8,FALSE)</f>
        <v>Yes</v>
      </c>
      <c r="J234" s="16" t="str">
        <f>VLOOKUP(A234,'Medical Examinations'!A234:I234,9,FALSE)</f>
        <v>obesity</v>
      </c>
      <c r="K234" s="16" t="str">
        <f>VLOOKUP(A234,'Medical Examinations'!A234:J234,10,FALSE)</f>
        <v>prediabetes</v>
      </c>
      <c r="L234" s="18">
        <f>VLOOKUP(A234,'Hospitalisation Details'!A:F, 5, FALSE)</f>
        <v>3</v>
      </c>
      <c r="M234" s="16">
        <f>VLOOKUP(A234,'Hospitalisation Details'!A234:H234,8,FALSE)</f>
        <v>34779.620000000003</v>
      </c>
      <c r="N234" s="16" t="str">
        <f>VLOOKUP(A234,'Hospitalisation Details'!A234:I234,9,FALSE)</f>
        <v>tier - 1</v>
      </c>
      <c r="O234" s="16" t="str">
        <f>VLOOKUP(A234,'Hospitalisation Details'!A234:J234,10,FALSE)</f>
        <v>tier - 2</v>
      </c>
      <c r="P234" s="16" t="str">
        <f>VLOOKUP(A234,'Hospitalisation Details'!A234:K234,11,FALSE)</f>
        <v>R1011</v>
      </c>
      <c r="Q234" s="16">
        <f>VLOOKUP(A234,'Hospitalisation Details'!A234:L234,12,FALSE)</f>
        <v>19</v>
      </c>
    </row>
    <row r="235" spans="1:17" ht="20.399999999999999" x14ac:dyDescent="0.6">
      <c r="A235" s="17" t="s">
        <v>2139</v>
      </c>
      <c r="B235" s="16" t="str">
        <f>VLOOKUP('HEALTH CARE'!A235,'Customer Names'!A235:D235,3,FALSE)</f>
        <v>Polen</v>
      </c>
      <c r="C235" s="16">
        <f>VLOOKUP(A235,'Medical Examinations'!A235:B235,2,FALSE)</f>
        <v>31.68</v>
      </c>
      <c r="D235" s="16">
        <f>VLOOKUP(A235,'Medical Examinations'!A235:C235,3,FALSE)</f>
        <v>4.4000000000000004</v>
      </c>
      <c r="E235" s="16" t="str">
        <f>VLOOKUP(A235,'Medical Examinations'!A235:D235,4,FALSE)</f>
        <v>No</v>
      </c>
      <c r="F235" s="16" t="str">
        <f>VLOOKUP(A235,'Medical Examinations'!A235:E235,5,FALSE)</f>
        <v>No</v>
      </c>
      <c r="G235" s="16" t="str">
        <f>VLOOKUP(A235,'Medical Examinations'!A235:F235,6,FALSE)</f>
        <v>No</v>
      </c>
      <c r="H235" s="16">
        <f>VLOOKUP('HEALTH CARE'!A235,'Medical Examinations'!A235:G235,7,FALSE)</f>
        <v>0</v>
      </c>
      <c r="I235" s="16" t="str">
        <f>VLOOKUP(A235,'Medical Examinations'!A235:H235,8,FALSE)</f>
        <v>Yes</v>
      </c>
      <c r="J235" s="16" t="str">
        <f>VLOOKUP(A235,'Medical Examinations'!A235:I235,9,FALSE)</f>
        <v>obesity</v>
      </c>
      <c r="K235" s="16" t="str">
        <f>VLOOKUP(A235,'Medical Examinations'!A235:J235,10,FALSE)</f>
        <v>normal</v>
      </c>
      <c r="L235" s="18">
        <f>VLOOKUP(A235,'Hospitalisation Details'!A:F, 5, FALSE)</f>
        <v>7</v>
      </c>
      <c r="M235" s="16">
        <f>VLOOKUP(A235,'Hospitalisation Details'!A235:H235,8,FALSE)</f>
        <v>34672.15</v>
      </c>
      <c r="N235" s="16" t="str">
        <f>VLOOKUP(A235,'Hospitalisation Details'!A235:I235,9,FALSE)</f>
        <v>tier - 1</v>
      </c>
      <c r="O235" s="16" t="str">
        <f>VLOOKUP(A235,'Hospitalisation Details'!A235:J235,10,FALSE)</f>
        <v>tier - 3</v>
      </c>
      <c r="P235" s="16" t="str">
        <f>VLOOKUP(A235,'Hospitalisation Details'!A235:K235,11,FALSE)</f>
        <v>R1013</v>
      </c>
      <c r="Q235" s="16">
        <f>VLOOKUP(A235,'Hospitalisation Details'!A235:L235,12,FALSE)</f>
        <v>28</v>
      </c>
    </row>
    <row r="236" spans="1:17" ht="20.399999999999999" x14ac:dyDescent="0.6">
      <c r="A236" s="17" t="s">
        <v>2138</v>
      </c>
      <c r="B236" s="16" t="str">
        <f>VLOOKUP('HEALTH CARE'!A236,'Customer Names'!A236:D236,3,FALSE)</f>
        <v>Lynch</v>
      </c>
      <c r="C236" s="16">
        <f>VLOOKUP(A236,'Medical Examinations'!A236:B236,2,FALSE)</f>
        <v>33.534999999999997</v>
      </c>
      <c r="D236" s="16">
        <f>VLOOKUP(A236,'Medical Examinations'!A236:C236,3,FALSE)</f>
        <v>6.23</v>
      </c>
      <c r="E236" s="16" t="str">
        <f>VLOOKUP(A236,'Medical Examinations'!A236:D236,4,FALSE)</f>
        <v>No</v>
      </c>
      <c r="F236" s="16" t="str">
        <f>VLOOKUP(A236,'Medical Examinations'!A236:E236,5,FALSE)</f>
        <v>yes</v>
      </c>
      <c r="G236" s="16" t="str">
        <f>VLOOKUP(A236,'Medical Examinations'!A236:F236,6,FALSE)</f>
        <v>No</v>
      </c>
      <c r="H236" s="16">
        <f>VLOOKUP('HEALTH CARE'!A236,'Medical Examinations'!A236:G236,7,FALSE)</f>
        <v>1</v>
      </c>
      <c r="I236" s="16" t="str">
        <f>VLOOKUP(A236,'Medical Examinations'!A236:H236,8,FALSE)</f>
        <v>Yes</v>
      </c>
      <c r="J236" s="16" t="str">
        <f>VLOOKUP(A236,'Medical Examinations'!A236:I236,9,FALSE)</f>
        <v>obesity</v>
      </c>
      <c r="K236" s="16" t="str">
        <f>VLOOKUP(A236,'Medical Examinations'!A236:J236,10,FALSE)</f>
        <v>prediabetes</v>
      </c>
      <c r="L236" s="18">
        <f>VLOOKUP(A236,'Hospitalisation Details'!A:F, 5, FALSE)</f>
        <v>9</v>
      </c>
      <c r="M236" s="16">
        <f>VLOOKUP(A236,'Hospitalisation Details'!A236:H236,8,FALSE)</f>
        <v>34617.839999999997</v>
      </c>
      <c r="N236" s="16" t="str">
        <f>VLOOKUP(A236,'Hospitalisation Details'!A236:I236,9,FALSE)</f>
        <v>tier - 1</v>
      </c>
      <c r="O236" s="16" t="str">
        <f>VLOOKUP(A236,'Hospitalisation Details'!A236:J236,10,FALSE)</f>
        <v>tier - 3</v>
      </c>
      <c r="P236" s="16" t="str">
        <f>VLOOKUP(A236,'Hospitalisation Details'!A236:K236,11,FALSE)</f>
        <v>R1016</v>
      </c>
      <c r="Q236" s="16">
        <f>VLOOKUP(A236,'Hospitalisation Details'!A236:L236,12,FALSE)</f>
        <v>18</v>
      </c>
    </row>
    <row r="237" spans="1:17" ht="20.399999999999999" x14ac:dyDescent="0.6">
      <c r="A237" s="17" t="s">
        <v>2137</v>
      </c>
      <c r="B237" s="16" t="str">
        <f>VLOOKUP('HEALTH CARE'!A237,'Customer Names'!A237:D237,3,FALSE)</f>
        <v>Hufstader</v>
      </c>
      <c r="C237" s="16">
        <f>VLOOKUP(A237,'Medical Examinations'!A237:B237,2,FALSE)</f>
        <v>31.92</v>
      </c>
      <c r="D237" s="16">
        <f>VLOOKUP(A237,'Medical Examinations'!A237:C237,3,FALSE)</f>
        <v>5.33</v>
      </c>
      <c r="E237" s="16" t="str">
        <f>VLOOKUP(A237,'Medical Examinations'!A237:D237,4,FALSE)</f>
        <v>Yes</v>
      </c>
      <c r="F237" s="16" t="str">
        <f>VLOOKUP(A237,'Medical Examinations'!A237:E237,5,FALSE)</f>
        <v>No</v>
      </c>
      <c r="G237" s="16" t="str">
        <f>VLOOKUP(A237,'Medical Examinations'!A237:F237,6,FALSE)</f>
        <v>No</v>
      </c>
      <c r="H237" s="16">
        <f>VLOOKUP('HEALTH CARE'!A237,'Medical Examinations'!A237:G237,7,FALSE)</f>
        <v>0</v>
      </c>
      <c r="I237" s="16" t="str">
        <f>VLOOKUP(A237,'Medical Examinations'!A237:H237,8,FALSE)</f>
        <v>Yes</v>
      </c>
      <c r="J237" s="16" t="str">
        <f>VLOOKUP(A237,'Medical Examinations'!A237:I237,9,FALSE)</f>
        <v>obesity</v>
      </c>
      <c r="K237" s="16" t="str">
        <f>VLOOKUP(A237,'Medical Examinations'!A237:J237,10,FALSE)</f>
        <v>normal</v>
      </c>
      <c r="L237" s="18">
        <f>VLOOKUP(A237,'Hospitalisation Details'!A:F, 5, FALSE)</f>
        <v>25</v>
      </c>
      <c r="M237" s="16">
        <f>VLOOKUP(A237,'Hospitalisation Details'!A237:H237,8,FALSE)</f>
        <v>34543.39</v>
      </c>
      <c r="N237" s="16" t="str">
        <f>VLOOKUP(A237,'Hospitalisation Details'!A237:I237,9,FALSE)</f>
        <v>tier - 2</v>
      </c>
      <c r="O237" s="16" t="str">
        <f>VLOOKUP(A237,'Hospitalisation Details'!A237:J237,10,FALSE)</f>
        <v>tier - 3</v>
      </c>
      <c r="P237" s="16" t="str">
        <f>VLOOKUP(A237,'Hospitalisation Details'!A237:K237,11,FALSE)</f>
        <v>R1011</v>
      </c>
      <c r="Q237" s="16">
        <f>VLOOKUP(A237,'Hospitalisation Details'!A237:L237,12,FALSE)</f>
        <v>46</v>
      </c>
    </row>
    <row r="238" spans="1:17" ht="20.399999999999999" x14ac:dyDescent="0.6">
      <c r="A238" s="17" t="s">
        <v>2136</v>
      </c>
      <c r="B238" s="16" t="str">
        <f>VLOOKUP('HEALTH CARE'!A238,'Customer Names'!A238:D238,3,FALSE)</f>
        <v>Doak</v>
      </c>
      <c r="C238" s="16">
        <f>VLOOKUP(A238,'Medical Examinations'!A238:B238,2,FALSE)</f>
        <v>32.700000000000003</v>
      </c>
      <c r="D238" s="16">
        <f>VLOOKUP(A238,'Medical Examinations'!A238:C238,3,FALSE)</f>
        <v>4.09</v>
      </c>
      <c r="E238" s="16" t="str">
        <f>VLOOKUP(A238,'Medical Examinations'!A238:D238,4,FALSE)</f>
        <v>No</v>
      </c>
      <c r="F238" s="16" t="str">
        <f>VLOOKUP(A238,'Medical Examinations'!A238:E238,5,FALSE)</f>
        <v>No</v>
      </c>
      <c r="G238" s="16" t="str">
        <f>VLOOKUP(A238,'Medical Examinations'!A238:F238,6,FALSE)</f>
        <v>No</v>
      </c>
      <c r="H238" s="16">
        <f>VLOOKUP('HEALTH CARE'!A238,'Medical Examinations'!A238:G238,7,FALSE)</f>
        <v>1</v>
      </c>
      <c r="I238" s="16" t="str">
        <f>VLOOKUP(A238,'Medical Examinations'!A238:H238,8,FALSE)</f>
        <v>Yes</v>
      </c>
      <c r="J238" s="16" t="str">
        <f>VLOOKUP(A238,'Medical Examinations'!A238:I238,9,FALSE)</f>
        <v>obesity</v>
      </c>
      <c r="K238" s="16" t="str">
        <f>VLOOKUP(A238,'Medical Examinations'!A238:J238,10,FALSE)</f>
        <v>normal</v>
      </c>
      <c r="L238" s="18">
        <f>VLOOKUP(A238,'Hospitalisation Details'!A:F, 5, FALSE)</f>
        <v>24</v>
      </c>
      <c r="M238" s="16">
        <f>VLOOKUP(A238,'Hospitalisation Details'!A238:H238,8,FALSE)</f>
        <v>34472.839999999997</v>
      </c>
      <c r="N238" s="16" t="str">
        <f>VLOOKUP(A238,'Hospitalisation Details'!A238:I238,9,FALSE)</f>
        <v>tier - 1</v>
      </c>
      <c r="O238" s="16" t="str">
        <f>VLOOKUP(A238,'Hospitalisation Details'!A238:J238,10,FALSE)</f>
        <v>tier - 3</v>
      </c>
      <c r="P238" s="16" t="str">
        <f>VLOOKUP(A238,'Hospitalisation Details'!A238:K238,11,FALSE)</f>
        <v>R1011</v>
      </c>
      <c r="Q238" s="16">
        <f>VLOOKUP(A238,'Hospitalisation Details'!A238:L238,12,FALSE)</f>
        <v>24</v>
      </c>
    </row>
    <row r="239" spans="1:17" ht="20.399999999999999" x14ac:dyDescent="0.6">
      <c r="A239" s="17" t="s">
        <v>2135</v>
      </c>
      <c r="B239" s="16" t="str">
        <f>VLOOKUP('HEALTH CARE'!A239,'Customer Names'!A239:D239,3,FALSE)</f>
        <v>Noya</v>
      </c>
      <c r="C239" s="16">
        <f>VLOOKUP(A239,'Medical Examinations'!A239:B239,2,FALSE)</f>
        <v>41.25</v>
      </c>
      <c r="D239" s="16">
        <f>VLOOKUP(A239,'Medical Examinations'!A239:C239,3,FALSE)</f>
        <v>5.19</v>
      </c>
      <c r="E239" s="16" t="str">
        <f>VLOOKUP(A239,'Medical Examinations'!A239:D239,4,FALSE)</f>
        <v>No</v>
      </c>
      <c r="F239" s="16" t="str">
        <f>VLOOKUP(A239,'Medical Examinations'!A239:E239,5,FALSE)</f>
        <v>No</v>
      </c>
      <c r="G239" s="16" t="str">
        <f>VLOOKUP(A239,'Medical Examinations'!A239:F239,6,FALSE)</f>
        <v>No</v>
      </c>
      <c r="H239" s="16">
        <f>VLOOKUP('HEALTH CARE'!A239,'Medical Examinations'!A239:G239,7,FALSE)</f>
        <v>0</v>
      </c>
      <c r="I239" s="16" t="str">
        <f>VLOOKUP(A239,'Medical Examinations'!A239:H239,8,FALSE)</f>
        <v>Yes</v>
      </c>
      <c r="J239" s="16" t="str">
        <f>VLOOKUP(A239,'Medical Examinations'!A239:I239,9,FALSE)</f>
        <v>obesity</v>
      </c>
      <c r="K239" s="16" t="str">
        <f>VLOOKUP(A239,'Medical Examinations'!A239:J239,10,FALSE)</f>
        <v>normal</v>
      </c>
      <c r="L239" s="18">
        <f>VLOOKUP(A239,'Hospitalisation Details'!A:F, 5, FALSE)</f>
        <v>24</v>
      </c>
      <c r="M239" s="16">
        <f>VLOOKUP(A239,'Hospitalisation Details'!A239:H239,8,FALSE)</f>
        <v>34456.269999999997</v>
      </c>
      <c r="N239" s="16" t="str">
        <f>VLOOKUP(A239,'Hospitalisation Details'!A239:I239,9,FALSE)</f>
        <v>tier - 1</v>
      </c>
      <c r="O239" s="16" t="str">
        <f>VLOOKUP(A239,'Hospitalisation Details'!A239:J239,10,FALSE)</f>
        <v>tier - 2</v>
      </c>
      <c r="P239" s="16" t="str">
        <f>VLOOKUP(A239,'Hospitalisation Details'!A239:K239,11,FALSE)</f>
        <v>R1011</v>
      </c>
      <c r="Q239" s="16">
        <f>VLOOKUP(A239,'Hospitalisation Details'!A239:L239,12,FALSE)</f>
        <v>32</v>
      </c>
    </row>
    <row r="240" spans="1:17" ht="20.399999999999999" x14ac:dyDescent="0.6">
      <c r="A240" s="17" t="s">
        <v>2134</v>
      </c>
      <c r="B240" s="16" t="str">
        <f>VLOOKUP('HEALTH CARE'!A240,'Customer Names'!A240:D240,3,FALSE)</f>
        <v>Heninger</v>
      </c>
      <c r="C240" s="16">
        <f>VLOOKUP(A240,'Medical Examinations'!A240:B240,2,FALSE)</f>
        <v>33.11</v>
      </c>
      <c r="D240" s="16">
        <f>VLOOKUP(A240,'Medical Examinations'!A240:C240,3,FALSE)</f>
        <v>4.12</v>
      </c>
      <c r="E240" s="16" t="str">
        <f>VLOOKUP(A240,'Medical Examinations'!A240:D240,4,FALSE)</f>
        <v>No</v>
      </c>
      <c r="F240" s="16" t="str">
        <f>VLOOKUP(A240,'Medical Examinations'!A240:E240,5,FALSE)</f>
        <v>No</v>
      </c>
      <c r="G240" s="16" t="str">
        <f>VLOOKUP(A240,'Medical Examinations'!A240:F240,6,FALSE)</f>
        <v>Yes</v>
      </c>
      <c r="H240" s="16">
        <f>VLOOKUP('HEALTH CARE'!A240,'Medical Examinations'!A240:G240,7,FALSE)</f>
        <v>1</v>
      </c>
      <c r="I240" s="16" t="str">
        <f>VLOOKUP(A240,'Medical Examinations'!A240:H240,8,FALSE)</f>
        <v>Yes</v>
      </c>
      <c r="J240" s="16" t="str">
        <f>VLOOKUP(A240,'Medical Examinations'!A240:I240,9,FALSE)</f>
        <v>obesity</v>
      </c>
      <c r="K240" s="16" t="str">
        <f>VLOOKUP(A240,'Medical Examinations'!A240:J240,10,FALSE)</f>
        <v>normal</v>
      </c>
      <c r="L240" s="18">
        <f>VLOOKUP(A240,'Hospitalisation Details'!A:F, 5, FALSE)</f>
        <v>5</v>
      </c>
      <c r="M240" s="16">
        <f>VLOOKUP(A240,'Hospitalisation Details'!A240:H240,8,FALSE)</f>
        <v>34439.86</v>
      </c>
      <c r="N240" s="16" t="str">
        <f>VLOOKUP(A240,'Hospitalisation Details'!A240:I240,9,FALSE)</f>
        <v>tier - 2</v>
      </c>
      <c r="O240" s="16" t="str">
        <f>VLOOKUP(A240,'Hospitalisation Details'!A240:J240,10,FALSE)</f>
        <v>tier - 1</v>
      </c>
      <c r="P240" s="16" t="str">
        <f>VLOOKUP(A240,'Hospitalisation Details'!A240:K240,11,FALSE)</f>
        <v>R1013</v>
      </c>
      <c r="Q240" s="16">
        <f>VLOOKUP(A240,'Hospitalisation Details'!A240:L240,12,FALSE)</f>
        <v>19</v>
      </c>
    </row>
    <row r="241" spans="1:17" ht="20.399999999999999" x14ac:dyDescent="0.6">
      <c r="A241" s="17" t="s">
        <v>2133</v>
      </c>
      <c r="B241" s="16" t="str">
        <f>VLOOKUP('HEALTH CARE'!A241,'Customer Names'!A241:D241,3,FALSE)</f>
        <v>Richardson</v>
      </c>
      <c r="C241" s="16">
        <f>VLOOKUP(A241,'Medical Examinations'!A241:B241,2,FALSE)</f>
        <v>36.159999999999997</v>
      </c>
      <c r="D241" s="16">
        <f>VLOOKUP(A241,'Medical Examinations'!A241:C241,3,FALSE)</f>
        <v>5.0999999999999996</v>
      </c>
      <c r="E241" s="16" t="str">
        <f>VLOOKUP(A241,'Medical Examinations'!A241:D241,4,FALSE)</f>
        <v>No</v>
      </c>
      <c r="F241" s="16" t="str">
        <f>VLOOKUP(A241,'Medical Examinations'!A241:E241,5,FALSE)</f>
        <v>No</v>
      </c>
      <c r="G241" s="16" t="str">
        <f>VLOOKUP(A241,'Medical Examinations'!A241:F241,6,FALSE)</f>
        <v>No</v>
      </c>
      <c r="H241" s="16">
        <f>VLOOKUP('HEALTH CARE'!A241,'Medical Examinations'!A241:G241,7,FALSE)</f>
        <v>1</v>
      </c>
      <c r="I241" s="16" t="str">
        <f>VLOOKUP(A241,'Medical Examinations'!A241:H241,8,FALSE)</f>
        <v>Yes</v>
      </c>
      <c r="J241" s="16" t="str">
        <f>VLOOKUP(A241,'Medical Examinations'!A241:I241,9,FALSE)</f>
        <v>obesity</v>
      </c>
      <c r="K241" s="16" t="str">
        <f>VLOOKUP(A241,'Medical Examinations'!A241:J241,10,FALSE)</f>
        <v>normal</v>
      </c>
      <c r="L241" s="18">
        <f>VLOOKUP(A241,'Hospitalisation Details'!A:F, 5, FALSE)</f>
        <v>1</v>
      </c>
      <c r="M241" s="16">
        <f>VLOOKUP(A241,'Hospitalisation Details'!A241:H241,8,FALSE)</f>
        <v>34402.22</v>
      </c>
      <c r="N241" s="16" t="str">
        <f>VLOOKUP(A241,'Hospitalisation Details'!A241:I241,9,FALSE)</f>
        <v>tier - 2</v>
      </c>
      <c r="O241" s="16" t="str">
        <f>VLOOKUP(A241,'Hospitalisation Details'!A241:J241,10,FALSE)</f>
        <v>tier - 3</v>
      </c>
      <c r="P241" s="16" t="str">
        <f>VLOOKUP(A241,'Hospitalisation Details'!A241:K241,11,FALSE)</f>
        <v>R1011</v>
      </c>
      <c r="Q241" s="16">
        <f>VLOOKUP(A241,'Hospitalisation Details'!A241:L241,12,FALSE)</f>
        <v>38</v>
      </c>
    </row>
    <row r="242" spans="1:17" ht="20.399999999999999" x14ac:dyDescent="0.6">
      <c r="A242" s="17" t="s">
        <v>2132</v>
      </c>
      <c r="B242" s="16" t="str">
        <f>VLOOKUP('HEALTH CARE'!A242,'Customer Names'!A242:D242,3,FALSE)</f>
        <v>Deucher</v>
      </c>
      <c r="C242" s="16">
        <f>VLOOKUP(A242,'Medical Examinations'!A242:B242,2,FALSE)</f>
        <v>33.72</v>
      </c>
      <c r="D242" s="16">
        <f>VLOOKUP(A242,'Medical Examinations'!A242:C242,3,FALSE)</f>
        <v>6.21</v>
      </c>
      <c r="E242" s="16" t="str">
        <f>VLOOKUP(A242,'Medical Examinations'!A242:D242,4,FALSE)</f>
        <v>Yes</v>
      </c>
      <c r="F242" s="16" t="str">
        <f>VLOOKUP(A242,'Medical Examinations'!A242:E242,5,FALSE)</f>
        <v>No</v>
      </c>
      <c r="G242" s="16" t="str">
        <f>VLOOKUP(A242,'Medical Examinations'!A242:F242,6,FALSE)</f>
        <v>Yes</v>
      </c>
      <c r="H242" s="16">
        <f>VLOOKUP('HEALTH CARE'!A242,'Medical Examinations'!A242:G242,7,FALSE)</f>
        <v>1</v>
      </c>
      <c r="I242" s="16" t="str">
        <f>VLOOKUP(A242,'Medical Examinations'!A242:H242,8,FALSE)</f>
        <v>Yes</v>
      </c>
      <c r="J242" s="16" t="str">
        <f>VLOOKUP(A242,'Medical Examinations'!A242:I242,9,FALSE)</f>
        <v>obesity</v>
      </c>
      <c r="K242" s="16" t="str">
        <f>VLOOKUP(A242,'Medical Examinations'!A242:J242,10,FALSE)</f>
        <v>prediabetes</v>
      </c>
      <c r="L242" s="18">
        <f>VLOOKUP(A242,'Hospitalisation Details'!A:F, 5, FALSE)</f>
        <v>2</v>
      </c>
      <c r="M242" s="16">
        <f>VLOOKUP(A242,'Hospitalisation Details'!A242:H242,8,FALSE)</f>
        <v>34307.22</v>
      </c>
      <c r="N242" s="16" t="str">
        <f>VLOOKUP(A242,'Hospitalisation Details'!A242:I242,9,FALSE)</f>
        <v>tier - 2</v>
      </c>
      <c r="O242" s="16" t="str">
        <f>VLOOKUP(A242,'Hospitalisation Details'!A242:J242,10,FALSE)</f>
        <v>tier - 2</v>
      </c>
      <c r="P242" s="16" t="str">
        <f>VLOOKUP(A242,'Hospitalisation Details'!A242:K242,11,FALSE)</f>
        <v>R1012</v>
      </c>
      <c r="Q242" s="16">
        <f>VLOOKUP(A242,'Hospitalisation Details'!A242:L242,12,FALSE)</f>
        <v>39</v>
      </c>
    </row>
    <row r="243" spans="1:17" ht="20.399999999999999" x14ac:dyDescent="0.6">
      <c r="A243" s="17" t="s">
        <v>2130</v>
      </c>
      <c r="B243" s="16" t="str">
        <f>VLOOKUP('HEALTH CARE'!A243,'Customer Names'!A243:D243,3,FALSE)</f>
        <v>Wilson</v>
      </c>
      <c r="C243" s="16">
        <f>VLOOKUP(A243,'Medical Examinations'!A243:B243,2,FALSE)</f>
        <v>37.74</v>
      </c>
      <c r="D243" s="16">
        <f>VLOOKUP(A243,'Medical Examinations'!A243:C243,3,FALSE)</f>
        <v>9.5299999999999994</v>
      </c>
      <c r="E243" s="16" t="str">
        <f>VLOOKUP(A243,'Medical Examinations'!A243:D243,4,FALSE)</f>
        <v>Yes</v>
      </c>
      <c r="F243" s="16" t="str">
        <f>VLOOKUP(A243,'Medical Examinations'!A243:E243,5,FALSE)</f>
        <v>No</v>
      </c>
      <c r="G243" s="16" t="str">
        <f>VLOOKUP(A243,'Medical Examinations'!A243:F243,6,FALSE)</f>
        <v>No</v>
      </c>
      <c r="H243" s="16">
        <f>VLOOKUP('HEALTH CARE'!A243,'Medical Examinations'!A243:G243,7,FALSE)</f>
        <v>1</v>
      </c>
      <c r="I243" s="16" t="str">
        <f>VLOOKUP(A243,'Medical Examinations'!A243:H243,8,FALSE)</f>
        <v>Yes</v>
      </c>
      <c r="J243" s="16" t="str">
        <f>VLOOKUP(A243,'Medical Examinations'!A243:I243,9,FALSE)</f>
        <v>obesity</v>
      </c>
      <c r="K243" s="16" t="str">
        <f>VLOOKUP(A243,'Medical Examinations'!A243:J243,10,FALSE)</f>
        <v>diabetes</v>
      </c>
      <c r="L243" s="18">
        <f>VLOOKUP(A243,'Hospitalisation Details'!A:F, 5, FALSE)</f>
        <v>11</v>
      </c>
      <c r="M243" s="16">
        <f>VLOOKUP(A243,'Hospitalisation Details'!A243:H243,8,FALSE)</f>
        <v>34293.120000000003</v>
      </c>
      <c r="N243" s="16" t="str">
        <f>VLOOKUP(A243,'Hospitalisation Details'!A243:I243,9,FALSE)</f>
        <v>tier - 1</v>
      </c>
      <c r="O243" s="16" t="str">
        <f>VLOOKUP(A243,'Hospitalisation Details'!A243:J243,10,FALSE)</f>
        <v>tier - 2</v>
      </c>
      <c r="P243" s="16" t="str">
        <f>VLOOKUP(A243,'Hospitalisation Details'!A243:K243,11,FALSE)</f>
        <v>R1011</v>
      </c>
      <c r="Q243" s="16">
        <f>VLOOKUP(A243,'Hospitalisation Details'!A243:L243,12,FALSE)</f>
        <v>36</v>
      </c>
    </row>
    <row r="244" spans="1:17" ht="20.399999999999999" x14ac:dyDescent="0.6">
      <c r="A244" s="17" t="s">
        <v>2129</v>
      </c>
      <c r="B244" s="16" t="str">
        <f>VLOOKUP('HEALTH CARE'!A244,'Customer Names'!A244:D244,3,FALSE)</f>
        <v>Hall</v>
      </c>
      <c r="C244" s="16">
        <f>VLOOKUP(A244,'Medical Examinations'!A244:B244,2,FALSE)</f>
        <v>48.75</v>
      </c>
      <c r="D244" s="16">
        <f>VLOOKUP(A244,'Medical Examinations'!A244:C244,3,FALSE)</f>
        <v>4.6399999999999997</v>
      </c>
      <c r="E244" s="16" t="str">
        <f>VLOOKUP(A244,'Medical Examinations'!A244:D244,4,FALSE)</f>
        <v>Yes</v>
      </c>
      <c r="F244" s="16" t="str">
        <f>VLOOKUP(A244,'Medical Examinations'!A244:E244,5,FALSE)</f>
        <v>No</v>
      </c>
      <c r="G244" s="16" t="str">
        <f>VLOOKUP(A244,'Medical Examinations'!A244:F244,6,FALSE)</f>
        <v>No</v>
      </c>
      <c r="H244" s="16">
        <f>VLOOKUP('HEALTH CARE'!A244,'Medical Examinations'!A244:G244,7,FALSE)</f>
        <v>1</v>
      </c>
      <c r="I244" s="16" t="str">
        <f>VLOOKUP(A244,'Medical Examinations'!A244:H244,8,FALSE)</f>
        <v>Yes</v>
      </c>
      <c r="J244" s="16" t="str">
        <f>VLOOKUP(A244,'Medical Examinations'!A244:I244,9,FALSE)</f>
        <v>obesity</v>
      </c>
      <c r="K244" s="16" t="str">
        <f>VLOOKUP(A244,'Medical Examinations'!A244:J244,10,FALSE)</f>
        <v>normal</v>
      </c>
      <c r="L244" s="18">
        <f>VLOOKUP(A244,'Hospitalisation Details'!A:F, 5, FALSE)</f>
        <v>30</v>
      </c>
      <c r="M244" s="16">
        <f>VLOOKUP(A244,'Hospitalisation Details'!A244:H244,8,FALSE)</f>
        <v>34289.43</v>
      </c>
      <c r="N244" s="16" t="str">
        <f>VLOOKUP(A244,'Hospitalisation Details'!A244:I244,9,FALSE)</f>
        <v>tier - 1</v>
      </c>
      <c r="O244" s="16" t="str">
        <f>VLOOKUP(A244,'Hospitalisation Details'!A244:J244,10,FALSE)</f>
        <v>tier - 1</v>
      </c>
      <c r="P244" s="16" t="str">
        <f>VLOOKUP(A244,'Hospitalisation Details'!A244:K244,11,FALSE)</f>
        <v>R1011</v>
      </c>
      <c r="Q244" s="16">
        <f>VLOOKUP(A244,'Hospitalisation Details'!A244:L244,12,FALSE)</f>
        <v>27</v>
      </c>
    </row>
    <row r="245" spans="1:17" ht="20.399999999999999" x14ac:dyDescent="0.6">
      <c r="A245" s="17" t="s">
        <v>2128</v>
      </c>
      <c r="B245" s="16" t="str">
        <f>VLOOKUP('HEALTH CARE'!A245,'Customer Names'!A245:D245,3,FALSE)</f>
        <v>Reed</v>
      </c>
      <c r="C245" s="16">
        <f>VLOOKUP(A245,'Medical Examinations'!A245:B245,2,FALSE)</f>
        <v>31.065000000000001</v>
      </c>
      <c r="D245" s="16">
        <f>VLOOKUP(A245,'Medical Examinations'!A245:C245,3,FALSE)</f>
        <v>5.05</v>
      </c>
      <c r="E245" s="16" t="str">
        <f>VLOOKUP(A245,'Medical Examinations'!A245:D245,4,FALSE)</f>
        <v>No</v>
      </c>
      <c r="F245" s="16" t="str">
        <f>VLOOKUP(A245,'Medical Examinations'!A245:E245,5,FALSE)</f>
        <v>No</v>
      </c>
      <c r="G245" s="16" t="str">
        <f>VLOOKUP(A245,'Medical Examinations'!A245:F245,6,FALSE)</f>
        <v>No</v>
      </c>
      <c r="H245" s="16">
        <f>VLOOKUP('HEALTH CARE'!A245,'Medical Examinations'!A245:G245,7,FALSE)</f>
        <v>1</v>
      </c>
      <c r="I245" s="16" t="str">
        <f>VLOOKUP(A245,'Medical Examinations'!A245:H245,8,FALSE)</f>
        <v>Yes</v>
      </c>
      <c r="J245" s="16" t="str">
        <f>VLOOKUP(A245,'Medical Examinations'!A245:I245,9,FALSE)</f>
        <v>obesity</v>
      </c>
      <c r="K245" s="16" t="str">
        <f>VLOOKUP(A245,'Medical Examinations'!A245:J245,10,FALSE)</f>
        <v>normal</v>
      </c>
      <c r="L245" s="18">
        <f>VLOOKUP(A245,'Hospitalisation Details'!A:F, 5, FALSE)</f>
        <v>11</v>
      </c>
      <c r="M245" s="16">
        <f>VLOOKUP(A245,'Hospitalisation Details'!A245:H245,8,FALSE)</f>
        <v>34254.050000000003</v>
      </c>
      <c r="N245" s="16" t="str">
        <f>VLOOKUP(A245,'Hospitalisation Details'!A245:I245,9,FALSE)</f>
        <v>tier - 1</v>
      </c>
      <c r="O245" s="16" t="str">
        <f>VLOOKUP(A245,'Hospitalisation Details'!A245:J245,10,FALSE)</f>
        <v>tier - 3</v>
      </c>
      <c r="P245" s="16" t="str">
        <f>VLOOKUP(A245,'Hospitalisation Details'!A245:K245,11,FALSE)</f>
        <v>R1019</v>
      </c>
      <c r="Q245" s="16">
        <f>VLOOKUP(A245,'Hospitalisation Details'!A245:L245,12,FALSE)</f>
        <v>24</v>
      </c>
    </row>
    <row r="246" spans="1:17" ht="20.399999999999999" x14ac:dyDescent="0.6">
      <c r="A246" s="17" t="s">
        <v>2127</v>
      </c>
      <c r="B246" s="16" t="str">
        <f>VLOOKUP('HEALTH CARE'!A246,'Customer Names'!A246:D246,3,FALSE)</f>
        <v>Frome</v>
      </c>
      <c r="C246" s="16">
        <f>VLOOKUP(A246,'Medical Examinations'!A246:B246,2,FALSE)</f>
        <v>23.55</v>
      </c>
      <c r="D246" s="16">
        <f>VLOOKUP(A246,'Medical Examinations'!A246:C246,3,FALSE)</f>
        <v>10.38</v>
      </c>
      <c r="E246" s="16" t="str">
        <f>VLOOKUP(A246,'Medical Examinations'!A246:D246,4,FALSE)</f>
        <v>No</v>
      </c>
      <c r="F246" s="16" t="str">
        <f>VLOOKUP(A246,'Medical Examinations'!A246:E246,5,FALSE)</f>
        <v>No</v>
      </c>
      <c r="G246" s="16" t="str">
        <f>VLOOKUP(A246,'Medical Examinations'!A246:F246,6,FALSE)</f>
        <v>No</v>
      </c>
      <c r="H246" s="16">
        <f>VLOOKUP('HEALTH CARE'!A246,'Medical Examinations'!A246:G246,7,FALSE)</f>
        <v>0</v>
      </c>
      <c r="I246" s="16" t="str">
        <f>VLOOKUP(A246,'Medical Examinations'!A246:H246,8,FALSE)</f>
        <v>Yes</v>
      </c>
      <c r="J246" s="16" t="str">
        <f>VLOOKUP(A246,'Medical Examinations'!A246:I246,9,FALSE)</f>
        <v>normal weight</v>
      </c>
      <c r="K246" s="16" t="str">
        <f>VLOOKUP(A246,'Medical Examinations'!A246:J246,10,FALSE)</f>
        <v>diabetes</v>
      </c>
      <c r="L246" s="18">
        <f>VLOOKUP(A246,'Hospitalisation Details'!A:F, 5, FALSE)</f>
        <v>5</v>
      </c>
      <c r="M246" s="16">
        <f>VLOOKUP(A246,'Hospitalisation Details'!A246:H246,8,FALSE)</f>
        <v>34218.019999999997</v>
      </c>
      <c r="N246" s="16" t="str">
        <f>VLOOKUP(A246,'Hospitalisation Details'!A246:I246,9,FALSE)</f>
        <v>tier - 1</v>
      </c>
      <c r="O246" s="16" t="str">
        <f>VLOOKUP(A246,'Hospitalisation Details'!A246:J246,10,FALSE)</f>
        <v>tier - 1</v>
      </c>
      <c r="P246" s="16" t="str">
        <f>VLOOKUP(A246,'Hospitalisation Details'!A246:K246,11,FALSE)</f>
        <v>R1011</v>
      </c>
      <c r="Q246" s="16">
        <f>VLOOKUP(A246,'Hospitalisation Details'!A246:L246,12,FALSE)</f>
        <v>60</v>
      </c>
    </row>
    <row r="247" spans="1:17" ht="20.399999999999999" x14ac:dyDescent="0.6">
      <c r="A247" s="17" t="s">
        <v>2126</v>
      </c>
      <c r="B247" s="16" t="str">
        <f>VLOOKUP('HEALTH CARE'!A247,'Customer Names'!A247:D247,3,FALSE)</f>
        <v>Creasy</v>
      </c>
      <c r="C247" s="16">
        <f>VLOOKUP(A247,'Medical Examinations'!A247:B247,2,FALSE)</f>
        <v>30.18</v>
      </c>
      <c r="D247" s="16">
        <f>VLOOKUP(A247,'Medical Examinations'!A247:C247,3,FALSE)</f>
        <v>8.31</v>
      </c>
      <c r="E247" s="16" t="str">
        <f>VLOOKUP(A247,'Medical Examinations'!A247:D247,4,FALSE)</f>
        <v>Yes</v>
      </c>
      <c r="F247" s="16" t="str">
        <f>VLOOKUP(A247,'Medical Examinations'!A247:E247,5,FALSE)</f>
        <v>No</v>
      </c>
      <c r="G247" s="16" t="str">
        <f>VLOOKUP(A247,'Medical Examinations'!A247:F247,6,FALSE)</f>
        <v>No</v>
      </c>
      <c r="H247" s="16">
        <f>VLOOKUP('HEALTH CARE'!A247,'Medical Examinations'!A247:G247,7,FALSE)</f>
        <v>1</v>
      </c>
      <c r="I247" s="16" t="str">
        <f>VLOOKUP(A247,'Medical Examinations'!A247:H247,8,FALSE)</f>
        <v>Yes</v>
      </c>
      <c r="J247" s="16" t="str">
        <f>VLOOKUP(A247,'Medical Examinations'!A247:I247,9,FALSE)</f>
        <v>obesity</v>
      </c>
      <c r="K247" s="16" t="str">
        <f>VLOOKUP(A247,'Medical Examinations'!A247:J247,10,FALSE)</f>
        <v>diabetes</v>
      </c>
      <c r="L247" s="18">
        <f>VLOOKUP(A247,'Hospitalisation Details'!A:F, 5, FALSE)</f>
        <v>21</v>
      </c>
      <c r="M247" s="16">
        <f>VLOOKUP(A247,'Hospitalisation Details'!A247:H247,8,FALSE)</f>
        <v>34210.33</v>
      </c>
      <c r="N247" s="16" t="str">
        <f>VLOOKUP(A247,'Hospitalisation Details'!A247:I247,9,FALSE)</f>
        <v>tier - 2</v>
      </c>
      <c r="O247" s="16" t="str">
        <f>VLOOKUP(A247,'Hospitalisation Details'!A247:J247,10,FALSE)</f>
        <v>tier - 1</v>
      </c>
      <c r="P247" s="16" t="str">
        <f>VLOOKUP(A247,'Hospitalisation Details'!A247:K247,11,FALSE)</f>
        <v>R1012</v>
      </c>
      <c r="Q247" s="16">
        <f>VLOOKUP(A247,'Hospitalisation Details'!A247:L247,12,FALSE)</f>
        <v>47</v>
      </c>
    </row>
    <row r="248" spans="1:17" ht="20.399999999999999" x14ac:dyDescent="0.6">
      <c r="A248" s="17" t="s">
        <v>2125</v>
      </c>
      <c r="B248" s="16" t="str">
        <f>VLOOKUP('HEALTH CARE'!A248,'Customer Names'!A248:D248,3,FALSE)</f>
        <v>Latimer</v>
      </c>
      <c r="C248" s="16">
        <f>VLOOKUP(A248,'Medical Examinations'!A248:B248,2,FALSE)</f>
        <v>29.94</v>
      </c>
      <c r="D248" s="16">
        <f>VLOOKUP(A248,'Medical Examinations'!A248:C248,3,FALSE)</f>
        <v>7.59</v>
      </c>
      <c r="E248" s="16" t="str">
        <f>VLOOKUP(A248,'Medical Examinations'!A248:D248,4,FALSE)</f>
        <v>No</v>
      </c>
      <c r="F248" s="16" t="str">
        <f>VLOOKUP(A248,'Medical Examinations'!A248:E248,5,FALSE)</f>
        <v>No</v>
      </c>
      <c r="G248" s="16" t="str">
        <f>VLOOKUP(A248,'Medical Examinations'!A248:F248,6,FALSE)</f>
        <v>No</v>
      </c>
      <c r="H248" s="16">
        <f>VLOOKUP('HEALTH CARE'!A248,'Medical Examinations'!A248:G248,7,FALSE)</f>
        <v>0</v>
      </c>
      <c r="I248" s="16" t="str">
        <f>VLOOKUP(A248,'Medical Examinations'!A248:H248,8,FALSE)</f>
        <v>Yes</v>
      </c>
      <c r="J248" s="16" t="b">
        <f>VLOOKUP(A248,'Medical Examinations'!A248:I248,9,FALSE)</f>
        <v>0</v>
      </c>
      <c r="K248" s="16" t="str">
        <f>VLOOKUP(A248,'Medical Examinations'!A248:J248,10,FALSE)</f>
        <v>diabetes</v>
      </c>
      <c r="L248" s="18">
        <f>VLOOKUP(A248,'Hospitalisation Details'!A:F, 5, FALSE)</f>
        <v>25</v>
      </c>
      <c r="M248" s="16">
        <f>VLOOKUP(A248,'Hospitalisation Details'!A248:H248,8,FALSE)</f>
        <v>34205.07</v>
      </c>
      <c r="N248" s="16" t="str">
        <f>VLOOKUP(A248,'Hospitalisation Details'!A248:I248,9,FALSE)</f>
        <v>tier - 2</v>
      </c>
      <c r="O248" s="16" t="str">
        <f>VLOOKUP(A248,'Hospitalisation Details'!A248:J248,10,FALSE)</f>
        <v>tier - 2</v>
      </c>
      <c r="P248" s="16" t="str">
        <f>VLOOKUP(A248,'Hospitalisation Details'!A248:K248,11,FALSE)</f>
        <v>R1011</v>
      </c>
      <c r="Q248" s="16">
        <f>VLOOKUP(A248,'Hospitalisation Details'!A248:L248,12,FALSE)</f>
        <v>51</v>
      </c>
    </row>
    <row r="249" spans="1:17" ht="20.399999999999999" x14ac:dyDescent="0.6">
      <c r="A249" s="17" t="s">
        <v>2124</v>
      </c>
      <c r="B249" s="16" t="str">
        <f>VLOOKUP('HEALTH CARE'!A249,'Customer Names'!A249:D249,3,FALSE)</f>
        <v>Wei</v>
      </c>
      <c r="C249" s="16">
        <f>VLOOKUP(A249,'Medical Examinations'!A249:B249,2,FALSE)</f>
        <v>31.4</v>
      </c>
      <c r="D249" s="16">
        <f>VLOOKUP(A249,'Medical Examinations'!A249:C249,3,FALSE)</f>
        <v>5.49</v>
      </c>
      <c r="E249" s="16" t="str">
        <f>VLOOKUP(A249,'Medical Examinations'!A249:D249,4,FALSE)</f>
        <v>No</v>
      </c>
      <c r="F249" s="16" t="str">
        <f>VLOOKUP(A249,'Medical Examinations'!A249:E249,5,FALSE)</f>
        <v>No</v>
      </c>
      <c r="G249" s="16" t="str">
        <f>VLOOKUP(A249,'Medical Examinations'!A249:F249,6,FALSE)</f>
        <v>No</v>
      </c>
      <c r="H249" s="16">
        <f>VLOOKUP('HEALTH CARE'!A249,'Medical Examinations'!A249:G249,7,FALSE)</f>
        <v>0</v>
      </c>
      <c r="I249" s="16" t="str">
        <f>VLOOKUP(A249,'Medical Examinations'!A249:H249,8,FALSE)</f>
        <v>Yes</v>
      </c>
      <c r="J249" s="16" t="str">
        <f>VLOOKUP(A249,'Medical Examinations'!A249:I249,9,FALSE)</f>
        <v>obesity</v>
      </c>
      <c r="K249" s="16" t="str">
        <f>VLOOKUP(A249,'Medical Examinations'!A249:J249,10,FALSE)</f>
        <v>normal</v>
      </c>
      <c r="L249" s="18">
        <f>VLOOKUP(A249,'Hospitalisation Details'!A:F, 5, FALSE)</f>
        <v>6</v>
      </c>
      <c r="M249" s="16">
        <f>VLOOKUP(A249,'Hospitalisation Details'!A249:H249,8,FALSE)</f>
        <v>34166.269999999997</v>
      </c>
      <c r="N249" s="16" t="str">
        <f>VLOOKUP(A249,'Hospitalisation Details'!A249:I249,9,FALSE)</f>
        <v>tier - 2</v>
      </c>
      <c r="O249" s="16" t="str">
        <f>VLOOKUP(A249,'Hospitalisation Details'!A249:J249,10,FALSE)</f>
        <v>tier - 3</v>
      </c>
      <c r="P249" s="16" t="str">
        <f>VLOOKUP(A249,'Hospitalisation Details'!A249:K249,11,FALSE)</f>
        <v>R1011</v>
      </c>
      <c r="Q249" s="16">
        <f>VLOOKUP(A249,'Hospitalisation Details'!A249:L249,12,FALSE)</f>
        <v>23</v>
      </c>
    </row>
    <row r="250" spans="1:17" ht="20.399999999999999" x14ac:dyDescent="0.6">
      <c r="A250" s="17" t="s">
        <v>2123</v>
      </c>
      <c r="B250" s="16" t="str">
        <f>VLOOKUP('HEALTH CARE'!A250,'Customer Names'!A250:D250,3,FALSE)</f>
        <v>Hayes</v>
      </c>
      <c r="C250" s="16">
        <f>VLOOKUP(A250,'Medical Examinations'!A250:B250,2,FALSE)</f>
        <v>53.06</v>
      </c>
      <c r="D250" s="16">
        <f>VLOOKUP(A250,'Medical Examinations'!A250:C250,3,FALSE)</f>
        <v>11.68</v>
      </c>
      <c r="E250" s="16" t="str">
        <f>VLOOKUP(A250,'Medical Examinations'!A250:D250,4,FALSE)</f>
        <v>No</v>
      </c>
      <c r="F250" s="16" t="str">
        <f>VLOOKUP(A250,'Medical Examinations'!A250:E250,5,FALSE)</f>
        <v>No</v>
      </c>
      <c r="G250" s="16" t="str">
        <f>VLOOKUP(A250,'Medical Examinations'!A250:F250,6,FALSE)</f>
        <v>No</v>
      </c>
      <c r="H250" s="16">
        <f>VLOOKUP('HEALTH CARE'!A250,'Medical Examinations'!A250:G250,7,FALSE)</f>
        <v>0</v>
      </c>
      <c r="I250" s="16" t="str">
        <f>VLOOKUP(A250,'Medical Examinations'!A250:H250,8,FALSE)</f>
        <v>Yes</v>
      </c>
      <c r="J250" s="16" t="str">
        <f>VLOOKUP(A250,'Medical Examinations'!A250:I250,9,FALSE)</f>
        <v>obesity</v>
      </c>
      <c r="K250" s="16" t="str">
        <f>VLOOKUP(A250,'Medical Examinations'!A250:J250,10,FALSE)</f>
        <v>diabetes</v>
      </c>
      <c r="L250" s="18">
        <f>VLOOKUP(A250,'Hospitalisation Details'!A:F, 5, FALSE)</f>
        <v>26</v>
      </c>
      <c r="M250" s="16">
        <f>VLOOKUP(A250,'Hospitalisation Details'!A250:H250,8,FALSE)</f>
        <v>34084.68</v>
      </c>
      <c r="N250" s="16" t="str">
        <f>VLOOKUP(A250,'Hospitalisation Details'!A250:I250,9,FALSE)</f>
        <v>tier - 2</v>
      </c>
      <c r="O250" s="16" t="str">
        <f>VLOOKUP(A250,'Hospitalisation Details'!A250:J250,10,FALSE)</f>
        <v>tier - 3</v>
      </c>
      <c r="P250" s="16" t="str">
        <f>VLOOKUP(A250,'Hospitalisation Details'!A250:K250,11,FALSE)</f>
        <v>R1011</v>
      </c>
      <c r="Q250" s="16">
        <f>VLOOKUP(A250,'Hospitalisation Details'!A250:L250,12,FALSE)</f>
        <v>20</v>
      </c>
    </row>
    <row r="251" spans="1:17" ht="20.399999999999999" x14ac:dyDescent="0.6">
      <c r="A251" s="17" t="s">
        <v>2122</v>
      </c>
      <c r="B251" s="16" t="str">
        <f>VLOOKUP('HEALTH CARE'!A251,'Customer Names'!A251:D251,3,FALSE)</f>
        <v>Velardo</v>
      </c>
      <c r="C251" s="16">
        <f>VLOOKUP(A251,'Medical Examinations'!A251:B251,2,FALSE)</f>
        <v>30.25</v>
      </c>
      <c r="D251" s="16">
        <f>VLOOKUP(A251,'Medical Examinations'!A251:C251,3,FALSE)</f>
        <v>4.1900000000000004</v>
      </c>
      <c r="E251" s="16" t="str">
        <f>VLOOKUP(A251,'Medical Examinations'!A251:D251,4,FALSE)</f>
        <v>No</v>
      </c>
      <c r="F251" s="16" t="str">
        <f>VLOOKUP(A251,'Medical Examinations'!A251:E251,5,FALSE)</f>
        <v>No</v>
      </c>
      <c r="G251" s="16" t="str">
        <f>VLOOKUP(A251,'Medical Examinations'!A251:F251,6,FALSE)</f>
        <v>No</v>
      </c>
      <c r="H251" s="16">
        <f>VLOOKUP('HEALTH CARE'!A251,'Medical Examinations'!A251:G251,7,FALSE)</f>
        <v>2</v>
      </c>
      <c r="I251" s="16" t="str">
        <f>VLOOKUP(A251,'Medical Examinations'!A251:H251,8,FALSE)</f>
        <v>Yes</v>
      </c>
      <c r="J251" s="16" t="str">
        <f>VLOOKUP(A251,'Medical Examinations'!A251:I251,9,FALSE)</f>
        <v>obesity</v>
      </c>
      <c r="K251" s="16" t="str">
        <f>VLOOKUP(A251,'Medical Examinations'!A251:J251,10,FALSE)</f>
        <v>normal</v>
      </c>
      <c r="L251" s="18">
        <f>VLOOKUP(A251,'Hospitalisation Details'!A:F, 5, FALSE)</f>
        <v>26</v>
      </c>
      <c r="M251" s="16">
        <f>VLOOKUP(A251,'Hospitalisation Details'!A251:H251,8,FALSE)</f>
        <v>34053.360000000001</v>
      </c>
      <c r="N251" s="16" t="str">
        <f>VLOOKUP(A251,'Hospitalisation Details'!A251:I251,9,FALSE)</f>
        <v>tier - 2</v>
      </c>
      <c r="O251" s="16" t="str">
        <f>VLOOKUP(A251,'Hospitalisation Details'!A251:J251,10,FALSE)</f>
        <v>tier - 2</v>
      </c>
      <c r="P251" s="16" t="str">
        <f>VLOOKUP(A251,'Hospitalisation Details'!A251:K251,11,FALSE)</f>
        <v>R1011</v>
      </c>
      <c r="Q251" s="16">
        <f>VLOOKUP(A251,'Hospitalisation Details'!A251:L251,12,FALSE)</f>
        <v>50</v>
      </c>
    </row>
    <row r="252" spans="1:17" ht="20.399999999999999" x14ac:dyDescent="0.6">
      <c r="A252" s="17" t="s">
        <v>2121</v>
      </c>
      <c r="B252" s="16" t="str">
        <f>VLOOKUP('HEALTH CARE'!A252,'Customer Names'!A252:D252,3,FALSE)</f>
        <v>Kastes</v>
      </c>
      <c r="C252" s="16">
        <f>VLOOKUP(A252,'Medical Examinations'!A252:B252,2,FALSE)</f>
        <v>46.68</v>
      </c>
      <c r="D252" s="16">
        <f>VLOOKUP(A252,'Medical Examinations'!A252:C252,3,FALSE)</f>
        <v>4.01</v>
      </c>
      <c r="E252" s="16" t="str">
        <f>VLOOKUP(A252,'Medical Examinations'!A252:D252,4,FALSE)</f>
        <v>No</v>
      </c>
      <c r="F252" s="16" t="str">
        <f>VLOOKUP(A252,'Medical Examinations'!A252:E252,5,FALSE)</f>
        <v>No</v>
      </c>
      <c r="G252" s="16" t="str">
        <f>VLOOKUP(A252,'Medical Examinations'!A252:F252,6,FALSE)</f>
        <v>No</v>
      </c>
      <c r="H252" s="16">
        <f>VLOOKUP('HEALTH CARE'!A252,'Medical Examinations'!A252:G252,7,FALSE)</f>
        <v>0</v>
      </c>
      <c r="I252" s="16" t="str">
        <f>VLOOKUP(A252,'Medical Examinations'!A252:H252,8,FALSE)</f>
        <v>Yes</v>
      </c>
      <c r="J252" s="16" t="str">
        <f>VLOOKUP(A252,'Medical Examinations'!A252:I252,9,FALSE)</f>
        <v>obesity</v>
      </c>
      <c r="K252" s="16" t="str">
        <f>VLOOKUP(A252,'Medical Examinations'!A252:J252,10,FALSE)</f>
        <v>normal</v>
      </c>
      <c r="L252" s="18">
        <f>VLOOKUP(A252,'Hospitalisation Details'!A:F, 5, FALSE)</f>
        <v>25</v>
      </c>
      <c r="M252" s="16">
        <f>VLOOKUP(A252,'Hospitalisation Details'!A252:H252,8,FALSE)</f>
        <v>33975.47</v>
      </c>
      <c r="N252" s="16" t="str">
        <f>VLOOKUP(A252,'Hospitalisation Details'!A252:I252,9,FALSE)</f>
        <v>tier - 2</v>
      </c>
      <c r="O252" s="16" t="str">
        <f>VLOOKUP(A252,'Hospitalisation Details'!A252:J252,10,FALSE)</f>
        <v>tier - 2</v>
      </c>
      <c r="P252" s="16" t="str">
        <f>VLOOKUP(A252,'Hospitalisation Details'!A252:K252,11,FALSE)</f>
        <v>R1011</v>
      </c>
      <c r="Q252" s="16">
        <f>VLOOKUP(A252,'Hospitalisation Details'!A252:L252,12,FALSE)</f>
        <v>28</v>
      </c>
    </row>
    <row r="253" spans="1:17" ht="20.399999999999999" x14ac:dyDescent="0.6">
      <c r="A253" s="17" t="s">
        <v>2120</v>
      </c>
      <c r="B253" s="16" t="str">
        <f>VLOOKUP('HEALTH CARE'!A253,'Customer Names'!A253:D253,3,FALSE)</f>
        <v>Escorcia</v>
      </c>
      <c r="C253" s="16">
        <f>VLOOKUP(A253,'Medical Examinations'!A253:B253,2,FALSE)</f>
        <v>30.4</v>
      </c>
      <c r="D253" s="16">
        <f>VLOOKUP(A253,'Medical Examinations'!A253:C253,3,FALSE)</f>
        <v>5.91</v>
      </c>
      <c r="E253" s="16" t="str">
        <f>VLOOKUP(A253,'Medical Examinations'!A253:D253,4,FALSE)</f>
        <v>No</v>
      </c>
      <c r="F253" s="16" t="str">
        <f>VLOOKUP(A253,'Medical Examinations'!A253:E253,5,FALSE)</f>
        <v>yes</v>
      </c>
      <c r="G253" s="16" t="str">
        <f>VLOOKUP(A253,'Medical Examinations'!A253:F253,6,FALSE)</f>
        <v>No</v>
      </c>
      <c r="H253" s="16">
        <f>VLOOKUP('HEALTH CARE'!A253,'Medical Examinations'!A253:G253,7,FALSE)</f>
        <v>2</v>
      </c>
      <c r="I253" s="16" t="str">
        <f>VLOOKUP(A253,'Medical Examinations'!A253:H253,8,FALSE)</f>
        <v>Yes</v>
      </c>
      <c r="J253" s="16" t="str">
        <f>VLOOKUP(A253,'Medical Examinations'!A253:I253,9,FALSE)</f>
        <v>obesity</v>
      </c>
      <c r="K253" s="16" t="str">
        <f>VLOOKUP(A253,'Medical Examinations'!A253:J253,10,FALSE)</f>
        <v>prediabetes</v>
      </c>
      <c r="L253" s="18">
        <f>VLOOKUP(A253,'Hospitalisation Details'!A:F, 5, FALSE)</f>
        <v>27</v>
      </c>
      <c r="M253" s="16">
        <f>VLOOKUP(A253,'Hospitalisation Details'!A253:H253,8,FALSE)</f>
        <v>33907.550000000003</v>
      </c>
      <c r="N253" s="16" t="str">
        <f>VLOOKUP(A253,'Hospitalisation Details'!A253:I253,9,FALSE)</f>
        <v>tier - 2</v>
      </c>
      <c r="O253" s="16" t="str">
        <f>VLOOKUP(A253,'Hospitalisation Details'!A253:J253,10,FALSE)</f>
        <v>tier - 2</v>
      </c>
      <c r="P253" s="16" t="str">
        <f>VLOOKUP(A253,'Hospitalisation Details'!A253:K253,11,FALSE)</f>
        <v>R1012</v>
      </c>
      <c r="Q253" s="16">
        <f>VLOOKUP(A253,'Hospitalisation Details'!A253:L253,12,FALSE)</f>
        <v>22</v>
      </c>
    </row>
    <row r="254" spans="1:17" ht="20.399999999999999" x14ac:dyDescent="0.6">
      <c r="A254" s="17" t="s">
        <v>2119</v>
      </c>
      <c r="B254" s="16" t="str">
        <f>VLOOKUP('HEALTH CARE'!A254,'Customer Names'!A254:D254,3,FALSE)</f>
        <v>Larscheid</v>
      </c>
      <c r="C254" s="16">
        <f>VLOOKUP(A254,'Medical Examinations'!A254:B254,2,FALSE)</f>
        <v>30.2</v>
      </c>
      <c r="D254" s="16">
        <f>VLOOKUP(A254,'Medical Examinations'!A254:C254,3,FALSE)</f>
        <v>4.47</v>
      </c>
      <c r="E254" s="16" t="str">
        <f>VLOOKUP(A254,'Medical Examinations'!A254:D254,4,FALSE)</f>
        <v>Yes</v>
      </c>
      <c r="F254" s="16" t="str">
        <f>VLOOKUP(A254,'Medical Examinations'!A254:E254,5,FALSE)</f>
        <v>No</v>
      </c>
      <c r="G254" s="16" t="str">
        <f>VLOOKUP(A254,'Medical Examinations'!A254:F254,6,FALSE)</f>
        <v>Yes</v>
      </c>
      <c r="H254" s="16">
        <f>VLOOKUP('HEALTH CARE'!A254,'Medical Examinations'!A254:G254,7,FALSE)</f>
        <v>1</v>
      </c>
      <c r="I254" s="16" t="str">
        <f>VLOOKUP(A254,'Medical Examinations'!A254:H254,8,FALSE)</f>
        <v>Yes</v>
      </c>
      <c r="J254" s="16" t="str">
        <f>VLOOKUP(A254,'Medical Examinations'!A254:I254,9,FALSE)</f>
        <v>obesity</v>
      </c>
      <c r="K254" s="16" t="str">
        <f>VLOOKUP(A254,'Medical Examinations'!A254:J254,10,FALSE)</f>
        <v>normal</v>
      </c>
      <c r="L254" s="18">
        <f>VLOOKUP(A254,'Hospitalisation Details'!A:F, 5, FALSE)</f>
        <v>9</v>
      </c>
      <c r="M254" s="16">
        <f>VLOOKUP(A254,'Hospitalisation Details'!A254:H254,8,FALSE)</f>
        <v>33900.65</v>
      </c>
      <c r="N254" s="16" t="str">
        <f>VLOOKUP(A254,'Hospitalisation Details'!A254:I254,9,FALSE)</f>
        <v>tier - 2</v>
      </c>
      <c r="O254" s="16" t="str">
        <f>VLOOKUP(A254,'Hospitalisation Details'!A254:J254,10,FALSE)</f>
        <v>tier - 3</v>
      </c>
      <c r="P254" s="16" t="str">
        <f>VLOOKUP(A254,'Hospitalisation Details'!A254:K254,11,FALSE)</f>
        <v>R1011</v>
      </c>
      <c r="Q254" s="16">
        <f>VLOOKUP(A254,'Hospitalisation Details'!A254:L254,12,FALSE)</f>
        <v>25</v>
      </c>
    </row>
    <row r="255" spans="1:17" ht="20.399999999999999" x14ac:dyDescent="0.6">
      <c r="A255" s="17" t="s">
        <v>2118</v>
      </c>
      <c r="B255" s="16" t="str">
        <f>VLOOKUP('HEALTH CARE'!A255,'Customer Names'!A255:D255,3,FALSE)</f>
        <v>O'Bannon</v>
      </c>
      <c r="C255" s="16">
        <f>VLOOKUP(A255,'Medical Examinations'!A255:B255,2,FALSE)</f>
        <v>51.18</v>
      </c>
      <c r="D255" s="16">
        <f>VLOOKUP(A255,'Medical Examinations'!A255:C255,3,FALSE)</f>
        <v>4.5599999999999996</v>
      </c>
      <c r="E255" s="16" t="str">
        <f>VLOOKUP(A255,'Medical Examinations'!A255:D255,4,FALSE)</f>
        <v>Yes</v>
      </c>
      <c r="F255" s="16" t="str">
        <f>VLOOKUP(A255,'Medical Examinations'!A255:E255,5,FALSE)</f>
        <v>yes</v>
      </c>
      <c r="G255" s="16" t="str">
        <f>VLOOKUP(A255,'Medical Examinations'!A255:F255,6,FALSE)</f>
        <v>No</v>
      </c>
      <c r="H255" s="16">
        <f>VLOOKUP('HEALTH CARE'!A255,'Medical Examinations'!A255:G255,7,FALSE)</f>
        <v>2</v>
      </c>
      <c r="I255" s="16" t="str">
        <f>VLOOKUP(A255,'Medical Examinations'!A255:H255,8,FALSE)</f>
        <v>Yes</v>
      </c>
      <c r="J255" s="16" t="str">
        <f>VLOOKUP(A255,'Medical Examinations'!A255:I255,9,FALSE)</f>
        <v>obesity</v>
      </c>
      <c r="K255" s="16" t="str">
        <f>VLOOKUP(A255,'Medical Examinations'!A255:J255,10,FALSE)</f>
        <v>normal</v>
      </c>
      <c r="L255" s="18">
        <f>VLOOKUP(A255,'Hospitalisation Details'!A:F, 5, FALSE)</f>
        <v>26</v>
      </c>
      <c r="M255" s="16">
        <f>VLOOKUP(A255,'Hospitalisation Details'!A255:H255,8,FALSE)</f>
        <v>33829.39</v>
      </c>
      <c r="N255" s="16" t="str">
        <f>VLOOKUP(A255,'Hospitalisation Details'!A255:I255,9,FALSE)</f>
        <v>tier - 2</v>
      </c>
      <c r="O255" s="16" t="str">
        <f>VLOOKUP(A255,'Hospitalisation Details'!A255:J255,10,FALSE)</f>
        <v>tier - 3</v>
      </c>
      <c r="P255" s="16" t="str">
        <f>VLOOKUP(A255,'Hospitalisation Details'!A255:K255,11,FALSE)</f>
        <v>R1011</v>
      </c>
      <c r="Q255" s="16">
        <f>VLOOKUP(A255,'Hospitalisation Details'!A255:L255,12,FALSE)</f>
        <v>22</v>
      </c>
    </row>
    <row r="256" spans="1:17" ht="20.399999999999999" x14ac:dyDescent="0.6">
      <c r="A256" s="17" t="s">
        <v>2117</v>
      </c>
      <c r="B256" s="16" t="str">
        <f>VLOOKUP('HEALTH CARE'!A256,'Customer Names'!A256:D256,3,FALSE)</f>
        <v>Ridgway</v>
      </c>
      <c r="C256" s="16">
        <f>VLOOKUP(A256,'Medical Examinations'!A256:B256,2,FALSE)</f>
        <v>22.18</v>
      </c>
      <c r="D256" s="16">
        <f>VLOOKUP(A256,'Medical Examinations'!A256:C256,3,FALSE)</f>
        <v>9.9</v>
      </c>
      <c r="E256" s="16" t="str">
        <f>VLOOKUP(A256,'Medical Examinations'!A256:D256,4,FALSE)</f>
        <v>No</v>
      </c>
      <c r="F256" s="16" t="str">
        <f>VLOOKUP(A256,'Medical Examinations'!A256:E256,5,FALSE)</f>
        <v>No</v>
      </c>
      <c r="G256" s="16" t="str">
        <f>VLOOKUP(A256,'Medical Examinations'!A256:F256,6,FALSE)</f>
        <v>No</v>
      </c>
      <c r="H256" s="16">
        <f>VLOOKUP('HEALTH CARE'!A256,'Medical Examinations'!A256:G256,7,FALSE)</f>
        <v>0</v>
      </c>
      <c r="I256" s="16" t="str">
        <f>VLOOKUP(A256,'Medical Examinations'!A256:H256,8,FALSE)</f>
        <v>Yes</v>
      </c>
      <c r="J256" s="16" t="str">
        <f>VLOOKUP(A256,'Medical Examinations'!A256:I256,9,FALSE)</f>
        <v>normal weight</v>
      </c>
      <c r="K256" s="16" t="str">
        <f>VLOOKUP(A256,'Medical Examinations'!A256:J256,10,FALSE)</f>
        <v>diabetes</v>
      </c>
      <c r="L256" s="18">
        <f>VLOOKUP(A256,'Hospitalisation Details'!A:F, 5, FALSE)</f>
        <v>11</v>
      </c>
      <c r="M256" s="16">
        <f>VLOOKUP(A256,'Hospitalisation Details'!A256:H256,8,FALSE)</f>
        <v>33753.32</v>
      </c>
      <c r="N256" s="16" t="str">
        <f>VLOOKUP(A256,'Hospitalisation Details'!A256:I256,9,FALSE)</f>
        <v>tier - 1</v>
      </c>
      <c r="O256" s="16" t="str">
        <f>VLOOKUP(A256,'Hospitalisation Details'!A256:J256,10,FALSE)</f>
        <v>tier - 3</v>
      </c>
      <c r="P256" s="16" t="str">
        <f>VLOOKUP(A256,'Hospitalisation Details'!A256:K256,11,FALSE)</f>
        <v>R1011</v>
      </c>
      <c r="Q256" s="16">
        <f>VLOOKUP(A256,'Hospitalisation Details'!A256:L256,12,FALSE)</f>
        <v>60</v>
      </c>
    </row>
    <row r="257" spans="1:17" ht="20.399999999999999" x14ac:dyDescent="0.6">
      <c r="A257" s="17" t="s">
        <v>2116</v>
      </c>
      <c r="B257" s="16" t="str">
        <f>VLOOKUP('HEALTH CARE'!A257,'Customer Names'!A257:D257,3,FALSE)</f>
        <v>Black</v>
      </c>
      <c r="C257" s="16">
        <f>VLOOKUP(A257,'Medical Examinations'!A257:B257,2,FALSE)</f>
        <v>31.92</v>
      </c>
      <c r="D257" s="16">
        <f>VLOOKUP(A257,'Medical Examinations'!A257:C257,3,FALSE)</f>
        <v>5.1100000000000003</v>
      </c>
      <c r="E257" s="16" t="str">
        <f>VLOOKUP(A257,'Medical Examinations'!A257:D257,4,FALSE)</f>
        <v>No</v>
      </c>
      <c r="F257" s="16" t="str">
        <f>VLOOKUP(A257,'Medical Examinations'!A257:E257,5,FALSE)</f>
        <v>No</v>
      </c>
      <c r="G257" s="16" t="str">
        <f>VLOOKUP(A257,'Medical Examinations'!A257:F257,6,FALSE)</f>
        <v>Yes</v>
      </c>
      <c r="H257" s="16">
        <f>VLOOKUP('HEALTH CARE'!A257,'Medical Examinations'!A257:G257,7,FALSE)</f>
        <v>1</v>
      </c>
      <c r="I257" s="16" t="str">
        <f>VLOOKUP(A257,'Medical Examinations'!A257:H257,8,FALSE)</f>
        <v>Yes</v>
      </c>
      <c r="J257" s="16" t="str">
        <f>VLOOKUP(A257,'Medical Examinations'!A257:I257,9,FALSE)</f>
        <v>obesity</v>
      </c>
      <c r="K257" s="16" t="str">
        <f>VLOOKUP(A257,'Medical Examinations'!A257:J257,10,FALSE)</f>
        <v>normal</v>
      </c>
      <c r="L257" s="18">
        <f>VLOOKUP(A257,'Hospitalisation Details'!A:F, 5, FALSE)</f>
        <v>12</v>
      </c>
      <c r="M257" s="16">
        <f>VLOOKUP(A257,'Hospitalisation Details'!A257:H257,8,FALSE)</f>
        <v>33750.29</v>
      </c>
      <c r="N257" s="16" t="str">
        <f>VLOOKUP(A257,'Hospitalisation Details'!A257:I257,9,FALSE)</f>
        <v>tier - 1</v>
      </c>
      <c r="O257" s="16" t="str">
        <f>VLOOKUP(A257,'Hospitalisation Details'!A257:J257,10,FALSE)</f>
        <v>tier - 3</v>
      </c>
      <c r="P257" s="16" t="str">
        <f>VLOOKUP(A257,'Hospitalisation Details'!A257:K257,11,FALSE)</f>
        <v>R1012</v>
      </c>
      <c r="Q257" s="16">
        <f>VLOOKUP(A257,'Hospitalisation Details'!A257:L257,12,FALSE)</f>
        <v>19</v>
      </c>
    </row>
    <row r="258" spans="1:17" ht="20.399999999999999" x14ac:dyDescent="0.6">
      <c r="A258" s="17" t="s">
        <v>2115</v>
      </c>
      <c r="B258" s="16" t="str">
        <f>VLOOKUP('HEALTH CARE'!A258,'Customer Names'!A258:D258,3,FALSE)</f>
        <v>Canton</v>
      </c>
      <c r="C258" s="16">
        <f>VLOOKUP(A258,'Medical Examinations'!A258:B258,2,FALSE)</f>
        <v>31.73</v>
      </c>
      <c r="D258" s="16">
        <f>VLOOKUP(A258,'Medical Examinations'!A258:C258,3,FALSE)</f>
        <v>5.73</v>
      </c>
      <c r="E258" s="16" t="str">
        <f>VLOOKUP(A258,'Medical Examinations'!A258:D258,4,FALSE)</f>
        <v>No</v>
      </c>
      <c r="F258" s="16" t="str">
        <f>VLOOKUP(A258,'Medical Examinations'!A258:E258,5,FALSE)</f>
        <v>yes</v>
      </c>
      <c r="G258" s="16" t="str">
        <f>VLOOKUP(A258,'Medical Examinations'!A258:F258,6,FALSE)</f>
        <v>No</v>
      </c>
      <c r="H258" s="16">
        <f>VLOOKUP('HEALTH CARE'!A258,'Medical Examinations'!A258:G258,7,FALSE)</f>
        <v>1</v>
      </c>
      <c r="I258" s="16" t="str">
        <f>VLOOKUP(A258,'Medical Examinations'!A258:H258,8,FALSE)</f>
        <v>Yes</v>
      </c>
      <c r="J258" s="16" t="str">
        <f>VLOOKUP(A258,'Medical Examinations'!A258:I258,9,FALSE)</f>
        <v>obesity</v>
      </c>
      <c r="K258" s="16" t="str">
        <f>VLOOKUP(A258,'Medical Examinations'!A258:J258,10,FALSE)</f>
        <v>prediabetes</v>
      </c>
      <c r="L258" s="18">
        <f>VLOOKUP(A258,'Hospitalisation Details'!A:F, 5, FALSE)</f>
        <v>1</v>
      </c>
      <c r="M258" s="16">
        <f>VLOOKUP(A258,'Hospitalisation Details'!A258:H258,8,FALSE)</f>
        <v>33732.69</v>
      </c>
      <c r="N258" s="16" t="str">
        <f>VLOOKUP(A258,'Hospitalisation Details'!A258:I258,9,FALSE)</f>
        <v>tier - 1</v>
      </c>
      <c r="O258" s="16" t="str">
        <f>VLOOKUP(A258,'Hospitalisation Details'!A258:J258,10,FALSE)</f>
        <v>tier - 1</v>
      </c>
      <c r="P258" s="16" t="str">
        <f>VLOOKUP(A258,'Hospitalisation Details'!A258:K258,11,FALSE)</f>
        <v>R1017</v>
      </c>
      <c r="Q258" s="16">
        <f>VLOOKUP(A258,'Hospitalisation Details'!A258:L258,12,FALSE)</f>
        <v>18</v>
      </c>
    </row>
    <row r="259" spans="1:17" ht="20.399999999999999" x14ac:dyDescent="0.6">
      <c r="A259" s="17" t="s">
        <v>2114</v>
      </c>
      <c r="B259" s="16" t="str">
        <f>VLOOKUP('HEALTH CARE'!A259,'Customer Names'!A259:D259,3,FALSE)</f>
        <v>Fine</v>
      </c>
      <c r="C259" s="16">
        <f>VLOOKUP(A259,'Medical Examinations'!A259:B259,2,FALSE)</f>
        <v>45.52</v>
      </c>
      <c r="D259" s="16">
        <f>VLOOKUP(A259,'Medical Examinations'!A259:C259,3,FALSE)</f>
        <v>6.04</v>
      </c>
      <c r="E259" s="16" t="str">
        <f>VLOOKUP(A259,'Medical Examinations'!A259:D259,4,FALSE)</f>
        <v>No</v>
      </c>
      <c r="F259" s="16" t="str">
        <f>VLOOKUP(A259,'Medical Examinations'!A259:E259,5,FALSE)</f>
        <v>No</v>
      </c>
      <c r="G259" s="16" t="str">
        <f>VLOOKUP(A259,'Medical Examinations'!A259:F259,6,FALSE)</f>
        <v>Yes</v>
      </c>
      <c r="H259" s="16">
        <f>VLOOKUP('HEALTH CARE'!A259,'Medical Examinations'!A259:G259,7,FALSE)</f>
        <v>1</v>
      </c>
      <c r="I259" s="16" t="str">
        <f>VLOOKUP(A259,'Medical Examinations'!A259:H259,8,FALSE)</f>
        <v>Yes</v>
      </c>
      <c r="J259" s="16" t="str">
        <f>VLOOKUP(A259,'Medical Examinations'!A259:I259,9,FALSE)</f>
        <v>obesity</v>
      </c>
      <c r="K259" s="16" t="str">
        <f>VLOOKUP(A259,'Medical Examinations'!A259:J259,10,FALSE)</f>
        <v>prediabetes</v>
      </c>
      <c r="L259" s="18">
        <f>VLOOKUP(A259,'Hospitalisation Details'!A:F, 5, FALSE)</f>
        <v>28</v>
      </c>
      <c r="M259" s="16">
        <f>VLOOKUP(A259,'Hospitalisation Details'!A259:H259,8,FALSE)</f>
        <v>33707.550000000003</v>
      </c>
      <c r="N259" s="16" t="str">
        <f>VLOOKUP(A259,'Hospitalisation Details'!A259:I259,9,FALSE)</f>
        <v>tier - 2</v>
      </c>
      <c r="O259" s="16" t="str">
        <f>VLOOKUP(A259,'Hospitalisation Details'!A259:J259,10,FALSE)</f>
        <v>tier - 2</v>
      </c>
      <c r="P259" s="16" t="str">
        <f>VLOOKUP(A259,'Hospitalisation Details'!A259:K259,11,FALSE)</f>
        <v>R1011</v>
      </c>
      <c r="Q259" s="16">
        <f>VLOOKUP(A259,'Hospitalisation Details'!A259:L259,12,FALSE)</f>
        <v>29</v>
      </c>
    </row>
    <row r="260" spans="1:17" ht="20.399999999999999" x14ac:dyDescent="0.6">
      <c r="A260" s="17" t="s">
        <v>2113</v>
      </c>
      <c r="B260" s="16" t="str">
        <f>VLOOKUP('HEALTH CARE'!A260,'Customer Names'!A260:D260,3,FALSE)</f>
        <v>Bui</v>
      </c>
      <c r="C260" s="16">
        <f>VLOOKUP(A260,'Medical Examinations'!A260:B260,2,FALSE)</f>
        <v>52.81</v>
      </c>
      <c r="D260" s="16">
        <f>VLOOKUP(A260,'Medical Examinations'!A260:C260,3,FALSE)</f>
        <v>5.19</v>
      </c>
      <c r="E260" s="16" t="str">
        <f>VLOOKUP(A260,'Medical Examinations'!A260:D260,4,FALSE)</f>
        <v>No</v>
      </c>
      <c r="F260" s="16" t="str">
        <f>VLOOKUP(A260,'Medical Examinations'!A260:E260,5,FALSE)</f>
        <v>No</v>
      </c>
      <c r="G260" s="16" t="str">
        <f>VLOOKUP(A260,'Medical Examinations'!A260:F260,6,FALSE)</f>
        <v>Yes</v>
      </c>
      <c r="H260" s="16">
        <f>VLOOKUP('HEALTH CARE'!A260,'Medical Examinations'!A260:G260,7,FALSE)</f>
        <v>1</v>
      </c>
      <c r="I260" s="16" t="str">
        <f>VLOOKUP(A260,'Medical Examinations'!A260:H260,8,FALSE)</f>
        <v>Yes</v>
      </c>
      <c r="J260" s="16" t="str">
        <f>VLOOKUP(A260,'Medical Examinations'!A260:I260,9,FALSE)</f>
        <v>obesity</v>
      </c>
      <c r="K260" s="16" t="str">
        <f>VLOOKUP(A260,'Medical Examinations'!A260:J260,10,FALSE)</f>
        <v>normal</v>
      </c>
      <c r="L260" s="18">
        <f>VLOOKUP(A260,'Hospitalisation Details'!A:F, 5, FALSE)</f>
        <v>9</v>
      </c>
      <c r="M260" s="16">
        <f>VLOOKUP(A260,'Hospitalisation Details'!A260:H260,8,FALSE)</f>
        <v>33611.71</v>
      </c>
      <c r="N260" s="16" t="str">
        <f>VLOOKUP(A260,'Hospitalisation Details'!A260:I260,9,FALSE)</f>
        <v>tier - 1</v>
      </c>
      <c r="O260" s="16" t="str">
        <f>VLOOKUP(A260,'Hospitalisation Details'!A260:J260,10,FALSE)</f>
        <v>tier - 2</v>
      </c>
      <c r="P260" s="16" t="str">
        <f>VLOOKUP(A260,'Hospitalisation Details'!A260:K260,11,FALSE)</f>
        <v>R1011</v>
      </c>
      <c r="Q260" s="16">
        <f>VLOOKUP(A260,'Hospitalisation Details'!A260:L260,12,FALSE)</f>
        <v>19</v>
      </c>
    </row>
    <row r="261" spans="1:17" ht="20.399999999999999" x14ac:dyDescent="0.6">
      <c r="A261" s="17" t="s">
        <v>2112</v>
      </c>
      <c r="B261" s="16" t="str">
        <f>VLOOKUP('HEALTH CARE'!A261,'Customer Names'!A261:D261,3,FALSE)</f>
        <v>Riepma</v>
      </c>
      <c r="C261" s="16">
        <f>VLOOKUP(A261,'Medical Examinations'!A261:B261,2,FALSE)</f>
        <v>33.58</v>
      </c>
      <c r="D261" s="16">
        <f>VLOOKUP(A261,'Medical Examinations'!A261:C261,3,FALSE)</f>
        <v>5.56</v>
      </c>
      <c r="E261" s="16" t="str">
        <f>VLOOKUP(A261,'Medical Examinations'!A261:D261,4,FALSE)</f>
        <v>No</v>
      </c>
      <c r="F261" s="16" t="str">
        <f>VLOOKUP(A261,'Medical Examinations'!A261:E261,5,FALSE)</f>
        <v>No</v>
      </c>
      <c r="G261" s="16" t="str">
        <f>VLOOKUP(A261,'Medical Examinations'!A261:F261,6,FALSE)</f>
        <v>No</v>
      </c>
      <c r="H261" s="16">
        <f>VLOOKUP('HEALTH CARE'!A261,'Medical Examinations'!A261:G261,7,FALSE)</f>
        <v>1</v>
      </c>
      <c r="I261" s="16" t="str">
        <f>VLOOKUP(A261,'Medical Examinations'!A261:H261,8,FALSE)</f>
        <v>Yes</v>
      </c>
      <c r="J261" s="16" t="str">
        <f>VLOOKUP(A261,'Medical Examinations'!A261:I261,9,FALSE)</f>
        <v>obesity</v>
      </c>
      <c r="K261" s="16" t="str">
        <f>VLOOKUP(A261,'Medical Examinations'!A261:J261,10,FALSE)</f>
        <v>normal</v>
      </c>
      <c r="L261" s="18">
        <f>VLOOKUP(A261,'Hospitalisation Details'!A:F, 5, FALSE)</f>
        <v>22</v>
      </c>
      <c r="M261" s="16">
        <f>VLOOKUP(A261,'Hospitalisation Details'!A261:H261,8,FALSE)</f>
        <v>33527.1</v>
      </c>
      <c r="N261" s="16" t="str">
        <f>VLOOKUP(A261,'Hospitalisation Details'!A261:I261,9,FALSE)</f>
        <v>tier - 2</v>
      </c>
      <c r="O261" s="16" t="str">
        <f>VLOOKUP(A261,'Hospitalisation Details'!A261:J261,10,FALSE)</f>
        <v>tier - 3</v>
      </c>
      <c r="P261" s="16" t="str">
        <f>VLOOKUP(A261,'Hospitalisation Details'!A261:K261,11,FALSE)</f>
        <v>R1011</v>
      </c>
      <c r="Q261" s="16">
        <f>VLOOKUP(A261,'Hospitalisation Details'!A261:L261,12,FALSE)</f>
        <v>38</v>
      </c>
    </row>
    <row r="262" spans="1:17" ht="20.399999999999999" x14ac:dyDescent="0.6">
      <c r="A262" s="17" t="s">
        <v>2111</v>
      </c>
      <c r="B262" s="16" t="str">
        <f>VLOOKUP('HEALTH CARE'!A262,'Customer Names'!A262:D262,3,FALSE)</f>
        <v>Inman</v>
      </c>
      <c r="C262" s="16">
        <f>VLOOKUP(A262,'Medical Examinations'!A262:B262,2,FALSE)</f>
        <v>30.684999999999999</v>
      </c>
      <c r="D262" s="16">
        <f>VLOOKUP(A262,'Medical Examinations'!A262:C262,3,FALSE)</f>
        <v>8.23</v>
      </c>
      <c r="E262" s="16" t="str">
        <f>VLOOKUP(A262,'Medical Examinations'!A262:D262,4,FALSE)</f>
        <v>No</v>
      </c>
      <c r="F262" s="16" t="str">
        <f>VLOOKUP(A262,'Medical Examinations'!A262:E262,5,FALSE)</f>
        <v>No</v>
      </c>
      <c r="G262" s="16" t="str">
        <f>VLOOKUP(A262,'Medical Examinations'!A262:F262,6,FALSE)</f>
        <v>No</v>
      </c>
      <c r="H262" s="16">
        <f>VLOOKUP('HEALTH CARE'!A262,'Medical Examinations'!A262:G262,7,FALSE)</f>
        <v>0</v>
      </c>
      <c r="I262" s="16" t="str">
        <f>VLOOKUP(A262,'Medical Examinations'!A262:H262,8,FALSE)</f>
        <v>Yes</v>
      </c>
      <c r="J262" s="16" t="str">
        <f>VLOOKUP(A262,'Medical Examinations'!A262:I262,9,FALSE)</f>
        <v>obesity</v>
      </c>
      <c r="K262" s="16" t="str">
        <f>VLOOKUP(A262,'Medical Examinations'!A262:J262,10,FALSE)</f>
        <v>diabetes</v>
      </c>
      <c r="L262" s="18">
        <f>VLOOKUP(A262,'Hospitalisation Details'!A:F, 5, FALSE)</f>
        <v>25</v>
      </c>
      <c r="M262" s="16">
        <f>VLOOKUP(A262,'Hospitalisation Details'!A262:H262,8,FALSE)</f>
        <v>33475.82</v>
      </c>
      <c r="N262" s="16" t="str">
        <f>VLOOKUP(A262,'Hospitalisation Details'!A262:I262,9,FALSE)</f>
        <v>tier - 1</v>
      </c>
      <c r="O262" s="16" t="str">
        <f>VLOOKUP(A262,'Hospitalisation Details'!A262:J262,10,FALSE)</f>
        <v>tier - 1</v>
      </c>
      <c r="P262" s="16" t="str">
        <f>VLOOKUP(A262,'Hospitalisation Details'!A262:K262,11,FALSE)</f>
        <v>R1018</v>
      </c>
      <c r="Q262" s="16">
        <f>VLOOKUP(A262,'Hospitalisation Details'!A262:L262,12,FALSE)</f>
        <v>20</v>
      </c>
    </row>
    <row r="263" spans="1:17" ht="20.399999999999999" x14ac:dyDescent="0.6">
      <c r="A263" s="17" t="s">
        <v>2110</v>
      </c>
      <c r="B263" s="16" t="str">
        <f>VLOOKUP('HEALTH CARE'!A263,'Customer Names'!A263:D263,3,FALSE)</f>
        <v>Kruzel</v>
      </c>
      <c r="C263" s="16">
        <f>VLOOKUP(A263,'Medical Examinations'!A263:B263,2,FALSE)</f>
        <v>37.524999999999999</v>
      </c>
      <c r="D263" s="16">
        <f>VLOOKUP(A263,'Medical Examinations'!A263:C263,3,FALSE)</f>
        <v>9.0299999999999994</v>
      </c>
      <c r="E263" s="16" t="str">
        <f>VLOOKUP(A263,'Medical Examinations'!A263:D263,4,FALSE)</f>
        <v>Yes</v>
      </c>
      <c r="F263" s="16" t="str">
        <f>VLOOKUP(A263,'Medical Examinations'!A263:E263,5,FALSE)</f>
        <v>No</v>
      </c>
      <c r="G263" s="16" t="str">
        <f>VLOOKUP(A263,'Medical Examinations'!A263:F263,6,FALSE)</f>
        <v>No</v>
      </c>
      <c r="H263" s="16">
        <f>VLOOKUP('HEALTH CARE'!A263,'Medical Examinations'!A263:G263,7,FALSE)</f>
        <v>2</v>
      </c>
      <c r="I263" s="16" t="str">
        <f>VLOOKUP(A263,'Medical Examinations'!A263:H263,8,FALSE)</f>
        <v>No</v>
      </c>
      <c r="J263" s="16" t="str">
        <f>VLOOKUP(A263,'Medical Examinations'!A263:I263,9,FALSE)</f>
        <v>obesity</v>
      </c>
      <c r="K263" s="16" t="str">
        <f>VLOOKUP(A263,'Medical Examinations'!A263:J263,10,FALSE)</f>
        <v>diabetes</v>
      </c>
      <c r="L263" s="18">
        <f>VLOOKUP(A263,'Hospitalisation Details'!A:F, 5, FALSE)</f>
        <v>18</v>
      </c>
      <c r="M263" s="16">
        <f>VLOOKUP(A263,'Hospitalisation Details'!A263:H263,8,FALSE)</f>
        <v>33471.97</v>
      </c>
      <c r="N263" s="16" t="str">
        <f>VLOOKUP(A263,'Hospitalisation Details'!A263:I263,9,FALSE)</f>
        <v>tier - 2</v>
      </c>
      <c r="O263" s="16" t="str">
        <f>VLOOKUP(A263,'Hospitalisation Details'!A263:J263,10,FALSE)</f>
        <v>tier - 2</v>
      </c>
      <c r="P263" s="16" t="str">
        <f>VLOOKUP(A263,'Hospitalisation Details'!A263:K263,11,FALSE)</f>
        <v>R1012</v>
      </c>
      <c r="Q263" s="16">
        <f>VLOOKUP(A263,'Hospitalisation Details'!A263:L263,12,FALSE)</f>
        <v>52</v>
      </c>
    </row>
    <row r="264" spans="1:17" ht="20.399999999999999" x14ac:dyDescent="0.6">
      <c r="A264" s="17" t="s">
        <v>2109</v>
      </c>
      <c r="B264" s="16" t="str">
        <f>VLOOKUP('HEALTH CARE'!A264,'Customer Names'!A264:D264,3,FALSE)</f>
        <v>Lindsay</v>
      </c>
      <c r="C264" s="16">
        <f>VLOOKUP(A264,'Medical Examinations'!A264:B264,2,FALSE)</f>
        <v>34.5</v>
      </c>
      <c r="D264" s="16">
        <f>VLOOKUP(A264,'Medical Examinations'!A264:C264,3,FALSE)</f>
        <v>4.07</v>
      </c>
      <c r="E264" s="16" t="str">
        <f>VLOOKUP(A264,'Medical Examinations'!A264:D264,4,FALSE)</f>
        <v>Yes</v>
      </c>
      <c r="F264" s="16" t="str">
        <f>VLOOKUP(A264,'Medical Examinations'!A264:E264,5,FALSE)</f>
        <v>No</v>
      </c>
      <c r="G264" s="16" t="str">
        <f>VLOOKUP(A264,'Medical Examinations'!A264:F264,6,FALSE)</f>
        <v>No</v>
      </c>
      <c r="H264" s="16">
        <f>VLOOKUP('HEALTH CARE'!A264,'Medical Examinations'!A264:G264,7,FALSE)</f>
        <v>0</v>
      </c>
      <c r="I264" s="16" t="str">
        <f>VLOOKUP(A264,'Medical Examinations'!A264:H264,8,FALSE)</f>
        <v>Yes</v>
      </c>
      <c r="J264" s="16" t="str">
        <f>VLOOKUP(A264,'Medical Examinations'!A264:I264,9,FALSE)</f>
        <v>obesity</v>
      </c>
      <c r="K264" s="16" t="str">
        <f>VLOOKUP(A264,'Medical Examinations'!A264:J264,10,FALSE)</f>
        <v>normal</v>
      </c>
      <c r="L264" s="18">
        <f>VLOOKUP(A264,'Hospitalisation Details'!A:F, 5, FALSE)</f>
        <v>7</v>
      </c>
      <c r="M264" s="16">
        <f>VLOOKUP(A264,'Hospitalisation Details'!A264:H264,8,FALSE)</f>
        <v>33450.99</v>
      </c>
      <c r="N264" s="16" t="str">
        <f>VLOOKUP(A264,'Hospitalisation Details'!A264:I264,9,FALSE)</f>
        <v>tier - 2</v>
      </c>
      <c r="O264" s="16" t="str">
        <f>VLOOKUP(A264,'Hospitalisation Details'!A264:J264,10,FALSE)</f>
        <v>tier - 2</v>
      </c>
      <c r="P264" s="16" t="str">
        <f>VLOOKUP(A264,'Hospitalisation Details'!A264:K264,11,FALSE)</f>
        <v>R1011</v>
      </c>
      <c r="Q264" s="16">
        <f>VLOOKUP(A264,'Hospitalisation Details'!A264:L264,12,FALSE)</f>
        <v>37</v>
      </c>
    </row>
    <row r="265" spans="1:17" ht="20.399999999999999" x14ac:dyDescent="0.6">
      <c r="A265" s="17" t="s">
        <v>2108</v>
      </c>
      <c r="B265" s="16" t="str">
        <f>VLOOKUP('HEALTH CARE'!A265,'Customer Names'!A265:D265,3,FALSE)</f>
        <v>Land</v>
      </c>
      <c r="C265" s="16">
        <f>VLOOKUP(A265,'Medical Examinations'!A265:B265,2,FALSE)</f>
        <v>28.16</v>
      </c>
      <c r="D265" s="16">
        <f>VLOOKUP(A265,'Medical Examinations'!A265:C265,3,FALSE)</f>
        <v>5.77</v>
      </c>
      <c r="E265" s="16" t="str">
        <f>VLOOKUP(A265,'Medical Examinations'!A265:D265,4,FALSE)</f>
        <v>No</v>
      </c>
      <c r="F265" s="16" t="str">
        <f>VLOOKUP(A265,'Medical Examinations'!A265:E265,5,FALSE)</f>
        <v>No</v>
      </c>
      <c r="G265" s="16" t="str">
        <f>VLOOKUP(A265,'Medical Examinations'!A265:F265,6,FALSE)</f>
        <v>No</v>
      </c>
      <c r="H265" s="16">
        <f>VLOOKUP('HEALTH CARE'!A265,'Medical Examinations'!A265:G265,7,FALSE)</f>
        <v>2</v>
      </c>
      <c r="I265" s="16" t="str">
        <f>VLOOKUP(A265,'Medical Examinations'!A265:H265,8,FALSE)</f>
        <v>Yes</v>
      </c>
      <c r="J265" s="16" t="str">
        <f>VLOOKUP(A265,'Medical Examinations'!A265:I265,9,FALSE)</f>
        <v>overweight</v>
      </c>
      <c r="K265" s="16" t="str">
        <f>VLOOKUP(A265,'Medical Examinations'!A265:J265,10,FALSE)</f>
        <v>prediabetes</v>
      </c>
      <c r="L265" s="18">
        <f>VLOOKUP(A265,'Hospitalisation Details'!A:F, 5, FALSE)</f>
        <v>5</v>
      </c>
      <c r="M265" s="16">
        <f>VLOOKUP(A265,'Hospitalisation Details'!A265:H265,8,FALSE)</f>
        <v>33344.449999999997</v>
      </c>
      <c r="N265" s="16" t="str">
        <f>VLOOKUP(A265,'Hospitalisation Details'!A265:I265,9,FALSE)</f>
        <v>tier - 2</v>
      </c>
      <c r="O265" s="16" t="str">
        <f>VLOOKUP(A265,'Hospitalisation Details'!A265:J265,10,FALSE)</f>
        <v>tier - 3</v>
      </c>
      <c r="P265" s="16" t="str">
        <f>VLOOKUP(A265,'Hospitalisation Details'!A265:K265,11,FALSE)</f>
        <v>R1011</v>
      </c>
      <c r="Q265" s="16">
        <f>VLOOKUP(A265,'Hospitalisation Details'!A265:L265,12,FALSE)</f>
        <v>50</v>
      </c>
    </row>
    <row r="266" spans="1:17" ht="20.399999999999999" x14ac:dyDescent="0.6">
      <c r="A266" s="17" t="s">
        <v>2107</v>
      </c>
      <c r="B266" s="16" t="str">
        <f>VLOOKUP('HEALTH CARE'!A266,'Customer Names'!A266:D266,3,FALSE)</f>
        <v>Brecher</v>
      </c>
      <c r="C266" s="16">
        <f>VLOOKUP(A266,'Medical Examinations'!A266:B266,2,FALSE)</f>
        <v>30.02</v>
      </c>
      <c r="D266" s="16">
        <f>VLOOKUP(A266,'Medical Examinations'!A266:C266,3,FALSE)</f>
        <v>5.98</v>
      </c>
      <c r="E266" s="16" t="str">
        <f>VLOOKUP(A266,'Medical Examinations'!A266:D266,4,FALSE)</f>
        <v>No</v>
      </c>
      <c r="F266" s="16" t="str">
        <f>VLOOKUP(A266,'Medical Examinations'!A266:E266,5,FALSE)</f>
        <v>No</v>
      </c>
      <c r="G266" s="16" t="str">
        <f>VLOOKUP(A266,'Medical Examinations'!A266:F266,6,FALSE)</f>
        <v>Yes</v>
      </c>
      <c r="H266" s="16">
        <f>VLOOKUP('HEALTH CARE'!A266,'Medical Examinations'!A266:G266,7,FALSE)</f>
        <v>1</v>
      </c>
      <c r="I266" s="16" t="str">
        <f>VLOOKUP(A266,'Medical Examinations'!A266:H266,8,FALSE)</f>
        <v>Yes</v>
      </c>
      <c r="J266" s="16" t="str">
        <f>VLOOKUP(A266,'Medical Examinations'!A266:I266,9,FALSE)</f>
        <v>obesity</v>
      </c>
      <c r="K266" s="16" t="str">
        <f>VLOOKUP(A266,'Medical Examinations'!A266:J266,10,FALSE)</f>
        <v>prediabetes</v>
      </c>
      <c r="L266" s="18">
        <f>VLOOKUP(A266,'Hospitalisation Details'!A:F, 5, FALSE)</f>
        <v>28</v>
      </c>
      <c r="M266" s="16">
        <f>VLOOKUP(A266,'Hospitalisation Details'!A266:H266,8,FALSE)</f>
        <v>33307.550000000003</v>
      </c>
      <c r="N266" s="16" t="str">
        <f>VLOOKUP(A266,'Hospitalisation Details'!A266:I266,9,FALSE)</f>
        <v>tier - 2</v>
      </c>
      <c r="O266" s="16" t="str">
        <f>VLOOKUP(A266,'Hospitalisation Details'!A266:J266,10,FALSE)</f>
        <v>tier - 3</v>
      </c>
      <c r="P266" s="16" t="str">
        <f>VLOOKUP(A266,'Hospitalisation Details'!A266:K266,11,FALSE)</f>
        <v>R1012</v>
      </c>
      <c r="Q266" s="16">
        <f>VLOOKUP(A266,'Hospitalisation Details'!A266:L266,12,FALSE)</f>
        <v>19</v>
      </c>
    </row>
    <row r="267" spans="1:17" ht="20.399999999999999" x14ac:dyDescent="0.6">
      <c r="A267" s="17" t="s">
        <v>2106</v>
      </c>
      <c r="B267" s="16" t="str">
        <f>VLOOKUP('HEALTH CARE'!A267,'Customer Names'!A267:D267,3,FALSE)</f>
        <v>Debolt</v>
      </c>
      <c r="C267" s="16">
        <f>VLOOKUP(A267,'Medical Examinations'!A267:B267,2,FALSE)</f>
        <v>37.82</v>
      </c>
      <c r="D267" s="16">
        <f>VLOOKUP(A267,'Medical Examinations'!A267:C267,3,FALSE)</f>
        <v>6.01</v>
      </c>
      <c r="E267" s="16" t="str">
        <f>VLOOKUP(A267,'Medical Examinations'!A267:D267,4,FALSE)</f>
        <v>No</v>
      </c>
      <c r="F267" s="16" t="str">
        <f>VLOOKUP(A267,'Medical Examinations'!A267:E267,5,FALSE)</f>
        <v>No</v>
      </c>
      <c r="G267" s="16" t="str">
        <f>VLOOKUP(A267,'Medical Examinations'!A267:F267,6,FALSE)</f>
        <v>No</v>
      </c>
      <c r="H267" s="16">
        <f>VLOOKUP('HEALTH CARE'!A267,'Medical Examinations'!A267:G267,7,FALSE)</f>
        <v>0</v>
      </c>
      <c r="I267" s="16" t="str">
        <f>VLOOKUP(A267,'Medical Examinations'!A267:H267,8,FALSE)</f>
        <v>Yes</v>
      </c>
      <c r="J267" s="16" t="str">
        <f>VLOOKUP(A267,'Medical Examinations'!A267:I267,9,FALSE)</f>
        <v>obesity</v>
      </c>
      <c r="K267" s="16" t="str">
        <f>VLOOKUP(A267,'Medical Examinations'!A267:J267,10,FALSE)</f>
        <v>prediabetes</v>
      </c>
      <c r="L267" s="18">
        <f>VLOOKUP(A267,'Hospitalisation Details'!A:F, 5, FALSE)</f>
        <v>12</v>
      </c>
      <c r="M267" s="16">
        <f>VLOOKUP(A267,'Hospitalisation Details'!A267:H267,8,FALSE)</f>
        <v>33292.83</v>
      </c>
      <c r="N267" s="16" t="str">
        <f>VLOOKUP(A267,'Hospitalisation Details'!A267:I267,9,FALSE)</f>
        <v>tier - 2</v>
      </c>
      <c r="O267" s="16" t="str">
        <f>VLOOKUP(A267,'Hospitalisation Details'!A267:J267,10,FALSE)</f>
        <v>tier - 1</v>
      </c>
      <c r="P267" s="16" t="str">
        <f>VLOOKUP(A267,'Hospitalisation Details'!A267:K267,11,FALSE)</f>
        <v>R1011</v>
      </c>
      <c r="Q267" s="16">
        <f>VLOOKUP(A267,'Hospitalisation Details'!A267:L267,12,FALSE)</f>
        <v>32</v>
      </c>
    </row>
    <row r="268" spans="1:17" ht="20.399999999999999" x14ac:dyDescent="0.6">
      <c r="A268" s="17" t="s">
        <v>2105</v>
      </c>
      <c r="B268" s="16" t="str">
        <f>VLOOKUP('HEALTH CARE'!A268,'Customer Names'!A268:D268,3,FALSE)</f>
        <v>Oswalt</v>
      </c>
      <c r="C268" s="16">
        <f>VLOOKUP(A268,'Medical Examinations'!A268:B268,2,FALSE)</f>
        <v>33.14</v>
      </c>
      <c r="D268" s="16">
        <f>VLOOKUP(A268,'Medical Examinations'!A268:C268,3,FALSE)</f>
        <v>5.67</v>
      </c>
      <c r="E268" s="16" t="str">
        <f>VLOOKUP(A268,'Medical Examinations'!A268:D268,4,FALSE)</f>
        <v>Yes</v>
      </c>
      <c r="F268" s="16" t="str">
        <f>VLOOKUP(A268,'Medical Examinations'!A268:E268,5,FALSE)</f>
        <v>No</v>
      </c>
      <c r="G268" s="16" t="str">
        <f>VLOOKUP(A268,'Medical Examinations'!A268:F268,6,FALSE)</f>
        <v>No</v>
      </c>
      <c r="H268" s="16">
        <f>VLOOKUP('HEALTH CARE'!A268,'Medical Examinations'!A268:G268,7,FALSE)</f>
        <v>0</v>
      </c>
      <c r="I268" s="16" t="str">
        <f>VLOOKUP(A268,'Medical Examinations'!A268:H268,8,FALSE)</f>
        <v>Yes</v>
      </c>
      <c r="J268" s="16" t="str">
        <f>VLOOKUP(A268,'Medical Examinations'!A268:I268,9,FALSE)</f>
        <v>obesity</v>
      </c>
      <c r="K268" s="16" t="str">
        <f>VLOOKUP(A268,'Medical Examinations'!A268:J268,10,FALSE)</f>
        <v>normal</v>
      </c>
      <c r="L268" s="18">
        <f>VLOOKUP(A268,'Hospitalisation Details'!A:F, 5, FALSE)</f>
        <v>15</v>
      </c>
      <c r="M268" s="16">
        <f>VLOOKUP(A268,'Hospitalisation Details'!A268:H268,8,FALSE)</f>
        <v>33121</v>
      </c>
      <c r="N268" s="16" t="str">
        <f>VLOOKUP(A268,'Hospitalisation Details'!A268:I268,9,FALSE)</f>
        <v>tier - 2</v>
      </c>
      <c r="O268" s="16" t="str">
        <f>VLOOKUP(A268,'Hospitalisation Details'!A268:J268,10,FALSE)</f>
        <v>tier - 1</v>
      </c>
      <c r="P268" s="16" t="str">
        <f>VLOOKUP(A268,'Hospitalisation Details'!A268:K268,11,FALSE)</f>
        <v>R1011</v>
      </c>
      <c r="Q268" s="16">
        <f>VLOOKUP(A268,'Hospitalisation Details'!A268:L268,12,FALSE)</f>
        <v>37</v>
      </c>
    </row>
    <row r="269" spans="1:17" ht="20.399999999999999" x14ac:dyDescent="0.6">
      <c r="A269" s="17" t="s">
        <v>2104</v>
      </c>
      <c r="B269" s="16" t="str">
        <f>VLOOKUP('HEALTH CARE'!A269,'Customer Names'!A269:D269,3,FALSE)</f>
        <v>Boyd</v>
      </c>
      <c r="C269" s="16">
        <f>VLOOKUP(A269,'Medical Examinations'!A269:B269,2,FALSE)</f>
        <v>25.14</v>
      </c>
      <c r="D269" s="16">
        <f>VLOOKUP(A269,'Medical Examinations'!A269:C269,3,FALSE)</f>
        <v>6.02</v>
      </c>
      <c r="E269" s="16" t="str">
        <f>VLOOKUP(A269,'Medical Examinations'!A269:D269,4,FALSE)</f>
        <v>Yes</v>
      </c>
      <c r="F269" s="16" t="str">
        <f>VLOOKUP(A269,'Medical Examinations'!A269:E269,5,FALSE)</f>
        <v>No</v>
      </c>
      <c r="G269" s="16" t="str">
        <f>VLOOKUP(A269,'Medical Examinations'!A269:F269,6,FALSE)</f>
        <v>Yes</v>
      </c>
      <c r="H269" s="16">
        <f>VLOOKUP('HEALTH CARE'!A269,'Medical Examinations'!A269:G269,7,FALSE)</f>
        <v>1</v>
      </c>
      <c r="I269" s="16" t="str">
        <f>VLOOKUP(A269,'Medical Examinations'!A269:H269,8,FALSE)</f>
        <v>Yes</v>
      </c>
      <c r="J269" s="16" t="str">
        <f>VLOOKUP(A269,'Medical Examinations'!A269:I269,9,FALSE)</f>
        <v>overweight</v>
      </c>
      <c r="K269" s="16" t="str">
        <f>VLOOKUP(A269,'Medical Examinations'!A269:J269,10,FALSE)</f>
        <v>prediabetes</v>
      </c>
      <c r="L269" s="18">
        <f>VLOOKUP(A269,'Hospitalisation Details'!A:F, 5, FALSE)</f>
        <v>30</v>
      </c>
      <c r="M269" s="16">
        <f>VLOOKUP(A269,'Hospitalisation Details'!A269:H269,8,FALSE)</f>
        <v>33090.660000000003</v>
      </c>
      <c r="N269" s="16" t="str">
        <f>VLOOKUP(A269,'Hospitalisation Details'!A269:I269,9,FALSE)</f>
        <v>tier - 2</v>
      </c>
      <c r="O269" s="16" t="str">
        <f>VLOOKUP(A269,'Hospitalisation Details'!A269:J269,10,FALSE)</f>
        <v>tier - 2</v>
      </c>
      <c r="P269" s="16" t="str">
        <f>VLOOKUP(A269,'Hospitalisation Details'!A269:K269,11,FALSE)</f>
        <v>R1011</v>
      </c>
      <c r="Q269" s="16">
        <f>VLOOKUP(A269,'Hospitalisation Details'!A269:L269,12,FALSE)</f>
        <v>53</v>
      </c>
    </row>
    <row r="270" spans="1:17" ht="20.399999999999999" x14ac:dyDescent="0.6">
      <c r="A270" s="17" t="s">
        <v>2103</v>
      </c>
      <c r="B270" s="16" t="str">
        <f>VLOOKUP('HEALTH CARE'!A270,'Customer Names'!A270:D270,3,FALSE)</f>
        <v>Bulewich</v>
      </c>
      <c r="C270" s="16">
        <f>VLOOKUP(A270,'Medical Examinations'!A270:B270,2,FALSE)</f>
        <v>20.18</v>
      </c>
      <c r="D270" s="16">
        <f>VLOOKUP(A270,'Medical Examinations'!A270:C270,3,FALSE)</f>
        <v>11.19</v>
      </c>
      <c r="E270" s="16" t="str">
        <f>VLOOKUP(A270,'Medical Examinations'!A270:D270,4,FALSE)</f>
        <v>No</v>
      </c>
      <c r="F270" s="16" t="str">
        <f>VLOOKUP(A270,'Medical Examinations'!A270:E270,5,FALSE)</f>
        <v>No</v>
      </c>
      <c r="G270" s="16" t="str">
        <f>VLOOKUP(A270,'Medical Examinations'!A270:F270,6,FALSE)</f>
        <v>No</v>
      </c>
      <c r="H270" s="16">
        <f>VLOOKUP('HEALTH CARE'!A270,'Medical Examinations'!A270:G270,7,FALSE)</f>
        <v>0</v>
      </c>
      <c r="I270" s="16" t="str">
        <f>VLOOKUP(A270,'Medical Examinations'!A270:H270,8,FALSE)</f>
        <v>Yes</v>
      </c>
      <c r="J270" s="16" t="str">
        <f>VLOOKUP(A270,'Medical Examinations'!A270:I270,9,FALSE)</f>
        <v>normal weight</v>
      </c>
      <c r="K270" s="16" t="str">
        <f>VLOOKUP(A270,'Medical Examinations'!A270:J270,10,FALSE)</f>
        <v>diabetes</v>
      </c>
      <c r="L270" s="18">
        <f>VLOOKUP(A270,'Hospitalisation Details'!A:F, 5, FALSE)</f>
        <v>1</v>
      </c>
      <c r="M270" s="16">
        <f>VLOOKUP(A270,'Hospitalisation Details'!A270:H270,8,FALSE)</f>
        <v>33074.94</v>
      </c>
      <c r="N270" s="16" t="str">
        <f>VLOOKUP(A270,'Hospitalisation Details'!A270:I270,9,FALSE)</f>
        <v>tier - 1</v>
      </c>
      <c r="O270" s="16" t="str">
        <f>VLOOKUP(A270,'Hospitalisation Details'!A270:J270,10,FALSE)</f>
        <v>tier - 2</v>
      </c>
      <c r="P270" s="16" t="str">
        <f>VLOOKUP(A270,'Hospitalisation Details'!A270:K270,11,FALSE)</f>
        <v>R1011</v>
      </c>
      <c r="Q270" s="16">
        <f>VLOOKUP(A270,'Hospitalisation Details'!A270:L270,12,FALSE)</f>
        <v>60</v>
      </c>
    </row>
    <row r="271" spans="1:17" ht="20.399999999999999" x14ac:dyDescent="0.6">
      <c r="A271" s="17" t="s">
        <v>2102</v>
      </c>
      <c r="B271" s="16" t="str">
        <f>VLOOKUP('HEALTH CARE'!A271,'Customer Names'!A271:D271,3,FALSE)</f>
        <v>Fukuda</v>
      </c>
      <c r="C271" s="16">
        <f>VLOOKUP(A271,'Medical Examinations'!A271:B271,2,FALSE)</f>
        <v>44.36</v>
      </c>
      <c r="D271" s="16">
        <f>VLOOKUP(A271,'Medical Examinations'!A271:C271,3,FALSE)</f>
        <v>5.1100000000000003</v>
      </c>
      <c r="E271" s="16" t="str">
        <f>VLOOKUP(A271,'Medical Examinations'!A271:D271,4,FALSE)</f>
        <v>No</v>
      </c>
      <c r="F271" s="16" t="str">
        <f>VLOOKUP(A271,'Medical Examinations'!A271:E271,5,FALSE)</f>
        <v>No</v>
      </c>
      <c r="G271" s="16" t="str">
        <f>VLOOKUP(A271,'Medical Examinations'!A271:F271,6,FALSE)</f>
        <v>No</v>
      </c>
      <c r="H271" s="16">
        <f>VLOOKUP('HEALTH CARE'!A271,'Medical Examinations'!A271:G271,7,FALSE)</f>
        <v>0</v>
      </c>
      <c r="I271" s="16" t="str">
        <f>VLOOKUP(A271,'Medical Examinations'!A271:H271,8,FALSE)</f>
        <v>Yes</v>
      </c>
      <c r="J271" s="16" t="str">
        <f>VLOOKUP(A271,'Medical Examinations'!A271:I271,9,FALSE)</f>
        <v>obesity</v>
      </c>
      <c r="K271" s="16" t="str">
        <f>VLOOKUP(A271,'Medical Examinations'!A271:J271,10,FALSE)</f>
        <v>normal</v>
      </c>
      <c r="L271" s="18">
        <f>VLOOKUP(A271,'Hospitalisation Details'!A:F, 5, FALSE)</f>
        <v>28</v>
      </c>
      <c r="M271" s="16">
        <f>VLOOKUP(A271,'Hospitalisation Details'!A271:H271,8,FALSE)</f>
        <v>33057.230000000003</v>
      </c>
      <c r="N271" s="16" t="str">
        <f>VLOOKUP(A271,'Hospitalisation Details'!A271:I271,9,FALSE)</f>
        <v>tier - 1</v>
      </c>
      <c r="O271" s="16" t="str">
        <f>VLOOKUP(A271,'Hospitalisation Details'!A271:J271,10,FALSE)</f>
        <v>tier - 2</v>
      </c>
      <c r="P271" s="16" t="str">
        <f>VLOOKUP(A271,'Hospitalisation Details'!A271:K271,11,FALSE)</f>
        <v>R1011</v>
      </c>
      <c r="Q271" s="16">
        <f>VLOOKUP(A271,'Hospitalisation Details'!A271:L271,12,FALSE)</f>
        <v>28</v>
      </c>
    </row>
    <row r="272" spans="1:17" ht="20.399999999999999" x14ac:dyDescent="0.6">
      <c r="A272" s="17" t="s">
        <v>2101</v>
      </c>
      <c r="B272" s="16" t="str">
        <f>VLOOKUP('HEALTH CARE'!A272,'Customer Names'!A272:D272,3,FALSE)</f>
        <v>Phillips</v>
      </c>
      <c r="C272" s="16">
        <f>VLOOKUP(A272,'Medical Examinations'!A272:B272,2,FALSE)</f>
        <v>23.82</v>
      </c>
      <c r="D272" s="16">
        <f>VLOOKUP(A272,'Medical Examinations'!A272:C272,3,FALSE)</f>
        <v>10.85</v>
      </c>
      <c r="E272" s="16" t="str">
        <f>VLOOKUP(A272,'Medical Examinations'!A272:D272,4,FALSE)</f>
        <v>Yes</v>
      </c>
      <c r="F272" s="16" t="str">
        <f>VLOOKUP(A272,'Medical Examinations'!A272:E272,5,FALSE)</f>
        <v>No</v>
      </c>
      <c r="G272" s="16" t="str">
        <f>VLOOKUP(A272,'Medical Examinations'!A272:F272,6,FALSE)</f>
        <v>No</v>
      </c>
      <c r="H272" s="16">
        <f>VLOOKUP('HEALTH CARE'!A272,'Medical Examinations'!A272:G272,7,FALSE)</f>
        <v>0</v>
      </c>
      <c r="I272" s="16" t="str">
        <f>VLOOKUP(A272,'Medical Examinations'!A272:H272,8,FALSE)</f>
        <v>Yes</v>
      </c>
      <c r="J272" s="16" t="str">
        <f>VLOOKUP(A272,'Medical Examinations'!A272:I272,9,FALSE)</f>
        <v>normal weight</v>
      </c>
      <c r="K272" s="16" t="str">
        <f>VLOOKUP(A272,'Medical Examinations'!A272:J272,10,FALSE)</f>
        <v>diabetes</v>
      </c>
      <c r="L272" s="18">
        <f>VLOOKUP(A272,'Hospitalisation Details'!A:F, 5, FALSE)</f>
        <v>10</v>
      </c>
      <c r="M272" s="16">
        <f>VLOOKUP(A272,'Hospitalisation Details'!A272:H272,8,FALSE)</f>
        <v>33025.32</v>
      </c>
      <c r="N272" s="16" t="str">
        <f>VLOOKUP(A272,'Hospitalisation Details'!A272:I272,9,FALSE)</f>
        <v>tier - 2</v>
      </c>
      <c r="O272" s="16" t="str">
        <f>VLOOKUP(A272,'Hospitalisation Details'!A272:J272,10,FALSE)</f>
        <v>tier - 3</v>
      </c>
      <c r="P272" s="16" t="str">
        <f>VLOOKUP(A272,'Hospitalisation Details'!A272:K272,11,FALSE)</f>
        <v>R1011</v>
      </c>
      <c r="Q272" s="16">
        <f>VLOOKUP(A272,'Hospitalisation Details'!A272:L272,12,FALSE)</f>
        <v>55</v>
      </c>
    </row>
    <row r="273" spans="1:17" ht="20.399999999999999" x14ac:dyDescent="0.6">
      <c r="A273" s="17" t="s">
        <v>2100</v>
      </c>
      <c r="B273" s="16" t="str">
        <f>VLOOKUP('HEALTH CARE'!A273,'Customer Names'!A273:D273,3,FALSE)</f>
        <v>Maddison</v>
      </c>
      <c r="C273" s="16">
        <f>VLOOKUP(A273,'Medical Examinations'!A273:B273,2,FALSE)</f>
        <v>45</v>
      </c>
      <c r="D273" s="16">
        <f>VLOOKUP(A273,'Medical Examinations'!A273:C273,3,FALSE)</f>
        <v>5.24</v>
      </c>
      <c r="E273" s="16" t="str">
        <f>VLOOKUP(A273,'Medical Examinations'!A273:D273,4,FALSE)</f>
        <v>Yes</v>
      </c>
      <c r="F273" s="16" t="str">
        <f>VLOOKUP(A273,'Medical Examinations'!A273:E273,5,FALSE)</f>
        <v>No</v>
      </c>
      <c r="G273" s="16" t="str">
        <f>VLOOKUP(A273,'Medical Examinations'!A273:F273,6,FALSE)</f>
        <v>No</v>
      </c>
      <c r="H273" s="16">
        <f>VLOOKUP('HEALTH CARE'!A273,'Medical Examinations'!A273:G273,7,FALSE)</f>
        <v>1</v>
      </c>
      <c r="I273" s="16" t="str">
        <f>VLOOKUP(A273,'Medical Examinations'!A273:H273,8,FALSE)</f>
        <v>Yes</v>
      </c>
      <c r="J273" s="16" t="str">
        <f>VLOOKUP(A273,'Medical Examinations'!A273:I273,9,FALSE)</f>
        <v>obesity</v>
      </c>
      <c r="K273" s="16" t="str">
        <f>VLOOKUP(A273,'Medical Examinations'!A273:J273,10,FALSE)</f>
        <v>normal</v>
      </c>
      <c r="L273" s="18">
        <f>VLOOKUP(A273,'Hospitalisation Details'!A:F, 5, FALSE)</f>
        <v>8</v>
      </c>
      <c r="M273" s="16">
        <f>VLOOKUP(A273,'Hospitalisation Details'!A273:H273,8,FALSE)</f>
        <v>33017.46</v>
      </c>
      <c r="N273" s="16" t="str">
        <f>VLOOKUP(A273,'Hospitalisation Details'!A273:I273,9,FALSE)</f>
        <v>tier - 1</v>
      </c>
      <c r="O273" s="16" t="str">
        <f>VLOOKUP(A273,'Hospitalisation Details'!A273:J273,10,FALSE)</f>
        <v>tier - 1</v>
      </c>
      <c r="P273" s="16" t="str">
        <f>VLOOKUP(A273,'Hospitalisation Details'!A273:K273,11,FALSE)</f>
        <v>R1011</v>
      </c>
      <c r="Q273" s="16">
        <f>VLOOKUP(A273,'Hospitalisation Details'!A273:L273,12,FALSE)</f>
        <v>27</v>
      </c>
    </row>
    <row r="274" spans="1:17" ht="20.399999999999999" x14ac:dyDescent="0.6">
      <c r="A274" s="17" t="s">
        <v>2099</v>
      </c>
      <c r="B274" s="16" t="str">
        <f>VLOOKUP('HEALTH CARE'!A274,'Customer Names'!A274:D274,3,FALSE)</f>
        <v>Lockwood</v>
      </c>
      <c r="C274" s="16">
        <f>VLOOKUP(A274,'Medical Examinations'!A274:B274,2,FALSE)</f>
        <v>26.62</v>
      </c>
      <c r="D274" s="16">
        <f>VLOOKUP(A274,'Medical Examinations'!A274:C274,3,FALSE)</f>
        <v>10.08</v>
      </c>
      <c r="E274" s="16" t="str">
        <f>VLOOKUP(A274,'Medical Examinations'!A274:D274,4,FALSE)</f>
        <v>No</v>
      </c>
      <c r="F274" s="16" t="str">
        <f>VLOOKUP(A274,'Medical Examinations'!A274:E274,5,FALSE)</f>
        <v>No</v>
      </c>
      <c r="G274" s="16" t="str">
        <f>VLOOKUP(A274,'Medical Examinations'!A274:F274,6,FALSE)</f>
        <v>No</v>
      </c>
      <c r="H274" s="16">
        <f>VLOOKUP('HEALTH CARE'!A274,'Medical Examinations'!A274:G274,7,FALSE)</f>
        <v>0</v>
      </c>
      <c r="I274" s="16" t="str">
        <f>VLOOKUP(A274,'Medical Examinations'!A274:H274,8,FALSE)</f>
        <v>Yes</v>
      </c>
      <c r="J274" s="16" t="str">
        <f>VLOOKUP(A274,'Medical Examinations'!A274:I274,9,FALSE)</f>
        <v>overweight</v>
      </c>
      <c r="K274" s="16" t="str">
        <f>VLOOKUP(A274,'Medical Examinations'!A274:J274,10,FALSE)</f>
        <v>diabetes</v>
      </c>
      <c r="L274" s="18">
        <f>VLOOKUP(A274,'Hospitalisation Details'!A:F, 5, FALSE)</f>
        <v>24</v>
      </c>
      <c r="M274" s="16">
        <f>VLOOKUP(A274,'Hospitalisation Details'!A274:H274,8,FALSE)</f>
        <v>32947.629999999997</v>
      </c>
      <c r="N274" s="16" t="str">
        <f>VLOOKUP(A274,'Hospitalisation Details'!A274:I274,9,FALSE)</f>
        <v>tier - 2</v>
      </c>
      <c r="O274" s="16" t="str">
        <f>VLOOKUP(A274,'Hospitalisation Details'!A274:J274,10,FALSE)</f>
        <v>tier - 1</v>
      </c>
      <c r="P274" s="16" t="str">
        <f>VLOOKUP(A274,'Hospitalisation Details'!A274:K274,11,FALSE)</f>
        <v>R1011</v>
      </c>
      <c r="Q274" s="16">
        <f>VLOOKUP(A274,'Hospitalisation Details'!A274:L274,12,FALSE)</f>
        <v>51</v>
      </c>
    </row>
    <row r="275" spans="1:17" ht="20.399999999999999" x14ac:dyDescent="0.6">
      <c r="A275" s="17" t="s">
        <v>2098</v>
      </c>
      <c r="B275" s="16" t="str">
        <f>VLOOKUP('HEALTH CARE'!A275,'Customer Names'!A275:D275,3,FALSE)</f>
        <v>Defilippi</v>
      </c>
      <c r="C275" s="16">
        <f>VLOOKUP(A275,'Medical Examinations'!A275:B275,2,FALSE)</f>
        <v>32.67</v>
      </c>
      <c r="D275" s="16">
        <f>VLOOKUP(A275,'Medical Examinations'!A275:C275,3,FALSE)</f>
        <v>10.97</v>
      </c>
      <c r="E275" s="16" t="str">
        <f>VLOOKUP(A275,'Medical Examinations'!A275:D275,4,FALSE)</f>
        <v>Yes</v>
      </c>
      <c r="F275" s="16" t="str">
        <f>VLOOKUP(A275,'Medical Examinations'!A275:E275,5,FALSE)</f>
        <v>No</v>
      </c>
      <c r="G275" s="16" t="str">
        <f>VLOOKUP(A275,'Medical Examinations'!A275:F275,6,FALSE)</f>
        <v>No</v>
      </c>
      <c r="H275" s="16">
        <f>VLOOKUP('HEALTH CARE'!A275,'Medical Examinations'!A275:G275,7,FALSE)</f>
        <v>0</v>
      </c>
      <c r="I275" s="16" t="str">
        <f>VLOOKUP(A275,'Medical Examinations'!A275:H275,8,FALSE)</f>
        <v>Yes</v>
      </c>
      <c r="J275" s="16" t="str">
        <f>VLOOKUP(A275,'Medical Examinations'!A275:I275,9,FALSE)</f>
        <v>obesity</v>
      </c>
      <c r="K275" s="16" t="str">
        <f>VLOOKUP(A275,'Medical Examinations'!A275:J275,10,FALSE)</f>
        <v>diabetes</v>
      </c>
      <c r="L275" s="18">
        <f>VLOOKUP(A275,'Hospitalisation Details'!A:F, 5, FALSE)</f>
        <v>17</v>
      </c>
      <c r="M275" s="16">
        <f>VLOOKUP(A275,'Hospitalisation Details'!A275:H275,8,FALSE)</f>
        <v>32906.69</v>
      </c>
      <c r="N275" s="16" t="str">
        <f>VLOOKUP(A275,'Hospitalisation Details'!A275:I275,9,FALSE)</f>
        <v>tier - 2</v>
      </c>
      <c r="O275" s="16" t="str">
        <f>VLOOKUP(A275,'Hospitalisation Details'!A275:J275,10,FALSE)</f>
        <v>tier - 3</v>
      </c>
      <c r="P275" s="16" t="str">
        <f>VLOOKUP(A275,'Hospitalisation Details'!A275:K275,11,FALSE)</f>
        <v>R1011</v>
      </c>
      <c r="Q275" s="16">
        <f>VLOOKUP(A275,'Hospitalisation Details'!A275:L275,12,FALSE)</f>
        <v>41</v>
      </c>
    </row>
    <row r="276" spans="1:17" ht="20.399999999999999" x14ac:dyDescent="0.6">
      <c r="A276" s="17" t="s">
        <v>2097</v>
      </c>
      <c r="B276" s="16" t="str">
        <f>VLOOKUP('HEALTH CARE'!A276,'Customer Names'!A276:D276,3,FALSE)</f>
        <v>Jackson</v>
      </c>
      <c r="C276" s="16">
        <f>VLOOKUP(A276,'Medical Examinations'!A276:B276,2,FALSE)</f>
        <v>44.44</v>
      </c>
      <c r="D276" s="16">
        <f>VLOOKUP(A276,'Medical Examinations'!A276:C276,3,FALSE)</f>
        <v>4.9000000000000004</v>
      </c>
      <c r="E276" s="16" t="str">
        <f>VLOOKUP(A276,'Medical Examinations'!A276:D276,4,FALSE)</f>
        <v>Yes</v>
      </c>
      <c r="F276" s="16" t="str">
        <f>VLOOKUP(A276,'Medical Examinations'!A276:E276,5,FALSE)</f>
        <v>No</v>
      </c>
      <c r="G276" s="16" t="str">
        <f>VLOOKUP(A276,'Medical Examinations'!A276:F276,6,FALSE)</f>
        <v>No</v>
      </c>
      <c r="H276" s="16">
        <f>VLOOKUP('HEALTH CARE'!A276,'Medical Examinations'!A276:G276,7,FALSE)</f>
        <v>1</v>
      </c>
      <c r="I276" s="16" t="str">
        <f>VLOOKUP(A276,'Medical Examinations'!A276:H276,8,FALSE)</f>
        <v>Yes</v>
      </c>
      <c r="J276" s="16" t="str">
        <f>VLOOKUP(A276,'Medical Examinations'!A276:I276,9,FALSE)</f>
        <v>obesity</v>
      </c>
      <c r="K276" s="16" t="str">
        <f>VLOOKUP(A276,'Medical Examinations'!A276:J276,10,FALSE)</f>
        <v>normal</v>
      </c>
      <c r="L276" s="18">
        <f>VLOOKUP(A276,'Hospitalisation Details'!A:F, 5, FALSE)</f>
        <v>4</v>
      </c>
      <c r="M276" s="16">
        <f>VLOOKUP(A276,'Hospitalisation Details'!A276:H276,8,FALSE)</f>
        <v>32827.51</v>
      </c>
      <c r="N276" s="16" t="str">
        <f>VLOOKUP(A276,'Hospitalisation Details'!A276:I276,9,FALSE)</f>
        <v>tier - 1</v>
      </c>
      <c r="O276" s="16" t="str">
        <f>VLOOKUP(A276,'Hospitalisation Details'!A276:J276,10,FALSE)</f>
        <v>tier - 2</v>
      </c>
      <c r="P276" s="16" t="str">
        <f>VLOOKUP(A276,'Hospitalisation Details'!A276:K276,11,FALSE)</f>
        <v>R1011</v>
      </c>
      <c r="Q276" s="16">
        <f>VLOOKUP(A276,'Hospitalisation Details'!A276:L276,12,FALSE)</f>
        <v>27</v>
      </c>
    </row>
    <row r="277" spans="1:17" ht="20.399999999999999" x14ac:dyDescent="0.6">
      <c r="A277" s="17" t="s">
        <v>2096</v>
      </c>
      <c r="B277" s="16" t="str">
        <f>VLOOKUP('HEALTH CARE'!A277,'Customer Names'!A277:D277,3,FALSE)</f>
        <v>Ozahowski</v>
      </c>
      <c r="C277" s="16">
        <f>VLOOKUP(A277,'Medical Examinations'!A277:B277,2,FALSE)</f>
        <v>28.31</v>
      </c>
      <c r="D277" s="16">
        <f>VLOOKUP(A277,'Medical Examinations'!A277:C277,3,FALSE)</f>
        <v>5.33</v>
      </c>
      <c r="E277" s="16" t="str">
        <f>VLOOKUP(A277,'Medical Examinations'!A277:D277,4,FALSE)</f>
        <v>No</v>
      </c>
      <c r="F277" s="16" t="str">
        <f>VLOOKUP(A277,'Medical Examinations'!A277:E277,5,FALSE)</f>
        <v>No</v>
      </c>
      <c r="G277" s="16" t="str">
        <f>VLOOKUP(A277,'Medical Examinations'!A277:F277,6,FALSE)</f>
        <v>No</v>
      </c>
      <c r="H277" s="16">
        <f>VLOOKUP('HEALTH CARE'!A277,'Medical Examinations'!A277:G277,7,FALSE)</f>
        <v>0</v>
      </c>
      <c r="I277" s="16" t="str">
        <f>VLOOKUP(A277,'Medical Examinations'!A277:H277,8,FALSE)</f>
        <v>Yes</v>
      </c>
      <c r="J277" s="16" t="str">
        <f>VLOOKUP(A277,'Medical Examinations'!A277:I277,9,FALSE)</f>
        <v>overweight</v>
      </c>
      <c r="K277" s="16" t="str">
        <f>VLOOKUP(A277,'Medical Examinations'!A277:J277,10,FALSE)</f>
        <v>normal</v>
      </c>
      <c r="L277" s="18">
        <f>VLOOKUP(A277,'Hospitalisation Details'!A:F, 5, FALSE)</f>
        <v>12</v>
      </c>
      <c r="M277" s="16">
        <f>VLOOKUP(A277,'Hospitalisation Details'!A277:H277,8,FALSE)</f>
        <v>32787.46</v>
      </c>
      <c r="N277" s="16" t="str">
        <f>VLOOKUP(A277,'Hospitalisation Details'!A277:I277,9,FALSE)</f>
        <v>tier - 1</v>
      </c>
      <c r="O277" s="16" t="str">
        <f>VLOOKUP(A277,'Hospitalisation Details'!A277:J277,10,FALSE)</f>
        <v>tier - 3</v>
      </c>
      <c r="P277" s="16" t="str">
        <f>VLOOKUP(A277,'Hospitalisation Details'!A277:K277,11,FALSE)</f>
        <v>R1012</v>
      </c>
      <c r="Q277" s="16">
        <f>VLOOKUP(A277,'Hospitalisation Details'!A277:L277,12,FALSE)</f>
        <v>42</v>
      </c>
    </row>
    <row r="278" spans="1:17" ht="20.399999999999999" x14ac:dyDescent="0.6">
      <c r="A278" s="17" t="s">
        <v>2095</v>
      </c>
      <c r="B278" s="16" t="str">
        <f>VLOOKUP('HEALTH CARE'!A278,'Customer Names'!A278:D278,3,FALSE)</f>
        <v>Guthals</v>
      </c>
      <c r="C278" s="16">
        <f>VLOOKUP(A278,'Medical Examinations'!A278:B278,2,FALSE)</f>
        <v>25.05</v>
      </c>
      <c r="D278" s="16">
        <f>VLOOKUP(A278,'Medical Examinations'!A278:C278,3,FALSE)</f>
        <v>4.6100000000000003</v>
      </c>
      <c r="E278" s="16" t="str">
        <f>VLOOKUP(A278,'Medical Examinations'!A278:D278,4,FALSE)</f>
        <v>No</v>
      </c>
      <c r="F278" s="16" t="str">
        <f>VLOOKUP(A278,'Medical Examinations'!A278:E278,5,FALSE)</f>
        <v>No</v>
      </c>
      <c r="G278" s="16" t="str">
        <f>VLOOKUP(A278,'Medical Examinations'!A278:F278,6,FALSE)</f>
        <v>No</v>
      </c>
      <c r="H278" s="16">
        <f>VLOOKUP('HEALTH CARE'!A278,'Medical Examinations'!A278:G278,7,FALSE)</f>
        <v>2</v>
      </c>
      <c r="I278" s="16" t="str">
        <f>VLOOKUP(A278,'Medical Examinations'!A278:H278,8,FALSE)</f>
        <v>Yes</v>
      </c>
      <c r="J278" s="16" t="str">
        <f>VLOOKUP(A278,'Medical Examinations'!A278:I278,9,FALSE)</f>
        <v>overweight</v>
      </c>
      <c r="K278" s="16" t="str">
        <f>VLOOKUP(A278,'Medical Examinations'!A278:J278,10,FALSE)</f>
        <v>normal</v>
      </c>
      <c r="L278" s="18">
        <f>VLOOKUP(A278,'Hospitalisation Details'!A:F, 5, FALSE)</f>
        <v>7</v>
      </c>
      <c r="M278" s="16">
        <f>VLOOKUP(A278,'Hospitalisation Details'!A278:H278,8,FALSE)</f>
        <v>32765.33</v>
      </c>
      <c r="N278" s="16" t="str">
        <f>VLOOKUP(A278,'Hospitalisation Details'!A278:I278,9,FALSE)</f>
        <v>tier - 2</v>
      </c>
      <c r="O278" s="16" t="str">
        <f>VLOOKUP(A278,'Hospitalisation Details'!A278:J278,10,FALSE)</f>
        <v>tier - 2</v>
      </c>
      <c r="P278" s="16" t="str">
        <f>VLOOKUP(A278,'Hospitalisation Details'!A278:K278,11,FALSE)</f>
        <v>R1012</v>
      </c>
      <c r="Q278" s="16">
        <f>VLOOKUP(A278,'Hospitalisation Details'!A278:L278,12,FALSE)</f>
        <v>50</v>
      </c>
    </row>
    <row r="279" spans="1:17" ht="20.399999999999999" x14ac:dyDescent="0.6">
      <c r="A279" s="17" t="s">
        <v>2094</v>
      </c>
      <c r="B279" s="16" t="str">
        <f>VLOOKUP('HEALTH CARE'!A279,'Customer Names'!A279:D279,3,FALSE)</f>
        <v>Yates</v>
      </c>
      <c r="C279" s="16">
        <f>VLOOKUP(A279,'Medical Examinations'!A279:B279,2,FALSE)</f>
        <v>28.34</v>
      </c>
      <c r="D279" s="16">
        <f>VLOOKUP(A279,'Medical Examinations'!A279:C279,3,FALSE)</f>
        <v>8.18</v>
      </c>
      <c r="E279" s="16" t="str">
        <f>VLOOKUP(A279,'Medical Examinations'!A279:D279,4,FALSE)</f>
        <v>No</v>
      </c>
      <c r="F279" s="16" t="str">
        <f>VLOOKUP(A279,'Medical Examinations'!A279:E279,5,FALSE)</f>
        <v>No</v>
      </c>
      <c r="G279" s="16" t="str">
        <f>VLOOKUP(A279,'Medical Examinations'!A279:F279,6,FALSE)</f>
        <v>No</v>
      </c>
      <c r="H279" s="16">
        <f>VLOOKUP('HEALTH CARE'!A279,'Medical Examinations'!A279:G279,7,FALSE)</f>
        <v>0</v>
      </c>
      <c r="I279" s="16" t="str">
        <f>VLOOKUP(A279,'Medical Examinations'!A279:H279,8,FALSE)</f>
        <v>Yes</v>
      </c>
      <c r="J279" s="16" t="str">
        <f>VLOOKUP(A279,'Medical Examinations'!A279:I279,9,FALSE)</f>
        <v>overweight</v>
      </c>
      <c r="K279" s="16" t="str">
        <f>VLOOKUP(A279,'Medical Examinations'!A279:J279,10,FALSE)</f>
        <v>diabetes</v>
      </c>
      <c r="L279" s="18">
        <f>VLOOKUP(A279,'Hospitalisation Details'!A:F, 5, FALSE)</f>
        <v>6</v>
      </c>
      <c r="M279" s="16">
        <f>VLOOKUP(A279,'Hospitalisation Details'!A279:H279,8,FALSE)</f>
        <v>32760.48</v>
      </c>
      <c r="N279" s="16" t="str">
        <f>VLOOKUP(A279,'Hospitalisation Details'!A279:I279,9,FALSE)</f>
        <v>tier - 1</v>
      </c>
      <c r="O279" s="16" t="str">
        <f>VLOOKUP(A279,'Hospitalisation Details'!A279:J279,10,FALSE)</f>
        <v>tier - 1</v>
      </c>
      <c r="P279" s="16" t="str">
        <f>VLOOKUP(A279,'Hospitalisation Details'!A279:K279,11,FALSE)</f>
        <v>R1011</v>
      </c>
      <c r="Q279" s="16">
        <f>VLOOKUP(A279,'Hospitalisation Details'!A279:L279,12,FALSE)</f>
        <v>48</v>
      </c>
    </row>
    <row r="280" spans="1:17" ht="20.399999999999999" x14ac:dyDescent="0.6">
      <c r="A280" s="17" t="s">
        <v>2093</v>
      </c>
      <c r="B280" s="16" t="str">
        <f>VLOOKUP('HEALTH CARE'!A280,'Customer Names'!A280:D280,3,FALSE)</f>
        <v>Samuelson</v>
      </c>
      <c r="C280" s="16">
        <f>VLOOKUP(A280,'Medical Examinations'!A280:B280,2,FALSE)</f>
        <v>17.765000000000001</v>
      </c>
      <c r="D280" s="16">
        <f>VLOOKUP(A280,'Medical Examinations'!A280:C280,3,FALSE)</f>
        <v>5.62</v>
      </c>
      <c r="E280" s="16" t="str">
        <f>VLOOKUP(A280,'Medical Examinations'!A280:D280,4,FALSE)</f>
        <v>No</v>
      </c>
      <c r="F280" s="16" t="str">
        <f>VLOOKUP(A280,'Medical Examinations'!A280:E280,5,FALSE)</f>
        <v>No</v>
      </c>
      <c r="G280" s="16" t="str">
        <f>VLOOKUP(A280,'Medical Examinations'!A280:F280,6,FALSE)</f>
        <v>No</v>
      </c>
      <c r="H280" s="16">
        <f>VLOOKUP('HEALTH CARE'!A280,'Medical Examinations'!A280:G280,7,FALSE)</f>
        <v>0</v>
      </c>
      <c r="I280" s="16" t="str">
        <f>VLOOKUP(A280,'Medical Examinations'!A280:H280,8,FALSE)</f>
        <v>Yes</v>
      </c>
      <c r="J280" s="16" t="str">
        <f>VLOOKUP(A280,'Medical Examinations'!A280:I280,9,FALSE)</f>
        <v>underweight</v>
      </c>
      <c r="K280" s="16" t="str">
        <f>VLOOKUP(A280,'Medical Examinations'!A280:J280,10,FALSE)</f>
        <v>normal</v>
      </c>
      <c r="L280" s="18">
        <f>VLOOKUP(A280,'Hospitalisation Details'!A:F, 5, FALSE)</f>
        <v>9</v>
      </c>
      <c r="M280" s="16">
        <f>VLOOKUP(A280,'Hospitalisation Details'!A280:H280,8,FALSE)</f>
        <v>32734.19</v>
      </c>
      <c r="N280" s="16" t="str">
        <f>VLOOKUP(A280,'Hospitalisation Details'!A280:I280,9,FALSE)</f>
        <v>tier - 2</v>
      </c>
      <c r="O280" s="16" t="str">
        <f>VLOOKUP(A280,'Hospitalisation Details'!A280:J280,10,FALSE)</f>
        <v>tier - 1</v>
      </c>
      <c r="P280" s="16" t="str">
        <f>VLOOKUP(A280,'Hospitalisation Details'!A280:K280,11,FALSE)</f>
        <v>R1012</v>
      </c>
      <c r="Q280" s="16">
        <f>VLOOKUP(A280,'Hospitalisation Details'!A280:L280,12,FALSE)</f>
        <v>32</v>
      </c>
    </row>
    <row r="281" spans="1:17" ht="20.399999999999999" x14ac:dyDescent="0.6">
      <c r="A281" s="17" t="s">
        <v>2092</v>
      </c>
      <c r="B281" s="16" t="str">
        <f>VLOOKUP('HEALTH CARE'!A281,'Customer Names'!A281:D281,3,FALSE)</f>
        <v>Lemos</v>
      </c>
      <c r="C281" s="16">
        <f>VLOOKUP(A281,'Medical Examinations'!A281:B281,2,FALSE)</f>
        <v>36.119999999999997</v>
      </c>
      <c r="D281" s="16">
        <f>VLOOKUP(A281,'Medical Examinations'!A281:C281,3,FALSE)</f>
        <v>5.82</v>
      </c>
      <c r="E281" s="16" t="str">
        <f>VLOOKUP(A281,'Medical Examinations'!A281:D281,4,FALSE)</f>
        <v>No</v>
      </c>
      <c r="F281" s="16" t="str">
        <f>VLOOKUP(A281,'Medical Examinations'!A281:E281,5,FALSE)</f>
        <v>No</v>
      </c>
      <c r="G281" s="16" t="str">
        <f>VLOOKUP(A281,'Medical Examinations'!A281:F281,6,FALSE)</f>
        <v>No</v>
      </c>
      <c r="H281" s="16">
        <f>VLOOKUP('HEALTH CARE'!A281,'Medical Examinations'!A281:G281,7,FALSE)</f>
        <v>0</v>
      </c>
      <c r="I281" s="16" t="str">
        <f>VLOOKUP(A281,'Medical Examinations'!A281:H281,8,FALSE)</f>
        <v>Yes</v>
      </c>
      <c r="J281" s="16" t="str">
        <f>VLOOKUP(A281,'Medical Examinations'!A281:I281,9,FALSE)</f>
        <v>obesity</v>
      </c>
      <c r="K281" s="16" t="str">
        <f>VLOOKUP(A281,'Medical Examinations'!A281:J281,10,FALSE)</f>
        <v>prediabetes</v>
      </c>
      <c r="L281" s="18">
        <f>VLOOKUP(A281,'Hospitalisation Details'!A:F, 5, FALSE)</f>
        <v>30</v>
      </c>
      <c r="M281" s="16">
        <f>VLOOKUP(A281,'Hospitalisation Details'!A281:H281,8,FALSE)</f>
        <v>32716.2</v>
      </c>
      <c r="N281" s="16" t="str">
        <f>VLOOKUP(A281,'Hospitalisation Details'!A281:I281,9,FALSE)</f>
        <v>tier - 1</v>
      </c>
      <c r="O281" s="16" t="str">
        <f>VLOOKUP(A281,'Hospitalisation Details'!A281:J281,10,FALSE)</f>
        <v>tier - 2</v>
      </c>
      <c r="P281" s="16" t="str">
        <f>VLOOKUP(A281,'Hospitalisation Details'!A281:K281,11,FALSE)</f>
        <v>R1011</v>
      </c>
      <c r="Q281" s="16">
        <f>VLOOKUP(A281,'Hospitalisation Details'!A281:L281,12,FALSE)</f>
        <v>32</v>
      </c>
    </row>
    <row r="282" spans="1:17" ht="20.399999999999999" x14ac:dyDescent="0.6">
      <c r="A282" s="17" t="s">
        <v>2091</v>
      </c>
      <c r="B282" s="16" t="str">
        <f>VLOOKUP('HEALTH CARE'!A282,'Customer Names'!A282:D282,3,FALSE)</f>
        <v>Seynders</v>
      </c>
      <c r="C282" s="16">
        <f>VLOOKUP(A282,'Medical Examinations'!A282:B282,2,FALSE)</f>
        <v>23.19</v>
      </c>
      <c r="D282" s="16">
        <f>VLOOKUP(A282,'Medical Examinations'!A282:C282,3,FALSE)</f>
        <v>7.66</v>
      </c>
      <c r="E282" s="16" t="str">
        <f>VLOOKUP(A282,'Medical Examinations'!A282:D282,4,FALSE)</f>
        <v>No</v>
      </c>
      <c r="F282" s="16" t="str">
        <f>VLOOKUP(A282,'Medical Examinations'!A282:E282,5,FALSE)</f>
        <v>No</v>
      </c>
      <c r="G282" s="16" t="str">
        <f>VLOOKUP(A282,'Medical Examinations'!A282:F282,6,FALSE)</f>
        <v>No</v>
      </c>
      <c r="H282" s="16">
        <f>VLOOKUP('HEALTH CARE'!A282,'Medical Examinations'!A282:G282,7,FALSE)</f>
        <v>0</v>
      </c>
      <c r="I282" s="16" t="str">
        <f>VLOOKUP(A282,'Medical Examinations'!A282:H282,8,FALSE)</f>
        <v>Yes</v>
      </c>
      <c r="J282" s="16" t="str">
        <f>VLOOKUP(A282,'Medical Examinations'!A282:I282,9,FALSE)</f>
        <v>normal weight</v>
      </c>
      <c r="K282" s="16" t="str">
        <f>VLOOKUP(A282,'Medical Examinations'!A282:J282,10,FALSE)</f>
        <v>diabetes</v>
      </c>
      <c r="L282" s="18">
        <f>VLOOKUP(A282,'Hospitalisation Details'!A:F, 5, FALSE)</f>
        <v>1</v>
      </c>
      <c r="M282" s="16">
        <f>VLOOKUP(A282,'Hospitalisation Details'!A282:H282,8,FALSE)</f>
        <v>32686.080000000002</v>
      </c>
      <c r="N282" s="16" t="str">
        <f>VLOOKUP(A282,'Hospitalisation Details'!A282:I282,9,FALSE)</f>
        <v>tier - 2</v>
      </c>
      <c r="O282" s="16" t="str">
        <f>VLOOKUP(A282,'Hospitalisation Details'!A282:J282,10,FALSE)</f>
        <v>tier - 3</v>
      </c>
      <c r="P282" s="16" t="str">
        <f>VLOOKUP(A282,'Hospitalisation Details'!A282:K282,11,FALSE)</f>
        <v>R1011</v>
      </c>
      <c r="Q282" s="16">
        <f>VLOOKUP(A282,'Hospitalisation Details'!A282:L282,12,FALSE)</f>
        <v>54</v>
      </c>
    </row>
    <row r="283" spans="1:17" ht="20.399999999999999" x14ac:dyDescent="0.6">
      <c r="A283" s="17" t="s">
        <v>2090</v>
      </c>
      <c r="B283" s="16" t="str">
        <f>VLOOKUP('HEALTH CARE'!A283,'Customer Names'!A283:D283,3,FALSE)</f>
        <v>Saunders</v>
      </c>
      <c r="C283" s="16">
        <f>VLOOKUP(A283,'Medical Examinations'!A283:B283,2,FALSE)</f>
        <v>35.99</v>
      </c>
      <c r="D283" s="16">
        <f>VLOOKUP(A283,'Medical Examinations'!A283:C283,3,FALSE)</f>
        <v>4.2300000000000004</v>
      </c>
      <c r="E283" s="16" t="str">
        <f>VLOOKUP(A283,'Medical Examinations'!A283:D283,4,FALSE)</f>
        <v>No</v>
      </c>
      <c r="F283" s="16" t="str">
        <f>VLOOKUP(A283,'Medical Examinations'!A283:E283,5,FALSE)</f>
        <v>No</v>
      </c>
      <c r="G283" s="16" t="str">
        <f>VLOOKUP(A283,'Medical Examinations'!A283:F283,6,FALSE)</f>
        <v>No</v>
      </c>
      <c r="H283" s="16">
        <f>VLOOKUP('HEALTH CARE'!A283,'Medical Examinations'!A283:G283,7,FALSE)</f>
        <v>0</v>
      </c>
      <c r="I283" s="16" t="str">
        <f>VLOOKUP(A283,'Medical Examinations'!A283:H283,8,FALSE)</f>
        <v>Yes</v>
      </c>
      <c r="J283" s="16" t="str">
        <f>VLOOKUP(A283,'Medical Examinations'!A283:I283,9,FALSE)</f>
        <v>obesity</v>
      </c>
      <c r="K283" s="16" t="str">
        <f>VLOOKUP(A283,'Medical Examinations'!A283:J283,10,FALSE)</f>
        <v>normal</v>
      </c>
      <c r="L283" s="18">
        <f>VLOOKUP(A283,'Hospitalisation Details'!A:F, 5, FALSE)</f>
        <v>13</v>
      </c>
      <c r="M283" s="16">
        <f>VLOOKUP(A283,'Hospitalisation Details'!A283:H283,8,FALSE)</f>
        <v>32672.11</v>
      </c>
      <c r="N283" s="16" t="str">
        <f>VLOOKUP(A283,'Hospitalisation Details'!A283:I283,9,FALSE)</f>
        <v>tier - 1</v>
      </c>
      <c r="O283" s="16" t="str">
        <f>VLOOKUP(A283,'Hospitalisation Details'!A283:J283,10,FALSE)</f>
        <v>tier - 1</v>
      </c>
      <c r="P283" s="16" t="str">
        <f>VLOOKUP(A283,'Hospitalisation Details'!A283:K283,11,FALSE)</f>
        <v>R1011</v>
      </c>
      <c r="Q283" s="16">
        <f>VLOOKUP(A283,'Hospitalisation Details'!A283:L283,12,FALSE)</f>
        <v>32</v>
      </c>
    </row>
    <row r="284" spans="1:17" ht="20.399999999999999" x14ac:dyDescent="0.6">
      <c r="A284" s="17" t="s">
        <v>2089</v>
      </c>
      <c r="B284" s="16" t="str">
        <f>VLOOKUP('HEALTH CARE'!A284,'Customer Names'!A284:D284,3,FALSE)</f>
        <v>Walker</v>
      </c>
      <c r="C284" s="16">
        <f>VLOOKUP(A284,'Medical Examinations'!A284:B284,2,FALSE)</f>
        <v>30.25</v>
      </c>
      <c r="D284" s="16">
        <f>VLOOKUP(A284,'Medical Examinations'!A284:C284,3,FALSE)</f>
        <v>5.58</v>
      </c>
      <c r="E284" s="16" t="str">
        <f>VLOOKUP(A284,'Medical Examinations'!A284:D284,4,FALSE)</f>
        <v>No</v>
      </c>
      <c r="F284" s="16" t="str">
        <f>VLOOKUP(A284,'Medical Examinations'!A284:E284,5,FALSE)</f>
        <v>No</v>
      </c>
      <c r="G284" s="16" t="str">
        <f>VLOOKUP(A284,'Medical Examinations'!A284:F284,6,FALSE)</f>
        <v>Yes</v>
      </c>
      <c r="H284" s="16">
        <f>VLOOKUP('HEALTH CARE'!A284,'Medical Examinations'!A284:G284,7,FALSE)</f>
        <v>1</v>
      </c>
      <c r="I284" s="16" t="str">
        <f>VLOOKUP(A284,'Medical Examinations'!A284:H284,8,FALSE)</f>
        <v>Yes</v>
      </c>
      <c r="J284" s="16" t="str">
        <f>VLOOKUP(A284,'Medical Examinations'!A284:I284,9,FALSE)</f>
        <v>obesity</v>
      </c>
      <c r="K284" s="16" t="str">
        <f>VLOOKUP(A284,'Medical Examinations'!A284:J284,10,FALSE)</f>
        <v>normal</v>
      </c>
      <c r="L284" s="18">
        <f>VLOOKUP(A284,'Hospitalisation Details'!A:F, 5, FALSE)</f>
        <v>8</v>
      </c>
      <c r="M284" s="16">
        <f>VLOOKUP(A284,'Hospitalisation Details'!A284:H284,8,FALSE)</f>
        <v>32548.34</v>
      </c>
      <c r="N284" s="16" t="str">
        <f>VLOOKUP(A284,'Hospitalisation Details'!A284:I284,9,FALSE)</f>
        <v>tier - 1</v>
      </c>
      <c r="O284" s="16" t="str">
        <f>VLOOKUP(A284,'Hospitalisation Details'!A284:J284,10,FALSE)</f>
        <v>tier - 2</v>
      </c>
      <c r="P284" s="16" t="str">
        <f>VLOOKUP(A284,'Hospitalisation Details'!A284:K284,11,FALSE)</f>
        <v>R1013</v>
      </c>
      <c r="Q284" s="16">
        <f>VLOOKUP(A284,'Hospitalisation Details'!A284:L284,12,FALSE)</f>
        <v>19</v>
      </c>
    </row>
    <row r="285" spans="1:17" ht="20.399999999999999" x14ac:dyDescent="0.6">
      <c r="A285" s="17" t="s">
        <v>2088</v>
      </c>
      <c r="B285" s="16" t="str">
        <f>VLOOKUP('HEALTH CARE'!A285,'Customer Names'!A285:D285,3,FALSE)</f>
        <v>Lam</v>
      </c>
      <c r="C285" s="16">
        <f>VLOOKUP(A285,'Medical Examinations'!A285:B285,2,FALSE)</f>
        <v>26.24</v>
      </c>
      <c r="D285" s="16">
        <f>VLOOKUP(A285,'Medical Examinations'!A285:C285,3,FALSE)</f>
        <v>6.26</v>
      </c>
      <c r="E285" s="16" t="str">
        <f>VLOOKUP(A285,'Medical Examinations'!A285:D285,4,FALSE)</f>
        <v>Yes</v>
      </c>
      <c r="F285" s="16" t="str">
        <f>VLOOKUP(A285,'Medical Examinations'!A285:E285,5,FALSE)</f>
        <v>No</v>
      </c>
      <c r="G285" s="16" t="str">
        <f>VLOOKUP(A285,'Medical Examinations'!A285:F285,6,FALSE)</f>
        <v>No</v>
      </c>
      <c r="H285" s="16">
        <f>VLOOKUP('HEALTH CARE'!A285,'Medical Examinations'!A285:G285,7,FALSE)</f>
        <v>0</v>
      </c>
      <c r="I285" s="16" t="str">
        <f>VLOOKUP(A285,'Medical Examinations'!A285:H285,8,FALSE)</f>
        <v>Yes</v>
      </c>
      <c r="J285" s="16" t="str">
        <f>VLOOKUP(A285,'Medical Examinations'!A285:I285,9,FALSE)</f>
        <v>overweight</v>
      </c>
      <c r="K285" s="16" t="str">
        <f>VLOOKUP(A285,'Medical Examinations'!A285:J285,10,FALSE)</f>
        <v>prediabetes</v>
      </c>
      <c r="L285" s="18">
        <f>VLOOKUP(A285,'Hospitalisation Details'!A:F, 5, FALSE)</f>
        <v>19</v>
      </c>
      <c r="M285" s="16">
        <f>VLOOKUP(A285,'Hospitalisation Details'!A285:H285,8,FALSE)</f>
        <v>32485.46</v>
      </c>
      <c r="N285" s="16" t="str">
        <f>VLOOKUP(A285,'Hospitalisation Details'!A285:I285,9,FALSE)</f>
        <v>tier - 2</v>
      </c>
      <c r="O285" s="16" t="str">
        <f>VLOOKUP(A285,'Hospitalisation Details'!A285:J285,10,FALSE)</f>
        <v>tier - 1</v>
      </c>
      <c r="P285" s="16" t="str">
        <f>VLOOKUP(A285,'Hospitalisation Details'!A285:K285,11,FALSE)</f>
        <v>R1011</v>
      </c>
      <c r="Q285" s="16">
        <f>VLOOKUP(A285,'Hospitalisation Details'!A285:L285,12,FALSE)</f>
        <v>46</v>
      </c>
    </row>
    <row r="286" spans="1:17" ht="20.399999999999999" x14ac:dyDescent="0.6">
      <c r="A286" s="17" t="s">
        <v>2087</v>
      </c>
      <c r="B286" s="16" t="str">
        <f>VLOOKUP('HEALTH CARE'!A286,'Customer Names'!A286:D286,3,FALSE)</f>
        <v>Sweigart</v>
      </c>
      <c r="C286" s="16">
        <f>VLOOKUP(A286,'Medical Examinations'!A286:B286,2,FALSE)</f>
        <v>31.36</v>
      </c>
      <c r="D286" s="16">
        <f>VLOOKUP(A286,'Medical Examinations'!A286:C286,3,FALSE)</f>
        <v>10.6</v>
      </c>
      <c r="E286" s="16" t="str">
        <f>VLOOKUP(A286,'Medical Examinations'!A286:D286,4,FALSE)</f>
        <v>Yes</v>
      </c>
      <c r="F286" s="16" t="str">
        <f>VLOOKUP(A286,'Medical Examinations'!A286:E286,5,FALSE)</f>
        <v>No</v>
      </c>
      <c r="G286" s="16" t="str">
        <f>VLOOKUP(A286,'Medical Examinations'!A286:F286,6,FALSE)</f>
        <v>No</v>
      </c>
      <c r="H286" s="16">
        <f>VLOOKUP('HEALTH CARE'!A286,'Medical Examinations'!A286:G286,7,FALSE)</f>
        <v>0</v>
      </c>
      <c r="I286" s="16" t="str">
        <f>VLOOKUP(A286,'Medical Examinations'!A286:H286,8,FALSE)</f>
        <v>Yes</v>
      </c>
      <c r="J286" s="16" t="str">
        <f>VLOOKUP(A286,'Medical Examinations'!A286:I286,9,FALSE)</f>
        <v>obesity</v>
      </c>
      <c r="K286" s="16" t="str">
        <f>VLOOKUP(A286,'Medical Examinations'!A286:J286,10,FALSE)</f>
        <v>diabetes</v>
      </c>
      <c r="L286" s="18">
        <f>VLOOKUP(A286,'Hospitalisation Details'!A:F, 5, FALSE)</f>
        <v>27</v>
      </c>
      <c r="M286" s="16">
        <f>VLOOKUP(A286,'Hospitalisation Details'!A286:H286,8,FALSE)</f>
        <v>32462.35</v>
      </c>
      <c r="N286" s="16" t="str">
        <f>VLOOKUP(A286,'Hospitalisation Details'!A286:I286,9,FALSE)</f>
        <v>tier - 2</v>
      </c>
      <c r="O286" s="16" t="str">
        <f>VLOOKUP(A286,'Hospitalisation Details'!A286:J286,10,FALSE)</f>
        <v>tier - 2</v>
      </c>
      <c r="P286" s="16" t="str">
        <f>VLOOKUP(A286,'Hospitalisation Details'!A286:K286,11,FALSE)</f>
        <v>R1011</v>
      </c>
      <c r="Q286" s="16">
        <f>VLOOKUP(A286,'Hospitalisation Details'!A286:L286,12,FALSE)</f>
        <v>41</v>
      </c>
    </row>
    <row r="287" spans="1:17" ht="20.399999999999999" x14ac:dyDescent="0.6">
      <c r="A287" s="17" t="s">
        <v>2086</v>
      </c>
      <c r="B287" s="16" t="str">
        <f>VLOOKUP('HEALTH CARE'!A287,'Customer Names'!A287:D287,3,FALSE)</f>
        <v>Sieczkowski</v>
      </c>
      <c r="C287" s="16">
        <f>VLOOKUP(A287,'Medical Examinations'!A287:B287,2,FALSE)</f>
        <v>25.69</v>
      </c>
      <c r="D287" s="16">
        <f>VLOOKUP(A287,'Medical Examinations'!A287:C287,3,FALSE)</f>
        <v>4.78</v>
      </c>
      <c r="E287" s="16" t="str">
        <f>VLOOKUP(A287,'Medical Examinations'!A287:D287,4,FALSE)</f>
        <v>Yes</v>
      </c>
      <c r="F287" s="16" t="str">
        <f>VLOOKUP(A287,'Medical Examinations'!A287:E287,5,FALSE)</f>
        <v>No</v>
      </c>
      <c r="G287" s="16" t="str">
        <f>VLOOKUP(A287,'Medical Examinations'!A287:F287,6,FALSE)</f>
        <v>No</v>
      </c>
      <c r="H287" s="16">
        <f>VLOOKUP('HEALTH CARE'!A287,'Medical Examinations'!A287:G287,7,FALSE)</f>
        <v>0</v>
      </c>
      <c r="I287" s="16" t="str">
        <f>VLOOKUP(A287,'Medical Examinations'!A287:H287,8,FALSE)</f>
        <v>Yes</v>
      </c>
      <c r="J287" s="16" t="str">
        <f>VLOOKUP(A287,'Medical Examinations'!A287:I287,9,FALSE)</f>
        <v>overweight</v>
      </c>
      <c r="K287" s="16" t="str">
        <f>VLOOKUP(A287,'Medical Examinations'!A287:J287,10,FALSE)</f>
        <v>normal</v>
      </c>
      <c r="L287" s="18">
        <f>VLOOKUP(A287,'Hospitalisation Details'!A:F, 5, FALSE)</f>
        <v>9</v>
      </c>
      <c r="M287" s="16">
        <f>VLOOKUP(A287,'Hospitalisation Details'!A287:H287,8,FALSE)</f>
        <v>32430.22</v>
      </c>
      <c r="N287" s="16" t="str">
        <f>VLOOKUP(A287,'Hospitalisation Details'!A287:I287,9,FALSE)</f>
        <v>tier - 2</v>
      </c>
      <c r="O287" s="16" t="str">
        <f>VLOOKUP(A287,'Hospitalisation Details'!A287:J287,10,FALSE)</f>
        <v>tier - 3</v>
      </c>
      <c r="P287" s="16" t="str">
        <f>VLOOKUP(A287,'Hospitalisation Details'!A287:K287,11,FALSE)</f>
        <v>R1011</v>
      </c>
      <c r="Q287" s="16">
        <f>VLOOKUP(A287,'Hospitalisation Details'!A287:L287,12,FALSE)</f>
        <v>46</v>
      </c>
    </row>
    <row r="288" spans="1:17" ht="20.399999999999999" x14ac:dyDescent="0.6">
      <c r="A288" s="17" t="s">
        <v>2085</v>
      </c>
      <c r="B288" s="16" t="str">
        <f>VLOOKUP('HEALTH CARE'!A288,'Customer Names'!A288:D288,3,FALSE)</f>
        <v>Jurgens</v>
      </c>
      <c r="C288" s="16">
        <f>VLOOKUP(A288,'Medical Examinations'!A288:B288,2,FALSE)</f>
        <v>25.46</v>
      </c>
      <c r="D288" s="16">
        <f>VLOOKUP(A288,'Medical Examinations'!A288:C288,3,FALSE)</f>
        <v>6.03</v>
      </c>
      <c r="E288" s="16" t="str">
        <f>VLOOKUP(A288,'Medical Examinations'!A288:D288,4,FALSE)</f>
        <v>No</v>
      </c>
      <c r="F288" s="16" t="str">
        <f>VLOOKUP(A288,'Medical Examinations'!A288:E288,5,FALSE)</f>
        <v>No</v>
      </c>
      <c r="G288" s="16" t="str">
        <f>VLOOKUP(A288,'Medical Examinations'!A288:F288,6,FALSE)</f>
        <v>No</v>
      </c>
      <c r="H288" s="16">
        <f>VLOOKUP('HEALTH CARE'!A288,'Medical Examinations'!A288:G288,7,FALSE)</f>
        <v>2</v>
      </c>
      <c r="I288" s="16" t="str">
        <f>VLOOKUP(A288,'Medical Examinations'!A288:H288,8,FALSE)</f>
        <v>Yes</v>
      </c>
      <c r="J288" s="16" t="str">
        <f>VLOOKUP(A288,'Medical Examinations'!A288:I288,9,FALSE)</f>
        <v>overweight</v>
      </c>
      <c r="K288" s="16" t="str">
        <f>VLOOKUP(A288,'Medical Examinations'!A288:J288,10,FALSE)</f>
        <v>prediabetes</v>
      </c>
      <c r="L288" s="18">
        <f>VLOOKUP(A288,'Hospitalisation Details'!A:F, 5, FALSE)</f>
        <v>19</v>
      </c>
      <c r="M288" s="16">
        <f>VLOOKUP(A288,'Hospitalisation Details'!A288:H288,8,FALSE)</f>
        <v>32428.63</v>
      </c>
      <c r="N288" s="16" t="str">
        <f>VLOOKUP(A288,'Hospitalisation Details'!A288:I288,9,FALSE)</f>
        <v>tier - 2</v>
      </c>
      <c r="O288" s="16" t="str">
        <f>VLOOKUP(A288,'Hospitalisation Details'!A288:J288,10,FALSE)</f>
        <v>tier - 2</v>
      </c>
      <c r="P288" s="16" t="str">
        <f>VLOOKUP(A288,'Hospitalisation Details'!A288:K288,11,FALSE)</f>
        <v>R1011</v>
      </c>
      <c r="Q288" s="16">
        <f>VLOOKUP(A288,'Hospitalisation Details'!A288:L288,12,FALSE)</f>
        <v>50</v>
      </c>
    </row>
    <row r="289" spans="1:17" ht="20.399999999999999" x14ac:dyDescent="0.6">
      <c r="A289" s="17" t="s">
        <v>2084</v>
      </c>
      <c r="B289" s="16" t="str">
        <f>VLOOKUP('HEALTH CARE'!A289,'Customer Names'!A289:D289,3,FALSE)</f>
        <v>Hackman</v>
      </c>
      <c r="C289" s="16">
        <f>VLOOKUP(A289,'Medical Examinations'!A289:B289,2,FALSE)</f>
        <v>31.83</v>
      </c>
      <c r="D289" s="16">
        <f>VLOOKUP(A289,'Medical Examinations'!A289:C289,3,FALSE)</f>
        <v>11.55</v>
      </c>
      <c r="E289" s="16" t="str">
        <f>VLOOKUP(A289,'Medical Examinations'!A289:D289,4,FALSE)</f>
        <v>Yes</v>
      </c>
      <c r="F289" s="16" t="str">
        <f>VLOOKUP(A289,'Medical Examinations'!A289:E289,5,FALSE)</f>
        <v>No</v>
      </c>
      <c r="G289" s="16" t="str">
        <f>VLOOKUP(A289,'Medical Examinations'!A289:F289,6,FALSE)</f>
        <v>No</v>
      </c>
      <c r="H289" s="16">
        <f>VLOOKUP('HEALTH CARE'!A289,'Medical Examinations'!A289:G289,7,FALSE)</f>
        <v>1</v>
      </c>
      <c r="I289" s="16" t="str">
        <f>VLOOKUP(A289,'Medical Examinations'!A289:H289,8,FALSE)</f>
        <v>Yes</v>
      </c>
      <c r="J289" s="16" t="str">
        <f>VLOOKUP(A289,'Medical Examinations'!A289:I289,9,FALSE)</f>
        <v>obesity</v>
      </c>
      <c r="K289" s="16" t="str">
        <f>VLOOKUP(A289,'Medical Examinations'!A289:J289,10,FALSE)</f>
        <v>diabetes</v>
      </c>
      <c r="L289" s="18">
        <f>VLOOKUP(A289,'Hospitalisation Details'!A:F, 5, FALSE)</f>
        <v>2</v>
      </c>
      <c r="M289" s="16">
        <f>VLOOKUP(A289,'Hospitalisation Details'!A289:H289,8,FALSE)</f>
        <v>32288.49</v>
      </c>
      <c r="N289" s="16" t="str">
        <f>VLOOKUP(A289,'Hospitalisation Details'!A289:I289,9,FALSE)</f>
        <v>tier - 2</v>
      </c>
      <c r="O289" s="16" t="str">
        <f>VLOOKUP(A289,'Hospitalisation Details'!A289:J289,10,FALSE)</f>
        <v>tier - 2</v>
      </c>
      <c r="P289" s="16" t="str">
        <f>VLOOKUP(A289,'Hospitalisation Details'!A289:K289,11,FALSE)</f>
        <v>R1011</v>
      </c>
      <c r="Q289" s="16">
        <f>VLOOKUP(A289,'Hospitalisation Details'!A289:L289,12,FALSE)</f>
        <v>36</v>
      </c>
    </row>
    <row r="290" spans="1:17" ht="20.399999999999999" x14ac:dyDescent="0.6">
      <c r="A290" s="17" t="s">
        <v>2083</v>
      </c>
      <c r="B290" s="16" t="str">
        <f>VLOOKUP('HEALTH CARE'!A290,'Customer Names'!A290:D290,3,FALSE)</f>
        <v>Klarich</v>
      </c>
      <c r="C290" s="16">
        <f>VLOOKUP(A290,'Medical Examinations'!A290:B290,2,FALSE)</f>
        <v>24.43</v>
      </c>
      <c r="D290" s="16">
        <f>VLOOKUP(A290,'Medical Examinations'!A290:C290,3,FALSE)</f>
        <v>7.59</v>
      </c>
      <c r="E290" s="16" t="str">
        <f>VLOOKUP(A290,'Medical Examinations'!A290:D290,4,FALSE)</f>
        <v>Yes</v>
      </c>
      <c r="F290" s="16" t="str">
        <f>VLOOKUP(A290,'Medical Examinations'!A290:E290,5,FALSE)</f>
        <v>No</v>
      </c>
      <c r="G290" s="16" t="str">
        <f>VLOOKUP(A290,'Medical Examinations'!A290:F290,6,FALSE)</f>
        <v>No</v>
      </c>
      <c r="H290" s="16">
        <f>VLOOKUP('HEALTH CARE'!A290,'Medical Examinations'!A290:G290,7,FALSE)</f>
        <v>1</v>
      </c>
      <c r="I290" s="16" t="str">
        <f>VLOOKUP(A290,'Medical Examinations'!A290:H290,8,FALSE)</f>
        <v>Yes</v>
      </c>
      <c r="J290" s="16" t="str">
        <f>VLOOKUP(A290,'Medical Examinations'!A290:I290,9,FALSE)</f>
        <v>normal weight</v>
      </c>
      <c r="K290" s="16" t="str">
        <f>VLOOKUP(A290,'Medical Examinations'!A290:J290,10,FALSE)</f>
        <v>diabetes</v>
      </c>
      <c r="L290" s="18">
        <f>VLOOKUP(A290,'Hospitalisation Details'!A:F, 5, FALSE)</f>
        <v>17</v>
      </c>
      <c r="M290" s="16">
        <f>VLOOKUP(A290,'Hospitalisation Details'!A290:H290,8,FALSE)</f>
        <v>32259.96</v>
      </c>
      <c r="N290" s="16" t="str">
        <f>VLOOKUP(A290,'Hospitalisation Details'!A290:I290,9,FALSE)</f>
        <v>tier - 2</v>
      </c>
      <c r="O290" s="16" t="str">
        <f>VLOOKUP(A290,'Hospitalisation Details'!A290:J290,10,FALSE)</f>
        <v>tier - 3</v>
      </c>
      <c r="P290" s="16" t="str">
        <f>VLOOKUP(A290,'Hospitalisation Details'!A290:K290,11,FALSE)</f>
        <v>R1012</v>
      </c>
      <c r="Q290" s="16">
        <f>VLOOKUP(A290,'Hospitalisation Details'!A290:L290,12,FALSE)</f>
        <v>47</v>
      </c>
    </row>
    <row r="291" spans="1:17" ht="20.399999999999999" x14ac:dyDescent="0.6">
      <c r="A291" s="17" t="s">
        <v>2082</v>
      </c>
      <c r="B291" s="16" t="str">
        <f>VLOOKUP('HEALTH CARE'!A291,'Customer Names'!A291:D291,3,FALSE)</f>
        <v>Schulten</v>
      </c>
      <c r="C291" s="16">
        <f>VLOOKUP(A291,'Medical Examinations'!A291:B291,2,FALSE)</f>
        <v>41.9</v>
      </c>
      <c r="D291" s="16">
        <f>VLOOKUP(A291,'Medical Examinations'!A291:C291,3,FALSE)</f>
        <v>4.26</v>
      </c>
      <c r="E291" s="16" t="str">
        <f>VLOOKUP(A291,'Medical Examinations'!A291:D291,4,FALSE)</f>
        <v>No</v>
      </c>
      <c r="F291" s="16" t="str">
        <f>VLOOKUP(A291,'Medical Examinations'!A291:E291,5,FALSE)</f>
        <v>No</v>
      </c>
      <c r="G291" s="16" t="str">
        <f>VLOOKUP(A291,'Medical Examinations'!A291:F291,6,FALSE)</f>
        <v>No</v>
      </c>
      <c r="H291" s="16">
        <f>VLOOKUP('HEALTH CARE'!A291,'Medical Examinations'!A291:G291,7,FALSE)</f>
        <v>0</v>
      </c>
      <c r="I291" s="16" t="str">
        <f>VLOOKUP(A291,'Medical Examinations'!A291:H291,8,FALSE)</f>
        <v>Yes</v>
      </c>
      <c r="J291" s="16" t="str">
        <f>VLOOKUP(A291,'Medical Examinations'!A291:I291,9,FALSE)</f>
        <v>obesity</v>
      </c>
      <c r="K291" s="16" t="str">
        <f>VLOOKUP(A291,'Medical Examinations'!A291:J291,10,FALSE)</f>
        <v>normal</v>
      </c>
      <c r="L291" s="18">
        <f>VLOOKUP(A291,'Hospitalisation Details'!A:F, 5, FALSE)</f>
        <v>8</v>
      </c>
      <c r="M291" s="16">
        <f>VLOOKUP(A291,'Hospitalisation Details'!A291:H291,8,FALSE)</f>
        <v>32222.81</v>
      </c>
      <c r="N291" s="16" t="str">
        <f>VLOOKUP(A291,'Hospitalisation Details'!A291:I291,9,FALSE)</f>
        <v>tier - 2</v>
      </c>
      <c r="O291" s="16" t="str">
        <f>VLOOKUP(A291,'Hospitalisation Details'!A291:J291,10,FALSE)</f>
        <v>tier - 1</v>
      </c>
      <c r="P291" s="16" t="str">
        <f>VLOOKUP(A291,'Hospitalisation Details'!A291:K291,11,FALSE)</f>
        <v>R1011</v>
      </c>
      <c r="Q291" s="16">
        <f>VLOOKUP(A291,'Hospitalisation Details'!A291:L291,12,FALSE)</f>
        <v>28</v>
      </c>
    </row>
    <row r="292" spans="1:17" ht="20.399999999999999" x14ac:dyDescent="0.6">
      <c r="A292" s="17" t="s">
        <v>2081</v>
      </c>
      <c r="B292" s="16" t="str">
        <f>VLOOKUP('HEALTH CARE'!A292,'Customer Names'!A292:D292,3,FALSE)</f>
        <v>Fagerstrom</v>
      </c>
      <c r="C292" s="16">
        <f>VLOOKUP(A292,'Medical Examinations'!A292:B292,2,FALSE)</f>
        <v>22.88</v>
      </c>
      <c r="D292" s="16">
        <f>VLOOKUP(A292,'Medical Examinations'!A292:C292,3,FALSE)</f>
        <v>5.9</v>
      </c>
      <c r="E292" s="16" t="str">
        <f>VLOOKUP(A292,'Medical Examinations'!A292:D292,4,FALSE)</f>
        <v>Yes</v>
      </c>
      <c r="F292" s="16" t="str">
        <f>VLOOKUP(A292,'Medical Examinations'!A292:E292,5,FALSE)</f>
        <v>No</v>
      </c>
      <c r="G292" s="16" t="str">
        <f>VLOOKUP(A292,'Medical Examinations'!A292:F292,6,FALSE)</f>
        <v>Yes</v>
      </c>
      <c r="H292" s="16">
        <f>VLOOKUP('HEALTH CARE'!A292,'Medical Examinations'!A292:G292,7,FALSE)</f>
        <v>1</v>
      </c>
      <c r="I292" s="16" t="str">
        <f>VLOOKUP(A292,'Medical Examinations'!A292:H292,8,FALSE)</f>
        <v>Yes</v>
      </c>
      <c r="J292" s="16" t="str">
        <f>VLOOKUP(A292,'Medical Examinations'!A292:I292,9,FALSE)</f>
        <v>normal weight</v>
      </c>
      <c r="K292" s="16" t="str">
        <f>VLOOKUP(A292,'Medical Examinations'!A292:J292,10,FALSE)</f>
        <v>prediabetes</v>
      </c>
      <c r="L292" s="18">
        <f>VLOOKUP(A292,'Hospitalisation Details'!A:F, 5, FALSE)</f>
        <v>11</v>
      </c>
      <c r="M292" s="16">
        <f>VLOOKUP(A292,'Hospitalisation Details'!A292:H292,8,FALSE)</f>
        <v>32192.76</v>
      </c>
      <c r="N292" s="16" t="str">
        <f>VLOOKUP(A292,'Hospitalisation Details'!A292:I292,9,FALSE)</f>
        <v>tier - 1</v>
      </c>
      <c r="O292" s="16" t="str">
        <f>VLOOKUP(A292,'Hospitalisation Details'!A292:J292,10,FALSE)</f>
        <v>tier - 2</v>
      </c>
      <c r="P292" s="16" t="str">
        <f>VLOOKUP(A292,'Hospitalisation Details'!A292:K292,11,FALSE)</f>
        <v>R1011</v>
      </c>
      <c r="Q292" s="16">
        <f>VLOOKUP(A292,'Hospitalisation Details'!A292:L292,12,FALSE)</f>
        <v>53</v>
      </c>
    </row>
    <row r="293" spans="1:17" ht="20.399999999999999" x14ac:dyDescent="0.6">
      <c r="A293" s="17" t="s">
        <v>2080</v>
      </c>
      <c r="B293" s="16" t="str">
        <f>VLOOKUP('HEALTH CARE'!A293,'Customer Names'!A293:D293,3,FALSE)</f>
        <v>Bien</v>
      </c>
      <c r="C293" s="16">
        <f>VLOOKUP(A293,'Medical Examinations'!A293:B293,2,FALSE)</f>
        <v>29.734999999999999</v>
      </c>
      <c r="D293" s="16">
        <f>VLOOKUP(A293,'Medical Examinations'!A293:C293,3,FALSE)</f>
        <v>7.79</v>
      </c>
      <c r="E293" s="16" t="str">
        <f>VLOOKUP(A293,'Medical Examinations'!A293:D293,4,FALSE)</f>
        <v>No</v>
      </c>
      <c r="F293" s="16" t="str">
        <f>VLOOKUP(A293,'Medical Examinations'!A293:E293,5,FALSE)</f>
        <v>No</v>
      </c>
      <c r="G293" s="16" t="str">
        <f>VLOOKUP(A293,'Medical Examinations'!A293:F293,6,FALSE)</f>
        <v>No</v>
      </c>
      <c r="H293" s="16">
        <f>VLOOKUP('HEALTH CARE'!A293,'Medical Examinations'!A293:G293,7,FALSE)</f>
        <v>0</v>
      </c>
      <c r="I293" s="16" t="str">
        <f>VLOOKUP(A293,'Medical Examinations'!A293:H293,8,FALSE)</f>
        <v>No</v>
      </c>
      <c r="J293" s="16" t="str">
        <f>VLOOKUP(A293,'Medical Examinations'!A293:I293,9,FALSE)</f>
        <v>overweight</v>
      </c>
      <c r="K293" s="16" t="str">
        <f>VLOOKUP(A293,'Medical Examinations'!A293:J293,10,FALSE)</f>
        <v>diabetes</v>
      </c>
      <c r="L293" s="18">
        <f>VLOOKUP(A293,'Hospitalisation Details'!A:F, 5, FALSE)</f>
        <v>10</v>
      </c>
      <c r="M293" s="16">
        <f>VLOOKUP(A293,'Hospitalisation Details'!A293:H293,8,FALSE)</f>
        <v>32108.66</v>
      </c>
      <c r="N293" s="16" t="str">
        <f>VLOOKUP(A293,'Hospitalisation Details'!A293:I293,9,FALSE)</f>
        <v>tier - 1</v>
      </c>
      <c r="O293" s="16" t="str">
        <f>VLOOKUP(A293,'Hospitalisation Details'!A293:J293,10,FALSE)</f>
        <v>tier - 3</v>
      </c>
      <c r="P293" s="16" t="str">
        <f>VLOOKUP(A293,'Hospitalisation Details'!A293:K293,11,FALSE)</f>
        <v>R1017</v>
      </c>
      <c r="Q293" s="16">
        <f>VLOOKUP(A293,'Hospitalisation Details'!A293:L293,12,FALSE)</f>
        <v>44</v>
      </c>
    </row>
    <row r="294" spans="1:17" ht="20.399999999999999" x14ac:dyDescent="0.6">
      <c r="A294" s="17" t="s">
        <v>2079</v>
      </c>
      <c r="B294" s="16" t="str">
        <f>VLOOKUP('HEALTH CARE'!A294,'Customer Names'!A294:D294,3,FALSE)</f>
        <v>Hess</v>
      </c>
      <c r="C294" s="16">
        <f>VLOOKUP(A294,'Medical Examinations'!A294:B294,2,FALSE)</f>
        <v>40.74</v>
      </c>
      <c r="D294" s="16">
        <f>VLOOKUP(A294,'Medical Examinations'!A294:C294,3,FALSE)</f>
        <v>5.28</v>
      </c>
      <c r="E294" s="16" t="str">
        <f>VLOOKUP(A294,'Medical Examinations'!A294:D294,4,FALSE)</f>
        <v>No</v>
      </c>
      <c r="F294" s="16" t="str">
        <f>VLOOKUP(A294,'Medical Examinations'!A294:E294,5,FALSE)</f>
        <v>No</v>
      </c>
      <c r="G294" s="16" t="str">
        <f>VLOOKUP(A294,'Medical Examinations'!A294:F294,6,FALSE)</f>
        <v>Yes</v>
      </c>
      <c r="H294" s="16">
        <f>VLOOKUP('HEALTH CARE'!A294,'Medical Examinations'!A294:G294,7,FALSE)</f>
        <v>1</v>
      </c>
      <c r="I294" s="16" t="str">
        <f>VLOOKUP(A294,'Medical Examinations'!A294:H294,8,FALSE)</f>
        <v>Yes</v>
      </c>
      <c r="J294" s="16" t="str">
        <f>VLOOKUP(A294,'Medical Examinations'!A294:I294,9,FALSE)</f>
        <v>obesity</v>
      </c>
      <c r="K294" s="16" t="str">
        <f>VLOOKUP(A294,'Medical Examinations'!A294:J294,10,FALSE)</f>
        <v>normal</v>
      </c>
      <c r="L294" s="18">
        <f>VLOOKUP(A294,'Hospitalisation Details'!A:F, 5, FALSE)</f>
        <v>13</v>
      </c>
      <c r="M294" s="16">
        <f>VLOOKUP(A294,'Hospitalisation Details'!A294:H294,8,FALSE)</f>
        <v>32086.21</v>
      </c>
      <c r="N294" s="16" t="str">
        <f>VLOOKUP(A294,'Hospitalisation Details'!A294:I294,9,FALSE)</f>
        <v>tier - 1</v>
      </c>
      <c r="O294" s="16" t="str">
        <f>VLOOKUP(A294,'Hospitalisation Details'!A294:J294,10,FALSE)</f>
        <v>tier - 3</v>
      </c>
      <c r="P294" s="16" t="str">
        <f>VLOOKUP(A294,'Hospitalisation Details'!A294:K294,11,FALSE)</f>
        <v>R1011</v>
      </c>
      <c r="Q294" s="16">
        <f>VLOOKUP(A294,'Hospitalisation Details'!A294:L294,12,FALSE)</f>
        <v>29</v>
      </c>
    </row>
    <row r="295" spans="1:17" ht="20.399999999999999" x14ac:dyDescent="0.6">
      <c r="A295" s="17" t="s">
        <v>2078</v>
      </c>
      <c r="B295" s="16" t="str">
        <f>VLOOKUP('HEALTH CARE'!A295,'Customer Names'!A295:D295,3,FALSE)</f>
        <v>Shaw</v>
      </c>
      <c r="C295" s="16">
        <f>VLOOKUP(A295,'Medical Examinations'!A295:B295,2,FALSE)</f>
        <v>24.14</v>
      </c>
      <c r="D295" s="16">
        <f>VLOOKUP(A295,'Medical Examinations'!A295:C295,3,FALSE)</f>
        <v>5.87</v>
      </c>
      <c r="E295" s="16" t="str">
        <f>VLOOKUP(A295,'Medical Examinations'!A295:D295,4,FALSE)</f>
        <v>No</v>
      </c>
      <c r="F295" s="16" t="str">
        <f>VLOOKUP(A295,'Medical Examinations'!A295:E295,5,FALSE)</f>
        <v>No</v>
      </c>
      <c r="G295" s="16" t="str">
        <f>VLOOKUP(A295,'Medical Examinations'!A295:F295,6,FALSE)</f>
        <v>No</v>
      </c>
      <c r="H295" s="16">
        <f>VLOOKUP('HEALTH CARE'!A295,'Medical Examinations'!A295:G295,7,FALSE)</f>
        <v>2</v>
      </c>
      <c r="I295" s="16" t="str">
        <f>VLOOKUP(A295,'Medical Examinations'!A295:H295,8,FALSE)</f>
        <v>Yes</v>
      </c>
      <c r="J295" s="16" t="str">
        <f>VLOOKUP(A295,'Medical Examinations'!A295:I295,9,FALSE)</f>
        <v>normal weight</v>
      </c>
      <c r="K295" s="16" t="str">
        <f>VLOOKUP(A295,'Medical Examinations'!A295:J295,10,FALSE)</f>
        <v>prediabetes</v>
      </c>
      <c r="L295" s="18">
        <f>VLOOKUP(A295,'Hospitalisation Details'!A:F, 5, FALSE)</f>
        <v>21</v>
      </c>
      <c r="M295" s="16">
        <f>VLOOKUP(A295,'Hospitalisation Details'!A295:H295,8,FALSE)</f>
        <v>31980.89</v>
      </c>
      <c r="N295" s="16" t="str">
        <f>VLOOKUP(A295,'Hospitalisation Details'!A295:I295,9,FALSE)</f>
        <v>tier - 2</v>
      </c>
      <c r="O295" s="16" t="str">
        <f>VLOOKUP(A295,'Hospitalisation Details'!A295:J295,10,FALSE)</f>
        <v>tier - 1</v>
      </c>
      <c r="P295" s="16" t="str">
        <f>VLOOKUP(A295,'Hospitalisation Details'!A295:K295,11,FALSE)</f>
        <v>R1011</v>
      </c>
      <c r="Q295" s="16">
        <f>VLOOKUP(A295,'Hospitalisation Details'!A295:L295,12,FALSE)</f>
        <v>50</v>
      </c>
    </row>
    <row r="296" spans="1:17" ht="20.399999999999999" x14ac:dyDescent="0.6">
      <c r="A296" s="17" t="s">
        <v>2077</v>
      </c>
      <c r="B296" s="16" t="str">
        <f>VLOOKUP('HEALTH CARE'!A296,'Customer Names'!A296:D296,3,FALSE)</f>
        <v>Williams</v>
      </c>
      <c r="C296" s="16">
        <f>VLOOKUP(A296,'Medical Examinations'!A296:B296,2,FALSE)</f>
        <v>25.15</v>
      </c>
      <c r="D296" s="16">
        <f>VLOOKUP(A296,'Medical Examinations'!A296:C296,3,FALSE)</f>
        <v>9.08</v>
      </c>
      <c r="E296" s="16" t="str">
        <f>VLOOKUP(A296,'Medical Examinations'!A296:D296,4,FALSE)</f>
        <v>Yes</v>
      </c>
      <c r="F296" s="16" t="str">
        <f>VLOOKUP(A296,'Medical Examinations'!A296:E296,5,FALSE)</f>
        <v>No</v>
      </c>
      <c r="G296" s="16" t="str">
        <f>VLOOKUP(A296,'Medical Examinations'!A296:F296,6,FALSE)</f>
        <v>No</v>
      </c>
      <c r="H296" s="16">
        <f>VLOOKUP('HEALTH CARE'!A296,'Medical Examinations'!A296:G296,7,FALSE)</f>
        <v>1</v>
      </c>
      <c r="I296" s="16" t="str">
        <f>VLOOKUP(A296,'Medical Examinations'!A296:H296,8,FALSE)</f>
        <v>Yes</v>
      </c>
      <c r="J296" s="16" t="str">
        <f>VLOOKUP(A296,'Medical Examinations'!A296:I296,9,FALSE)</f>
        <v>overweight</v>
      </c>
      <c r="K296" s="16" t="str">
        <f>VLOOKUP(A296,'Medical Examinations'!A296:J296,10,FALSE)</f>
        <v>diabetes</v>
      </c>
      <c r="L296" s="18">
        <f>VLOOKUP(A296,'Hospitalisation Details'!A:F, 5, FALSE)</f>
        <v>25</v>
      </c>
      <c r="M296" s="16">
        <f>VLOOKUP(A296,'Hospitalisation Details'!A296:H296,8,FALSE)</f>
        <v>31897.1</v>
      </c>
      <c r="N296" s="16" t="str">
        <f>VLOOKUP(A296,'Hospitalisation Details'!A296:I296,9,FALSE)</f>
        <v>tier - 2</v>
      </c>
      <c r="O296" s="16" t="str">
        <f>VLOOKUP(A296,'Hospitalisation Details'!A296:J296,10,FALSE)</f>
        <v>tier - 3</v>
      </c>
      <c r="P296" s="16" t="str">
        <f>VLOOKUP(A296,'Hospitalisation Details'!A296:K296,11,FALSE)</f>
        <v>R1011</v>
      </c>
      <c r="Q296" s="16">
        <f>VLOOKUP(A296,'Hospitalisation Details'!A296:L296,12,FALSE)</f>
        <v>47</v>
      </c>
    </row>
    <row r="297" spans="1:17" ht="20.399999999999999" x14ac:dyDescent="0.6">
      <c r="A297" s="17" t="s">
        <v>2076</v>
      </c>
      <c r="B297" s="16" t="str">
        <f>VLOOKUP('HEALTH CARE'!A297,'Customer Names'!A297:D297,3,FALSE)</f>
        <v>Menzies</v>
      </c>
      <c r="C297" s="16">
        <f>VLOOKUP(A297,'Medical Examinations'!A297:B297,2,FALSE)</f>
        <v>28.71</v>
      </c>
      <c r="D297" s="16">
        <f>VLOOKUP(A297,'Medical Examinations'!A297:C297,3,FALSE)</f>
        <v>5.2</v>
      </c>
      <c r="E297" s="16" t="str">
        <f>VLOOKUP(A297,'Medical Examinations'!A297:D297,4,FALSE)</f>
        <v>No</v>
      </c>
      <c r="F297" s="16" t="str">
        <f>VLOOKUP(A297,'Medical Examinations'!A297:E297,5,FALSE)</f>
        <v>No</v>
      </c>
      <c r="G297" s="16" t="str">
        <f>VLOOKUP(A297,'Medical Examinations'!A297:F297,6,FALSE)</f>
        <v>No</v>
      </c>
      <c r="H297" s="16">
        <f>VLOOKUP('HEALTH CARE'!A297,'Medical Examinations'!A297:G297,7,FALSE)</f>
        <v>1</v>
      </c>
      <c r="I297" s="16" t="str">
        <f>VLOOKUP(A297,'Medical Examinations'!A297:H297,8,FALSE)</f>
        <v>Yes</v>
      </c>
      <c r="J297" s="16" t="str">
        <f>VLOOKUP(A297,'Medical Examinations'!A297:I297,9,FALSE)</f>
        <v>overweight</v>
      </c>
      <c r="K297" s="16" t="str">
        <f>VLOOKUP(A297,'Medical Examinations'!A297:J297,10,FALSE)</f>
        <v>normal</v>
      </c>
      <c r="L297" s="18">
        <f>VLOOKUP(A297,'Hospitalisation Details'!A:F, 5, FALSE)</f>
        <v>10</v>
      </c>
      <c r="M297" s="16">
        <f>VLOOKUP(A297,'Hospitalisation Details'!A297:H297,8,FALSE)</f>
        <v>31743.919999999998</v>
      </c>
      <c r="N297" s="16" t="str">
        <f>VLOOKUP(A297,'Hospitalisation Details'!A297:I297,9,FALSE)</f>
        <v>tier - 2</v>
      </c>
      <c r="O297" s="16" t="str">
        <f>VLOOKUP(A297,'Hospitalisation Details'!A297:J297,10,FALSE)</f>
        <v>tier - 1</v>
      </c>
      <c r="P297" s="16" t="str">
        <f>VLOOKUP(A297,'Hospitalisation Details'!A297:K297,11,FALSE)</f>
        <v>R1011</v>
      </c>
      <c r="Q297" s="16">
        <f>VLOOKUP(A297,'Hospitalisation Details'!A297:L297,12,FALSE)</f>
        <v>38</v>
      </c>
    </row>
    <row r="298" spans="1:17" ht="20.399999999999999" x14ac:dyDescent="0.6">
      <c r="A298" s="17" t="s">
        <v>2075</v>
      </c>
      <c r="B298" s="16" t="str">
        <f>VLOOKUP('HEALTH CARE'!A298,'Customer Names'!A298:D298,3,FALSE)</f>
        <v>Buehler</v>
      </c>
      <c r="C298" s="16">
        <f>VLOOKUP(A298,'Medical Examinations'!A298:B298,2,FALSE)</f>
        <v>23</v>
      </c>
      <c r="D298" s="16">
        <f>VLOOKUP(A298,'Medical Examinations'!A298:C298,3,FALSE)</f>
        <v>5.48</v>
      </c>
      <c r="E298" s="16" t="str">
        <f>VLOOKUP(A298,'Medical Examinations'!A298:D298,4,FALSE)</f>
        <v>No</v>
      </c>
      <c r="F298" s="16" t="str">
        <f>VLOOKUP(A298,'Medical Examinations'!A298:E298,5,FALSE)</f>
        <v>No</v>
      </c>
      <c r="G298" s="16" t="str">
        <f>VLOOKUP(A298,'Medical Examinations'!A298:F298,6,FALSE)</f>
        <v>No</v>
      </c>
      <c r="H298" s="16">
        <f>VLOOKUP('HEALTH CARE'!A298,'Medical Examinations'!A298:G298,7,FALSE)</f>
        <v>0</v>
      </c>
      <c r="I298" s="16" t="str">
        <f>VLOOKUP(A298,'Medical Examinations'!A298:H298,8,FALSE)</f>
        <v>Yes</v>
      </c>
      <c r="J298" s="16" t="str">
        <f>VLOOKUP(A298,'Medical Examinations'!A298:I298,9,FALSE)</f>
        <v>normal weight</v>
      </c>
      <c r="K298" s="16" t="str">
        <f>VLOOKUP(A298,'Medical Examinations'!A298:J298,10,FALSE)</f>
        <v>normal</v>
      </c>
      <c r="L298" s="18">
        <f>VLOOKUP(A298,'Hospitalisation Details'!A:F, 5, FALSE)</f>
        <v>14</v>
      </c>
      <c r="M298" s="16">
        <f>VLOOKUP(A298,'Hospitalisation Details'!A298:H298,8,FALSE)</f>
        <v>31736.7</v>
      </c>
      <c r="N298" s="16" t="str">
        <f>VLOOKUP(A298,'Hospitalisation Details'!A298:I298,9,FALSE)</f>
        <v>tier - 2</v>
      </c>
      <c r="O298" s="16" t="str">
        <f>VLOOKUP(A298,'Hospitalisation Details'!A298:J298,10,FALSE)</f>
        <v>tier - 2</v>
      </c>
      <c r="P298" s="16" t="str">
        <f>VLOOKUP(A298,'Hospitalisation Details'!A298:K298,11,FALSE)</f>
        <v>R1012</v>
      </c>
      <c r="Q298" s="16">
        <f>VLOOKUP(A298,'Hospitalisation Details'!A298:L298,12,FALSE)</f>
        <v>45</v>
      </c>
    </row>
    <row r="299" spans="1:17" ht="20.399999999999999" x14ac:dyDescent="0.6">
      <c r="A299" s="17" t="s">
        <v>2074</v>
      </c>
      <c r="B299" s="16" t="str">
        <f>VLOOKUP('HEALTH CARE'!A299,'Customer Names'!A299:D299,3,FALSE)</f>
        <v>Degen</v>
      </c>
      <c r="C299" s="16">
        <f>VLOOKUP(A299,'Medical Examinations'!A299:B299,2,FALSE)</f>
        <v>36.86</v>
      </c>
      <c r="D299" s="16">
        <f>VLOOKUP(A299,'Medical Examinations'!A299:C299,3,FALSE)</f>
        <v>11.95</v>
      </c>
      <c r="E299" s="16" t="str">
        <f>VLOOKUP(A299,'Medical Examinations'!A299:D299,4,FALSE)</f>
        <v>No</v>
      </c>
      <c r="F299" s="16" t="str">
        <f>VLOOKUP(A299,'Medical Examinations'!A299:E299,5,FALSE)</f>
        <v>No</v>
      </c>
      <c r="G299" s="16" t="str">
        <f>VLOOKUP(A299,'Medical Examinations'!A299:F299,6,FALSE)</f>
        <v>No</v>
      </c>
      <c r="H299" s="16">
        <f>VLOOKUP('HEALTH CARE'!A299,'Medical Examinations'!A299:G299,7,FALSE)</f>
        <v>0</v>
      </c>
      <c r="I299" s="16" t="str">
        <f>VLOOKUP(A299,'Medical Examinations'!A299:H299,8,FALSE)</f>
        <v>No</v>
      </c>
      <c r="J299" s="16" t="str">
        <f>VLOOKUP(A299,'Medical Examinations'!A299:I299,9,FALSE)</f>
        <v>obesity</v>
      </c>
      <c r="K299" s="16" t="str">
        <f>VLOOKUP(A299,'Medical Examinations'!A299:J299,10,FALSE)</f>
        <v>diabetes</v>
      </c>
      <c r="L299" s="18">
        <f>VLOOKUP(A299,'Hospitalisation Details'!A:F, 5, FALSE)</f>
        <v>13</v>
      </c>
      <c r="M299" s="16">
        <f>VLOOKUP(A299,'Hospitalisation Details'!A299:H299,8,FALSE)</f>
        <v>31620</v>
      </c>
      <c r="N299" s="16" t="str">
        <f>VLOOKUP(A299,'Hospitalisation Details'!A299:I299,9,FALSE)</f>
        <v>tier - 2</v>
      </c>
      <c r="O299" s="16" t="str">
        <f>VLOOKUP(A299,'Hospitalisation Details'!A299:J299,10,FALSE)</f>
        <v>tier - 1</v>
      </c>
      <c r="P299" s="16" t="str">
        <f>VLOOKUP(A299,'Hospitalisation Details'!A299:K299,11,FALSE)</f>
        <v>R1024</v>
      </c>
      <c r="Q299" s="16">
        <f>VLOOKUP(A299,'Hospitalisation Details'!A299:L299,12,FALSE)</f>
        <v>62</v>
      </c>
    </row>
    <row r="300" spans="1:17" ht="20.399999999999999" x14ac:dyDescent="0.6">
      <c r="A300" s="17" t="s">
        <v>2073</v>
      </c>
      <c r="B300" s="16" t="str">
        <f>VLOOKUP('HEALTH CARE'!A300,'Customer Names'!A300:D300,3,FALSE)</f>
        <v>Arsenault</v>
      </c>
      <c r="C300" s="16">
        <f>VLOOKUP(A300,'Medical Examinations'!A300:B300,2,FALSE)</f>
        <v>24.25</v>
      </c>
      <c r="D300" s="16">
        <f>VLOOKUP(A300,'Medical Examinations'!A300:C300,3,FALSE)</f>
        <v>8.6999999999999993</v>
      </c>
      <c r="E300" s="16" t="str">
        <f>VLOOKUP(A300,'Medical Examinations'!A300:D300,4,FALSE)</f>
        <v>Yes</v>
      </c>
      <c r="F300" s="16" t="str">
        <f>VLOOKUP(A300,'Medical Examinations'!A300:E300,5,FALSE)</f>
        <v>No</v>
      </c>
      <c r="G300" s="16" t="str">
        <f>VLOOKUP(A300,'Medical Examinations'!A300:F300,6,FALSE)</f>
        <v>No</v>
      </c>
      <c r="H300" s="16">
        <f>VLOOKUP('HEALTH CARE'!A300,'Medical Examinations'!A300:G300,7,FALSE)</f>
        <v>1</v>
      </c>
      <c r="I300" s="16" t="str">
        <f>VLOOKUP(A300,'Medical Examinations'!A300:H300,8,FALSE)</f>
        <v>Yes</v>
      </c>
      <c r="J300" s="16" t="str">
        <f>VLOOKUP(A300,'Medical Examinations'!A300:I300,9,FALSE)</f>
        <v>normal weight</v>
      </c>
      <c r="K300" s="16" t="str">
        <f>VLOOKUP(A300,'Medical Examinations'!A300:J300,10,FALSE)</f>
        <v>diabetes</v>
      </c>
      <c r="L300" s="18">
        <f>VLOOKUP(A300,'Hospitalisation Details'!A:F, 5, FALSE)</f>
        <v>29</v>
      </c>
      <c r="M300" s="16">
        <f>VLOOKUP(A300,'Hospitalisation Details'!A300:H300,8,FALSE)</f>
        <v>31591.82</v>
      </c>
      <c r="N300" s="16" t="str">
        <f>VLOOKUP(A300,'Hospitalisation Details'!A300:I300,9,FALSE)</f>
        <v>tier - 2</v>
      </c>
      <c r="O300" s="16" t="str">
        <f>VLOOKUP(A300,'Hospitalisation Details'!A300:J300,10,FALSE)</f>
        <v>tier - 1</v>
      </c>
      <c r="P300" s="16" t="str">
        <f>VLOOKUP(A300,'Hospitalisation Details'!A300:K300,11,FALSE)</f>
        <v>R1011</v>
      </c>
      <c r="Q300" s="16">
        <f>VLOOKUP(A300,'Hospitalisation Details'!A300:L300,12,FALSE)</f>
        <v>47</v>
      </c>
    </row>
    <row r="301" spans="1:17" ht="20.399999999999999" x14ac:dyDescent="0.6">
      <c r="A301" s="17" t="s">
        <v>2072</v>
      </c>
      <c r="B301" s="16" t="str">
        <f>VLOOKUP('HEALTH CARE'!A301,'Customer Names'!A301:D301,3,FALSE)</f>
        <v>Hoff</v>
      </c>
      <c r="C301" s="16">
        <f>VLOOKUP(A301,'Medical Examinations'!A301:B301,2,FALSE)</f>
        <v>23.85</v>
      </c>
      <c r="D301" s="16">
        <f>VLOOKUP(A301,'Medical Examinations'!A301:C301,3,FALSE)</f>
        <v>7.84</v>
      </c>
      <c r="E301" s="16" t="str">
        <f>VLOOKUP(A301,'Medical Examinations'!A301:D301,4,FALSE)</f>
        <v>No</v>
      </c>
      <c r="F301" s="16" t="str">
        <f>VLOOKUP(A301,'Medical Examinations'!A301:E301,5,FALSE)</f>
        <v>No</v>
      </c>
      <c r="G301" s="16" t="str">
        <f>VLOOKUP(A301,'Medical Examinations'!A301:F301,6,FALSE)</f>
        <v>No</v>
      </c>
      <c r="H301" s="16">
        <f>VLOOKUP('HEALTH CARE'!A301,'Medical Examinations'!A301:G301,7,FALSE)</f>
        <v>0</v>
      </c>
      <c r="I301" s="16" t="str">
        <f>VLOOKUP(A301,'Medical Examinations'!A301:H301,8,FALSE)</f>
        <v>Yes</v>
      </c>
      <c r="J301" s="16" t="str">
        <f>VLOOKUP(A301,'Medical Examinations'!A301:I301,9,FALSE)</f>
        <v>normal weight</v>
      </c>
      <c r="K301" s="16" t="str">
        <f>VLOOKUP(A301,'Medical Examinations'!A301:J301,10,FALSE)</f>
        <v>diabetes</v>
      </c>
      <c r="L301" s="18">
        <f>VLOOKUP(A301,'Hospitalisation Details'!A:F, 5, FALSE)</f>
        <v>8</v>
      </c>
      <c r="M301" s="16">
        <f>VLOOKUP(A301,'Hospitalisation Details'!A301:H301,8,FALSE)</f>
        <v>31368.81</v>
      </c>
      <c r="N301" s="16" t="str">
        <f>VLOOKUP(A301,'Hospitalisation Details'!A301:I301,9,FALSE)</f>
        <v>tier - 2</v>
      </c>
      <c r="O301" s="16" t="str">
        <f>VLOOKUP(A301,'Hospitalisation Details'!A301:J301,10,FALSE)</f>
        <v>tier - 3</v>
      </c>
      <c r="P301" s="16" t="str">
        <f>VLOOKUP(A301,'Hospitalisation Details'!A301:K301,11,FALSE)</f>
        <v>R1011</v>
      </c>
      <c r="Q301" s="16">
        <f>VLOOKUP(A301,'Hospitalisation Details'!A301:L301,12,FALSE)</f>
        <v>48</v>
      </c>
    </row>
    <row r="302" spans="1:17" ht="20.399999999999999" x14ac:dyDescent="0.6">
      <c r="A302" s="17" t="s">
        <v>2071</v>
      </c>
      <c r="B302" s="16" t="str">
        <f>VLOOKUP('HEALTH CARE'!A302,'Customer Names'!A302:D302,3,FALSE)</f>
        <v>Hall</v>
      </c>
      <c r="C302" s="16">
        <f>VLOOKUP(A302,'Medical Examinations'!A302:B302,2,FALSE)</f>
        <v>40.020000000000003</v>
      </c>
      <c r="D302" s="16">
        <f>VLOOKUP(A302,'Medical Examinations'!A302:C302,3,FALSE)</f>
        <v>5.19</v>
      </c>
      <c r="E302" s="16" t="str">
        <f>VLOOKUP(A302,'Medical Examinations'!A302:D302,4,FALSE)</f>
        <v>Yes</v>
      </c>
      <c r="F302" s="16" t="str">
        <f>VLOOKUP(A302,'Medical Examinations'!A302:E302,5,FALSE)</f>
        <v>No</v>
      </c>
      <c r="G302" s="16" t="str">
        <f>VLOOKUP(A302,'Medical Examinations'!A302:F302,6,FALSE)</f>
        <v>No</v>
      </c>
      <c r="H302" s="16">
        <f>VLOOKUP('HEALTH CARE'!A302,'Medical Examinations'!A302:G302,7,FALSE)</f>
        <v>1</v>
      </c>
      <c r="I302" s="16" t="str">
        <f>VLOOKUP(A302,'Medical Examinations'!A302:H302,8,FALSE)</f>
        <v>Yes</v>
      </c>
      <c r="J302" s="16" t="str">
        <f>VLOOKUP(A302,'Medical Examinations'!A302:I302,9,FALSE)</f>
        <v>obesity</v>
      </c>
      <c r="K302" s="16" t="str">
        <f>VLOOKUP(A302,'Medical Examinations'!A302:J302,10,FALSE)</f>
        <v>normal</v>
      </c>
      <c r="L302" s="18">
        <f>VLOOKUP(A302,'Hospitalisation Details'!A:F, 5, FALSE)</f>
        <v>27</v>
      </c>
      <c r="M302" s="16">
        <f>VLOOKUP(A302,'Hospitalisation Details'!A302:H302,8,FALSE)</f>
        <v>31328.27</v>
      </c>
      <c r="N302" s="16" t="str">
        <f>VLOOKUP(A302,'Hospitalisation Details'!A302:I302,9,FALSE)</f>
        <v>tier - 2</v>
      </c>
      <c r="O302" s="16" t="str">
        <f>VLOOKUP(A302,'Hospitalisation Details'!A302:J302,10,FALSE)</f>
        <v>tier - 2</v>
      </c>
      <c r="P302" s="16" t="str">
        <f>VLOOKUP(A302,'Hospitalisation Details'!A302:K302,11,FALSE)</f>
        <v>R1011</v>
      </c>
      <c r="Q302" s="16">
        <f>VLOOKUP(A302,'Hospitalisation Details'!A302:L302,12,FALSE)</f>
        <v>27</v>
      </c>
    </row>
    <row r="303" spans="1:17" ht="20.399999999999999" x14ac:dyDescent="0.6">
      <c r="A303" s="17" t="s">
        <v>2070</v>
      </c>
      <c r="B303" s="16" t="str">
        <f>VLOOKUP('HEALTH CARE'!A303,'Customer Names'!A303:D303,3,FALSE)</f>
        <v>Ashley</v>
      </c>
      <c r="C303" s="16">
        <f>VLOOKUP(A303,'Medical Examinations'!A303:B303,2,FALSE)</f>
        <v>19.170000000000002</v>
      </c>
      <c r="D303" s="16">
        <f>VLOOKUP(A303,'Medical Examinations'!A303:C303,3,FALSE)</f>
        <v>8.41</v>
      </c>
      <c r="E303" s="16" t="str">
        <f>VLOOKUP(A303,'Medical Examinations'!A303:D303,4,FALSE)</f>
        <v>No</v>
      </c>
      <c r="F303" s="16" t="str">
        <f>VLOOKUP(A303,'Medical Examinations'!A303:E303,5,FALSE)</f>
        <v>No</v>
      </c>
      <c r="G303" s="16" t="str">
        <f>VLOOKUP(A303,'Medical Examinations'!A303:F303,6,FALSE)</f>
        <v>No</v>
      </c>
      <c r="H303" s="16">
        <f>VLOOKUP('HEALTH CARE'!A303,'Medical Examinations'!A303:G303,7,FALSE)</f>
        <v>0</v>
      </c>
      <c r="I303" s="16" t="str">
        <f>VLOOKUP(A303,'Medical Examinations'!A303:H303,8,FALSE)</f>
        <v>Yes</v>
      </c>
      <c r="J303" s="16" t="str">
        <f>VLOOKUP(A303,'Medical Examinations'!A303:I303,9,FALSE)</f>
        <v>normal weight</v>
      </c>
      <c r="K303" s="16" t="str">
        <f>VLOOKUP(A303,'Medical Examinations'!A303:J303,10,FALSE)</f>
        <v>diabetes</v>
      </c>
      <c r="L303" s="18">
        <f>VLOOKUP(A303,'Hospitalisation Details'!A:F, 5, FALSE)</f>
        <v>9</v>
      </c>
      <c r="M303" s="16">
        <f>VLOOKUP(A303,'Hospitalisation Details'!A303:H303,8,FALSE)</f>
        <v>31322.53</v>
      </c>
      <c r="N303" s="16" t="str">
        <f>VLOOKUP(A303,'Hospitalisation Details'!A303:I303,9,FALSE)</f>
        <v>tier - 2</v>
      </c>
      <c r="O303" s="16" t="str">
        <f>VLOOKUP(A303,'Hospitalisation Details'!A303:J303,10,FALSE)</f>
        <v>tier - 1</v>
      </c>
      <c r="P303" s="16" t="str">
        <f>VLOOKUP(A303,'Hospitalisation Details'!A303:K303,11,FALSE)</f>
        <v>R1011</v>
      </c>
      <c r="Q303" s="16">
        <f>VLOOKUP(A303,'Hospitalisation Details'!A303:L303,12,FALSE)</f>
        <v>54</v>
      </c>
    </row>
    <row r="304" spans="1:17" ht="20.399999999999999" x14ac:dyDescent="0.6">
      <c r="A304" s="17" t="s">
        <v>2069</v>
      </c>
      <c r="B304" s="16" t="str">
        <f>VLOOKUP('HEALTH CARE'!A304,'Customer Names'!A304:D304,3,FALSE)</f>
        <v>Rindahl</v>
      </c>
      <c r="C304" s="16">
        <f>VLOOKUP(A304,'Medical Examinations'!A304:B304,2,FALSE)</f>
        <v>43.53</v>
      </c>
      <c r="D304" s="16">
        <f>VLOOKUP(A304,'Medical Examinations'!A304:C304,3,FALSE)</f>
        <v>5.86</v>
      </c>
      <c r="E304" s="16" t="str">
        <f>VLOOKUP(A304,'Medical Examinations'!A304:D304,4,FALSE)</f>
        <v>Yes</v>
      </c>
      <c r="F304" s="16" t="str">
        <f>VLOOKUP(A304,'Medical Examinations'!A304:E304,5,FALSE)</f>
        <v>yes</v>
      </c>
      <c r="G304" s="16" t="str">
        <f>VLOOKUP(A304,'Medical Examinations'!A304:F304,6,FALSE)</f>
        <v>No</v>
      </c>
      <c r="H304" s="16">
        <f>VLOOKUP('HEALTH CARE'!A304,'Medical Examinations'!A304:G304,7,FALSE)</f>
        <v>2</v>
      </c>
      <c r="I304" s="16" t="str">
        <f>VLOOKUP(A304,'Medical Examinations'!A304:H304,8,FALSE)</f>
        <v>Yes</v>
      </c>
      <c r="J304" s="16" t="str">
        <f>VLOOKUP(A304,'Medical Examinations'!A304:I304,9,FALSE)</f>
        <v>obesity</v>
      </c>
      <c r="K304" s="16" t="str">
        <f>VLOOKUP(A304,'Medical Examinations'!A304:J304,10,FALSE)</f>
        <v>prediabetes</v>
      </c>
      <c r="L304" s="18">
        <f>VLOOKUP(A304,'Hospitalisation Details'!A:F, 5, FALSE)</f>
        <v>22</v>
      </c>
      <c r="M304" s="16">
        <f>VLOOKUP(A304,'Hospitalisation Details'!A304:H304,8,FALSE)</f>
        <v>31234.560000000001</v>
      </c>
      <c r="N304" s="16" t="str">
        <f>VLOOKUP(A304,'Hospitalisation Details'!A304:I304,9,FALSE)</f>
        <v>tier - 1</v>
      </c>
      <c r="O304" s="16" t="str">
        <f>VLOOKUP(A304,'Hospitalisation Details'!A304:J304,10,FALSE)</f>
        <v>tier - 1</v>
      </c>
      <c r="P304" s="16" t="str">
        <f>VLOOKUP(A304,'Hospitalisation Details'!A304:K304,11,FALSE)</f>
        <v>R1011</v>
      </c>
      <c r="Q304" s="16">
        <f>VLOOKUP(A304,'Hospitalisation Details'!A304:L304,12,FALSE)</f>
        <v>22</v>
      </c>
    </row>
    <row r="305" spans="1:17" ht="20.399999999999999" x14ac:dyDescent="0.6">
      <c r="A305" s="17" t="s">
        <v>2068</v>
      </c>
      <c r="B305" s="16" t="str">
        <f>VLOOKUP('HEALTH CARE'!A305,'Customer Names'!A305:D305,3,FALSE)</f>
        <v>Clark</v>
      </c>
      <c r="C305" s="16">
        <f>VLOOKUP(A305,'Medical Examinations'!A305:B305,2,FALSE)</f>
        <v>46.06</v>
      </c>
      <c r="D305" s="16">
        <f>VLOOKUP(A305,'Medical Examinations'!A305:C305,3,FALSE)</f>
        <v>4.18</v>
      </c>
      <c r="E305" s="16" t="str">
        <f>VLOOKUP(A305,'Medical Examinations'!A305:D305,4,FALSE)</f>
        <v>No</v>
      </c>
      <c r="F305" s="16" t="str">
        <f>VLOOKUP(A305,'Medical Examinations'!A305:E305,5,FALSE)</f>
        <v>yes</v>
      </c>
      <c r="G305" s="16" t="str">
        <f>VLOOKUP(A305,'Medical Examinations'!A305:F305,6,FALSE)</f>
        <v>No</v>
      </c>
      <c r="H305" s="16">
        <f>VLOOKUP('HEALTH CARE'!A305,'Medical Examinations'!A305:G305,7,FALSE)</f>
        <v>1</v>
      </c>
      <c r="I305" s="16" t="str">
        <f>VLOOKUP(A305,'Medical Examinations'!A305:H305,8,FALSE)</f>
        <v>Yes</v>
      </c>
      <c r="J305" s="16" t="str">
        <f>VLOOKUP(A305,'Medical Examinations'!A305:I305,9,FALSE)</f>
        <v>obesity</v>
      </c>
      <c r="K305" s="16" t="str">
        <f>VLOOKUP(A305,'Medical Examinations'!A305:J305,10,FALSE)</f>
        <v>normal</v>
      </c>
      <c r="L305" s="18">
        <f>VLOOKUP(A305,'Hospitalisation Details'!A:F, 5, FALSE)</f>
        <v>9</v>
      </c>
      <c r="M305" s="16">
        <f>VLOOKUP(A305,'Hospitalisation Details'!A305:H305,8,FALSE)</f>
        <v>31196.61</v>
      </c>
      <c r="N305" s="16" t="str">
        <f>VLOOKUP(A305,'Hospitalisation Details'!A305:I305,9,FALSE)</f>
        <v>tier - 2</v>
      </c>
      <c r="O305" s="16" t="str">
        <f>VLOOKUP(A305,'Hospitalisation Details'!A305:J305,10,FALSE)</f>
        <v>tier - 1</v>
      </c>
      <c r="P305" s="16" t="str">
        <f>VLOOKUP(A305,'Hospitalisation Details'!A305:K305,11,FALSE)</f>
        <v>R1011</v>
      </c>
      <c r="Q305" s="16">
        <f>VLOOKUP(A305,'Hospitalisation Details'!A305:L305,12,FALSE)</f>
        <v>18</v>
      </c>
    </row>
    <row r="306" spans="1:17" ht="20.399999999999999" x14ac:dyDescent="0.6">
      <c r="A306" s="17" t="s">
        <v>2067</v>
      </c>
      <c r="B306" s="16" t="str">
        <f>VLOOKUP('HEALTH CARE'!A306,'Customer Names'!A306:D306,3,FALSE)</f>
        <v>Irish</v>
      </c>
      <c r="C306" s="16">
        <f>VLOOKUP(A306,'Medical Examinations'!A306:B306,2,FALSE)</f>
        <v>29.92</v>
      </c>
      <c r="D306" s="16">
        <f>VLOOKUP(A306,'Medical Examinations'!A306:C306,3,FALSE)</f>
        <v>11.99</v>
      </c>
      <c r="E306" s="16" t="str">
        <f>VLOOKUP(A306,'Medical Examinations'!A306:D306,4,FALSE)</f>
        <v>Yes</v>
      </c>
      <c r="F306" s="16" t="str">
        <f>VLOOKUP(A306,'Medical Examinations'!A306:E306,5,FALSE)</f>
        <v>No</v>
      </c>
      <c r="G306" s="16" t="str">
        <f>VLOOKUP(A306,'Medical Examinations'!A306:F306,6,FALSE)</f>
        <v>No</v>
      </c>
      <c r="H306" s="16">
        <f>VLOOKUP('HEALTH CARE'!A306,'Medical Examinations'!A306:G306,7,FALSE)</f>
        <v>2</v>
      </c>
      <c r="I306" s="16" t="str">
        <f>VLOOKUP(A306,'Medical Examinations'!A306:H306,8,FALSE)</f>
        <v>Yes</v>
      </c>
      <c r="J306" s="16" t="b">
        <f>VLOOKUP(A306,'Medical Examinations'!A306:I306,9,FALSE)</f>
        <v>0</v>
      </c>
      <c r="K306" s="16" t="str">
        <f>VLOOKUP(A306,'Medical Examinations'!A306:J306,10,FALSE)</f>
        <v>diabetes</v>
      </c>
      <c r="L306" s="18">
        <f>VLOOKUP(A306,'Hospitalisation Details'!A:F, 5, FALSE)</f>
        <v>9</v>
      </c>
      <c r="M306" s="16">
        <f>VLOOKUP(A306,'Hospitalisation Details'!A306:H306,8,FALSE)</f>
        <v>30942.19</v>
      </c>
      <c r="N306" s="16" t="str">
        <f>VLOOKUP(A306,'Hospitalisation Details'!A306:I306,9,FALSE)</f>
        <v>tier - 2</v>
      </c>
      <c r="O306" s="16" t="str">
        <f>VLOOKUP(A306,'Hospitalisation Details'!A306:J306,10,FALSE)</f>
        <v>tier - 2</v>
      </c>
      <c r="P306" s="16" t="str">
        <f>VLOOKUP(A306,'Hospitalisation Details'!A306:K306,11,FALSE)</f>
        <v>R1013</v>
      </c>
      <c r="Q306" s="16">
        <f>VLOOKUP(A306,'Hospitalisation Details'!A306:L306,12,FALSE)</f>
        <v>61</v>
      </c>
    </row>
    <row r="307" spans="1:17" ht="20.399999999999999" x14ac:dyDescent="0.6">
      <c r="A307" s="17" t="s">
        <v>2066</v>
      </c>
      <c r="B307" s="16" t="str">
        <f>VLOOKUP('HEALTH CARE'!A307,'Customer Names'!A307:D307,3,FALSE)</f>
        <v>Richardson</v>
      </c>
      <c r="C307" s="16">
        <f>VLOOKUP(A307,'Medical Examinations'!A307:B307,2,FALSE)</f>
        <v>28.46</v>
      </c>
      <c r="D307" s="16">
        <f>VLOOKUP(A307,'Medical Examinations'!A307:C307,3,FALSE)</f>
        <v>4.8499999999999996</v>
      </c>
      <c r="E307" s="16" t="str">
        <f>VLOOKUP(A307,'Medical Examinations'!A307:D307,4,FALSE)</f>
        <v>Yes</v>
      </c>
      <c r="F307" s="16" t="str">
        <f>VLOOKUP(A307,'Medical Examinations'!A307:E307,5,FALSE)</f>
        <v>No</v>
      </c>
      <c r="G307" s="16" t="str">
        <f>VLOOKUP(A307,'Medical Examinations'!A307:F307,6,FALSE)</f>
        <v>No</v>
      </c>
      <c r="H307" s="16">
        <f>VLOOKUP('HEALTH CARE'!A307,'Medical Examinations'!A307:G307,7,FALSE)</f>
        <v>1</v>
      </c>
      <c r="I307" s="16" t="str">
        <f>VLOOKUP(A307,'Medical Examinations'!A307:H307,8,FALSE)</f>
        <v>Yes</v>
      </c>
      <c r="J307" s="16" t="str">
        <f>VLOOKUP(A307,'Medical Examinations'!A307:I307,9,FALSE)</f>
        <v>overweight</v>
      </c>
      <c r="K307" s="16" t="str">
        <f>VLOOKUP(A307,'Medical Examinations'!A307:J307,10,FALSE)</f>
        <v>normal</v>
      </c>
      <c r="L307" s="18">
        <f>VLOOKUP(A307,'Hospitalisation Details'!A:F, 5, FALSE)</f>
        <v>5</v>
      </c>
      <c r="M307" s="16">
        <f>VLOOKUP(A307,'Hospitalisation Details'!A307:H307,8,FALSE)</f>
        <v>30763.01</v>
      </c>
      <c r="N307" s="16" t="str">
        <f>VLOOKUP(A307,'Hospitalisation Details'!A307:I307,9,FALSE)</f>
        <v>tier - 2</v>
      </c>
      <c r="O307" s="16" t="str">
        <f>VLOOKUP(A307,'Hospitalisation Details'!A307:J307,10,FALSE)</f>
        <v>tier - 1</v>
      </c>
      <c r="P307" s="16" t="str">
        <f>VLOOKUP(A307,'Hospitalisation Details'!A307:K307,11,FALSE)</f>
        <v>R1011</v>
      </c>
      <c r="Q307" s="16">
        <f>VLOOKUP(A307,'Hospitalisation Details'!A307:L307,12,FALSE)</f>
        <v>34</v>
      </c>
    </row>
    <row r="308" spans="1:17" ht="20.399999999999999" x14ac:dyDescent="0.6">
      <c r="A308" s="17" t="s">
        <v>2065</v>
      </c>
      <c r="B308" s="16" t="str">
        <f>VLOOKUP('HEALTH CARE'!A308,'Customer Names'!A308:D308,3,FALSE)</f>
        <v>Dewitt</v>
      </c>
      <c r="C308" s="16">
        <f>VLOOKUP(A308,'Medical Examinations'!A308:B308,2,FALSE)</f>
        <v>24.56</v>
      </c>
      <c r="D308" s="16">
        <f>VLOOKUP(A308,'Medical Examinations'!A308:C308,3,FALSE)</f>
        <v>6.18</v>
      </c>
      <c r="E308" s="16" t="str">
        <f>VLOOKUP(A308,'Medical Examinations'!A308:D308,4,FALSE)</f>
        <v>Yes</v>
      </c>
      <c r="F308" s="16" t="str">
        <f>VLOOKUP(A308,'Medical Examinations'!A308:E308,5,FALSE)</f>
        <v>No</v>
      </c>
      <c r="G308" s="16" t="str">
        <f>VLOOKUP(A308,'Medical Examinations'!A308:F308,6,FALSE)</f>
        <v>Yes</v>
      </c>
      <c r="H308" s="16">
        <f>VLOOKUP('HEALTH CARE'!A308,'Medical Examinations'!A308:G308,7,FALSE)</f>
        <v>1</v>
      </c>
      <c r="I308" s="16" t="str">
        <f>VLOOKUP(A308,'Medical Examinations'!A308:H308,8,FALSE)</f>
        <v>Yes</v>
      </c>
      <c r="J308" s="16" t="str">
        <f>VLOOKUP(A308,'Medical Examinations'!A308:I308,9,FALSE)</f>
        <v>normal weight</v>
      </c>
      <c r="K308" s="16" t="str">
        <f>VLOOKUP(A308,'Medical Examinations'!A308:J308,10,FALSE)</f>
        <v>prediabetes</v>
      </c>
      <c r="L308" s="18">
        <f>VLOOKUP(A308,'Hospitalisation Details'!A:F, 5, FALSE)</f>
        <v>21</v>
      </c>
      <c r="M308" s="16">
        <f>VLOOKUP(A308,'Hospitalisation Details'!A308:H308,8,FALSE)</f>
        <v>30724.44</v>
      </c>
      <c r="N308" s="16" t="str">
        <f>VLOOKUP(A308,'Hospitalisation Details'!A308:I308,9,FALSE)</f>
        <v>tier - 2</v>
      </c>
      <c r="O308" s="16" t="str">
        <f>VLOOKUP(A308,'Hospitalisation Details'!A308:J308,10,FALSE)</f>
        <v>tier - 3</v>
      </c>
      <c r="P308" s="16" t="str">
        <f>VLOOKUP(A308,'Hospitalisation Details'!A308:K308,11,FALSE)</f>
        <v>R1011</v>
      </c>
      <c r="Q308" s="16">
        <f>VLOOKUP(A308,'Hospitalisation Details'!A308:L308,12,FALSE)</f>
        <v>39</v>
      </c>
    </row>
    <row r="309" spans="1:17" ht="20.399999999999999" x14ac:dyDescent="0.6">
      <c r="A309" s="17" t="s">
        <v>2064</v>
      </c>
      <c r="B309" s="16" t="str">
        <f>VLOOKUP('HEALTH CARE'!A309,'Customer Names'!A309:D309,3,FALSE)</f>
        <v>Hickman</v>
      </c>
      <c r="C309" s="16">
        <f>VLOOKUP(A309,'Medical Examinations'!A309:B309,2,FALSE)</f>
        <v>41.19</v>
      </c>
      <c r="D309" s="16">
        <f>VLOOKUP(A309,'Medical Examinations'!A309:C309,3,FALSE)</f>
        <v>6.37</v>
      </c>
      <c r="E309" s="16" t="str">
        <f>VLOOKUP(A309,'Medical Examinations'!A309:D309,4,FALSE)</f>
        <v>No</v>
      </c>
      <c r="F309" s="16" t="str">
        <f>VLOOKUP(A309,'Medical Examinations'!A309:E309,5,FALSE)</f>
        <v>No</v>
      </c>
      <c r="G309" s="16" t="str">
        <f>VLOOKUP(A309,'Medical Examinations'!A309:F309,6,FALSE)</f>
        <v>No</v>
      </c>
      <c r="H309" s="16">
        <f>VLOOKUP('HEALTH CARE'!A309,'Medical Examinations'!A309:G309,7,FALSE)</f>
        <v>0</v>
      </c>
      <c r="I309" s="16" t="str">
        <f>VLOOKUP(A309,'Medical Examinations'!A309:H309,8,FALSE)</f>
        <v>Yes</v>
      </c>
      <c r="J309" s="16" t="str">
        <f>VLOOKUP(A309,'Medical Examinations'!A309:I309,9,FALSE)</f>
        <v>obesity</v>
      </c>
      <c r="K309" s="16" t="str">
        <f>VLOOKUP(A309,'Medical Examinations'!A309:J309,10,FALSE)</f>
        <v>prediabetes</v>
      </c>
      <c r="L309" s="18">
        <f>VLOOKUP(A309,'Hospitalisation Details'!A:F, 5, FALSE)</f>
        <v>21</v>
      </c>
      <c r="M309" s="16">
        <f>VLOOKUP(A309,'Hospitalisation Details'!A309:H309,8,FALSE)</f>
        <v>30697.71</v>
      </c>
      <c r="N309" s="16" t="str">
        <f>VLOOKUP(A309,'Hospitalisation Details'!A309:I309,9,FALSE)</f>
        <v>tier - 1</v>
      </c>
      <c r="O309" s="16" t="str">
        <f>VLOOKUP(A309,'Hospitalisation Details'!A309:J309,10,FALSE)</f>
        <v>tier - 2</v>
      </c>
      <c r="P309" s="16" t="str">
        <f>VLOOKUP(A309,'Hospitalisation Details'!A309:K309,11,FALSE)</f>
        <v>R1011</v>
      </c>
      <c r="Q309" s="16">
        <f>VLOOKUP(A309,'Hospitalisation Details'!A309:L309,12,FALSE)</f>
        <v>23</v>
      </c>
    </row>
    <row r="310" spans="1:17" ht="20.399999999999999" x14ac:dyDescent="0.6">
      <c r="A310" s="17" t="s">
        <v>2063</v>
      </c>
      <c r="B310" s="16" t="str">
        <f>VLOOKUP('HEALTH CARE'!A310,'Customer Names'!A310:D310,3,FALSE)</f>
        <v>Gonzalez</v>
      </c>
      <c r="C310" s="16">
        <f>VLOOKUP(A310,'Medical Examinations'!A310:B310,2,FALSE)</f>
        <v>18.63</v>
      </c>
      <c r="D310" s="16">
        <f>VLOOKUP(A310,'Medical Examinations'!A310:C310,3,FALSE)</f>
        <v>9.81</v>
      </c>
      <c r="E310" s="16" t="str">
        <f>VLOOKUP(A310,'Medical Examinations'!A310:D310,4,FALSE)</f>
        <v>Yes</v>
      </c>
      <c r="F310" s="16" t="str">
        <f>VLOOKUP(A310,'Medical Examinations'!A310:E310,5,FALSE)</f>
        <v>No</v>
      </c>
      <c r="G310" s="16" t="str">
        <f>VLOOKUP(A310,'Medical Examinations'!A310:F310,6,FALSE)</f>
        <v>No</v>
      </c>
      <c r="H310" s="16">
        <f>VLOOKUP('HEALTH CARE'!A310,'Medical Examinations'!A310:G310,7,FALSE)</f>
        <v>2</v>
      </c>
      <c r="I310" s="16" t="str">
        <f>VLOOKUP(A310,'Medical Examinations'!A310:H310,8,FALSE)</f>
        <v>Yes</v>
      </c>
      <c r="J310" s="16" t="str">
        <f>VLOOKUP(A310,'Medical Examinations'!A310:I310,9,FALSE)</f>
        <v>normal weight</v>
      </c>
      <c r="K310" s="16" t="str">
        <f>VLOOKUP(A310,'Medical Examinations'!A310:J310,10,FALSE)</f>
        <v>diabetes</v>
      </c>
      <c r="L310" s="18">
        <f>VLOOKUP(A310,'Hospitalisation Details'!A:F, 5, FALSE)</f>
        <v>11</v>
      </c>
      <c r="M310" s="16">
        <f>VLOOKUP(A310,'Hospitalisation Details'!A310:H310,8,FALSE)</f>
        <v>30625.65</v>
      </c>
      <c r="N310" s="16" t="str">
        <f>VLOOKUP(A310,'Hospitalisation Details'!A310:I310,9,FALSE)</f>
        <v>tier - 2</v>
      </c>
      <c r="O310" s="16" t="str">
        <f>VLOOKUP(A310,'Hospitalisation Details'!A310:J310,10,FALSE)</f>
        <v>tier - 3</v>
      </c>
      <c r="P310" s="16" t="str">
        <f>VLOOKUP(A310,'Hospitalisation Details'!A310:K310,11,FALSE)</f>
        <v>R1011</v>
      </c>
      <c r="Q310" s="16">
        <f>VLOOKUP(A310,'Hospitalisation Details'!A310:L310,12,FALSE)</f>
        <v>52</v>
      </c>
    </row>
    <row r="311" spans="1:17" ht="20.399999999999999" x14ac:dyDescent="0.6">
      <c r="A311" s="17" t="s">
        <v>2062</v>
      </c>
      <c r="B311" s="16" t="str">
        <f>VLOOKUP('HEALTH CARE'!A311,'Customer Names'!A311:D311,3,FALSE)</f>
        <v>Difani</v>
      </c>
      <c r="C311" s="16">
        <f>VLOOKUP(A311,'Medical Examinations'!A311:B311,2,FALSE)</f>
        <v>26.26</v>
      </c>
      <c r="D311" s="16">
        <f>VLOOKUP(A311,'Medical Examinations'!A311:C311,3,FALSE)</f>
        <v>11.8</v>
      </c>
      <c r="E311" s="16" t="str">
        <f>VLOOKUP(A311,'Medical Examinations'!A311:D311,4,FALSE)</f>
        <v>Yes</v>
      </c>
      <c r="F311" s="16" t="str">
        <f>VLOOKUP(A311,'Medical Examinations'!A311:E311,5,FALSE)</f>
        <v>No</v>
      </c>
      <c r="G311" s="16" t="str">
        <f>VLOOKUP(A311,'Medical Examinations'!A311:F311,6,FALSE)</f>
        <v>No</v>
      </c>
      <c r="H311" s="16">
        <f>VLOOKUP('HEALTH CARE'!A311,'Medical Examinations'!A311:G311,7,FALSE)</f>
        <v>1</v>
      </c>
      <c r="I311" s="16" t="str">
        <f>VLOOKUP(A311,'Medical Examinations'!A311:H311,8,FALSE)</f>
        <v>Yes</v>
      </c>
      <c r="J311" s="16" t="str">
        <f>VLOOKUP(A311,'Medical Examinations'!A311:I311,9,FALSE)</f>
        <v>overweight</v>
      </c>
      <c r="K311" s="16" t="str">
        <f>VLOOKUP(A311,'Medical Examinations'!A311:J311,10,FALSE)</f>
        <v>diabetes</v>
      </c>
      <c r="L311" s="18">
        <f>VLOOKUP(A311,'Hospitalisation Details'!A:F, 5, FALSE)</f>
        <v>10</v>
      </c>
      <c r="M311" s="16">
        <f>VLOOKUP(A311,'Hospitalisation Details'!A311:H311,8,FALSE)</f>
        <v>30530.5</v>
      </c>
      <c r="N311" s="16" t="str">
        <f>VLOOKUP(A311,'Hospitalisation Details'!A311:I311,9,FALSE)</f>
        <v>tier - 2</v>
      </c>
      <c r="O311" s="16" t="str">
        <f>VLOOKUP(A311,'Hospitalisation Details'!A311:J311,10,FALSE)</f>
        <v>tier - 1</v>
      </c>
      <c r="P311" s="16" t="str">
        <f>VLOOKUP(A311,'Hospitalisation Details'!A311:K311,11,FALSE)</f>
        <v>R1011</v>
      </c>
      <c r="Q311" s="16">
        <f>VLOOKUP(A311,'Hospitalisation Details'!A311:L311,12,FALSE)</f>
        <v>36</v>
      </c>
    </row>
    <row r="312" spans="1:17" ht="20.399999999999999" x14ac:dyDescent="0.6">
      <c r="A312" s="17" t="s">
        <v>2061</v>
      </c>
      <c r="B312" s="16" t="str">
        <f>VLOOKUP('HEALTH CARE'!A312,'Customer Names'!A312:D312,3,FALSE)</f>
        <v>Turner</v>
      </c>
      <c r="C312" s="16">
        <f>VLOOKUP(A312,'Medical Examinations'!A312:B312,2,FALSE)</f>
        <v>22.37</v>
      </c>
      <c r="D312" s="16">
        <f>VLOOKUP(A312,'Medical Examinations'!A312:C312,3,FALSE)</f>
        <v>5.86</v>
      </c>
      <c r="E312" s="16" t="str">
        <f>VLOOKUP(A312,'Medical Examinations'!A312:D312,4,FALSE)</f>
        <v>Yes</v>
      </c>
      <c r="F312" s="16" t="str">
        <f>VLOOKUP(A312,'Medical Examinations'!A312:E312,5,FALSE)</f>
        <v>No</v>
      </c>
      <c r="G312" s="16" t="str">
        <f>VLOOKUP(A312,'Medical Examinations'!A312:F312,6,FALSE)</f>
        <v>Yes</v>
      </c>
      <c r="H312" s="16">
        <f>VLOOKUP('HEALTH CARE'!A312,'Medical Examinations'!A312:G312,7,FALSE)</f>
        <v>1</v>
      </c>
      <c r="I312" s="16" t="str">
        <f>VLOOKUP(A312,'Medical Examinations'!A312:H312,8,FALSE)</f>
        <v>Yes</v>
      </c>
      <c r="J312" s="16" t="str">
        <f>VLOOKUP(A312,'Medical Examinations'!A312:I312,9,FALSE)</f>
        <v>normal weight</v>
      </c>
      <c r="K312" s="16" t="str">
        <f>VLOOKUP(A312,'Medical Examinations'!A312:J312,10,FALSE)</f>
        <v>prediabetes</v>
      </c>
      <c r="L312" s="18">
        <f>VLOOKUP(A312,'Hospitalisation Details'!A:F, 5, FALSE)</f>
        <v>3</v>
      </c>
      <c r="M312" s="16">
        <f>VLOOKUP(A312,'Hospitalisation Details'!A312:H312,8,FALSE)</f>
        <v>30457.37</v>
      </c>
      <c r="N312" s="16" t="str">
        <f>VLOOKUP(A312,'Hospitalisation Details'!A312:I312,9,FALSE)</f>
        <v>tier - 2</v>
      </c>
      <c r="O312" s="16" t="str">
        <f>VLOOKUP(A312,'Hospitalisation Details'!A312:J312,10,FALSE)</f>
        <v>tier - 1</v>
      </c>
      <c r="P312" s="16" t="str">
        <f>VLOOKUP(A312,'Hospitalisation Details'!A312:K312,11,FALSE)</f>
        <v>R1012</v>
      </c>
      <c r="Q312" s="16">
        <f>VLOOKUP(A312,'Hospitalisation Details'!A312:L312,12,FALSE)</f>
        <v>39</v>
      </c>
    </row>
    <row r="313" spans="1:17" ht="20.399999999999999" x14ac:dyDescent="0.6">
      <c r="A313" s="17" t="s">
        <v>2060</v>
      </c>
      <c r="B313" s="16" t="str">
        <f>VLOOKUP('HEALTH CARE'!A313,'Customer Names'!A313:D313,3,FALSE)</f>
        <v>Widmann</v>
      </c>
      <c r="C313" s="16">
        <f>VLOOKUP(A313,'Medical Examinations'!A313:B313,2,FALSE)</f>
        <v>39.619999999999997</v>
      </c>
      <c r="D313" s="16">
        <f>VLOOKUP(A313,'Medical Examinations'!A313:C313,3,FALSE)</f>
        <v>4.28</v>
      </c>
      <c r="E313" s="16" t="str">
        <f>VLOOKUP(A313,'Medical Examinations'!A313:D313,4,FALSE)</f>
        <v>No</v>
      </c>
      <c r="F313" s="16" t="str">
        <f>VLOOKUP(A313,'Medical Examinations'!A313:E313,5,FALSE)</f>
        <v>No</v>
      </c>
      <c r="G313" s="16" t="str">
        <f>VLOOKUP(A313,'Medical Examinations'!A313:F313,6,FALSE)</f>
        <v>No</v>
      </c>
      <c r="H313" s="16">
        <f>VLOOKUP('HEALTH CARE'!A313,'Medical Examinations'!A313:G313,7,FALSE)</f>
        <v>1</v>
      </c>
      <c r="I313" s="16" t="str">
        <f>VLOOKUP(A313,'Medical Examinations'!A313:H313,8,FALSE)</f>
        <v>Yes</v>
      </c>
      <c r="J313" s="16" t="str">
        <f>VLOOKUP(A313,'Medical Examinations'!A313:I313,9,FALSE)</f>
        <v>obesity</v>
      </c>
      <c r="K313" s="16" t="str">
        <f>VLOOKUP(A313,'Medical Examinations'!A313:J313,10,FALSE)</f>
        <v>normal</v>
      </c>
      <c r="L313" s="18">
        <f>VLOOKUP(A313,'Hospitalisation Details'!A:F, 5, FALSE)</f>
        <v>28</v>
      </c>
      <c r="M313" s="16">
        <f>VLOOKUP(A313,'Hospitalisation Details'!A313:H313,8,FALSE)</f>
        <v>30422.03</v>
      </c>
      <c r="N313" s="16" t="str">
        <f>VLOOKUP(A313,'Hospitalisation Details'!A313:I313,9,FALSE)</f>
        <v>tier - 2</v>
      </c>
      <c r="O313" s="16" t="str">
        <f>VLOOKUP(A313,'Hospitalisation Details'!A313:J313,10,FALSE)</f>
        <v>tier - 3</v>
      </c>
      <c r="P313" s="16" t="str">
        <f>VLOOKUP(A313,'Hospitalisation Details'!A313:K313,11,FALSE)</f>
        <v>R1011</v>
      </c>
      <c r="Q313" s="16">
        <f>VLOOKUP(A313,'Hospitalisation Details'!A313:L313,12,FALSE)</f>
        <v>24</v>
      </c>
    </row>
    <row r="314" spans="1:17" ht="20.399999999999999" x14ac:dyDescent="0.6">
      <c r="A314" s="17" t="s">
        <v>2059</v>
      </c>
      <c r="B314" s="16" t="str">
        <f>VLOOKUP('HEALTH CARE'!A314,'Customer Names'!A314:D314,3,FALSE)</f>
        <v>Tunney</v>
      </c>
      <c r="C314" s="16">
        <f>VLOOKUP(A314,'Medical Examinations'!A314:B314,2,FALSE)</f>
        <v>18.329999999999998</v>
      </c>
      <c r="D314" s="16">
        <f>VLOOKUP(A314,'Medical Examinations'!A314:C314,3,FALSE)</f>
        <v>4.16</v>
      </c>
      <c r="E314" s="16" t="str">
        <f>VLOOKUP(A314,'Medical Examinations'!A314:D314,4,FALSE)</f>
        <v>Yes</v>
      </c>
      <c r="F314" s="16" t="str">
        <f>VLOOKUP(A314,'Medical Examinations'!A314:E314,5,FALSE)</f>
        <v>No</v>
      </c>
      <c r="G314" s="16" t="str">
        <f>VLOOKUP(A314,'Medical Examinations'!A314:F314,6,FALSE)</f>
        <v>No</v>
      </c>
      <c r="H314" s="16">
        <f>VLOOKUP('HEALTH CARE'!A314,'Medical Examinations'!A314:G314,7,FALSE)</f>
        <v>0</v>
      </c>
      <c r="I314" s="16" t="str">
        <f>VLOOKUP(A314,'Medical Examinations'!A314:H314,8,FALSE)</f>
        <v>Yes</v>
      </c>
      <c r="J314" s="16" t="str">
        <f>VLOOKUP(A314,'Medical Examinations'!A314:I314,9,FALSE)</f>
        <v>underweight</v>
      </c>
      <c r="K314" s="16" t="str">
        <f>VLOOKUP(A314,'Medical Examinations'!A314:J314,10,FALSE)</f>
        <v>normal</v>
      </c>
      <c r="L314" s="18">
        <f>VLOOKUP(A314,'Hospitalisation Details'!A:F, 5, FALSE)</f>
        <v>3</v>
      </c>
      <c r="M314" s="16">
        <f>VLOOKUP(A314,'Hospitalisation Details'!A314:H314,8,FALSE)</f>
        <v>30409.53</v>
      </c>
      <c r="N314" s="16" t="str">
        <f>VLOOKUP(A314,'Hospitalisation Details'!A314:I314,9,FALSE)</f>
        <v>tier - 2</v>
      </c>
      <c r="O314" s="16" t="str">
        <f>VLOOKUP(A314,'Hospitalisation Details'!A314:J314,10,FALSE)</f>
        <v>tier - 3</v>
      </c>
      <c r="P314" s="16" t="str">
        <f>VLOOKUP(A314,'Hospitalisation Details'!A314:K314,11,FALSE)</f>
        <v>R1012</v>
      </c>
      <c r="Q314" s="16">
        <f>VLOOKUP(A314,'Hospitalisation Details'!A314:L314,12,FALSE)</f>
        <v>46</v>
      </c>
    </row>
    <row r="315" spans="1:17" ht="20.399999999999999" x14ac:dyDescent="0.6">
      <c r="A315" s="17" t="s">
        <v>2058</v>
      </c>
      <c r="B315" s="16" t="str">
        <f>VLOOKUP('HEALTH CARE'!A315,'Customer Names'!A315:D315,3,FALSE)</f>
        <v>San Juan</v>
      </c>
      <c r="C315" s="16">
        <f>VLOOKUP(A315,'Medical Examinations'!A315:B315,2,FALSE)</f>
        <v>17.11</v>
      </c>
      <c r="D315" s="16">
        <f>VLOOKUP(A315,'Medical Examinations'!A315:C315,3,FALSE)</f>
        <v>4.9800000000000004</v>
      </c>
      <c r="E315" s="16" t="str">
        <f>VLOOKUP(A315,'Medical Examinations'!A315:D315,4,FALSE)</f>
        <v>Yes</v>
      </c>
      <c r="F315" s="16" t="str">
        <f>VLOOKUP(A315,'Medical Examinations'!A315:E315,5,FALSE)</f>
        <v>No</v>
      </c>
      <c r="G315" s="16" t="str">
        <f>VLOOKUP(A315,'Medical Examinations'!A315:F315,6,FALSE)</f>
        <v>Yes</v>
      </c>
      <c r="H315" s="16">
        <f>VLOOKUP('HEALTH CARE'!A315,'Medical Examinations'!A315:G315,7,FALSE)</f>
        <v>1</v>
      </c>
      <c r="I315" s="16" t="str">
        <f>VLOOKUP(A315,'Medical Examinations'!A315:H315,8,FALSE)</f>
        <v>Yes</v>
      </c>
      <c r="J315" s="16" t="str">
        <f>VLOOKUP(A315,'Medical Examinations'!A315:I315,9,FALSE)</f>
        <v>underweight</v>
      </c>
      <c r="K315" s="16" t="str">
        <f>VLOOKUP(A315,'Medical Examinations'!A315:J315,10,FALSE)</f>
        <v>normal</v>
      </c>
      <c r="L315" s="18">
        <f>VLOOKUP(A315,'Hospitalisation Details'!A:F, 5, FALSE)</f>
        <v>30</v>
      </c>
      <c r="M315" s="16">
        <f>VLOOKUP(A315,'Hospitalisation Details'!A315:H315,8,FALSE)</f>
        <v>30366.93</v>
      </c>
      <c r="N315" s="16" t="str">
        <f>VLOOKUP(A315,'Hospitalisation Details'!A315:I315,9,FALSE)</f>
        <v>tier - 2</v>
      </c>
      <c r="O315" s="16" t="str">
        <f>VLOOKUP(A315,'Hospitalisation Details'!A315:J315,10,FALSE)</f>
        <v>tier - 2</v>
      </c>
      <c r="P315" s="16" t="str">
        <f>VLOOKUP(A315,'Hospitalisation Details'!A315:K315,11,FALSE)</f>
        <v>R1011</v>
      </c>
      <c r="Q315" s="16">
        <f>VLOOKUP(A315,'Hospitalisation Details'!A315:L315,12,FALSE)</f>
        <v>53</v>
      </c>
    </row>
    <row r="316" spans="1:17" ht="20.399999999999999" x14ac:dyDescent="0.6">
      <c r="A316" s="17" t="s">
        <v>2057</v>
      </c>
      <c r="B316" s="16" t="str">
        <f>VLOOKUP('HEALTH CARE'!A316,'Customer Names'!A316:D316,3,FALSE)</f>
        <v>Croll</v>
      </c>
      <c r="C316" s="16">
        <f>VLOOKUP(A316,'Medical Examinations'!A316:B316,2,FALSE)</f>
        <v>43.5</v>
      </c>
      <c r="D316" s="16">
        <f>VLOOKUP(A316,'Medical Examinations'!A316:C316,3,FALSE)</f>
        <v>6.38</v>
      </c>
      <c r="E316" s="16" t="str">
        <f>VLOOKUP(A316,'Medical Examinations'!A316:D316,4,FALSE)</f>
        <v>No</v>
      </c>
      <c r="F316" s="16" t="str">
        <f>VLOOKUP(A316,'Medical Examinations'!A316:E316,5,FALSE)</f>
        <v>yes</v>
      </c>
      <c r="G316" s="16" t="str">
        <f>VLOOKUP(A316,'Medical Examinations'!A316:F316,6,FALSE)</f>
        <v>No</v>
      </c>
      <c r="H316" s="16">
        <f>VLOOKUP('HEALTH CARE'!A316,'Medical Examinations'!A316:G316,7,FALSE)</f>
        <v>1</v>
      </c>
      <c r="I316" s="16" t="str">
        <f>VLOOKUP(A316,'Medical Examinations'!A316:H316,8,FALSE)</f>
        <v>Yes</v>
      </c>
      <c r="J316" s="16" t="str">
        <f>VLOOKUP(A316,'Medical Examinations'!A316:I316,9,FALSE)</f>
        <v>obesity</v>
      </c>
      <c r="K316" s="16" t="str">
        <f>VLOOKUP(A316,'Medical Examinations'!A316:J316,10,FALSE)</f>
        <v>prediabetes</v>
      </c>
      <c r="L316" s="18">
        <f>VLOOKUP(A316,'Hospitalisation Details'!A:F, 5, FALSE)</f>
        <v>1</v>
      </c>
      <c r="M316" s="16">
        <f>VLOOKUP(A316,'Hospitalisation Details'!A316:H316,8,FALSE)</f>
        <v>30328.27</v>
      </c>
      <c r="N316" s="16" t="str">
        <f>VLOOKUP(A316,'Hospitalisation Details'!A316:I316,9,FALSE)</f>
        <v>tier - 2</v>
      </c>
      <c r="O316" s="16" t="str">
        <f>VLOOKUP(A316,'Hospitalisation Details'!A316:J316,10,FALSE)</f>
        <v>tier - 2</v>
      </c>
      <c r="P316" s="16" t="str">
        <f>VLOOKUP(A316,'Hospitalisation Details'!A316:K316,11,FALSE)</f>
        <v>R1011</v>
      </c>
      <c r="Q316" s="16">
        <f>VLOOKUP(A316,'Hospitalisation Details'!A316:L316,12,FALSE)</f>
        <v>19</v>
      </c>
    </row>
    <row r="317" spans="1:17" ht="20.399999999999999" x14ac:dyDescent="0.6">
      <c r="A317" s="17" t="s">
        <v>2056</v>
      </c>
      <c r="B317" s="16" t="str">
        <f>VLOOKUP('HEALTH CARE'!A317,'Customer Names'!A317:D317,3,FALSE)</f>
        <v>Rolfes</v>
      </c>
      <c r="C317" s="16">
        <f>VLOOKUP(A317,'Medical Examinations'!A317:B317,2,FALSE)</f>
        <v>25.364999999999998</v>
      </c>
      <c r="D317" s="16">
        <f>VLOOKUP(A317,'Medical Examinations'!A317:C317,3,FALSE)</f>
        <v>5.19</v>
      </c>
      <c r="E317" s="16" t="str">
        <f>VLOOKUP(A317,'Medical Examinations'!A317:D317,4,FALSE)</f>
        <v>No</v>
      </c>
      <c r="F317" s="16" t="str">
        <f>VLOOKUP(A317,'Medical Examinations'!A317:E317,5,FALSE)</f>
        <v>No</v>
      </c>
      <c r="G317" s="16" t="str">
        <f>VLOOKUP(A317,'Medical Examinations'!A317:F317,6,FALSE)</f>
        <v>No</v>
      </c>
      <c r="H317" s="16">
        <f>VLOOKUP('HEALTH CARE'!A317,'Medical Examinations'!A317:G317,7,FALSE)</f>
        <v>2</v>
      </c>
      <c r="I317" s="16" t="str">
        <f>VLOOKUP(A317,'Medical Examinations'!A317:H317,8,FALSE)</f>
        <v>No</v>
      </c>
      <c r="J317" s="16" t="str">
        <f>VLOOKUP(A317,'Medical Examinations'!A317:I317,9,FALSE)</f>
        <v>overweight</v>
      </c>
      <c r="K317" s="16" t="str">
        <f>VLOOKUP(A317,'Medical Examinations'!A317:J317,10,FALSE)</f>
        <v>normal</v>
      </c>
      <c r="L317" s="18">
        <f>VLOOKUP(A317,'Hospitalisation Details'!A:F, 5, FALSE)</f>
        <v>24</v>
      </c>
      <c r="M317" s="16">
        <f>VLOOKUP(A317,'Hospitalisation Details'!A317:H317,8,FALSE)</f>
        <v>30284.639999999999</v>
      </c>
      <c r="N317" s="16" t="str">
        <f>VLOOKUP(A317,'Hospitalisation Details'!A317:I317,9,FALSE)</f>
        <v>tier - 1</v>
      </c>
      <c r="O317" s="16" t="str">
        <f>VLOOKUP(A317,'Hospitalisation Details'!A317:J317,10,FALSE)</f>
        <v>tier - 1</v>
      </c>
      <c r="P317" s="16" t="str">
        <f>VLOOKUP(A317,'Hospitalisation Details'!A317:K317,11,FALSE)</f>
        <v>R1012</v>
      </c>
      <c r="Q317" s="16">
        <f>VLOOKUP(A317,'Hospitalisation Details'!A317:L317,12,FALSE)</f>
        <v>50</v>
      </c>
    </row>
    <row r="318" spans="1:17" ht="20.399999999999999" x14ac:dyDescent="0.6">
      <c r="A318" s="17" t="s">
        <v>2055</v>
      </c>
      <c r="B318" s="16" t="str">
        <f>VLOOKUP('HEALTH CARE'!A318,'Customer Names'!A318:D318,3,FALSE)</f>
        <v>Hinkle</v>
      </c>
      <c r="C318" s="16">
        <f>VLOOKUP(A318,'Medical Examinations'!A318:B318,2,FALSE)</f>
        <v>28.594999999999999</v>
      </c>
      <c r="D318" s="16">
        <f>VLOOKUP(A318,'Medical Examinations'!A318:C318,3,FALSE)</f>
        <v>10.210000000000001</v>
      </c>
      <c r="E318" s="16" t="str">
        <f>VLOOKUP(A318,'Medical Examinations'!A318:D318,4,FALSE)</f>
        <v>No</v>
      </c>
      <c r="F318" s="16" t="str">
        <f>VLOOKUP(A318,'Medical Examinations'!A318:E318,5,FALSE)</f>
        <v>No</v>
      </c>
      <c r="G318" s="16" t="str">
        <f>VLOOKUP(A318,'Medical Examinations'!A318:F318,6,FALSE)</f>
        <v>No</v>
      </c>
      <c r="H318" s="16">
        <f>VLOOKUP('HEALTH CARE'!A318,'Medical Examinations'!A318:G318,7,FALSE)</f>
        <v>0</v>
      </c>
      <c r="I318" s="16" t="str">
        <f>VLOOKUP(A318,'Medical Examinations'!A318:H318,8,FALSE)</f>
        <v>No</v>
      </c>
      <c r="J318" s="16" t="str">
        <f>VLOOKUP(A318,'Medical Examinations'!A318:I318,9,FALSE)</f>
        <v>overweight</v>
      </c>
      <c r="K318" s="16" t="str">
        <f>VLOOKUP(A318,'Medical Examinations'!A318:J318,10,FALSE)</f>
        <v>diabetes</v>
      </c>
      <c r="L318" s="18">
        <f>VLOOKUP(A318,'Hospitalisation Details'!A:F, 5, FALSE)</f>
        <v>15</v>
      </c>
      <c r="M318" s="16">
        <f>VLOOKUP(A318,'Hospitalisation Details'!A318:H318,8,FALSE)</f>
        <v>30260</v>
      </c>
      <c r="N318" s="16" t="str">
        <f>VLOOKUP(A318,'Hospitalisation Details'!A318:I318,9,FALSE)</f>
        <v>tier - 1</v>
      </c>
      <c r="O318" s="16" t="str">
        <f>VLOOKUP(A318,'Hospitalisation Details'!A318:J318,10,FALSE)</f>
        <v>tier - 1</v>
      </c>
      <c r="P318" s="16" t="str">
        <f>VLOOKUP(A318,'Hospitalisation Details'!A318:K318,11,FALSE)</f>
        <v>R1014</v>
      </c>
      <c r="Q318" s="16">
        <f>VLOOKUP(A318,'Hospitalisation Details'!A318:L318,12,FALSE)</f>
        <v>60</v>
      </c>
    </row>
    <row r="319" spans="1:17" ht="20.399999999999999" x14ac:dyDescent="0.6">
      <c r="A319" s="17" t="s">
        <v>2054</v>
      </c>
      <c r="B319" s="16" t="str">
        <f>VLOOKUP('HEALTH CARE'!A319,'Customer Names'!A319:D319,3,FALSE)</f>
        <v>Leuchanka</v>
      </c>
      <c r="C319" s="16">
        <f>VLOOKUP(A319,'Medical Examinations'!A319:B319,2,FALSE)</f>
        <v>29.83</v>
      </c>
      <c r="D319" s="16">
        <f>VLOOKUP(A319,'Medical Examinations'!A319:C319,3,FALSE)</f>
        <v>9.6999999999999993</v>
      </c>
      <c r="E319" s="16" t="str">
        <f>VLOOKUP(A319,'Medical Examinations'!A319:D319,4,FALSE)</f>
        <v>Yes</v>
      </c>
      <c r="F319" s="16" t="str">
        <f>VLOOKUP(A319,'Medical Examinations'!A319:E319,5,FALSE)</f>
        <v>No</v>
      </c>
      <c r="G319" s="16" t="str">
        <f>VLOOKUP(A319,'Medical Examinations'!A319:F319,6,FALSE)</f>
        <v>Yes</v>
      </c>
      <c r="H319" s="16">
        <f>VLOOKUP('HEALTH CARE'!A319,'Medical Examinations'!A319:G319,7,FALSE)</f>
        <v>1</v>
      </c>
      <c r="I319" s="16" t="str">
        <f>VLOOKUP(A319,'Medical Examinations'!A319:H319,8,FALSE)</f>
        <v>Yes</v>
      </c>
      <c r="J319" s="16" t="str">
        <f>VLOOKUP(A319,'Medical Examinations'!A319:I319,9,FALSE)</f>
        <v>overweight</v>
      </c>
      <c r="K319" s="16" t="str">
        <f>VLOOKUP(A319,'Medical Examinations'!A319:J319,10,FALSE)</f>
        <v>diabetes</v>
      </c>
      <c r="L319" s="18">
        <f>VLOOKUP(A319,'Hospitalisation Details'!A:F, 5, FALSE)</f>
        <v>13</v>
      </c>
      <c r="M319" s="16">
        <f>VLOOKUP(A319,'Hospitalisation Details'!A319:H319,8,FALSE)</f>
        <v>30184.94</v>
      </c>
      <c r="N319" s="16" t="str">
        <f>VLOOKUP(A319,'Hospitalisation Details'!A319:I319,9,FALSE)</f>
        <v>tier - 1</v>
      </c>
      <c r="O319" s="16" t="str">
        <f>VLOOKUP(A319,'Hospitalisation Details'!A319:J319,10,FALSE)</f>
        <v>tier - 1</v>
      </c>
      <c r="P319" s="16" t="str">
        <f>VLOOKUP(A319,'Hospitalisation Details'!A319:K319,11,FALSE)</f>
        <v>R1014</v>
      </c>
      <c r="Q319" s="16">
        <f>VLOOKUP(A319,'Hospitalisation Details'!A319:L319,12,FALSE)</f>
        <v>59</v>
      </c>
    </row>
    <row r="320" spans="1:17" ht="20.399999999999999" x14ac:dyDescent="0.6">
      <c r="A320" s="17" t="s">
        <v>2053</v>
      </c>
      <c r="B320" s="16" t="str">
        <f>VLOOKUP('HEALTH CARE'!A320,'Customer Names'!A320:D320,3,FALSE)</f>
        <v>Ayr</v>
      </c>
      <c r="C320" s="16">
        <f>VLOOKUP(A320,'Medical Examinations'!A320:B320,2,FALSE)</f>
        <v>24.7</v>
      </c>
      <c r="D320" s="16">
        <f>VLOOKUP(A320,'Medical Examinations'!A320:C320,3,FALSE)</f>
        <v>10.25</v>
      </c>
      <c r="E320" s="16" t="str">
        <f>VLOOKUP(A320,'Medical Examinations'!A320:D320,4,FALSE)</f>
        <v>No</v>
      </c>
      <c r="F320" s="16" t="str">
        <f>VLOOKUP(A320,'Medical Examinations'!A320:E320,5,FALSE)</f>
        <v>No</v>
      </c>
      <c r="G320" s="16" t="str">
        <f>VLOOKUP(A320,'Medical Examinations'!A320:F320,6,FALSE)</f>
        <v>No</v>
      </c>
      <c r="H320" s="16">
        <f>VLOOKUP('HEALTH CARE'!A320,'Medical Examinations'!A320:G320,7,FALSE)</f>
        <v>3</v>
      </c>
      <c r="I320" s="16" t="str">
        <f>VLOOKUP(A320,'Medical Examinations'!A320:H320,8,FALSE)</f>
        <v>No</v>
      </c>
      <c r="J320" s="16" t="str">
        <f>VLOOKUP(A320,'Medical Examinations'!A320:I320,9,FALSE)</f>
        <v>normal weight</v>
      </c>
      <c r="K320" s="16" t="str">
        <f>VLOOKUP(A320,'Medical Examinations'!A320:J320,10,FALSE)</f>
        <v>diabetes</v>
      </c>
      <c r="L320" s="18">
        <f>VLOOKUP(A320,'Hospitalisation Details'!A:F, 5, FALSE)</f>
        <v>11</v>
      </c>
      <c r="M320" s="16">
        <f>VLOOKUP(A320,'Hospitalisation Details'!A320:H320,8,FALSE)</f>
        <v>30166.62</v>
      </c>
      <c r="N320" s="16" t="str">
        <f>VLOOKUP(A320,'Hospitalisation Details'!A320:I320,9,FALSE)</f>
        <v>tier - 1</v>
      </c>
      <c r="O320" s="16" t="str">
        <f>VLOOKUP(A320,'Hospitalisation Details'!A320:J320,10,FALSE)</f>
        <v>tier - 3</v>
      </c>
      <c r="P320" s="16" t="str">
        <f>VLOOKUP(A320,'Hospitalisation Details'!A320:K320,11,FALSE)</f>
        <v>R1012</v>
      </c>
      <c r="Q320" s="16">
        <f>VLOOKUP(A320,'Hospitalisation Details'!A320:L320,12,FALSE)</f>
        <v>64</v>
      </c>
    </row>
    <row r="321" spans="1:17" ht="20.399999999999999" x14ac:dyDescent="0.6">
      <c r="A321" s="17" t="s">
        <v>2052</v>
      </c>
      <c r="B321" s="16" t="str">
        <f>VLOOKUP('HEALTH CARE'!A321,'Customer Names'!A321:D321,3,FALSE)</f>
        <v>Siegel</v>
      </c>
      <c r="C321" s="16">
        <f>VLOOKUP(A321,'Medical Examinations'!A321:B321,2,FALSE)</f>
        <v>17.940000000000001</v>
      </c>
      <c r="D321" s="16">
        <f>VLOOKUP(A321,'Medical Examinations'!A321:C321,3,FALSE)</f>
        <v>9.77</v>
      </c>
      <c r="E321" s="16" t="str">
        <f>VLOOKUP(A321,'Medical Examinations'!A321:D321,4,FALSE)</f>
        <v>No</v>
      </c>
      <c r="F321" s="16" t="str">
        <f>VLOOKUP(A321,'Medical Examinations'!A321:E321,5,FALSE)</f>
        <v>No</v>
      </c>
      <c r="G321" s="16" t="str">
        <f>VLOOKUP(A321,'Medical Examinations'!A321:F321,6,FALSE)</f>
        <v>No</v>
      </c>
      <c r="H321" s="16">
        <f>VLOOKUP('HEALTH CARE'!A321,'Medical Examinations'!A321:G321,7,FALSE)</f>
        <v>0</v>
      </c>
      <c r="I321" s="16" t="str">
        <f>VLOOKUP(A321,'Medical Examinations'!A321:H321,8,FALSE)</f>
        <v>Yes</v>
      </c>
      <c r="J321" s="16" t="str">
        <f>VLOOKUP(A321,'Medical Examinations'!A321:I321,9,FALSE)</f>
        <v>underweight</v>
      </c>
      <c r="K321" s="16" t="str">
        <f>VLOOKUP(A321,'Medical Examinations'!A321:J321,10,FALSE)</f>
        <v>diabetes</v>
      </c>
      <c r="L321" s="18">
        <f>VLOOKUP(A321,'Hospitalisation Details'!A:F, 5, FALSE)</f>
        <v>25</v>
      </c>
      <c r="M321" s="16">
        <f>VLOOKUP(A321,'Hospitalisation Details'!A321:H321,8,FALSE)</f>
        <v>30134.75</v>
      </c>
      <c r="N321" s="16" t="str">
        <f>VLOOKUP(A321,'Hospitalisation Details'!A321:I321,9,FALSE)</f>
        <v>tier - 2</v>
      </c>
      <c r="O321" s="16" t="str">
        <f>VLOOKUP(A321,'Hospitalisation Details'!A321:J321,10,FALSE)</f>
        <v>tier - 3</v>
      </c>
      <c r="P321" s="16" t="str">
        <f>VLOOKUP(A321,'Hospitalisation Details'!A321:K321,11,FALSE)</f>
        <v>R1011</v>
      </c>
      <c r="Q321" s="16">
        <f>VLOOKUP(A321,'Hospitalisation Details'!A321:L321,12,FALSE)</f>
        <v>51</v>
      </c>
    </row>
    <row r="322" spans="1:17" ht="20.399999999999999" x14ac:dyDescent="0.6">
      <c r="A322" s="17" t="s">
        <v>2051</v>
      </c>
      <c r="B322" s="16" t="str">
        <f>VLOOKUP('HEALTH CARE'!A322,'Customer Names'!A322:D322,3,FALSE)</f>
        <v>Penrose</v>
      </c>
      <c r="C322" s="16">
        <f>VLOOKUP(A322,'Medical Examinations'!A322:B322,2,FALSE)</f>
        <v>21.08</v>
      </c>
      <c r="D322" s="16">
        <f>VLOOKUP(A322,'Medical Examinations'!A322:C322,3,FALSE)</f>
        <v>4.83</v>
      </c>
      <c r="E322" s="16" t="str">
        <f>VLOOKUP(A322,'Medical Examinations'!A322:D322,4,FALSE)</f>
        <v>No</v>
      </c>
      <c r="F322" s="16" t="str">
        <f>VLOOKUP(A322,'Medical Examinations'!A322:E322,5,FALSE)</f>
        <v>No</v>
      </c>
      <c r="G322" s="16" t="str">
        <f>VLOOKUP(A322,'Medical Examinations'!A322:F322,6,FALSE)</f>
        <v>Yes</v>
      </c>
      <c r="H322" s="16">
        <f>VLOOKUP('HEALTH CARE'!A322,'Medical Examinations'!A322:G322,7,FALSE)</f>
        <v>1</v>
      </c>
      <c r="I322" s="16" t="str">
        <f>VLOOKUP(A322,'Medical Examinations'!A322:H322,8,FALSE)</f>
        <v>Yes</v>
      </c>
      <c r="J322" s="16" t="str">
        <f>VLOOKUP(A322,'Medical Examinations'!A322:I322,9,FALSE)</f>
        <v>normal weight</v>
      </c>
      <c r="K322" s="16" t="str">
        <f>VLOOKUP(A322,'Medical Examinations'!A322:J322,10,FALSE)</f>
        <v>normal</v>
      </c>
      <c r="L322" s="18">
        <f>VLOOKUP(A322,'Hospitalisation Details'!A:F, 5, FALSE)</f>
        <v>2</v>
      </c>
      <c r="M322" s="16">
        <f>VLOOKUP(A322,'Hospitalisation Details'!A322:H322,8,FALSE)</f>
        <v>30095.97</v>
      </c>
      <c r="N322" s="16" t="str">
        <f>VLOOKUP(A322,'Hospitalisation Details'!A322:I322,9,FALSE)</f>
        <v>tier - 2</v>
      </c>
      <c r="O322" s="16" t="str">
        <f>VLOOKUP(A322,'Hospitalisation Details'!A322:J322,10,FALSE)</f>
        <v>tier - 3</v>
      </c>
      <c r="P322" s="16" t="str">
        <f>VLOOKUP(A322,'Hospitalisation Details'!A322:K322,11,FALSE)</f>
        <v>R1011</v>
      </c>
      <c r="Q322" s="16">
        <f>VLOOKUP(A322,'Hospitalisation Details'!A322:L322,12,FALSE)</f>
        <v>43</v>
      </c>
    </row>
    <row r="323" spans="1:17" ht="20.399999999999999" x14ac:dyDescent="0.6">
      <c r="A323" s="17" t="s">
        <v>2050</v>
      </c>
      <c r="B323" s="16" t="str">
        <f>VLOOKUP('HEALTH CARE'!A323,'Customer Names'!A323:D323,3,FALSE)</f>
        <v>Schuler</v>
      </c>
      <c r="C323" s="16">
        <f>VLOOKUP(A323,'Medical Examinations'!A323:B323,2,FALSE)</f>
        <v>37.715000000000003</v>
      </c>
      <c r="D323" s="16">
        <f>VLOOKUP(A323,'Medical Examinations'!A323:C323,3,FALSE)</f>
        <v>10.86</v>
      </c>
      <c r="E323" s="16" t="str">
        <f>VLOOKUP(A323,'Medical Examinations'!A323:D323,4,FALSE)</f>
        <v>Yes</v>
      </c>
      <c r="F323" s="16" t="str">
        <f>VLOOKUP(A323,'Medical Examinations'!A323:E323,5,FALSE)</f>
        <v>No</v>
      </c>
      <c r="G323" s="16" t="str">
        <f>VLOOKUP(A323,'Medical Examinations'!A323:F323,6,FALSE)</f>
        <v>No</v>
      </c>
      <c r="H323" s="16">
        <f>VLOOKUP('HEALTH CARE'!A323,'Medical Examinations'!A323:G323,7,FALSE)</f>
        <v>0</v>
      </c>
      <c r="I323" s="16" t="str">
        <f>VLOOKUP(A323,'Medical Examinations'!A323:H323,8,FALSE)</f>
        <v>No</v>
      </c>
      <c r="J323" s="16" t="str">
        <f>VLOOKUP(A323,'Medical Examinations'!A323:I323,9,FALSE)</f>
        <v>obesity</v>
      </c>
      <c r="K323" s="16" t="str">
        <f>VLOOKUP(A323,'Medical Examinations'!A323:J323,10,FALSE)</f>
        <v>diabetes</v>
      </c>
      <c r="L323" s="18">
        <f>VLOOKUP(A323,'Hospitalisation Details'!A:F, 5, FALSE)</f>
        <v>16</v>
      </c>
      <c r="M323" s="16">
        <f>VLOOKUP(A323,'Hospitalisation Details'!A323:H323,8,FALSE)</f>
        <v>30063.58</v>
      </c>
      <c r="N323" s="16" t="str">
        <f>VLOOKUP(A323,'Hospitalisation Details'!A323:I323,9,FALSE)</f>
        <v>tier - 1</v>
      </c>
      <c r="O323" s="16" t="str">
        <f>VLOOKUP(A323,'Hospitalisation Details'!A323:J323,10,FALSE)</f>
        <v>tier - 1</v>
      </c>
      <c r="P323" s="16" t="str">
        <f>VLOOKUP(A323,'Hospitalisation Details'!A323:K323,11,FALSE)</f>
        <v>R1012</v>
      </c>
      <c r="Q323" s="16">
        <f>VLOOKUP(A323,'Hospitalisation Details'!A323:L323,12,FALSE)</f>
        <v>55</v>
      </c>
    </row>
    <row r="324" spans="1:17" ht="20.399999999999999" x14ac:dyDescent="0.6">
      <c r="A324" s="17" t="s">
        <v>2049</v>
      </c>
      <c r="B324" s="16" t="str">
        <f>VLOOKUP('HEALTH CARE'!A324,'Customer Names'!A324:D324,3,FALSE)</f>
        <v>Walker</v>
      </c>
      <c r="C324" s="16">
        <f>VLOOKUP(A324,'Medical Examinations'!A324:B324,2,FALSE)</f>
        <v>22.39</v>
      </c>
      <c r="D324" s="16">
        <f>VLOOKUP(A324,'Medical Examinations'!A324:C324,3,FALSE)</f>
        <v>9.5299999999999994</v>
      </c>
      <c r="E324" s="16" t="str">
        <f>VLOOKUP(A324,'Medical Examinations'!A324:D324,4,FALSE)</f>
        <v>Yes</v>
      </c>
      <c r="F324" s="16" t="str">
        <f>VLOOKUP(A324,'Medical Examinations'!A324:E324,5,FALSE)</f>
        <v>No</v>
      </c>
      <c r="G324" s="16" t="str">
        <f>VLOOKUP(A324,'Medical Examinations'!A324:F324,6,FALSE)</f>
        <v>No</v>
      </c>
      <c r="H324" s="16">
        <f>VLOOKUP('HEALTH CARE'!A324,'Medical Examinations'!A324:G324,7,FALSE)</f>
        <v>0</v>
      </c>
      <c r="I324" s="16" t="str">
        <f>VLOOKUP(A324,'Medical Examinations'!A324:H324,8,FALSE)</f>
        <v>Yes</v>
      </c>
      <c r="J324" s="16" t="str">
        <f>VLOOKUP(A324,'Medical Examinations'!A324:I324,9,FALSE)</f>
        <v>normal weight</v>
      </c>
      <c r="K324" s="16" t="str">
        <f>VLOOKUP(A324,'Medical Examinations'!A324:J324,10,FALSE)</f>
        <v>diabetes</v>
      </c>
      <c r="L324" s="18">
        <f>VLOOKUP(A324,'Hospitalisation Details'!A:F, 5, FALSE)</f>
        <v>4</v>
      </c>
      <c r="M324" s="16">
        <f>VLOOKUP(A324,'Hospitalisation Details'!A324:H324,8,FALSE)</f>
        <v>30026.87</v>
      </c>
      <c r="N324" s="16" t="str">
        <f>VLOOKUP(A324,'Hospitalisation Details'!A324:I324,9,FALSE)</f>
        <v>tier - 2</v>
      </c>
      <c r="O324" s="16" t="str">
        <f>VLOOKUP(A324,'Hospitalisation Details'!A324:J324,10,FALSE)</f>
        <v>tier - 3</v>
      </c>
      <c r="P324" s="16" t="str">
        <f>VLOOKUP(A324,'Hospitalisation Details'!A324:K324,11,FALSE)</f>
        <v>R1012</v>
      </c>
      <c r="Q324" s="16">
        <f>VLOOKUP(A324,'Hospitalisation Details'!A324:L324,12,FALSE)</f>
        <v>41</v>
      </c>
    </row>
    <row r="325" spans="1:17" ht="20.399999999999999" x14ac:dyDescent="0.6">
      <c r="A325" s="17" t="s">
        <v>2048</v>
      </c>
      <c r="B325" s="16" t="str">
        <f>VLOOKUP('HEALTH CARE'!A325,'Customer Names'!A325:D325,3,FALSE)</f>
        <v>Stange</v>
      </c>
      <c r="C325" s="16">
        <f>VLOOKUP(A325,'Medical Examinations'!A325:B325,2,FALSE)</f>
        <v>28.78</v>
      </c>
      <c r="D325" s="16">
        <f>VLOOKUP(A325,'Medical Examinations'!A325:C325,3,FALSE)</f>
        <v>5.68</v>
      </c>
      <c r="E325" s="16" t="str">
        <f>VLOOKUP(A325,'Medical Examinations'!A325:D325,4,FALSE)</f>
        <v>No</v>
      </c>
      <c r="F325" s="16" t="str">
        <f>VLOOKUP(A325,'Medical Examinations'!A325:E325,5,FALSE)</f>
        <v>No</v>
      </c>
      <c r="G325" s="16" t="str">
        <f>VLOOKUP(A325,'Medical Examinations'!A325:F325,6,FALSE)</f>
        <v>No</v>
      </c>
      <c r="H325" s="16">
        <f>VLOOKUP('HEALTH CARE'!A325,'Medical Examinations'!A325:G325,7,FALSE)</f>
        <v>0</v>
      </c>
      <c r="I325" s="16" t="str">
        <f>VLOOKUP(A325,'Medical Examinations'!A325:H325,8,FALSE)</f>
        <v>Yes</v>
      </c>
      <c r="J325" s="16" t="str">
        <f>VLOOKUP(A325,'Medical Examinations'!A325:I325,9,FALSE)</f>
        <v>overweight</v>
      </c>
      <c r="K325" s="16" t="str">
        <f>VLOOKUP(A325,'Medical Examinations'!A325:J325,10,FALSE)</f>
        <v>normal</v>
      </c>
      <c r="L325" s="18">
        <f>VLOOKUP(A325,'Hospitalisation Details'!A:F, 5, FALSE)</f>
        <v>5</v>
      </c>
      <c r="M325" s="16">
        <f>VLOOKUP(A325,'Hospitalisation Details'!A325:H325,8,FALSE)</f>
        <v>29969.67</v>
      </c>
      <c r="N325" s="16" t="str">
        <f>VLOOKUP(A325,'Hospitalisation Details'!A325:I325,9,FALSE)</f>
        <v>tier - 1</v>
      </c>
      <c r="O325" s="16" t="str">
        <f>VLOOKUP(A325,'Hospitalisation Details'!A325:J325,10,FALSE)</f>
        <v>tier - 1</v>
      </c>
      <c r="P325" s="16" t="str">
        <f>VLOOKUP(A325,'Hospitalisation Details'!A325:K325,11,FALSE)</f>
        <v>R1011</v>
      </c>
      <c r="Q325" s="16">
        <f>VLOOKUP(A325,'Hospitalisation Details'!A325:L325,12,FALSE)</f>
        <v>31</v>
      </c>
    </row>
    <row r="326" spans="1:17" ht="20.399999999999999" x14ac:dyDescent="0.6">
      <c r="A326" s="17" t="s">
        <v>2047</v>
      </c>
      <c r="B326" s="16" t="str">
        <f>VLOOKUP('HEALTH CARE'!A326,'Customer Names'!A326:D326,3,FALSE)</f>
        <v>Roy</v>
      </c>
      <c r="C326" s="16">
        <f>VLOOKUP(A326,'Medical Examinations'!A326:B326,2,FALSE)</f>
        <v>18.329999999999998</v>
      </c>
      <c r="D326" s="16">
        <f>VLOOKUP(A326,'Medical Examinations'!A326:C326,3,FALSE)</f>
        <v>5.57</v>
      </c>
      <c r="E326" s="16" t="str">
        <f>VLOOKUP(A326,'Medical Examinations'!A326:D326,4,FALSE)</f>
        <v>Yes</v>
      </c>
      <c r="F326" s="16" t="str">
        <f>VLOOKUP(A326,'Medical Examinations'!A326:E326,5,FALSE)</f>
        <v>No</v>
      </c>
      <c r="G326" s="16" t="str">
        <f>VLOOKUP(A326,'Medical Examinations'!A326:F326,6,FALSE)</f>
        <v>No</v>
      </c>
      <c r="H326" s="16">
        <f>VLOOKUP('HEALTH CARE'!A326,'Medical Examinations'!A326:G326,7,FALSE)</f>
        <v>0</v>
      </c>
      <c r="I326" s="16" t="str">
        <f>VLOOKUP(A326,'Medical Examinations'!A326:H326,8,FALSE)</f>
        <v>Yes</v>
      </c>
      <c r="J326" s="16" t="str">
        <f>VLOOKUP(A326,'Medical Examinations'!A326:I326,9,FALSE)</f>
        <v>underweight</v>
      </c>
      <c r="K326" s="16" t="str">
        <f>VLOOKUP(A326,'Medical Examinations'!A326:J326,10,FALSE)</f>
        <v>normal</v>
      </c>
      <c r="L326" s="18">
        <f>VLOOKUP(A326,'Hospitalisation Details'!A:F, 5, FALSE)</f>
        <v>12</v>
      </c>
      <c r="M326" s="16">
        <f>VLOOKUP(A326,'Hospitalisation Details'!A326:H326,8,FALSE)</f>
        <v>29933.75</v>
      </c>
      <c r="N326" s="16" t="str">
        <f>VLOOKUP(A326,'Hospitalisation Details'!A326:I326,9,FALSE)</f>
        <v>tier - 1</v>
      </c>
      <c r="O326" s="16" t="str">
        <f>VLOOKUP(A326,'Hospitalisation Details'!A326:J326,10,FALSE)</f>
        <v>tier - 1</v>
      </c>
      <c r="P326" s="16" t="str">
        <f>VLOOKUP(A326,'Hospitalisation Details'!A326:K326,11,FALSE)</f>
        <v>R1011</v>
      </c>
      <c r="Q326" s="16">
        <f>VLOOKUP(A326,'Hospitalisation Details'!A326:L326,12,FALSE)</f>
        <v>46</v>
      </c>
    </row>
    <row r="327" spans="1:17" ht="20.399999999999999" x14ac:dyDescent="0.6">
      <c r="A327" s="17" t="s">
        <v>2046</v>
      </c>
      <c r="B327" s="16" t="str">
        <f>VLOOKUP('HEALTH CARE'!A327,'Customer Names'!A327:D327,3,FALSE)</f>
        <v>Potere</v>
      </c>
      <c r="C327" s="16">
        <f>VLOOKUP(A327,'Medical Examinations'!A327:B327,2,FALSE)</f>
        <v>26.39</v>
      </c>
      <c r="D327" s="16">
        <f>VLOOKUP(A327,'Medical Examinations'!A327:C327,3,FALSE)</f>
        <v>4.58</v>
      </c>
      <c r="E327" s="16" t="str">
        <f>VLOOKUP(A327,'Medical Examinations'!A327:D327,4,FALSE)</f>
        <v>Yes</v>
      </c>
      <c r="F327" s="16" t="str">
        <f>VLOOKUP(A327,'Medical Examinations'!A327:E327,5,FALSE)</f>
        <v>No</v>
      </c>
      <c r="G327" s="16" t="str">
        <f>VLOOKUP(A327,'Medical Examinations'!A327:F327,6,FALSE)</f>
        <v>No</v>
      </c>
      <c r="H327" s="16">
        <f>VLOOKUP('HEALTH CARE'!A327,'Medical Examinations'!A327:G327,7,FALSE)</f>
        <v>1</v>
      </c>
      <c r="I327" s="16" t="str">
        <f>VLOOKUP(A327,'Medical Examinations'!A327:H327,8,FALSE)</f>
        <v>Yes</v>
      </c>
      <c r="J327" s="16" t="str">
        <f>VLOOKUP(A327,'Medical Examinations'!A327:I327,9,FALSE)</f>
        <v>overweight</v>
      </c>
      <c r="K327" s="16" t="str">
        <f>VLOOKUP(A327,'Medical Examinations'!A327:J327,10,FALSE)</f>
        <v>normal</v>
      </c>
      <c r="L327" s="18">
        <f>VLOOKUP(A327,'Hospitalisation Details'!A:F, 5, FALSE)</f>
        <v>30</v>
      </c>
      <c r="M327" s="16">
        <f>VLOOKUP(A327,'Hospitalisation Details'!A327:H327,8,FALSE)</f>
        <v>29929.56</v>
      </c>
      <c r="N327" s="16" t="str">
        <f>VLOOKUP(A327,'Hospitalisation Details'!A327:I327,9,FALSE)</f>
        <v>tier - 1</v>
      </c>
      <c r="O327" s="16" t="str">
        <f>VLOOKUP(A327,'Hospitalisation Details'!A327:J327,10,FALSE)</f>
        <v>tier - 1</v>
      </c>
      <c r="P327" s="16" t="str">
        <f>VLOOKUP(A327,'Hospitalisation Details'!A327:K327,11,FALSE)</f>
        <v>R1011</v>
      </c>
      <c r="Q327" s="16">
        <f>VLOOKUP(A327,'Hospitalisation Details'!A327:L327,12,FALSE)</f>
        <v>34</v>
      </c>
    </row>
    <row r="328" spans="1:17" ht="20.399999999999999" x14ac:dyDescent="0.6">
      <c r="A328" s="17" t="s">
        <v>2045</v>
      </c>
      <c r="B328" s="16" t="str">
        <f>VLOOKUP('HEALTH CARE'!A328,'Customer Names'!A328:D328,3,FALSE)</f>
        <v>Podgurski</v>
      </c>
      <c r="C328" s="16">
        <f>VLOOKUP(A328,'Medical Examinations'!A328:B328,2,FALSE)</f>
        <v>19.260000000000002</v>
      </c>
      <c r="D328" s="16">
        <f>VLOOKUP(A328,'Medical Examinations'!A328:C328,3,FALSE)</f>
        <v>8.9600000000000009</v>
      </c>
      <c r="E328" s="16" t="str">
        <f>VLOOKUP(A328,'Medical Examinations'!A328:D328,4,FALSE)</f>
        <v>Yes</v>
      </c>
      <c r="F328" s="16" t="str">
        <f>VLOOKUP(A328,'Medical Examinations'!A328:E328,5,FALSE)</f>
        <v>No</v>
      </c>
      <c r="G328" s="16" t="str">
        <f>VLOOKUP(A328,'Medical Examinations'!A328:F328,6,FALSE)</f>
        <v>No</v>
      </c>
      <c r="H328" s="16">
        <f>VLOOKUP('HEALTH CARE'!A328,'Medical Examinations'!A328:G328,7,FALSE)</f>
        <v>1</v>
      </c>
      <c r="I328" s="16" t="str">
        <f>VLOOKUP(A328,'Medical Examinations'!A328:H328,8,FALSE)</f>
        <v>Yes</v>
      </c>
      <c r="J328" s="16" t="str">
        <f>VLOOKUP(A328,'Medical Examinations'!A328:I328,9,FALSE)</f>
        <v>normal weight</v>
      </c>
      <c r="K328" s="16" t="str">
        <f>VLOOKUP(A328,'Medical Examinations'!A328:J328,10,FALSE)</f>
        <v>diabetes</v>
      </c>
      <c r="L328" s="18">
        <f>VLOOKUP(A328,'Hospitalisation Details'!A:F, 5, FALSE)</f>
        <v>19</v>
      </c>
      <c r="M328" s="16">
        <f>VLOOKUP(A328,'Hospitalisation Details'!A328:H328,8,FALSE)</f>
        <v>29899.25</v>
      </c>
      <c r="N328" s="16" t="str">
        <f>VLOOKUP(A328,'Hospitalisation Details'!A328:I328,9,FALSE)</f>
        <v>tier - 1</v>
      </c>
      <c r="O328" s="16" t="str">
        <f>VLOOKUP(A328,'Hospitalisation Details'!A328:J328,10,FALSE)</f>
        <v>tier - 3</v>
      </c>
      <c r="P328" s="16" t="str">
        <f>VLOOKUP(A328,'Hospitalisation Details'!A328:K328,11,FALSE)</f>
        <v>R1011</v>
      </c>
      <c r="Q328" s="16">
        <f>VLOOKUP(A328,'Hospitalisation Details'!A328:L328,12,FALSE)</f>
        <v>47</v>
      </c>
    </row>
    <row r="329" spans="1:17" ht="20.399999999999999" x14ac:dyDescent="0.6">
      <c r="A329" s="17" t="s">
        <v>2044</v>
      </c>
      <c r="B329" s="16" t="str">
        <f>VLOOKUP('HEALTH CARE'!A329,'Customer Names'!A329:D329,3,FALSE)</f>
        <v>Diamond</v>
      </c>
      <c r="C329" s="16">
        <f>VLOOKUP(A329,'Medical Examinations'!A329:B329,2,FALSE)</f>
        <v>26.92</v>
      </c>
      <c r="D329" s="16">
        <f>VLOOKUP(A329,'Medical Examinations'!A329:C329,3,FALSE)</f>
        <v>6.09</v>
      </c>
      <c r="E329" s="16" t="str">
        <f>VLOOKUP(A329,'Medical Examinations'!A329:D329,4,FALSE)</f>
        <v>No</v>
      </c>
      <c r="F329" s="16" t="str">
        <f>VLOOKUP(A329,'Medical Examinations'!A329:E329,5,FALSE)</f>
        <v>No</v>
      </c>
      <c r="G329" s="16" t="str">
        <f>VLOOKUP(A329,'Medical Examinations'!A329:F329,6,FALSE)</f>
        <v>No</v>
      </c>
      <c r="H329" s="16">
        <f>VLOOKUP('HEALTH CARE'!A329,'Medical Examinations'!A329:G329,7,FALSE)</f>
        <v>0</v>
      </c>
      <c r="I329" s="16" t="str">
        <f>VLOOKUP(A329,'Medical Examinations'!A329:H329,8,FALSE)</f>
        <v>Yes</v>
      </c>
      <c r="J329" s="16" t="str">
        <f>VLOOKUP(A329,'Medical Examinations'!A329:I329,9,FALSE)</f>
        <v>overweight</v>
      </c>
      <c r="K329" s="16" t="str">
        <f>VLOOKUP(A329,'Medical Examinations'!A329:J329,10,FALSE)</f>
        <v>prediabetes</v>
      </c>
      <c r="L329" s="18">
        <f>VLOOKUP(A329,'Hospitalisation Details'!A:F, 5, FALSE)</f>
        <v>30</v>
      </c>
      <c r="M329" s="16">
        <f>VLOOKUP(A329,'Hospitalisation Details'!A329:H329,8,FALSE)</f>
        <v>29852.48</v>
      </c>
      <c r="N329" s="16" t="str">
        <f>VLOOKUP(A329,'Hospitalisation Details'!A329:I329,9,FALSE)</f>
        <v>tier - 1</v>
      </c>
      <c r="O329" s="16" t="str">
        <f>VLOOKUP(A329,'Hospitalisation Details'!A329:J329,10,FALSE)</f>
        <v>tier - 3</v>
      </c>
      <c r="P329" s="16" t="str">
        <f>VLOOKUP(A329,'Hospitalisation Details'!A329:K329,11,FALSE)</f>
        <v>R1011</v>
      </c>
      <c r="Q329" s="16">
        <f>VLOOKUP(A329,'Hospitalisation Details'!A329:L329,12,FALSE)</f>
        <v>33</v>
      </c>
    </row>
    <row r="330" spans="1:17" ht="20.399999999999999" x14ac:dyDescent="0.6">
      <c r="A330" s="17" t="s">
        <v>2043</v>
      </c>
      <c r="B330" s="16" t="str">
        <f>VLOOKUP('HEALTH CARE'!A330,'Customer Names'!A330:D330,3,FALSE)</f>
        <v>Sallade</v>
      </c>
      <c r="C330" s="16">
        <f>VLOOKUP(A330,'Medical Examinations'!A330:B330,2,FALSE)</f>
        <v>19.73</v>
      </c>
      <c r="D330" s="16">
        <f>VLOOKUP(A330,'Medical Examinations'!A330:C330,3,FALSE)</f>
        <v>4.3600000000000003</v>
      </c>
      <c r="E330" s="16" t="str">
        <f>VLOOKUP(A330,'Medical Examinations'!A330:D330,4,FALSE)</f>
        <v>No</v>
      </c>
      <c r="F330" s="16" t="str">
        <f>VLOOKUP(A330,'Medical Examinations'!A330:E330,5,FALSE)</f>
        <v>No</v>
      </c>
      <c r="G330" s="16" t="str">
        <f>VLOOKUP(A330,'Medical Examinations'!A330:F330,6,FALSE)</f>
        <v>No</v>
      </c>
      <c r="H330" s="16">
        <f>VLOOKUP('HEALTH CARE'!A330,'Medical Examinations'!A330:G330,7,FALSE)</f>
        <v>0</v>
      </c>
      <c r="I330" s="16" t="str">
        <f>VLOOKUP(A330,'Medical Examinations'!A330:H330,8,FALSE)</f>
        <v>Yes</v>
      </c>
      <c r="J330" s="16" t="str">
        <f>VLOOKUP(A330,'Medical Examinations'!A330:I330,9,FALSE)</f>
        <v>normal weight</v>
      </c>
      <c r="K330" s="16" t="str">
        <f>VLOOKUP(A330,'Medical Examinations'!A330:J330,10,FALSE)</f>
        <v>normal</v>
      </c>
      <c r="L330" s="18">
        <f>VLOOKUP(A330,'Hospitalisation Details'!A:F, 5, FALSE)</f>
        <v>29</v>
      </c>
      <c r="M330" s="16">
        <f>VLOOKUP(A330,'Hospitalisation Details'!A330:H330,8,FALSE)</f>
        <v>29818.76</v>
      </c>
      <c r="N330" s="16" t="str">
        <f>VLOOKUP(A330,'Hospitalisation Details'!A330:I330,9,FALSE)</f>
        <v>tier - 1</v>
      </c>
      <c r="O330" s="16" t="str">
        <f>VLOOKUP(A330,'Hospitalisation Details'!A330:J330,10,FALSE)</f>
        <v>tier - 1</v>
      </c>
      <c r="P330" s="16" t="str">
        <f>VLOOKUP(A330,'Hospitalisation Details'!A330:K330,11,FALSE)</f>
        <v>R1012</v>
      </c>
      <c r="Q330" s="16">
        <f>VLOOKUP(A330,'Hospitalisation Details'!A330:L330,12,FALSE)</f>
        <v>40</v>
      </c>
    </row>
    <row r="331" spans="1:17" ht="20.399999999999999" x14ac:dyDescent="0.6">
      <c r="A331" s="17" t="s">
        <v>2042</v>
      </c>
      <c r="B331" s="16" t="str">
        <f>VLOOKUP('HEALTH CARE'!A331,'Customer Names'!A331:D331,3,FALSE)</f>
        <v>Zhang</v>
      </c>
      <c r="C331" s="16">
        <f>VLOOKUP(A331,'Medical Examinations'!A331:B331,2,FALSE)</f>
        <v>23.56</v>
      </c>
      <c r="D331" s="16">
        <f>VLOOKUP(A331,'Medical Examinations'!A331:C331,3,FALSE)</f>
        <v>11.74</v>
      </c>
      <c r="E331" s="16" t="str">
        <f>VLOOKUP(A331,'Medical Examinations'!A331:D331,4,FALSE)</f>
        <v>Yes</v>
      </c>
      <c r="F331" s="16" t="str">
        <f>VLOOKUP(A331,'Medical Examinations'!A331:E331,5,FALSE)</f>
        <v>No</v>
      </c>
      <c r="G331" s="16" t="str">
        <f>VLOOKUP(A331,'Medical Examinations'!A331:F331,6,FALSE)</f>
        <v>No</v>
      </c>
      <c r="H331" s="16">
        <f>VLOOKUP('HEALTH CARE'!A331,'Medical Examinations'!A331:G331,7,FALSE)</f>
        <v>0</v>
      </c>
      <c r="I331" s="16" t="str">
        <f>VLOOKUP(A331,'Medical Examinations'!A331:H331,8,FALSE)</f>
        <v>Yes</v>
      </c>
      <c r="J331" s="16" t="str">
        <f>VLOOKUP(A331,'Medical Examinations'!A331:I331,9,FALSE)</f>
        <v>normal weight</v>
      </c>
      <c r="K331" s="16" t="str">
        <f>VLOOKUP(A331,'Medical Examinations'!A331:J331,10,FALSE)</f>
        <v>diabetes</v>
      </c>
      <c r="L331" s="18">
        <f>VLOOKUP(A331,'Hospitalisation Details'!A:F, 5, FALSE)</f>
        <v>13</v>
      </c>
      <c r="M331" s="16">
        <f>VLOOKUP(A331,'Hospitalisation Details'!A331:H331,8,FALSE)</f>
        <v>29816.639999999999</v>
      </c>
      <c r="N331" s="16" t="str">
        <f>VLOOKUP(A331,'Hospitalisation Details'!A331:I331,9,FALSE)</f>
        <v>tier - 1</v>
      </c>
      <c r="O331" s="16" t="str">
        <f>VLOOKUP(A331,'Hospitalisation Details'!A331:J331,10,FALSE)</f>
        <v>tier - 2</v>
      </c>
      <c r="P331" s="16" t="str">
        <f>VLOOKUP(A331,'Hospitalisation Details'!A331:K331,11,FALSE)</f>
        <v>R1011</v>
      </c>
      <c r="Q331" s="16">
        <f>VLOOKUP(A331,'Hospitalisation Details'!A331:L331,12,FALSE)</f>
        <v>41</v>
      </c>
    </row>
    <row r="332" spans="1:17" ht="20.399999999999999" x14ac:dyDescent="0.6">
      <c r="A332" s="17" t="s">
        <v>2041</v>
      </c>
      <c r="B332" s="16" t="str">
        <f>VLOOKUP('HEALTH CARE'!A332,'Customer Names'!A332:D332,3,FALSE)</f>
        <v>Chatfield</v>
      </c>
      <c r="C332" s="16">
        <f>VLOOKUP(A332,'Medical Examinations'!A332:B332,2,FALSE)</f>
        <v>37.67</v>
      </c>
      <c r="D332" s="16">
        <f>VLOOKUP(A332,'Medical Examinations'!A332:C332,3,FALSE)</f>
        <v>5.89</v>
      </c>
      <c r="E332" s="16" t="str">
        <f>VLOOKUP(A332,'Medical Examinations'!A332:D332,4,FALSE)</f>
        <v>No</v>
      </c>
      <c r="F332" s="16" t="str">
        <f>VLOOKUP(A332,'Medical Examinations'!A332:E332,5,FALSE)</f>
        <v>No</v>
      </c>
      <c r="G332" s="16" t="str">
        <f>VLOOKUP(A332,'Medical Examinations'!A332:F332,6,FALSE)</f>
        <v>No</v>
      </c>
      <c r="H332" s="16">
        <f>VLOOKUP('HEALTH CARE'!A332,'Medical Examinations'!A332:G332,7,FALSE)</f>
        <v>1</v>
      </c>
      <c r="I332" s="16" t="str">
        <f>VLOOKUP(A332,'Medical Examinations'!A332:H332,8,FALSE)</f>
        <v>Yes</v>
      </c>
      <c r="J332" s="16" t="str">
        <f>VLOOKUP(A332,'Medical Examinations'!A332:I332,9,FALSE)</f>
        <v>obesity</v>
      </c>
      <c r="K332" s="16" t="str">
        <f>VLOOKUP(A332,'Medical Examinations'!A332:J332,10,FALSE)</f>
        <v>prediabetes</v>
      </c>
      <c r="L332" s="18">
        <f>VLOOKUP(A332,'Hospitalisation Details'!A:F, 5, FALSE)</f>
        <v>20</v>
      </c>
      <c r="M332" s="16">
        <f>VLOOKUP(A332,'Hospitalisation Details'!A332:H332,8,FALSE)</f>
        <v>29760.6</v>
      </c>
      <c r="N332" s="16" t="str">
        <f>VLOOKUP(A332,'Hospitalisation Details'!A332:I332,9,FALSE)</f>
        <v>tier - 1</v>
      </c>
      <c r="O332" s="16" t="str">
        <f>VLOOKUP(A332,'Hospitalisation Details'!A332:J332,10,FALSE)</f>
        <v>tier - 2</v>
      </c>
      <c r="P332" s="16" t="str">
        <f>VLOOKUP(A332,'Hospitalisation Details'!A332:K332,11,FALSE)</f>
        <v>R1011</v>
      </c>
      <c r="Q332" s="16">
        <f>VLOOKUP(A332,'Hospitalisation Details'!A332:L332,12,FALSE)</f>
        <v>24</v>
      </c>
    </row>
    <row r="333" spans="1:17" ht="20.399999999999999" x14ac:dyDescent="0.6">
      <c r="A333" s="17" t="s">
        <v>2040</v>
      </c>
      <c r="B333" s="16" t="str">
        <f>VLOOKUP('HEALTH CARE'!A333,'Customer Names'!A333:D333,3,FALSE)</f>
        <v>Bruns</v>
      </c>
      <c r="C333" s="16">
        <f>VLOOKUP(A333,'Medical Examinations'!A333:B333,2,FALSE)</f>
        <v>18.73</v>
      </c>
      <c r="D333" s="16">
        <f>VLOOKUP(A333,'Medical Examinations'!A333:C333,3,FALSE)</f>
        <v>10.64</v>
      </c>
      <c r="E333" s="16" t="str">
        <f>VLOOKUP(A333,'Medical Examinations'!A333:D333,4,FALSE)</f>
        <v>No</v>
      </c>
      <c r="F333" s="16" t="str">
        <f>VLOOKUP(A333,'Medical Examinations'!A333:E333,5,FALSE)</f>
        <v>No</v>
      </c>
      <c r="G333" s="16" t="str">
        <f>VLOOKUP(A333,'Medical Examinations'!A333:F333,6,FALSE)</f>
        <v>No</v>
      </c>
      <c r="H333" s="16">
        <f>VLOOKUP('HEALTH CARE'!A333,'Medical Examinations'!A333:G333,7,FALSE)</f>
        <v>2</v>
      </c>
      <c r="I333" s="16" t="str">
        <f>VLOOKUP(A333,'Medical Examinations'!A333:H333,8,FALSE)</f>
        <v>Yes</v>
      </c>
      <c r="J333" s="16" t="str">
        <f>VLOOKUP(A333,'Medical Examinations'!A333:I333,9,FALSE)</f>
        <v>normal weight</v>
      </c>
      <c r="K333" s="16" t="str">
        <f>VLOOKUP(A333,'Medical Examinations'!A333:J333,10,FALSE)</f>
        <v>diabetes</v>
      </c>
      <c r="L333" s="18">
        <f>VLOOKUP(A333,'Hospitalisation Details'!A:F, 5, FALSE)</f>
        <v>23</v>
      </c>
      <c r="M333" s="16">
        <f>VLOOKUP(A333,'Hospitalisation Details'!A333:H333,8,FALSE)</f>
        <v>29757.69</v>
      </c>
      <c r="N333" s="16" t="str">
        <f>VLOOKUP(A333,'Hospitalisation Details'!A333:I333,9,FALSE)</f>
        <v>tier - 1</v>
      </c>
      <c r="O333" s="16" t="str">
        <f>VLOOKUP(A333,'Hospitalisation Details'!A333:J333,10,FALSE)</f>
        <v>tier - 3</v>
      </c>
      <c r="P333" s="16" t="str">
        <f>VLOOKUP(A333,'Hospitalisation Details'!A333:K333,11,FALSE)</f>
        <v>R1011</v>
      </c>
      <c r="Q333" s="16">
        <f>VLOOKUP(A333,'Hospitalisation Details'!A333:L333,12,FALSE)</f>
        <v>49</v>
      </c>
    </row>
    <row r="334" spans="1:17" ht="20.399999999999999" x14ac:dyDescent="0.6">
      <c r="A334" s="17" t="s">
        <v>2039</v>
      </c>
      <c r="B334" s="16" t="str">
        <f>VLOOKUP('HEALTH CARE'!A334,'Customer Names'!A334:D334,3,FALSE)</f>
        <v>Yochum</v>
      </c>
      <c r="C334" s="16">
        <f>VLOOKUP(A334,'Medical Examinations'!A334:B334,2,FALSE)</f>
        <v>33.090000000000003</v>
      </c>
      <c r="D334" s="16">
        <f>VLOOKUP(A334,'Medical Examinations'!A334:C334,3,FALSE)</f>
        <v>6.06</v>
      </c>
      <c r="E334" s="16" t="str">
        <f>VLOOKUP(A334,'Medical Examinations'!A334:D334,4,FALSE)</f>
        <v>No</v>
      </c>
      <c r="F334" s="16" t="str">
        <f>VLOOKUP(A334,'Medical Examinations'!A334:E334,5,FALSE)</f>
        <v>No</v>
      </c>
      <c r="G334" s="16" t="str">
        <f>VLOOKUP(A334,'Medical Examinations'!A334:F334,6,FALSE)</f>
        <v>Yes</v>
      </c>
      <c r="H334" s="16">
        <f>VLOOKUP('HEALTH CARE'!A334,'Medical Examinations'!A334:G334,7,FALSE)</f>
        <v>1</v>
      </c>
      <c r="I334" s="16" t="str">
        <f>VLOOKUP(A334,'Medical Examinations'!A334:H334,8,FALSE)</f>
        <v>Yes</v>
      </c>
      <c r="J334" s="16" t="str">
        <f>VLOOKUP(A334,'Medical Examinations'!A334:I334,9,FALSE)</f>
        <v>obesity</v>
      </c>
      <c r="K334" s="16" t="str">
        <f>VLOOKUP(A334,'Medical Examinations'!A334:J334,10,FALSE)</f>
        <v>prediabetes</v>
      </c>
      <c r="L334" s="18">
        <f>VLOOKUP(A334,'Hospitalisation Details'!A:F, 5, FALSE)</f>
        <v>27</v>
      </c>
      <c r="M334" s="16">
        <f>VLOOKUP(A334,'Hospitalisation Details'!A334:H334,8,FALSE)</f>
        <v>29622.69</v>
      </c>
      <c r="N334" s="16" t="str">
        <f>VLOOKUP(A334,'Hospitalisation Details'!A334:I334,9,FALSE)</f>
        <v>tier - 1</v>
      </c>
      <c r="O334" s="16" t="str">
        <f>VLOOKUP(A334,'Hospitalisation Details'!A334:J334,10,FALSE)</f>
        <v>tier - 1</v>
      </c>
      <c r="P334" s="16" t="str">
        <f>VLOOKUP(A334,'Hospitalisation Details'!A334:K334,11,FALSE)</f>
        <v>R1011</v>
      </c>
      <c r="Q334" s="16">
        <f>VLOOKUP(A334,'Hospitalisation Details'!A334:L334,12,FALSE)</f>
        <v>29</v>
      </c>
    </row>
    <row r="335" spans="1:17" ht="20.399999999999999" x14ac:dyDescent="0.6">
      <c r="A335" s="17" t="s">
        <v>2038</v>
      </c>
      <c r="B335" s="16" t="str">
        <f>VLOOKUP('HEALTH CARE'!A335,'Customer Names'!A335:D335,3,FALSE)</f>
        <v>Freeburn</v>
      </c>
      <c r="C335" s="16">
        <f>VLOOKUP(A335,'Medical Examinations'!A335:B335,2,FALSE)</f>
        <v>18.329999999999998</v>
      </c>
      <c r="D335" s="16">
        <f>VLOOKUP(A335,'Medical Examinations'!A335:C335,3,FALSE)</f>
        <v>7.46</v>
      </c>
      <c r="E335" s="16" t="str">
        <f>VLOOKUP(A335,'Medical Examinations'!A335:D335,4,FALSE)</f>
        <v>Yes</v>
      </c>
      <c r="F335" s="16" t="str">
        <f>VLOOKUP(A335,'Medical Examinations'!A335:E335,5,FALSE)</f>
        <v>No</v>
      </c>
      <c r="G335" s="16" t="str">
        <f>VLOOKUP(A335,'Medical Examinations'!A335:F335,6,FALSE)</f>
        <v>No</v>
      </c>
      <c r="H335" s="16">
        <f>VLOOKUP('HEALTH CARE'!A335,'Medical Examinations'!A335:G335,7,FALSE)</f>
        <v>1</v>
      </c>
      <c r="I335" s="16" t="str">
        <f>VLOOKUP(A335,'Medical Examinations'!A335:H335,8,FALSE)</f>
        <v>Yes</v>
      </c>
      <c r="J335" s="16" t="str">
        <f>VLOOKUP(A335,'Medical Examinations'!A335:I335,9,FALSE)</f>
        <v>underweight</v>
      </c>
      <c r="K335" s="16" t="str">
        <f>VLOOKUP(A335,'Medical Examinations'!A335:J335,10,FALSE)</f>
        <v>diabetes</v>
      </c>
      <c r="L335" s="18">
        <f>VLOOKUP(A335,'Hospitalisation Details'!A:F, 5, FALSE)</f>
        <v>3</v>
      </c>
      <c r="M335" s="16">
        <f>VLOOKUP(A335,'Hospitalisation Details'!A335:H335,8,FALSE)</f>
        <v>29583.8</v>
      </c>
      <c r="N335" s="16" t="str">
        <f>VLOOKUP(A335,'Hospitalisation Details'!A335:I335,9,FALSE)</f>
        <v>tier - 1</v>
      </c>
      <c r="O335" s="16" t="str">
        <f>VLOOKUP(A335,'Hospitalisation Details'!A335:J335,10,FALSE)</f>
        <v>tier - 1</v>
      </c>
      <c r="P335" s="16" t="str">
        <f>VLOOKUP(A335,'Hospitalisation Details'!A335:K335,11,FALSE)</f>
        <v>R1011</v>
      </c>
      <c r="Q335" s="16">
        <f>VLOOKUP(A335,'Hospitalisation Details'!A335:L335,12,FALSE)</f>
        <v>47</v>
      </c>
    </row>
    <row r="336" spans="1:17" ht="20.399999999999999" x14ac:dyDescent="0.6">
      <c r="A336" s="17" t="s">
        <v>2037</v>
      </c>
      <c r="B336" s="16" t="str">
        <f>VLOOKUP('HEALTH CARE'!A336,'Customer Names'!A336:D336,3,FALSE)</f>
        <v>Spencer</v>
      </c>
      <c r="C336" s="16">
        <f>VLOOKUP(A336,'Medical Examinations'!A336:B336,2,FALSE)</f>
        <v>27.74</v>
      </c>
      <c r="D336" s="16">
        <f>VLOOKUP(A336,'Medical Examinations'!A336:C336,3,FALSE)</f>
        <v>4.68</v>
      </c>
      <c r="E336" s="16" t="str">
        <f>VLOOKUP(A336,'Medical Examinations'!A336:D336,4,FALSE)</f>
        <v>Yes</v>
      </c>
      <c r="F336" s="16" t="str">
        <f>VLOOKUP(A336,'Medical Examinations'!A336:E336,5,FALSE)</f>
        <v>No</v>
      </c>
      <c r="G336" s="16" t="str">
        <f>VLOOKUP(A336,'Medical Examinations'!A336:F336,6,FALSE)</f>
        <v>No</v>
      </c>
      <c r="H336" s="16">
        <f>VLOOKUP('HEALTH CARE'!A336,'Medical Examinations'!A336:G336,7,FALSE)</f>
        <v>2</v>
      </c>
      <c r="I336" s="16" t="str">
        <f>VLOOKUP(A336,'Medical Examinations'!A336:H336,8,FALSE)</f>
        <v>Yes</v>
      </c>
      <c r="J336" s="16" t="str">
        <f>VLOOKUP(A336,'Medical Examinations'!A336:I336,9,FALSE)</f>
        <v>overweight</v>
      </c>
      <c r="K336" s="16" t="str">
        <f>VLOOKUP(A336,'Medical Examinations'!A336:J336,10,FALSE)</f>
        <v>normal</v>
      </c>
      <c r="L336" s="18">
        <f>VLOOKUP(A336,'Hospitalisation Details'!A:F, 5, FALSE)</f>
        <v>20</v>
      </c>
      <c r="M336" s="16">
        <f>VLOOKUP(A336,'Hospitalisation Details'!A336:H336,8,FALSE)</f>
        <v>29523.17</v>
      </c>
      <c r="N336" s="16" t="str">
        <f>VLOOKUP(A336,'Hospitalisation Details'!A336:I336,9,FALSE)</f>
        <v>tier - 1</v>
      </c>
      <c r="O336" s="16" t="str">
        <f>VLOOKUP(A336,'Hospitalisation Details'!A336:J336,10,FALSE)</f>
        <v>tier - 2</v>
      </c>
      <c r="P336" s="16" t="str">
        <f>VLOOKUP(A336,'Hospitalisation Details'!A336:K336,11,FALSE)</f>
        <v>R1024</v>
      </c>
      <c r="Q336" s="16">
        <f>VLOOKUP(A336,'Hospitalisation Details'!A336:L336,12,FALSE)</f>
        <v>63</v>
      </c>
    </row>
    <row r="337" spans="1:17" ht="20.399999999999999" x14ac:dyDescent="0.6">
      <c r="A337" s="17" t="s">
        <v>2036</v>
      </c>
      <c r="B337" s="16" t="str">
        <f>VLOOKUP('HEALTH CARE'!A337,'Customer Names'!A337:D337,3,FALSE)</f>
        <v>Jarosik</v>
      </c>
      <c r="C337" s="16">
        <f>VLOOKUP(A337,'Medical Examinations'!A337:B337,2,FALSE)</f>
        <v>24.2</v>
      </c>
      <c r="D337" s="16">
        <f>VLOOKUP(A337,'Medical Examinations'!A337:C337,3,FALSE)</f>
        <v>6.15</v>
      </c>
      <c r="E337" s="16" t="str">
        <f>VLOOKUP(A337,'Medical Examinations'!A337:D337,4,FALSE)</f>
        <v>No</v>
      </c>
      <c r="F337" s="16" t="str">
        <f>VLOOKUP(A337,'Medical Examinations'!A337:E337,5,FALSE)</f>
        <v>No</v>
      </c>
      <c r="G337" s="16" t="str">
        <f>VLOOKUP(A337,'Medical Examinations'!A337:F337,6,FALSE)</f>
        <v>No</v>
      </c>
      <c r="H337" s="16">
        <f>VLOOKUP('HEALTH CARE'!A337,'Medical Examinations'!A337:G337,7,FALSE)</f>
        <v>1</v>
      </c>
      <c r="I337" s="16" t="str">
        <f>VLOOKUP(A337,'Medical Examinations'!A337:H337,8,FALSE)</f>
        <v>Yes</v>
      </c>
      <c r="J337" s="16" t="str">
        <f>VLOOKUP(A337,'Medical Examinations'!A337:I337,9,FALSE)</f>
        <v>normal weight</v>
      </c>
      <c r="K337" s="16" t="str">
        <f>VLOOKUP(A337,'Medical Examinations'!A337:J337,10,FALSE)</f>
        <v>prediabetes</v>
      </c>
      <c r="L337" s="18">
        <f>VLOOKUP(A337,'Hospitalisation Details'!A:F, 5, FALSE)</f>
        <v>16</v>
      </c>
      <c r="M337" s="16">
        <f>VLOOKUP(A337,'Hospitalisation Details'!A337:H337,8,FALSE)</f>
        <v>29443.59</v>
      </c>
      <c r="N337" s="16" t="str">
        <f>VLOOKUP(A337,'Hospitalisation Details'!A337:I337,9,FALSE)</f>
        <v>tier - 1</v>
      </c>
      <c r="O337" s="16" t="str">
        <f>VLOOKUP(A337,'Hospitalisation Details'!A337:J337,10,FALSE)</f>
        <v>tier - 1</v>
      </c>
      <c r="P337" s="16" t="str">
        <f>VLOOKUP(A337,'Hospitalisation Details'!A337:K337,11,FALSE)</f>
        <v>R1011</v>
      </c>
      <c r="Q337" s="16">
        <f>VLOOKUP(A337,'Hospitalisation Details'!A337:L337,12,FALSE)</f>
        <v>35</v>
      </c>
    </row>
    <row r="338" spans="1:17" ht="20.399999999999999" x14ac:dyDescent="0.6">
      <c r="A338" s="17" t="s">
        <v>2035</v>
      </c>
      <c r="B338" s="16" t="str">
        <f>VLOOKUP('HEALTH CARE'!A338,'Customer Names'!A338:D338,3,FALSE)</f>
        <v>Heinzen</v>
      </c>
      <c r="C338" s="16">
        <f>VLOOKUP(A338,'Medical Examinations'!A338:B338,2,FALSE)</f>
        <v>22.03</v>
      </c>
      <c r="D338" s="16">
        <f>VLOOKUP(A338,'Medical Examinations'!A338:C338,3,FALSE)</f>
        <v>4.28</v>
      </c>
      <c r="E338" s="16" t="str">
        <f>VLOOKUP(A338,'Medical Examinations'!A338:D338,4,FALSE)</f>
        <v>Yes</v>
      </c>
      <c r="F338" s="16" t="str">
        <f>VLOOKUP(A338,'Medical Examinations'!A338:E338,5,FALSE)</f>
        <v>No</v>
      </c>
      <c r="G338" s="16" t="str">
        <f>VLOOKUP(A338,'Medical Examinations'!A338:F338,6,FALSE)</f>
        <v>No</v>
      </c>
      <c r="H338" s="16">
        <f>VLOOKUP('HEALTH CARE'!A338,'Medical Examinations'!A338:G338,7,FALSE)</f>
        <v>0</v>
      </c>
      <c r="I338" s="16" t="str">
        <f>VLOOKUP(A338,'Medical Examinations'!A338:H338,8,FALSE)</f>
        <v>Yes</v>
      </c>
      <c r="J338" s="16" t="str">
        <f>VLOOKUP(A338,'Medical Examinations'!A338:I338,9,FALSE)</f>
        <v>normal weight</v>
      </c>
      <c r="K338" s="16" t="str">
        <f>VLOOKUP(A338,'Medical Examinations'!A338:J338,10,FALSE)</f>
        <v>normal</v>
      </c>
      <c r="L338" s="18">
        <f>VLOOKUP(A338,'Hospitalisation Details'!A:F, 5, FALSE)</f>
        <v>7</v>
      </c>
      <c r="M338" s="16">
        <f>VLOOKUP(A338,'Hospitalisation Details'!A338:H338,8,FALSE)</f>
        <v>29352.560000000001</v>
      </c>
      <c r="N338" s="16" t="str">
        <f>VLOOKUP(A338,'Hospitalisation Details'!A338:I338,9,FALSE)</f>
        <v>tier - 1</v>
      </c>
      <c r="O338" s="16" t="str">
        <f>VLOOKUP(A338,'Hospitalisation Details'!A338:J338,10,FALSE)</f>
        <v>tier - 1</v>
      </c>
      <c r="P338" s="16" t="str">
        <f>VLOOKUP(A338,'Hospitalisation Details'!A338:K338,11,FALSE)</f>
        <v>R1011</v>
      </c>
      <c r="Q338" s="16">
        <f>VLOOKUP(A338,'Hospitalisation Details'!A338:L338,12,FALSE)</f>
        <v>37</v>
      </c>
    </row>
    <row r="339" spans="1:17" ht="20.399999999999999" x14ac:dyDescent="0.6">
      <c r="A339" s="17" t="s">
        <v>2034</v>
      </c>
      <c r="B339" s="16" t="str">
        <f>VLOOKUP('HEALTH CARE'!A339,'Customer Names'!A339:D339,3,FALSE)</f>
        <v>Kelley</v>
      </c>
      <c r="C339" s="16">
        <f>VLOOKUP(A339,'Medical Examinations'!A339:B339,2,FALSE)</f>
        <v>26.885000000000002</v>
      </c>
      <c r="D339" s="16">
        <f>VLOOKUP(A339,'Medical Examinations'!A339:C339,3,FALSE)</f>
        <v>9.86</v>
      </c>
      <c r="E339" s="16" t="str">
        <f>VLOOKUP(A339,'Medical Examinations'!A339:D339,4,FALSE)</f>
        <v>No</v>
      </c>
      <c r="F339" s="16" t="str">
        <f>VLOOKUP(A339,'Medical Examinations'!A339:E339,5,FALSE)</f>
        <v>No</v>
      </c>
      <c r="G339" s="16" t="str">
        <f>VLOOKUP(A339,'Medical Examinations'!A339:F339,6,FALSE)</f>
        <v>No</v>
      </c>
      <c r="H339" s="16">
        <f>VLOOKUP('HEALTH CARE'!A339,'Medical Examinations'!A339:G339,7,FALSE)</f>
        <v>3</v>
      </c>
      <c r="I339" s="16" t="str">
        <f>VLOOKUP(A339,'Medical Examinations'!A339:H339,8,FALSE)</f>
        <v>Yes</v>
      </c>
      <c r="J339" s="16" t="str">
        <f>VLOOKUP(A339,'Medical Examinations'!A339:I339,9,FALSE)</f>
        <v>overweight</v>
      </c>
      <c r="K339" s="16" t="str">
        <f>VLOOKUP(A339,'Medical Examinations'!A339:J339,10,FALSE)</f>
        <v>diabetes</v>
      </c>
      <c r="L339" s="18">
        <f>VLOOKUP(A339,'Hospitalisation Details'!A:F, 5, FALSE)</f>
        <v>5</v>
      </c>
      <c r="M339" s="16">
        <f>VLOOKUP(A339,'Hospitalisation Details'!A339:H339,8,FALSE)</f>
        <v>29330.98</v>
      </c>
      <c r="N339" s="16" t="str">
        <f>VLOOKUP(A339,'Hospitalisation Details'!A339:I339,9,FALSE)</f>
        <v>tier - 1</v>
      </c>
      <c r="O339" s="16" t="str">
        <f>VLOOKUP(A339,'Hospitalisation Details'!A339:J339,10,FALSE)</f>
        <v>tier - 2</v>
      </c>
      <c r="P339" s="16" t="str">
        <f>VLOOKUP(A339,'Hospitalisation Details'!A339:K339,11,FALSE)</f>
        <v>R1012</v>
      </c>
      <c r="Q339" s="16">
        <f>VLOOKUP(A339,'Hospitalisation Details'!A339:L339,12,FALSE)</f>
        <v>65</v>
      </c>
    </row>
    <row r="340" spans="1:17" ht="20.399999999999999" x14ac:dyDescent="0.6">
      <c r="A340" s="17" t="s">
        <v>2033</v>
      </c>
      <c r="B340" s="16" t="str">
        <f>VLOOKUP('HEALTH CARE'!A340,'Customer Names'!A340:D340,3,FALSE)</f>
        <v>Thacker</v>
      </c>
      <c r="C340" s="16">
        <f>VLOOKUP(A340,'Medical Examinations'!A340:B340,2,FALSE)</f>
        <v>16.36</v>
      </c>
      <c r="D340" s="16">
        <f>VLOOKUP(A340,'Medical Examinations'!A340:C340,3,FALSE)</f>
        <v>11.19</v>
      </c>
      <c r="E340" s="16" t="str">
        <f>VLOOKUP(A340,'Medical Examinations'!A340:D340,4,FALSE)</f>
        <v>No</v>
      </c>
      <c r="F340" s="16" t="str">
        <f>VLOOKUP(A340,'Medical Examinations'!A340:E340,5,FALSE)</f>
        <v>No</v>
      </c>
      <c r="G340" s="16" t="str">
        <f>VLOOKUP(A340,'Medical Examinations'!A340:F340,6,FALSE)</f>
        <v>No</v>
      </c>
      <c r="H340" s="16">
        <f>VLOOKUP('HEALTH CARE'!A340,'Medical Examinations'!A340:G340,7,FALSE)</f>
        <v>0</v>
      </c>
      <c r="I340" s="16" t="str">
        <f>VLOOKUP(A340,'Medical Examinations'!A340:H340,8,FALSE)</f>
        <v>Yes</v>
      </c>
      <c r="J340" s="16" t="str">
        <f>VLOOKUP(A340,'Medical Examinations'!A340:I340,9,FALSE)</f>
        <v>underweight</v>
      </c>
      <c r="K340" s="16" t="str">
        <f>VLOOKUP(A340,'Medical Examinations'!A340:J340,10,FALSE)</f>
        <v>diabetes</v>
      </c>
      <c r="L340" s="18">
        <f>VLOOKUP(A340,'Hospitalisation Details'!A:F, 5, FALSE)</f>
        <v>21</v>
      </c>
      <c r="M340" s="16">
        <f>VLOOKUP(A340,'Hospitalisation Details'!A340:H340,8,FALSE)</f>
        <v>29227.599999999999</v>
      </c>
      <c r="N340" s="16" t="str">
        <f>VLOOKUP(A340,'Hospitalisation Details'!A340:I340,9,FALSE)</f>
        <v>tier - 1</v>
      </c>
      <c r="O340" s="16" t="str">
        <f>VLOOKUP(A340,'Hospitalisation Details'!A340:J340,10,FALSE)</f>
        <v>tier - 3</v>
      </c>
      <c r="P340" s="16" t="str">
        <f>VLOOKUP(A340,'Hospitalisation Details'!A340:K340,11,FALSE)</f>
        <v>R1012</v>
      </c>
      <c r="Q340" s="16">
        <f>VLOOKUP(A340,'Hospitalisation Details'!A340:L340,12,FALSE)</f>
        <v>44</v>
      </c>
    </row>
    <row r="341" spans="1:17" ht="20.399999999999999" x14ac:dyDescent="0.6">
      <c r="A341" s="17" t="s">
        <v>2032</v>
      </c>
      <c r="B341" s="16" t="str">
        <f>VLOOKUP('HEALTH CARE'!A341,'Customer Names'!A341:D341,3,FALSE)</f>
        <v>Jeseritz</v>
      </c>
      <c r="C341" s="16">
        <f>VLOOKUP(A341,'Medical Examinations'!A341:B341,2,FALSE)</f>
        <v>32.299999999999997</v>
      </c>
      <c r="D341" s="16">
        <f>VLOOKUP(A341,'Medical Examinations'!A341:C341,3,FALSE)</f>
        <v>4.8899999999999997</v>
      </c>
      <c r="E341" s="16" t="str">
        <f>VLOOKUP(A341,'Medical Examinations'!A341:D341,4,FALSE)</f>
        <v>Yes</v>
      </c>
      <c r="F341" s="16" t="str">
        <f>VLOOKUP(A341,'Medical Examinations'!A341:E341,5,FALSE)</f>
        <v>No</v>
      </c>
      <c r="G341" s="16" t="str">
        <f>VLOOKUP(A341,'Medical Examinations'!A341:F341,6,FALSE)</f>
        <v>Yes</v>
      </c>
      <c r="H341" s="16">
        <f>VLOOKUP('HEALTH CARE'!A341,'Medical Examinations'!A341:G341,7,FALSE)</f>
        <v>1</v>
      </c>
      <c r="I341" s="16" t="str">
        <f>VLOOKUP(A341,'Medical Examinations'!A341:H341,8,FALSE)</f>
        <v>No</v>
      </c>
      <c r="J341" s="16" t="str">
        <f>VLOOKUP(A341,'Medical Examinations'!A341:I341,9,FALSE)</f>
        <v>obesity</v>
      </c>
      <c r="K341" s="16" t="str">
        <f>VLOOKUP(A341,'Medical Examinations'!A341:J341,10,FALSE)</f>
        <v>normal</v>
      </c>
      <c r="L341" s="18">
        <f>VLOOKUP(A341,'Hospitalisation Details'!A:F, 5, FALSE)</f>
        <v>9</v>
      </c>
      <c r="M341" s="16">
        <f>VLOOKUP(A341,'Hospitalisation Details'!A341:H341,8,FALSE)</f>
        <v>29186.48</v>
      </c>
      <c r="N341" s="16" t="str">
        <f>VLOOKUP(A341,'Hospitalisation Details'!A341:I341,9,FALSE)</f>
        <v>tier - 1</v>
      </c>
      <c r="O341" s="16" t="str">
        <f>VLOOKUP(A341,'Hospitalisation Details'!A341:J341,10,FALSE)</f>
        <v>tier - 3</v>
      </c>
      <c r="P341" s="16" t="str">
        <f>VLOOKUP(A341,'Hospitalisation Details'!A341:K341,11,FALSE)</f>
        <v>R1024</v>
      </c>
      <c r="Q341" s="16">
        <f>VLOOKUP(A341,'Hospitalisation Details'!A341:L341,12,FALSE)</f>
        <v>53</v>
      </c>
    </row>
    <row r="342" spans="1:17" ht="20.399999999999999" x14ac:dyDescent="0.6">
      <c r="A342" s="17" t="s">
        <v>2031</v>
      </c>
      <c r="B342" s="16" t="str">
        <f>VLOOKUP('HEALTH CARE'!A342,'Customer Names'!A342:D342,3,FALSE)</f>
        <v>Hohman</v>
      </c>
      <c r="C342" s="16">
        <f>VLOOKUP(A342,'Medical Examinations'!A342:B342,2,FALSE)</f>
        <v>16.05</v>
      </c>
      <c r="D342" s="16">
        <f>VLOOKUP(A342,'Medical Examinations'!A342:C342,3,FALSE)</f>
        <v>4.3499999999999996</v>
      </c>
      <c r="E342" s="16" t="str">
        <f>VLOOKUP(A342,'Medical Examinations'!A342:D342,4,FALSE)</f>
        <v>Yes</v>
      </c>
      <c r="F342" s="16" t="str">
        <f>VLOOKUP(A342,'Medical Examinations'!A342:E342,5,FALSE)</f>
        <v>No</v>
      </c>
      <c r="G342" s="16" t="str">
        <f>VLOOKUP(A342,'Medical Examinations'!A342:F342,6,FALSE)</f>
        <v>No</v>
      </c>
      <c r="H342" s="16">
        <f>VLOOKUP('HEALTH CARE'!A342,'Medical Examinations'!A342:G342,7,FALSE)</f>
        <v>0</v>
      </c>
      <c r="I342" s="16" t="str">
        <f>VLOOKUP(A342,'Medical Examinations'!A342:H342,8,FALSE)</f>
        <v>Yes</v>
      </c>
      <c r="J342" s="16" t="str">
        <f>VLOOKUP(A342,'Medical Examinations'!A342:I342,9,FALSE)</f>
        <v>underweight</v>
      </c>
      <c r="K342" s="16" t="str">
        <f>VLOOKUP(A342,'Medical Examinations'!A342:J342,10,FALSE)</f>
        <v>normal</v>
      </c>
      <c r="L342" s="18">
        <f>VLOOKUP(A342,'Hospitalisation Details'!A:F, 5, FALSE)</f>
        <v>8</v>
      </c>
      <c r="M342" s="16">
        <f>VLOOKUP(A342,'Hospitalisation Details'!A342:H342,8,FALSE)</f>
        <v>29160.39</v>
      </c>
      <c r="N342" s="16" t="str">
        <f>VLOOKUP(A342,'Hospitalisation Details'!A342:I342,9,FALSE)</f>
        <v>tier - 1</v>
      </c>
      <c r="O342" s="16" t="str">
        <f>VLOOKUP(A342,'Hospitalisation Details'!A342:J342,10,FALSE)</f>
        <v>tier - 2</v>
      </c>
      <c r="P342" s="16" t="str">
        <f>VLOOKUP(A342,'Hospitalisation Details'!A342:K342,11,FALSE)</f>
        <v>R1011</v>
      </c>
      <c r="Q342" s="16">
        <f>VLOOKUP(A342,'Hospitalisation Details'!A342:L342,12,FALSE)</f>
        <v>46</v>
      </c>
    </row>
    <row r="343" spans="1:17" ht="20.399999999999999" x14ac:dyDescent="0.6">
      <c r="A343" s="17" t="s">
        <v>2030</v>
      </c>
      <c r="B343" s="16" t="str">
        <f>VLOOKUP('HEALTH CARE'!A343,'Customer Names'!A343:D343,3,FALSE)</f>
        <v>Hill</v>
      </c>
      <c r="C343" s="16">
        <f>VLOOKUP(A343,'Medical Examinations'!A343:B343,2,FALSE)</f>
        <v>29.07</v>
      </c>
      <c r="D343" s="16">
        <f>VLOOKUP(A343,'Medical Examinations'!A343:C343,3,FALSE)</f>
        <v>8.66</v>
      </c>
      <c r="E343" s="16" t="str">
        <f>VLOOKUP(A343,'Medical Examinations'!A343:D343,4,FALSE)</f>
        <v>Yes</v>
      </c>
      <c r="F343" s="16" t="str">
        <f>VLOOKUP(A343,'Medical Examinations'!A343:E343,5,FALSE)</f>
        <v>No</v>
      </c>
      <c r="G343" s="16" t="str">
        <f>VLOOKUP(A343,'Medical Examinations'!A343:F343,6,FALSE)</f>
        <v>No</v>
      </c>
      <c r="H343" s="16">
        <f>VLOOKUP('HEALTH CARE'!A343,'Medical Examinations'!A343:G343,7,FALSE)</f>
        <v>2</v>
      </c>
      <c r="I343" s="16" t="str">
        <f>VLOOKUP(A343,'Medical Examinations'!A343:H343,8,FALSE)</f>
        <v>Yes</v>
      </c>
      <c r="J343" s="16" t="str">
        <f>VLOOKUP(A343,'Medical Examinations'!A343:I343,9,FALSE)</f>
        <v>overweight</v>
      </c>
      <c r="K343" s="16" t="str">
        <f>VLOOKUP(A343,'Medical Examinations'!A343:J343,10,FALSE)</f>
        <v>diabetes</v>
      </c>
      <c r="L343" s="18">
        <f>VLOOKUP(A343,'Hospitalisation Details'!A:F, 5, FALSE)</f>
        <v>24</v>
      </c>
      <c r="M343" s="16">
        <f>VLOOKUP(A343,'Hospitalisation Details'!A343:H343,8,FALSE)</f>
        <v>29141.360000000001</v>
      </c>
      <c r="N343" s="16" t="str">
        <f>VLOOKUP(A343,'Hospitalisation Details'!A343:I343,9,FALSE)</f>
        <v>tier - 1</v>
      </c>
      <c r="O343" s="16" t="str">
        <f>VLOOKUP(A343,'Hospitalisation Details'!A343:J343,10,FALSE)</f>
        <v>tier - 3</v>
      </c>
      <c r="P343" s="16" t="str">
        <f>VLOOKUP(A343,'Hospitalisation Details'!A343:K343,11,FALSE)</f>
        <v>R1012</v>
      </c>
      <c r="Q343" s="16">
        <f>VLOOKUP(A343,'Hospitalisation Details'!A343:L343,12,FALSE)</f>
        <v>61</v>
      </c>
    </row>
    <row r="344" spans="1:17" ht="20.399999999999999" x14ac:dyDescent="0.6">
      <c r="A344" s="17" t="s">
        <v>2029</v>
      </c>
      <c r="B344" s="16" t="str">
        <f>VLOOKUP('HEALTH CARE'!A344,'Customer Names'!A344:D344,3,FALSE)</f>
        <v>Kuepfer</v>
      </c>
      <c r="C344" s="16">
        <f>VLOOKUP(A344,'Medical Examinations'!A344:B344,2,FALSE)</f>
        <v>17.43</v>
      </c>
      <c r="D344" s="16">
        <f>VLOOKUP(A344,'Medical Examinations'!A344:C344,3,FALSE)</f>
        <v>8.64</v>
      </c>
      <c r="E344" s="16" t="str">
        <f>VLOOKUP(A344,'Medical Examinations'!A344:D344,4,FALSE)</f>
        <v>No</v>
      </c>
      <c r="F344" s="16" t="str">
        <f>VLOOKUP(A344,'Medical Examinations'!A344:E344,5,FALSE)</f>
        <v>No</v>
      </c>
      <c r="G344" s="16" t="str">
        <f>VLOOKUP(A344,'Medical Examinations'!A344:F344,6,FALSE)</f>
        <v>No</v>
      </c>
      <c r="H344" s="16">
        <f>VLOOKUP('HEALTH CARE'!A344,'Medical Examinations'!A344:G344,7,FALSE)</f>
        <v>0</v>
      </c>
      <c r="I344" s="16" t="str">
        <f>VLOOKUP(A344,'Medical Examinations'!A344:H344,8,FALSE)</f>
        <v>Yes</v>
      </c>
      <c r="J344" s="16" t="str">
        <f>VLOOKUP(A344,'Medical Examinations'!A344:I344,9,FALSE)</f>
        <v>underweight</v>
      </c>
      <c r="K344" s="16" t="str">
        <f>VLOOKUP(A344,'Medical Examinations'!A344:J344,10,FALSE)</f>
        <v>diabetes</v>
      </c>
      <c r="L344" s="18">
        <f>VLOOKUP(A344,'Hospitalisation Details'!A:F, 5, FALSE)</f>
        <v>29</v>
      </c>
      <c r="M344" s="16">
        <f>VLOOKUP(A344,'Hospitalisation Details'!A344:H344,8,FALSE)</f>
        <v>29114.77</v>
      </c>
      <c r="N344" s="16" t="str">
        <f>VLOOKUP(A344,'Hospitalisation Details'!A344:I344,9,FALSE)</f>
        <v>tier - 1</v>
      </c>
      <c r="O344" s="16" t="str">
        <f>VLOOKUP(A344,'Hospitalisation Details'!A344:J344,10,FALSE)</f>
        <v>tier - 1</v>
      </c>
      <c r="P344" s="16" t="str">
        <f>VLOOKUP(A344,'Hospitalisation Details'!A344:K344,11,FALSE)</f>
        <v>R1011</v>
      </c>
      <c r="Q344" s="16">
        <f>VLOOKUP(A344,'Hospitalisation Details'!A344:L344,12,FALSE)</f>
        <v>44</v>
      </c>
    </row>
    <row r="345" spans="1:17" ht="20.399999999999999" x14ac:dyDescent="0.6">
      <c r="A345" s="17" t="s">
        <v>2028</v>
      </c>
      <c r="B345" s="16" t="str">
        <f>VLOOKUP('HEALTH CARE'!A345,'Customer Names'!A345:D345,3,FALSE)</f>
        <v>Kaczmarek</v>
      </c>
      <c r="C345" s="16">
        <f>VLOOKUP(A345,'Medical Examinations'!A345:B345,2,FALSE)</f>
        <v>19.329999999999998</v>
      </c>
      <c r="D345" s="16">
        <f>VLOOKUP(A345,'Medical Examinations'!A345:C345,3,FALSE)</f>
        <v>4.2699999999999996</v>
      </c>
      <c r="E345" s="16" t="str">
        <f>VLOOKUP(A345,'Medical Examinations'!A345:D345,4,FALSE)</f>
        <v>No</v>
      </c>
      <c r="F345" s="16" t="str">
        <f>VLOOKUP(A345,'Medical Examinations'!A345:E345,5,FALSE)</f>
        <v>No</v>
      </c>
      <c r="G345" s="16" t="str">
        <f>VLOOKUP(A345,'Medical Examinations'!A345:F345,6,FALSE)</f>
        <v>No</v>
      </c>
      <c r="H345" s="16">
        <f>VLOOKUP('HEALTH CARE'!A345,'Medical Examinations'!A345:G345,7,FALSE)</f>
        <v>0</v>
      </c>
      <c r="I345" s="16" t="str">
        <f>VLOOKUP(A345,'Medical Examinations'!A345:H345,8,FALSE)</f>
        <v>Yes</v>
      </c>
      <c r="J345" s="16" t="str">
        <f>VLOOKUP(A345,'Medical Examinations'!A345:I345,9,FALSE)</f>
        <v>normal weight</v>
      </c>
      <c r="K345" s="16" t="str">
        <f>VLOOKUP(A345,'Medical Examinations'!A345:J345,10,FALSE)</f>
        <v>normal</v>
      </c>
      <c r="L345" s="18">
        <f>VLOOKUP(A345,'Hospitalisation Details'!A:F, 5, FALSE)</f>
        <v>14</v>
      </c>
      <c r="M345" s="16">
        <f>VLOOKUP(A345,'Hospitalisation Details'!A345:H345,8,FALSE)</f>
        <v>29114.21</v>
      </c>
      <c r="N345" s="16" t="str">
        <f>VLOOKUP(A345,'Hospitalisation Details'!A345:I345,9,FALSE)</f>
        <v>tier - 1</v>
      </c>
      <c r="O345" s="16" t="str">
        <f>VLOOKUP(A345,'Hospitalisation Details'!A345:J345,10,FALSE)</f>
        <v>tier - 3</v>
      </c>
      <c r="P345" s="16" t="str">
        <f>VLOOKUP(A345,'Hospitalisation Details'!A345:K345,11,FALSE)</f>
        <v>R1011</v>
      </c>
      <c r="Q345" s="16">
        <f>VLOOKUP(A345,'Hospitalisation Details'!A345:L345,12,FALSE)</f>
        <v>42</v>
      </c>
    </row>
    <row r="346" spans="1:17" ht="20.399999999999999" x14ac:dyDescent="0.6">
      <c r="A346" s="17" t="s">
        <v>2027</v>
      </c>
      <c r="B346" s="16" t="str">
        <f>VLOOKUP('HEALTH CARE'!A346,'Customer Names'!A346:D346,3,FALSE)</f>
        <v>Pitt</v>
      </c>
      <c r="C346" s="16">
        <f>VLOOKUP(A346,'Medical Examinations'!A346:B346,2,FALSE)</f>
        <v>30.52</v>
      </c>
      <c r="D346" s="16">
        <f>VLOOKUP(A346,'Medical Examinations'!A346:C346,3,FALSE)</f>
        <v>4.21</v>
      </c>
      <c r="E346" s="16" t="str">
        <f>VLOOKUP(A346,'Medical Examinations'!A346:D346,4,FALSE)</f>
        <v>No</v>
      </c>
      <c r="F346" s="16" t="str">
        <f>VLOOKUP(A346,'Medical Examinations'!A346:E346,5,FALSE)</f>
        <v>No</v>
      </c>
      <c r="G346" s="16" t="str">
        <f>VLOOKUP(A346,'Medical Examinations'!A346:F346,6,FALSE)</f>
        <v>No</v>
      </c>
      <c r="H346" s="16">
        <f>VLOOKUP('HEALTH CARE'!A346,'Medical Examinations'!A346:G346,7,FALSE)</f>
        <v>1</v>
      </c>
      <c r="I346" s="16" t="str">
        <f>VLOOKUP(A346,'Medical Examinations'!A346:H346,8,FALSE)</f>
        <v>Yes</v>
      </c>
      <c r="J346" s="16" t="str">
        <f>VLOOKUP(A346,'Medical Examinations'!A346:I346,9,FALSE)</f>
        <v>obesity</v>
      </c>
      <c r="K346" s="16" t="str">
        <f>VLOOKUP(A346,'Medical Examinations'!A346:J346,10,FALSE)</f>
        <v>normal</v>
      </c>
      <c r="L346" s="18">
        <f>VLOOKUP(A346,'Hospitalisation Details'!A:F, 5, FALSE)</f>
        <v>7</v>
      </c>
      <c r="M346" s="16">
        <f>VLOOKUP(A346,'Hospitalisation Details'!A346:H346,8,FALSE)</f>
        <v>29007.82</v>
      </c>
      <c r="N346" s="16" t="str">
        <f>VLOOKUP(A346,'Hospitalisation Details'!A346:I346,9,FALSE)</f>
        <v>tier - 1</v>
      </c>
      <c r="O346" s="16" t="str">
        <f>VLOOKUP(A346,'Hospitalisation Details'!A346:J346,10,FALSE)</f>
        <v>tier - 3</v>
      </c>
      <c r="P346" s="16" t="str">
        <f>VLOOKUP(A346,'Hospitalisation Details'!A346:K346,11,FALSE)</f>
        <v>R1011</v>
      </c>
      <c r="Q346" s="16">
        <f>VLOOKUP(A346,'Hospitalisation Details'!A346:L346,12,FALSE)</f>
        <v>30</v>
      </c>
    </row>
    <row r="347" spans="1:17" ht="20.399999999999999" x14ac:dyDescent="0.6">
      <c r="A347" s="17" t="s">
        <v>2026</v>
      </c>
      <c r="B347" s="16" t="str">
        <f>VLOOKUP('HEALTH CARE'!A347,'Customer Names'!A347:D347,3,FALSE)</f>
        <v>Lorton</v>
      </c>
      <c r="C347" s="16">
        <f>VLOOKUP(A347,'Medical Examinations'!A347:B347,2,FALSE)</f>
        <v>39.21</v>
      </c>
      <c r="D347" s="16">
        <f>VLOOKUP(A347,'Medical Examinations'!A347:C347,3,FALSE)</f>
        <v>5.04</v>
      </c>
      <c r="E347" s="16" t="str">
        <f>VLOOKUP(A347,'Medical Examinations'!A347:D347,4,FALSE)</f>
        <v>No</v>
      </c>
      <c r="F347" s="16" t="str">
        <f>VLOOKUP(A347,'Medical Examinations'!A347:E347,5,FALSE)</f>
        <v>No</v>
      </c>
      <c r="G347" s="16" t="str">
        <f>VLOOKUP(A347,'Medical Examinations'!A347:F347,6,FALSE)</f>
        <v>Yes</v>
      </c>
      <c r="H347" s="16">
        <f>VLOOKUP('HEALTH CARE'!A347,'Medical Examinations'!A347:G347,7,FALSE)</f>
        <v>1</v>
      </c>
      <c r="I347" s="16" t="str">
        <f>VLOOKUP(A347,'Medical Examinations'!A347:H347,8,FALSE)</f>
        <v>Yes</v>
      </c>
      <c r="J347" s="16" t="str">
        <f>VLOOKUP(A347,'Medical Examinations'!A347:I347,9,FALSE)</f>
        <v>obesity</v>
      </c>
      <c r="K347" s="16" t="str">
        <f>VLOOKUP(A347,'Medical Examinations'!A347:J347,10,FALSE)</f>
        <v>normal</v>
      </c>
      <c r="L347" s="18">
        <f>VLOOKUP(A347,'Hospitalisation Details'!A:F, 5, FALSE)</f>
        <v>1</v>
      </c>
      <c r="M347" s="16">
        <f>VLOOKUP(A347,'Hospitalisation Details'!A347:H347,8,FALSE)</f>
        <v>28998.68</v>
      </c>
      <c r="N347" s="16" t="str">
        <f>VLOOKUP(A347,'Hospitalisation Details'!A347:I347,9,FALSE)</f>
        <v>tier - 1</v>
      </c>
      <c r="O347" s="16" t="str">
        <f>VLOOKUP(A347,'Hospitalisation Details'!A347:J347,10,FALSE)</f>
        <v>tier - 3</v>
      </c>
      <c r="P347" s="16" t="str">
        <f>VLOOKUP(A347,'Hospitalisation Details'!A347:K347,11,FALSE)</f>
        <v>R1011</v>
      </c>
      <c r="Q347" s="16">
        <f>VLOOKUP(A347,'Hospitalisation Details'!A347:L347,12,FALSE)</f>
        <v>19</v>
      </c>
    </row>
    <row r="348" spans="1:17" ht="20.399999999999999" x14ac:dyDescent="0.6">
      <c r="A348" s="17" t="s">
        <v>2025</v>
      </c>
      <c r="B348" s="16" t="str">
        <f>VLOOKUP('HEALTH CARE'!A348,'Customer Names'!A348:D348,3,FALSE)</f>
        <v>Castaneda</v>
      </c>
      <c r="C348" s="16">
        <f>VLOOKUP(A348,'Medical Examinations'!A348:B348,2,FALSE)</f>
        <v>26.98</v>
      </c>
      <c r="D348" s="16">
        <f>VLOOKUP(A348,'Medical Examinations'!A348:C348,3,FALSE)</f>
        <v>5.21</v>
      </c>
      <c r="E348" s="16" t="str">
        <f>VLOOKUP(A348,'Medical Examinations'!A348:D348,4,FALSE)</f>
        <v>Yes</v>
      </c>
      <c r="F348" s="16" t="str">
        <f>VLOOKUP(A348,'Medical Examinations'!A348:E348,5,FALSE)</f>
        <v>No</v>
      </c>
      <c r="G348" s="16" t="str">
        <f>VLOOKUP(A348,'Medical Examinations'!A348:F348,6,FALSE)</f>
        <v>No</v>
      </c>
      <c r="H348" s="16">
        <f>VLOOKUP('HEALTH CARE'!A348,'Medical Examinations'!A348:G348,7,FALSE)</f>
        <v>2</v>
      </c>
      <c r="I348" s="16" t="str">
        <f>VLOOKUP(A348,'Medical Examinations'!A348:H348,8,FALSE)</f>
        <v>Yes</v>
      </c>
      <c r="J348" s="16" t="str">
        <f>VLOOKUP(A348,'Medical Examinations'!A348:I348,9,FALSE)</f>
        <v>overweight</v>
      </c>
      <c r="K348" s="16" t="str">
        <f>VLOOKUP(A348,'Medical Examinations'!A348:J348,10,FALSE)</f>
        <v>normal</v>
      </c>
      <c r="L348" s="18">
        <f>VLOOKUP(A348,'Hospitalisation Details'!A:F, 5, FALSE)</f>
        <v>5</v>
      </c>
      <c r="M348" s="16">
        <f>VLOOKUP(A348,'Hospitalisation Details'!A348:H348,8,FALSE)</f>
        <v>28950.47</v>
      </c>
      <c r="N348" s="16" t="str">
        <f>VLOOKUP(A348,'Hospitalisation Details'!A348:I348,9,FALSE)</f>
        <v>tier - 1</v>
      </c>
      <c r="O348" s="16" t="str">
        <f>VLOOKUP(A348,'Hospitalisation Details'!A348:J348,10,FALSE)</f>
        <v>tier - 1</v>
      </c>
      <c r="P348" s="16" t="str">
        <f>VLOOKUP(A348,'Hospitalisation Details'!A348:K348,11,FALSE)</f>
        <v>R1012</v>
      </c>
      <c r="Q348" s="16">
        <f>VLOOKUP(A348,'Hospitalisation Details'!A348:L348,12,FALSE)</f>
        <v>63</v>
      </c>
    </row>
    <row r="349" spans="1:17" ht="20.399999999999999" x14ac:dyDescent="0.6">
      <c r="A349" s="17" t="s">
        <v>2024</v>
      </c>
      <c r="B349" s="16" t="str">
        <f>VLOOKUP('HEALTH CARE'!A349,'Customer Names'!A349:D349,3,FALSE)</f>
        <v>Cherop</v>
      </c>
      <c r="C349" s="16">
        <f>VLOOKUP(A349,'Medical Examinations'!A349:B349,2,FALSE)</f>
        <v>25.84</v>
      </c>
      <c r="D349" s="16">
        <f>VLOOKUP(A349,'Medical Examinations'!A349:C349,3,FALSE)</f>
        <v>8.83</v>
      </c>
      <c r="E349" s="16" t="str">
        <f>VLOOKUP(A349,'Medical Examinations'!A349:D349,4,FALSE)</f>
        <v>No</v>
      </c>
      <c r="F349" s="16" t="str">
        <f>VLOOKUP(A349,'Medical Examinations'!A349:E349,5,FALSE)</f>
        <v>No</v>
      </c>
      <c r="G349" s="16" t="str">
        <f>VLOOKUP(A349,'Medical Examinations'!A349:F349,6,FALSE)</f>
        <v>No</v>
      </c>
      <c r="H349" s="16">
        <f>VLOOKUP('HEALTH CARE'!A349,'Medical Examinations'!A349:G349,7,FALSE)</f>
        <v>0</v>
      </c>
      <c r="I349" s="16" t="str">
        <f>VLOOKUP(A349,'Medical Examinations'!A349:H349,8,FALSE)</f>
        <v>No</v>
      </c>
      <c r="J349" s="16" t="str">
        <f>VLOOKUP(A349,'Medical Examinations'!A349:I349,9,FALSE)</f>
        <v>overweight</v>
      </c>
      <c r="K349" s="16" t="str">
        <f>VLOOKUP(A349,'Medical Examinations'!A349:J349,10,FALSE)</f>
        <v>diabetes</v>
      </c>
      <c r="L349" s="18">
        <f>VLOOKUP(A349,'Hospitalisation Details'!A:F, 5, FALSE)</f>
        <v>25</v>
      </c>
      <c r="M349" s="16">
        <f>VLOOKUP(A349,'Hospitalisation Details'!A349:H349,8,FALSE)</f>
        <v>28923.14</v>
      </c>
      <c r="N349" s="16" t="str">
        <f>VLOOKUP(A349,'Hospitalisation Details'!A349:I349,9,FALSE)</f>
        <v>tier - 1</v>
      </c>
      <c r="O349" s="16" t="str">
        <f>VLOOKUP(A349,'Hospitalisation Details'!A349:J349,10,FALSE)</f>
        <v>tier - 1</v>
      </c>
      <c r="P349" s="16" t="str">
        <f>VLOOKUP(A349,'Hospitalisation Details'!A349:K349,11,FALSE)</f>
        <v>R1012</v>
      </c>
      <c r="Q349" s="16">
        <f>VLOOKUP(A349,'Hospitalisation Details'!A349:L349,12,FALSE)</f>
        <v>60</v>
      </c>
    </row>
    <row r="350" spans="1:17" ht="20.399999999999999" x14ac:dyDescent="0.6">
      <c r="A350" s="17" t="s">
        <v>2023</v>
      </c>
      <c r="B350" s="16" t="str">
        <f>VLOOKUP('HEALTH CARE'!A350,'Customer Names'!A350:D350,3,FALSE)</f>
        <v>Howell</v>
      </c>
      <c r="C350" s="16">
        <f>VLOOKUP(A350,'Medical Examinations'!A350:B350,2,FALSE)</f>
        <v>28.31</v>
      </c>
      <c r="D350" s="16">
        <f>VLOOKUP(A350,'Medical Examinations'!A350:C350,3,FALSE)</f>
        <v>8.4700000000000006</v>
      </c>
      <c r="E350" s="16" t="str">
        <f>VLOOKUP(A350,'Medical Examinations'!A350:D350,4,FALSE)</f>
        <v>Yes</v>
      </c>
      <c r="F350" s="16" t="str">
        <f>VLOOKUP(A350,'Medical Examinations'!A350:E350,5,FALSE)</f>
        <v>No</v>
      </c>
      <c r="G350" s="16" t="str">
        <f>VLOOKUP(A350,'Medical Examinations'!A350:F350,6,FALSE)</f>
        <v>No</v>
      </c>
      <c r="H350" s="16">
        <f>VLOOKUP('HEALTH CARE'!A350,'Medical Examinations'!A350:G350,7,FALSE)</f>
        <v>2</v>
      </c>
      <c r="I350" s="16" t="str">
        <f>VLOOKUP(A350,'Medical Examinations'!A350:H350,8,FALSE)</f>
        <v>Yes</v>
      </c>
      <c r="J350" s="16" t="str">
        <f>VLOOKUP(A350,'Medical Examinations'!A350:I350,9,FALSE)</f>
        <v>overweight</v>
      </c>
      <c r="K350" s="16" t="str">
        <f>VLOOKUP(A350,'Medical Examinations'!A350:J350,10,FALSE)</f>
        <v>diabetes</v>
      </c>
      <c r="L350" s="18">
        <f>VLOOKUP(A350,'Hospitalisation Details'!A:F, 5, FALSE)</f>
        <v>3</v>
      </c>
      <c r="M350" s="16">
        <f>VLOOKUP(A350,'Hospitalisation Details'!A350:H350,8,FALSE)</f>
        <v>28868.66</v>
      </c>
      <c r="N350" s="16" t="str">
        <f>VLOOKUP(A350,'Hospitalisation Details'!A350:I350,9,FALSE)</f>
        <v>tier - 1</v>
      </c>
      <c r="O350" s="16" t="str">
        <f>VLOOKUP(A350,'Hospitalisation Details'!A350:J350,10,FALSE)</f>
        <v>tier - 2</v>
      </c>
      <c r="P350" s="16" t="str">
        <f>VLOOKUP(A350,'Hospitalisation Details'!A350:K350,11,FALSE)</f>
        <v>R1012</v>
      </c>
      <c r="Q350" s="16">
        <f>VLOOKUP(A350,'Hospitalisation Details'!A350:L350,12,FALSE)</f>
        <v>61</v>
      </c>
    </row>
    <row r="351" spans="1:17" ht="20.399999999999999" x14ac:dyDescent="0.6">
      <c r="A351" s="17" t="s">
        <v>2022</v>
      </c>
      <c r="B351" s="16" t="str">
        <f>VLOOKUP('HEALTH CARE'!A351,'Customer Names'!A351:D351,3,FALSE)</f>
        <v>Palmer</v>
      </c>
      <c r="C351" s="16">
        <f>VLOOKUP(A351,'Medical Examinations'!A351:B351,2,FALSE)</f>
        <v>23.94</v>
      </c>
      <c r="D351" s="16">
        <f>VLOOKUP(A351,'Medical Examinations'!A351:C351,3,FALSE)</f>
        <v>4.2</v>
      </c>
      <c r="E351" s="16" t="str">
        <f>VLOOKUP(A351,'Medical Examinations'!A351:D351,4,FALSE)</f>
        <v>No</v>
      </c>
      <c r="F351" s="16" t="str">
        <f>VLOOKUP(A351,'Medical Examinations'!A351:E351,5,FALSE)</f>
        <v>No</v>
      </c>
      <c r="G351" s="16" t="str">
        <f>VLOOKUP(A351,'Medical Examinations'!A351:F351,6,FALSE)</f>
        <v>No</v>
      </c>
      <c r="H351" s="16">
        <f>VLOOKUP('HEALTH CARE'!A351,'Medical Examinations'!A351:G351,7,FALSE)</f>
        <v>0</v>
      </c>
      <c r="I351" s="16" t="str">
        <f>VLOOKUP(A351,'Medical Examinations'!A351:H351,8,FALSE)</f>
        <v>Yes</v>
      </c>
      <c r="J351" s="16" t="str">
        <f>VLOOKUP(A351,'Medical Examinations'!A351:I351,9,FALSE)</f>
        <v>normal weight</v>
      </c>
      <c r="K351" s="16" t="str">
        <f>VLOOKUP(A351,'Medical Examinations'!A351:J351,10,FALSE)</f>
        <v>normal</v>
      </c>
      <c r="L351" s="18">
        <f>VLOOKUP(A351,'Hospitalisation Details'!A:F, 5, FALSE)</f>
        <v>5</v>
      </c>
      <c r="M351" s="16">
        <f>VLOOKUP(A351,'Hospitalisation Details'!A351:H351,8,FALSE)</f>
        <v>28716.14</v>
      </c>
      <c r="N351" s="16" t="str">
        <f>VLOOKUP(A351,'Hospitalisation Details'!A351:I351,9,FALSE)</f>
        <v>tier - 1</v>
      </c>
      <c r="O351" s="16" t="str">
        <f>VLOOKUP(A351,'Hospitalisation Details'!A351:J351,10,FALSE)</f>
        <v>tier - 3</v>
      </c>
      <c r="P351" s="16" t="str">
        <f>VLOOKUP(A351,'Hospitalisation Details'!A351:K351,11,FALSE)</f>
        <v>R1011</v>
      </c>
      <c r="Q351" s="16">
        <f>VLOOKUP(A351,'Hospitalisation Details'!A351:L351,12,FALSE)</f>
        <v>32</v>
      </c>
    </row>
    <row r="352" spans="1:17" ht="20.399999999999999" x14ac:dyDescent="0.6">
      <c r="A352" s="17" t="s">
        <v>2021</v>
      </c>
      <c r="B352" s="16" t="str">
        <f>VLOOKUP('HEALTH CARE'!A352,'Customer Names'!A352:D352,3,FALSE)</f>
        <v>Olson</v>
      </c>
      <c r="C352" s="16">
        <f>VLOOKUP(A352,'Medical Examinations'!A352:B352,2,FALSE)</f>
        <v>20.03</v>
      </c>
      <c r="D352" s="16">
        <f>VLOOKUP(A352,'Medical Examinations'!A352:C352,3,FALSE)</f>
        <v>6.14</v>
      </c>
      <c r="E352" s="16" t="str">
        <f>VLOOKUP(A352,'Medical Examinations'!A352:D352,4,FALSE)</f>
        <v>Yes</v>
      </c>
      <c r="F352" s="16" t="str">
        <f>VLOOKUP(A352,'Medical Examinations'!A352:E352,5,FALSE)</f>
        <v>No</v>
      </c>
      <c r="G352" s="16" t="str">
        <f>VLOOKUP(A352,'Medical Examinations'!A352:F352,6,FALSE)</f>
        <v>No</v>
      </c>
      <c r="H352" s="16">
        <f>VLOOKUP('HEALTH CARE'!A352,'Medical Examinations'!A352:G352,7,FALSE)</f>
        <v>0</v>
      </c>
      <c r="I352" s="16" t="str">
        <f>VLOOKUP(A352,'Medical Examinations'!A352:H352,8,FALSE)</f>
        <v>Yes</v>
      </c>
      <c r="J352" s="16" t="str">
        <f>VLOOKUP(A352,'Medical Examinations'!A352:I352,9,FALSE)</f>
        <v>normal weight</v>
      </c>
      <c r="K352" s="16" t="str">
        <f>VLOOKUP(A352,'Medical Examinations'!A352:J352,10,FALSE)</f>
        <v>prediabetes</v>
      </c>
      <c r="L352" s="18">
        <f>VLOOKUP(A352,'Hospitalisation Details'!A:F, 5, FALSE)</f>
        <v>27</v>
      </c>
      <c r="M352" s="16">
        <f>VLOOKUP(A352,'Hospitalisation Details'!A352:H352,8,FALSE)</f>
        <v>28542.86</v>
      </c>
      <c r="N352" s="16" t="str">
        <f>VLOOKUP(A352,'Hospitalisation Details'!A352:I352,9,FALSE)</f>
        <v>tier - 1</v>
      </c>
      <c r="O352" s="16" t="str">
        <f>VLOOKUP(A352,'Hospitalisation Details'!A352:J352,10,FALSE)</f>
        <v>tier - 3</v>
      </c>
      <c r="P352" s="16" t="str">
        <f>VLOOKUP(A352,'Hospitalisation Details'!A352:K352,11,FALSE)</f>
        <v>R1011</v>
      </c>
      <c r="Q352" s="16">
        <f>VLOOKUP(A352,'Hospitalisation Details'!A352:L352,12,FALSE)</f>
        <v>37</v>
      </c>
    </row>
    <row r="353" spans="1:17" ht="20.399999999999999" x14ac:dyDescent="0.6">
      <c r="A353" s="17" t="s">
        <v>2020</v>
      </c>
      <c r="B353" s="16" t="str">
        <f>VLOOKUP('HEALTH CARE'!A353,'Customer Names'!A353:D353,3,FALSE)</f>
        <v>Waldron</v>
      </c>
      <c r="C353" s="16">
        <f>VLOOKUP(A353,'Medical Examinations'!A353:B353,2,FALSE)</f>
        <v>41.42</v>
      </c>
      <c r="D353" s="16">
        <f>VLOOKUP(A353,'Medical Examinations'!A353:C353,3,FALSE)</f>
        <v>6.07</v>
      </c>
      <c r="E353" s="16" t="str">
        <f>VLOOKUP(A353,'Medical Examinations'!A353:D353,4,FALSE)</f>
        <v>No</v>
      </c>
      <c r="F353" s="16" t="str">
        <f>VLOOKUP(A353,'Medical Examinations'!A353:E353,5,FALSE)</f>
        <v>No</v>
      </c>
      <c r="G353" s="16" t="str">
        <f>VLOOKUP(A353,'Medical Examinations'!A353:F353,6,FALSE)</f>
        <v>No</v>
      </c>
      <c r="H353" s="16">
        <f>VLOOKUP('HEALTH CARE'!A353,'Medical Examinations'!A353:G353,7,FALSE)</f>
        <v>0</v>
      </c>
      <c r="I353" s="16" t="str">
        <f>VLOOKUP(A353,'Medical Examinations'!A353:H353,8,FALSE)</f>
        <v>No</v>
      </c>
      <c r="J353" s="16" t="str">
        <f>VLOOKUP(A353,'Medical Examinations'!A353:I353,9,FALSE)</f>
        <v>obesity</v>
      </c>
      <c r="K353" s="16" t="str">
        <f>VLOOKUP(A353,'Medical Examinations'!A353:J353,10,FALSE)</f>
        <v>prediabetes</v>
      </c>
      <c r="L353" s="18">
        <f>VLOOKUP(A353,'Hospitalisation Details'!A:F, 5, FALSE)</f>
        <v>11</v>
      </c>
      <c r="M353" s="16">
        <f>VLOOKUP(A353,'Hospitalisation Details'!A353:H353,8,FALSE)</f>
        <v>28476.73</v>
      </c>
      <c r="N353" s="16" t="str">
        <f>VLOOKUP(A353,'Hospitalisation Details'!A353:I353,9,FALSE)</f>
        <v>tier - 1</v>
      </c>
      <c r="O353" s="16" t="str">
        <f>VLOOKUP(A353,'Hospitalisation Details'!A353:J353,10,FALSE)</f>
        <v>tier - 2</v>
      </c>
      <c r="P353" s="16" t="str">
        <f>VLOOKUP(A353,'Hospitalisation Details'!A353:K353,11,FALSE)</f>
        <v>R1012</v>
      </c>
      <c r="Q353" s="16">
        <f>VLOOKUP(A353,'Hospitalisation Details'!A353:L353,12,FALSE)</f>
        <v>40</v>
      </c>
    </row>
    <row r="354" spans="1:17" ht="20.399999999999999" x14ac:dyDescent="0.6">
      <c r="A354" s="17" t="s">
        <v>2019</v>
      </c>
      <c r="B354" s="16" t="str">
        <f>VLOOKUP('HEALTH CARE'!A354,'Customer Names'!A354:D354,3,FALSE)</f>
        <v>Meyer</v>
      </c>
      <c r="C354" s="16">
        <f>VLOOKUP(A354,'Medical Examinations'!A354:B354,2,FALSE)</f>
        <v>36.67</v>
      </c>
      <c r="D354" s="16">
        <f>VLOOKUP(A354,'Medical Examinations'!A354:C354,3,FALSE)</f>
        <v>10.210000000000001</v>
      </c>
      <c r="E354" s="16" t="str">
        <f>VLOOKUP(A354,'Medical Examinations'!A354:D354,4,FALSE)</f>
        <v>No</v>
      </c>
      <c r="F354" s="16" t="str">
        <f>VLOOKUP(A354,'Medical Examinations'!A354:E354,5,FALSE)</f>
        <v>No</v>
      </c>
      <c r="G354" s="16" t="str">
        <f>VLOOKUP(A354,'Medical Examinations'!A354:F354,6,FALSE)</f>
        <v>No</v>
      </c>
      <c r="H354" s="16">
        <f>VLOOKUP('HEALTH CARE'!A354,'Medical Examinations'!A354:G354,7,FALSE)</f>
        <v>0</v>
      </c>
      <c r="I354" s="16" t="str">
        <f>VLOOKUP(A354,'Medical Examinations'!A354:H354,8,FALSE)</f>
        <v>No</v>
      </c>
      <c r="J354" s="16" t="str">
        <f>VLOOKUP(A354,'Medical Examinations'!A354:I354,9,FALSE)</f>
        <v>obesity</v>
      </c>
      <c r="K354" s="16" t="str">
        <f>VLOOKUP(A354,'Medical Examinations'!A354:J354,10,FALSE)</f>
        <v>diabetes</v>
      </c>
      <c r="L354" s="18">
        <f>VLOOKUP(A354,'Hospitalisation Details'!A:F, 5, FALSE)</f>
        <v>16</v>
      </c>
      <c r="M354" s="16">
        <f>VLOOKUP(A354,'Hospitalisation Details'!A354:H354,8,FALSE)</f>
        <v>28468.92</v>
      </c>
      <c r="N354" s="16" t="str">
        <f>VLOOKUP(A354,'Hospitalisation Details'!A354:I354,9,FALSE)</f>
        <v>tier - 1</v>
      </c>
      <c r="O354" s="16" t="str">
        <f>VLOOKUP(A354,'Hospitalisation Details'!A354:J354,10,FALSE)</f>
        <v>tier - 1</v>
      </c>
      <c r="P354" s="16" t="str">
        <f>VLOOKUP(A354,'Hospitalisation Details'!A354:K354,11,FALSE)</f>
        <v>R1012</v>
      </c>
      <c r="Q354" s="16">
        <f>VLOOKUP(A354,'Hospitalisation Details'!A354:L354,12,FALSE)</f>
        <v>48</v>
      </c>
    </row>
    <row r="355" spans="1:17" ht="20.399999999999999" x14ac:dyDescent="0.6">
      <c r="A355" s="17" t="s">
        <v>2018</v>
      </c>
      <c r="B355" s="16" t="str">
        <f>VLOOKUP('HEALTH CARE'!A355,'Customer Names'!A355:D355,3,FALSE)</f>
        <v>Stack</v>
      </c>
      <c r="C355" s="16">
        <f>VLOOKUP(A355,'Medical Examinations'!A355:B355,2,FALSE)</f>
        <v>27.645</v>
      </c>
      <c r="D355" s="16">
        <f>VLOOKUP(A355,'Medical Examinations'!A355:C355,3,FALSE)</f>
        <v>4.6900000000000004</v>
      </c>
      <c r="E355" s="16" t="str">
        <f>VLOOKUP(A355,'Medical Examinations'!A355:D355,4,FALSE)</f>
        <v>No</v>
      </c>
      <c r="F355" s="16" t="str">
        <f>VLOOKUP(A355,'Medical Examinations'!A355:E355,5,FALSE)</f>
        <v>No</v>
      </c>
      <c r="G355" s="16" t="str">
        <f>VLOOKUP(A355,'Medical Examinations'!A355:F355,6,FALSE)</f>
        <v>No</v>
      </c>
      <c r="H355" s="16">
        <f>VLOOKUP('HEALTH CARE'!A355,'Medical Examinations'!A355:G355,7,FALSE)</f>
        <v>0</v>
      </c>
      <c r="I355" s="16" t="str">
        <f>VLOOKUP(A355,'Medical Examinations'!A355:H355,8,FALSE)</f>
        <v>No</v>
      </c>
      <c r="J355" s="16" t="str">
        <f>VLOOKUP(A355,'Medical Examinations'!A355:I355,9,FALSE)</f>
        <v>overweight</v>
      </c>
      <c r="K355" s="16" t="str">
        <f>VLOOKUP(A355,'Medical Examinations'!A355:J355,10,FALSE)</f>
        <v>normal</v>
      </c>
      <c r="L355" s="18">
        <f>VLOOKUP(A355,'Hospitalisation Details'!A:F, 5, FALSE)</f>
        <v>2</v>
      </c>
      <c r="M355" s="16">
        <f>VLOOKUP(A355,'Hospitalisation Details'!A355:H355,8,FALSE)</f>
        <v>28340.19</v>
      </c>
      <c r="N355" s="16" t="str">
        <f>VLOOKUP(A355,'Hospitalisation Details'!A355:I355,9,FALSE)</f>
        <v>tier - 1</v>
      </c>
      <c r="O355" s="16" t="str">
        <f>VLOOKUP(A355,'Hospitalisation Details'!A355:J355,10,FALSE)</f>
        <v>tier - 2</v>
      </c>
      <c r="P355" s="16" t="str">
        <f>VLOOKUP(A355,'Hospitalisation Details'!A355:K355,11,FALSE)</f>
        <v>R1012</v>
      </c>
      <c r="Q355" s="16">
        <f>VLOOKUP(A355,'Hospitalisation Details'!A355:L355,12,FALSE)</f>
        <v>45</v>
      </c>
    </row>
    <row r="356" spans="1:17" ht="20.399999999999999" x14ac:dyDescent="0.6">
      <c r="A356" s="17" t="s">
        <v>2017</v>
      </c>
      <c r="B356" s="16" t="str">
        <f>VLOOKUP('HEALTH CARE'!A356,'Customer Names'!A356:D356,3,FALSE)</f>
        <v>Sanchez Y Torres</v>
      </c>
      <c r="C356" s="16">
        <f>VLOOKUP(A356,'Medical Examinations'!A356:B356,2,FALSE)</f>
        <v>22.72</v>
      </c>
      <c r="D356" s="16">
        <f>VLOOKUP(A356,'Medical Examinations'!A356:C356,3,FALSE)</f>
        <v>5.71</v>
      </c>
      <c r="E356" s="16" t="str">
        <f>VLOOKUP(A356,'Medical Examinations'!A356:D356,4,FALSE)</f>
        <v>No</v>
      </c>
      <c r="F356" s="16" t="str">
        <f>VLOOKUP(A356,'Medical Examinations'!A356:E356,5,FALSE)</f>
        <v>No</v>
      </c>
      <c r="G356" s="16" t="str">
        <f>VLOOKUP(A356,'Medical Examinations'!A356:F356,6,FALSE)</f>
        <v>No</v>
      </c>
      <c r="H356" s="16">
        <f>VLOOKUP('HEALTH CARE'!A356,'Medical Examinations'!A356:G356,7,FALSE)</f>
        <v>0</v>
      </c>
      <c r="I356" s="16" t="str">
        <f>VLOOKUP(A356,'Medical Examinations'!A356:H356,8,FALSE)</f>
        <v>Yes</v>
      </c>
      <c r="J356" s="16" t="str">
        <f>VLOOKUP(A356,'Medical Examinations'!A356:I356,9,FALSE)</f>
        <v>normal weight</v>
      </c>
      <c r="K356" s="16" t="str">
        <f>VLOOKUP(A356,'Medical Examinations'!A356:J356,10,FALSE)</f>
        <v>prediabetes</v>
      </c>
      <c r="L356" s="18">
        <f>VLOOKUP(A356,'Hospitalisation Details'!A:F, 5, FALSE)</f>
        <v>24</v>
      </c>
      <c r="M356" s="16">
        <f>VLOOKUP(A356,'Hospitalisation Details'!A356:H356,8,FALSE)</f>
        <v>28302.33</v>
      </c>
      <c r="N356" s="16" t="str">
        <f>VLOOKUP(A356,'Hospitalisation Details'!A356:I356,9,FALSE)</f>
        <v>tier - 1</v>
      </c>
      <c r="O356" s="16" t="str">
        <f>VLOOKUP(A356,'Hospitalisation Details'!A356:J356,10,FALSE)</f>
        <v>tier - 2</v>
      </c>
      <c r="P356" s="16" t="str">
        <f>VLOOKUP(A356,'Hospitalisation Details'!A356:K356,11,FALSE)</f>
        <v>R1011</v>
      </c>
      <c r="Q356" s="16">
        <f>VLOOKUP(A356,'Hospitalisation Details'!A356:L356,12,FALSE)</f>
        <v>32</v>
      </c>
    </row>
    <row r="357" spans="1:17" ht="20.399999999999999" x14ac:dyDescent="0.6">
      <c r="A357" s="17" t="s">
        <v>2016</v>
      </c>
      <c r="B357" s="16" t="str">
        <f>VLOOKUP('HEALTH CARE'!A357,'Customer Names'!A357:D357,3,FALSE)</f>
        <v>Daniels</v>
      </c>
      <c r="C357" s="16">
        <f>VLOOKUP(A357,'Medical Examinations'!A357:B357,2,FALSE)</f>
        <v>36.520000000000003</v>
      </c>
      <c r="D357" s="16">
        <f>VLOOKUP(A357,'Medical Examinations'!A357:C357,3,FALSE)</f>
        <v>9.07</v>
      </c>
      <c r="E357" s="16" t="str">
        <f>VLOOKUP(A357,'Medical Examinations'!A357:D357,4,FALSE)</f>
        <v>Yes</v>
      </c>
      <c r="F357" s="16" t="str">
        <f>VLOOKUP(A357,'Medical Examinations'!A357:E357,5,FALSE)</f>
        <v>No</v>
      </c>
      <c r="G357" s="16" t="str">
        <f>VLOOKUP(A357,'Medical Examinations'!A357:F357,6,FALSE)</f>
        <v>Yes</v>
      </c>
      <c r="H357" s="16">
        <f>VLOOKUP('HEALTH CARE'!A357,'Medical Examinations'!A357:G357,7,FALSE)</f>
        <v>1</v>
      </c>
      <c r="I357" s="16" t="str">
        <f>VLOOKUP(A357,'Medical Examinations'!A357:H357,8,FALSE)</f>
        <v>No</v>
      </c>
      <c r="J357" s="16" t="str">
        <f>VLOOKUP(A357,'Medical Examinations'!A357:I357,9,FALSE)</f>
        <v>obesity</v>
      </c>
      <c r="K357" s="16" t="str">
        <f>VLOOKUP(A357,'Medical Examinations'!A357:J357,10,FALSE)</f>
        <v>diabetes</v>
      </c>
      <c r="L357" s="18">
        <f>VLOOKUP(A357,'Hospitalisation Details'!A:F, 5, FALSE)</f>
        <v>25</v>
      </c>
      <c r="M357" s="16">
        <f>VLOOKUP(A357,'Hospitalisation Details'!A357:H357,8,FALSE)</f>
        <v>28287.9</v>
      </c>
      <c r="N357" s="16" t="str">
        <f>VLOOKUP(A357,'Hospitalisation Details'!A357:I357,9,FALSE)</f>
        <v>tier - 1</v>
      </c>
      <c r="O357" s="16" t="str">
        <f>VLOOKUP(A357,'Hospitalisation Details'!A357:J357,10,FALSE)</f>
        <v>tier - 1</v>
      </c>
      <c r="P357" s="16" t="str">
        <f>VLOOKUP(A357,'Hospitalisation Details'!A357:K357,11,FALSE)</f>
        <v>R1013</v>
      </c>
      <c r="Q357" s="16">
        <f>VLOOKUP(A357,'Hospitalisation Details'!A357:L357,12,FALSE)</f>
        <v>59</v>
      </c>
    </row>
    <row r="358" spans="1:17" ht="20.399999999999999" x14ac:dyDescent="0.6">
      <c r="A358" s="17" t="s">
        <v>2015</v>
      </c>
      <c r="B358" s="16" t="str">
        <f>VLOOKUP('HEALTH CARE'!A358,'Customer Names'!A358:D358,3,FALSE)</f>
        <v>Pepp</v>
      </c>
      <c r="C358" s="16">
        <f>VLOOKUP(A358,'Medical Examinations'!A358:B358,2,FALSE)</f>
        <v>33.96</v>
      </c>
      <c r="D358" s="16">
        <f>VLOOKUP(A358,'Medical Examinations'!A358:C358,3,FALSE)</f>
        <v>4.99</v>
      </c>
      <c r="E358" s="16" t="str">
        <f>VLOOKUP(A358,'Medical Examinations'!A358:D358,4,FALSE)</f>
        <v>No</v>
      </c>
      <c r="F358" s="16" t="str">
        <f>VLOOKUP(A358,'Medical Examinations'!A358:E358,5,FALSE)</f>
        <v>No</v>
      </c>
      <c r="G358" s="16" t="str">
        <f>VLOOKUP(A358,'Medical Examinations'!A358:F358,6,FALSE)</f>
        <v>No</v>
      </c>
      <c r="H358" s="16">
        <f>VLOOKUP('HEALTH CARE'!A358,'Medical Examinations'!A358:G358,7,FALSE)</f>
        <v>0</v>
      </c>
      <c r="I358" s="16" t="str">
        <f>VLOOKUP(A358,'Medical Examinations'!A358:H358,8,FALSE)</f>
        <v>Yes</v>
      </c>
      <c r="J358" s="16" t="str">
        <f>VLOOKUP(A358,'Medical Examinations'!A358:I358,9,FALSE)</f>
        <v>obesity</v>
      </c>
      <c r="K358" s="16" t="str">
        <f>VLOOKUP(A358,'Medical Examinations'!A358:J358,10,FALSE)</f>
        <v>normal</v>
      </c>
      <c r="L358" s="18">
        <f>VLOOKUP(A358,'Hospitalisation Details'!A:F, 5, FALSE)</f>
        <v>6</v>
      </c>
      <c r="M358" s="16">
        <f>VLOOKUP(A358,'Hospitalisation Details'!A358:H358,8,FALSE)</f>
        <v>28245.34</v>
      </c>
      <c r="N358" s="16" t="str">
        <f>VLOOKUP(A358,'Hospitalisation Details'!A358:I358,9,FALSE)</f>
        <v>tier - 1</v>
      </c>
      <c r="O358" s="16" t="str">
        <f>VLOOKUP(A358,'Hospitalisation Details'!A358:J358,10,FALSE)</f>
        <v>tier - 3</v>
      </c>
      <c r="P358" s="16" t="str">
        <f>VLOOKUP(A358,'Hospitalisation Details'!A358:K358,11,FALSE)</f>
        <v>R1011</v>
      </c>
      <c r="Q358" s="16">
        <f>VLOOKUP(A358,'Hospitalisation Details'!A358:L358,12,FALSE)</f>
        <v>23</v>
      </c>
    </row>
    <row r="359" spans="1:17" ht="20.399999999999999" x14ac:dyDescent="0.6">
      <c r="A359" s="17" t="s">
        <v>2014</v>
      </c>
      <c r="B359" s="16" t="str">
        <f>VLOOKUP('HEALTH CARE'!A359,'Customer Names'!A359:D359,3,FALSE)</f>
        <v>Buechler</v>
      </c>
      <c r="C359" s="16">
        <f>VLOOKUP(A359,'Medical Examinations'!A359:B359,2,FALSE)</f>
        <v>26.695</v>
      </c>
      <c r="D359" s="16">
        <f>VLOOKUP(A359,'Medical Examinations'!A359:C359,3,FALSE)</f>
        <v>8.31</v>
      </c>
      <c r="E359" s="16" t="str">
        <f>VLOOKUP(A359,'Medical Examinations'!A359:D359,4,FALSE)</f>
        <v>No</v>
      </c>
      <c r="F359" s="16" t="str">
        <f>VLOOKUP(A359,'Medical Examinations'!A359:E359,5,FALSE)</f>
        <v>No</v>
      </c>
      <c r="G359" s="16" t="str">
        <f>VLOOKUP(A359,'Medical Examinations'!A359:F359,6,FALSE)</f>
        <v>No</v>
      </c>
      <c r="H359" s="16">
        <f>VLOOKUP('HEALTH CARE'!A359,'Medical Examinations'!A359:G359,7,FALSE)</f>
        <v>0</v>
      </c>
      <c r="I359" s="16" t="str">
        <f>VLOOKUP(A359,'Medical Examinations'!A359:H359,8,FALSE)</f>
        <v>Yes</v>
      </c>
      <c r="J359" s="16" t="str">
        <f>VLOOKUP(A359,'Medical Examinations'!A359:I359,9,FALSE)</f>
        <v>overweight</v>
      </c>
      <c r="K359" s="16" t="str">
        <f>VLOOKUP(A359,'Medical Examinations'!A359:J359,10,FALSE)</f>
        <v>diabetes</v>
      </c>
      <c r="L359" s="18">
        <f>VLOOKUP(A359,'Hospitalisation Details'!A:F, 5, FALSE)</f>
        <v>22</v>
      </c>
      <c r="M359" s="16">
        <f>VLOOKUP(A359,'Hospitalisation Details'!A359:H359,8,FALSE)</f>
        <v>28101.33</v>
      </c>
      <c r="N359" s="16" t="str">
        <f>VLOOKUP(A359,'Hospitalisation Details'!A359:I359,9,FALSE)</f>
        <v>tier - 1</v>
      </c>
      <c r="O359" s="16" t="str">
        <f>VLOOKUP(A359,'Hospitalisation Details'!A359:J359,10,FALSE)</f>
        <v>tier - 2</v>
      </c>
      <c r="P359" s="16" t="str">
        <f>VLOOKUP(A359,'Hospitalisation Details'!A359:K359,11,FALSE)</f>
        <v>R1019</v>
      </c>
      <c r="Q359" s="16">
        <f>VLOOKUP(A359,'Hospitalisation Details'!A359:L359,12,FALSE)</f>
        <v>62</v>
      </c>
    </row>
    <row r="360" spans="1:17" ht="20.399999999999999" x14ac:dyDescent="0.6">
      <c r="A360" s="17" t="s">
        <v>2013</v>
      </c>
      <c r="B360" s="16" t="str">
        <f>VLOOKUP('HEALTH CARE'!A360,'Customer Names'!A360:D360,3,FALSE)</f>
        <v>Buenting</v>
      </c>
      <c r="C360" s="16">
        <f>VLOOKUP(A360,'Medical Examinations'!A360:B360,2,FALSE)</f>
        <v>18.45</v>
      </c>
      <c r="D360" s="16">
        <f>VLOOKUP(A360,'Medical Examinations'!A360:C360,3,FALSE)</f>
        <v>5.07</v>
      </c>
      <c r="E360" s="16" t="str">
        <f>VLOOKUP(A360,'Medical Examinations'!A360:D360,4,FALSE)</f>
        <v>Yes</v>
      </c>
      <c r="F360" s="16" t="str">
        <f>VLOOKUP(A360,'Medical Examinations'!A360:E360,5,FALSE)</f>
        <v>No</v>
      </c>
      <c r="G360" s="16" t="str">
        <f>VLOOKUP(A360,'Medical Examinations'!A360:F360,6,FALSE)</f>
        <v>No</v>
      </c>
      <c r="H360" s="16">
        <f>VLOOKUP('HEALTH CARE'!A360,'Medical Examinations'!A360:G360,7,FALSE)</f>
        <v>0</v>
      </c>
      <c r="I360" s="16" t="str">
        <f>VLOOKUP(A360,'Medical Examinations'!A360:H360,8,FALSE)</f>
        <v>Yes</v>
      </c>
      <c r="J360" s="16" t="str">
        <f>VLOOKUP(A360,'Medical Examinations'!A360:I360,9,FALSE)</f>
        <v>underweight</v>
      </c>
      <c r="K360" s="16" t="str">
        <f>VLOOKUP(A360,'Medical Examinations'!A360:J360,10,FALSE)</f>
        <v>normal</v>
      </c>
      <c r="L360" s="18">
        <f>VLOOKUP(A360,'Hospitalisation Details'!A:F, 5, FALSE)</f>
        <v>29</v>
      </c>
      <c r="M360" s="16">
        <f>VLOOKUP(A360,'Hospitalisation Details'!A360:H360,8,FALSE)</f>
        <v>28006.94</v>
      </c>
      <c r="N360" s="16" t="str">
        <f>VLOOKUP(A360,'Hospitalisation Details'!A360:I360,9,FALSE)</f>
        <v>tier - 1</v>
      </c>
      <c r="O360" s="16" t="str">
        <f>VLOOKUP(A360,'Hospitalisation Details'!A360:J360,10,FALSE)</f>
        <v>tier - 2</v>
      </c>
      <c r="P360" s="16" t="str">
        <f>VLOOKUP(A360,'Hospitalisation Details'!A360:K360,11,FALSE)</f>
        <v>R1011</v>
      </c>
      <c r="Q360" s="16">
        <f>VLOOKUP(A360,'Hospitalisation Details'!A360:L360,12,FALSE)</f>
        <v>37</v>
      </c>
    </row>
    <row r="361" spans="1:17" ht="20.399999999999999" x14ac:dyDescent="0.6">
      <c r="A361" s="17" t="s">
        <v>2012</v>
      </c>
      <c r="B361" s="16" t="str">
        <f>VLOOKUP('HEALTH CARE'!A361,'Customer Names'!A361:D361,3,FALSE)</f>
        <v>Evans</v>
      </c>
      <c r="C361" s="16">
        <f>VLOOKUP(A361,'Medical Examinations'!A361:B361,2,FALSE)</f>
        <v>33.18</v>
      </c>
      <c r="D361" s="16">
        <f>VLOOKUP(A361,'Medical Examinations'!A361:C361,3,FALSE)</f>
        <v>4.79</v>
      </c>
      <c r="E361" s="16" t="str">
        <f>VLOOKUP(A361,'Medical Examinations'!A361:D361,4,FALSE)</f>
        <v>No</v>
      </c>
      <c r="F361" s="16" t="str">
        <f>VLOOKUP(A361,'Medical Examinations'!A361:E361,5,FALSE)</f>
        <v>No</v>
      </c>
      <c r="G361" s="16" t="str">
        <f>VLOOKUP(A361,'Medical Examinations'!A361:F361,6,FALSE)</f>
        <v>No</v>
      </c>
      <c r="H361" s="16">
        <f>VLOOKUP('HEALTH CARE'!A361,'Medical Examinations'!A361:G361,7,FALSE)</f>
        <v>0</v>
      </c>
      <c r="I361" s="16" t="str">
        <f>VLOOKUP(A361,'Medical Examinations'!A361:H361,8,FALSE)</f>
        <v>Yes</v>
      </c>
      <c r="J361" s="16" t="str">
        <f>VLOOKUP(A361,'Medical Examinations'!A361:I361,9,FALSE)</f>
        <v>obesity</v>
      </c>
      <c r="K361" s="16" t="str">
        <f>VLOOKUP(A361,'Medical Examinations'!A361:J361,10,FALSE)</f>
        <v>normal</v>
      </c>
      <c r="L361" s="18">
        <f>VLOOKUP(A361,'Hospitalisation Details'!A:F, 5, FALSE)</f>
        <v>21</v>
      </c>
      <c r="M361" s="16">
        <f>VLOOKUP(A361,'Hospitalisation Details'!A361:H361,8,FALSE)</f>
        <v>27980.77</v>
      </c>
      <c r="N361" s="16" t="str">
        <f>VLOOKUP(A361,'Hospitalisation Details'!A361:I361,9,FALSE)</f>
        <v>tier - 1</v>
      </c>
      <c r="O361" s="16" t="str">
        <f>VLOOKUP(A361,'Hospitalisation Details'!A361:J361,10,FALSE)</f>
        <v>tier - 1</v>
      </c>
      <c r="P361" s="16" t="str">
        <f>VLOOKUP(A361,'Hospitalisation Details'!A361:K361,11,FALSE)</f>
        <v>R1011</v>
      </c>
      <c r="Q361" s="16">
        <f>VLOOKUP(A361,'Hospitalisation Details'!A361:L361,12,FALSE)</f>
        <v>23</v>
      </c>
    </row>
    <row r="362" spans="1:17" ht="20.399999999999999" x14ac:dyDescent="0.6">
      <c r="A362" s="17" t="s">
        <v>2011</v>
      </c>
      <c r="B362" s="16" t="str">
        <f>VLOOKUP('HEALTH CARE'!A362,'Customer Names'!A362:D362,3,FALSE)</f>
        <v>Arcand</v>
      </c>
      <c r="C362" s="16">
        <f>VLOOKUP(A362,'Medical Examinations'!A362:B362,2,FALSE)</f>
        <v>36.1</v>
      </c>
      <c r="D362" s="16">
        <f>VLOOKUP(A362,'Medical Examinations'!A362:C362,3,FALSE)</f>
        <v>11.39</v>
      </c>
      <c r="E362" s="16" t="str">
        <f>VLOOKUP(A362,'Medical Examinations'!A362:D362,4,FALSE)</f>
        <v>Yes</v>
      </c>
      <c r="F362" s="16" t="str">
        <f>VLOOKUP(A362,'Medical Examinations'!A362:E362,5,FALSE)</f>
        <v>No</v>
      </c>
      <c r="G362" s="16" t="str">
        <f>VLOOKUP(A362,'Medical Examinations'!A362:F362,6,FALSE)</f>
        <v>No</v>
      </c>
      <c r="H362" s="16">
        <f>VLOOKUP('HEALTH CARE'!A362,'Medical Examinations'!A362:G362,7,FALSE)</f>
        <v>2</v>
      </c>
      <c r="I362" s="16" t="str">
        <f>VLOOKUP(A362,'Medical Examinations'!A362:H362,8,FALSE)</f>
        <v>No</v>
      </c>
      <c r="J362" s="16" t="str">
        <f>VLOOKUP(A362,'Medical Examinations'!A362:I362,9,FALSE)</f>
        <v>obesity</v>
      </c>
      <c r="K362" s="16" t="str">
        <f>VLOOKUP(A362,'Medical Examinations'!A362:J362,10,FALSE)</f>
        <v>diabetes</v>
      </c>
      <c r="L362" s="18">
        <f>VLOOKUP(A362,'Hospitalisation Details'!A:F, 5, FALSE)</f>
        <v>28</v>
      </c>
      <c r="M362" s="16">
        <f>VLOOKUP(A362,'Hospitalisation Details'!A362:H362,8,FALSE)</f>
        <v>27941.29</v>
      </c>
      <c r="N362" s="16" t="str">
        <f>VLOOKUP(A362,'Hospitalisation Details'!A362:I362,9,FALSE)</f>
        <v>tier - 1</v>
      </c>
      <c r="O362" s="16" t="str">
        <f>VLOOKUP(A362,'Hospitalisation Details'!A362:J362,10,FALSE)</f>
        <v>tier - 3</v>
      </c>
      <c r="P362" s="16" t="str">
        <f>VLOOKUP(A362,'Hospitalisation Details'!A362:K362,11,FALSE)</f>
        <v>R1011</v>
      </c>
      <c r="Q362" s="16">
        <f>VLOOKUP(A362,'Hospitalisation Details'!A362:L362,12,FALSE)</f>
        <v>61</v>
      </c>
    </row>
    <row r="363" spans="1:17" ht="20.399999999999999" x14ac:dyDescent="0.6">
      <c r="A363" s="17" t="s">
        <v>2010</v>
      </c>
      <c r="B363" s="16" t="str">
        <f>VLOOKUP('HEALTH CARE'!A363,'Customer Names'!A363:D363,3,FALSE)</f>
        <v>Kesack</v>
      </c>
      <c r="C363" s="16">
        <f>VLOOKUP(A363,'Medical Examinations'!A363:B363,2,FALSE)</f>
        <v>22.77</v>
      </c>
      <c r="D363" s="16">
        <f>VLOOKUP(A363,'Medical Examinations'!A363:C363,3,FALSE)</f>
        <v>6</v>
      </c>
      <c r="E363" s="16" t="str">
        <f>VLOOKUP(A363,'Medical Examinations'!A363:D363,4,FALSE)</f>
        <v>No</v>
      </c>
      <c r="F363" s="16" t="str">
        <f>VLOOKUP(A363,'Medical Examinations'!A363:E363,5,FALSE)</f>
        <v>No</v>
      </c>
      <c r="G363" s="16" t="str">
        <f>VLOOKUP(A363,'Medical Examinations'!A363:F363,6,FALSE)</f>
        <v>No</v>
      </c>
      <c r="H363" s="16">
        <f>VLOOKUP('HEALTH CARE'!A363,'Medical Examinations'!A363:G363,7,FALSE)</f>
        <v>0</v>
      </c>
      <c r="I363" s="16" t="str">
        <f>VLOOKUP(A363,'Medical Examinations'!A363:H363,8,FALSE)</f>
        <v>Yes</v>
      </c>
      <c r="J363" s="16" t="str">
        <f>VLOOKUP(A363,'Medical Examinations'!A363:I363,9,FALSE)</f>
        <v>normal weight</v>
      </c>
      <c r="K363" s="16" t="str">
        <f>VLOOKUP(A363,'Medical Examinations'!A363:J363,10,FALSE)</f>
        <v>prediabetes</v>
      </c>
      <c r="L363" s="18">
        <f>VLOOKUP(A363,'Hospitalisation Details'!A:F, 5, FALSE)</f>
        <v>4</v>
      </c>
      <c r="M363" s="16">
        <f>VLOOKUP(A363,'Hospitalisation Details'!A363:H363,8,FALSE)</f>
        <v>27931.11</v>
      </c>
      <c r="N363" s="16" t="str">
        <f>VLOOKUP(A363,'Hospitalisation Details'!A363:I363,9,FALSE)</f>
        <v>tier - 1</v>
      </c>
      <c r="O363" s="16" t="str">
        <f>VLOOKUP(A363,'Hospitalisation Details'!A363:J363,10,FALSE)</f>
        <v>tier - 3</v>
      </c>
      <c r="P363" s="16" t="str">
        <f>VLOOKUP(A363,'Hospitalisation Details'!A363:K363,11,FALSE)</f>
        <v>R1011</v>
      </c>
      <c r="Q363" s="16">
        <f>VLOOKUP(A363,'Hospitalisation Details'!A363:L363,12,FALSE)</f>
        <v>32</v>
      </c>
    </row>
    <row r="364" spans="1:17" ht="20.399999999999999" x14ac:dyDescent="0.6">
      <c r="A364" s="17" t="s">
        <v>2009</v>
      </c>
      <c r="B364" s="16" t="str">
        <f>VLOOKUP('HEALTH CARE'!A364,'Customer Names'!A364:D364,3,FALSE)</f>
        <v>Post</v>
      </c>
      <c r="C364" s="16">
        <f>VLOOKUP(A364,'Medical Examinations'!A364:B364,2,FALSE)</f>
        <v>21.24</v>
      </c>
      <c r="D364" s="16">
        <f>VLOOKUP(A364,'Medical Examinations'!A364:C364,3,FALSE)</f>
        <v>5.13</v>
      </c>
      <c r="E364" s="16" t="str">
        <f>VLOOKUP(A364,'Medical Examinations'!A364:D364,4,FALSE)</f>
        <v>No</v>
      </c>
      <c r="F364" s="16" t="str">
        <f>VLOOKUP(A364,'Medical Examinations'!A364:E364,5,FALSE)</f>
        <v>No</v>
      </c>
      <c r="G364" s="16" t="str">
        <f>VLOOKUP(A364,'Medical Examinations'!A364:F364,6,FALSE)</f>
        <v>No</v>
      </c>
      <c r="H364" s="16">
        <f>VLOOKUP('HEALTH CARE'!A364,'Medical Examinations'!A364:G364,7,FALSE)</f>
        <v>0</v>
      </c>
      <c r="I364" s="16" t="str">
        <f>VLOOKUP(A364,'Medical Examinations'!A364:H364,8,FALSE)</f>
        <v>Yes</v>
      </c>
      <c r="J364" s="16" t="str">
        <f>VLOOKUP(A364,'Medical Examinations'!A364:I364,9,FALSE)</f>
        <v>normal weight</v>
      </c>
      <c r="K364" s="16" t="str">
        <f>VLOOKUP(A364,'Medical Examinations'!A364:J364,10,FALSE)</f>
        <v>normal</v>
      </c>
      <c r="L364" s="18">
        <f>VLOOKUP(A364,'Hospitalisation Details'!A:F, 5, FALSE)</f>
        <v>21</v>
      </c>
      <c r="M364" s="16">
        <f>VLOOKUP(A364,'Hospitalisation Details'!A364:H364,8,FALSE)</f>
        <v>27925.86</v>
      </c>
      <c r="N364" s="16" t="str">
        <f>VLOOKUP(A364,'Hospitalisation Details'!A364:I364,9,FALSE)</f>
        <v>tier - 1</v>
      </c>
      <c r="O364" s="16" t="str">
        <f>VLOOKUP(A364,'Hospitalisation Details'!A364:J364,10,FALSE)</f>
        <v>tier - 2</v>
      </c>
      <c r="P364" s="16" t="str">
        <f>VLOOKUP(A364,'Hospitalisation Details'!A364:K364,11,FALSE)</f>
        <v>R1011</v>
      </c>
      <c r="Q364" s="16">
        <f>VLOOKUP(A364,'Hospitalisation Details'!A364:L364,12,FALSE)</f>
        <v>33</v>
      </c>
    </row>
    <row r="365" spans="1:17" ht="20.399999999999999" x14ac:dyDescent="0.6">
      <c r="A365" s="17" t="s">
        <v>2008</v>
      </c>
      <c r="B365" s="16" t="str">
        <f>VLOOKUP('HEALTH CARE'!A365,'Customer Names'!A365:D365,3,FALSE)</f>
        <v>Dunne</v>
      </c>
      <c r="C365" s="16">
        <f>VLOOKUP(A365,'Medical Examinations'!A365:B365,2,FALSE)</f>
        <v>17.600000000000001</v>
      </c>
      <c r="D365" s="16">
        <f>VLOOKUP(A365,'Medical Examinations'!A365:C365,3,FALSE)</f>
        <v>5.26</v>
      </c>
      <c r="E365" s="16" t="str">
        <f>VLOOKUP(A365,'Medical Examinations'!A365:D365,4,FALSE)</f>
        <v>Yes</v>
      </c>
      <c r="F365" s="16" t="str">
        <f>VLOOKUP(A365,'Medical Examinations'!A365:E365,5,FALSE)</f>
        <v>No</v>
      </c>
      <c r="G365" s="16" t="str">
        <f>VLOOKUP(A365,'Medical Examinations'!A365:F365,6,FALSE)</f>
        <v>No</v>
      </c>
      <c r="H365" s="16">
        <f>VLOOKUP('HEALTH CARE'!A365,'Medical Examinations'!A365:G365,7,FALSE)</f>
        <v>0</v>
      </c>
      <c r="I365" s="16" t="str">
        <f>VLOOKUP(A365,'Medical Examinations'!A365:H365,8,FALSE)</f>
        <v>Yes</v>
      </c>
      <c r="J365" s="16" t="str">
        <f>VLOOKUP(A365,'Medical Examinations'!A365:I365,9,FALSE)</f>
        <v>underweight</v>
      </c>
      <c r="K365" s="16" t="str">
        <f>VLOOKUP(A365,'Medical Examinations'!A365:J365,10,FALSE)</f>
        <v>normal</v>
      </c>
      <c r="L365" s="18">
        <f>VLOOKUP(A365,'Hospitalisation Details'!A:F, 5, FALSE)</f>
        <v>4</v>
      </c>
      <c r="M365" s="16">
        <f>VLOOKUP(A365,'Hospitalisation Details'!A365:H365,8,FALSE)</f>
        <v>27849.94</v>
      </c>
      <c r="N365" s="16" t="str">
        <f>VLOOKUP(A365,'Hospitalisation Details'!A365:I365,9,FALSE)</f>
        <v>tier - 1</v>
      </c>
      <c r="O365" s="16" t="str">
        <f>VLOOKUP(A365,'Hospitalisation Details'!A365:J365,10,FALSE)</f>
        <v>tier - 1</v>
      </c>
      <c r="P365" s="16" t="str">
        <f>VLOOKUP(A365,'Hospitalisation Details'!A365:K365,11,FALSE)</f>
        <v>R1011</v>
      </c>
      <c r="Q365" s="16">
        <f>VLOOKUP(A365,'Hospitalisation Details'!A365:L365,12,FALSE)</f>
        <v>37</v>
      </c>
    </row>
    <row r="366" spans="1:17" ht="20.399999999999999" x14ac:dyDescent="0.6">
      <c r="A366" s="17" t="s">
        <v>2007</v>
      </c>
      <c r="B366" s="16" t="str">
        <f>VLOOKUP('HEALTH CARE'!A366,'Customer Names'!A366:D366,3,FALSE)</f>
        <v>Kilel</v>
      </c>
      <c r="C366" s="16">
        <f>VLOOKUP(A366,'Medical Examinations'!A366:B366,2,FALSE)</f>
        <v>26.29</v>
      </c>
      <c r="D366" s="16">
        <f>VLOOKUP(A366,'Medical Examinations'!A366:C366,3,FALSE)</f>
        <v>6.84</v>
      </c>
      <c r="E366" s="16" t="str">
        <f>VLOOKUP(A366,'Medical Examinations'!A366:D366,4,FALSE)</f>
        <v>No</v>
      </c>
      <c r="F366" s="16" t="str">
        <f>VLOOKUP(A366,'Medical Examinations'!A366:E366,5,FALSE)</f>
        <v>No</v>
      </c>
      <c r="G366" s="16" t="str">
        <f>VLOOKUP(A366,'Medical Examinations'!A366:F366,6,FALSE)</f>
        <v>No</v>
      </c>
      <c r="H366" s="16">
        <f>VLOOKUP('HEALTH CARE'!A366,'Medical Examinations'!A366:G366,7,FALSE)</f>
        <v>0</v>
      </c>
      <c r="I366" s="16" t="str">
        <f>VLOOKUP(A366,'Medical Examinations'!A366:H366,8,FALSE)</f>
        <v>Yes</v>
      </c>
      <c r="J366" s="16" t="str">
        <f>VLOOKUP(A366,'Medical Examinations'!A366:I366,9,FALSE)</f>
        <v>overweight</v>
      </c>
      <c r="K366" s="16" t="str">
        <f>VLOOKUP(A366,'Medical Examinations'!A366:J366,10,FALSE)</f>
        <v>diabetes</v>
      </c>
      <c r="L366" s="18">
        <f>VLOOKUP(A366,'Hospitalisation Details'!A:F, 5, FALSE)</f>
        <v>6</v>
      </c>
      <c r="M366" s="16">
        <f>VLOOKUP(A366,'Hospitalisation Details'!A366:H366,8,FALSE)</f>
        <v>27808.73</v>
      </c>
      <c r="N366" s="16" t="str">
        <f>VLOOKUP(A366,'Hospitalisation Details'!A366:I366,9,FALSE)</f>
        <v>tier - 1</v>
      </c>
      <c r="O366" s="16" t="str">
        <f>VLOOKUP(A366,'Hospitalisation Details'!A366:J366,10,FALSE)</f>
        <v>tier - 1</v>
      </c>
      <c r="P366" s="16" t="str">
        <f>VLOOKUP(A366,'Hospitalisation Details'!A366:K366,11,FALSE)</f>
        <v>R1013</v>
      </c>
      <c r="Q366" s="16">
        <f>VLOOKUP(A366,'Hospitalisation Details'!A366:L366,12,FALSE)</f>
        <v>62</v>
      </c>
    </row>
    <row r="367" spans="1:17" ht="20.399999999999999" x14ac:dyDescent="0.6">
      <c r="A367" s="17" t="s">
        <v>2006</v>
      </c>
      <c r="B367" s="16" t="str">
        <f>VLOOKUP('HEALTH CARE'!A367,'Customer Names'!A367:D367,3,FALSE)</f>
        <v>Nicholson</v>
      </c>
      <c r="C367" s="16">
        <f>VLOOKUP(A367,'Medical Examinations'!A367:B367,2,FALSE)</f>
        <v>35.31</v>
      </c>
      <c r="D367" s="16">
        <f>VLOOKUP(A367,'Medical Examinations'!A367:C367,3,FALSE)</f>
        <v>9.0399999999999991</v>
      </c>
      <c r="E367" s="16" t="str">
        <f>VLOOKUP(A367,'Medical Examinations'!A367:D367,4,FALSE)</f>
        <v>No</v>
      </c>
      <c r="F367" s="16" t="str">
        <f>VLOOKUP(A367,'Medical Examinations'!A367:E367,5,FALSE)</f>
        <v>No</v>
      </c>
      <c r="G367" s="16" t="str">
        <f>VLOOKUP(A367,'Medical Examinations'!A367:F367,6,FALSE)</f>
        <v>No</v>
      </c>
      <c r="H367" s="16">
        <f>VLOOKUP('HEALTH CARE'!A367,'Medical Examinations'!A367:G367,7,FALSE)</f>
        <v>0</v>
      </c>
      <c r="I367" s="16" t="str">
        <f>VLOOKUP(A367,'Medical Examinations'!A367:H367,8,FALSE)</f>
        <v>No</v>
      </c>
      <c r="J367" s="16" t="str">
        <f>VLOOKUP(A367,'Medical Examinations'!A367:I367,9,FALSE)</f>
        <v>obesity</v>
      </c>
      <c r="K367" s="16" t="str">
        <f>VLOOKUP(A367,'Medical Examinations'!A367:J367,10,FALSE)</f>
        <v>diabetes</v>
      </c>
      <c r="L367" s="18">
        <f>VLOOKUP(A367,'Hospitalisation Details'!A:F, 5, FALSE)</f>
        <v>6</v>
      </c>
      <c r="M367" s="16">
        <f>VLOOKUP(A367,'Hospitalisation Details'!A367:H367,8,FALSE)</f>
        <v>27724.29</v>
      </c>
      <c r="N367" s="16" t="str">
        <f>VLOOKUP(A367,'Hospitalisation Details'!A367:I367,9,FALSE)</f>
        <v>tier - 1</v>
      </c>
      <c r="O367" s="16" t="str">
        <f>VLOOKUP(A367,'Hospitalisation Details'!A367:J367,10,FALSE)</f>
        <v>tier - 3</v>
      </c>
      <c r="P367" s="16" t="str">
        <f>VLOOKUP(A367,'Hospitalisation Details'!A367:K367,11,FALSE)</f>
        <v>R1013</v>
      </c>
      <c r="Q367" s="16">
        <f>VLOOKUP(A367,'Hospitalisation Details'!A367:L367,12,FALSE)</f>
        <v>20</v>
      </c>
    </row>
    <row r="368" spans="1:17" ht="20.399999999999999" x14ac:dyDescent="0.6">
      <c r="A368" s="17" t="s">
        <v>2005</v>
      </c>
      <c r="B368" s="16" t="str">
        <f>VLOOKUP('HEALTH CARE'!A368,'Customer Names'!A368:D368,3,FALSE)</f>
        <v>Susmann</v>
      </c>
      <c r="C368" s="16">
        <f>VLOOKUP(A368,'Medical Examinations'!A368:B368,2,FALSE)</f>
        <v>27.04</v>
      </c>
      <c r="D368" s="16">
        <f>VLOOKUP(A368,'Medical Examinations'!A368:C368,3,FALSE)</f>
        <v>4.0999999999999996</v>
      </c>
      <c r="E368" s="16" t="str">
        <f>VLOOKUP(A368,'Medical Examinations'!A368:D368,4,FALSE)</f>
        <v>No</v>
      </c>
      <c r="F368" s="16" t="str">
        <f>VLOOKUP(A368,'Medical Examinations'!A368:E368,5,FALSE)</f>
        <v>No</v>
      </c>
      <c r="G368" s="16" t="str">
        <f>VLOOKUP(A368,'Medical Examinations'!A368:F368,6,FALSE)</f>
        <v>No</v>
      </c>
      <c r="H368" s="16">
        <f>VLOOKUP('HEALTH CARE'!A368,'Medical Examinations'!A368:G368,7,FALSE)</f>
        <v>1</v>
      </c>
      <c r="I368" s="16" t="str">
        <f>VLOOKUP(A368,'Medical Examinations'!A368:H368,8,FALSE)</f>
        <v>Yes</v>
      </c>
      <c r="J368" s="16" t="str">
        <f>VLOOKUP(A368,'Medical Examinations'!A368:I368,9,FALSE)</f>
        <v>overweight</v>
      </c>
      <c r="K368" s="16" t="str">
        <f>VLOOKUP(A368,'Medical Examinations'!A368:J368,10,FALSE)</f>
        <v>normal</v>
      </c>
      <c r="L368" s="18">
        <f>VLOOKUP(A368,'Hospitalisation Details'!A:F, 5, FALSE)</f>
        <v>3</v>
      </c>
      <c r="M368" s="16">
        <f>VLOOKUP(A368,'Hospitalisation Details'!A368:H368,8,FALSE)</f>
        <v>27696.11</v>
      </c>
      <c r="N368" s="16" t="str">
        <f>VLOOKUP(A368,'Hospitalisation Details'!A368:I368,9,FALSE)</f>
        <v>tier - 1</v>
      </c>
      <c r="O368" s="16" t="str">
        <f>VLOOKUP(A368,'Hospitalisation Details'!A368:J368,10,FALSE)</f>
        <v>tier - 2</v>
      </c>
      <c r="P368" s="16" t="str">
        <f>VLOOKUP(A368,'Hospitalisation Details'!A368:K368,11,FALSE)</f>
        <v>R1011</v>
      </c>
      <c r="Q368" s="16">
        <f>VLOOKUP(A368,'Hospitalisation Details'!A368:L368,12,FALSE)</f>
        <v>30</v>
      </c>
    </row>
    <row r="369" spans="1:17" ht="20.399999999999999" x14ac:dyDescent="0.6">
      <c r="A369" s="17" t="s">
        <v>2004</v>
      </c>
      <c r="B369" s="16" t="str">
        <f>VLOOKUP('HEALTH CARE'!A369,'Customer Names'!A369:D369,3,FALSE)</f>
        <v>Harsh</v>
      </c>
      <c r="C369" s="16">
        <f>VLOOKUP(A369,'Medical Examinations'!A369:B369,2,FALSE)</f>
        <v>30.23</v>
      </c>
      <c r="D369" s="16">
        <f>VLOOKUP(A369,'Medical Examinations'!A369:C369,3,FALSE)</f>
        <v>4.2300000000000004</v>
      </c>
      <c r="E369" s="16" t="str">
        <f>VLOOKUP(A369,'Medical Examinations'!A369:D369,4,FALSE)</f>
        <v>Yes</v>
      </c>
      <c r="F369" s="16" t="str">
        <f>VLOOKUP(A369,'Medical Examinations'!A369:E369,5,FALSE)</f>
        <v>No</v>
      </c>
      <c r="G369" s="16" t="str">
        <f>VLOOKUP(A369,'Medical Examinations'!A369:F369,6,FALSE)</f>
        <v>Yes</v>
      </c>
      <c r="H369" s="16">
        <f>VLOOKUP('HEALTH CARE'!A369,'Medical Examinations'!A369:G369,7,FALSE)</f>
        <v>1</v>
      </c>
      <c r="I369" s="16" t="str">
        <f>VLOOKUP(A369,'Medical Examinations'!A369:H369,8,FALSE)</f>
        <v>Yes</v>
      </c>
      <c r="J369" s="16" t="str">
        <f>VLOOKUP(A369,'Medical Examinations'!A369:I369,9,FALSE)</f>
        <v>obesity</v>
      </c>
      <c r="K369" s="16" t="str">
        <f>VLOOKUP(A369,'Medical Examinations'!A369:J369,10,FALSE)</f>
        <v>normal</v>
      </c>
      <c r="L369" s="18">
        <f>VLOOKUP(A369,'Hospitalisation Details'!A:F, 5, FALSE)</f>
        <v>7</v>
      </c>
      <c r="M369" s="16">
        <f>VLOOKUP(A369,'Hospitalisation Details'!A369:H369,8,FALSE)</f>
        <v>27625.17</v>
      </c>
      <c r="N369" s="16" t="str">
        <f>VLOOKUP(A369,'Hospitalisation Details'!A369:I369,9,FALSE)</f>
        <v>tier - 1</v>
      </c>
      <c r="O369" s="16" t="str">
        <f>VLOOKUP(A369,'Hospitalisation Details'!A369:J369,10,FALSE)</f>
        <v>tier - 1</v>
      </c>
      <c r="P369" s="16" t="str">
        <f>VLOOKUP(A369,'Hospitalisation Details'!A369:K369,11,FALSE)</f>
        <v>R1011</v>
      </c>
      <c r="Q369" s="16">
        <f>VLOOKUP(A369,'Hospitalisation Details'!A369:L369,12,FALSE)</f>
        <v>25</v>
      </c>
    </row>
    <row r="370" spans="1:17" ht="20.399999999999999" x14ac:dyDescent="0.6">
      <c r="A370" s="17" t="s">
        <v>2003</v>
      </c>
      <c r="B370" s="16" t="str">
        <f>VLOOKUP('HEALTH CARE'!A370,'Customer Names'!A370:D370,3,FALSE)</f>
        <v>Pocasangre</v>
      </c>
      <c r="C370" s="16">
        <f>VLOOKUP(A370,'Medical Examinations'!A370:B370,2,FALSE)</f>
        <v>30.6</v>
      </c>
      <c r="D370" s="16">
        <f>VLOOKUP(A370,'Medical Examinations'!A370:C370,3,FALSE)</f>
        <v>6.48</v>
      </c>
      <c r="E370" s="16" t="str">
        <f>VLOOKUP(A370,'Medical Examinations'!A370:D370,4,FALSE)</f>
        <v>Yes</v>
      </c>
      <c r="F370" s="16" t="str">
        <f>VLOOKUP(A370,'Medical Examinations'!A370:E370,5,FALSE)</f>
        <v>No</v>
      </c>
      <c r="G370" s="16" t="str">
        <f>VLOOKUP(A370,'Medical Examinations'!A370:F370,6,FALSE)</f>
        <v>Yes</v>
      </c>
      <c r="H370" s="16">
        <f>VLOOKUP('HEALTH CARE'!A370,'Medical Examinations'!A370:G370,7,FALSE)</f>
        <v>1</v>
      </c>
      <c r="I370" s="16" t="str">
        <f>VLOOKUP(A370,'Medical Examinations'!A370:H370,8,FALSE)</f>
        <v>Yes</v>
      </c>
      <c r="J370" s="16" t="str">
        <f>VLOOKUP(A370,'Medical Examinations'!A370:I370,9,FALSE)</f>
        <v>obesity</v>
      </c>
      <c r="K370" s="16" t="b">
        <f>VLOOKUP(A370,'Medical Examinations'!A370:J370,10,FALSE)</f>
        <v>0</v>
      </c>
      <c r="L370" s="18">
        <f>VLOOKUP(A370,'Hospitalisation Details'!A:F, 5, FALSE)</f>
        <v>9</v>
      </c>
      <c r="M370" s="16">
        <f>VLOOKUP(A370,'Hospitalisation Details'!A370:H370,8,FALSE)</f>
        <v>27619.360000000001</v>
      </c>
      <c r="N370" s="16" t="str">
        <f>VLOOKUP(A370,'Hospitalisation Details'!A370:I370,9,FALSE)</f>
        <v>tier - 2</v>
      </c>
      <c r="O370" s="16" t="str">
        <f>VLOOKUP(A370,'Hospitalisation Details'!A370:J370,10,FALSE)</f>
        <v>tier - 3</v>
      </c>
      <c r="P370" s="16" t="str">
        <f>VLOOKUP(A370,'Hospitalisation Details'!A370:K370,11,FALSE)</f>
        <v>R1011</v>
      </c>
      <c r="Q370" s="16">
        <f>VLOOKUP(A370,'Hospitalisation Details'!A370:L370,12,FALSE)</f>
        <v>25</v>
      </c>
    </row>
    <row r="371" spans="1:17" ht="20.399999999999999" x14ac:dyDescent="0.6">
      <c r="A371" s="17" t="s">
        <v>2002</v>
      </c>
      <c r="B371" s="16" t="str">
        <f>VLOOKUP('HEALTH CARE'!A371,'Customer Names'!A371:D371,3,FALSE)</f>
        <v>Martinez Lopez</v>
      </c>
      <c r="C371" s="16">
        <f>VLOOKUP(A371,'Medical Examinations'!A371:B371,2,FALSE)</f>
        <v>26.8</v>
      </c>
      <c r="D371" s="16">
        <f>VLOOKUP(A371,'Medical Examinations'!A371:C371,3,FALSE)</f>
        <v>5.53</v>
      </c>
      <c r="E371" s="16" t="str">
        <f>VLOOKUP(A371,'Medical Examinations'!A371:D371,4,FALSE)</f>
        <v>No</v>
      </c>
      <c r="F371" s="16" t="str">
        <f>VLOOKUP(A371,'Medical Examinations'!A371:E371,5,FALSE)</f>
        <v>No</v>
      </c>
      <c r="G371" s="16" t="str">
        <f>VLOOKUP(A371,'Medical Examinations'!A371:F371,6,FALSE)</f>
        <v>No</v>
      </c>
      <c r="H371" s="16">
        <f>VLOOKUP('HEALTH CARE'!A371,'Medical Examinations'!A371:G371,7,FALSE)</f>
        <v>1</v>
      </c>
      <c r="I371" s="16" t="str">
        <f>VLOOKUP(A371,'Medical Examinations'!A371:H371,8,FALSE)</f>
        <v>Yes</v>
      </c>
      <c r="J371" s="16" t="str">
        <f>VLOOKUP(A371,'Medical Examinations'!A371:I371,9,FALSE)</f>
        <v>overweight</v>
      </c>
      <c r="K371" s="16" t="str">
        <f>VLOOKUP(A371,'Medical Examinations'!A371:J371,10,FALSE)</f>
        <v>normal</v>
      </c>
      <c r="L371" s="18">
        <f>VLOOKUP(A371,'Hospitalisation Details'!A:F, 5, FALSE)</f>
        <v>11</v>
      </c>
      <c r="M371" s="16">
        <f>VLOOKUP(A371,'Hospitalisation Details'!A371:H371,8,FALSE)</f>
        <v>27614.71</v>
      </c>
      <c r="N371" s="16" t="str">
        <f>VLOOKUP(A371,'Hospitalisation Details'!A371:I371,9,FALSE)</f>
        <v>tier - 2</v>
      </c>
      <c r="O371" s="16" t="str">
        <f>VLOOKUP(A371,'Hospitalisation Details'!A371:J371,10,FALSE)</f>
        <v>tier - 3</v>
      </c>
      <c r="P371" s="16" t="str">
        <f>VLOOKUP(A371,'Hospitalisation Details'!A371:K371,11,FALSE)</f>
        <v>R1011</v>
      </c>
      <c r="Q371" s="16">
        <f>VLOOKUP(A371,'Hospitalisation Details'!A371:L371,12,FALSE)</f>
        <v>30</v>
      </c>
    </row>
    <row r="372" spans="1:17" ht="20.399999999999999" x14ac:dyDescent="0.6">
      <c r="A372" s="17" t="s">
        <v>2001</v>
      </c>
      <c r="B372" s="16" t="str">
        <f>VLOOKUP('HEALTH CARE'!A372,'Customer Names'!A372:D372,3,FALSE)</f>
        <v>Riegel</v>
      </c>
      <c r="C372" s="16">
        <f>VLOOKUP(A372,'Medical Examinations'!A372:B372,2,FALSE)</f>
        <v>16.86</v>
      </c>
      <c r="D372" s="16">
        <f>VLOOKUP(A372,'Medical Examinations'!A372:C372,3,FALSE)</f>
        <v>4.07</v>
      </c>
      <c r="E372" s="16" t="str">
        <f>VLOOKUP(A372,'Medical Examinations'!A372:D372,4,FALSE)</f>
        <v>Yes</v>
      </c>
      <c r="F372" s="16" t="str">
        <f>VLOOKUP(A372,'Medical Examinations'!A372:E372,5,FALSE)</f>
        <v>No</v>
      </c>
      <c r="G372" s="16" t="str">
        <f>VLOOKUP(A372,'Medical Examinations'!A372:F372,6,FALSE)</f>
        <v>No</v>
      </c>
      <c r="H372" s="16">
        <f>VLOOKUP('HEALTH CARE'!A372,'Medical Examinations'!A372:G372,7,FALSE)</f>
        <v>0</v>
      </c>
      <c r="I372" s="16" t="str">
        <f>VLOOKUP(A372,'Medical Examinations'!A372:H372,8,FALSE)</f>
        <v>Yes</v>
      </c>
      <c r="J372" s="16" t="str">
        <f>VLOOKUP(A372,'Medical Examinations'!A372:I372,9,FALSE)</f>
        <v>underweight</v>
      </c>
      <c r="K372" s="16" t="str">
        <f>VLOOKUP(A372,'Medical Examinations'!A372:J372,10,FALSE)</f>
        <v>normal</v>
      </c>
      <c r="L372" s="18">
        <f>VLOOKUP(A372,'Hospitalisation Details'!A:F, 5, FALSE)</f>
        <v>6</v>
      </c>
      <c r="M372" s="16">
        <f>VLOOKUP(A372,'Hospitalisation Details'!A372:H372,8,FALSE)</f>
        <v>27598.93</v>
      </c>
      <c r="N372" s="16" t="str">
        <f>VLOOKUP(A372,'Hospitalisation Details'!A372:I372,9,FALSE)</f>
        <v>tier - 2</v>
      </c>
      <c r="O372" s="16" t="str">
        <f>VLOOKUP(A372,'Hospitalisation Details'!A372:J372,10,FALSE)</f>
        <v>tier - 1</v>
      </c>
      <c r="P372" s="16" t="str">
        <f>VLOOKUP(A372,'Hospitalisation Details'!A372:K372,11,FALSE)</f>
        <v>R1011</v>
      </c>
      <c r="Q372" s="16">
        <f>VLOOKUP(A372,'Hospitalisation Details'!A372:L372,12,FALSE)</f>
        <v>37</v>
      </c>
    </row>
    <row r="373" spans="1:17" ht="20.399999999999999" x14ac:dyDescent="0.6">
      <c r="A373" s="17" t="s">
        <v>2000</v>
      </c>
      <c r="B373" s="16" t="str">
        <f>VLOOKUP('HEALTH CARE'!A373,'Customer Names'!A373:D373,3,FALSE)</f>
        <v>Monson</v>
      </c>
      <c r="C373" s="16">
        <f>VLOOKUP(A373,'Medical Examinations'!A373:B373,2,FALSE)</f>
        <v>16.3</v>
      </c>
      <c r="D373" s="16">
        <f>VLOOKUP(A373,'Medical Examinations'!A373:C373,3,FALSE)</f>
        <v>5.51</v>
      </c>
      <c r="E373" s="16" t="str">
        <f>VLOOKUP(A373,'Medical Examinations'!A373:D373,4,FALSE)</f>
        <v>No</v>
      </c>
      <c r="F373" s="16" t="str">
        <f>VLOOKUP(A373,'Medical Examinations'!A373:E373,5,FALSE)</f>
        <v>No</v>
      </c>
      <c r="G373" s="16" t="str">
        <f>VLOOKUP(A373,'Medical Examinations'!A373:F373,6,FALSE)</f>
        <v>No</v>
      </c>
      <c r="H373" s="16">
        <f>VLOOKUP('HEALTH CARE'!A373,'Medical Examinations'!A373:G373,7,FALSE)</f>
        <v>1</v>
      </c>
      <c r="I373" s="16" t="str">
        <f>VLOOKUP(A373,'Medical Examinations'!A373:H373,8,FALSE)</f>
        <v>Yes</v>
      </c>
      <c r="J373" s="16" t="str">
        <f>VLOOKUP(A373,'Medical Examinations'!A373:I373,9,FALSE)</f>
        <v>underweight</v>
      </c>
      <c r="K373" s="16" t="str">
        <f>VLOOKUP(A373,'Medical Examinations'!A373:J373,10,FALSE)</f>
        <v>normal</v>
      </c>
      <c r="L373" s="18">
        <f>VLOOKUP(A373,'Hospitalisation Details'!A:F, 5, FALSE)</f>
        <v>22</v>
      </c>
      <c r="M373" s="16">
        <f>VLOOKUP(A373,'Hospitalisation Details'!A373:H373,8,FALSE)</f>
        <v>27534.53</v>
      </c>
      <c r="N373" s="16" t="str">
        <f>VLOOKUP(A373,'Hospitalisation Details'!A373:I373,9,FALSE)</f>
        <v>tier - 2</v>
      </c>
      <c r="O373" s="16" t="str">
        <f>VLOOKUP(A373,'Hospitalisation Details'!A373:J373,10,FALSE)</f>
        <v>tier - 2</v>
      </c>
      <c r="P373" s="16" t="str">
        <f>VLOOKUP(A373,'Hospitalisation Details'!A373:K373,11,FALSE)</f>
        <v>R1011</v>
      </c>
      <c r="Q373" s="16">
        <f>VLOOKUP(A373,'Hospitalisation Details'!A373:L373,12,FALSE)</f>
        <v>38</v>
      </c>
    </row>
    <row r="374" spans="1:17" ht="20.399999999999999" x14ac:dyDescent="0.6">
      <c r="A374" s="17" t="s">
        <v>1999</v>
      </c>
      <c r="B374" s="16" t="str">
        <f>VLOOKUP('HEALTH CARE'!A374,'Customer Names'!A374:D374,3,FALSE)</f>
        <v>Klubben</v>
      </c>
      <c r="C374" s="16">
        <f>VLOOKUP(A374,'Medical Examinations'!A374:B374,2,FALSE)</f>
        <v>29.81</v>
      </c>
      <c r="D374" s="16">
        <f>VLOOKUP(A374,'Medical Examinations'!A374:C374,3,FALSE)</f>
        <v>11.66</v>
      </c>
      <c r="E374" s="16" t="str">
        <f>VLOOKUP(A374,'Medical Examinations'!A374:D374,4,FALSE)</f>
        <v>No</v>
      </c>
      <c r="F374" s="16" t="str">
        <f>VLOOKUP(A374,'Medical Examinations'!A374:E374,5,FALSE)</f>
        <v>No</v>
      </c>
      <c r="G374" s="16" t="str">
        <f>VLOOKUP(A374,'Medical Examinations'!A374:F374,6,FALSE)</f>
        <v>No</v>
      </c>
      <c r="H374" s="16">
        <f>VLOOKUP('HEALTH CARE'!A374,'Medical Examinations'!A374:G374,7,FALSE)</f>
        <v>0</v>
      </c>
      <c r="I374" s="16" t="str">
        <f>VLOOKUP(A374,'Medical Examinations'!A374:H374,8,FALSE)</f>
        <v>Yes</v>
      </c>
      <c r="J374" s="16" t="str">
        <f>VLOOKUP(A374,'Medical Examinations'!A374:I374,9,FALSE)</f>
        <v>overweight</v>
      </c>
      <c r="K374" s="16" t="str">
        <f>VLOOKUP(A374,'Medical Examinations'!A374:J374,10,FALSE)</f>
        <v>diabetes</v>
      </c>
      <c r="L374" s="18">
        <f>VLOOKUP(A374,'Hospitalisation Details'!A:F, 5, FALSE)</f>
        <v>19</v>
      </c>
      <c r="M374" s="16">
        <f>VLOOKUP(A374,'Hospitalisation Details'!A374:H374,8,FALSE)</f>
        <v>27533.91</v>
      </c>
      <c r="N374" s="16" t="str">
        <f>VLOOKUP(A374,'Hospitalisation Details'!A374:I374,9,FALSE)</f>
        <v>tier - 2</v>
      </c>
      <c r="O374" s="16" t="str">
        <f>VLOOKUP(A374,'Hospitalisation Details'!A374:J374,10,FALSE)</f>
        <v>tier - 3</v>
      </c>
      <c r="P374" s="16" t="str">
        <f>VLOOKUP(A374,'Hospitalisation Details'!A374:K374,11,FALSE)</f>
        <v>R1013</v>
      </c>
      <c r="Q374" s="16">
        <f>VLOOKUP(A374,'Hospitalisation Details'!A374:L374,12,FALSE)</f>
        <v>57</v>
      </c>
    </row>
    <row r="375" spans="1:17" ht="20.399999999999999" x14ac:dyDescent="0.6">
      <c r="A375" s="17" t="s">
        <v>1998</v>
      </c>
      <c r="B375" s="16" t="str">
        <f>VLOOKUP('HEALTH CARE'!A375,'Customer Names'!A375:D375,3,FALSE)</f>
        <v>Mascaro</v>
      </c>
      <c r="C375" s="16">
        <f>VLOOKUP(A375,'Medical Examinations'!A375:B375,2,FALSE)</f>
        <v>16.329999999999998</v>
      </c>
      <c r="D375" s="16">
        <f>VLOOKUP(A375,'Medical Examinations'!A375:C375,3,FALSE)</f>
        <v>7.26</v>
      </c>
      <c r="E375" s="16" t="str">
        <f>VLOOKUP(A375,'Medical Examinations'!A375:D375,4,FALSE)</f>
        <v>Yes</v>
      </c>
      <c r="F375" s="16" t="str">
        <f>VLOOKUP(A375,'Medical Examinations'!A375:E375,5,FALSE)</f>
        <v>No</v>
      </c>
      <c r="G375" s="16" t="str">
        <f>VLOOKUP(A375,'Medical Examinations'!A375:F375,6,FALSE)</f>
        <v>No</v>
      </c>
      <c r="H375" s="16">
        <f>VLOOKUP('HEALTH CARE'!A375,'Medical Examinations'!A375:G375,7,FALSE)</f>
        <v>0</v>
      </c>
      <c r="I375" s="16" t="str">
        <f>VLOOKUP(A375,'Medical Examinations'!A375:H375,8,FALSE)</f>
        <v>Yes</v>
      </c>
      <c r="J375" s="16" t="str">
        <f>VLOOKUP(A375,'Medical Examinations'!A375:I375,9,FALSE)</f>
        <v>underweight</v>
      </c>
      <c r="K375" s="16" t="str">
        <f>VLOOKUP(A375,'Medical Examinations'!A375:J375,10,FALSE)</f>
        <v>diabetes</v>
      </c>
      <c r="L375" s="18">
        <f>VLOOKUP(A375,'Hospitalisation Details'!A:F, 5, FALSE)</f>
        <v>3</v>
      </c>
      <c r="M375" s="16">
        <f>VLOOKUP(A375,'Hospitalisation Details'!A375:H375,8,FALSE)</f>
        <v>27495.59</v>
      </c>
      <c r="N375" s="16" t="str">
        <f>VLOOKUP(A375,'Hospitalisation Details'!A375:I375,9,FALSE)</f>
        <v>tier - 2</v>
      </c>
      <c r="O375" s="16" t="str">
        <f>VLOOKUP(A375,'Hospitalisation Details'!A375:J375,10,FALSE)</f>
        <v>tier - 1</v>
      </c>
      <c r="P375" s="16" t="str">
        <f>VLOOKUP(A375,'Hospitalisation Details'!A375:K375,11,FALSE)</f>
        <v>R1011</v>
      </c>
      <c r="Q375" s="16">
        <f>VLOOKUP(A375,'Hospitalisation Details'!A375:L375,12,FALSE)</f>
        <v>41</v>
      </c>
    </row>
    <row r="376" spans="1:17" ht="20.399999999999999" x14ac:dyDescent="0.6">
      <c r="A376" s="17" t="s">
        <v>1997</v>
      </c>
      <c r="B376" s="16" t="str">
        <f>VLOOKUP('HEALTH CARE'!A376,'Customer Names'!A376:D376,3,FALSE)</f>
        <v>Norvell</v>
      </c>
      <c r="C376" s="16">
        <f>VLOOKUP(A376,'Medical Examinations'!A376:B376,2,FALSE)</f>
        <v>16.37</v>
      </c>
      <c r="D376" s="16">
        <f>VLOOKUP(A376,'Medical Examinations'!A376:C376,3,FALSE)</f>
        <v>4.79</v>
      </c>
      <c r="E376" s="16" t="str">
        <f>VLOOKUP(A376,'Medical Examinations'!A376:D376,4,FALSE)</f>
        <v>Yes</v>
      </c>
      <c r="F376" s="16" t="str">
        <f>VLOOKUP(A376,'Medical Examinations'!A376:E376,5,FALSE)</f>
        <v>No</v>
      </c>
      <c r="G376" s="16" t="str">
        <f>VLOOKUP(A376,'Medical Examinations'!A376:F376,6,FALSE)</f>
        <v>No</v>
      </c>
      <c r="H376" s="16">
        <f>VLOOKUP('HEALTH CARE'!A376,'Medical Examinations'!A376:G376,7,FALSE)</f>
        <v>0</v>
      </c>
      <c r="I376" s="16" t="str">
        <f>VLOOKUP(A376,'Medical Examinations'!A376:H376,8,FALSE)</f>
        <v>Yes</v>
      </c>
      <c r="J376" s="16" t="str">
        <f>VLOOKUP(A376,'Medical Examinations'!A376:I376,9,FALSE)</f>
        <v>underweight</v>
      </c>
      <c r="K376" s="16" t="str">
        <f>VLOOKUP(A376,'Medical Examinations'!A376:J376,10,FALSE)</f>
        <v>normal</v>
      </c>
      <c r="L376" s="18">
        <f>VLOOKUP(A376,'Hospitalisation Details'!A:F, 5, FALSE)</f>
        <v>5</v>
      </c>
      <c r="M376" s="16">
        <f>VLOOKUP(A376,'Hospitalisation Details'!A376:H376,8,FALSE)</f>
        <v>27432.73</v>
      </c>
      <c r="N376" s="16" t="str">
        <f>VLOOKUP(A376,'Hospitalisation Details'!A376:I376,9,FALSE)</f>
        <v>tier - 2</v>
      </c>
      <c r="O376" s="16" t="str">
        <f>VLOOKUP(A376,'Hospitalisation Details'!A376:J376,10,FALSE)</f>
        <v>tier - 1</v>
      </c>
      <c r="P376" s="16" t="str">
        <f>VLOOKUP(A376,'Hospitalisation Details'!A376:K376,11,FALSE)</f>
        <v>R1011</v>
      </c>
      <c r="Q376" s="16">
        <f>VLOOKUP(A376,'Hospitalisation Details'!A376:L376,12,FALSE)</f>
        <v>37</v>
      </c>
    </row>
    <row r="377" spans="1:17" ht="20.399999999999999" x14ac:dyDescent="0.6">
      <c r="A377" s="17" t="s">
        <v>1996</v>
      </c>
      <c r="B377" s="16" t="str">
        <f>VLOOKUP('HEALTH CARE'!A377,'Customer Names'!A377:D377,3,FALSE)</f>
        <v>Ornelas</v>
      </c>
      <c r="C377" s="16">
        <f>VLOOKUP(A377,'Medical Examinations'!A377:B377,2,FALSE)</f>
        <v>22.42</v>
      </c>
      <c r="D377" s="16">
        <f>VLOOKUP(A377,'Medical Examinations'!A377:C377,3,FALSE)</f>
        <v>4.68</v>
      </c>
      <c r="E377" s="16" t="str">
        <f>VLOOKUP(A377,'Medical Examinations'!A377:D377,4,FALSE)</f>
        <v>Yes</v>
      </c>
      <c r="F377" s="16" t="str">
        <f>VLOOKUP(A377,'Medical Examinations'!A377:E377,5,FALSE)</f>
        <v>No</v>
      </c>
      <c r="G377" s="16" t="str">
        <f>VLOOKUP(A377,'Medical Examinations'!A377:F377,6,FALSE)</f>
        <v>No</v>
      </c>
      <c r="H377" s="16">
        <f>VLOOKUP('HEALTH CARE'!A377,'Medical Examinations'!A377:G377,7,FALSE)</f>
        <v>1</v>
      </c>
      <c r="I377" s="16" t="str">
        <f>VLOOKUP(A377,'Medical Examinations'!A377:H377,8,FALSE)</f>
        <v>No</v>
      </c>
      <c r="J377" s="16" t="str">
        <f>VLOOKUP(A377,'Medical Examinations'!A377:I377,9,FALSE)</f>
        <v>normal weight</v>
      </c>
      <c r="K377" s="16" t="str">
        <f>VLOOKUP(A377,'Medical Examinations'!A377:J377,10,FALSE)</f>
        <v>normal</v>
      </c>
      <c r="L377" s="18">
        <f>VLOOKUP(A377,'Hospitalisation Details'!A:F, 5, FALSE)</f>
        <v>15</v>
      </c>
      <c r="M377" s="16">
        <f>VLOOKUP(A377,'Hospitalisation Details'!A377:H377,8,FALSE)</f>
        <v>27375.9</v>
      </c>
      <c r="N377" s="16" t="str">
        <f>VLOOKUP(A377,'Hospitalisation Details'!A377:I377,9,FALSE)</f>
        <v>tier - 2</v>
      </c>
      <c r="O377" s="16" t="str">
        <f>VLOOKUP(A377,'Hospitalisation Details'!A377:J377,10,FALSE)</f>
        <v>tier - 3</v>
      </c>
      <c r="P377" s="16" t="str">
        <f>VLOOKUP(A377,'Hospitalisation Details'!A377:K377,11,FALSE)</f>
        <v>R1015</v>
      </c>
      <c r="Q377" s="16">
        <f>VLOOKUP(A377,'Hospitalisation Details'!A377:L377,12,FALSE)</f>
        <v>34</v>
      </c>
    </row>
    <row r="378" spans="1:17" ht="20.399999999999999" x14ac:dyDescent="0.6">
      <c r="A378" s="17" t="s">
        <v>1995</v>
      </c>
      <c r="B378" s="16" t="str">
        <f>VLOOKUP('HEALTH CARE'!A378,'Customer Names'!A378:D378,3,FALSE)</f>
        <v>Fitzpatrick</v>
      </c>
      <c r="C378" s="16">
        <f>VLOOKUP(A378,'Medical Examinations'!A378:B378,2,FALSE)</f>
        <v>31.35</v>
      </c>
      <c r="D378" s="16">
        <f>VLOOKUP(A378,'Medical Examinations'!A378:C378,3,FALSE)</f>
        <v>4.33</v>
      </c>
      <c r="E378" s="16" t="str">
        <f>VLOOKUP(A378,'Medical Examinations'!A378:D378,4,FALSE)</f>
        <v>Yes</v>
      </c>
      <c r="F378" s="16" t="str">
        <f>VLOOKUP(A378,'Medical Examinations'!A378:E378,5,FALSE)</f>
        <v>No</v>
      </c>
      <c r="G378" s="16" t="str">
        <f>VLOOKUP(A378,'Medical Examinations'!A378:F378,6,FALSE)</f>
        <v>Yes</v>
      </c>
      <c r="H378" s="16">
        <f>VLOOKUP('HEALTH CARE'!A378,'Medical Examinations'!A378:G378,7,FALSE)</f>
        <v>1</v>
      </c>
      <c r="I378" s="16" t="str">
        <f>VLOOKUP(A378,'Medical Examinations'!A378:H378,8,FALSE)</f>
        <v>No</v>
      </c>
      <c r="J378" s="16" t="str">
        <f>VLOOKUP(A378,'Medical Examinations'!A378:I378,9,FALSE)</f>
        <v>obesity</v>
      </c>
      <c r="K378" s="16" t="str">
        <f>VLOOKUP(A378,'Medical Examinations'!A378:J378,10,FALSE)</f>
        <v>normal</v>
      </c>
      <c r="L378" s="18">
        <f>VLOOKUP(A378,'Hospitalisation Details'!A:F, 5, FALSE)</f>
        <v>16</v>
      </c>
      <c r="M378" s="16">
        <f>VLOOKUP(A378,'Hospitalisation Details'!A378:H378,8,FALSE)</f>
        <v>27346.04</v>
      </c>
      <c r="N378" s="16" t="str">
        <f>VLOOKUP(A378,'Hospitalisation Details'!A378:I378,9,FALSE)</f>
        <v>tier - 2</v>
      </c>
      <c r="O378" s="16" t="str">
        <f>VLOOKUP(A378,'Hospitalisation Details'!A378:J378,10,FALSE)</f>
        <v>tier - 2</v>
      </c>
      <c r="P378" s="16" t="str">
        <f>VLOOKUP(A378,'Hospitalisation Details'!A378:K378,11,FALSE)</f>
        <v>R1013</v>
      </c>
      <c r="Q378" s="16">
        <f>VLOOKUP(A378,'Hospitalisation Details'!A378:L378,12,FALSE)</f>
        <v>53</v>
      </c>
    </row>
    <row r="379" spans="1:17" ht="20.399999999999999" x14ac:dyDescent="0.6">
      <c r="A379" s="17" t="s">
        <v>1994</v>
      </c>
      <c r="B379" s="16" t="str">
        <f>VLOOKUP('HEALTH CARE'!A379,'Customer Names'!A379:D379,3,FALSE)</f>
        <v>Bloomquist</v>
      </c>
      <c r="C379" s="16">
        <f>VLOOKUP(A379,'Medical Examinations'!A379:B379,2,FALSE)</f>
        <v>31.9</v>
      </c>
      <c r="D379" s="16">
        <f>VLOOKUP(A379,'Medical Examinations'!A379:C379,3,FALSE)</f>
        <v>11.89</v>
      </c>
      <c r="E379" s="16" t="str">
        <f>VLOOKUP(A379,'Medical Examinations'!A379:D379,4,FALSE)</f>
        <v>No</v>
      </c>
      <c r="F379" s="16" t="str">
        <f>VLOOKUP(A379,'Medical Examinations'!A379:E379,5,FALSE)</f>
        <v>No</v>
      </c>
      <c r="G379" s="16" t="str">
        <f>VLOOKUP(A379,'Medical Examinations'!A379:F379,6,FALSE)</f>
        <v>No</v>
      </c>
      <c r="H379" s="16">
        <f>VLOOKUP('HEALTH CARE'!A379,'Medical Examinations'!A379:G379,7,FALSE)</f>
        <v>0</v>
      </c>
      <c r="I379" s="16" t="str">
        <f>VLOOKUP(A379,'Medical Examinations'!A379:H379,8,FALSE)</f>
        <v>No</v>
      </c>
      <c r="J379" s="16" t="str">
        <f>VLOOKUP(A379,'Medical Examinations'!A379:I379,9,FALSE)</f>
        <v>obesity</v>
      </c>
      <c r="K379" s="16" t="str">
        <f>VLOOKUP(A379,'Medical Examinations'!A379:J379,10,FALSE)</f>
        <v>diabetes</v>
      </c>
      <c r="L379" s="18">
        <f>VLOOKUP(A379,'Hospitalisation Details'!A:F, 5, FALSE)</f>
        <v>6</v>
      </c>
      <c r="M379" s="16">
        <f>VLOOKUP(A379,'Hospitalisation Details'!A379:H379,8,FALSE)</f>
        <v>27322.73</v>
      </c>
      <c r="N379" s="16" t="str">
        <f>VLOOKUP(A379,'Hospitalisation Details'!A379:I379,9,FALSE)</f>
        <v>tier - 2</v>
      </c>
      <c r="O379" s="16" t="str">
        <f>VLOOKUP(A379,'Hospitalisation Details'!A379:J379,10,FALSE)</f>
        <v>tier - 2</v>
      </c>
      <c r="P379" s="16" t="str">
        <f>VLOOKUP(A379,'Hospitalisation Details'!A379:K379,11,FALSE)</f>
        <v>R1013</v>
      </c>
      <c r="Q379" s="16">
        <f>VLOOKUP(A379,'Hospitalisation Details'!A379:L379,12,FALSE)</f>
        <v>55</v>
      </c>
    </row>
    <row r="380" spans="1:17" ht="20.399999999999999" x14ac:dyDescent="0.6">
      <c r="A380" s="17" t="s">
        <v>1993</v>
      </c>
      <c r="B380" s="16" t="str">
        <f>VLOOKUP('HEALTH CARE'!A380,'Customer Names'!A380:D380,3,FALSE)</f>
        <v>Wick</v>
      </c>
      <c r="C380" s="16">
        <f>VLOOKUP(A380,'Medical Examinations'!A380:B380,2,FALSE)</f>
        <v>30.6</v>
      </c>
      <c r="D380" s="16">
        <f>VLOOKUP(A380,'Medical Examinations'!A380:C380,3,FALSE)</f>
        <v>5.24</v>
      </c>
      <c r="E380" s="16" t="str">
        <f>VLOOKUP(A380,'Medical Examinations'!A380:D380,4,FALSE)</f>
        <v>No</v>
      </c>
      <c r="F380" s="16" t="str">
        <f>VLOOKUP(A380,'Medical Examinations'!A380:E380,5,FALSE)</f>
        <v>No</v>
      </c>
      <c r="G380" s="16" t="str">
        <f>VLOOKUP(A380,'Medical Examinations'!A380:F380,6,FALSE)</f>
        <v>No</v>
      </c>
      <c r="H380" s="16">
        <f>VLOOKUP('HEALTH CARE'!A380,'Medical Examinations'!A380:G380,7,FALSE)</f>
        <v>0</v>
      </c>
      <c r="I380" s="16" t="str">
        <f>VLOOKUP(A380,'Medical Examinations'!A380:H380,8,FALSE)</f>
        <v>Yes</v>
      </c>
      <c r="J380" s="16" t="str">
        <f>VLOOKUP(A380,'Medical Examinations'!A380:I380,9,FALSE)</f>
        <v>obesity</v>
      </c>
      <c r="K380" s="16" t="str">
        <f>VLOOKUP(A380,'Medical Examinations'!A380:J380,10,FALSE)</f>
        <v>normal</v>
      </c>
      <c r="L380" s="18">
        <f>VLOOKUP(A380,'Hospitalisation Details'!A:F, 5, FALSE)</f>
        <v>2</v>
      </c>
      <c r="M380" s="16">
        <f>VLOOKUP(A380,'Hospitalisation Details'!A380:H380,8,FALSE)</f>
        <v>27236.959999999999</v>
      </c>
      <c r="N380" s="16" t="str">
        <f>VLOOKUP(A380,'Hospitalisation Details'!A380:I380,9,FALSE)</f>
        <v>tier - 2</v>
      </c>
      <c r="O380" s="16" t="str">
        <f>VLOOKUP(A380,'Hospitalisation Details'!A380:J380,10,FALSE)</f>
        <v>tier - 1</v>
      </c>
      <c r="P380" s="16" t="str">
        <f>VLOOKUP(A380,'Hospitalisation Details'!A380:K380,11,FALSE)</f>
        <v>R1011</v>
      </c>
      <c r="Q380" s="16">
        <f>VLOOKUP(A380,'Hospitalisation Details'!A380:L380,12,FALSE)</f>
        <v>23</v>
      </c>
    </row>
    <row r="381" spans="1:17" ht="20.399999999999999" x14ac:dyDescent="0.6">
      <c r="A381" s="17" t="s">
        <v>1992</v>
      </c>
      <c r="B381" s="16" t="str">
        <f>VLOOKUP('HEALTH CARE'!A381,'Customer Names'!A381:D381,3,FALSE)</f>
        <v>Zappala</v>
      </c>
      <c r="C381" s="16">
        <f>VLOOKUP(A381,'Medical Examinations'!A381:B381,2,FALSE)</f>
        <v>28.975000000000001</v>
      </c>
      <c r="D381" s="16">
        <f>VLOOKUP(A381,'Medical Examinations'!A381:C381,3,FALSE)</f>
        <v>7.63</v>
      </c>
      <c r="E381" s="16" t="str">
        <f>VLOOKUP(A381,'Medical Examinations'!A381:D381,4,FALSE)</f>
        <v>No</v>
      </c>
      <c r="F381" s="16" t="str">
        <f>VLOOKUP(A381,'Medical Examinations'!A381:E381,5,FALSE)</f>
        <v>No</v>
      </c>
      <c r="G381" s="16" t="str">
        <f>VLOOKUP(A381,'Medical Examinations'!A381:F381,6,FALSE)</f>
        <v>No</v>
      </c>
      <c r="H381" s="16">
        <f>VLOOKUP('HEALTH CARE'!A381,'Medical Examinations'!A381:G381,7,FALSE)</f>
        <v>0</v>
      </c>
      <c r="I381" s="16" t="str">
        <f>VLOOKUP(A381,'Medical Examinations'!A381:H381,8,FALSE)</f>
        <v>Yes</v>
      </c>
      <c r="J381" s="16" t="str">
        <f>VLOOKUP(A381,'Medical Examinations'!A381:I381,9,FALSE)</f>
        <v>overweight</v>
      </c>
      <c r="K381" s="16" t="str">
        <f>VLOOKUP(A381,'Medical Examinations'!A381:J381,10,FALSE)</f>
        <v>diabetes</v>
      </c>
      <c r="L381" s="18">
        <f>VLOOKUP(A381,'Hospitalisation Details'!A:F, 5, FALSE)</f>
        <v>21</v>
      </c>
      <c r="M381" s="16">
        <f>VLOOKUP(A381,'Hospitalisation Details'!A381:H381,8,FALSE)</f>
        <v>27218.44</v>
      </c>
      <c r="N381" s="16" t="str">
        <f>VLOOKUP(A381,'Hospitalisation Details'!A381:I381,9,FALSE)</f>
        <v>tier - 2</v>
      </c>
      <c r="O381" s="16" t="str">
        <f>VLOOKUP(A381,'Hospitalisation Details'!A381:J381,10,FALSE)</f>
        <v>tier - 1</v>
      </c>
      <c r="P381" s="16" t="str">
        <f>VLOOKUP(A381,'Hospitalisation Details'!A381:K381,11,FALSE)</f>
        <v>R1017</v>
      </c>
      <c r="Q381" s="16">
        <f>VLOOKUP(A381,'Hospitalisation Details'!A381:L381,12,FALSE)</f>
        <v>57</v>
      </c>
    </row>
    <row r="382" spans="1:17" ht="20.399999999999999" x14ac:dyDescent="0.6">
      <c r="A382" s="17" t="s">
        <v>1991</v>
      </c>
      <c r="B382" s="16" t="str">
        <f>VLOOKUP('HEALTH CARE'!A382,'Customer Names'!A382:D382,3,FALSE)</f>
        <v>Earle</v>
      </c>
      <c r="C382" s="16">
        <f>VLOOKUP(A382,'Medical Examinations'!A382:B382,2,FALSE)</f>
        <v>24.86</v>
      </c>
      <c r="D382" s="16">
        <f>VLOOKUP(A382,'Medical Examinations'!A382:C382,3,FALSE)</f>
        <v>8.92</v>
      </c>
      <c r="E382" s="16" t="str">
        <f>VLOOKUP(A382,'Medical Examinations'!A382:D382,4,FALSE)</f>
        <v>Yes</v>
      </c>
      <c r="F382" s="16" t="str">
        <f>VLOOKUP(A382,'Medical Examinations'!A382:E382,5,FALSE)</f>
        <v>No</v>
      </c>
      <c r="G382" s="16" t="str">
        <f>VLOOKUP(A382,'Medical Examinations'!A382:F382,6,FALSE)</f>
        <v>No</v>
      </c>
      <c r="H382" s="16">
        <f>VLOOKUP('HEALTH CARE'!A382,'Medical Examinations'!A382:G382,7,FALSE)</f>
        <v>2</v>
      </c>
      <c r="I382" s="16" t="str">
        <f>VLOOKUP(A382,'Medical Examinations'!A382:H382,8,FALSE)</f>
        <v>No</v>
      </c>
      <c r="J382" s="16" t="str">
        <f>VLOOKUP(A382,'Medical Examinations'!A382:I382,9,FALSE)</f>
        <v>normal weight</v>
      </c>
      <c r="K382" s="16" t="str">
        <f>VLOOKUP(A382,'Medical Examinations'!A382:J382,10,FALSE)</f>
        <v>diabetes</v>
      </c>
      <c r="L382" s="18">
        <f>VLOOKUP(A382,'Hospitalisation Details'!A:F, 5, FALSE)</f>
        <v>2</v>
      </c>
      <c r="M382" s="16">
        <f>VLOOKUP(A382,'Hospitalisation Details'!A382:H382,8,FALSE)</f>
        <v>27117.99</v>
      </c>
      <c r="N382" s="16" t="str">
        <f>VLOOKUP(A382,'Hospitalisation Details'!A382:I382,9,FALSE)</f>
        <v>tier - 2</v>
      </c>
      <c r="O382" s="16" t="str">
        <f>VLOOKUP(A382,'Hospitalisation Details'!A382:J382,10,FALSE)</f>
        <v>tier - 2</v>
      </c>
      <c r="P382" s="16" t="str">
        <f>VLOOKUP(A382,'Hospitalisation Details'!A382:K382,11,FALSE)</f>
        <v>R1013</v>
      </c>
      <c r="Q382" s="16">
        <f>VLOOKUP(A382,'Hospitalisation Details'!A382:L382,12,FALSE)</f>
        <v>52</v>
      </c>
    </row>
    <row r="383" spans="1:17" ht="20.399999999999999" x14ac:dyDescent="0.6">
      <c r="A383" s="17" t="s">
        <v>1990</v>
      </c>
      <c r="B383" s="16" t="str">
        <f>VLOOKUP('HEALTH CARE'!A383,'Customer Names'!A383:D383,3,FALSE)</f>
        <v>Majewski</v>
      </c>
      <c r="C383" s="16">
        <f>VLOOKUP(A383,'Medical Examinations'!A383:B383,2,FALSE)</f>
        <v>19.54</v>
      </c>
      <c r="D383" s="16">
        <f>VLOOKUP(A383,'Medical Examinations'!A383:C383,3,FALSE)</f>
        <v>5.37</v>
      </c>
      <c r="E383" s="16" t="str">
        <f>VLOOKUP(A383,'Medical Examinations'!A383:D383,4,FALSE)</f>
        <v>No</v>
      </c>
      <c r="F383" s="16" t="str">
        <f>VLOOKUP(A383,'Medical Examinations'!A383:E383,5,FALSE)</f>
        <v>No</v>
      </c>
      <c r="G383" s="16" t="str">
        <f>VLOOKUP(A383,'Medical Examinations'!A383:F383,6,FALSE)</f>
        <v>No</v>
      </c>
      <c r="H383" s="16">
        <f>VLOOKUP('HEALTH CARE'!A383,'Medical Examinations'!A383:G383,7,FALSE)</f>
        <v>0</v>
      </c>
      <c r="I383" s="16" t="str">
        <f>VLOOKUP(A383,'Medical Examinations'!A383:H383,8,FALSE)</f>
        <v>Yes</v>
      </c>
      <c r="J383" s="16" t="str">
        <f>VLOOKUP(A383,'Medical Examinations'!A383:I383,9,FALSE)</f>
        <v>normal weight</v>
      </c>
      <c r="K383" s="16" t="str">
        <f>VLOOKUP(A383,'Medical Examinations'!A383:J383,10,FALSE)</f>
        <v>normal</v>
      </c>
      <c r="L383" s="18">
        <f>VLOOKUP(A383,'Hospitalisation Details'!A:F, 5, FALSE)</f>
        <v>13</v>
      </c>
      <c r="M383" s="16">
        <f>VLOOKUP(A383,'Hospitalisation Details'!A383:H383,8,FALSE)</f>
        <v>27092.38</v>
      </c>
      <c r="N383" s="16" t="str">
        <f>VLOOKUP(A383,'Hospitalisation Details'!A383:I383,9,FALSE)</f>
        <v>tier - 2</v>
      </c>
      <c r="O383" s="16" t="str">
        <f>VLOOKUP(A383,'Hospitalisation Details'!A383:J383,10,FALSE)</f>
        <v>tier - 3</v>
      </c>
      <c r="P383" s="16" t="str">
        <f>VLOOKUP(A383,'Hospitalisation Details'!A383:K383,11,FALSE)</f>
        <v>R1011</v>
      </c>
      <c r="Q383" s="16">
        <f>VLOOKUP(A383,'Hospitalisation Details'!A383:L383,12,FALSE)</f>
        <v>32</v>
      </c>
    </row>
    <row r="384" spans="1:17" ht="20.399999999999999" x14ac:dyDescent="0.6">
      <c r="A384" s="17" t="s">
        <v>1989</v>
      </c>
      <c r="B384" s="16" t="str">
        <f>VLOOKUP('HEALTH CARE'!A384,'Customer Names'!A384:D384,3,FALSE)</f>
        <v>Apfelbaum</v>
      </c>
      <c r="C384" s="16">
        <f>VLOOKUP(A384,'Medical Examinations'!A384:B384,2,FALSE)</f>
        <v>26.74</v>
      </c>
      <c r="D384" s="16">
        <f>VLOOKUP(A384,'Medical Examinations'!A384:C384,3,FALSE)</f>
        <v>4.3099999999999996</v>
      </c>
      <c r="E384" s="16" t="str">
        <f>VLOOKUP(A384,'Medical Examinations'!A384:D384,4,FALSE)</f>
        <v>No</v>
      </c>
      <c r="F384" s="16" t="str">
        <f>VLOOKUP(A384,'Medical Examinations'!A384:E384,5,FALSE)</f>
        <v>No</v>
      </c>
      <c r="G384" s="16" t="str">
        <f>VLOOKUP(A384,'Medical Examinations'!A384:F384,6,FALSE)</f>
        <v>No</v>
      </c>
      <c r="H384" s="16">
        <f>VLOOKUP('HEALTH CARE'!A384,'Medical Examinations'!A384:G384,7,FALSE)</f>
        <v>0</v>
      </c>
      <c r="I384" s="16" t="str">
        <f>VLOOKUP(A384,'Medical Examinations'!A384:H384,8,FALSE)</f>
        <v>Yes</v>
      </c>
      <c r="J384" s="16" t="str">
        <f>VLOOKUP(A384,'Medical Examinations'!A384:I384,9,FALSE)</f>
        <v>overweight</v>
      </c>
      <c r="K384" s="16" t="str">
        <f>VLOOKUP(A384,'Medical Examinations'!A384:J384,10,FALSE)</f>
        <v>normal</v>
      </c>
      <c r="L384" s="18">
        <f>VLOOKUP(A384,'Hospitalisation Details'!A:F, 5, FALSE)</f>
        <v>2</v>
      </c>
      <c r="M384" s="16">
        <f>VLOOKUP(A384,'Hospitalisation Details'!A384:H384,8,FALSE)</f>
        <v>27080.639999999999</v>
      </c>
      <c r="N384" s="16" t="str">
        <f>VLOOKUP(A384,'Hospitalisation Details'!A384:I384,9,FALSE)</f>
        <v>tier - 2</v>
      </c>
      <c r="O384" s="16" t="str">
        <f>VLOOKUP(A384,'Hospitalisation Details'!A384:J384,10,FALSE)</f>
        <v>tier - 2</v>
      </c>
      <c r="P384" s="16" t="str">
        <f>VLOOKUP(A384,'Hospitalisation Details'!A384:K384,11,FALSE)</f>
        <v>R1011</v>
      </c>
      <c r="Q384" s="16">
        <f>VLOOKUP(A384,'Hospitalisation Details'!A384:L384,12,FALSE)</f>
        <v>28</v>
      </c>
    </row>
    <row r="385" spans="1:17" ht="20.399999999999999" x14ac:dyDescent="0.6">
      <c r="A385" s="17" t="s">
        <v>1988</v>
      </c>
      <c r="B385" s="16" t="str">
        <f>VLOOKUP('HEALTH CARE'!A385,'Customer Names'!A385:D385,3,FALSE)</f>
        <v>Graham</v>
      </c>
      <c r="C385" s="16">
        <f>VLOOKUP(A385,'Medical Examinations'!A385:B385,2,FALSE)</f>
        <v>22.99</v>
      </c>
      <c r="D385" s="16">
        <f>VLOOKUP(A385,'Medical Examinations'!A385:C385,3,FALSE)</f>
        <v>10.46</v>
      </c>
      <c r="E385" s="16" t="str">
        <f>VLOOKUP(A385,'Medical Examinations'!A385:D385,4,FALSE)</f>
        <v>No</v>
      </c>
      <c r="F385" s="16" t="str">
        <f>VLOOKUP(A385,'Medical Examinations'!A385:E385,5,FALSE)</f>
        <v>No</v>
      </c>
      <c r="G385" s="16" t="str">
        <f>VLOOKUP(A385,'Medical Examinations'!A385:F385,6,FALSE)</f>
        <v>No</v>
      </c>
      <c r="H385" s="16">
        <f>VLOOKUP('HEALTH CARE'!A385,'Medical Examinations'!A385:G385,7,FALSE)</f>
        <v>3</v>
      </c>
      <c r="I385" s="16" t="str">
        <f>VLOOKUP(A385,'Medical Examinations'!A385:H385,8,FALSE)</f>
        <v>Yes</v>
      </c>
      <c r="J385" s="16" t="str">
        <f>VLOOKUP(A385,'Medical Examinations'!A385:I385,9,FALSE)</f>
        <v>normal weight</v>
      </c>
      <c r="K385" s="16" t="str">
        <f>VLOOKUP(A385,'Medical Examinations'!A385:J385,10,FALSE)</f>
        <v>diabetes</v>
      </c>
      <c r="L385" s="18">
        <f>VLOOKUP(A385,'Hospitalisation Details'!A:F, 5, FALSE)</f>
        <v>30</v>
      </c>
      <c r="M385" s="16">
        <f>VLOOKUP(A385,'Hospitalisation Details'!A385:H385,8,FALSE)</f>
        <v>27037.91</v>
      </c>
      <c r="N385" s="16" t="str">
        <f>VLOOKUP(A385,'Hospitalisation Details'!A385:I385,9,FALSE)</f>
        <v>tier - 2</v>
      </c>
      <c r="O385" s="16" t="str">
        <f>VLOOKUP(A385,'Hospitalisation Details'!A385:J385,10,FALSE)</f>
        <v>tier - 2</v>
      </c>
      <c r="P385" s="16" t="str">
        <f>VLOOKUP(A385,'Hospitalisation Details'!A385:K385,11,FALSE)</f>
        <v>R1013</v>
      </c>
      <c r="Q385" s="16">
        <f>VLOOKUP(A385,'Hospitalisation Details'!A385:L385,12,FALSE)</f>
        <v>64</v>
      </c>
    </row>
    <row r="386" spans="1:17" ht="20.399999999999999" x14ac:dyDescent="0.6">
      <c r="A386" s="17" t="s">
        <v>1987</v>
      </c>
      <c r="B386" s="16" t="str">
        <f>VLOOKUP('HEALTH CARE'!A386,'Customer Names'!A386:D386,3,FALSE)</f>
        <v>Whitacre</v>
      </c>
      <c r="C386" s="16">
        <f>VLOOKUP(A386,'Medical Examinations'!A386:B386,2,FALSE)</f>
        <v>31.46</v>
      </c>
      <c r="D386" s="16">
        <f>VLOOKUP(A386,'Medical Examinations'!A386:C386,3,FALSE)</f>
        <v>7.39</v>
      </c>
      <c r="E386" s="16" t="str">
        <f>VLOOKUP(A386,'Medical Examinations'!A386:D386,4,FALSE)</f>
        <v>No</v>
      </c>
      <c r="F386" s="16" t="str">
        <f>VLOOKUP(A386,'Medical Examinations'!A386:E386,5,FALSE)</f>
        <v>No</v>
      </c>
      <c r="G386" s="16" t="str">
        <f>VLOOKUP(A386,'Medical Examinations'!A386:F386,6,FALSE)</f>
        <v>No</v>
      </c>
      <c r="H386" s="16">
        <f>VLOOKUP('HEALTH CARE'!A386,'Medical Examinations'!A386:G386,7,FALSE)</f>
        <v>0</v>
      </c>
      <c r="I386" s="16" t="str">
        <f>VLOOKUP(A386,'Medical Examinations'!A386:H386,8,FALSE)</f>
        <v>No</v>
      </c>
      <c r="J386" s="16" t="str">
        <f>VLOOKUP(A386,'Medical Examinations'!A386:I386,9,FALSE)</f>
        <v>obesity</v>
      </c>
      <c r="K386" s="16" t="str">
        <f>VLOOKUP(A386,'Medical Examinations'!A386:J386,10,FALSE)</f>
        <v>diabetes</v>
      </c>
      <c r="L386" s="18">
        <f>VLOOKUP(A386,'Hospitalisation Details'!A:F, 5, FALSE)</f>
        <v>9</v>
      </c>
      <c r="M386" s="16">
        <f>VLOOKUP(A386,'Hospitalisation Details'!A386:H386,8,FALSE)</f>
        <v>27000.98</v>
      </c>
      <c r="N386" s="16" t="str">
        <f>VLOOKUP(A386,'Hospitalisation Details'!A386:I386,9,FALSE)</f>
        <v>tier - 2</v>
      </c>
      <c r="O386" s="16" t="str">
        <f>VLOOKUP(A386,'Hospitalisation Details'!A386:J386,10,FALSE)</f>
        <v>tier - 2</v>
      </c>
      <c r="P386" s="16" t="str">
        <f>VLOOKUP(A386,'Hospitalisation Details'!A386:K386,11,FALSE)</f>
        <v>R1013</v>
      </c>
      <c r="Q386" s="16">
        <f>VLOOKUP(A386,'Hospitalisation Details'!A386:L386,12,FALSE)</f>
        <v>62</v>
      </c>
    </row>
    <row r="387" spans="1:17" ht="20.399999999999999" x14ac:dyDescent="0.6">
      <c r="A387" s="17" t="s">
        <v>1986</v>
      </c>
      <c r="B387" s="16" t="str">
        <f>VLOOKUP('HEALTH CARE'!A387,'Customer Names'!A387:D387,3,FALSE)</f>
        <v>Wegener</v>
      </c>
      <c r="C387" s="16">
        <f>VLOOKUP(A387,'Medical Examinations'!A387:B387,2,FALSE)</f>
        <v>30.86</v>
      </c>
      <c r="D387" s="16">
        <f>VLOOKUP(A387,'Medical Examinations'!A387:C387,3,FALSE)</f>
        <v>6.18</v>
      </c>
      <c r="E387" s="16" t="str">
        <f>VLOOKUP(A387,'Medical Examinations'!A387:D387,4,FALSE)</f>
        <v>No</v>
      </c>
      <c r="F387" s="16" t="str">
        <f>VLOOKUP(A387,'Medical Examinations'!A387:E387,5,FALSE)</f>
        <v>yes</v>
      </c>
      <c r="G387" s="16" t="str">
        <f>VLOOKUP(A387,'Medical Examinations'!A387:F387,6,FALSE)</f>
        <v>No</v>
      </c>
      <c r="H387" s="16">
        <f>VLOOKUP('HEALTH CARE'!A387,'Medical Examinations'!A387:G387,7,FALSE)</f>
        <v>2</v>
      </c>
      <c r="I387" s="16" t="str">
        <f>VLOOKUP(A387,'Medical Examinations'!A387:H387,8,FALSE)</f>
        <v>Yes</v>
      </c>
      <c r="J387" s="16" t="str">
        <f>VLOOKUP(A387,'Medical Examinations'!A387:I387,9,FALSE)</f>
        <v>obesity</v>
      </c>
      <c r="K387" s="16" t="str">
        <f>VLOOKUP(A387,'Medical Examinations'!A387:J387,10,FALSE)</f>
        <v>prediabetes</v>
      </c>
      <c r="L387" s="18">
        <f>VLOOKUP(A387,'Hospitalisation Details'!A:F, 5, FALSE)</f>
        <v>9</v>
      </c>
      <c r="M387" s="16">
        <f>VLOOKUP(A387,'Hospitalisation Details'!A387:H387,8,FALSE)</f>
        <v>26936.98</v>
      </c>
      <c r="N387" s="16" t="str">
        <f>VLOOKUP(A387,'Hospitalisation Details'!A387:I387,9,FALSE)</f>
        <v>tier - 2</v>
      </c>
      <c r="O387" s="16" t="str">
        <f>VLOOKUP(A387,'Hospitalisation Details'!A387:J387,10,FALSE)</f>
        <v>tier - 3</v>
      </c>
      <c r="P387" s="16" t="str">
        <f>VLOOKUP(A387,'Hospitalisation Details'!A387:K387,11,FALSE)</f>
        <v>R1011</v>
      </c>
      <c r="Q387" s="16">
        <f>VLOOKUP(A387,'Hospitalisation Details'!A387:L387,12,FALSE)</f>
        <v>22</v>
      </c>
    </row>
    <row r="388" spans="1:17" ht="20.399999999999999" x14ac:dyDescent="0.6">
      <c r="A388" s="17" t="s">
        <v>1985</v>
      </c>
      <c r="B388" s="16" t="str">
        <f>VLOOKUP('HEALTH CARE'!A388,'Customer Names'!A388:D388,3,FALSE)</f>
        <v>Collie</v>
      </c>
      <c r="C388" s="16">
        <f>VLOOKUP(A388,'Medical Examinations'!A388:B388,2,FALSE)</f>
        <v>31.96</v>
      </c>
      <c r="D388" s="16">
        <f>VLOOKUP(A388,'Medical Examinations'!A388:C388,3,FALSE)</f>
        <v>8.86</v>
      </c>
      <c r="E388" s="16" t="str">
        <f>VLOOKUP(A388,'Medical Examinations'!A388:D388,4,FALSE)</f>
        <v>No</v>
      </c>
      <c r="F388" s="16" t="str">
        <f>VLOOKUP(A388,'Medical Examinations'!A388:E388,5,FALSE)</f>
        <v>No</v>
      </c>
      <c r="G388" s="16" t="str">
        <f>VLOOKUP(A388,'Medical Examinations'!A388:F388,6,FALSE)</f>
        <v>No</v>
      </c>
      <c r="H388" s="16">
        <f>VLOOKUP('HEALTH CARE'!A388,'Medical Examinations'!A388:G388,7,FALSE)</f>
        <v>0</v>
      </c>
      <c r="I388" s="16" t="str">
        <f>VLOOKUP(A388,'Medical Examinations'!A388:H388,8,FALSE)</f>
        <v>Yes</v>
      </c>
      <c r="J388" s="16" t="str">
        <f>VLOOKUP(A388,'Medical Examinations'!A388:I388,9,FALSE)</f>
        <v>obesity</v>
      </c>
      <c r="K388" s="16" t="str">
        <f>VLOOKUP(A388,'Medical Examinations'!A388:J388,10,FALSE)</f>
        <v>diabetes</v>
      </c>
      <c r="L388" s="18">
        <f>VLOOKUP(A388,'Hospitalisation Details'!A:F, 5, FALSE)</f>
        <v>17</v>
      </c>
      <c r="M388" s="16">
        <f>VLOOKUP(A388,'Hospitalisation Details'!A388:H388,8,FALSE)</f>
        <v>26927.69</v>
      </c>
      <c r="N388" s="16" t="str">
        <f>VLOOKUP(A388,'Hospitalisation Details'!A388:I388,9,FALSE)</f>
        <v>tier - 2</v>
      </c>
      <c r="O388" s="16" t="str">
        <f>VLOOKUP(A388,'Hospitalisation Details'!A388:J388,10,FALSE)</f>
        <v>tier - 2</v>
      </c>
      <c r="P388" s="16" t="str">
        <f>VLOOKUP(A388,'Hospitalisation Details'!A388:K388,11,FALSE)</f>
        <v>R1011</v>
      </c>
      <c r="Q388" s="16">
        <f>VLOOKUP(A388,'Hospitalisation Details'!A388:L388,12,FALSE)</f>
        <v>20</v>
      </c>
    </row>
    <row r="389" spans="1:17" ht="20.399999999999999" x14ac:dyDescent="0.6">
      <c r="A389" s="17" t="s">
        <v>1984</v>
      </c>
      <c r="B389" s="16" t="str">
        <f>VLOOKUP('HEALTH CARE'!A389,'Customer Names'!A389:D389,3,FALSE)</f>
        <v>Murphy</v>
      </c>
      <c r="C389" s="16">
        <f>VLOOKUP(A389,'Medical Examinations'!A389:B389,2,FALSE)</f>
        <v>23.76</v>
      </c>
      <c r="D389" s="16">
        <f>VLOOKUP(A389,'Medical Examinations'!A389:C389,3,FALSE)</f>
        <v>10.96</v>
      </c>
      <c r="E389" s="16" t="str">
        <f>VLOOKUP(A389,'Medical Examinations'!A389:D389,4,FALSE)</f>
        <v>No</v>
      </c>
      <c r="F389" s="16" t="str">
        <f>VLOOKUP(A389,'Medical Examinations'!A389:E389,5,FALSE)</f>
        <v>No</v>
      </c>
      <c r="G389" s="16" t="str">
        <f>VLOOKUP(A389,'Medical Examinations'!A389:F389,6,FALSE)</f>
        <v>No</v>
      </c>
      <c r="H389" s="16">
        <f>VLOOKUP('HEALTH CARE'!A389,'Medical Examinations'!A389:G389,7,FALSE)</f>
        <v>3</v>
      </c>
      <c r="I389" s="16" t="str">
        <f>VLOOKUP(A389,'Medical Examinations'!A389:H389,8,FALSE)</f>
        <v>Yes</v>
      </c>
      <c r="J389" s="16" t="str">
        <f>VLOOKUP(A389,'Medical Examinations'!A389:I389,9,FALSE)</f>
        <v>normal weight</v>
      </c>
      <c r="K389" s="16" t="str">
        <f>VLOOKUP(A389,'Medical Examinations'!A389:J389,10,FALSE)</f>
        <v>diabetes</v>
      </c>
      <c r="L389" s="18">
        <f>VLOOKUP(A389,'Hospitalisation Details'!A:F, 5, FALSE)</f>
        <v>25</v>
      </c>
      <c r="M389" s="16">
        <f>VLOOKUP(A389,'Hospitalisation Details'!A389:H389,8,FALSE)</f>
        <v>26926.51</v>
      </c>
      <c r="N389" s="16" t="str">
        <f>VLOOKUP(A389,'Hospitalisation Details'!A389:I389,9,FALSE)</f>
        <v>tier - 2</v>
      </c>
      <c r="O389" s="16" t="str">
        <f>VLOOKUP(A389,'Hospitalisation Details'!A389:J389,10,FALSE)</f>
        <v>tier - 1</v>
      </c>
      <c r="P389" s="16" t="str">
        <f>VLOOKUP(A389,'Hospitalisation Details'!A389:K389,11,FALSE)</f>
        <v>R1013</v>
      </c>
      <c r="Q389" s="16">
        <f>VLOOKUP(A389,'Hospitalisation Details'!A389:L389,12,FALSE)</f>
        <v>64</v>
      </c>
    </row>
    <row r="390" spans="1:17" ht="20.399999999999999" x14ac:dyDescent="0.6">
      <c r="A390" s="17" t="s">
        <v>1983</v>
      </c>
      <c r="B390" s="16" t="str">
        <f>VLOOKUP('HEALTH CARE'!A390,'Customer Names'!A390:D390,3,FALSE)</f>
        <v>Butters</v>
      </c>
      <c r="C390" s="16">
        <f>VLOOKUP(A390,'Medical Examinations'!A390:B390,2,FALSE)</f>
        <v>19.38</v>
      </c>
      <c r="D390" s="16">
        <f>VLOOKUP(A390,'Medical Examinations'!A390:C390,3,FALSE)</f>
        <v>6.28</v>
      </c>
      <c r="E390" s="16" t="str">
        <f>VLOOKUP(A390,'Medical Examinations'!A390:D390,4,FALSE)</f>
        <v>No</v>
      </c>
      <c r="F390" s="16" t="str">
        <f>VLOOKUP(A390,'Medical Examinations'!A390:E390,5,FALSE)</f>
        <v>No</v>
      </c>
      <c r="G390" s="16" t="str">
        <f>VLOOKUP(A390,'Medical Examinations'!A390:F390,6,FALSE)</f>
        <v>No</v>
      </c>
      <c r="H390" s="16">
        <f>VLOOKUP('HEALTH CARE'!A390,'Medical Examinations'!A390:G390,7,FALSE)</f>
        <v>0</v>
      </c>
      <c r="I390" s="16" t="str">
        <f>VLOOKUP(A390,'Medical Examinations'!A390:H390,8,FALSE)</f>
        <v>Yes</v>
      </c>
      <c r="J390" s="16" t="str">
        <f>VLOOKUP(A390,'Medical Examinations'!A390:I390,9,FALSE)</f>
        <v>normal weight</v>
      </c>
      <c r="K390" s="16" t="str">
        <f>VLOOKUP(A390,'Medical Examinations'!A390:J390,10,FALSE)</f>
        <v>prediabetes</v>
      </c>
      <c r="L390" s="18">
        <f>VLOOKUP(A390,'Hospitalisation Details'!A:F, 5, FALSE)</f>
        <v>22</v>
      </c>
      <c r="M390" s="16">
        <f>VLOOKUP(A390,'Hospitalisation Details'!A390:H390,8,FALSE)</f>
        <v>26912.560000000001</v>
      </c>
      <c r="N390" s="16" t="str">
        <f>VLOOKUP(A390,'Hospitalisation Details'!A390:I390,9,FALSE)</f>
        <v>tier - 2</v>
      </c>
      <c r="O390" s="16" t="str">
        <f>VLOOKUP(A390,'Hospitalisation Details'!A390:J390,10,FALSE)</f>
        <v>tier - 2</v>
      </c>
      <c r="P390" s="16" t="str">
        <f>VLOOKUP(A390,'Hospitalisation Details'!A390:K390,11,FALSE)</f>
        <v>R1011</v>
      </c>
      <c r="Q390" s="16">
        <f>VLOOKUP(A390,'Hospitalisation Details'!A390:L390,12,FALSE)</f>
        <v>31</v>
      </c>
    </row>
    <row r="391" spans="1:17" ht="20.399999999999999" x14ac:dyDescent="0.6">
      <c r="A391" s="17" t="s">
        <v>1982</v>
      </c>
      <c r="B391" s="16" t="str">
        <f>VLOOKUP('HEALTH CARE'!A391,'Customer Names'!A391:D391,3,FALSE)</f>
        <v>Cook</v>
      </c>
      <c r="C391" s="16">
        <f>VLOOKUP(A391,'Medical Examinations'!A391:B391,2,FALSE)</f>
        <v>16.21</v>
      </c>
      <c r="D391" s="16">
        <f>VLOOKUP(A391,'Medical Examinations'!A391:C391,3,FALSE)</f>
        <v>6.29</v>
      </c>
      <c r="E391" s="16" t="str">
        <f>VLOOKUP(A391,'Medical Examinations'!A391:D391,4,FALSE)</f>
        <v>Yes</v>
      </c>
      <c r="F391" s="16" t="str">
        <f>VLOOKUP(A391,'Medical Examinations'!A391:E391,5,FALSE)</f>
        <v>No</v>
      </c>
      <c r="G391" s="16" t="str">
        <f>VLOOKUP(A391,'Medical Examinations'!A391:F391,6,FALSE)</f>
        <v>No</v>
      </c>
      <c r="H391" s="16">
        <f>VLOOKUP('HEALTH CARE'!A391,'Medical Examinations'!A391:G391,7,FALSE)</f>
        <v>1</v>
      </c>
      <c r="I391" s="16" t="str">
        <f>VLOOKUP(A391,'Medical Examinations'!A391:H391,8,FALSE)</f>
        <v>Yes</v>
      </c>
      <c r="J391" s="16" t="str">
        <f>VLOOKUP(A391,'Medical Examinations'!A391:I391,9,FALSE)</f>
        <v>underweight</v>
      </c>
      <c r="K391" s="16" t="str">
        <f>VLOOKUP(A391,'Medical Examinations'!A391:J391,10,FALSE)</f>
        <v>prediabetes</v>
      </c>
      <c r="L391" s="18">
        <f>VLOOKUP(A391,'Hospitalisation Details'!A:F, 5, FALSE)</f>
        <v>22</v>
      </c>
      <c r="M391" s="16">
        <f>VLOOKUP(A391,'Hospitalisation Details'!A391:H391,8,FALSE)</f>
        <v>26607.89</v>
      </c>
      <c r="N391" s="16" t="str">
        <f>VLOOKUP(A391,'Hospitalisation Details'!A391:I391,9,FALSE)</f>
        <v>tier - 2</v>
      </c>
      <c r="O391" s="16" t="str">
        <f>VLOOKUP(A391,'Hospitalisation Details'!A391:J391,10,FALSE)</f>
        <v>tier - 1</v>
      </c>
      <c r="P391" s="16" t="str">
        <f>VLOOKUP(A391,'Hospitalisation Details'!A391:K391,11,FALSE)</f>
        <v>R1011</v>
      </c>
      <c r="Q391" s="16">
        <f>VLOOKUP(A391,'Hospitalisation Details'!A391:L391,12,FALSE)</f>
        <v>34</v>
      </c>
    </row>
    <row r="392" spans="1:17" ht="20.399999999999999" x14ac:dyDescent="0.6">
      <c r="A392" s="17" t="s">
        <v>1981</v>
      </c>
      <c r="B392" s="16" t="str">
        <f>VLOOKUP('HEALTH CARE'!A392,'Customer Names'!A392:D392,3,FALSE)</f>
        <v>Breen</v>
      </c>
      <c r="C392" s="16">
        <f>VLOOKUP(A392,'Medical Examinations'!A392:B392,2,FALSE)</f>
        <v>32.54</v>
      </c>
      <c r="D392" s="16">
        <f>VLOOKUP(A392,'Medical Examinations'!A392:C392,3,FALSE)</f>
        <v>4.0199999999999996</v>
      </c>
      <c r="E392" s="16" t="str">
        <f>VLOOKUP(A392,'Medical Examinations'!A392:D392,4,FALSE)</f>
        <v>No</v>
      </c>
      <c r="F392" s="16" t="str">
        <f>VLOOKUP(A392,'Medical Examinations'!A392:E392,5,FALSE)</f>
        <v>yes</v>
      </c>
      <c r="G392" s="16" t="str">
        <f>VLOOKUP(A392,'Medical Examinations'!A392:F392,6,FALSE)</f>
        <v>No</v>
      </c>
      <c r="H392" s="16">
        <f>VLOOKUP('HEALTH CARE'!A392,'Medical Examinations'!A392:G392,7,FALSE)</f>
        <v>1</v>
      </c>
      <c r="I392" s="16" t="str">
        <f>VLOOKUP(A392,'Medical Examinations'!A392:H392,8,FALSE)</f>
        <v>Yes</v>
      </c>
      <c r="J392" s="16" t="str">
        <f>VLOOKUP(A392,'Medical Examinations'!A392:I392,9,FALSE)</f>
        <v>obesity</v>
      </c>
      <c r="K392" s="16" t="str">
        <f>VLOOKUP(A392,'Medical Examinations'!A392:J392,10,FALSE)</f>
        <v>normal</v>
      </c>
      <c r="L392" s="18">
        <f>VLOOKUP(A392,'Hospitalisation Details'!A:F, 5, FALSE)</f>
        <v>5</v>
      </c>
      <c r="M392" s="16">
        <f>VLOOKUP(A392,'Hospitalisation Details'!A392:H392,8,FALSE)</f>
        <v>26479.4</v>
      </c>
      <c r="N392" s="16" t="str">
        <f>VLOOKUP(A392,'Hospitalisation Details'!A392:I392,9,FALSE)</f>
        <v>tier - 2</v>
      </c>
      <c r="O392" s="16" t="str">
        <f>VLOOKUP(A392,'Hospitalisation Details'!A392:J392,10,FALSE)</f>
        <v>tier - 2</v>
      </c>
      <c r="P392" s="16" t="str">
        <f>VLOOKUP(A392,'Hospitalisation Details'!A392:K392,11,FALSE)</f>
        <v>R1011</v>
      </c>
      <c r="Q392" s="16">
        <f>VLOOKUP(A392,'Hospitalisation Details'!A392:L392,12,FALSE)</f>
        <v>18</v>
      </c>
    </row>
    <row r="393" spans="1:17" ht="20.399999999999999" x14ac:dyDescent="0.6">
      <c r="A393" s="17" t="s">
        <v>1980</v>
      </c>
      <c r="B393" s="16" t="str">
        <f>VLOOKUP('HEALTH CARE'!A393,'Customer Names'!A393:D393,3,FALSE)</f>
        <v>Fitzsimons</v>
      </c>
      <c r="C393" s="16">
        <f>VLOOKUP(A393,'Medical Examinations'!A393:B393,2,FALSE)</f>
        <v>36.765000000000001</v>
      </c>
      <c r="D393" s="16">
        <f>VLOOKUP(A393,'Medical Examinations'!A393:C393,3,FALSE)</f>
        <v>11.95</v>
      </c>
      <c r="E393" s="16" t="str">
        <f>VLOOKUP(A393,'Medical Examinations'!A393:D393,4,FALSE)</f>
        <v>Yes</v>
      </c>
      <c r="F393" s="16" t="str">
        <f>VLOOKUP(A393,'Medical Examinations'!A393:E393,5,FALSE)</f>
        <v>No</v>
      </c>
      <c r="G393" s="16" t="str">
        <f>VLOOKUP(A393,'Medical Examinations'!A393:F393,6,FALSE)</f>
        <v>No</v>
      </c>
      <c r="H393" s="16">
        <f>VLOOKUP('HEALTH CARE'!A393,'Medical Examinations'!A393:G393,7,FALSE)</f>
        <v>2</v>
      </c>
      <c r="I393" s="16" t="str">
        <f>VLOOKUP(A393,'Medical Examinations'!A393:H393,8,FALSE)</f>
        <v>No</v>
      </c>
      <c r="J393" s="16" t="str">
        <f>VLOOKUP(A393,'Medical Examinations'!A393:I393,9,FALSE)</f>
        <v>obesity</v>
      </c>
      <c r="K393" s="16" t="str">
        <f>VLOOKUP(A393,'Medical Examinations'!A393:J393,10,FALSE)</f>
        <v>diabetes</v>
      </c>
      <c r="L393" s="18">
        <f>VLOOKUP(A393,'Hospitalisation Details'!A:F, 5, FALSE)</f>
        <v>27</v>
      </c>
      <c r="M393" s="16">
        <f>VLOOKUP(A393,'Hospitalisation Details'!A393:H393,8,FALSE)</f>
        <v>26467.1</v>
      </c>
      <c r="N393" s="16" t="str">
        <f>VLOOKUP(A393,'Hospitalisation Details'!A393:I393,9,FALSE)</f>
        <v>tier - 2</v>
      </c>
      <c r="O393" s="16" t="str">
        <f>VLOOKUP(A393,'Hospitalisation Details'!A393:J393,10,FALSE)</f>
        <v>tier - 3</v>
      </c>
      <c r="P393" s="16" t="str">
        <f>VLOOKUP(A393,'Hospitalisation Details'!A393:K393,11,FALSE)</f>
        <v>R1012</v>
      </c>
      <c r="Q393" s="16">
        <f>VLOOKUP(A393,'Hospitalisation Details'!A393:L393,12,FALSE)</f>
        <v>52</v>
      </c>
    </row>
    <row r="394" spans="1:17" ht="20.399999999999999" x14ac:dyDescent="0.6">
      <c r="A394" s="17" t="s">
        <v>1979</v>
      </c>
      <c r="B394" s="16" t="str">
        <f>VLOOKUP('HEALTH CARE'!A394,'Customer Names'!A394:D394,3,FALSE)</f>
        <v>Houle</v>
      </c>
      <c r="C394" s="16">
        <f>VLOOKUP(A394,'Medical Examinations'!A394:B394,2,FALSE)</f>
        <v>35.909999999999997</v>
      </c>
      <c r="D394" s="16">
        <f>VLOOKUP(A394,'Medical Examinations'!A394:C394,3,FALSE)</f>
        <v>8.7100000000000009</v>
      </c>
      <c r="E394" s="16" t="str">
        <f>VLOOKUP(A394,'Medical Examinations'!A394:D394,4,FALSE)</f>
        <v>No</v>
      </c>
      <c r="F394" s="16" t="str">
        <f>VLOOKUP(A394,'Medical Examinations'!A394:E394,5,FALSE)</f>
        <v>No</v>
      </c>
      <c r="G394" s="16" t="str">
        <f>VLOOKUP(A394,'Medical Examinations'!A394:F394,6,FALSE)</f>
        <v>No</v>
      </c>
      <c r="H394" s="16">
        <f>VLOOKUP('HEALTH CARE'!A394,'Medical Examinations'!A394:G394,7,FALSE)</f>
        <v>0</v>
      </c>
      <c r="I394" s="16" t="str">
        <f>VLOOKUP(A394,'Medical Examinations'!A394:H394,8,FALSE)</f>
        <v>No</v>
      </c>
      <c r="J394" s="16" t="str">
        <f>VLOOKUP(A394,'Medical Examinations'!A394:I394,9,FALSE)</f>
        <v>obesity</v>
      </c>
      <c r="K394" s="16" t="str">
        <f>VLOOKUP(A394,'Medical Examinations'!A394:J394,10,FALSE)</f>
        <v>diabetes</v>
      </c>
      <c r="L394" s="18">
        <f>VLOOKUP(A394,'Hospitalisation Details'!A:F, 5, FALSE)</f>
        <v>21</v>
      </c>
      <c r="M394" s="16">
        <f>VLOOKUP(A394,'Hospitalisation Details'!A394:H394,8,FALSE)</f>
        <v>26392.26</v>
      </c>
      <c r="N394" s="16" t="str">
        <f>VLOOKUP(A394,'Hospitalisation Details'!A394:I394,9,FALSE)</f>
        <v>tier - 2</v>
      </c>
      <c r="O394" s="16" t="str">
        <f>VLOOKUP(A394,'Hospitalisation Details'!A394:J394,10,FALSE)</f>
        <v>tier - 2</v>
      </c>
      <c r="P394" s="16" t="str">
        <f>VLOOKUP(A394,'Hospitalisation Details'!A394:K394,11,FALSE)</f>
        <v>R1024</v>
      </c>
      <c r="Q394" s="16">
        <f>VLOOKUP(A394,'Hospitalisation Details'!A394:L394,12,FALSE)</f>
        <v>48</v>
      </c>
    </row>
    <row r="395" spans="1:17" ht="20.399999999999999" x14ac:dyDescent="0.6">
      <c r="A395" s="17" t="s">
        <v>1978</v>
      </c>
      <c r="B395" s="16" t="str">
        <f>VLOOKUP('HEALTH CARE'!A395,'Customer Names'!A395:D395,3,FALSE)</f>
        <v>Woodward</v>
      </c>
      <c r="C395" s="16">
        <f>VLOOKUP(A395,'Medical Examinations'!A395:B395,2,FALSE)</f>
        <v>32.06</v>
      </c>
      <c r="D395" s="16">
        <f>VLOOKUP(A395,'Medical Examinations'!A395:C395,3,FALSE)</f>
        <v>4.67</v>
      </c>
      <c r="E395" s="16" t="str">
        <f>VLOOKUP(A395,'Medical Examinations'!A395:D395,4,FALSE)</f>
        <v>No</v>
      </c>
      <c r="F395" s="16" t="str">
        <f>VLOOKUP(A395,'Medical Examinations'!A395:E395,5,FALSE)</f>
        <v>yes</v>
      </c>
      <c r="G395" s="16" t="str">
        <f>VLOOKUP(A395,'Medical Examinations'!A395:F395,6,FALSE)</f>
        <v>No</v>
      </c>
      <c r="H395" s="16">
        <f>VLOOKUP('HEALTH CARE'!A395,'Medical Examinations'!A395:G395,7,FALSE)</f>
        <v>1</v>
      </c>
      <c r="I395" s="16" t="str">
        <f>VLOOKUP(A395,'Medical Examinations'!A395:H395,8,FALSE)</f>
        <v>Yes</v>
      </c>
      <c r="J395" s="16" t="str">
        <f>VLOOKUP(A395,'Medical Examinations'!A395:I395,9,FALSE)</f>
        <v>obesity</v>
      </c>
      <c r="K395" s="16" t="str">
        <f>VLOOKUP(A395,'Medical Examinations'!A395:J395,10,FALSE)</f>
        <v>normal</v>
      </c>
      <c r="L395" s="18">
        <f>VLOOKUP(A395,'Hospitalisation Details'!A:F, 5, FALSE)</f>
        <v>5</v>
      </c>
      <c r="M395" s="16">
        <f>VLOOKUP(A395,'Hospitalisation Details'!A395:H395,8,FALSE)</f>
        <v>26316.59</v>
      </c>
      <c r="N395" s="16" t="str">
        <f>VLOOKUP(A395,'Hospitalisation Details'!A395:I395,9,FALSE)</f>
        <v>tier - 2</v>
      </c>
      <c r="O395" s="16" t="str">
        <f>VLOOKUP(A395,'Hospitalisation Details'!A395:J395,10,FALSE)</f>
        <v>tier - 3</v>
      </c>
      <c r="P395" s="16" t="str">
        <f>VLOOKUP(A395,'Hospitalisation Details'!A395:K395,11,FALSE)</f>
        <v>R1011</v>
      </c>
      <c r="Q395" s="16">
        <f>VLOOKUP(A395,'Hospitalisation Details'!A395:L395,12,FALSE)</f>
        <v>18</v>
      </c>
    </row>
    <row r="396" spans="1:17" ht="20.399999999999999" x14ac:dyDescent="0.6">
      <c r="A396" s="17" t="s">
        <v>1977</v>
      </c>
      <c r="B396" s="16" t="str">
        <f>VLOOKUP('HEALTH CARE'!A396,'Customer Names'!A396:D396,3,FALSE)</f>
        <v>Ray</v>
      </c>
      <c r="C396" s="16">
        <f>VLOOKUP(A396,'Medical Examinations'!A396:B396,2,FALSE)</f>
        <v>24.1</v>
      </c>
      <c r="D396" s="16">
        <f>VLOOKUP(A396,'Medical Examinations'!A396:C396,3,FALSE)</f>
        <v>11.14</v>
      </c>
      <c r="E396" s="16" t="str">
        <f>VLOOKUP(A396,'Medical Examinations'!A396:D396,4,FALSE)</f>
        <v>Yes</v>
      </c>
      <c r="F396" s="16" t="str">
        <f>VLOOKUP(A396,'Medical Examinations'!A396:E396,5,FALSE)</f>
        <v>No</v>
      </c>
      <c r="G396" s="16" t="str">
        <f>VLOOKUP(A396,'Medical Examinations'!A396:F396,6,FALSE)</f>
        <v>No</v>
      </c>
      <c r="H396" s="16">
        <f>VLOOKUP('HEALTH CARE'!A396,'Medical Examinations'!A396:G396,7,FALSE)</f>
        <v>1</v>
      </c>
      <c r="I396" s="16" t="str">
        <f>VLOOKUP(A396,'Medical Examinations'!A396:H396,8,FALSE)</f>
        <v>No</v>
      </c>
      <c r="J396" s="16" t="str">
        <f>VLOOKUP(A396,'Medical Examinations'!A396:I396,9,FALSE)</f>
        <v>normal weight</v>
      </c>
      <c r="K396" s="16" t="str">
        <f>VLOOKUP(A396,'Medical Examinations'!A396:J396,10,FALSE)</f>
        <v>diabetes</v>
      </c>
      <c r="L396" s="18">
        <f>VLOOKUP(A396,'Hospitalisation Details'!A:F, 5, FALSE)</f>
        <v>4</v>
      </c>
      <c r="M396" s="16">
        <f>VLOOKUP(A396,'Hospitalisation Details'!A396:H396,8,FALSE)</f>
        <v>26236.58</v>
      </c>
      <c r="N396" s="16" t="str">
        <f>VLOOKUP(A396,'Hospitalisation Details'!A396:I396,9,FALSE)</f>
        <v>tier - 2</v>
      </c>
      <c r="O396" s="16" t="str">
        <f>VLOOKUP(A396,'Hospitalisation Details'!A396:J396,10,FALSE)</f>
        <v>tier - 1</v>
      </c>
      <c r="P396" s="16" t="str">
        <f>VLOOKUP(A396,'Hospitalisation Details'!A396:K396,11,FALSE)</f>
        <v>R1011</v>
      </c>
      <c r="Q396" s="16">
        <f>VLOOKUP(A396,'Hospitalisation Details'!A396:L396,12,FALSE)</f>
        <v>48</v>
      </c>
    </row>
    <row r="397" spans="1:17" ht="20.399999999999999" x14ac:dyDescent="0.6">
      <c r="A397" s="17" t="s">
        <v>1976</v>
      </c>
      <c r="B397" s="16" t="str">
        <f>VLOOKUP('HEALTH CARE'!A397,'Customer Names'!A397:D397,3,FALSE)</f>
        <v>Jennings</v>
      </c>
      <c r="C397" s="16">
        <f>VLOOKUP(A397,'Medical Examinations'!A397:B397,2,FALSE)</f>
        <v>27.1</v>
      </c>
      <c r="D397" s="16">
        <f>VLOOKUP(A397,'Medical Examinations'!A397:C397,3,FALSE)</f>
        <v>9.0500000000000007</v>
      </c>
      <c r="E397" s="16" t="str">
        <f>VLOOKUP(A397,'Medical Examinations'!A397:D397,4,FALSE)</f>
        <v>No</v>
      </c>
      <c r="F397" s="16" t="str">
        <f>VLOOKUP(A397,'Medical Examinations'!A397:E397,5,FALSE)</f>
        <v>No</v>
      </c>
      <c r="G397" s="16" t="str">
        <f>VLOOKUP(A397,'Medical Examinations'!A397:F397,6,FALSE)</f>
        <v>No</v>
      </c>
      <c r="H397" s="16">
        <f>VLOOKUP('HEALTH CARE'!A397,'Medical Examinations'!A397:G397,7,FALSE)</f>
        <v>2</v>
      </c>
      <c r="I397" s="16" t="str">
        <f>VLOOKUP(A397,'Medical Examinations'!A397:H397,8,FALSE)</f>
        <v>No</v>
      </c>
      <c r="J397" s="16" t="str">
        <f>VLOOKUP(A397,'Medical Examinations'!A397:I397,9,FALSE)</f>
        <v>overweight</v>
      </c>
      <c r="K397" s="16" t="str">
        <f>VLOOKUP(A397,'Medical Examinations'!A397:J397,10,FALSE)</f>
        <v>diabetes</v>
      </c>
      <c r="L397" s="18">
        <f>VLOOKUP(A397,'Hospitalisation Details'!A:F, 5, FALSE)</f>
        <v>7</v>
      </c>
      <c r="M397" s="16">
        <f>VLOOKUP(A397,'Hospitalisation Details'!A397:H397,8,FALSE)</f>
        <v>26140.36</v>
      </c>
      <c r="N397" s="16" t="str">
        <f>VLOOKUP(A397,'Hospitalisation Details'!A397:I397,9,FALSE)</f>
        <v>tier - 2</v>
      </c>
      <c r="O397" s="16" t="str">
        <f>VLOOKUP(A397,'Hospitalisation Details'!A397:J397,10,FALSE)</f>
        <v>tier - 3</v>
      </c>
      <c r="P397" s="16" t="str">
        <f>VLOOKUP(A397,'Hospitalisation Details'!A397:K397,11,FALSE)</f>
        <v>R1011</v>
      </c>
      <c r="Q397" s="16">
        <f>VLOOKUP(A397,'Hospitalisation Details'!A397:L397,12,FALSE)</f>
        <v>49</v>
      </c>
    </row>
    <row r="398" spans="1:17" ht="20.399999999999999" x14ac:dyDescent="0.6">
      <c r="A398" s="17" t="s">
        <v>1975</v>
      </c>
      <c r="B398" s="16" t="str">
        <f>VLOOKUP('HEALTH CARE'!A398,'Customer Names'!A398:D398,3,FALSE)</f>
        <v>Fuller</v>
      </c>
      <c r="C398" s="16">
        <f>VLOOKUP(A398,'Medical Examinations'!A398:B398,2,FALSE)</f>
        <v>24.42</v>
      </c>
      <c r="D398" s="16">
        <f>VLOOKUP(A398,'Medical Examinations'!A398:C398,3,FALSE)</f>
        <v>11.31</v>
      </c>
      <c r="E398" s="16" t="str">
        <f>VLOOKUP(A398,'Medical Examinations'!A398:D398,4,FALSE)</f>
        <v>No</v>
      </c>
      <c r="F398" s="16" t="str">
        <f>VLOOKUP(A398,'Medical Examinations'!A398:E398,5,FALSE)</f>
        <v>No</v>
      </c>
      <c r="G398" s="16" t="str">
        <f>VLOOKUP(A398,'Medical Examinations'!A398:F398,6,FALSE)</f>
        <v>No</v>
      </c>
      <c r="H398" s="16">
        <f>VLOOKUP('HEALTH CARE'!A398,'Medical Examinations'!A398:G398,7,FALSE)</f>
        <v>0</v>
      </c>
      <c r="I398" s="16" t="str">
        <f>VLOOKUP(A398,'Medical Examinations'!A398:H398,8,FALSE)</f>
        <v>Yes</v>
      </c>
      <c r="J398" s="16" t="str">
        <f>VLOOKUP(A398,'Medical Examinations'!A398:I398,9,FALSE)</f>
        <v>normal weight</v>
      </c>
      <c r="K398" s="16" t="str">
        <f>VLOOKUP(A398,'Medical Examinations'!A398:J398,10,FALSE)</f>
        <v>diabetes</v>
      </c>
      <c r="L398" s="18">
        <f>VLOOKUP(A398,'Hospitalisation Details'!A:F, 5, FALSE)</f>
        <v>11</v>
      </c>
      <c r="M398" s="16">
        <f>VLOOKUP(A398,'Hospitalisation Details'!A398:H398,8,FALSE)</f>
        <v>26125.67</v>
      </c>
      <c r="N398" s="16" t="str">
        <f>VLOOKUP(A398,'Hospitalisation Details'!A398:I398,9,FALSE)</f>
        <v>tier - 2</v>
      </c>
      <c r="O398" s="16" t="str">
        <f>VLOOKUP(A398,'Hospitalisation Details'!A398:J398,10,FALSE)</f>
        <v>tier - 1</v>
      </c>
      <c r="P398" s="16" t="str">
        <f>VLOOKUP(A398,'Hospitalisation Details'!A398:K398,11,FALSE)</f>
        <v>R1013</v>
      </c>
      <c r="Q398" s="16">
        <f>VLOOKUP(A398,'Hospitalisation Details'!A398:L398,12,FALSE)</f>
        <v>20</v>
      </c>
    </row>
    <row r="399" spans="1:17" ht="20.399999999999999" x14ac:dyDescent="0.6">
      <c r="A399" s="17" t="s">
        <v>1974</v>
      </c>
      <c r="B399" s="16" t="str">
        <f>VLOOKUP('HEALTH CARE'!A399,'Customer Names'!A399:D399,3,FALSE)</f>
        <v>Lovisek</v>
      </c>
      <c r="C399" s="16">
        <f>VLOOKUP(A399,'Medical Examinations'!A399:B399,2,FALSE)</f>
        <v>26.695</v>
      </c>
      <c r="D399" s="16">
        <f>VLOOKUP(A399,'Medical Examinations'!A399:C399,3,FALSE)</f>
        <v>4.68</v>
      </c>
      <c r="E399" s="16" t="str">
        <f>VLOOKUP(A399,'Medical Examinations'!A399:D399,4,FALSE)</f>
        <v>Yes</v>
      </c>
      <c r="F399" s="16" t="str">
        <f>VLOOKUP(A399,'Medical Examinations'!A399:E399,5,FALSE)</f>
        <v>No</v>
      </c>
      <c r="G399" s="16" t="str">
        <f>VLOOKUP(A399,'Medical Examinations'!A399:F399,6,FALSE)</f>
        <v>No</v>
      </c>
      <c r="H399" s="16">
        <f>VLOOKUP('HEALTH CARE'!A399,'Medical Examinations'!A399:G399,7,FALSE)</f>
        <v>2</v>
      </c>
      <c r="I399" s="16" t="str">
        <f>VLOOKUP(A399,'Medical Examinations'!A399:H399,8,FALSE)</f>
        <v>Yes</v>
      </c>
      <c r="J399" s="16" t="str">
        <f>VLOOKUP(A399,'Medical Examinations'!A399:I399,9,FALSE)</f>
        <v>overweight</v>
      </c>
      <c r="K399" s="16" t="str">
        <f>VLOOKUP(A399,'Medical Examinations'!A399:J399,10,FALSE)</f>
        <v>normal</v>
      </c>
      <c r="L399" s="18">
        <f>VLOOKUP(A399,'Hospitalisation Details'!A:F, 5, FALSE)</f>
        <v>9</v>
      </c>
      <c r="M399" s="16">
        <f>VLOOKUP(A399,'Hospitalisation Details'!A399:H399,8,FALSE)</f>
        <v>26109.33</v>
      </c>
      <c r="N399" s="16" t="str">
        <f>VLOOKUP(A399,'Hospitalisation Details'!A399:I399,9,FALSE)</f>
        <v>tier - 2</v>
      </c>
      <c r="O399" s="16" t="str">
        <f>VLOOKUP(A399,'Hospitalisation Details'!A399:J399,10,FALSE)</f>
        <v>tier - 3</v>
      </c>
      <c r="P399" s="16" t="str">
        <f>VLOOKUP(A399,'Hospitalisation Details'!A399:K399,11,FALSE)</f>
        <v>R1012</v>
      </c>
      <c r="Q399" s="16">
        <f>VLOOKUP(A399,'Hospitalisation Details'!A399:L399,12,FALSE)</f>
        <v>56</v>
      </c>
    </row>
    <row r="400" spans="1:17" ht="20.399999999999999" x14ac:dyDescent="0.6">
      <c r="A400" s="17" t="s">
        <v>1973</v>
      </c>
      <c r="B400" s="16" t="str">
        <f>VLOOKUP('HEALTH CARE'!A400,'Customer Names'!A400:D400,3,FALSE)</f>
        <v>Painter</v>
      </c>
      <c r="C400" s="16">
        <f>VLOOKUP(A400,'Medical Examinations'!A400:B400,2,FALSE)</f>
        <v>27.79</v>
      </c>
      <c r="D400" s="16">
        <f>VLOOKUP(A400,'Medical Examinations'!A400:C400,3,FALSE)</f>
        <v>6.05</v>
      </c>
      <c r="E400" s="16" t="str">
        <f>VLOOKUP(A400,'Medical Examinations'!A400:D400,4,FALSE)</f>
        <v>Yes</v>
      </c>
      <c r="F400" s="16" t="str">
        <f>VLOOKUP(A400,'Medical Examinations'!A400:E400,5,FALSE)</f>
        <v>yes</v>
      </c>
      <c r="G400" s="16" t="str">
        <f>VLOOKUP(A400,'Medical Examinations'!A400:F400,6,FALSE)</f>
        <v>No</v>
      </c>
      <c r="H400" s="16">
        <f>VLOOKUP('HEALTH CARE'!A400,'Medical Examinations'!A400:G400,7,FALSE)</f>
        <v>1</v>
      </c>
      <c r="I400" s="16" t="str">
        <f>VLOOKUP(A400,'Medical Examinations'!A400:H400,8,FALSE)</f>
        <v>Yes</v>
      </c>
      <c r="J400" s="16" t="str">
        <f>VLOOKUP(A400,'Medical Examinations'!A400:I400,9,FALSE)</f>
        <v>overweight</v>
      </c>
      <c r="K400" s="16" t="str">
        <f>VLOOKUP(A400,'Medical Examinations'!A400:J400,10,FALSE)</f>
        <v>prediabetes</v>
      </c>
      <c r="L400" s="18">
        <f>VLOOKUP(A400,'Hospitalisation Details'!A:F, 5, FALSE)</f>
        <v>26</v>
      </c>
      <c r="M400" s="16">
        <f>VLOOKUP(A400,'Hospitalisation Details'!A400:H400,8,FALSE)</f>
        <v>26026.97</v>
      </c>
      <c r="N400" s="16" t="str">
        <f>VLOOKUP(A400,'Hospitalisation Details'!A400:I400,9,FALSE)</f>
        <v>tier - 2</v>
      </c>
      <c r="O400" s="16" t="str">
        <f>VLOOKUP(A400,'Hospitalisation Details'!A400:J400,10,FALSE)</f>
        <v>tier - 3</v>
      </c>
      <c r="P400" s="16" t="str">
        <f>VLOOKUP(A400,'Hospitalisation Details'!A400:K400,11,FALSE)</f>
        <v>R1011</v>
      </c>
      <c r="Q400" s="16">
        <f>VLOOKUP(A400,'Hospitalisation Details'!A400:L400,12,FALSE)</f>
        <v>22</v>
      </c>
    </row>
    <row r="401" spans="1:17" ht="20.399999999999999" x14ac:dyDescent="0.6">
      <c r="A401" s="17" t="s">
        <v>1972</v>
      </c>
      <c r="B401" s="16" t="str">
        <f>VLOOKUP('HEALTH CARE'!A401,'Customer Names'!A401:D401,3,FALSE)</f>
        <v>Edwards</v>
      </c>
      <c r="C401" s="16">
        <f>VLOOKUP(A401,'Medical Examinations'!A401:B401,2,FALSE)</f>
        <v>32.68</v>
      </c>
      <c r="D401" s="16">
        <f>VLOOKUP(A401,'Medical Examinations'!A401:C401,3,FALSE)</f>
        <v>4.68</v>
      </c>
      <c r="E401" s="16" t="str">
        <f>VLOOKUP(A401,'Medical Examinations'!A401:D401,4,FALSE)</f>
        <v>Yes</v>
      </c>
      <c r="F401" s="16" t="str">
        <f>VLOOKUP(A401,'Medical Examinations'!A401:E401,5,FALSE)</f>
        <v>No</v>
      </c>
      <c r="G401" s="16" t="str">
        <f>VLOOKUP(A401,'Medical Examinations'!A401:F401,6,FALSE)</f>
        <v>No</v>
      </c>
      <c r="H401" s="16">
        <f>VLOOKUP('HEALTH CARE'!A401,'Medical Examinations'!A401:G401,7,FALSE)</f>
        <v>0</v>
      </c>
      <c r="I401" s="16" t="str">
        <f>VLOOKUP(A401,'Medical Examinations'!A401:H401,8,FALSE)</f>
        <v>No</v>
      </c>
      <c r="J401" s="16" t="str">
        <f>VLOOKUP(A401,'Medical Examinations'!A401:I401,9,FALSE)</f>
        <v>obesity</v>
      </c>
      <c r="K401" s="16" t="str">
        <f>VLOOKUP(A401,'Medical Examinations'!A401:J401,10,FALSE)</f>
        <v>normal</v>
      </c>
      <c r="L401" s="18">
        <f>VLOOKUP(A401,'Hospitalisation Details'!A:F, 5, FALSE)</f>
        <v>5</v>
      </c>
      <c r="M401" s="16">
        <f>VLOOKUP(A401,'Hospitalisation Details'!A401:H401,8,FALSE)</f>
        <v>26018.95</v>
      </c>
      <c r="N401" s="16" t="str">
        <f>VLOOKUP(A401,'Hospitalisation Details'!A401:I401,9,FALSE)</f>
        <v>tier - 2</v>
      </c>
      <c r="O401" s="16" t="str">
        <f>VLOOKUP(A401,'Hospitalisation Details'!A401:J401,10,FALSE)</f>
        <v>tier - 2</v>
      </c>
      <c r="P401" s="16" t="str">
        <f>VLOOKUP(A401,'Hospitalisation Details'!A401:K401,11,FALSE)</f>
        <v>R1012</v>
      </c>
      <c r="Q401" s="16">
        <f>VLOOKUP(A401,'Hospitalisation Details'!A401:L401,12,FALSE)</f>
        <v>22</v>
      </c>
    </row>
    <row r="402" spans="1:17" ht="20.399999999999999" x14ac:dyDescent="0.6">
      <c r="A402" s="17" t="s">
        <v>1971</v>
      </c>
      <c r="B402" s="16" t="str">
        <f>VLOOKUP('HEALTH CARE'!A402,'Customer Names'!A402:D402,3,FALSE)</f>
        <v>Liebl</v>
      </c>
      <c r="C402" s="16">
        <f>VLOOKUP(A402,'Medical Examinations'!A402:B402,2,FALSE)</f>
        <v>26.4</v>
      </c>
      <c r="D402" s="16">
        <f>VLOOKUP(A402,'Medical Examinations'!A402:C402,3,FALSE)</f>
        <v>9.5</v>
      </c>
      <c r="E402" s="16" t="str">
        <f>VLOOKUP(A402,'Medical Examinations'!A402:D402,4,FALSE)</f>
        <v>Yes</v>
      </c>
      <c r="F402" s="16" t="str">
        <f>VLOOKUP(A402,'Medical Examinations'!A402:E402,5,FALSE)</f>
        <v>No</v>
      </c>
      <c r="G402" s="16" t="str">
        <f>VLOOKUP(A402,'Medical Examinations'!A402:F402,6,FALSE)</f>
        <v>No</v>
      </c>
      <c r="H402" s="16">
        <f>VLOOKUP('HEALTH CARE'!A402,'Medical Examinations'!A402:G402,7,FALSE)</f>
        <v>2</v>
      </c>
      <c r="I402" s="16" t="str">
        <f>VLOOKUP(A402,'Medical Examinations'!A402:H402,8,FALSE)</f>
        <v>No</v>
      </c>
      <c r="J402" s="16" t="str">
        <f>VLOOKUP(A402,'Medical Examinations'!A402:I402,9,FALSE)</f>
        <v>overweight</v>
      </c>
      <c r="K402" s="16" t="str">
        <f>VLOOKUP(A402,'Medical Examinations'!A402:J402,10,FALSE)</f>
        <v>diabetes</v>
      </c>
      <c r="L402" s="18">
        <f>VLOOKUP(A402,'Hospitalisation Details'!A:F, 5, FALSE)</f>
        <v>3</v>
      </c>
      <c r="M402" s="16">
        <f>VLOOKUP(A402,'Hospitalisation Details'!A402:H402,8,FALSE)</f>
        <v>25992.82</v>
      </c>
      <c r="N402" s="16" t="str">
        <f>VLOOKUP(A402,'Hospitalisation Details'!A402:I402,9,FALSE)</f>
        <v>tier - 2</v>
      </c>
      <c r="O402" s="16" t="str">
        <f>VLOOKUP(A402,'Hospitalisation Details'!A402:J402,10,FALSE)</f>
        <v>tier - 2</v>
      </c>
      <c r="P402" s="16" t="str">
        <f>VLOOKUP(A402,'Hospitalisation Details'!A402:K402,11,FALSE)</f>
        <v>R1013</v>
      </c>
      <c r="Q402" s="16">
        <f>VLOOKUP(A402,'Hospitalisation Details'!A402:L402,12,FALSE)</f>
        <v>52</v>
      </c>
    </row>
    <row r="403" spans="1:17" ht="20.399999999999999" x14ac:dyDescent="0.6">
      <c r="A403" s="17" t="s">
        <v>1970</v>
      </c>
      <c r="B403" s="16" t="str">
        <f>VLOOKUP('HEALTH CARE'!A403,'Customer Names'!A403:D403,3,FALSE)</f>
        <v>Kasabian-Larson</v>
      </c>
      <c r="C403" s="16">
        <f>VLOOKUP(A403,'Medical Examinations'!A403:B403,2,FALSE)</f>
        <v>23.655000000000001</v>
      </c>
      <c r="D403" s="16">
        <f>VLOOKUP(A403,'Medical Examinations'!A403:C403,3,FALSE)</f>
        <v>10.84</v>
      </c>
      <c r="E403" s="16" t="str">
        <f>VLOOKUP(A403,'Medical Examinations'!A403:D403,4,FALSE)</f>
        <v>Yes</v>
      </c>
      <c r="F403" s="16" t="str">
        <f>VLOOKUP(A403,'Medical Examinations'!A403:E403,5,FALSE)</f>
        <v>No</v>
      </c>
      <c r="G403" s="16" t="str">
        <f>VLOOKUP(A403,'Medical Examinations'!A403:F403,6,FALSE)</f>
        <v>Yes</v>
      </c>
      <c r="H403" s="16">
        <f>VLOOKUP('HEALTH CARE'!A403,'Medical Examinations'!A403:G403,7,FALSE)</f>
        <v>1</v>
      </c>
      <c r="I403" s="16" t="str">
        <f>VLOOKUP(A403,'Medical Examinations'!A403:H403,8,FALSE)</f>
        <v>Yes</v>
      </c>
      <c r="J403" s="16" t="str">
        <f>VLOOKUP(A403,'Medical Examinations'!A403:I403,9,FALSE)</f>
        <v>normal weight</v>
      </c>
      <c r="K403" s="16" t="str">
        <f>VLOOKUP(A403,'Medical Examinations'!A403:J403,10,FALSE)</f>
        <v>diabetes</v>
      </c>
      <c r="L403" s="18">
        <f>VLOOKUP(A403,'Hospitalisation Details'!A:F, 5, FALSE)</f>
        <v>21</v>
      </c>
      <c r="M403" s="16">
        <f>VLOOKUP(A403,'Hospitalisation Details'!A403:H403,8,FALSE)</f>
        <v>25678.78</v>
      </c>
      <c r="N403" s="16" t="str">
        <f>VLOOKUP(A403,'Hospitalisation Details'!A403:I403,9,FALSE)</f>
        <v>tier - 2</v>
      </c>
      <c r="O403" s="16" t="str">
        <f>VLOOKUP(A403,'Hospitalisation Details'!A403:J403,10,FALSE)</f>
        <v>tier - 3</v>
      </c>
      <c r="P403" s="16" t="str">
        <f>VLOOKUP(A403,'Hospitalisation Details'!A403:K403,11,FALSE)</f>
        <v>R1012</v>
      </c>
      <c r="Q403" s="16">
        <f>VLOOKUP(A403,'Hospitalisation Details'!A403:L403,12,FALSE)</f>
        <v>59</v>
      </c>
    </row>
    <row r="404" spans="1:17" ht="20.399999999999999" x14ac:dyDescent="0.6">
      <c r="A404" s="17" t="s">
        <v>1969</v>
      </c>
      <c r="B404" s="16" t="str">
        <f>VLOOKUP('HEALTH CARE'!A404,'Customer Names'!A404:D404,3,FALSE)</f>
        <v>Creamer</v>
      </c>
      <c r="C404" s="16">
        <f>VLOOKUP(A404,'Medical Examinations'!A404:B404,2,FALSE)</f>
        <v>27.36</v>
      </c>
      <c r="D404" s="16">
        <f>VLOOKUP(A404,'Medical Examinations'!A404:C404,3,FALSE)</f>
        <v>5.88</v>
      </c>
      <c r="E404" s="16" t="str">
        <f>VLOOKUP(A404,'Medical Examinations'!A404:D404,4,FALSE)</f>
        <v>No</v>
      </c>
      <c r="F404" s="16" t="str">
        <f>VLOOKUP(A404,'Medical Examinations'!A404:E404,5,FALSE)</f>
        <v>No</v>
      </c>
      <c r="G404" s="16" t="str">
        <f>VLOOKUP(A404,'Medical Examinations'!A404:F404,6,FALSE)</f>
        <v>No</v>
      </c>
      <c r="H404" s="16">
        <f>VLOOKUP('HEALTH CARE'!A404,'Medical Examinations'!A404:G404,7,FALSE)</f>
        <v>2</v>
      </c>
      <c r="I404" s="16" t="str">
        <f>VLOOKUP(A404,'Medical Examinations'!A404:H404,8,FALSE)</f>
        <v>No</v>
      </c>
      <c r="J404" s="16" t="str">
        <f>VLOOKUP(A404,'Medical Examinations'!A404:I404,9,FALSE)</f>
        <v>overweight</v>
      </c>
      <c r="K404" s="16" t="str">
        <f>VLOOKUP(A404,'Medical Examinations'!A404:J404,10,FALSE)</f>
        <v>prediabetes</v>
      </c>
      <c r="L404" s="18">
        <f>VLOOKUP(A404,'Hospitalisation Details'!A:F, 5, FALSE)</f>
        <v>17</v>
      </c>
      <c r="M404" s="16">
        <f>VLOOKUP(A404,'Hospitalisation Details'!A404:H404,8,FALSE)</f>
        <v>25656.58</v>
      </c>
      <c r="N404" s="16" t="str">
        <f>VLOOKUP(A404,'Hospitalisation Details'!A404:I404,9,FALSE)</f>
        <v>tier - 2</v>
      </c>
      <c r="O404" s="16" t="str">
        <f>VLOOKUP(A404,'Hospitalisation Details'!A404:J404,10,FALSE)</f>
        <v>tier - 3</v>
      </c>
      <c r="P404" s="16" t="str">
        <f>VLOOKUP(A404,'Hospitalisation Details'!A404:K404,11,FALSE)</f>
        <v>R1024</v>
      </c>
      <c r="Q404" s="16">
        <f>VLOOKUP(A404,'Hospitalisation Details'!A404:L404,12,FALSE)</f>
        <v>50</v>
      </c>
    </row>
    <row r="405" spans="1:17" ht="20.399999999999999" x14ac:dyDescent="0.6">
      <c r="A405" s="17" t="s">
        <v>1968</v>
      </c>
      <c r="B405" s="16" t="str">
        <f>VLOOKUP('HEALTH CARE'!A405,'Customer Names'!A405:D405,3,FALSE)</f>
        <v>Kimbel</v>
      </c>
      <c r="C405" s="16">
        <f>VLOOKUP(A405,'Medical Examinations'!A405:B405,2,FALSE)</f>
        <v>27.82</v>
      </c>
      <c r="D405" s="16">
        <f>VLOOKUP(A405,'Medical Examinations'!A405:C405,3,FALSE)</f>
        <v>5.24</v>
      </c>
      <c r="E405" s="16" t="str">
        <f>VLOOKUP(A405,'Medical Examinations'!A405:D405,4,FALSE)</f>
        <v>Yes</v>
      </c>
      <c r="F405" s="16" t="str">
        <f>VLOOKUP(A405,'Medical Examinations'!A405:E405,5,FALSE)</f>
        <v>No</v>
      </c>
      <c r="G405" s="16" t="str">
        <f>VLOOKUP(A405,'Medical Examinations'!A405:F405,6,FALSE)</f>
        <v>No</v>
      </c>
      <c r="H405" s="16">
        <f>VLOOKUP('HEALTH CARE'!A405,'Medical Examinations'!A405:G405,7,FALSE)</f>
        <v>0</v>
      </c>
      <c r="I405" s="16" t="str">
        <f>VLOOKUP(A405,'Medical Examinations'!A405:H405,8,FALSE)</f>
        <v>Yes</v>
      </c>
      <c r="J405" s="16" t="str">
        <f>VLOOKUP(A405,'Medical Examinations'!A405:I405,9,FALSE)</f>
        <v>overweight</v>
      </c>
      <c r="K405" s="16" t="str">
        <f>VLOOKUP(A405,'Medical Examinations'!A405:J405,10,FALSE)</f>
        <v>normal</v>
      </c>
      <c r="L405" s="18">
        <f>VLOOKUP(A405,'Hospitalisation Details'!A:F, 5, FALSE)</f>
        <v>2</v>
      </c>
      <c r="M405" s="16">
        <f>VLOOKUP(A405,'Hospitalisation Details'!A405:H405,8,FALSE)</f>
        <v>25648.98</v>
      </c>
      <c r="N405" s="16" t="str">
        <f>VLOOKUP(A405,'Hospitalisation Details'!A405:I405,9,FALSE)</f>
        <v>tier - 2</v>
      </c>
      <c r="O405" s="16" t="str">
        <f>VLOOKUP(A405,'Hospitalisation Details'!A405:J405,10,FALSE)</f>
        <v>tier - 1</v>
      </c>
      <c r="P405" s="16" t="str">
        <f>VLOOKUP(A405,'Hospitalisation Details'!A405:K405,11,FALSE)</f>
        <v>R1011</v>
      </c>
      <c r="Q405" s="16">
        <f>VLOOKUP(A405,'Hospitalisation Details'!A405:L405,12,FALSE)</f>
        <v>21</v>
      </c>
    </row>
    <row r="406" spans="1:17" ht="20.399999999999999" x14ac:dyDescent="0.6">
      <c r="A406" s="17" t="s">
        <v>1967</v>
      </c>
      <c r="B406" s="16" t="str">
        <f>VLOOKUP('HEALTH CARE'!A406,'Customer Names'!A406:D406,3,FALSE)</f>
        <v>Livensparger</v>
      </c>
      <c r="C406" s="16">
        <f>VLOOKUP(A406,'Medical Examinations'!A406:B406,2,FALSE)</f>
        <v>25.46</v>
      </c>
      <c r="D406" s="16">
        <f>VLOOKUP(A406,'Medical Examinations'!A406:C406,3,FALSE)</f>
        <v>11.75</v>
      </c>
      <c r="E406" s="16" t="str">
        <f>VLOOKUP(A406,'Medical Examinations'!A406:D406,4,FALSE)</f>
        <v>No</v>
      </c>
      <c r="F406" s="16" t="str">
        <f>VLOOKUP(A406,'Medical Examinations'!A406:E406,5,FALSE)</f>
        <v>No</v>
      </c>
      <c r="G406" s="16" t="str">
        <f>VLOOKUP(A406,'Medical Examinations'!A406:F406,6,FALSE)</f>
        <v>No</v>
      </c>
      <c r="H406" s="16">
        <f>VLOOKUP('HEALTH CARE'!A406,'Medical Examinations'!A406:G406,7,FALSE)</f>
        <v>0</v>
      </c>
      <c r="I406" s="16" t="str">
        <f>VLOOKUP(A406,'Medical Examinations'!A406:H406,8,FALSE)</f>
        <v>No</v>
      </c>
      <c r="J406" s="16" t="str">
        <f>VLOOKUP(A406,'Medical Examinations'!A406:I406,9,FALSE)</f>
        <v>overweight</v>
      </c>
      <c r="K406" s="16" t="str">
        <f>VLOOKUP(A406,'Medical Examinations'!A406:J406,10,FALSE)</f>
        <v>diabetes</v>
      </c>
      <c r="L406" s="18">
        <f>VLOOKUP(A406,'Hospitalisation Details'!A:F, 5, FALSE)</f>
        <v>11</v>
      </c>
      <c r="M406" s="16">
        <f>VLOOKUP(A406,'Hospitalisation Details'!A406:H406,8,FALSE)</f>
        <v>25517.11</v>
      </c>
      <c r="N406" s="16" t="str">
        <f>VLOOKUP(A406,'Hospitalisation Details'!A406:I406,9,FALSE)</f>
        <v>tier - 2</v>
      </c>
      <c r="O406" s="16" t="str">
        <f>VLOOKUP(A406,'Hospitalisation Details'!A406:J406,10,FALSE)</f>
        <v>tier - 3</v>
      </c>
      <c r="P406" s="16" t="str">
        <f>VLOOKUP(A406,'Hospitalisation Details'!A406:K406,11,FALSE)</f>
        <v>R1017</v>
      </c>
      <c r="Q406" s="16">
        <f>VLOOKUP(A406,'Hospitalisation Details'!A406:L406,12,FALSE)</f>
        <v>54</v>
      </c>
    </row>
    <row r="407" spans="1:17" ht="20.399999999999999" x14ac:dyDescent="0.6">
      <c r="A407" s="17" t="s">
        <v>1966</v>
      </c>
      <c r="B407" s="16" t="str">
        <f>VLOOKUP('HEALTH CARE'!A407,'Customer Names'!A407:D407,3,FALSE)</f>
        <v>Grange</v>
      </c>
      <c r="C407" s="16">
        <f>VLOOKUP(A407,'Medical Examinations'!A407:B407,2,FALSE)</f>
        <v>25.1</v>
      </c>
      <c r="D407" s="16">
        <f>VLOOKUP(A407,'Medical Examinations'!A407:C407,3,FALSE)</f>
        <v>6.97</v>
      </c>
      <c r="E407" s="16" t="str">
        <f>VLOOKUP(A407,'Medical Examinations'!A407:D407,4,FALSE)</f>
        <v>No</v>
      </c>
      <c r="F407" s="16" t="str">
        <f>VLOOKUP(A407,'Medical Examinations'!A407:E407,5,FALSE)</f>
        <v>No</v>
      </c>
      <c r="G407" s="16" t="str">
        <f>VLOOKUP(A407,'Medical Examinations'!A407:F407,6,FALSE)</f>
        <v>No</v>
      </c>
      <c r="H407" s="16">
        <f>VLOOKUP('HEALTH CARE'!A407,'Medical Examinations'!A407:G407,7,FALSE)</f>
        <v>0</v>
      </c>
      <c r="I407" s="16" t="str">
        <f>VLOOKUP(A407,'Medical Examinations'!A407:H407,8,FALSE)</f>
        <v>Yes</v>
      </c>
      <c r="J407" s="16" t="str">
        <f>VLOOKUP(A407,'Medical Examinations'!A407:I407,9,FALSE)</f>
        <v>overweight</v>
      </c>
      <c r="K407" s="16" t="str">
        <f>VLOOKUP(A407,'Medical Examinations'!A407:J407,10,FALSE)</f>
        <v>diabetes</v>
      </c>
      <c r="L407" s="18">
        <f>VLOOKUP(A407,'Hospitalisation Details'!A:F, 5, FALSE)</f>
        <v>22</v>
      </c>
      <c r="M407" s="16">
        <f>VLOOKUP(A407,'Hospitalisation Details'!A407:H407,8,FALSE)</f>
        <v>25382.3</v>
      </c>
      <c r="N407" s="16" t="str">
        <f>VLOOKUP(A407,'Hospitalisation Details'!A407:I407,9,FALSE)</f>
        <v>tier - 2</v>
      </c>
      <c r="O407" s="16" t="str">
        <f>VLOOKUP(A407,'Hospitalisation Details'!A407:J407,10,FALSE)</f>
        <v>tier - 2</v>
      </c>
      <c r="P407" s="16" t="str">
        <f>VLOOKUP(A407,'Hospitalisation Details'!A407:K407,11,FALSE)</f>
        <v>R1011</v>
      </c>
      <c r="Q407" s="16">
        <f>VLOOKUP(A407,'Hospitalisation Details'!A407:L407,12,FALSE)</f>
        <v>54</v>
      </c>
    </row>
    <row r="408" spans="1:17" ht="20.399999999999999" x14ac:dyDescent="0.6">
      <c r="A408" s="17" t="s">
        <v>1965</v>
      </c>
      <c r="B408" s="16" t="str">
        <f>VLOOKUP('HEALTH CARE'!A408,'Customer Names'!A408:D408,3,FALSE)</f>
        <v>Nunlist</v>
      </c>
      <c r="C408" s="16">
        <f>VLOOKUP(A408,'Medical Examinations'!A408:B408,2,FALSE)</f>
        <v>32.11</v>
      </c>
      <c r="D408" s="16">
        <f>VLOOKUP(A408,'Medical Examinations'!A408:C408,3,FALSE)</f>
        <v>4.76</v>
      </c>
      <c r="E408" s="16" t="str">
        <f>VLOOKUP(A408,'Medical Examinations'!A408:D408,4,FALSE)</f>
        <v>No</v>
      </c>
      <c r="F408" s="16" t="str">
        <f>VLOOKUP(A408,'Medical Examinations'!A408:E408,5,FALSE)</f>
        <v>No</v>
      </c>
      <c r="G408" s="16" t="str">
        <f>VLOOKUP(A408,'Medical Examinations'!A408:F408,6,FALSE)</f>
        <v>No</v>
      </c>
      <c r="H408" s="16">
        <f>VLOOKUP('HEALTH CARE'!A408,'Medical Examinations'!A408:G408,7,FALSE)</f>
        <v>2</v>
      </c>
      <c r="I408" s="16" t="str">
        <f>VLOOKUP(A408,'Medical Examinations'!A408:H408,8,FALSE)</f>
        <v>No</v>
      </c>
      <c r="J408" s="16" t="str">
        <f>VLOOKUP(A408,'Medical Examinations'!A408:I408,9,FALSE)</f>
        <v>obesity</v>
      </c>
      <c r="K408" s="16" t="str">
        <f>VLOOKUP(A408,'Medical Examinations'!A408:J408,10,FALSE)</f>
        <v>normal</v>
      </c>
      <c r="L408" s="18">
        <f>VLOOKUP(A408,'Hospitalisation Details'!A:F, 5, FALSE)</f>
        <v>26</v>
      </c>
      <c r="M408" s="16">
        <f>VLOOKUP(A408,'Hospitalisation Details'!A408:H408,8,FALSE)</f>
        <v>25333.33</v>
      </c>
      <c r="N408" s="16" t="str">
        <f>VLOOKUP(A408,'Hospitalisation Details'!A408:I408,9,FALSE)</f>
        <v>tier - 2</v>
      </c>
      <c r="O408" s="16" t="str">
        <f>VLOOKUP(A408,'Hospitalisation Details'!A408:J408,10,FALSE)</f>
        <v>tier - 2</v>
      </c>
      <c r="P408" s="16" t="str">
        <f>VLOOKUP(A408,'Hospitalisation Details'!A408:K408,11,FALSE)</f>
        <v>R1017</v>
      </c>
      <c r="Q408" s="16">
        <f>VLOOKUP(A408,'Hospitalisation Details'!A408:L408,12,FALSE)</f>
        <v>50</v>
      </c>
    </row>
    <row r="409" spans="1:17" ht="20.399999999999999" x14ac:dyDescent="0.6">
      <c r="A409" s="17" t="s">
        <v>1964</v>
      </c>
      <c r="B409" s="16" t="str">
        <f>VLOOKUP('HEALTH CARE'!A409,'Customer Names'!A409:D409,3,FALSE)</f>
        <v>Cutter</v>
      </c>
      <c r="C409" s="16">
        <f>VLOOKUP(A409,'Medical Examinations'!A409:B409,2,FALSE)</f>
        <v>29.8</v>
      </c>
      <c r="D409" s="16">
        <f>VLOOKUP(A409,'Medical Examinations'!A409:C409,3,FALSE)</f>
        <v>8.24</v>
      </c>
      <c r="E409" s="16" t="str">
        <f>VLOOKUP(A409,'Medical Examinations'!A409:D409,4,FALSE)</f>
        <v>Yes</v>
      </c>
      <c r="F409" s="16" t="str">
        <f>VLOOKUP(A409,'Medical Examinations'!A409:E409,5,FALSE)</f>
        <v>No</v>
      </c>
      <c r="G409" s="16" t="str">
        <f>VLOOKUP(A409,'Medical Examinations'!A409:F409,6,FALSE)</f>
        <v>No</v>
      </c>
      <c r="H409" s="16">
        <f>VLOOKUP('HEALTH CARE'!A409,'Medical Examinations'!A409:G409,7,FALSE)</f>
        <v>1</v>
      </c>
      <c r="I409" s="16" t="str">
        <f>VLOOKUP(A409,'Medical Examinations'!A409:H409,8,FALSE)</f>
        <v>Yes</v>
      </c>
      <c r="J409" s="16" t="str">
        <f>VLOOKUP(A409,'Medical Examinations'!A409:I409,9,FALSE)</f>
        <v>overweight</v>
      </c>
      <c r="K409" s="16" t="str">
        <f>VLOOKUP(A409,'Medical Examinations'!A409:J409,10,FALSE)</f>
        <v>diabetes</v>
      </c>
      <c r="L409" s="18">
        <f>VLOOKUP(A409,'Hospitalisation Details'!A:F, 5, FALSE)</f>
        <v>14</v>
      </c>
      <c r="M409" s="16">
        <f>VLOOKUP(A409,'Hospitalisation Details'!A409:H409,8,FALSE)</f>
        <v>25309.49</v>
      </c>
      <c r="N409" s="16" t="str">
        <f>VLOOKUP(A409,'Hospitalisation Details'!A409:I409,9,FALSE)</f>
        <v>tier - 2</v>
      </c>
      <c r="O409" s="16" t="str">
        <f>VLOOKUP(A409,'Hospitalisation Details'!A409:J409,10,FALSE)</f>
        <v>tier - 1</v>
      </c>
      <c r="P409" s="16" t="str">
        <f>VLOOKUP(A409,'Hospitalisation Details'!A409:K409,11,FALSE)</f>
        <v>R1011</v>
      </c>
      <c r="Q409" s="16">
        <f>VLOOKUP(A409,'Hospitalisation Details'!A409:L409,12,FALSE)</f>
        <v>47</v>
      </c>
    </row>
    <row r="410" spans="1:17" ht="20.399999999999999" x14ac:dyDescent="0.6">
      <c r="A410" s="17" t="s">
        <v>1963</v>
      </c>
      <c r="B410" s="16" t="str">
        <f>VLOOKUP('HEALTH CARE'!A410,'Customer Names'!A410:D410,3,FALSE)</f>
        <v>Martin</v>
      </c>
      <c r="C410" s="16">
        <f>VLOOKUP(A410,'Medical Examinations'!A410:B410,2,FALSE)</f>
        <v>24.01</v>
      </c>
      <c r="D410" s="16">
        <f>VLOOKUP(A410,'Medical Examinations'!A410:C410,3,FALSE)</f>
        <v>4.76</v>
      </c>
      <c r="E410" s="16" t="str">
        <f>VLOOKUP(A410,'Medical Examinations'!A410:D410,4,FALSE)</f>
        <v>No</v>
      </c>
      <c r="F410" s="16" t="str">
        <f>VLOOKUP(A410,'Medical Examinations'!A410:E410,5,FALSE)</f>
        <v>No</v>
      </c>
      <c r="G410" s="16" t="str">
        <f>VLOOKUP(A410,'Medical Examinations'!A410:F410,6,FALSE)</f>
        <v>No</v>
      </c>
      <c r="H410" s="16">
        <f>VLOOKUP('HEALTH CARE'!A410,'Medical Examinations'!A410:G410,7,FALSE)</f>
        <v>1</v>
      </c>
      <c r="I410" s="16" t="str">
        <f>VLOOKUP(A410,'Medical Examinations'!A410:H410,8,FALSE)</f>
        <v>Yes</v>
      </c>
      <c r="J410" s="16" t="str">
        <f>VLOOKUP(A410,'Medical Examinations'!A410:I410,9,FALSE)</f>
        <v>normal weight</v>
      </c>
      <c r="K410" s="16" t="str">
        <f>VLOOKUP(A410,'Medical Examinations'!A410:J410,10,FALSE)</f>
        <v>normal</v>
      </c>
      <c r="L410" s="18">
        <f>VLOOKUP(A410,'Hospitalisation Details'!A:F, 5, FALSE)</f>
        <v>24</v>
      </c>
      <c r="M410" s="16">
        <f>VLOOKUP(A410,'Hospitalisation Details'!A410:H410,8,FALSE)</f>
        <v>25127.22</v>
      </c>
      <c r="N410" s="16" t="str">
        <f>VLOOKUP(A410,'Hospitalisation Details'!A410:I410,9,FALSE)</f>
        <v>tier - 2</v>
      </c>
      <c r="O410" s="16" t="str">
        <f>VLOOKUP(A410,'Hospitalisation Details'!A410:J410,10,FALSE)</f>
        <v>tier - 3</v>
      </c>
      <c r="P410" s="16" t="str">
        <f>VLOOKUP(A410,'Hospitalisation Details'!A410:K410,11,FALSE)</f>
        <v>R1011</v>
      </c>
      <c r="Q410" s="16">
        <f>VLOOKUP(A410,'Hospitalisation Details'!A410:L410,12,FALSE)</f>
        <v>24</v>
      </c>
    </row>
    <row r="411" spans="1:17" ht="20.399999999999999" x14ac:dyDescent="0.6">
      <c r="A411" s="17" t="s">
        <v>1962</v>
      </c>
      <c r="B411" s="16" t="str">
        <f>VLOOKUP('HEALTH CARE'!A411,'Customer Names'!A411:D411,3,FALSE)</f>
        <v>Cooney</v>
      </c>
      <c r="C411" s="16">
        <f>VLOOKUP(A411,'Medical Examinations'!A411:B411,2,FALSE)</f>
        <v>23.21</v>
      </c>
      <c r="D411" s="16">
        <f>VLOOKUP(A411,'Medical Examinations'!A411:C411,3,FALSE)</f>
        <v>6.03</v>
      </c>
      <c r="E411" s="16" t="str">
        <f>VLOOKUP(A411,'Medical Examinations'!A411:D411,4,FALSE)</f>
        <v>No</v>
      </c>
      <c r="F411" s="16" t="str">
        <f>VLOOKUP(A411,'Medical Examinations'!A411:E411,5,FALSE)</f>
        <v>No</v>
      </c>
      <c r="G411" s="16" t="str">
        <f>VLOOKUP(A411,'Medical Examinations'!A411:F411,6,FALSE)</f>
        <v>No</v>
      </c>
      <c r="H411" s="16">
        <f>VLOOKUP('HEALTH CARE'!A411,'Medical Examinations'!A411:G411,7,FALSE)</f>
        <v>1</v>
      </c>
      <c r="I411" s="16" t="str">
        <f>VLOOKUP(A411,'Medical Examinations'!A411:H411,8,FALSE)</f>
        <v>No</v>
      </c>
      <c r="J411" s="16" t="str">
        <f>VLOOKUP(A411,'Medical Examinations'!A411:I411,9,FALSE)</f>
        <v>normal weight</v>
      </c>
      <c r="K411" s="16" t="str">
        <f>VLOOKUP(A411,'Medical Examinations'!A411:J411,10,FALSE)</f>
        <v>prediabetes</v>
      </c>
      <c r="L411" s="18">
        <f>VLOOKUP(A411,'Hospitalisation Details'!A:F, 5, FALSE)</f>
        <v>14</v>
      </c>
      <c r="M411" s="16">
        <f>VLOOKUP(A411,'Hospitalisation Details'!A411:H411,8,FALSE)</f>
        <v>25081.77</v>
      </c>
      <c r="N411" s="16" t="str">
        <f>VLOOKUP(A411,'Hospitalisation Details'!A411:I411,9,FALSE)</f>
        <v>tier - 2</v>
      </c>
      <c r="O411" s="16" t="str">
        <f>VLOOKUP(A411,'Hospitalisation Details'!A411:J411,10,FALSE)</f>
        <v>tier - 2</v>
      </c>
      <c r="P411" s="16" t="str">
        <f>VLOOKUP(A411,'Hospitalisation Details'!A411:K411,11,FALSE)</f>
        <v>R1013</v>
      </c>
      <c r="Q411" s="16">
        <f>VLOOKUP(A411,'Hospitalisation Details'!A411:L411,12,FALSE)</f>
        <v>24</v>
      </c>
    </row>
    <row r="412" spans="1:17" ht="20.399999999999999" x14ac:dyDescent="0.6">
      <c r="A412" s="17" t="s">
        <v>1961</v>
      </c>
      <c r="B412" s="16" t="str">
        <f>VLOOKUP('HEALTH CARE'!A412,'Customer Names'!A412:D412,3,FALSE)</f>
        <v>Bier</v>
      </c>
      <c r="C412" s="16">
        <f>VLOOKUP(A412,'Medical Examinations'!A412:B412,2,FALSE)</f>
        <v>21.2</v>
      </c>
      <c r="D412" s="16">
        <f>VLOOKUP(A412,'Medical Examinations'!A412:C412,3,FALSE)</f>
        <v>4.07</v>
      </c>
      <c r="E412" s="16" t="str">
        <f>VLOOKUP(A412,'Medical Examinations'!A412:D412,4,FALSE)</f>
        <v>Yes</v>
      </c>
      <c r="F412" s="16" t="str">
        <f>VLOOKUP(A412,'Medical Examinations'!A412:E412,5,FALSE)</f>
        <v>No</v>
      </c>
      <c r="G412" s="16" t="str">
        <f>VLOOKUP(A412,'Medical Examinations'!A412:F412,6,FALSE)</f>
        <v>No</v>
      </c>
      <c r="H412" s="16">
        <f>VLOOKUP('HEALTH CARE'!A412,'Medical Examinations'!A412:G412,7,FALSE)</f>
        <v>1</v>
      </c>
      <c r="I412" s="16" t="str">
        <f>VLOOKUP(A412,'Medical Examinations'!A412:H412,8,FALSE)</f>
        <v>Yes</v>
      </c>
      <c r="J412" s="16" t="str">
        <f>VLOOKUP(A412,'Medical Examinations'!A412:I412,9,FALSE)</f>
        <v>normal weight</v>
      </c>
      <c r="K412" s="16" t="str">
        <f>VLOOKUP(A412,'Medical Examinations'!A412:J412,10,FALSE)</f>
        <v>normal</v>
      </c>
      <c r="L412" s="18">
        <f>VLOOKUP(A412,'Hospitalisation Details'!A:F, 5, FALSE)</f>
        <v>4</v>
      </c>
      <c r="M412" s="16">
        <f>VLOOKUP(A412,'Hospitalisation Details'!A412:H412,8,FALSE)</f>
        <v>25075.97</v>
      </c>
      <c r="N412" s="16" t="str">
        <f>VLOOKUP(A412,'Hospitalisation Details'!A412:I412,9,FALSE)</f>
        <v>tier - 2</v>
      </c>
      <c r="O412" s="16" t="str">
        <f>VLOOKUP(A412,'Hospitalisation Details'!A412:J412,10,FALSE)</f>
        <v>tier - 2</v>
      </c>
      <c r="P412" s="16" t="str">
        <f>VLOOKUP(A412,'Hospitalisation Details'!A412:K412,11,FALSE)</f>
        <v>R1011</v>
      </c>
      <c r="Q412" s="16">
        <f>VLOOKUP(A412,'Hospitalisation Details'!A412:L412,12,FALSE)</f>
        <v>27</v>
      </c>
    </row>
    <row r="413" spans="1:17" ht="20.399999999999999" x14ac:dyDescent="0.6">
      <c r="A413" s="17" t="s">
        <v>1960</v>
      </c>
      <c r="B413" s="16" t="str">
        <f>VLOOKUP('HEALTH CARE'!A413,'Customer Names'!A413:D413,3,FALSE)</f>
        <v>Muskopf</v>
      </c>
      <c r="C413" s="16">
        <f>VLOOKUP(A413,'Medical Examinations'!A413:B413,2,FALSE)</f>
        <v>28.215</v>
      </c>
      <c r="D413" s="16">
        <f>VLOOKUP(A413,'Medical Examinations'!A413:C413,3,FALSE)</f>
        <v>8.26</v>
      </c>
      <c r="E413" s="16" t="str">
        <f>VLOOKUP(A413,'Medical Examinations'!A413:D413,4,FALSE)</f>
        <v>Yes</v>
      </c>
      <c r="F413" s="16" t="str">
        <f>VLOOKUP(A413,'Medical Examinations'!A413:E413,5,FALSE)</f>
        <v>No</v>
      </c>
      <c r="G413" s="16" t="str">
        <f>VLOOKUP(A413,'Medical Examinations'!A413:F413,6,FALSE)</f>
        <v>No</v>
      </c>
      <c r="H413" s="16">
        <f>VLOOKUP('HEALTH CARE'!A413,'Medical Examinations'!A413:G413,7,FALSE)</f>
        <v>1</v>
      </c>
      <c r="I413" s="16" t="str">
        <f>VLOOKUP(A413,'Medical Examinations'!A413:H413,8,FALSE)</f>
        <v>Yes</v>
      </c>
      <c r="J413" s="16" t="str">
        <f>VLOOKUP(A413,'Medical Examinations'!A413:I413,9,FALSE)</f>
        <v>overweight</v>
      </c>
      <c r="K413" s="16" t="str">
        <f>VLOOKUP(A413,'Medical Examinations'!A413:J413,10,FALSE)</f>
        <v>diabetes</v>
      </c>
      <c r="L413" s="18">
        <f>VLOOKUP(A413,'Hospitalisation Details'!A:F, 5, FALSE)</f>
        <v>14</v>
      </c>
      <c r="M413" s="16">
        <f>VLOOKUP(A413,'Hospitalisation Details'!A413:H413,8,FALSE)</f>
        <v>24915.22</v>
      </c>
      <c r="N413" s="16" t="str">
        <f>VLOOKUP(A413,'Hospitalisation Details'!A413:I413,9,FALSE)</f>
        <v>tier - 2</v>
      </c>
      <c r="O413" s="16" t="str">
        <f>VLOOKUP(A413,'Hospitalisation Details'!A413:J413,10,FALSE)</f>
        <v>tier - 3</v>
      </c>
      <c r="P413" s="16" t="str">
        <f>VLOOKUP(A413,'Hospitalisation Details'!A413:K413,11,FALSE)</f>
        <v>R1012</v>
      </c>
      <c r="Q413" s="16">
        <f>VLOOKUP(A413,'Hospitalisation Details'!A413:L413,12,FALSE)</f>
        <v>47</v>
      </c>
    </row>
    <row r="414" spans="1:17" ht="20.399999999999999" x14ac:dyDescent="0.6">
      <c r="A414" s="17" t="s">
        <v>1959</v>
      </c>
      <c r="B414" s="16" t="str">
        <f>VLOOKUP('HEALTH CARE'!A414,'Customer Names'!A414:D414,3,FALSE)</f>
        <v>Sirak</v>
      </c>
      <c r="C414" s="16">
        <f>VLOOKUP(A414,'Medical Examinations'!A414:B414,2,FALSE)</f>
        <v>38.094999999999999</v>
      </c>
      <c r="D414" s="16">
        <f>VLOOKUP(A414,'Medical Examinations'!A414:C414,3,FALSE)</f>
        <v>4.76</v>
      </c>
      <c r="E414" s="16" t="str">
        <f>VLOOKUP(A414,'Medical Examinations'!A414:D414,4,FALSE)</f>
        <v>No</v>
      </c>
      <c r="F414" s="16" t="str">
        <f>VLOOKUP(A414,'Medical Examinations'!A414:E414,5,FALSE)</f>
        <v>No</v>
      </c>
      <c r="G414" s="16" t="str">
        <f>VLOOKUP(A414,'Medical Examinations'!A414:F414,6,FALSE)</f>
        <v>No</v>
      </c>
      <c r="H414" s="16">
        <f>VLOOKUP('HEALTH CARE'!A414,'Medical Examinations'!A414:G414,7,FALSE)</f>
        <v>1</v>
      </c>
      <c r="I414" s="16" t="str">
        <f>VLOOKUP(A414,'Medical Examinations'!A414:H414,8,FALSE)</f>
        <v>No</v>
      </c>
      <c r="J414" s="16" t="str">
        <f>VLOOKUP(A414,'Medical Examinations'!A414:I414,9,FALSE)</f>
        <v>obesity</v>
      </c>
      <c r="K414" s="16" t="str">
        <f>VLOOKUP(A414,'Medical Examinations'!A414:J414,10,FALSE)</f>
        <v>normal</v>
      </c>
      <c r="L414" s="18">
        <f>VLOOKUP(A414,'Hospitalisation Details'!A:F, 5, FALSE)</f>
        <v>14</v>
      </c>
      <c r="M414" s="16">
        <f>VLOOKUP(A414,'Hospitalisation Details'!A414:H414,8,FALSE)</f>
        <v>24915.05</v>
      </c>
      <c r="N414" s="16" t="str">
        <f>VLOOKUP(A414,'Hospitalisation Details'!A414:I414,9,FALSE)</f>
        <v>tier - 2</v>
      </c>
      <c r="O414" s="16" t="str">
        <f>VLOOKUP(A414,'Hospitalisation Details'!A414:J414,10,FALSE)</f>
        <v>tier - 1</v>
      </c>
      <c r="P414" s="16" t="str">
        <f>VLOOKUP(A414,'Hospitalisation Details'!A414:K414,11,FALSE)</f>
        <v>R1024</v>
      </c>
      <c r="Q414" s="16">
        <f>VLOOKUP(A414,'Hospitalisation Details'!A414:L414,12,FALSE)</f>
        <v>35</v>
      </c>
    </row>
    <row r="415" spans="1:17" ht="20.399999999999999" x14ac:dyDescent="0.6">
      <c r="A415" s="17" t="s">
        <v>1958</v>
      </c>
      <c r="B415" s="16" t="str">
        <f>VLOOKUP('HEALTH CARE'!A415,'Customer Names'!A415:D415,3,FALSE)</f>
        <v>Nelsen</v>
      </c>
      <c r="C415" s="16">
        <f>VLOOKUP(A415,'Medical Examinations'!A415:B415,2,FALSE)</f>
        <v>22.61</v>
      </c>
      <c r="D415" s="16">
        <f>VLOOKUP(A415,'Medical Examinations'!A415:C415,3,FALSE)</f>
        <v>6.13</v>
      </c>
      <c r="E415" s="16" t="str">
        <f>VLOOKUP(A415,'Medical Examinations'!A415:D415,4,FALSE)</f>
        <v>Yes</v>
      </c>
      <c r="F415" s="16" t="str">
        <f>VLOOKUP(A415,'Medical Examinations'!A415:E415,5,FALSE)</f>
        <v>No</v>
      </c>
      <c r="G415" s="16" t="str">
        <f>VLOOKUP(A415,'Medical Examinations'!A415:F415,6,FALSE)</f>
        <v>Yes</v>
      </c>
      <c r="H415" s="16">
        <f>VLOOKUP('HEALTH CARE'!A415,'Medical Examinations'!A415:G415,7,FALSE)</f>
        <v>1</v>
      </c>
      <c r="I415" s="16" t="str">
        <f>VLOOKUP(A415,'Medical Examinations'!A415:H415,8,FALSE)</f>
        <v>Yes</v>
      </c>
      <c r="J415" s="16" t="str">
        <f>VLOOKUP(A415,'Medical Examinations'!A415:I415,9,FALSE)</f>
        <v>normal weight</v>
      </c>
      <c r="K415" s="16" t="str">
        <f>VLOOKUP(A415,'Medical Examinations'!A415:J415,10,FALSE)</f>
        <v>prediabetes</v>
      </c>
      <c r="L415" s="18">
        <f>VLOOKUP(A415,'Hospitalisation Details'!A:F, 5, FALSE)</f>
        <v>23</v>
      </c>
      <c r="M415" s="16">
        <f>VLOOKUP(A415,'Hospitalisation Details'!A415:H415,8,FALSE)</f>
        <v>24873.38</v>
      </c>
      <c r="N415" s="16" t="str">
        <f>VLOOKUP(A415,'Hospitalisation Details'!A415:I415,9,FALSE)</f>
        <v>tier - 2</v>
      </c>
      <c r="O415" s="16" t="str">
        <f>VLOOKUP(A415,'Hospitalisation Details'!A415:J415,10,FALSE)</f>
        <v>tier - 1</v>
      </c>
      <c r="P415" s="16" t="str">
        <f>VLOOKUP(A415,'Hospitalisation Details'!A415:K415,11,FALSE)</f>
        <v>R1024</v>
      </c>
      <c r="Q415" s="16">
        <f>VLOOKUP(A415,'Hospitalisation Details'!A415:L415,12,FALSE)</f>
        <v>53</v>
      </c>
    </row>
    <row r="416" spans="1:17" ht="20.399999999999999" x14ac:dyDescent="0.6">
      <c r="A416" s="17" t="s">
        <v>1957</v>
      </c>
      <c r="B416" s="16" t="str">
        <f>VLOOKUP('HEALTH CARE'!A416,'Customer Names'!A416:D416,3,FALSE)</f>
        <v>Schallner</v>
      </c>
      <c r="C416" s="16">
        <f>VLOOKUP(A416,'Medical Examinations'!A416:B416,2,FALSE)</f>
        <v>24.32</v>
      </c>
      <c r="D416" s="16">
        <f>VLOOKUP(A416,'Medical Examinations'!A416:C416,3,FALSE)</f>
        <v>10.47</v>
      </c>
      <c r="E416" s="16" t="str">
        <f>VLOOKUP(A416,'Medical Examinations'!A416:D416,4,FALSE)</f>
        <v>Yes</v>
      </c>
      <c r="F416" s="16" t="str">
        <f>VLOOKUP(A416,'Medical Examinations'!A416:E416,5,FALSE)</f>
        <v>No</v>
      </c>
      <c r="G416" s="16" t="str">
        <f>VLOOKUP(A416,'Medical Examinations'!A416:F416,6,FALSE)</f>
        <v>No</v>
      </c>
      <c r="H416" s="16">
        <f>VLOOKUP('HEALTH CARE'!A416,'Medical Examinations'!A416:G416,7,FALSE)</f>
        <v>2</v>
      </c>
      <c r="I416" s="16" t="str">
        <f>VLOOKUP(A416,'Medical Examinations'!A416:H416,8,FALSE)</f>
        <v>Yes</v>
      </c>
      <c r="J416" s="16" t="str">
        <f>VLOOKUP(A416,'Medical Examinations'!A416:I416,9,FALSE)</f>
        <v>normal weight</v>
      </c>
      <c r="K416" s="16" t="str">
        <f>VLOOKUP(A416,'Medical Examinations'!A416:J416,10,FALSE)</f>
        <v>diabetes</v>
      </c>
      <c r="L416" s="18">
        <f>VLOOKUP(A416,'Hospitalisation Details'!A:F, 5, FALSE)</f>
        <v>26</v>
      </c>
      <c r="M416" s="16">
        <f>VLOOKUP(A416,'Hospitalisation Details'!A416:H416,8,FALSE)</f>
        <v>24869.84</v>
      </c>
      <c r="N416" s="16" t="str">
        <f>VLOOKUP(A416,'Hospitalisation Details'!A416:I416,9,FALSE)</f>
        <v>tier - 2</v>
      </c>
      <c r="O416" s="16" t="str">
        <f>VLOOKUP(A416,'Hospitalisation Details'!A416:J416,10,FALSE)</f>
        <v>tier - 2</v>
      </c>
      <c r="P416" s="16" t="str">
        <f>VLOOKUP(A416,'Hospitalisation Details'!A416:K416,11,FALSE)</f>
        <v>R1016</v>
      </c>
      <c r="Q416" s="16">
        <f>VLOOKUP(A416,'Hospitalisation Details'!A416:L416,12,FALSE)</f>
        <v>52</v>
      </c>
    </row>
    <row r="417" spans="1:17" ht="20.399999999999999" x14ac:dyDescent="0.6">
      <c r="A417" s="17" t="s">
        <v>1956</v>
      </c>
      <c r="B417" s="16" t="str">
        <f>VLOOKUP('HEALTH CARE'!A417,'Customer Names'!A417:D417,3,FALSE)</f>
        <v>Dunlap</v>
      </c>
      <c r="C417" s="16">
        <f>VLOOKUP(A417,'Medical Examinations'!A417:B417,2,FALSE)</f>
        <v>20.96</v>
      </c>
      <c r="D417" s="16">
        <f>VLOOKUP(A417,'Medical Examinations'!A417:C417,3,FALSE)</f>
        <v>4.04</v>
      </c>
      <c r="E417" s="16" t="str">
        <f>VLOOKUP(A417,'Medical Examinations'!A417:D417,4,FALSE)</f>
        <v>Yes</v>
      </c>
      <c r="F417" s="16" t="str">
        <f>VLOOKUP(A417,'Medical Examinations'!A417:E417,5,FALSE)</f>
        <v>No</v>
      </c>
      <c r="G417" s="16" t="str">
        <f>VLOOKUP(A417,'Medical Examinations'!A417:F417,6,FALSE)</f>
        <v>No</v>
      </c>
      <c r="H417" s="16">
        <f>VLOOKUP('HEALTH CARE'!A417,'Medical Examinations'!A417:G417,7,FALSE)</f>
        <v>1</v>
      </c>
      <c r="I417" s="16" t="str">
        <f>VLOOKUP(A417,'Medical Examinations'!A417:H417,8,FALSE)</f>
        <v>Yes</v>
      </c>
      <c r="J417" s="16" t="str">
        <f>VLOOKUP(A417,'Medical Examinations'!A417:I417,9,FALSE)</f>
        <v>normal weight</v>
      </c>
      <c r="K417" s="16" t="str">
        <f>VLOOKUP(A417,'Medical Examinations'!A417:J417,10,FALSE)</f>
        <v>normal</v>
      </c>
      <c r="L417" s="18">
        <f>VLOOKUP(A417,'Hospitalisation Details'!A:F, 5, FALSE)</f>
        <v>10</v>
      </c>
      <c r="M417" s="16">
        <f>VLOOKUP(A417,'Hospitalisation Details'!A417:H417,8,FALSE)</f>
        <v>24863.25</v>
      </c>
      <c r="N417" s="16" t="str">
        <f>VLOOKUP(A417,'Hospitalisation Details'!A417:I417,9,FALSE)</f>
        <v>tier - 2</v>
      </c>
      <c r="O417" s="16" t="str">
        <f>VLOOKUP(A417,'Hospitalisation Details'!A417:J417,10,FALSE)</f>
        <v>tier - 3</v>
      </c>
      <c r="P417" s="16" t="str">
        <f>VLOOKUP(A417,'Hospitalisation Details'!A417:K417,11,FALSE)</f>
        <v>R1011</v>
      </c>
      <c r="Q417" s="16">
        <f>VLOOKUP(A417,'Hospitalisation Details'!A417:L417,12,FALSE)</f>
        <v>27</v>
      </c>
    </row>
    <row r="418" spans="1:17" ht="20.399999999999999" x14ac:dyDescent="0.6">
      <c r="A418" s="17" t="s">
        <v>1955</v>
      </c>
      <c r="B418" s="16" t="str">
        <f>VLOOKUP('HEALTH CARE'!A418,'Customer Names'!A418:D418,3,FALSE)</f>
        <v>Messing</v>
      </c>
      <c r="C418" s="16">
        <f>VLOOKUP(A418,'Medical Examinations'!A418:B418,2,FALSE)</f>
        <v>19.68</v>
      </c>
      <c r="D418" s="16">
        <f>VLOOKUP(A418,'Medical Examinations'!A418:C418,3,FALSE)</f>
        <v>5.74</v>
      </c>
      <c r="E418" s="16" t="str">
        <f>VLOOKUP(A418,'Medical Examinations'!A418:D418,4,FALSE)</f>
        <v>No</v>
      </c>
      <c r="F418" s="16" t="str">
        <f>VLOOKUP(A418,'Medical Examinations'!A418:E418,5,FALSE)</f>
        <v>No</v>
      </c>
      <c r="G418" s="16" t="str">
        <f>VLOOKUP(A418,'Medical Examinations'!A418:F418,6,FALSE)</f>
        <v>No</v>
      </c>
      <c r="H418" s="16">
        <f>VLOOKUP('HEALTH CARE'!A418,'Medical Examinations'!A418:G418,7,FALSE)</f>
        <v>0</v>
      </c>
      <c r="I418" s="16" t="str">
        <f>VLOOKUP(A418,'Medical Examinations'!A418:H418,8,FALSE)</f>
        <v>Yes</v>
      </c>
      <c r="J418" s="16" t="str">
        <f>VLOOKUP(A418,'Medical Examinations'!A418:I418,9,FALSE)</f>
        <v>normal weight</v>
      </c>
      <c r="K418" s="16" t="str">
        <f>VLOOKUP(A418,'Medical Examinations'!A418:J418,10,FALSE)</f>
        <v>prediabetes</v>
      </c>
      <c r="L418" s="18">
        <f>VLOOKUP(A418,'Hospitalisation Details'!A:F, 5, FALSE)</f>
        <v>9</v>
      </c>
      <c r="M418" s="16">
        <f>VLOOKUP(A418,'Hospitalisation Details'!A418:H418,8,FALSE)</f>
        <v>24817.25</v>
      </c>
      <c r="N418" s="16" t="str">
        <f>VLOOKUP(A418,'Hospitalisation Details'!A418:I418,9,FALSE)</f>
        <v>tier - 2</v>
      </c>
      <c r="O418" s="16" t="str">
        <f>VLOOKUP(A418,'Hospitalisation Details'!A418:J418,10,FALSE)</f>
        <v>tier - 2</v>
      </c>
      <c r="P418" s="16" t="str">
        <f>VLOOKUP(A418,'Hospitalisation Details'!A418:K418,11,FALSE)</f>
        <v>R1011</v>
      </c>
      <c r="Q418" s="16">
        <f>VLOOKUP(A418,'Hospitalisation Details'!A418:L418,12,FALSE)</f>
        <v>28</v>
      </c>
    </row>
    <row r="419" spans="1:17" ht="20.399999999999999" x14ac:dyDescent="0.6">
      <c r="A419" s="17" t="s">
        <v>1954</v>
      </c>
      <c r="B419" s="16" t="str">
        <f>VLOOKUP('HEALTH CARE'!A419,'Customer Names'!A419:D419,3,FALSE)</f>
        <v>Bondell</v>
      </c>
      <c r="C419" s="16">
        <f>VLOOKUP(A419,'Medical Examinations'!A419:B419,2,FALSE)</f>
        <v>18.100000000000001</v>
      </c>
      <c r="D419" s="16">
        <f>VLOOKUP(A419,'Medical Examinations'!A419:C419,3,FALSE)</f>
        <v>6.33</v>
      </c>
      <c r="E419" s="16" t="str">
        <f>VLOOKUP(A419,'Medical Examinations'!A419:D419,4,FALSE)</f>
        <v>No</v>
      </c>
      <c r="F419" s="16" t="str">
        <f>VLOOKUP(A419,'Medical Examinations'!A419:E419,5,FALSE)</f>
        <v>No</v>
      </c>
      <c r="G419" s="16" t="str">
        <f>VLOOKUP(A419,'Medical Examinations'!A419:F419,6,FALSE)</f>
        <v>No</v>
      </c>
      <c r="H419" s="16">
        <f>VLOOKUP('HEALTH CARE'!A419,'Medical Examinations'!A419:G419,7,FALSE)</f>
        <v>1</v>
      </c>
      <c r="I419" s="16" t="str">
        <f>VLOOKUP(A419,'Medical Examinations'!A419:H419,8,FALSE)</f>
        <v>Yes</v>
      </c>
      <c r="J419" s="16" t="str">
        <f>VLOOKUP(A419,'Medical Examinations'!A419:I419,9,FALSE)</f>
        <v>underweight</v>
      </c>
      <c r="K419" s="16" t="str">
        <f>VLOOKUP(A419,'Medical Examinations'!A419:J419,10,FALSE)</f>
        <v>prediabetes</v>
      </c>
      <c r="L419" s="18">
        <f>VLOOKUP(A419,'Hospitalisation Details'!A:F, 5, FALSE)</f>
        <v>11</v>
      </c>
      <c r="M419" s="16">
        <f>VLOOKUP(A419,'Hospitalisation Details'!A419:H419,8,FALSE)</f>
        <v>24795.040000000001</v>
      </c>
      <c r="N419" s="16" t="str">
        <f>VLOOKUP(A419,'Hospitalisation Details'!A419:I419,9,FALSE)</f>
        <v>tier - 2</v>
      </c>
      <c r="O419" s="16" t="str">
        <f>VLOOKUP(A419,'Hospitalisation Details'!A419:J419,10,FALSE)</f>
        <v>tier - 3</v>
      </c>
      <c r="P419" s="16" t="str">
        <f>VLOOKUP(A419,'Hospitalisation Details'!A419:K419,11,FALSE)</f>
        <v>R1011</v>
      </c>
      <c r="Q419" s="16">
        <f>VLOOKUP(A419,'Hospitalisation Details'!A419:L419,12,FALSE)</f>
        <v>30</v>
      </c>
    </row>
    <row r="420" spans="1:17" ht="20.399999999999999" x14ac:dyDescent="0.6">
      <c r="A420" s="17" t="s">
        <v>1953</v>
      </c>
      <c r="B420" s="16" t="str">
        <f>VLOOKUP('HEALTH CARE'!A420,'Customer Names'!A420:D420,3,FALSE)</f>
        <v>Gaughan</v>
      </c>
      <c r="C420" s="16">
        <f>VLOOKUP(A420,'Medical Examinations'!A420:B420,2,FALSE)</f>
        <v>29.64</v>
      </c>
      <c r="D420" s="16">
        <f>VLOOKUP(A420,'Medical Examinations'!A420:C420,3,FALSE)</f>
        <v>4.28</v>
      </c>
      <c r="E420" s="16" t="str">
        <f>VLOOKUP(A420,'Medical Examinations'!A420:D420,4,FALSE)</f>
        <v>Yes</v>
      </c>
      <c r="F420" s="16" t="str">
        <f>VLOOKUP(A420,'Medical Examinations'!A420:E420,5,FALSE)</f>
        <v>No</v>
      </c>
      <c r="G420" s="16" t="str">
        <f>VLOOKUP(A420,'Medical Examinations'!A420:F420,6,FALSE)</f>
        <v>No</v>
      </c>
      <c r="H420" s="16">
        <f>VLOOKUP('HEALTH CARE'!A420,'Medical Examinations'!A420:G420,7,FALSE)</f>
        <v>0</v>
      </c>
      <c r="I420" s="16" t="str">
        <f>VLOOKUP(A420,'Medical Examinations'!A420:H420,8,FALSE)</f>
        <v>No</v>
      </c>
      <c r="J420" s="16" t="str">
        <f>VLOOKUP(A420,'Medical Examinations'!A420:I420,9,FALSE)</f>
        <v>overweight</v>
      </c>
      <c r="K420" s="16" t="str">
        <f>VLOOKUP(A420,'Medical Examinations'!A420:J420,10,FALSE)</f>
        <v>normal</v>
      </c>
      <c r="L420" s="18">
        <f>VLOOKUP(A420,'Hospitalisation Details'!A:F, 5, FALSE)</f>
        <v>28</v>
      </c>
      <c r="M420" s="16">
        <f>VLOOKUP(A420,'Hospitalisation Details'!A420:H420,8,FALSE)</f>
        <v>24671.66</v>
      </c>
      <c r="N420" s="16" t="str">
        <f>VLOOKUP(A420,'Hospitalisation Details'!A420:I420,9,FALSE)</f>
        <v>tier - 2</v>
      </c>
      <c r="O420" s="16" t="str">
        <f>VLOOKUP(A420,'Hospitalisation Details'!A420:J420,10,FALSE)</f>
        <v>tier - 1</v>
      </c>
      <c r="P420" s="16" t="str">
        <f>VLOOKUP(A420,'Hospitalisation Details'!A420:K420,11,FALSE)</f>
        <v>R1024</v>
      </c>
      <c r="Q420" s="16">
        <f>VLOOKUP(A420,'Hospitalisation Details'!A420:L420,12,FALSE)</f>
        <v>26</v>
      </c>
    </row>
    <row r="421" spans="1:17" ht="20.399999999999999" x14ac:dyDescent="0.6">
      <c r="A421" s="17" t="s">
        <v>1952</v>
      </c>
      <c r="B421" s="16" t="str">
        <f>VLOOKUP('HEALTH CARE'!A421,'Customer Names'!A421:D421,3,FALSE)</f>
        <v>Gruman</v>
      </c>
      <c r="C421" s="16">
        <f>VLOOKUP(A421,'Medical Examinations'!A421:B421,2,FALSE)</f>
        <v>25.3</v>
      </c>
      <c r="D421" s="16">
        <f>VLOOKUP(A421,'Medical Examinations'!A421:C421,3,FALSE)</f>
        <v>9.4700000000000006</v>
      </c>
      <c r="E421" s="16" t="str">
        <f>VLOOKUP(A421,'Medical Examinations'!A421:D421,4,FALSE)</f>
        <v>Yes</v>
      </c>
      <c r="F421" s="16" t="str">
        <f>VLOOKUP(A421,'Medical Examinations'!A421:E421,5,FALSE)</f>
        <v>No</v>
      </c>
      <c r="G421" s="16" t="str">
        <f>VLOOKUP(A421,'Medical Examinations'!A421:F421,6,FALSE)</f>
        <v>No</v>
      </c>
      <c r="H421" s="16">
        <f>VLOOKUP('HEALTH CARE'!A421,'Medical Examinations'!A421:G421,7,FALSE)</f>
        <v>2</v>
      </c>
      <c r="I421" s="16" t="str">
        <f>VLOOKUP(A421,'Medical Examinations'!A421:H421,8,FALSE)</f>
        <v>Yes</v>
      </c>
      <c r="J421" s="16" t="str">
        <f>VLOOKUP(A421,'Medical Examinations'!A421:I421,9,FALSE)</f>
        <v>overweight</v>
      </c>
      <c r="K421" s="16" t="str">
        <f>VLOOKUP(A421,'Medical Examinations'!A421:J421,10,FALSE)</f>
        <v>diabetes</v>
      </c>
      <c r="L421" s="18">
        <f>VLOOKUP(A421,'Hospitalisation Details'!A:F, 5, FALSE)</f>
        <v>12</v>
      </c>
      <c r="M421" s="16">
        <f>VLOOKUP(A421,'Hospitalisation Details'!A421:H421,8,FALSE)</f>
        <v>24667.42</v>
      </c>
      <c r="N421" s="16" t="str">
        <f>VLOOKUP(A421,'Hospitalisation Details'!A421:I421,9,FALSE)</f>
        <v>tier - 2</v>
      </c>
      <c r="O421" s="16" t="str">
        <f>VLOOKUP(A421,'Hospitalisation Details'!A421:J421,10,FALSE)</f>
        <v>tier - 3</v>
      </c>
      <c r="P421" s="16" t="str">
        <f>VLOOKUP(A421,'Hospitalisation Details'!A421:K421,11,FALSE)</f>
        <v>R1013</v>
      </c>
      <c r="Q421" s="16">
        <f>VLOOKUP(A421,'Hospitalisation Details'!A421:L421,12,FALSE)</f>
        <v>52</v>
      </c>
    </row>
    <row r="422" spans="1:17" ht="20.399999999999999" x14ac:dyDescent="0.6">
      <c r="A422" s="17" t="s">
        <v>1951</v>
      </c>
      <c r="B422" s="16" t="str">
        <f>VLOOKUP('HEALTH CARE'!A422,'Customer Names'!A422:D422,3,FALSE)</f>
        <v>Whitlow</v>
      </c>
      <c r="C422" s="16">
        <f>VLOOKUP(A422,'Medical Examinations'!A422:B422,2,FALSE)</f>
        <v>27.6</v>
      </c>
      <c r="D422" s="16">
        <f>VLOOKUP(A422,'Medical Examinations'!A422:C422,3,FALSE)</f>
        <v>4.8499999999999996</v>
      </c>
      <c r="E422" s="16" t="str">
        <f>VLOOKUP(A422,'Medical Examinations'!A422:D422,4,FALSE)</f>
        <v>Yes</v>
      </c>
      <c r="F422" s="16" t="str">
        <f>VLOOKUP(A422,'Medical Examinations'!A422:E422,5,FALSE)</f>
        <v>No</v>
      </c>
      <c r="G422" s="16" t="str">
        <f>VLOOKUP(A422,'Medical Examinations'!A422:F422,6,FALSE)</f>
        <v>No</v>
      </c>
      <c r="H422" s="16">
        <f>VLOOKUP('HEALTH CARE'!A422,'Medical Examinations'!A422:G422,7,FALSE)</f>
        <v>0</v>
      </c>
      <c r="I422" s="16" t="str">
        <f>VLOOKUP(A422,'Medical Examinations'!A422:H422,8,FALSE)</f>
        <v>No</v>
      </c>
      <c r="J422" s="16" t="str">
        <f>VLOOKUP(A422,'Medical Examinations'!A422:I422,9,FALSE)</f>
        <v>overweight</v>
      </c>
      <c r="K422" s="16" t="str">
        <f>VLOOKUP(A422,'Medical Examinations'!A422:J422,10,FALSE)</f>
        <v>normal</v>
      </c>
      <c r="L422" s="18">
        <f>VLOOKUP(A422,'Hospitalisation Details'!A:F, 5, FALSE)</f>
        <v>12</v>
      </c>
      <c r="M422" s="16">
        <f>VLOOKUP(A422,'Hospitalisation Details'!A422:H422,8,FALSE)</f>
        <v>24603.05</v>
      </c>
      <c r="N422" s="16" t="str">
        <f>VLOOKUP(A422,'Hospitalisation Details'!A422:I422,9,FALSE)</f>
        <v>tier - 2</v>
      </c>
      <c r="O422" s="16" t="str">
        <f>VLOOKUP(A422,'Hospitalisation Details'!A422:J422,10,FALSE)</f>
        <v>tier - 2</v>
      </c>
      <c r="P422" s="16" t="str">
        <f>VLOOKUP(A422,'Hospitalisation Details'!A422:K422,11,FALSE)</f>
        <v>R1011</v>
      </c>
      <c r="Q422" s="16">
        <f>VLOOKUP(A422,'Hospitalisation Details'!A422:L422,12,FALSE)</f>
        <v>46</v>
      </c>
    </row>
    <row r="423" spans="1:17" ht="20.399999999999999" x14ac:dyDescent="0.6">
      <c r="A423" s="17" t="s">
        <v>1950</v>
      </c>
      <c r="B423" s="16" t="str">
        <f>VLOOKUP('HEALTH CARE'!A423,'Customer Names'!A423:D423,3,FALSE)</f>
        <v>Robinson</v>
      </c>
      <c r="C423" s="16">
        <f>VLOOKUP(A423,'Medical Examinations'!A423:B423,2,FALSE)</f>
        <v>27.645</v>
      </c>
      <c r="D423" s="16">
        <f>VLOOKUP(A423,'Medical Examinations'!A423:C423,3,FALSE)</f>
        <v>11.03</v>
      </c>
      <c r="E423" s="16" t="str">
        <f>VLOOKUP(A423,'Medical Examinations'!A423:D423,4,FALSE)</f>
        <v>Yes</v>
      </c>
      <c r="F423" s="16" t="str">
        <f>VLOOKUP(A423,'Medical Examinations'!A423:E423,5,FALSE)</f>
        <v>No</v>
      </c>
      <c r="G423" s="16" t="str">
        <f>VLOOKUP(A423,'Medical Examinations'!A423:F423,6,FALSE)</f>
        <v>No</v>
      </c>
      <c r="H423" s="16">
        <f>VLOOKUP('HEALTH CARE'!A423,'Medical Examinations'!A423:G423,7,FALSE)</f>
        <v>1</v>
      </c>
      <c r="I423" s="16" t="str">
        <f>VLOOKUP(A423,'Medical Examinations'!A423:H423,8,FALSE)</f>
        <v>Yes</v>
      </c>
      <c r="J423" s="16" t="str">
        <f>VLOOKUP(A423,'Medical Examinations'!A423:I423,9,FALSE)</f>
        <v>overweight</v>
      </c>
      <c r="K423" s="16" t="str">
        <f>VLOOKUP(A423,'Medical Examinations'!A423:J423,10,FALSE)</f>
        <v>diabetes</v>
      </c>
      <c r="L423" s="18">
        <f>VLOOKUP(A423,'Hospitalisation Details'!A:F, 5, FALSE)</f>
        <v>13</v>
      </c>
      <c r="M423" s="16">
        <f>VLOOKUP(A423,'Hospitalisation Details'!A423:H423,8,FALSE)</f>
        <v>24535.7</v>
      </c>
      <c r="N423" s="16" t="str">
        <f>VLOOKUP(A423,'Hospitalisation Details'!A423:I423,9,FALSE)</f>
        <v>tier - 2</v>
      </c>
      <c r="O423" s="16" t="str">
        <f>VLOOKUP(A423,'Hospitalisation Details'!A423:J423,10,FALSE)</f>
        <v>tier - 2</v>
      </c>
      <c r="P423" s="16" t="str">
        <f>VLOOKUP(A423,'Hospitalisation Details'!A423:K423,11,FALSE)</f>
        <v>R1012</v>
      </c>
      <c r="Q423" s="16">
        <f>VLOOKUP(A423,'Hospitalisation Details'!A423:L423,12,FALSE)</f>
        <v>47</v>
      </c>
    </row>
    <row r="424" spans="1:17" ht="20.399999999999999" x14ac:dyDescent="0.6">
      <c r="A424" s="17" t="s">
        <v>1949</v>
      </c>
      <c r="B424" s="16" t="str">
        <f>VLOOKUP('HEALTH CARE'!A424,'Customer Names'!A424:D424,3,FALSE)</f>
        <v>Sabo</v>
      </c>
      <c r="C424" s="16">
        <f>VLOOKUP(A424,'Medical Examinations'!A424:B424,2,FALSE)</f>
        <v>27.6</v>
      </c>
      <c r="D424" s="16">
        <f>VLOOKUP(A424,'Medical Examinations'!A424:C424,3,FALSE)</f>
        <v>5.22</v>
      </c>
      <c r="E424" s="16" t="str">
        <f>VLOOKUP(A424,'Medical Examinations'!A424:D424,4,FALSE)</f>
        <v>No</v>
      </c>
      <c r="F424" s="16" t="str">
        <f>VLOOKUP(A424,'Medical Examinations'!A424:E424,5,FALSE)</f>
        <v>No</v>
      </c>
      <c r="G424" s="16" t="str">
        <f>VLOOKUP(A424,'Medical Examinations'!A424:F424,6,FALSE)</f>
        <v>No</v>
      </c>
      <c r="H424" s="16">
        <f>VLOOKUP('HEALTH CARE'!A424,'Medical Examinations'!A424:G424,7,FALSE)</f>
        <v>2</v>
      </c>
      <c r="I424" s="16" t="str">
        <f>VLOOKUP(A424,'Medical Examinations'!A424:H424,8,FALSE)</f>
        <v>Yes</v>
      </c>
      <c r="J424" s="16" t="str">
        <f>VLOOKUP(A424,'Medical Examinations'!A424:I424,9,FALSE)</f>
        <v>overweight</v>
      </c>
      <c r="K424" s="16" t="str">
        <f>VLOOKUP(A424,'Medical Examinations'!A424:J424,10,FALSE)</f>
        <v>normal</v>
      </c>
      <c r="L424" s="18">
        <f>VLOOKUP(A424,'Hospitalisation Details'!A:F, 5, FALSE)</f>
        <v>14</v>
      </c>
      <c r="M424" s="16">
        <f>VLOOKUP(A424,'Hospitalisation Details'!A424:H424,8,FALSE)</f>
        <v>24520.26</v>
      </c>
      <c r="N424" s="16" t="str">
        <f>VLOOKUP(A424,'Hospitalisation Details'!A424:I424,9,FALSE)</f>
        <v>tier - 2</v>
      </c>
      <c r="O424" s="16" t="str">
        <f>VLOOKUP(A424,'Hospitalisation Details'!A424:J424,10,FALSE)</f>
        <v>tier - 3</v>
      </c>
      <c r="P424" s="16" t="str">
        <f>VLOOKUP(A424,'Hospitalisation Details'!A424:K424,11,FALSE)</f>
        <v>R1011</v>
      </c>
      <c r="Q424" s="16">
        <f>VLOOKUP(A424,'Hospitalisation Details'!A424:L424,12,FALSE)</f>
        <v>50</v>
      </c>
    </row>
    <row r="425" spans="1:17" ht="20.399999999999999" x14ac:dyDescent="0.6">
      <c r="A425" s="17" t="s">
        <v>1948</v>
      </c>
      <c r="B425" s="16" t="str">
        <f>VLOOKUP('HEALTH CARE'!A425,'Customer Names'!A425:D425,3,FALSE)</f>
        <v>Nazarian</v>
      </c>
      <c r="C425" s="16">
        <f>VLOOKUP(A425,'Medical Examinations'!A425:B425,2,FALSE)</f>
        <v>25.08</v>
      </c>
      <c r="D425" s="16">
        <f>VLOOKUP(A425,'Medical Examinations'!A425:C425,3,FALSE)</f>
        <v>9.52</v>
      </c>
      <c r="E425" s="16" t="str">
        <f>VLOOKUP(A425,'Medical Examinations'!A425:D425,4,FALSE)</f>
        <v>Yes</v>
      </c>
      <c r="F425" s="16" t="str">
        <f>VLOOKUP(A425,'Medical Examinations'!A425:E425,5,FALSE)</f>
        <v>No</v>
      </c>
      <c r="G425" s="16" t="str">
        <f>VLOOKUP(A425,'Medical Examinations'!A425:F425,6,FALSE)</f>
        <v>No</v>
      </c>
      <c r="H425" s="16">
        <f>VLOOKUP('HEALTH CARE'!A425,'Medical Examinations'!A425:G425,7,FALSE)</f>
        <v>2</v>
      </c>
      <c r="I425" s="16" t="str">
        <f>VLOOKUP(A425,'Medical Examinations'!A425:H425,8,FALSE)</f>
        <v>No</v>
      </c>
      <c r="J425" s="16" t="str">
        <f>VLOOKUP(A425,'Medical Examinations'!A425:I425,9,FALSE)</f>
        <v>overweight</v>
      </c>
      <c r="K425" s="16" t="str">
        <f>VLOOKUP(A425,'Medical Examinations'!A425:J425,10,FALSE)</f>
        <v>diabetes</v>
      </c>
      <c r="L425" s="18">
        <f>VLOOKUP(A425,'Hospitalisation Details'!A:F, 5, FALSE)</f>
        <v>21</v>
      </c>
      <c r="M425" s="16">
        <f>VLOOKUP(A425,'Hospitalisation Details'!A425:H425,8,FALSE)</f>
        <v>24513.09</v>
      </c>
      <c r="N425" s="16" t="str">
        <f>VLOOKUP(A425,'Hospitalisation Details'!A425:I425,9,FALSE)</f>
        <v>tier - 2</v>
      </c>
      <c r="O425" s="16" t="str">
        <f>VLOOKUP(A425,'Hospitalisation Details'!A425:J425,10,FALSE)</f>
        <v>tier - 2</v>
      </c>
      <c r="P425" s="16" t="str">
        <f>VLOOKUP(A425,'Hospitalisation Details'!A425:K425,11,FALSE)</f>
        <v>R1013</v>
      </c>
      <c r="Q425" s="16">
        <f>VLOOKUP(A425,'Hospitalisation Details'!A425:L425,12,FALSE)</f>
        <v>61</v>
      </c>
    </row>
    <row r="426" spans="1:17" ht="20.399999999999999" x14ac:dyDescent="0.6">
      <c r="A426" s="17" t="s">
        <v>1947</v>
      </c>
      <c r="B426" s="16" t="str">
        <f>VLOOKUP('HEALTH CARE'!A426,'Customer Names'!A426:D426,3,FALSE)</f>
        <v>Lerma</v>
      </c>
      <c r="C426" s="16">
        <f>VLOOKUP(A426,'Medical Examinations'!A426:B426,2,FALSE)</f>
        <v>30.02</v>
      </c>
      <c r="D426" s="16">
        <f>VLOOKUP(A426,'Medical Examinations'!A426:C426,3,FALSE)</f>
        <v>11.09</v>
      </c>
      <c r="E426" s="16" t="str">
        <f>VLOOKUP(A426,'Medical Examinations'!A426:D426,4,FALSE)</f>
        <v>No</v>
      </c>
      <c r="F426" s="16" t="str">
        <f>VLOOKUP(A426,'Medical Examinations'!A426:E426,5,FALSE)</f>
        <v>No</v>
      </c>
      <c r="G426" s="16" t="str">
        <f>VLOOKUP(A426,'Medical Examinations'!A426:F426,6,FALSE)</f>
        <v>No</v>
      </c>
      <c r="H426" s="16">
        <f>VLOOKUP('HEALTH CARE'!A426,'Medical Examinations'!A426:G426,7,FALSE)</f>
        <v>0</v>
      </c>
      <c r="I426" s="16" t="str">
        <f>VLOOKUP(A426,'Medical Examinations'!A426:H426,8,FALSE)</f>
        <v>No</v>
      </c>
      <c r="J426" s="16" t="str">
        <f>VLOOKUP(A426,'Medical Examinations'!A426:I426,9,FALSE)</f>
        <v>obesity</v>
      </c>
      <c r="K426" s="16" t="str">
        <f>VLOOKUP(A426,'Medical Examinations'!A426:J426,10,FALSE)</f>
        <v>diabetes</v>
      </c>
      <c r="L426" s="18">
        <f>VLOOKUP(A426,'Hospitalisation Details'!A:F, 5, FALSE)</f>
        <v>6</v>
      </c>
      <c r="M426" s="16">
        <f>VLOOKUP(A426,'Hospitalisation Details'!A426:H426,8,FALSE)</f>
        <v>24476.48</v>
      </c>
      <c r="N426" s="16" t="str">
        <f>VLOOKUP(A426,'Hospitalisation Details'!A426:I426,9,FALSE)</f>
        <v>tier - 2</v>
      </c>
      <c r="O426" s="16" t="str">
        <f>VLOOKUP(A426,'Hospitalisation Details'!A426:J426,10,FALSE)</f>
        <v>tier - 2</v>
      </c>
      <c r="P426" s="16" t="str">
        <f>VLOOKUP(A426,'Hospitalisation Details'!A426:K426,11,FALSE)</f>
        <v>R1012</v>
      </c>
      <c r="Q426" s="16">
        <f>VLOOKUP(A426,'Hospitalisation Details'!A426:L426,12,FALSE)</f>
        <v>54</v>
      </c>
    </row>
    <row r="427" spans="1:17" ht="20.399999999999999" x14ac:dyDescent="0.6">
      <c r="A427" s="17" t="s">
        <v>1946</v>
      </c>
      <c r="B427" s="16" t="str">
        <f>VLOOKUP('HEALTH CARE'!A427,'Customer Names'!A427:D427,3,FALSE)</f>
        <v>Dahl</v>
      </c>
      <c r="C427" s="16">
        <f>VLOOKUP(A427,'Medical Examinations'!A427:B427,2,FALSE)</f>
        <v>27.36</v>
      </c>
      <c r="D427" s="16">
        <f>VLOOKUP(A427,'Medical Examinations'!A427:C427,3,FALSE)</f>
        <v>9.4499999999999993</v>
      </c>
      <c r="E427" s="16" t="str">
        <f>VLOOKUP(A427,'Medical Examinations'!A427:D427,4,FALSE)</f>
        <v>Yes</v>
      </c>
      <c r="F427" s="16" t="str">
        <f>VLOOKUP(A427,'Medical Examinations'!A427:E427,5,FALSE)</f>
        <v>No</v>
      </c>
      <c r="G427" s="16" t="str">
        <f>VLOOKUP(A427,'Medical Examinations'!A427:F427,6,FALSE)</f>
        <v>No</v>
      </c>
      <c r="H427" s="16">
        <f>VLOOKUP('HEALTH CARE'!A427,'Medical Examinations'!A427:G427,7,FALSE)</f>
        <v>2</v>
      </c>
      <c r="I427" s="16" t="str">
        <f>VLOOKUP(A427,'Medical Examinations'!A427:H427,8,FALSE)</f>
        <v>Yes</v>
      </c>
      <c r="J427" s="16" t="str">
        <f>VLOOKUP(A427,'Medical Examinations'!A427:I427,9,FALSE)</f>
        <v>overweight</v>
      </c>
      <c r="K427" s="16" t="str">
        <f>VLOOKUP(A427,'Medical Examinations'!A427:J427,10,FALSE)</f>
        <v>diabetes</v>
      </c>
      <c r="L427" s="18">
        <f>VLOOKUP(A427,'Hospitalisation Details'!A:F, 5, FALSE)</f>
        <v>30</v>
      </c>
      <c r="M427" s="16">
        <f>VLOOKUP(A427,'Hospitalisation Details'!A427:H427,8,FALSE)</f>
        <v>24393.62</v>
      </c>
      <c r="N427" s="16" t="str">
        <f>VLOOKUP(A427,'Hospitalisation Details'!A427:I427,9,FALSE)</f>
        <v>tier - 2</v>
      </c>
      <c r="O427" s="16" t="str">
        <f>VLOOKUP(A427,'Hospitalisation Details'!A427:J427,10,FALSE)</f>
        <v>tier - 3</v>
      </c>
      <c r="P427" s="16" t="str">
        <f>VLOOKUP(A427,'Hospitalisation Details'!A427:K427,11,FALSE)</f>
        <v>R1012</v>
      </c>
      <c r="Q427" s="16">
        <f>VLOOKUP(A427,'Hospitalisation Details'!A427:L427,12,FALSE)</f>
        <v>52</v>
      </c>
    </row>
    <row r="428" spans="1:17" ht="20.399999999999999" x14ac:dyDescent="0.6">
      <c r="A428" s="17" t="s">
        <v>1945</v>
      </c>
      <c r="B428" s="16" t="str">
        <f>VLOOKUP('HEALTH CARE'!A428,'Customer Names'!A428:D428,3,FALSE)</f>
        <v>Surtees</v>
      </c>
      <c r="C428" s="16">
        <f>VLOOKUP(A428,'Medical Examinations'!A428:B428,2,FALSE)</f>
        <v>22.2</v>
      </c>
      <c r="D428" s="16">
        <f>VLOOKUP(A428,'Medical Examinations'!A428:C428,3,FALSE)</f>
        <v>5.51</v>
      </c>
      <c r="E428" s="16" t="str">
        <f>VLOOKUP(A428,'Medical Examinations'!A428:D428,4,FALSE)</f>
        <v>No</v>
      </c>
      <c r="F428" s="16" t="str">
        <f>VLOOKUP(A428,'Medical Examinations'!A428:E428,5,FALSE)</f>
        <v>No</v>
      </c>
      <c r="G428" s="16" t="str">
        <f>VLOOKUP(A428,'Medical Examinations'!A428:F428,6,FALSE)</f>
        <v>No</v>
      </c>
      <c r="H428" s="16">
        <f>VLOOKUP('HEALTH CARE'!A428,'Medical Examinations'!A428:G428,7,FALSE)</f>
        <v>0</v>
      </c>
      <c r="I428" s="16" t="str">
        <f>VLOOKUP(A428,'Medical Examinations'!A428:H428,8,FALSE)</f>
        <v>Yes</v>
      </c>
      <c r="J428" s="16" t="str">
        <f>VLOOKUP(A428,'Medical Examinations'!A428:I428,9,FALSE)</f>
        <v>normal weight</v>
      </c>
      <c r="K428" s="16" t="str">
        <f>VLOOKUP(A428,'Medical Examinations'!A428:J428,10,FALSE)</f>
        <v>normal</v>
      </c>
      <c r="L428" s="18">
        <f>VLOOKUP(A428,'Hospitalisation Details'!A:F, 5, FALSE)</f>
        <v>7</v>
      </c>
      <c r="M428" s="16">
        <f>VLOOKUP(A428,'Hospitalisation Details'!A428:H428,8,FALSE)</f>
        <v>24387.74</v>
      </c>
      <c r="N428" s="16" t="str">
        <f>VLOOKUP(A428,'Hospitalisation Details'!A428:I428,9,FALSE)</f>
        <v>tier - 2</v>
      </c>
      <c r="O428" s="16" t="str">
        <f>VLOOKUP(A428,'Hospitalisation Details'!A428:J428,10,FALSE)</f>
        <v>tier - 1</v>
      </c>
      <c r="P428" s="16" t="str">
        <f>VLOOKUP(A428,'Hospitalisation Details'!A428:K428,11,FALSE)</f>
        <v>R1011</v>
      </c>
      <c r="Q428" s="16">
        <f>VLOOKUP(A428,'Hospitalisation Details'!A428:L428,12,FALSE)</f>
        <v>23</v>
      </c>
    </row>
    <row r="429" spans="1:17" ht="20.399999999999999" x14ac:dyDescent="0.6">
      <c r="A429" s="17" t="s">
        <v>1944</v>
      </c>
      <c r="B429" s="16" t="str">
        <f>VLOOKUP('HEALTH CARE'!A429,'Customer Names'!A429:D429,3,FALSE)</f>
        <v>Spetner</v>
      </c>
      <c r="C429" s="16">
        <f>VLOOKUP(A429,'Medical Examinations'!A429:B429,2,FALSE)</f>
        <v>25.71</v>
      </c>
      <c r="D429" s="16">
        <f>VLOOKUP(A429,'Medical Examinations'!A429:C429,3,FALSE)</f>
        <v>4.18</v>
      </c>
      <c r="E429" s="16" t="str">
        <f>VLOOKUP(A429,'Medical Examinations'!A429:D429,4,FALSE)</f>
        <v>No</v>
      </c>
      <c r="F429" s="16" t="str">
        <f>VLOOKUP(A429,'Medical Examinations'!A429:E429,5,FALSE)</f>
        <v>yes</v>
      </c>
      <c r="G429" s="16" t="str">
        <f>VLOOKUP(A429,'Medical Examinations'!A429:F429,6,FALSE)</f>
        <v>No</v>
      </c>
      <c r="H429" s="16">
        <f>VLOOKUP('HEALTH CARE'!A429,'Medical Examinations'!A429:G429,7,FALSE)</f>
        <v>1</v>
      </c>
      <c r="I429" s="16" t="str">
        <f>VLOOKUP(A429,'Medical Examinations'!A429:H429,8,FALSE)</f>
        <v>Yes</v>
      </c>
      <c r="J429" s="16" t="str">
        <f>VLOOKUP(A429,'Medical Examinations'!A429:I429,9,FALSE)</f>
        <v>overweight</v>
      </c>
      <c r="K429" s="16" t="str">
        <f>VLOOKUP(A429,'Medical Examinations'!A429:J429,10,FALSE)</f>
        <v>normal</v>
      </c>
      <c r="L429" s="18">
        <f>VLOOKUP(A429,'Hospitalisation Details'!A:F, 5, FALSE)</f>
        <v>3</v>
      </c>
      <c r="M429" s="16">
        <f>VLOOKUP(A429,'Hospitalisation Details'!A429:H429,8,FALSE)</f>
        <v>24294.02</v>
      </c>
      <c r="N429" s="16" t="str">
        <f>VLOOKUP(A429,'Hospitalisation Details'!A429:I429,9,FALSE)</f>
        <v>tier - 2</v>
      </c>
      <c r="O429" s="16" t="str">
        <f>VLOOKUP(A429,'Hospitalisation Details'!A429:J429,10,FALSE)</f>
        <v>tier - 1</v>
      </c>
      <c r="P429" s="16" t="str">
        <f>VLOOKUP(A429,'Hospitalisation Details'!A429:K429,11,FALSE)</f>
        <v>R1011</v>
      </c>
      <c r="Q429" s="16">
        <f>VLOOKUP(A429,'Hospitalisation Details'!A429:L429,12,FALSE)</f>
        <v>18</v>
      </c>
    </row>
    <row r="430" spans="1:17" ht="20.399999999999999" x14ac:dyDescent="0.6">
      <c r="A430" s="17" t="s">
        <v>1943</v>
      </c>
      <c r="B430" s="16" t="str">
        <f>VLOOKUP('HEALTH CARE'!A430,'Customer Names'!A430:D430,3,FALSE)</f>
        <v>Brandon</v>
      </c>
      <c r="C430" s="16">
        <f>VLOOKUP(A430,'Medical Examinations'!A430:B430,2,FALSE)</f>
        <v>41.91</v>
      </c>
      <c r="D430" s="16">
        <f>VLOOKUP(A430,'Medical Examinations'!A430:C430,3,FALSE)</f>
        <v>5.98</v>
      </c>
      <c r="E430" s="16" t="str">
        <f>VLOOKUP(A430,'Medical Examinations'!A430:D430,4,FALSE)</f>
        <v>Yes</v>
      </c>
      <c r="F430" s="16" t="str">
        <f>VLOOKUP(A430,'Medical Examinations'!A430:E430,5,FALSE)</f>
        <v>No</v>
      </c>
      <c r="G430" s="16" t="str">
        <f>VLOOKUP(A430,'Medical Examinations'!A430:F430,6,FALSE)</f>
        <v>No</v>
      </c>
      <c r="H430" s="16">
        <f>VLOOKUP('HEALTH CARE'!A430,'Medical Examinations'!A430:G430,7,FALSE)</f>
        <v>1</v>
      </c>
      <c r="I430" s="16" t="str">
        <f>VLOOKUP(A430,'Medical Examinations'!A430:H430,8,FALSE)</f>
        <v>No</v>
      </c>
      <c r="J430" s="16" t="str">
        <f>VLOOKUP(A430,'Medical Examinations'!A430:I430,9,FALSE)</f>
        <v>obesity</v>
      </c>
      <c r="K430" s="16" t="str">
        <f>VLOOKUP(A430,'Medical Examinations'!A430:J430,10,FALSE)</f>
        <v>prediabetes</v>
      </c>
      <c r="L430" s="18">
        <f>VLOOKUP(A430,'Hospitalisation Details'!A:F, 5, FALSE)</f>
        <v>16</v>
      </c>
      <c r="M430" s="16">
        <f>VLOOKUP(A430,'Hospitalisation Details'!A430:H430,8,FALSE)</f>
        <v>24227.34</v>
      </c>
      <c r="N430" s="16" t="str">
        <f>VLOOKUP(A430,'Hospitalisation Details'!A430:I430,9,FALSE)</f>
        <v>tier - 2</v>
      </c>
      <c r="O430" s="16" t="str">
        <f>VLOOKUP(A430,'Hospitalisation Details'!A430:J430,10,FALSE)</f>
        <v>tier - 1</v>
      </c>
      <c r="P430" s="16" t="str">
        <f>VLOOKUP(A430,'Hospitalisation Details'!A430:K430,11,FALSE)</f>
        <v>R1013</v>
      </c>
      <c r="Q430" s="16">
        <f>VLOOKUP(A430,'Hospitalisation Details'!A430:L430,12,FALSE)</f>
        <v>58</v>
      </c>
    </row>
    <row r="431" spans="1:17" ht="20.399999999999999" x14ac:dyDescent="0.6">
      <c r="A431" s="17" t="s">
        <v>1942</v>
      </c>
      <c r="B431" s="16" t="str">
        <f>VLOOKUP('HEALTH CARE'!A431,'Customer Names'!A431:D431,3,FALSE)</f>
        <v>Eley</v>
      </c>
      <c r="C431" s="16">
        <f>VLOOKUP(A431,'Medical Examinations'!A431:B431,2,FALSE)</f>
        <v>25.85</v>
      </c>
      <c r="D431" s="16">
        <f>VLOOKUP(A431,'Medical Examinations'!A431:C431,3,FALSE)</f>
        <v>10.16</v>
      </c>
      <c r="E431" s="16" t="str">
        <f>VLOOKUP(A431,'Medical Examinations'!A431:D431,4,FALSE)</f>
        <v>No</v>
      </c>
      <c r="F431" s="16" t="str">
        <f>VLOOKUP(A431,'Medical Examinations'!A431:E431,5,FALSE)</f>
        <v>No</v>
      </c>
      <c r="G431" s="16" t="str">
        <f>VLOOKUP(A431,'Medical Examinations'!A431:F431,6,FALSE)</f>
        <v>No</v>
      </c>
      <c r="H431" s="16">
        <f>VLOOKUP('HEALTH CARE'!A431,'Medical Examinations'!A431:G431,7,FALSE)</f>
        <v>0</v>
      </c>
      <c r="I431" s="16" t="str">
        <f>VLOOKUP(A431,'Medical Examinations'!A431:H431,8,FALSE)</f>
        <v>Yes</v>
      </c>
      <c r="J431" s="16" t="str">
        <f>VLOOKUP(A431,'Medical Examinations'!A431:I431,9,FALSE)</f>
        <v>overweight</v>
      </c>
      <c r="K431" s="16" t="str">
        <f>VLOOKUP(A431,'Medical Examinations'!A431:J431,10,FALSE)</f>
        <v>diabetes</v>
      </c>
      <c r="L431" s="18">
        <f>VLOOKUP(A431,'Hospitalisation Details'!A:F, 5, FALSE)</f>
        <v>10</v>
      </c>
      <c r="M431" s="16">
        <f>VLOOKUP(A431,'Hospitalisation Details'!A431:H431,8,FALSE)</f>
        <v>24180.93</v>
      </c>
      <c r="N431" s="16" t="str">
        <f>VLOOKUP(A431,'Hospitalisation Details'!A431:I431,9,FALSE)</f>
        <v>tier - 2</v>
      </c>
      <c r="O431" s="16" t="str">
        <f>VLOOKUP(A431,'Hospitalisation Details'!A431:J431,10,FALSE)</f>
        <v>tier - 1</v>
      </c>
      <c r="P431" s="16" t="str">
        <f>VLOOKUP(A431,'Hospitalisation Details'!A431:K431,11,FALSE)</f>
        <v>R1013</v>
      </c>
      <c r="Q431" s="16">
        <f>VLOOKUP(A431,'Hospitalisation Details'!A431:L431,12,FALSE)</f>
        <v>48</v>
      </c>
    </row>
    <row r="432" spans="1:17" ht="20.399999999999999" x14ac:dyDescent="0.6">
      <c r="A432" s="17" t="s">
        <v>1941</v>
      </c>
      <c r="B432" s="16" t="str">
        <f>VLOOKUP('HEALTH CARE'!A432,'Customer Names'!A432:D432,3,FALSE)</f>
        <v>Sedicum</v>
      </c>
      <c r="C432" s="16">
        <f>VLOOKUP(A432,'Medical Examinations'!A432:B432,2,FALSE)</f>
        <v>23.844999999999999</v>
      </c>
      <c r="D432" s="16">
        <f>VLOOKUP(A432,'Medical Examinations'!A432:C432,3,FALSE)</f>
        <v>11.71</v>
      </c>
      <c r="E432" s="16" t="str">
        <f>VLOOKUP(A432,'Medical Examinations'!A432:D432,4,FALSE)</f>
        <v>No</v>
      </c>
      <c r="F432" s="16" t="str">
        <f>VLOOKUP(A432,'Medical Examinations'!A432:E432,5,FALSE)</f>
        <v>No</v>
      </c>
      <c r="G432" s="16" t="str">
        <f>VLOOKUP(A432,'Medical Examinations'!A432:F432,6,FALSE)</f>
        <v>No</v>
      </c>
      <c r="H432" s="16">
        <f>VLOOKUP('HEALTH CARE'!A432,'Medical Examinations'!A432:G432,7,FALSE)</f>
        <v>2</v>
      </c>
      <c r="I432" s="16" t="str">
        <f>VLOOKUP(A432,'Medical Examinations'!A432:H432,8,FALSE)</f>
        <v>Yes</v>
      </c>
      <c r="J432" s="16" t="str">
        <f>VLOOKUP(A432,'Medical Examinations'!A432:I432,9,FALSE)</f>
        <v>normal weight</v>
      </c>
      <c r="K432" s="16" t="str">
        <f>VLOOKUP(A432,'Medical Examinations'!A432:J432,10,FALSE)</f>
        <v>diabetes</v>
      </c>
      <c r="L432" s="18">
        <f>VLOOKUP(A432,'Hospitalisation Details'!A:F, 5, FALSE)</f>
        <v>13</v>
      </c>
      <c r="M432" s="16">
        <f>VLOOKUP(A432,'Hospitalisation Details'!A432:H432,8,FALSE)</f>
        <v>24106.91</v>
      </c>
      <c r="N432" s="16" t="str">
        <f>VLOOKUP(A432,'Hospitalisation Details'!A432:I432,9,FALSE)</f>
        <v>tier - 2</v>
      </c>
      <c r="O432" s="16" t="str">
        <f>VLOOKUP(A432,'Hospitalisation Details'!A432:J432,10,FALSE)</f>
        <v>tier - 2</v>
      </c>
      <c r="P432" s="16" t="str">
        <f>VLOOKUP(A432,'Hospitalisation Details'!A432:K432,11,FALSE)</f>
        <v>R1024</v>
      </c>
      <c r="Q432" s="16">
        <f>VLOOKUP(A432,'Hospitalisation Details'!A432:L432,12,FALSE)</f>
        <v>49</v>
      </c>
    </row>
    <row r="433" spans="1:17" ht="20.399999999999999" x14ac:dyDescent="0.6">
      <c r="A433" s="17" t="s">
        <v>1940</v>
      </c>
      <c r="B433" s="16" t="str">
        <f>VLOOKUP('HEALTH CARE'!A433,'Customer Names'!A433:D433,3,FALSE)</f>
        <v>Markle</v>
      </c>
      <c r="C433" s="16">
        <f>VLOOKUP(A433,'Medical Examinations'!A433:B433,2,FALSE)</f>
        <v>30.59</v>
      </c>
      <c r="D433" s="16">
        <f>VLOOKUP(A433,'Medical Examinations'!A433:C433,3,FALSE)</f>
        <v>5.23</v>
      </c>
      <c r="E433" s="16" t="str">
        <f>VLOOKUP(A433,'Medical Examinations'!A433:D433,4,FALSE)</f>
        <v>No</v>
      </c>
      <c r="F433" s="16" t="str">
        <f>VLOOKUP(A433,'Medical Examinations'!A433:E433,5,FALSE)</f>
        <v>No</v>
      </c>
      <c r="G433" s="16" t="str">
        <f>VLOOKUP(A433,'Medical Examinations'!A433:F433,6,FALSE)</f>
        <v>Yes</v>
      </c>
      <c r="H433" s="16">
        <f>VLOOKUP('HEALTH CARE'!A433,'Medical Examinations'!A433:G433,7,FALSE)</f>
        <v>1</v>
      </c>
      <c r="I433" s="16" t="str">
        <f>VLOOKUP(A433,'Medical Examinations'!A433:H433,8,FALSE)</f>
        <v>No</v>
      </c>
      <c r="J433" s="16" t="str">
        <f>VLOOKUP(A433,'Medical Examinations'!A433:I433,9,FALSE)</f>
        <v>obesity</v>
      </c>
      <c r="K433" s="16" t="str">
        <f>VLOOKUP(A433,'Medical Examinations'!A433:J433,10,FALSE)</f>
        <v>normal</v>
      </c>
      <c r="L433" s="18">
        <f>VLOOKUP(A433,'Hospitalisation Details'!A:F, 5, FALSE)</f>
        <v>30</v>
      </c>
      <c r="M433" s="16">
        <f>VLOOKUP(A433,'Hospitalisation Details'!A433:H433,8,FALSE)</f>
        <v>24059.68</v>
      </c>
      <c r="N433" s="16" t="str">
        <f>VLOOKUP(A433,'Hospitalisation Details'!A433:I433,9,FALSE)</f>
        <v>tier - 2</v>
      </c>
      <c r="O433" s="16" t="str">
        <f>VLOOKUP(A433,'Hospitalisation Details'!A433:J433,10,FALSE)</f>
        <v>tier - 2</v>
      </c>
      <c r="P433" s="16" t="str">
        <f>VLOOKUP(A433,'Hospitalisation Details'!A433:K433,11,FALSE)</f>
        <v>R1012</v>
      </c>
      <c r="Q433" s="16">
        <f>VLOOKUP(A433,'Hospitalisation Details'!A433:L433,12,FALSE)</f>
        <v>19</v>
      </c>
    </row>
    <row r="434" spans="1:17" ht="20.399999999999999" x14ac:dyDescent="0.6">
      <c r="A434" s="17" t="s">
        <v>1939</v>
      </c>
      <c r="B434" s="16" t="str">
        <f>VLOOKUP('HEALTH CARE'!A434,'Customer Names'!A434:D434,3,FALSE)</f>
        <v>Kunz</v>
      </c>
      <c r="C434" s="16">
        <f>VLOOKUP(A434,'Medical Examinations'!A434:B434,2,FALSE)</f>
        <v>24.795000000000002</v>
      </c>
      <c r="D434" s="16">
        <f>VLOOKUP(A434,'Medical Examinations'!A434:C434,3,FALSE)</f>
        <v>6.85</v>
      </c>
      <c r="E434" s="16" t="str">
        <f>VLOOKUP(A434,'Medical Examinations'!A434:D434,4,FALSE)</f>
        <v>No</v>
      </c>
      <c r="F434" s="16" t="str">
        <f>VLOOKUP(A434,'Medical Examinations'!A434:E434,5,FALSE)</f>
        <v>No</v>
      </c>
      <c r="G434" s="16" t="str">
        <f>VLOOKUP(A434,'Medical Examinations'!A434:F434,6,FALSE)</f>
        <v>No</v>
      </c>
      <c r="H434" s="16">
        <f>VLOOKUP('HEALTH CARE'!A434,'Medical Examinations'!A434:G434,7,FALSE)</f>
        <v>0</v>
      </c>
      <c r="I434" s="16" t="str">
        <f>VLOOKUP(A434,'Medical Examinations'!A434:H434,8,FALSE)</f>
        <v>Yes</v>
      </c>
      <c r="J434" s="16" t="str">
        <f>VLOOKUP(A434,'Medical Examinations'!A434:I434,9,FALSE)</f>
        <v>normal weight</v>
      </c>
      <c r="K434" s="16" t="str">
        <f>VLOOKUP(A434,'Medical Examinations'!A434:J434,10,FALSE)</f>
        <v>diabetes</v>
      </c>
      <c r="L434" s="18">
        <f>VLOOKUP(A434,'Hospitalisation Details'!A:F, 5, FALSE)</f>
        <v>10</v>
      </c>
      <c r="M434" s="16">
        <f>VLOOKUP(A434,'Hospitalisation Details'!A434:H434,8,FALSE)</f>
        <v>23967.38</v>
      </c>
      <c r="N434" s="16" t="str">
        <f>VLOOKUP(A434,'Hospitalisation Details'!A434:I434,9,FALSE)</f>
        <v>tier - 2</v>
      </c>
      <c r="O434" s="16" t="str">
        <f>VLOOKUP(A434,'Hospitalisation Details'!A434:J434,10,FALSE)</f>
        <v>tier - 2</v>
      </c>
      <c r="P434" s="16" t="str">
        <f>VLOOKUP(A434,'Hospitalisation Details'!A434:K434,11,FALSE)</f>
        <v>R1012</v>
      </c>
      <c r="Q434" s="16">
        <f>VLOOKUP(A434,'Hospitalisation Details'!A434:L434,12,FALSE)</f>
        <v>51</v>
      </c>
    </row>
    <row r="435" spans="1:17" ht="20.399999999999999" x14ac:dyDescent="0.6">
      <c r="A435" s="17" t="s">
        <v>1938</v>
      </c>
      <c r="B435" s="16" t="str">
        <f>VLOOKUP('HEALTH CARE'!A435,'Customer Names'!A435:D435,3,FALSE)</f>
        <v>Wimert</v>
      </c>
      <c r="C435" s="16">
        <f>VLOOKUP(A435,'Medical Examinations'!A435:B435,2,FALSE)</f>
        <v>24.13</v>
      </c>
      <c r="D435" s="16">
        <f>VLOOKUP(A435,'Medical Examinations'!A435:C435,3,FALSE)</f>
        <v>7.05</v>
      </c>
      <c r="E435" s="16" t="str">
        <f>VLOOKUP(A435,'Medical Examinations'!A435:D435,4,FALSE)</f>
        <v>Yes</v>
      </c>
      <c r="F435" s="16" t="str">
        <f>VLOOKUP(A435,'Medical Examinations'!A435:E435,5,FALSE)</f>
        <v>No</v>
      </c>
      <c r="G435" s="16" t="str">
        <f>VLOOKUP(A435,'Medical Examinations'!A435:F435,6,FALSE)</f>
        <v>No</v>
      </c>
      <c r="H435" s="16">
        <f>VLOOKUP('HEALTH CARE'!A435,'Medical Examinations'!A435:G435,7,FALSE)</f>
        <v>2</v>
      </c>
      <c r="I435" s="16" t="str">
        <f>VLOOKUP(A435,'Medical Examinations'!A435:H435,8,FALSE)</f>
        <v>Yes</v>
      </c>
      <c r="J435" s="16" t="str">
        <f>VLOOKUP(A435,'Medical Examinations'!A435:I435,9,FALSE)</f>
        <v>normal weight</v>
      </c>
      <c r="K435" s="16" t="str">
        <f>VLOOKUP(A435,'Medical Examinations'!A435:J435,10,FALSE)</f>
        <v>diabetes</v>
      </c>
      <c r="L435" s="18">
        <f>VLOOKUP(A435,'Hospitalisation Details'!A:F, 5, FALSE)</f>
        <v>8</v>
      </c>
      <c r="M435" s="16">
        <f>VLOOKUP(A435,'Hospitalisation Details'!A435:H435,8,FALSE)</f>
        <v>23887.66</v>
      </c>
      <c r="N435" s="16" t="str">
        <f>VLOOKUP(A435,'Hospitalisation Details'!A435:I435,9,FALSE)</f>
        <v>tier - 2</v>
      </c>
      <c r="O435" s="16" t="str">
        <f>VLOOKUP(A435,'Hospitalisation Details'!A435:J435,10,FALSE)</f>
        <v>tier - 3</v>
      </c>
      <c r="P435" s="16" t="str">
        <f>VLOOKUP(A435,'Hospitalisation Details'!A435:K435,11,FALSE)</f>
        <v>R1012</v>
      </c>
      <c r="Q435" s="16">
        <f>VLOOKUP(A435,'Hospitalisation Details'!A435:L435,12,FALSE)</f>
        <v>52</v>
      </c>
    </row>
    <row r="436" spans="1:17" ht="20.399999999999999" x14ac:dyDescent="0.6">
      <c r="A436" s="17" t="s">
        <v>1937</v>
      </c>
      <c r="B436" s="16" t="str">
        <f>VLOOKUP('HEALTH CARE'!A436,'Customer Names'!A436:D436,3,FALSE)</f>
        <v>Peterson</v>
      </c>
      <c r="C436" s="16">
        <f>VLOOKUP(A436,'Medical Examinations'!A436:B436,2,FALSE)</f>
        <v>25.84</v>
      </c>
      <c r="D436" s="16">
        <f>VLOOKUP(A436,'Medical Examinations'!A436:C436,3,FALSE)</f>
        <v>11.64</v>
      </c>
      <c r="E436" s="16" t="str">
        <f>VLOOKUP(A436,'Medical Examinations'!A436:D436,4,FALSE)</f>
        <v>No</v>
      </c>
      <c r="F436" s="16" t="str">
        <f>VLOOKUP(A436,'Medical Examinations'!A436:E436,5,FALSE)</f>
        <v>No</v>
      </c>
      <c r="G436" s="16" t="str">
        <f>VLOOKUP(A436,'Medical Examinations'!A436:F436,6,FALSE)</f>
        <v>No</v>
      </c>
      <c r="H436" s="16">
        <f>VLOOKUP('HEALTH CARE'!A436,'Medical Examinations'!A436:G436,7,FALSE)</f>
        <v>2</v>
      </c>
      <c r="I436" s="16" t="str">
        <f>VLOOKUP(A436,'Medical Examinations'!A436:H436,8,FALSE)</f>
        <v>Yes</v>
      </c>
      <c r="J436" s="16" t="str">
        <f>VLOOKUP(A436,'Medical Examinations'!A436:I436,9,FALSE)</f>
        <v>overweight</v>
      </c>
      <c r="K436" s="16" t="str">
        <f>VLOOKUP(A436,'Medical Examinations'!A436:J436,10,FALSE)</f>
        <v>diabetes</v>
      </c>
      <c r="L436" s="18">
        <f>VLOOKUP(A436,'Hospitalisation Details'!A:F, 5, FALSE)</f>
        <v>27</v>
      </c>
      <c r="M436" s="16">
        <f>VLOOKUP(A436,'Hospitalisation Details'!A436:H436,8,FALSE)</f>
        <v>23807.24</v>
      </c>
      <c r="N436" s="16" t="str">
        <f>VLOOKUP(A436,'Hospitalisation Details'!A436:I436,9,FALSE)</f>
        <v>tier - 2</v>
      </c>
      <c r="O436" s="16" t="str">
        <f>VLOOKUP(A436,'Hospitalisation Details'!A436:J436,10,FALSE)</f>
        <v>tier - 3</v>
      </c>
      <c r="P436" s="16" t="str">
        <f>VLOOKUP(A436,'Hospitalisation Details'!A436:K436,11,FALSE)</f>
        <v>R1012</v>
      </c>
      <c r="Q436" s="16">
        <f>VLOOKUP(A436,'Hospitalisation Details'!A436:L436,12,FALSE)</f>
        <v>49</v>
      </c>
    </row>
    <row r="437" spans="1:17" ht="20.399999999999999" x14ac:dyDescent="0.6">
      <c r="A437" s="17" t="s">
        <v>1936</v>
      </c>
      <c r="B437" s="16" t="str">
        <f>VLOOKUP('HEALTH CARE'!A437,'Customer Names'!A437:D437,3,FALSE)</f>
        <v>Mercier</v>
      </c>
      <c r="C437" s="16">
        <f>VLOOKUP(A437,'Medical Examinations'!A437:B437,2,FALSE)</f>
        <v>28</v>
      </c>
      <c r="D437" s="16">
        <f>VLOOKUP(A437,'Medical Examinations'!A437:C437,3,FALSE)</f>
        <v>10.52</v>
      </c>
      <c r="E437" s="16" t="str">
        <f>VLOOKUP(A437,'Medical Examinations'!A437:D437,4,FALSE)</f>
        <v>No</v>
      </c>
      <c r="F437" s="16" t="str">
        <f>VLOOKUP(A437,'Medical Examinations'!A437:E437,5,FALSE)</f>
        <v>No</v>
      </c>
      <c r="G437" s="16" t="str">
        <f>VLOOKUP(A437,'Medical Examinations'!A437:F437,6,FALSE)</f>
        <v>No</v>
      </c>
      <c r="H437" s="16">
        <f>VLOOKUP('HEALTH CARE'!A437,'Medical Examinations'!A437:G437,7,FALSE)</f>
        <v>0</v>
      </c>
      <c r="I437" s="16" t="str">
        <f>VLOOKUP(A437,'Medical Examinations'!A437:H437,8,FALSE)</f>
        <v>Yes</v>
      </c>
      <c r="J437" s="16" t="str">
        <f>VLOOKUP(A437,'Medical Examinations'!A437:I437,9,FALSE)</f>
        <v>overweight</v>
      </c>
      <c r="K437" s="16" t="str">
        <f>VLOOKUP(A437,'Medical Examinations'!A437:J437,10,FALSE)</f>
        <v>diabetes</v>
      </c>
      <c r="L437" s="18">
        <f>VLOOKUP(A437,'Hospitalisation Details'!A:F, 5, FALSE)</f>
        <v>2</v>
      </c>
      <c r="M437" s="16">
        <f>VLOOKUP(A437,'Hospitalisation Details'!A437:H437,8,FALSE)</f>
        <v>23568.27</v>
      </c>
      <c r="N437" s="16" t="str">
        <f>VLOOKUP(A437,'Hospitalisation Details'!A437:I437,9,FALSE)</f>
        <v>tier - 2</v>
      </c>
      <c r="O437" s="16" t="str">
        <f>VLOOKUP(A437,'Hospitalisation Details'!A437:J437,10,FALSE)</f>
        <v>tier - 2</v>
      </c>
      <c r="P437" s="16" t="str">
        <f>VLOOKUP(A437,'Hospitalisation Details'!A437:K437,11,FALSE)</f>
        <v>R1011</v>
      </c>
      <c r="Q437" s="16">
        <f>VLOOKUP(A437,'Hospitalisation Details'!A437:L437,12,FALSE)</f>
        <v>49</v>
      </c>
    </row>
    <row r="438" spans="1:17" ht="20.399999999999999" x14ac:dyDescent="0.6">
      <c r="A438" s="17" t="s">
        <v>1935</v>
      </c>
      <c r="B438" s="16" t="str">
        <f>VLOOKUP('HEALTH CARE'!A438,'Customer Names'!A438:D438,3,FALSE)</f>
        <v>Laurie</v>
      </c>
      <c r="C438" s="16">
        <f>VLOOKUP(A438,'Medical Examinations'!A438:B438,2,FALSE)</f>
        <v>34.1</v>
      </c>
      <c r="D438" s="16">
        <f>VLOOKUP(A438,'Medical Examinations'!A438:C438,3,FALSE)</f>
        <v>4.01</v>
      </c>
      <c r="E438" s="16" t="str">
        <f>VLOOKUP(A438,'Medical Examinations'!A438:D438,4,FALSE)</f>
        <v>Yes</v>
      </c>
      <c r="F438" s="16" t="str">
        <f>VLOOKUP(A438,'Medical Examinations'!A438:E438,5,FALSE)</f>
        <v>No</v>
      </c>
      <c r="G438" s="16" t="str">
        <f>VLOOKUP(A438,'Medical Examinations'!A438:F438,6,FALSE)</f>
        <v>Yes</v>
      </c>
      <c r="H438" s="16">
        <f>VLOOKUP('HEALTH CARE'!A438,'Medical Examinations'!A438:G438,7,FALSE)</f>
        <v>1</v>
      </c>
      <c r="I438" s="16" t="str">
        <f>VLOOKUP(A438,'Medical Examinations'!A438:H438,8,FALSE)</f>
        <v>No</v>
      </c>
      <c r="J438" s="16" t="str">
        <f>VLOOKUP(A438,'Medical Examinations'!A438:I438,9,FALSE)</f>
        <v>obesity</v>
      </c>
      <c r="K438" s="16" t="str">
        <f>VLOOKUP(A438,'Medical Examinations'!A438:J438,10,FALSE)</f>
        <v>normal</v>
      </c>
      <c r="L438" s="18">
        <f>VLOOKUP(A438,'Hospitalisation Details'!A:F, 5, FALSE)</f>
        <v>26</v>
      </c>
      <c r="M438" s="16">
        <f>VLOOKUP(A438,'Hospitalisation Details'!A438:H438,8,FALSE)</f>
        <v>23563.02</v>
      </c>
      <c r="N438" s="16" t="str">
        <f>VLOOKUP(A438,'Hospitalisation Details'!A438:I438,9,FALSE)</f>
        <v>tier - 2</v>
      </c>
      <c r="O438" s="16" t="str">
        <f>VLOOKUP(A438,'Hospitalisation Details'!A438:J438,10,FALSE)</f>
        <v>tier - 2</v>
      </c>
      <c r="P438" s="16" t="str">
        <f>VLOOKUP(A438,'Hospitalisation Details'!A438:K438,11,FALSE)</f>
        <v>R1013</v>
      </c>
      <c r="Q438" s="16">
        <f>VLOOKUP(A438,'Hospitalisation Details'!A438:L438,12,FALSE)</f>
        <v>39</v>
      </c>
    </row>
    <row r="439" spans="1:17" ht="20.399999999999999" x14ac:dyDescent="0.6">
      <c r="A439" s="17" t="s">
        <v>1934</v>
      </c>
      <c r="B439" s="16" t="str">
        <f>VLOOKUP('HEALTH CARE'!A439,'Customer Names'!A439:D439,3,FALSE)</f>
        <v>Sekaquaptewa</v>
      </c>
      <c r="C439" s="16">
        <f>VLOOKUP(A439,'Medical Examinations'!A439:B439,2,FALSE)</f>
        <v>26.125</v>
      </c>
      <c r="D439" s="16">
        <f>VLOOKUP(A439,'Medical Examinations'!A439:C439,3,FALSE)</f>
        <v>8.56</v>
      </c>
      <c r="E439" s="16" t="str">
        <f>VLOOKUP(A439,'Medical Examinations'!A439:D439,4,FALSE)</f>
        <v>Yes</v>
      </c>
      <c r="F439" s="16" t="str">
        <f>VLOOKUP(A439,'Medical Examinations'!A439:E439,5,FALSE)</f>
        <v>No</v>
      </c>
      <c r="G439" s="16" t="str">
        <f>VLOOKUP(A439,'Medical Examinations'!A439:F439,6,FALSE)</f>
        <v>No</v>
      </c>
      <c r="H439" s="16">
        <f>VLOOKUP('HEALTH CARE'!A439,'Medical Examinations'!A439:G439,7,FALSE)</f>
        <v>1</v>
      </c>
      <c r="I439" s="16" t="str">
        <f>VLOOKUP(A439,'Medical Examinations'!A439:H439,8,FALSE)</f>
        <v>Yes</v>
      </c>
      <c r="J439" s="16" t="str">
        <f>VLOOKUP(A439,'Medical Examinations'!A439:I439,9,FALSE)</f>
        <v>overweight</v>
      </c>
      <c r="K439" s="16" t="str">
        <f>VLOOKUP(A439,'Medical Examinations'!A439:J439,10,FALSE)</f>
        <v>diabetes</v>
      </c>
      <c r="L439" s="18">
        <f>VLOOKUP(A439,'Hospitalisation Details'!A:F, 5, FALSE)</f>
        <v>13</v>
      </c>
      <c r="M439" s="16">
        <f>VLOOKUP(A439,'Hospitalisation Details'!A439:H439,8,FALSE)</f>
        <v>23401.31</v>
      </c>
      <c r="N439" s="16" t="str">
        <f>VLOOKUP(A439,'Hospitalisation Details'!A439:I439,9,FALSE)</f>
        <v>tier - 2</v>
      </c>
      <c r="O439" s="16" t="str">
        <f>VLOOKUP(A439,'Hospitalisation Details'!A439:J439,10,FALSE)</f>
        <v>tier - 3</v>
      </c>
      <c r="P439" s="16" t="str">
        <f>VLOOKUP(A439,'Hospitalisation Details'!A439:K439,11,FALSE)</f>
        <v>R1024</v>
      </c>
      <c r="Q439" s="16">
        <f>VLOOKUP(A439,'Hospitalisation Details'!A439:L439,12,FALSE)</f>
        <v>47</v>
      </c>
    </row>
    <row r="440" spans="1:17" ht="20.399999999999999" x14ac:dyDescent="0.6">
      <c r="A440" s="17" t="s">
        <v>1933</v>
      </c>
      <c r="B440" s="16" t="str">
        <f>VLOOKUP('HEALTH CARE'!A440,'Customer Names'!A440:D440,3,FALSE)</f>
        <v>Frash</v>
      </c>
      <c r="C440" s="16">
        <f>VLOOKUP(A440,'Medical Examinations'!A440:B440,2,FALSE)</f>
        <v>25.6</v>
      </c>
      <c r="D440" s="16">
        <f>VLOOKUP(A440,'Medical Examinations'!A440:C440,3,FALSE)</f>
        <v>10.5</v>
      </c>
      <c r="E440" s="16" t="str">
        <f>VLOOKUP(A440,'Medical Examinations'!A440:D440,4,FALSE)</f>
        <v>No</v>
      </c>
      <c r="F440" s="16" t="str">
        <f>VLOOKUP(A440,'Medical Examinations'!A440:E440,5,FALSE)</f>
        <v>No</v>
      </c>
      <c r="G440" s="16" t="str">
        <f>VLOOKUP(A440,'Medical Examinations'!A440:F440,6,FALSE)</f>
        <v>No</v>
      </c>
      <c r="H440" s="16">
        <f>VLOOKUP('HEALTH CARE'!A440,'Medical Examinations'!A440:G440,7,FALSE)</f>
        <v>2</v>
      </c>
      <c r="I440" s="16" t="str">
        <f>VLOOKUP(A440,'Medical Examinations'!A440:H440,8,FALSE)</f>
        <v>Yes</v>
      </c>
      <c r="J440" s="16" t="str">
        <f>VLOOKUP(A440,'Medical Examinations'!A440:I440,9,FALSE)</f>
        <v>overweight</v>
      </c>
      <c r="K440" s="16" t="str">
        <f>VLOOKUP(A440,'Medical Examinations'!A440:J440,10,FALSE)</f>
        <v>diabetes</v>
      </c>
      <c r="L440" s="18">
        <f>VLOOKUP(A440,'Hospitalisation Details'!A:F, 5, FALSE)</f>
        <v>22</v>
      </c>
      <c r="M440" s="16">
        <f>VLOOKUP(A440,'Hospitalisation Details'!A440:H440,8,FALSE)</f>
        <v>23306.55</v>
      </c>
      <c r="N440" s="16" t="str">
        <f>VLOOKUP(A440,'Hospitalisation Details'!A440:I440,9,FALSE)</f>
        <v>tier - 2</v>
      </c>
      <c r="O440" s="16" t="str">
        <f>VLOOKUP(A440,'Hospitalisation Details'!A440:J440,10,FALSE)</f>
        <v>tier - 2</v>
      </c>
      <c r="P440" s="16" t="str">
        <f>VLOOKUP(A440,'Hospitalisation Details'!A440:K440,11,FALSE)</f>
        <v>R1011</v>
      </c>
      <c r="Q440" s="16">
        <f>VLOOKUP(A440,'Hospitalisation Details'!A440:L440,12,FALSE)</f>
        <v>49</v>
      </c>
    </row>
    <row r="441" spans="1:17" ht="20.399999999999999" x14ac:dyDescent="0.6">
      <c r="A441" s="17" t="s">
        <v>1932</v>
      </c>
      <c r="B441" s="16" t="str">
        <f>VLOOKUP('HEALTH CARE'!A441,'Customer Names'!A441:D441,3,FALSE)</f>
        <v>Bukowski</v>
      </c>
      <c r="C441" s="16">
        <f>VLOOKUP(A441,'Medical Examinations'!A441:B441,2,FALSE)</f>
        <v>24.32</v>
      </c>
      <c r="D441" s="16">
        <f>VLOOKUP(A441,'Medical Examinations'!A441:C441,3,FALSE)</f>
        <v>6.39</v>
      </c>
      <c r="E441" s="16" t="str">
        <f>VLOOKUP(A441,'Medical Examinations'!A441:D441,4,FALSE)</f>
        <v>No</v>
      </c>
      <c r="F441" s="16" t="str">
        <f>VLOOKUP(A441,'Medical Examinations'!A441:E441,5,FALSE)</f>
        <v>No</v>
      </c>
      <c r="G441" s="16" t="str">
        <f>VLOOKUP(A441,'Medical Examinations'!A441:F441,6,FALSE)</f>
        <v>No</v>
      </c>
      <c r="H441" s="16">
        <f>VLOOKUP('HEALTH CARE'!A441,'Medical Examinations'!A441:G441,7,FALSE)</f>
        <v>0</v>
      </c>
      <c r="I441" s="16" t="str">
        <f>VLOOKUP(A441,'Medical Examinations'!A441:H441,8,FALSE)</f>
        <v>No</v>
      </c>
      <c r="J441" s="16" t="str">
        <f>VLOOKUP(A441,'Medical Examinations'!A441:I441,9,FALSE)</f>
        <v>normal weight</v>
      </c>
      <c r="K441" s="16" t="str">
        <f>VLOOKUP(A441,'Medical Examinations'!A441:J441,10,FALSE)</f>
        <v>prediabetes</v>
      </c>
      <c r="L441" s="18">
        <f>VLOOKUP(A441,'Hospitalisation Details'!A:F, 5, FALSE)</f>
        <v>3</v>
      </c>
      <c r="M441" s="16">
        <f>VLOOKUP(A441,'Hospitalisation Details'!A441:H441,8,FALSE)</f>
        <v>23288.93</v>
      </c>
      <c r="N441" s="16" t="str">
        <f>VLOOKUP(A441,'Hospitalisation Details'!A441:I441,9,FALSE)</f>
        <v>tier - 2</v>
      </c>
      <c r="O441" s="16" t="str">
        <f>VLOOKUP(A441,'Hospitalisation Details'!A441:J441,10,FALSE)</f>
        <v>tier - 3</v>
      </c>
      <c r="P441" s="16" t="str">
        <f>VLOOKUP(A441,'Hospitalisation Details'!A441:K441,11,FALSE)</f>
        <v>R1024</v>
      </c>
      <c r="Q441" s="16">
        <f>VLOOKUP(A441,'Hospitalisation Details'!A441:L441,12,FALSE)</f>
        <v>28</v>
      </c>
    </row>
    <row r="442" spans="1:17" ht="20.399999999999999" x14ac:dyDescent="0.6">
      <c r="A442" s="17" t="s">
        <v>1931</v>
      </c>
      <c r="B442" s="16" t="str">
        <f>VLOOKUP('HEALTH CARE'!A442,'Customer Names'!A442:D442,3,FALSE)</f>
        <v>Sandahl</v>
      </c>
      <c r="C442" s="16">
        <f>VLOOKUP(A442,'Medical Examinations'!A442:B442,2,FALSE)</f>
        <v>22.88</v>
      </c>
      <c r="D442" s="16">
        <f>VLOOKUP(A442,'Medical Examinations'!A442:C442,3,FALSE)</f>
        <v>5.71</v>
      </c>
      <c r="E442" s="16" t="str">
        <f>VLOOKUP(A442,'Medical Examinations'!A442:D442,4,FALSE)</f>
        <v>Yes</v>
      </c>
      <c r="F442" s="16" t="str">
        <f>VLOOKUP(A442,'Medical Examinations'!A442:E442,5,FALSE)</f>
        <v>No</v>
      </c>
      <c r="G442" s="16" t="str">
        <f>VLOOKUP(A442,'Medical Examinations'!A442:F442,6,FALSE)</f>
        <v>Yes</v>
      </c>
      <c r="H442" s="16">
        <f>VLOOKUP('HEALTH CARE'!A442,'Medical Examinations'!A442:G442,7,FALSE)</f>
        <v>1</v>
      </c>
      <c r="I442" s="16" t="str">
        <f>VLOOKUP(A442,'Medical Examinations'!A442:H442,8,FALSE)</f>
        <v>Yes</v>
      </c>
      <c r="J442" s="16" t="str">
        <f>VLOOKUP(A442,'Medical Examinations'!A442:I442,9,FALSE)</f>
        <v>normal weight</v>
      </c>
      <c r="K442" s="16" t="str">
        <f>VLOOKUP(A442,'Medical Examinations'!A442:J442,10,FALSE)</f>
        <v>prediabetes</v>
      </c>
      <c r="L442" s="18">
        <f>VLOOKUP(A442,'Hospitalisation Details'!A:F, 5, FALSE)</f>
        <v>14</v>
      </c>
      <c r="M442" s="16">
        <f>VLOOKUP(A442,'Hospitalisation Details'!A442:H442,8,FALSE)</f>
        <v>23244.79</v>
      </c>
      <c r="N442" s="16" t="str">
        <f>VLOOKUP(A442,'Hospitalisation Details'!A442:I442,9,FALSE)</f>
        <v>tier - 2</v>
      </c>
      <c r="O442" s="16" t="str">
        <f>VLOOKUP(A442,'Hospitalisation Details'!A442:J442,10,FALSE)</f>
        <v>tier - 3</v>
      </c>
      <c r="P442" s="16" t="str">
        <f>VLOOKUP(A442,'Hospitalisation Details'!A442:K442,11,FALSE)</f>
        <v>R1013</v>
      </c>
      <c r="Q442" s="16">
        <f>VLOOKUP(A442,'Hospitalisation Details'!A442:L442,12,FALSE)</f>
        <v>53</v>
      </c>
    </row>
    <row r="443" spans="1:17" ht="20.399999999999999" x14ac:dyDescent="0.6">
      <c r="A443" s="17" t="s">
        <v>1930</v>
      </c>
      <c r="B443" s="16" t="str">
        <f>VLOOKUP('HEALTH CARE'!A443,'Customer Names'!A443:D443,3,FALSE)</f>
        <v>Speight</v>
      </c>
      <c r="C443" s="16">
        <f>VLOOKUP(A443,'Medical Examinations'!A443:B443,2,FALSE)</f>
        <v>24.984999999999999</v>
      </c>
      <c r="D443" s="16">
        <f>VLOOKUP(A443,'Medical Examinations'!A443:C443,3,FALSE)</f>
        <v>4.43</v>
      </c>
      <c r="E443" s="16" t="str">
        <f>VLOOKUP(A443,'Medical Examinations'!A443:D443,4,FALSE)</f>
        <v>Yes</v>
      </c>
      <c r="F443" s="16" t="str">
        <f>VLOOKUP(A443,'Medical Examinations'!A443:E443,5,FALSE)</f>
        <v>No</v>
      </c>
      <c r="G443" s="16" t="str">
        <f>VLOOKUP(A443,'Medical Examinations'!A443:F443,6,FALSE)</f>
        <v>Yes</v>
      </c>
      <c r="H443" s="16">
        <f>VLOOKUP('HEALTH CARE'!A443,'Medical Examinations'!A443:G443,7,FALSE)</f>
        <v>1</v>
      </c>
      <c r="I443" s="16" t="str">
        <f>VLOOKUP(A443,'Medical Examinations'!A443:H443,8,FALSE)</f>
        <v>No</v>
      </c>
      <c r="J443" s="16" t="str">
        <f>VLOOKUP(A443,'Medical Examinations'!A443:I443,9,FALSE)</f>
        <v>overweight</v>
      </c>
      <c r="K443" s="16" t="str">
        <f>VLOOKUP(A443,'Medical Examinations'!A443:J443,10,FALSE)</f>
        <v>normal</v>
      </c>
      <c r="L443" s="18">
        <f>VLOOKUP(A443,'Hospitalisation Details'!A:F, 5, FALSE)</f>
        <v>7</v>
      </c>
      <c r="M443" s="16">
        <f>VLOOKUP(A443,'Hospitalisation Details'!A443:H443,8,FALSE)</f>
        <v>23241.47</v>
      </c>
      <c r="N443" s="16" t="str">
        <f>VLOOKUP(A443,'Hospitalisation Details'!A443:I443,9,FALSE)</f>
        <v>tier - 2</v>
      </c>
      <c r="O443" s="16" t="str">
        <f>VLOOKUP(A443,'Hospitalisation Details'!A443:J443,10,FALSE)</f>
        <v>tier - 3</v>
      </c>
      <c r="P443" s="16" t="str">
        <f>VLOOKUP(A443,'Hospitalisation Details'!A443:K443,11,FALSE)</f>
        <v>R1018</v>
      </c>
      <c r="Q443" s="16">
        <f>VLOOKUP(A443,'Hospitalisation Details'!A443:L443,12,FALSE)</f>
        <v>25</v>
      </c>
    </row>
    <row r="444" spans="1:17" ht="20.399999999999999" x14ac:dyDescent="0.6">
      <c r="A444" s="17" t="s">
        <v>1929</v>
      </c>
      <c r="B444" s="16" t="str">
        <f>VLOOKUP('HEALTH CARE'!A444,'Customer Names'!A444:D444,3,FALSE)</f>
        <v>Lee</v>
      </c>
      <c r="C444" s="16">
        <f>VLOOKUP(A444,'Medical Examinations'!A444:B444,2,FALSE)</f>
        <v>33.1</v>
      </c>
      <c r="D444" s="16">
        <f>VLOOKUP(A444,'Medical Examinations'!A444:C444,3,FALSE)</f>
        <v>5.52</v>
      </c>
      <c r="E444" s="16" t="str">
        <f>VLOOKUP(A444,'Medical Examinations'!A444:D444,4,FALSE)</f>
        <v>No</v>
      </c>
      <c r="F444" s="16" t="str">
        <f>VLOOKUP(A444,'Medical Examinations'!A444:E444,5,FALSE)</f>
        <v>No</v>
      </c>
      <c r="G444" s="16" t="str">
        <f>VLOOKUP(A444,'Medical Examinations'!A444:F444,6,FALSE)</f>
        <v>Yes</v>
      </c>
      <c r="H444" s="16">
        <f>VLOOKUP('HEALTH CARE'!A444,'Medical Examinations'!A444:G444,7,FALSE)</f>
        <v>1</v>
      </c>
      <c r="I444" s="16" t="str">
        <f>VLOOKUP(A444,'Medical Examinations'!A444:H444,8,FALSE)</f>
        <v>No</v>
      </c>
      <c r="J444" s="16" t="str">
        <f>VLOOKUP(A444,'Medical Examinations'!A444:I444,9,FALSE)</f>
        <v>obesity</v>
      </c>
      <c r="K444" s="16" t="str">
        <f>VLOOKUP(A444,'Medical Examinations'!A444:J444,10,FALSE)</f>
        <v>normal</v>
      </c>
      <c r="L444" s="18">
        <f>VLOOKUP(A444,'Hospitalisation Details'!A:F, 5, FALSE)</f>
        <v>14</v>
      </c>
      <c r="M444" s="16">
        <f>VLOOKUP(A444,'Hospitalisation Details'!A444:H444,8,FALSE)</f>
        <v>23082.959999999999</v>
      </c>
      <c r="N444" s="16" t="str">
        <f>VLOOKUP(A444,'Hospitalisation Details'!A444:I444,9,FALSE)</f>
        <v>tier - 2</v>
      </c>
      <c r="O444" s="16" t="str">
        <f>VLOOKUP(A444,'Hospitalisation Details'!A444:J444,10,FALSE)</f>
        <v>tier - 2</v>
      </c>
      <c r="P444" s="16" t="str">
        <f>VLOOKUP(A444,'Hospitalisation Details'!A444:K444,11,FALSE)</f>
        <v>R1011</v>
      </c>
      <c r="Q444" s="16">
        <f>VLOOKUP(A444,'Hospitalisation Details'!A444:L444,12,FALSE)</f>
        <v>19</v>
      </c>
    </row>
    <row r="445" spans="1:17" ht="20.399999999999999" x14ac:dyDescent="0.6">
      <c r="A445" s="17" t="s">
        <v>1928</v>
      </c>
      <c r="B445" s="16" t="str">
        <f>VLOOKUP('HEALTH CARE'!A445,'Customer Names'!A445:D445,3,FALSE)</f>
        <v>Nielsen</v>
      </c>
      <c r="C445" s="16">
        <f>VLOOKUP(A445,'Medical Examinations'!A445:B445,2,FALSE)</f>
        <v>27.83</v>
      </c>
      <c r="D445" s="16">
        <f>VLOOKUP(A445,'Medical Examinations'!A445:C445,3,FALSE)</f>
        <v>9.1999999999999993</v>
      </c>
      <c r="E445" s="16" t="str">
        <f>VLOOKUP(A445,'Medical Examinations'!A445:D445,4,FALSE)</f>
        <v>Yes</v>
      </c>
      <c r="F445" s="16" t="str">
        <f>VLOOKUP(A445,'Medical Examinations'!A445:E445,5,FALSE)</f>
        <v>No</v>
      </c>
      <c r="G445" s="16" t="str">
        <f>VLOOKUP(A445,'Medical Examinations'!A445:F445,6,FALSE)</f>
        <v>No</v>
      </c>
      <c r="H445" s="16">
        <f>VLOOKUP('HEALTH CARE'!A445,'Medical Examinations'!A445:G445,7,FALSE)</f>
        <v>1</v>
      </c>
      <c r="I445" s="16" t="str">
        <f>VLOOKUP(A445,'Medical Examinations'!A445:H445,8,FALSE)</f>
        <v>Yes</v>
      </c>
      <c r="J445" s="16" t="str">
        <f>VLOOKUP(A445,'Medical Examinations'!A445:I445,9,FALSE)</f>
        <v>overweight</v>
      </c>
      <c r="K445" s="16" t="str">
        <f>VLOOKUP(A445,'Medical Examinations'!A445:J445,10,FALSE)</f>
        <v>diabetes</v>
      </c>
      <c r="L445" s="18">
        <f>VLOOKUP(A445,'Hospitalisation Details'!A:F, 5, FALSE)</f>
        <v>9</v>
      </c>
      <c r="M445" s="16">
        <f>VLOOKUP(A445,'Hospitalisation Details'!A445:H445,8,FALSE)</f>
        <v>23065.42</v>
      </c>
      <c r="N445" s="16" t="str">
        <f>VLOOKUP(A445,'Hospitalisation Details'!A445:I445,9,FALSE)</f>
        <v>tier - 2</v>
      </c>
      <c r="O445" s="16" t="str">
        <f>VLOOKUP(A445,'Hospitalisation Details'!A445:J445,10,FALSE)</f>
        <v>tier - 2</v>
      </c>
      <c r="P445" s="16" t="str">
        <f>VLOOKUP(A445,'Hospitalisation Details'!A445:K445,11,FALSE)</f>
        <v>R1013</v>
      </c>
      <c r="Q445" s="16">
        <f>VLOOKUP(A445,'Hospitalisation Details'!A445:L445,12,FALSE)</f>
        <v>47</v>
      </c>
    </row>
    <row r="446" spans="1:17" ht="20.399999999999999" x14ac:dyDescent="0.6">
      <c r="A446" s="17" t="s">
        <v>1927</v>
      </c>
      <c r="B446" s="16" t="str">
        <f>VLOOKUP('HEALTH CARE'!A446,'Customer Names'!A446:D446,3,FALSE)</f>
        <v>Zirdok</v>
      </c>
      <c r="C446" s="16">
        <f>VLOOKUP(A446,'Medical Examinations'!A446:B446,2,FALSE)</f>
        <v>30.875</v>
      </c>
      <c r="D446" s="16">
        <f>VLOOKUP(A446,'Medical Examinations'!A446:C446,3,FALSE)</f>
        <v>10.97</v>
      </c>
      <c r="E446" s="16" t="str">
        <f>VLOOKUP(A446,'Medical Examinations'!A446:D446,4,FALSE)</f>
        <v>Yes</v>
      </c>
      <c r="F446" s="16" t="str">
        <f>VLOOKUP(A446,'Medical Examinations'!A446:E446,5,FALSE)</f>
        <v>No</v>
      </c>
      <c r="G446" s="16" t="str">
        <f>VLOOKUP(A446,'Medical Examinations'!A446:F446,6,FALSE)</f>
        <v>No</v>
      </c>
      <c r="H446" s="16">
        <f>VLOOKUP('HEALTH CARE'!A446,'Medical Examinations'!A446:G446,7,FALSE)</f>
        <v>2</v>
      </c>
      <c r="I446" s="16" t="str">
        <f>VLOOKUP(A446,'Medical Examinations'!A446:H446,8,FALSE)</f>
        <v>No</v>
      </c>
      <c r="J446" s="16" t="str">
        <f>VLOOKUP(A446,'Medical Examinations'!A446:I446,9,FALSE)</f>
        <v>obesity</v>
      </c>
      <c r="K446" s="16" t="str">
        <f>VLOOKUP(A446,'Medical Examinations'!A446:J446,10,FALSE)</f>
        <v>diabetes</v>
      </c>
      <c r="L446" s="18">
        <f>VLOOKUP(A446,'Hospitalisation Details'!A:F, 5, FALSE)</f>
        <v>9</v>
      </c>
      <c r="M446" s="16">
        <f>VLOOKUP(A446,'Hospitalisation Details'!A446:H446,8,FALSE)</f>
        <v>23045.57</v>
      </c>
      <c r="N446" s="16" t="str">
        <f>VLOOKUP(A446,'Hospitalisation Details'!A446:I446,9,FALSE)</f>
        <v>tier - 2</v>
      </c>
      <c r="O446" s="16" t="str">
        <f>VLOOKUP(A446,'Hospitalisation Details'!A446:J446,10,FALSE)</f>
        <v>tier - 2</v>
      </c>
      <c r="P446" s="16" t="str">
        <f>VLOOKUP(A446,'Hospitalisation Details'!A446:K446,11,FALSE)</f>
        <v>R1024</v>
      </c>
      <c r="Q446" s="16">
        <f>VLOOKUP(A446,'Hospitalisation Details'!A446:L446,12,FALSE)</f>
        <v>52</v>
      </c>
    </row>
    <row r="447" spans="1:17" ht="20.399999999999999" x14ac:dyDescent="0.6">
      <c r="A447" s="17" t="s">
        <v>1926</v>
      </c>
      <c r="B447" s="16" t="str">
        <f>VLOOKUP('HEALTH CARE'!A447,'Customer Names'!A447:D447,3,FALSE)</f>
        <v>Crudale</v>
      </c>
      <c r="C447" s="16">
        <f>VLOOKUP(A447,'Medical Examinations'!A447:B447,2,FALSE)</f>
        <v>27.265000000000001</v>
      </c>
      <c r="D447" s="16">
        <f>VLOOKUP(A447,'Medical Examinations'!A447:C447,3,FALSE)</f>
        <v>4.25</v>
      </c>
      <c r="E447" s="16" t="str">
        <f>VLOOKUP(A447,'Medical Examinations'!A447:D447,4,FALSE)</f>
        <v>No</v>
      </c>
      <c r="F447" s="16" t="str">
        <f>VLOOKUP(A447,'Medical Examinations'!A447:E447,5,FALSE)</f>
        <v>No</v>
      </c>
      <c r="G447" s="16" t="str">
        <f>VLOOKUP(A447,'Medical Examinations'!A447:F447,6,FALSE)</f>
        <v>Yes</v>
      </c>
      <c r="H447" s="16">
        <f>VLOOKUP('HEALTH CARE'!A447,'Medical Examinations'!A447:G447,7,FALSE)</f>
        <v>1</v>
      </c>
      <c r="I447" s="16" t="str">
        <f>VLOOKUP(A447,'Medical Examinations'!A447:H447,8,FALSE)</f>
        <v>No</v>
      </c>
      <c r="J447" s="16" t="str">
        <f>VLOOKUP(A447,'Medical Examinations'!A447:I447,9,FALSE)</f>
        <v>overweight</v>
      </c>
      <c r="K447" s="16" t="str">
        <f>VLOOKUP(A447,'Medical Examinations'!A447:J447,10,FALSE)</f>
        <v>normal</v>
      </c>
      <c r="L447" s="18">
        <f>VLOOKUP(A447,'Hospitalisation Details'!A:F, 5, FALSE)</f>
        <v>25</v>
      </c>
      <c r="M447" s="16">
        <f>VLOOKUP(A447,'Hospitalisation Details'!A447:H447,8,FALSE)</f>
        <v>22493.66</v>
      </c>
      <c r="N447" s="16" t="str">
        <f>VLOOKUP(A447,'Hospitalisation Details'!A447:I447,9,FALSE)</f>
        <v>tier - 2</v>
      </c>
      <c r="O447" s="16" t="str">
        <f>VLOOKUP(A447,'Hospitalisation Details'!A447:J447,10,FALSE)</f>
        <v>tier - 1</v>
      </c>
      <c r="P447" s="16" t="str">
        <f>VLOOKUP(A447,'Hospitalisation Details'!A447:K447,11,FALSE)</f>
        <v>R1012</v>
      </c>
      <c r="Q447" s="16">
        <f>VLOOKUP(A447,'Hospitalisation Details'!A447:L447,12,FALSE)</f>
        <v>19</v>
      </c>
    </row>
    <row r="448" spans="1:17" ht="20.399999999999999" x14ac:dyDescent="0.6">
      <c r="A448" s="17" t="s">
        <v>1925</v>
      </c>
      <c r="B448" s="16" t="str">
        <f>VLOOKUP('HEALTH CARE'!A448,'Customer Names'!A448:D448,3,FALSE)</f>
        <v>Koopmans</v>
      </c>
      <c r="C448" s="16">
        <f>VLOOKUP(A448,'Medical Examinations'!A448:B448,2,FALSE)</f>
        <v>26.7</v>
      </c>
      <c r="D448" s="16">
        <f>VLOOKUP(A448,'Medical Examinations'!A448:C448,3,FALSE)</f>
        <v>5.23</v>
      </c>
      <c r="E448" s="16" t="str">
        <f>VLOOKUP(A448,'Medical Examinations'!A448:D448,4,FALSE)</f>
        <v>No</v>
      </c>
      <c r="F448" s="16" t="str">
        <f>VLOOKUP(A448,'Medical Examinations'!A448:E448,5,FALSE)</f>
        <v>No</v>
      </c>
      <c r="G448" s="16" t="str">
        <f>VLOOKUP(A448,'Medical Examinations'!A448:F448,6,FALSE)</f>
        <v>Yes</v>
      </c>
      <c r="H448" s="16">
        <f>VLOOKUP('HEALTH CARE'!A448,'Medical Examinations'!A448:G448,7,FALSE)</f>
        <v>1</v>
      </c>
      <c r="I448" s="16" t="str">
        <f>VLOOKUP(A448,'Medical Examinations'!A448:H448,8,FALSE)</f>
        <v>Yes</v>
      </c>
      <c r="J448" s="16" t="str">
        <f>VLOOKUP(A448,'Medical Examinations'!A448:I448,9,FALSE)</f>
        <v>overweight</v>
      </c>
      <c r="K448" s="16" t="str">
        <f>VLOOKUP(A448,'Medical Examinations'!A448:J448,10,FALSE)</f>
        <v>normal</v>
      </c>
      <c r="L448" s="18">
        <f>VLOOKUP(A448,'Hospitalisation Details'!A:F, 5, FALSE)</f>
        <v>14</v>
      </c>
      <c r="M448" s="16">
        <f>VLOOKUP(A448,'Hospitalisation Details'!A448:H448,8,FALSE)</f>
        <v>22478.6</v>
      </c>
      <c r="N448" s="16" t="str">
        <f>VLOOKUP(A448,'Hospitalisation Details'!A448:I448,9,FALSE)</f>
        <v>tier - 3</v>
      </c>
      <c r="O448" s="16" t="str">
        <f>VLOOKUP(A448,'Hospitalisation Details'!A448:J448,10,FALSE)</f>
        <v>tier - 2</v>
      </c>
      <c r="P448" s="16" t="str">
        <f>VLOOKUP(A448,'Hospitalisation Details'!A448:K448,11,FALSE)</f>
        <v>R1011</v>
      </c>
      <c r="Q448" s="16">
        <f>VLOOKUP(A448,'Hospitalisation Details'!A448:L448,12,FALSE)</f>
        <v>43</v>
      </c>
    </row>
    <row r="449" spans="1:17" ht="20.399999999999999" x14ac:dyDescent="0.6">
      <c r="A449" s="17" t="s">
        <v>1924</v>
      </c>
      <c r="B449" s="16" t="str">
        <f>VLOOKUP('HEALTH CARE'!A449,'Customer Names'!A449:D449,3,FALSE)</f>
        <v>Milani</v>
      </c>
      <c r="C449" s="16">
        <f>VLOOKUP(A449,'Medical Examinations'!A449:B449,2,FALSE)</f>
        <v>29.925000000000001</v>
      </c>
      <c r="D449" s="16">
        <f>VLOOKUP(A449,'Medical Examinations'!A449:C449,3,FALSE)</f>
        <v>5.96</v>
      </c>
      <c r="E449" s="16" t="str">
        <f>VLOOKUP(A449,'Medical Examinations'!A449:D449,4,FALSE)</f>
        <v>Yes</v>
      </c>
      <c r="F449" s="16" t="str">
        <f>VLOOKUP(A449,'Medical Examinations'!A449:E449,5,FALSE)</f>
        <v>No</v>
      </c>
      <c r="G449" s="16" t="str">
        <f>VLOOKUP(A449,'Medical Examinations'!A449:F449,6,FALSE)</f>
        <v>Yes</v>
      </c>
      <c r="H449" s="16">
        <f>VLOOKUP('HEALTH CARE'!A449,'Medical Examinations'!A449:G449,7,FALSE)</f>
        <v>1</v>
      </c>
      <c r="I449" s="16" t="str">
        <f>VLOOKUP(A449,'Medical Examinations'!A449:H449,8,FALSE)</f>
        <v>Yes</v>
      </c>
      <c r="J449" s="16" t="b">
        <f>VLOOKUP(A449,'Medical Examinations'!A449:I449,9,FALSE)</f>
        <v>0</v>
      </c>
      <c r="K449" s="16" t="str">
        <f>VLOOKUP(A449,'Medical Examinations'!A449:J449,10,FALSE)</f>
        <v>prediabetes</v>
      </c>
      <c r="L449" s="18">
        <f>VLOOKUP(A449,'Hospitalisation Details'!A:F, 5, FALSE)</f>
        <v>21</v>
      </c>
      <c r="M449" s="16">
        <f>VLOOKUP(A449,'Hospitalisation Details'!A449:H449,8,FALSE)</f>
        <v>22462.04</v>
      </c>
      <c r="N449" s="16" t="str">
        <f>VLOOKUP(A449,'Hospitalisation Details'!A449:I449,9,FALSE)</f>
        <v>tier - 3</v>
      </c>
      <c r="O449" s="16" t="str">
        <f>VLOOKUP(A449,'Hospitalisation Details'!A449:J449,10,FALSE)</f>
        <v>tier - 1</v>
      </c>
      <c r="P449" s="16" t="str">
        <f>VLOOKUP(A449,'Hospitalisation Details'!A449:K449,11,FALSE)</f>
        <v>R1019</v>
      </c>
      <c r="Q449" s="16">
        <f>VLOOKUP(A449,'Hospitalisation Details'!A449:L449,12,FALSE)</f>
        <v>39</v>
      </c>
    </row>
    <row r="450" spans="1:17" ht="20.399999999999999" x14ac:dyDescent="0.6">
      <c r="A450" s="17" t="s">
        <v>1923</v>
      </c>
      <c r="B450" s="16" t="str">
        <f>VLOOKUP('HEALTH CARE'!A450,'Customer Names'!A450:D450,3,FALSE)</f>
        <v>Kelly</v>
      </c>
      <c r="C450" s="16">
        <f>VLOOKUP(A450,'Medical Examinations'!A450:B450,2,FALSE)</f>
        <v>19.95</v>
      </c>
      <c r="D450" s="16">
        <f>VLOOKUP(A450,'Medical Examinations'!A450:C450,3,FALSE)</f>
        <v>4.29</v>
      </c>
      <c r="E450" s="16" t="str">
        <f>VLOOKUP(A450,'Medical Examinations'!A450:D450,4,FALSE)</f>
        <v>Yes</v>
      </c>
      <c r="F450" s="16" t="str">
        <f>VLOOKUP(A450,'Medical Examinations'!A450:E450,5,FALSE)</f>
        <v>No</v>
      </c>
      <c r="G450" s="16" t="str">
        <f>VLOOKUP(A450,'Medical Examinations'!A450:F450,6,FALSE)</f>
        <v>No</v>
      </c>
      <c r="H450" s="16">
        <f>VLOOKUP('HEALTH CARE'!A450,'Medical Examinations'!A450:G450,7,FALSE)</f>
        <v>2</v>
      </c>
      <c r="I450" s="16" t="str">
        <f>VLOOKUP(A450,'Medical Examinations'!A450:H450,8,FALSE)</f>
        <v>Yes</v>
      </c>
      <c r="J450" s="16" t="str">
        <f>VLOOKUP(A450,'Medical Examinations'!A450:I450,9,FALSE)</f>
        <v>normal weight</v>
      </c>
      <c r="K450" s="16" t="str">
        <f>VLOOKUP(A450,'Medical Examinations'!A450:J450,10,FALSE)</f>
        <v>normal</v>
      </c>
      <c r="L450" s="18">
        <f>VLOOKUP(A450,'Hospitalisation Details'!A:F, 5, FALSE)</f>
        <v>18</v>
      </c>
      <c r="M450" s="16">
        <f>VLOOKUP(A450,'Hospitalisation Details'!A450:H450,8,FALSE)</f>
        <v>22412.65</v>
      </c>
      <c r="N450" s="16" t="str">
        <f>VLOOKUP(A450,'Hospitalisation Details'!A450:I450,9,FALSE)</f>
        <v>tier - 3</v>
      </c>
      <c r="O450" s="16" t="str">
        <f>VLOOKUP(A450,'Hospitalisation Details'!A450:J450,10,FALSE)</f>
        <v>tier - 3</v>
      </c>
      <c r="P450" s="16" t="str">
        <f>VLOOKUP(A450,'Hospitalisation Details'!A450:K450,11,FALSE)</f>
        <v>R1014</v>
      </c>
      <c r="Q450" s="16">
        <f>VLOOKUP(A450,'Hospitalisation Details'!A450:L450,12,FALSE)</f>
        <v>56</v>
      </c>
    </row>
    <row r="451" spans="1:17" ht="20.399999999999999" x14ac:dyDescent="0.6">
      <c r="A451" s="17" t="s">
        <v>1922</v>
      </c>
      <c r="B451" s="16" t="str">
        <f>VLOOKUP('HEALTH CARE'!A451,'Customer Names'!A451:D451,3,FALSE)</f>
        <v>Finelli</v>
      </c>
      <c r="C451" s="16">
        <f>VLOOKUP(A451,'Medical Examinations'!A451:B451,2,FALSE)</f>
        <v>24.225000000000001</v>
      </c>
      <c r="D451" s="16">
        <f>VLOOKUP(A451,'Medical Examinations'!A451:C451,3,FALSE)</f>
        <v>4.09</v>
      </c>
      <c r="E451" s="16" t="str">
        <f>VLOOKUP(A451,'Medical Examinations'!A451:D451,4,FALSE)</f>
        <v>No</v>
      </c>
      <c r="F451" s="16" t="str">
        <f>VLOOKUP(A451,'Medical Examinations'!A451:E451,5,FALSE)</f>
        <v>No</v>
      </c>
      <c r="G451" s="16" t="str">
        <f>VLOOKUP(A451,'Medical Examinations'!A451:F451,6,FALSE)</f>
        <v>No</v>
      </c>
      <c r="H451" s="16">
        <f>VLOOKUP('HEALTH CARE'!A451,'Medical Examinations'!A451:G451,7,FALSE)</f>
        <v>0</v>
      </c>
      <c r="I451" s="16" t="str">
        <f>VLOOKUP(A451,'Medical Examinations'!A451:H451,8,FALSE)</f>
        <v>No</v>
      </c>
      <c r="J451" s="16" t="str">
        <f>VLOOKUP(A451,'Medical Examinations'!A451:I451,9,FALSE)</f>
        <v>normal weight</v>
      </c>
      <c r="K451" s="16" t="str">
        <f>VLOOKUP(A451,'Medical Examinations'!A451:J451,10,FALSE)</f>
        <v>normal</v>
      </c>
      <c r="L451" s="18">
        <f>VLOOKUP(A451,'Hospitalisation Details'!A:F, 5, FALSE)</f>
        <v>26</v>
      </c>
      <c r="M451" s="16">
        <f>VLOOKUP(A451,'Hospitalisation Details'!A451:H451,8,FALSE)</f>
        <v>22395.74</v>
      </c>
      <c r="N451" s="16" t="str">
        <f>VLOOKUP(A451,'Hospitalisation Details'!A451:I451,9,FALSE)</f>
        <v>tier - 3</v>
      </c>
      <c r="O451" s="16" t="str">
        <f>VLOOKUP(A451,'Hospitalisation Details'!A451:J451,10,FALSE)</f>
        <v>tier - 2</v>
      </c>
      <c r="P451" s="16" t="str">
        <f>VLOOKUP(A451,'Hospitalisation Details'!A451:K451,11,FALSE)</f>
        <v>R1024</v>
      </c>
      <c r="Q451" s="16">
        <f>VLOOKUP(A451,'Hospitalisation Details'!A451:L451,12,FALSE)</f>
        <v>23</v>
      </c>
    </row>
    <row r="452" spans="1:17" ht="20.399999999999999" x14ac:dyDescent="0.6">
      <c r="A452" s="17" t="s">
        <v>1921</v>
      </c>
      <c r="B452" s="16" t="str">
        <f>VLOOKUP('HEALTH CARE'!A452,'Customer Names'!A452:D452,3,FALSE)</f>
        <v>Palmer</v>
      </c>
      <c r="C452" s="16">
        <f>VLOOKUP(A452,'Medical Examinations'!A452:B452,2,FALSE)</f>
        <v>28.12</v>
      </c>
      <c r="D452" s="16">
        <f>VLOOKUP(A452,'Medical Examinations'!A452:C452,3,FALSE)</f>
        <v>4.88</v>
      </c>
      <c r="E452" s="16" t="str">
        <f>VLOOKUP(A452,'Medical Examinations'!A452:D452,4,FALSE)</f>
        <v>No</v>
      </c>
      <c r="F452" s="16" t="str">
        <f>VLOOKUP(A452,'Medical Examinations'!A452:E452,5,FALSE)</f>
        <v>No</v>
      </c>
      <c r="G452" s="16" t="str">
        <f>VLOOKUP(A452,'Medical Examinations'!A452:F452,6,FALSE)</f>
        <v>No</v>
      </c>
      <c r="H452" s="16">
        <f>VLOOKUP('HEALTH CARE'!A452,'Medical Examinations'!A452:G452,7,FALSE)</f>
        <v>0</v>
      </c>
      <c r="I452" s="16" t="str">
        <f>VLOOKUP(A452,'Medical Examinations'!A452:H452,8,FALSE)</f>
        <v>Yes</v>
      </c>
      <c r="J452" s="16" t="str">
        <f>VLOOKUP(A452,'Medical Examinations'!A452:I452,9,FALSE)</f>
        <v>overweight</v>
      </c>
      <c r="K452" s="16" t="str">
        <f>VLOOKUP(A452,'Medical Examinations'!A452:J452,10,FALSE)</f>
        <v>normal</v>
      </c>
      <c r="L452" s="18">
        <f>VLOOKUP(A452,'Hospitalisation Details'!A:F, 5, FALSE)</f>
        <v>27</v>
      </c>
      <c r="M452" s="16">
        <f>VLOOKUP(A452,'Hospitalisation Details'!A452:H452,8,FALSE)</f>
        <v>22331.57</v>
      </c>
      <c r="N452" s="16" t="str">
        <f>VLOOKUP(A452,'Hospitalisation Details'!A452:I452,9,FALSE)</f>
        <v>tier - 2</v>
      </c>
      <c r="O452" s="16" t="str">
        <f>VLOOKUP(A452,'Hospitalisation Details'!A452:J452,10,FALSE)</f>
        <v>tier - 3</v>
      </c>
      <c r="P452" s="16" t="str">
        <f>VLOOKUP(A452,'Hospitalisation Details'!A452:K452,11,FALSE)</f>
        <v>R1024</v>
      </c>
      <c r="Q452" s="16">
        <f>VLOOKUP(A452,'Hospitalisation Details'!A452:L452,12,FALSE)</f>
        <v>40</v>
      </c>
    </row>
    <row r="453" spans="1:17" ht="20.399999999999999" x14ac:dyDescent="0.6">
      <c r="A453" s="17" t="s">
        <v>1920</v>
      </c>
      <c r="B453" s="16" t="str">
        <f>VLOOKUP('HEALTH CARE'!A453,'Customer Names'!A453:D453,3,FALSE)</f>
        <v>Wang</v>
      </c>
      <c r="C453" s="16">
        <f>VLOOKUP(A453,'Medical Examinations'!A453:B453,2,FALSE)</f>
        <v>23.21</v>
      </c>
      <c r="D453" s="16">
        <f>VLOOKUP(A453,'Medical Examinations'!A453:C453,3,FALSE)</f>
        <v>6.76</v>
      </c>
      <c r="E453" s="16" t="str">
        <f>VLOOKUP(A453,'Medical Examinations'!A453:D453,4,FALSE)</f>
        <v>No</v>
      </c>
      <c r="F453" s="16" t="str">
        <f>VLOOKUP(A453,'Medical Examinations'!A453:E453,5,FALSE)</f>
        <v>No</v>
      </c>
      <c r="G453" s="16" t="str">
        <f>VLOOKUP(A453,'Medical Examinations'!A453:F453,6,FALSE)</f>
        <v>No</v>
      </c>
      <c r="H453" s="16">
        <f>VLOOKUP('HEALTH CARE'!A453,'Medical Examinations'!A453:G453,7,FALSE)</f>
        <v>0</v>
      </c>
      <c r="I453" s="16" t="str">
        <f>VLOOKUP(A453,'Medical Examinations'!A453:H453,8,FALSE)</f>
        <v>Yes</v>
      </c>
      <c r="J453" s="16" t="str">
        <f>VLOOKUP(A453,'Medical Examinations'!A453:I453,9,FALSE)</f>
        <v>normal weight</v>
      </c>
      <c r="K453" s="16" t="str">
        <f>VLOOKUP(A453,'Medical Examinations'!A453:J453,10,FALSE)</f>
        <v>diabetes</v>
      </c>
      <c r="L453" s="18">
        <f>VLOOKUP(A453,'Hospitalisation Details'!A:F, 5, FALSE)</f>
        <v>16</v>
      </c>
      <c r="M453" s="16">
        <f>VLOOKUP(A453,'Hospitalisation Details'!A453:H453,8,FALSE)</f>
        <v>22218.11</v>
      </c>
      <c r="N453" s="16" t="str">
        <f>VLOOKUP(A453,'Hospitalisation Details'!A453:I453,9,FALSE)</f>
        <v>tier - 2</v>
      </c>
      <c r="O453" s="16" t="str">
        <f>VLOOKUP(A453,'Hospitalisation Details'!A453:J453,10,FALSE)</f>
        <v>tier - 3</v>
      </c>
      <c r="P453" s="16" t="str">
        <f>VLOOKUP(A453,'Hospitalisation Details'!A453:K453,11,FALSE)</f>
        <v>R1013</v>
      </c>
      <c r="Q453" s="16">
        <f>VLOOKUP(A453,'Hospitalisation Details'!A453:L453,12,FALSE)</f>
        <v>51</v>
      </c>
    </row>
    <row r="454" spans="1:17" ht="20.399999999999999" x14ac:dyDescent="0.6">
      <c r="A454" s="17" t="s">
        <v>1919</v>
      </c>
      <c r="B454" s="16" t="str">
        <f>VLOOKUP('HEALTH CARE'!A454,'Customer Names'!A454:D454,3,FALSE)</f>
        <v>Beasley</v>
      </c>
      <c r="C454" s="16">
        <f>VLOOKUP(A454,'Medical Examinations'!A454:B454,2,FALSE)</f>
        <v>23.98</v>
      </c>
      <c r="D454" s="16">
        <f>VLOOKUP(A454,'Medical Examinations'!A454:C454,3,FALSE)</f>
        <v>10.67</v>
      </c>
      <c r="E454" s="16" t="str">
        <f>VLOOKUP(A454,'Medical Examinations'!A454:D454,4,FALSE)</f>
        <v>No</v>
      </c>
      <c r="F454" s="16" t="str">
        <f>VLOOKUP(A454,'Medical Examinations'!A454:E454,5,FALSE)</f>
        <v>No</v>
      </c>
      <c r="G454" s="16" t="str">
        <f>VLOOKUP(A454,'Medical Examinations'!A454:F454,6,FALSE)</f>
        <v>No</v>
      </c>
      <c r="H454" s="16">
        <f>VLOOKUP('HEALTH CARE'!A454,'Medical Examinations'!A454:G454,7,FALSE)</f>
        <v>0</v>
      </c>
      <c r="I454" s="16" t="str">
        <f>VLOOKUP(A454,'Medical Examinations'!A454:H454,8,FALSE)</f>
        <v>No</v>
      </c>
      <c r="J454" s="16" t="str">
        <f>VLOOKUP(A454,'Medical Examinations'!A454:I454,9,FALSE)</f>
        <v>normal weight</v>
      </c>
      <c r="K454" s="16" t="str">
        <f>VLOOKUP(A454,'Medical Examinations'!A454:J454,10,FALSE)</f>
        <v>diabetes</v>
      </c>
      <c r="L454" s="18">
        <f>VLOOKUP(A454,'Hospitalisation Details'!A:F, 5, FALSE)</f>
        <v>24</v>
      </c>
      <c r="M454" s="16">
        <f>VLOOKUP(A454,'Hospitalisation Details'!A454:H454,8,FALSE)</f>
        <v>22192.44</v>
      </c>
      <c r="N454" s="16" t="str">
        <f>VLOOKUP(A454,'Hospitalisation Details'!A454:I454,9,FALSE)</f>
        <v>tier - 3</v>
      </c>
      <c r="O454" s="16" t="str">
        <f>VLOOKUP(A454,'Hospitalisation Details'!A454:J454,10,FALSE)</f>
        <v>tier - 1</v>
      </c>
      <c r="P454" s="16" t="str">
        <f>VLOOKUP(A454,'Hospitalisation Details'!A454:K454,11,FALSE)</f>
        <v>R1013</v>
      </c>
      <c r="Q454" s="16">
        <f>VLOOKUP(A454,'Hospitalisation Details'!A454:L454,12,FALSE)</f>
        <v>57</v>
      </c>
    </row>
    <row r="455" spans="1:17" ht="20.399999999999999" x14ac:dyDescent="0.6">
      <c r="A455" s="17" t="s">
        <v>1918</v>
      </c>
      <c r="B455" s="16" t="str">
        <f>VLOOKUP('HEALTH CARE'!A455,'Customer Names'!A455:D455,3,FALSE)</f>
        <v>Bedbury</v>
      </c>
      <c r="C455" s="16">
        <f>VLOOKUP(A455,'Medical Examinations'!A455:B455,2,FALSE)</f>
        <v>30</v>
      </c>
      <c r="D455" s="16">
        <f>VLOOKUP(A455,'Medical Examinations'!A455:C455,3,FALSE)</f>
        <v>6.21</v>
      </c>
      <c r="E455" s="16" t="str">
        <f>VLOOKUP(A455,'Medical Examinations'!A455:D455,4,FALSE)</f>
        <v>No</v>
      </c>
      <c r="F455" s="16" t="str">
        <f>VLOOKUP(A455,'Medical Examinations'!A455:E455,5,FALSE)</f>
        <v>No</v>
      </c>
      <c r="G455" s="16" t="str">
        <f>VLOOKUP(A455,'Medical Examinations'!A455:F455,6,FALSE)</f>
        <v>No</v>
      </c>
      <c r="H455" s="16">
        <f>VLOOKUP('HEALTH CARE'!A455,'Medical Examinations'!A455:G455,7,FALSE)</f>
        <v>0</v>
      </c>
      <c r="I455" s="16" t="str">
        <f>VLOOKUP(A455,'Medical Examinations'!A455:H455,8,FALSE)</f>
        <v>Yes</v>
      </c>
      <c r="J455" s="16" t="b">
        <f>VLOOKUP(A455,'Medical Examinations'!A455:I455,9,FALSE)</f>
        <v>0</v>
      </c>
      <c r="K455" s="16" t="str">
        <f>VLOOKUP(A455,'Medical Examinations'!A455:J455,10,FALSE)</f>
        <v>prediabetes</v>
      </c>
      <c r="L455" s="18">
        <f>VLOOKUP(A455,'Hospitalisation Details'!A:F, 5, FALSE)</f>
        <v>12</v>
      </c>
      <c r="M455" s="16">
        <f>VLOOKUP(A455,'Hospitalisation Details'!A455:H455,8,FALSE)</f>
        <v>22144.03</v>
      </c>
      <c r="N455" s="16" t="str">
        <f>VLOOKUP(A455,'Hospitalisation Details'!A455:I455,9,FALSE)</f>
        <v>tier - 2</v>
      </c>
      <c r="O455" s="16" t="str">
        <f>VLOOKUP(A455,'Hospitalisation Details'!A455:J455,10,FALSE)</f>
        <v>tier - 2</v>
      </c>
      <c r="P455" s="16" t="str">
        <f>VLOOKUP(A455,'Hospitalisation Details'!A455:K455,11,FALSE)</f>
        <v>R1011</v>
      </c>
      <c r="Q455" s="16">
        <f>VLOOKUP(A455,'Hospitalisation Details'!A455:L455,12,FALSE)</f>
        <v>42</v>
      </c>
    </row>
    <row r="456" spans="1:17" ht="20.399999999999999" x14ac:dyDescent="0.6">
      <c r="A456" s="17" t="s">
        <v>1917</v>
      </c>
      <c r="B456" s="16" t="str">
        <f>VLOOKUP('HEALTH CARE'!A456,'Customer Names'!A456:D456,3,FALSE)</f>
        <v>Stemberger</v>
      </c>
      <c r="C456" s="16">
        <f>VLOOKUP(A456,'Medical Examinations'!A456:B456,2,FALSE)</f>
        <v>17.350000000000001</v>
      </c>
      <c r="D456" s="16">
        <f>VLOOKUP(A456,'Medical Examinations'!A456:C456,3,FALSE)</f>
        <v>5.03</v>
      </c>
      <c r="E456" s="16" t="str">
        <f>VLOOKUP(A456,'Medical Examinations'!A456:D456,4,FALSE)</f>
        <v>Yes</v>
      </c>
      <c r="F456" s="16" t="str">
        <f>VLOOKUP(A456,'Medical Examinations'!A456:E456,5,FALSE)</f>
        <v>No</v>
      </c>
      <c r="G456" s="16" t="str">
        <f>VLOOKUP(A456,'Medical Examinations'!A456:F456,6,FALSE)</f>
        <v>No</v>
      </c>
      <c r="H456" s="16">
        <f>VLOOKUP('HEALTH CARE'!A456,'Medical Examinations'!A456:G456,7,FALSE)</f>
        <v>0</v>
      </c>
      <c r="I456" s="16" t="str">
        <f>VLOOKUP(A456,'Medical Examinations'!A456:H456,8,FALSE)</f>
        <v>Yes</v>
      </c>
      <c r="J456" s="16" t="str">
        <f>VLOOKUP(A456,'Medical Examinations'!A456:I456,9,FALSE)</f>
        <v>underweight</v>
      </c>
      <c r="K456" s="16" t="str">
        <f>VLOOKUP(A456,'Medical Examinations'!A456:J456,10,FALSE)</f>
        <v>normal</v>
      </c>
      <c r="L456" s="18">
        <f>VLOOKUP(A456,'Hospitalisation Details'!A:F, 5, FALSE)</f>
        <v>28</v>
      </c>
      <c r="M456" s="16">
        <f>VLOOKUP(A456,'Hospitalisation Details'!A456:H456,8,FALSE)</f>
        <v>22097.62</v>
      </c>
      <c r="N456" s="16" t="str">
        <f>VLOOKUP(A456,'Hospitalisation Details'!A456:I456,9,FALSE)</f>
        <v>tier - 3</v>
      </c>
      <c r="O456" s="16" t="str">
        <f>VLOOKUP(A456,'Hospitalisation Details'!A456:J456,10,FALSE)</f>
        <v>tier - 1</v>
      </c>
      <c r="P456" s="16" t="str">
        <f>VLOOKUP(A456,'Hospitalisation Details'!A456:K456,11,FALSE)</f>
        <v>R1011</v>
      </c>
      <c r="Q456" s="16">
        <f>VLOOKUP(A456,'Hospitalisation Details'!A456:L456,12,FALSE)</f>
        <v>21</v>
      </c>
    </row>
    <row r="457" spans="1:17" ht="20.399999999999999" x14ac:dyDescent="0.6">
      <c r="A457" s="17" t="s">
        <v>1916</v>
      </c>
      <c r="B457" s="16" t="str">
        <f>VLOOKUP('HEALTH CARE'!A457,'Customer Names'!A457:D457,3,FALSE)</f>
        <v>Chebet</v>
      </c>
      <c r="C457" s="16">
        <f>VLOOKUP(A457,'Medical Examinations'!A457:B457,2,FALSE)</f>
        <v>22.704999999999998</v>
      </c>
      <c r="D457" s="16">
        <f>VLOOKUP(A457,'Medical Examinations'!A457:C457,3,FALSE)</f>
        <v>5.27</v>
      </c>
      <c r="E457" s="16" t="str">
        <f>VLOOKUP(A457,'Medical Examinations'!A457:D457,4,FALSE)</f>
        <v>No</v>
      </c>
      <c r="F457" s="16" t="str">
        <f>VLOOKUP(A457,'Medical Examinations'!A457:E457,5,FALSE)</f>
        <v>No</v>
      </c>
      <c r="G457" s="16" t="str">
        <f>VLOOKUP(A457,'Medical Examinations'!A457:F457,6,FALSE)</f>
        <v>No</v>
      </c>
      <c r="H457" s="16">
        <f>VLOOKUP('HEALTH CARE'!A457,'Medical Examinations'!A457:G457,7,FALSE)</f>
        <v>0</v>
      </c>
      <c r="I457" s="16" t="str">
        <f>VLOOKUP(A457,'Medical Examinations'!A457:H457,8,FALSE)</f>
        <v>No</v>
      </c>
      <c r="J457" s="16" t="str">
        <f>VLOOKUP(A457,'Medical Examinations'!A457:I457,9,FALSE)</f>
        <v>normal weight</v>
      </c>
      <c r="K457" s="16" t="str">
        <f>VLOOKUP(A457,'Medical Examinations'!A457:J457,10,FALSE)</f>
        <v>normal</v>
      </c>
      <c r="L457" s="18">
        <f>VLOOKUP(A457,'Hospitalisation Details'!A:F, 5, FALSE)</f>
        <v>14</v>
      </c>
      <c r="M457" s="16">
        <f>VLOOKUP(A457,'Hospitalisation Details'!A457:H457,8,FALSE)</f>
        <v>21984.47</v>
      </c>
      <c r="N457" s="16" t="str">
        <f>VLOOKUP(A457,'Hospitalisation Details'!A457:I457,9,FALSE)</f>
        <v>tier - 3</v>
      </c>
      <c r="O457" s="16" t="str">
        <f>VLOOKUP(A457,'Hospitalisation Details'!A457:J457,10,FALSE)</f>
        <v>tier - 1</v>
      </c>
      <c r="P457" s="16" t="str">
        <f>VLOOKUP(A457,'Hospitalisation Details'!A457:K457,11,FALSE)</f>
        <v>R1012</v>
      </c>
      <c r="Q457" s="16">
        <f>VLOOKUP(A457,'Hospitalisation Details'!A457:L457,12,FALSE)</f>
        <v>33</v>
      </c>
    </row>
    <row r="458" spans="1:17" ht="20.399999999999999" x14ac:dyDescent="0.6">
      <c r="A458" s="17" t="s">
        <v>1915</v>
      </c>
      <c r="B458" s="16" t="str">
        <f>VLOOKUP('HEALTH CARE'!A458,'Customer Names'!A458:D458,3,FALSE)</f>
        <v>Muir</v>
      </c>
      <c r="C458" s="16">
        <f>VLOOKUP(A458,'Medical Examinations'!A458:B458,2,FALSE)</f>
        <v>25.41</v>
      </c>
      <c r="D458" s="16">
        <f>VLOOKUP(A458,'Medical Examinations'!A458:C458,3,FALSE)</f>
        <v>10.53</v>
      </c>
      <c r="E458" s="16" t="str">
        <f>VLOOKUP(A458,'Medical Examinations'!A458:D458,4,FALSE)</f>
        <v>Yes</v>
      </c>
      <c r="F458" s="16" t="str">
        <f>VLOOKUP(A458,'Medical Examinations'!A458:E458,5,FALSE)</f>
        <v>No</v>
      </c>
      <c r="G458" s="16" t="str">
        <f>VLOOKUP(A458,'Medical Examinations'!A458:F458,6,FALSE)</f>
        <v>No</v>
      </c>
      <c r="H458" s="16">
        <f>VLOOKUP('HEALTH CARE'!A458,'Medical Examinations'!A458:G458,7,FALSE)</f>
        <v>1</v>
      </c>
      <c r="I458" s="16" t="str">
        <f>VLOOKUP(A458,'Medical Examinations'!A458:H458,8,FALSE)</f>
        <v>Yes</v>
      </c>
      <c r="J458" s="16" t="str">
        <f>VLOOKUP(A458,'Medical Examinations'!A458:I458,9,FALSE)</f>
        <v>overweight</v>
      </c>
      <c r="K458" s="16" t="str">
        <f>VLOOKUP(A458,'Medical Examinations'!A458:J458,10,FALSE)</f>
        <v>diabetes</v>
      </c>
      <c r="L458" s="18">
        <f>VLOOKUP(A458,'Hospitalisation Details'!A:F, 5, FALSE)</f>
        <v>19</v>
      </c>
      <c r="M458" s="16">
        <f>VLOOKUP(A458,'Hospitalisation Details'!A458:H458,8,FALSE)</f>
        <v>21978.68</v>
      </c>
      <c r="N458" s="16" t="str">
        <f>VLOOKUP(A458,'Hospitalisation Details'!A458:I458,9,FALSE)</f>
        <v>tier - 3</v>
      </c>
      <c r="O458" s="16" t="str">
        <f>VLOOKUP(A458,'Hospitalisation Details'!A458:J458,10,FALSE)</f>
        <v>tier - 3</v>
      </c>
      <c r="P458" s="16" t="str">
        <f>VLOOKUP(A458,'Hospitalisation Details'!A458:K458,11,FALSE)</f>
        <v>R1013</v>
      </c>
      <c r="Q458" s="16">
        <f>VLOOKUP(A458,'Hospitalisation Details'!A458:L458,12,FALSE)</f>
        <v>47</v>
      </c>
    </row>
    <row r="459" spans="1:17" ht="20.399999999999999" x14ac:dyDescent="0.6">
      <c r="A459" s="17" t="s">
        <v>1914</v>
      </c>
      <c r="B459" s="16" t="str">
        <f>VLOOKUP('HEALTH CARE'!A459,'Customer Names'!A459:D459,3,FALSE)</f>
        <v>Yang</v>
      </c>
      <c r="C459" s="16">
        <f>VLOOKUP(A459,'Medical Examinations'!A459:B459,2,FALSE)</f>
        <v>18.23</v>
      </c>
      <c r="D459" s="16">
        <f>VLOOKUP(A459,'Medical Examinations'!A459:C459,3,FALSE)</f>
        <v>5.78</v>
      </c>
      <c r="E459" s="16" t="str">
        <f>VLOOKUP(A459,'Medical Examinations'!A459:D459,4,FALSE)</f>
        <v>No</v>
      </c>
      <c r="F459" s="16" t="str">
        <f>VLOOKUP(A459,'Medical Examinations'!A459:E459,5,FALSE)</f>
        <v>No</v>
      </c>
      <c r="G459" s="16" t="str">
        <f>VLOOKUP(A459,'Medical Examinations'!A459:F459,6,FALSE)</f>
        <v>Yes</v>
      </c>
      <c r="H459" s="16">
        <f>VLOOKUP('HEALTH CARE'!A459,'Medical Examinations'!A459:G459,7,FALSE)</f>
        <v>1</v>
      </c>
      <c r="I459" s="16" t="str">
        <f>VLOOKUP(A459,'Medical Examinations'!A459:H459,8,FALSE)</f>
        <v>Yes</v>
      </c>
      <c r="J459" s="16" t="str">
        <f>VLOOKUP(A459,'Medical Examinations'!A459:I459,9,FALSE)</f>
        <v>underweight</v>
      </c>
      <c r="K459" s="16" t="str">
        <f>VLOOKUP(A459,'Medical Examinations'!A459:J459,10,FALSE)</f>
        <v>prediabetes</v>
      </c>
      <c r="L459" s="18">
        <f>VLOOKUP(A459,'Hospitalisation Details'!A:F, 5, FALSE)</f>
        <v>28</v>
      </c>
      <c r="M459" s="16">
        <f>VLOOKUP(A459,'Hospitalisation Details'!A459:H459,8,FALSE)</f>
        <v>21882.400000000001</v>
      </c>
      <c r="N459" s="16" t="str">
        <f>VLOOKUP(A459,'Hospitalisation Details'!A459:I459,9,FALSE)</f>
        <v>tier - 2</v>
      </c>
      <c r="O459" s="16" t="str">
        <f>VLOOKUP(A459,'Hospitalisation Details'!A459:J459,10,FALSE)</f>
        <v>tier - 1</v>
      </c>
      <c r="P459" s="16" t="str">
        <f>VLOOKUP(A459,'Hospitalisation Details'!A459:K459,11,FALSE)</f>
        <v>R1011</v>
      </c>
      <c r="Q459" s="16">
        <f>VLOOKUP(A459,'Hospitalisation Details'!A459:L459,12,FALSE)</f>
        <v>19</v>
      </c>
    </row>
    <row r="460" spans="1:17" ht="20.399999999999999" x14ac:dyDescent="0.6">
      <c r="A460" s="17" t="s">
        <v>1913</v>
      </c>
      <c r="B460" s="16" t="str">
        <f>VLOOKUP('HEALTH CARE'!A460,'Customer Names'!A460:D460,3,FALSE)</f>
        <v>Gravel</v>
      </c>
      <c r="C460" s="16">
        <f>VLOOKUP(A460,'Medical Examinations'!A460:B460,2,FALSE)</f>
        <v>24.7</v>
      </c>
      <c r="D460" s="16">
        <f>VLOOKUP(A460,'Medical Examinations'!A460:C460,3,FALSE)</f>
        <v>4.3600000000000003</v>
      </c>
      <c r="E460" s="16" t="str">
        <f>VLOOKUP(A460,'Medical Examinations'!A460:D460,4,FALSE)</f>
        <v>No</v>
      </c>
      <c r="F460" s="16" t="str">
        <f>VLOOKUP(A460,'Medical Examinations'!A460:E460,5,FALSE)</f>
        <v>No</v>
      </c>
      <c r="G460" s="16" t="str">
        <f>VLOOKUP(A460,'Medical Examinations'!A460:F460,6,FALSE)</f>
        <v>Yes</v>
      </c>
      <c r="H460" s="16">
        <f>VLOOKUP('HEALTH CARE'!A460,'Medical Examinations'!A460:G460,7,FALSE)</f>
        <v>1</v>
      </c>
      <c r="I460" s="16" t="str">
        <f>VLOOKUP(A460,'Medical Examinations'!A460:H460,8,FALSE)</f>
        <v>Yes</v>
      </c>
      <c r="J460" s="16" t="str">
        <f>VLOOKUP(A460,'Medical Examinations'!A460:I460,9,FALSE)</f>
        <v>normal weight</v>
      </c>
      <c r="K460" s="16" t="str">
        <f>VLOOKUP(A460,'Medical Examinations'!A460:J460,10,FALSE)</f>
        <v>normal</v>
      </c>
      <c r="L460" s="18">
        <f>VLOOKUP(A460,'Hospitalisation Details'!A:F, 5, FALSE)</f>
        <v>17</v>
      </c>
      <c r="M460" s="16">
        <f>VLOOKUP(A460,'Hospitalisation Details'!A460:H460,8,FALSE)</f>
        <v>21880.82</v>
      </c>
      <c r="N460" s="16" t="str">
        <f>VLOOKUP(A460,'Hospitalisation Details'!A460:I460,9,FALSE)</f>
        <v>tier - 3</v>
      </c>
      <c r="O460" s="16" t="str">
        <f>VLOOKUP(A460,'Hospitalisation Details'!A460:J460,10,FALSE)</f>
        <v>tier - 1</v>
      </c>
      <c r="P460" s="16" t="str">
        <f>VLOOKUP(A460,'Hospitalisation Details'!A460:K460,11,FALSE)</f>
        <v>R1012</v>
      </c>
      <c r="Q460" s="16">
        <f>VLOOKUP(A460,'Hospitalisation Details'!A460:L460,12,FALSE)</f>
        <v>43</v>
      </c>
    </row>
    <row r="461" spans="1:17" ht="20.399999999999999" x14ac:dyDescent="0.6">
      <c r="A461" s="17" t="s">
        <v>1912</v>
      </c>
      <c r="B461" s="16" t="str">
        <f>VLOOKUP('HEALTH CARE'!A461,'Customer Names'!A461:D461,3,FALSE)</f>
        <v>Smith</v>
      </c>
      <c r="C461" s="16">
        <f>VLOOKUP(A461,'Medical Examinations'!A461:B461,2,FALSE)</f>
        <v>37.4</v>
      </c>
      <c r="D461" s="16">
        <f>VLOOKUP(A461,'Medical Examinations'!A461:C461,3,FALSE)</f>
        <v>9.7200000000000006</v>
      </c>
      <c r="E461" s="16" t="str">
        <f>VLOOKUP(A461,'Medical Examinations'!A461:D461,4,FALSE)</f>
        <v>Yes</v>
      </c>
      <c r="F461" s="16" t="str">
        <f>VLOOKUP(A461,'Medical Examinations'!A461:E461,5,FALSE)</f>
        <v>No</v>
      </c>
      <c r="G461" s="16" t="str">
        <f>VLOOKUP(A461,'Medical Examinations'!A461:F461,6,FALSE)</f>
        <v>Yes</v>
      </c>
      <c r="H461" s="16">
        <f>VLOOKUP('HEALTH CARE'!A461,'Medical Examinations'!A461:G461,7,FALSE)</f>
        <v>1</v>
      </c>
      <c r="I461" s="16" t="str">
        <f>VLOOKUP(A461,'Medical Examinations'!A461:H461,8,FALSE)</f>
        <v>No</v>
      </c>
      <c r="J461" s="16" t="str">
        <f>VLOOKUP(A461,'Medical Examinations'!A461:I461,9,FALSE)</f>
        <v>obesity</v>
      </c>
      <c r="K461" s="16" t="str">
        <f>VLOOKUP(A461,'Medical Examinations'!A461:J461,10,FALSE)</f>
        <v>diabetes</v>
      </c>
      <c r="L461" s="18">
        <f>VLOOKUP(A461,'Hospitalisation Details'!A:F, 5, FALSE)</f>
        <v>27</v>
      </c>
      <c r="M461" s="16">
        <f>VLOOKUP(A461,'Hospitalisation Details'!A461:H461,8,FALSE)</f>
        <v>21797</v>
      </c>
      <c r="N461" s="16" t="str">
        <f>VLOOKUP(A461,'Hospitalisation Details'!A461:I461,9,FALSE)</f>
        <v>tier - 3</v>
      </c>
      <c r="O461" s="16" t="str">
        <f>VLOOKUP(A461,'Hospitalisation Details'!A461:J461,10,FALSE)</f>
        <v>tier - 1</v>
      </c>
      <c r="P461" s="16" t="str">
        <f>VLOOKUP(A461,'Hospitalisation Details'!A461:K461,11,FALSE)</f>
        <v>R1011</v>
      </c>
      <c r="Q461" s="16">
        <f>VLOOKUP(A461,'Hospitalisation Details'!A461:L461,12,FALSE)</f>
        <v>59</v>
      </c>
    </row>
    <row r="462" spans="1:17" ht="20.399999999999999" x14ac:dyDescent="0.6">
      <c r="A462" s="17" t="s">
        <v>1911</v>
      </c>
      <c r="B462" s="16" t="str">
        <f>VLOOKUP('HEALTH CARE'!A462,'Customer Names'!A462:D462,3,FALSE)</f>
        <v>Williams</v>
      </c>
      <c r="C462" s="16">
        <f>VLOOKUP(A462,'Medical Examinations'!A462:B462,2,FALSE)</f>
        <v>26.885000000000002</v>
      </c>
      <c r="D462" s="16">
        <f>VLOOKUP(A462,'Medical Examinations'!A462:C462,3,FALSE)</f>
        <v>5.18</v>
      </c>
      <c r="E462" s="16" t="str">
        <f>VLOOKUP(A462,'Medical Examinations'!A462:D462,4,FALSE)</f>
        <v>No</v>
      </c>
      <c r="F462" s="16" t="str">
        <f>VLOOKUP(A462,'Medical Examinations'!A462:E462,5,FALSE)</f>
        <v>No</v>
      </c>
      <c r="G462" s="16" t="str">
        <f>VLOOKUP(A462,'Medical Examinations'!A462:F462,6,FALSE)</f>
        <v>Yes</v>
      </c>
      <c r="H462" s="16">
        <f>VLOOKUP('HEALTH CARE'!A462,'Medical Examinations'!A462:G462,7,FALSE)</f>
        <v>1</v>
      </c>
      <c r="I462" s="16" t="str">
        <f>VLOOKUP(A462,'Medical Examinations'!A462:H462,8,FALSE)</f>
        <v>Yes</v>
      </c>
      <c r="J462" s="16" t="str">
        <f>VLOOKUP(A462,'Medical Examinations'!A462:I462,9,FALSE)</f>
        <v>overweight</v>
      </c>
      <c r="K462" s="16" t="str">
        <f>VLOOKUP(A462,'Medical Examinations'!A462:J462,10,FALSE)</f>
        <v>normal</v>
      </c>
      <c r="L462" s="18">
        <f>VLOOKUP(A462,'Hospitalisation Details'!A:F, 5, FALSE)</f>
        <v>28</v>
      </c>
      <c r="M462" s="16">
        <f>VLOOKUP(A462,'Hospitalisation Details'!A462:H462,8,FALSE)</f>
        <v>21774.32</v>
      </c>
      <c r="N462" s="16" t="str">
        <f>VLOOKUP(A462,'Hospitalisation Details'!A462:I462,9,FALSE)</f>
        <v>tier - 3</v>
      </c>
      <c r="O462" s="16" t="str">
        <f>VLOOKUP(A462,'Hospitalisation Details'!A462:J462,10,FALSE)</f>
        <v>tier - 2</v>
      </c>
      <c r="P462" s="16" t="str">
        <f>VLOOKUP(A462,'Hospitalisation Details'!A462:K462,11,FALSE)</f>
        <v>R1012</v>
      </c>
      <c r="Q462" s="16">
        <f>VLOOKUP(A462,'Hospitalisation Details'!A462:L462,12,FALSE)</f>
        <v>43</v>
      </c>
    </row>
    <row r="463" spans="1:17" ht="20.399999999999999" x14ac:dyDescent="0.6">
      <c r="A463" s="17" t="s">
        <v>1910</v>
      </c>
      <c r="B463" s="16" t="str">
        <f>VLOOKUP('HEALTH CARE'!A463,'Customer Names'!A463:D463,3,FALSE)</f>
        <v>Meyer</v>
      </c>
      <c r="C463" s="16">
        <f>VLOOKUP(A463,'Medical Examinations'!A463:B463,2,FALSE)</f>
        <v>25.27</v>
      </c>
      <c r="D463" s="16">
        <f>VLOOKUP(A463,'Medical Examinations'!A463:C463,3,FALSE)</f>
        <v>5.29</v>
      </c>
      <c r="E463" s="16" t="str">
        <f>VLOOKUP(A463,'Medical Examinations'!A463:D463,4,FALSE)</f>
        <v>No</v>
      </c>
      <c r="F463" s="16" t="str">
        <f>VLOOKUP(A463,'Medical Examinations'!A463:E463,5,FALSE)</f>
        <v>No</v>
      </c>
      <c r="G463" s="16" t="str">
        <f>VLOOKUP(A463,'Medical Examinations'!A463:F463,6,FALSE)</f>
        <v>Yes</v>
      </c>
      <c r="H463" s="16">
        <f>VLOOKUP('HEALTH CARE'!A463,'Medical Examinations'!A463:G463,7,FALSE)</f>
        <v>1</v>
      </c>
      <c r="I463" s="16" t="str">
        <f>VLOOKUP(A463,'Medical Examinations'!A463:H463,8,FALSE)</f>
        <v>Yes</v>
      </c>
      <c r="J463" s="16" t="str">
        <f>VLOOKUP(A463,'Medical Examinations'!A463:I463,9,FALSE)</f>
        <v>overweight</v>
      </c>
      <c r="K463" s="16" t="str">
        <f>VLOOKUP(A463,'Medical Examinations'!A463:J463,10,FALSE)</f>
        <v>normal</v>
      </c>
      <c r="L463" s="18">
        <f>VLOOKUP(A463,'Hospitalisation Details'!A:F, 5, FALSE)</f>
        <v>20</v>
      </c>
      <c r="M463" s="16">
        <f>VLOOKUP(A463,'Hospitalisation Details'!A463:H463,8,FALSE)</f>
        <v>21771.34</v>
      </c>
      <c r="N463" s="16" t="str">
        <f>VLOOKUP(A463,'Hospitalisation Details'!A463:I463,9,FALSE)</f>
        <v>tier - 3</v>
      </c>
      <c r="O463" s="16" t="str">
        <f>VLOOKUP(A463,'Hospitalisation Details'!A463:J463,10,FALSE)</f>
        <v>tier - 1</v>
      </c>
      <c r="P463" s="16" t="str">
        <f>VLOOKUP(A463,'Hospitalisation Details'!A463:K463,11,FALSE)</f>
        <v>R1024</v>
      </c>
      <c r="Q463" s="16">
        <f>VLOOKUP(A463,'Hospitalisation Details'!A463:L463,12,FALSE)</f>
        <v>43</v>
      </c>
    </row>
    <row r="464" spans="1:17" ht="20.399999999999999" x14ac:dyDescent="0.6">
      <c r="A464" s="17" t="s">
        <v>1909</v>
      </c>
      <c r="B464" s="16" t="str">
        <f>VLOOKUP('HEALTH CARE'!A464,'Customer Names'!A464:D464,3,FALSE)</f>
        <v>Jamieson</v>
      </c>
      <c r="C464" s="16">
        <f>VLOOKUP(A464,'Medical Examinations'!A464:B464,2,FALSE)</f>
        <v>23.655000000000001</v>
      </c>
      <c r="D464" s="16">
        <f>VLOOKUP(A464,'Medical Examinations'!A464:C464,3,FALSE)</f>
        <v>4.8600000000000003</v>
      </c>
      <c r="E464" s="16" t="str">
        <f>VLOOKUP(A464,'Medical Examinations'!A464:D464,4,FALSE)</f>
        <v>Yes</v>
      </c>
      <c r="F464" s="16" t="str">
        <f>VLOOKUP(A464,'Medical Examinations'!A464:E464,5,FALSE)</f>
        <v>No</v>
      </c>
      <c r="G464" s="16" t="str">
        <f>VLOOKUP(A464,'Medical Examinations'!A464:F464,6,FALSE)</f>
        <v>No</v>
      </c>
      <c r="H464" s="16">
        <f>VLOOKUP('HEALTH CARE'!A464,'Medical Examinations'!A464:G464,7,FALSE)</f>
        <v>0</v>
      </c>
      <c r="I464" s="16" t="str">
        <f>VLOOKUP(A464,'Medical Examinations'!A464:H464,8,FALSE)</f>
        <v>Yes</v>
      </c>
      <c r="J464" s="16" t="str">
        <f>VLOOKUP(A464,'Medical Examinations'!A464:I464,9,FALSE)</f>
        <v>normal weight</v>
      </c>
      <c r="K464" s="16" t="str">
        <f>VLOOKUP(A464,'Medical Examinations'!A464:J464,10,FALSE)</f>
        <v>normal</v>
      </c>
      <c r="L464" s="18">
        <f>VLOOKUP(A464,'Hospitalisation Details'!A:F, 5, FALSE)</f>
        <v>18</v>
      </c>
      <c r="M464" s="16">
        <f>VLOOKUP(A464,'Hospitalisation Details'!A464:H464,8,FALSE)</f>
        <v>21677.279999999999</v>
      </c>
      <c r="N464" s="16" t="str">
        <f>VLOOKUP(A464,'Hospitalisation Details'!A464:I464,9,FALSE)</f>
        <v>tier - 3</v>
      </c>
      <c r="O464" s="16" t="str">
        <f>VLOOKUP(A464,'Hospitalisation Details'!A464:J464,10,FALSE)</f>
        <v>tier - 1</v>
      </c>
      <c r="P464" s="16" t="str">
        <f>VLOOKUP(A464,'Hospitalisation Details'!A464:K464,11,FALSE)</f>
        <v>R1012</v>
      </c>
      <c r="Q464" s="16">
        <f>VLOOKUP(A464,'Hospitalisation Details'!A464:L464,12,FALSE)</f>
        <v>46</v>
      </c>
    </row>
    <row r="465" spans="1:17" ht="20.399999999999999" x14ac:dyDescent="0.6">
      <c r="A465" s="17" t="s">
        <v>1908</v>
      </c>
      <c r="B465" s="16" t="str">
        <f>VLOOKUP('HEALTH CARE'!A465,'Customer Names'!A465:D465,3,FALSE)</f>
        <v>Dufeal</v>
      </c>
      <c r="C465" s="16">
        <f>VLOOKUP(A465,'Medical Examinations'!A465:B465,2,FALSE)</f>
        <v>55.05</v>
      </c>
      <c r="D465" s="16">
        <f>VLOOKUP(A465,'Medical Examinations'!A465:C465,3,FALSE)</f>
        <v>7.66</v>
      </c>
      <c r="E465" s="16" t="str">
        <f>VLOOKUP(A465,'Medical Examinations'!A465:D465,4,FALSE)</f>
        <v>No</v>
      </c>
      <c r="F465" s="16" t="str">
        <f>VLOOKUP(A465,'Medical Examinations'!A465:E465,5,FALSE)</f>
        <v>No</v>
      </c>
      <c r="G465" s="16" t="str">
        <f>VLOOKUP(A465,'Medical Examinations'!A465:F465,6,FALSE)</f>
        <v>No</v>
      </c>
      <c r="H465" s="16">
        <f>VLOOKUP('HEALTH CARE'!A465,'Medical Examinations'!A465:G465,7,FALSE)</f>
        <v>0</v>
      </c>
      <c r="I465" s="16" t="str">
        <f>VLOOKUP(A465,'Medical Examinations'!A465:H465,8,FALSE)</f>
        <v>No</v>
      </c>
      <c r="J465" s="16" t="str">
        <f>VLOOKUP(A465,'Medical Examinations'!A465:I465,9,FALSE)</f>
        <v>obesity</v>
      </c>
      <c r="K465" s="16" t="str">
        <f>VLOOKUP(A465,'Medical Examinations'!A465:J465,10,FALSE)</f>
        <v>diabetes</v>
      </c>
      <c r="L465" s="18">
        <f>VLOOKUP(A465,'Hospitalisation Details'!A:F, 5, FALSE)</f>
        <v>16</v>
      </c>
      <c r="M465" s="16">
        <f>VLOOKUP(A465,'Hospitalisation Details'!A465:H465,8,FALSE)</f>
        <v>21661.16</v>
      </c>
      <c r="N465" s="16" t="str">
        <f>VLOOKUP(A465,'Hospitalisation Details'!A465:I465,9,FALSE)</f>
        <v>tier - 2</v>
      </c>
      <c r="O465" s="16" t="str">
        <f>VLOOKUP(A465,'Hospitalisation Details'!A465:J465,10,FALSE)</f>
        <v>tier - 2</v>
      </c>
      <c r="P465" s="16" t="str">
        <f>VLOOKUP(A465,'Hospitalisation Details'!A465:K465,11,FALSE)</f>
        <v>R1012</v>
      </c>
      <c r="Q465" s="16">
        <f>VLOOKUP(A465,'Hospitalisation Details'!A465:L465,12,FALSE)</f>
        <v>60</v>
      </c>
    </row>
    <row r="466" spans="1:17" ht="20.399999999999999" x14ac:dyDescent="0.6">
      <c r="A466" s="17" t="s">
        <v>1907</v>
      </c>
      <c r="B466" s="16" t="str">
        <f>VLOOKUP('HEALTH CARE'!A466,'Customer Names'!A466:D466,3,FALSE)</f>
        <v>Sansonetti</v>
      </c>
      <c r="C466" s="16">
        <f>VLOOKUP(A466,'Medical Examinations'!A466:B466,2,FALSE)</f>
        <v>24.89</v>
      </c>
      <c r="D466" s="16">
        <f>VLOOKUP(A466,'Medical Examinations'!A466:C466,3,FALSE)</f>
        <v>6.1</v>
      </c>
      <c r="E466" s="16" t="str">
        <f>VLOOKUP(A466,'Medical Examinations'!A466:D466,4,FALSE)</f>
        <v>Yes</v>
      </c>
      <c r="F466" s="16" t="str">
        <f>VLOOKUP(A466,'Medical Examinations'!A466:E466,5,FALSE)</f>
        <v>No</v>
      </c>
      <c r="G466" s="16" t="str">
        <f>VLOOKUP(A466,'Medical Examinations'!A466:F466,6,FALSE)</f>
        <v>Yes</v>
      </c>
      <c r="H466" s="16">
        <f>VLOOKUP('HEALTH CARE'!A466,'Medical Examinations'!A466:G466,7,FALSE)</f>
        <v>1</v>
      </c>
      <c r="I466" s="16" t="str">
        <f>VLOOKUP(A466,'Medical Examinations'!A466:H466,8,FALSE)</f>
        <v>Yes</v>
      </c>
      <c r="J466" s="16" t="str">
        <f>VLOOKUP(A466,'Medical Examinations'!A466:I466,9,FALSE)</f>
        <v>normal weight</v>
      </c>
      <c r="K466" s="16" t="str">
        <f>VLOOKUP(A466,'Medical Examinations'!A466:J466,10,FALSE)</f>
        <v>prediabetes</v>
      </c>
      <c r="L466" s="18">
        <f>VLOOKUP(A466,'Hospitalisation Details'!A:F, 5, FALSE)</f>
        <v>25</v>
      </c>
      <c r="M466" s="16">
        <f>VLOOKUP(A466,'Hospitalisation Details'!A466:H466,8,FALSE)</f>
        <v>21659.93</v>
      </c>
      <c r="N466" s="16" t="str">
        <f>VLOOKUP(A466,'Hospitalisation Details'!A466:I466,9,FALSE)</f>
        <v>tier - 3</v>
      </c>
      <c r="O466" s="16" t="str">
        <f>VLOOKUP(A466,'Hospitalisation Details'!A466:J466,10,FALSE)</f>
        <v>tier - 3</v>
      </c>
      <c r="P466" s="16" t="str">
        <f>VLOOKUP(A466,'Hospitalisation Details'!A466:K466,11,FALSE)</f>
        <v>R1024</v>
      </c>
      <c r="Q466" s="16">
        <f>VLOOKUP(A466,'Hospitalisation Details'!A466:L466,12,FALSE)</f>
        <v>39</v>
      </c>
    </row>
    <row r="467" spans="1:17" ht="20.399999999999999" x14ac:dyDescent="0.6">
      <c r="A467" s="17" t="s">
        <v>1906</v>
      </c>
      <c r="B467" s="16" t="str">
        <f>VLOOKUP('HEALTH CARE'!A467,'Customer Names'!A467:D467,3,FALSE)</f>
        <v>Koneazny</v>
      </c>
      <c r="C467" s="16">
        <f>VLOOKUP(A467,'Medical Examinations'!A467:B467,2,FALSE)</f>
        <v>18.715</v>
      </c>
      <c r="D467" s="16">
        <f>VLOOKUP(A467,'Medical Examinations'!A467:C467,3,FALSE)</f>
        <v>4.4400000000000004</v>
      </c>
      <c r="E467" s="16" t="str">
        <f>VLOOKUP(A467,'Medical Examinations'!A467:D467,4,FALSE)</f>
        <v>No</v>
      </c>
      <c r="F467" s="16" t="str">
        <f>VLOOKUP(A467,'Medical Examinations'!A467:E467,5,FALSE)</f>
        <v>No</v>
      </c>
      <c r="G467" s="16" t="str">
        <f>VLOOKUP(A467,'Medical Examinations'!A467:F467,6,FALSE)</f>
        <v>No</v>
      </c>
      <c r="H467" s="16">
        <f>VLOOKUP('HEALTH CARE'!A467,'Medical Examinations'!A467:G467,7,FALSE)</f>
        <v>0</v>
      </c>
      <c r="I467" s="16" t="str">
        <f>VLOOKUP(A467,'Medical Examinations'!A467:H467,8,FALSE)</f>
        <v>No</v>
      </c>
      <c r="J467" s="16" t="str">
        <f>VLOOKUP(A467,'Medical Examinations'!A467:I467,9,FALSE)</f>
        <v>normal weight</v>
      </c>
      <c r="K467" s="16" t="str">
        <f>VLOOKUP(A467,'Medical Examinations'!A467:J467,10,FALSE)</f>
        <v>normal</v>
      </c>
      <c r="L467" s="18">
        <f>VLOOKUP(A467,'Hospitalisation Details'!A:F, 5, FALSE)</f>
        <v>12</v>
      </c>
      <c r="M467" s="16">
        <f>VLOOKUP(A467,'Hospitalisation Details'!A467:H467,8,FALSE)</f>
        <v>21595.38</v>
      </c>
      <c r="N467" s="16" t="str">
        <f>VLOOKUP(A467,'Hospitalisation Details'!A467:I467,9,FALSE)</f>
        <v>tier - 2</v>
      </c>
      <c r="O467" s="16" t="str">
        <f>VLOOKUP(A467,'Hospitalisation Details'!A467:J467,10,FALSE)</f>
        <v>tier - 3</v>
      </c>
      <c r="P467" s="16" t="str">
        <f>VLOOKUP(A467,'Hospitalisation Details'!A467:K467,11,FALSE)</f>
        <v>R1012</v>
      </c>
      <c r="Q467" s="16">
        <f>VLOOKUP(A467,'Hospitalisation Details'!A467:L467,12,FALSE)</f>
        <v>23</v>
      </c>
    </row>
    <row r="468" spans="1:17" ht="20.399999999999999" x14ac:dyDescent="0.6">
      <c r="A468" s="17" t="s">
        <v>1905</v>
      </c>
      <c r="B468" s="16" t="str">
        <f>VLOOKUP('HEALTH CARE'!A468,'Customer Names'!A468:D468,3,FALSE)</f>
        <v>Johnson</v>
      </c>
      <c r="C468" s="16">
        <f>VLOOKUP(A468,'Medical Examinations'!A468:B468,2,FALSE)</f>
        <v>28.12</v>
      </c>
      <c r="D468" s="16">
        <f>VLOOKUP(A468,'Medical Examinations'!A468:C468,3,FALSE)</f>
        <v>6.15</v>
      </c>
      <c r="E468" s="16" t="str">
        <f>VLOOKUP(A468,'Medical Examinations'!A468:D468,4,FALSE)</f>
        <v>No</v>
      </c>
      <c r="F468" s="16" t="str">
        <f>VLOOKUP(A468,'Medical Examinations'!A468:E468,5,FALSE)</f>
        <v>No</v>
      </c>
      <c r="G468" s="16" t="str">
        <f>VLOOKUP(A468,'Medical Examinations'!A468:F468,6,FALSE)</f>
        <v>No</v>
      </c>
      <c r="H468" s="16">
        <f>VLOOKUP('HEALTH CARE'!A468,'Medical Examinations'!A468:G468,7,FALSE)</f>
        <v>0</v>
      </c>
      <c r="I468" s="16" t="str">
        <f>VLOOKUP(A468,'Medical Examinations'!A468:H468,8,FALSE)</f>
        <v>Yes</v>
      </c>
      <c r="J468" s="16" t="str">
        <f>VLOOKUP(A468,'Medical Examinations'!A468:I468,9,FALSE)</f>
        <v>overweight</v>
      </c>
      <c r="K468" s="16" t="str">
        <f>VLOOKUP(A468,'Medical Examinations'!A468:J468,10,FALSE)</f>
        <v>prediabetes</v>
      </c>
      <c r="L468" s="18">
        <f>VLOOKUP(A468,'Hospitalisation Details'!A:F, 5, FALSE)</f>
        <v>21</v>
      </c>
      <c r="M468" s="16">
        <f>VLOOKUP(A468,'Hospitalisation Details'!A468:H468,8,FALSE)</f>
        <v>21472.48</v>
      </c>
      <c r="N468" s="16" t="str">
        <f>VLOOKUP(A468,'Hospitalisation Details'!A468:I468,9,FALSE)</f>
        <v>tier - 2</v>
      </c>
      <c r="O468" s="16" t="str">
        <f>VLOOKUP(A468,'Hospitalisation Details'!A468:J468,10,FALSE)</f>
        <v>tier - 2</v>
      </c>
      <c r="P468" s="16" t="str">
        <f>VLOOKUP(A468,'Hospitalisation Details'!A468:K468,11,FALSE)</f>
        <v>R1012</v>
      </c>
      <c r="Q468" s="16">
        <f>VLOOKUP(A468,'Hospitalisation Details'!A468:L468,12,FALSE)</f>
        <v>32</v>
      </c>
    </row>
    <row r="469" spans="1:17" ht="20.399999999999999" x14ac:dyDescent="0.6">
      <c r="A469" s="17" t="s">
        <v>1904</v>
      </c>
      <c r="B469" s="16" t="str">
        <f>VLOOKUP('HEALTH CARE'!A469,'Customer Names'!A469:D469,3,FALSE)</f>
        <v>Glasson</v>
      </c>
      <c r="C469" s="16">
        <f>VLOOKUP(A469,'Medical Examinations'!A469:B469,2,FALSE)</f>
        <v>26.6</v>
      </c>
      <c r="D469" s="16">
        <f>VLOOKUP(A469,'Medical Examinations'!A469:C469,3,FALSE)</f>
        <v>4.53</v>
      </c>
      <c r="E469" s="16" t="str">
        <f>VLOOKUP(A469,'Medical Examinations'!A469:D469,4,FALSE)</f>
        <v>No</v>
      </c>
      <c r="F469" s="16" t="str">
        <f>VLOOKUP(A469,'Medical Examinations'!A469:E469,5,FALSE)</f>
        <v>No</v>
      </c>
      <c r="G469" s="16" t="str">
        <f>VLOOKUP(A469,'Medical Examinations'!A469:F469,6,FALSE)</f>
        <v>No</v>
      </c>
      <c r="H469" s="16">
        <f>VLOOKUP('HEALTH CARE'!A469,'Medical Examinations'!A469:G469,7,FALSE)</f>
        <v>0</v>
      </c>
      <c r="I469" s="16" t="str">
        <f>VLOOKUP(A469,'Medical Examinations'!A469:H469,8,FALSE)</f>
        <v>Yes</v>
      </c>
      <c r="J469" s="16" t="str">
        <f>VLOOKUP(A469,'Medical Examinations'!A469:I469,9,FALSE)</f>
        <v>overweight</v>
      </c>
      <c r="K469" s="16" t="str">
        <f>VLOOKUP(A469,'Medical Examinations'!A469:J469,10,FALSE)</f>
        <v>normal</v>
      </c>
      <c r="L469" s="18">
        <f>VLOOKUP(A469,'Hospitalisation Details'!A:F, 5, FALSE)</f>
        <v>4</v>
      </c>
      <c r="M469" s="16">
        <f>VLOOKUP(A469,'Hospitalisation Details'!A469:H469,8,FALSE)</f>
        <v>21348.71</v>
      </c>
      <c r="N469" s="16" t="str">
        <f>VLOOKUP(A469,'Hospitalisation Details'!A469:I469,9,FALSE)</f>
        <v>tier - 2</v>
      </c>
      <c r="O469" s="16" t="str">
        <f>VLOOKUP(A469,'Hospitalisation Details'!A469:J469,10,FALSE)</f>
        <v>tier - 1</v>
      </c>
      <c r="P469" s="16" t="str">
        <f>VLOOKUP(A469,'Hospitalisation Details'!A469:K469,11,FALSE)</f>
        <v>R1012</v>
      </c>
      <c r="Q469" s="16">
        <f>VLOOKUP(A469,'Hospitalisation Details'!A469:L469,12,FALSE)</f>
        <v>42</v>
      </c>
    </row>
    <row r="470" spans="1:17" ht="20.399999999999999" x14ac:dyDescent="0.6">
      <c r="A470" s="17" t="s">
        <v>1903</v>
      </c>
      <c r="B470" s="16" t="str">
        <f>VLOOKUP('HEALTH CARE'!A470,'Customer Names'!A470:D470,3,FALSE)</f>
        <v>Canitz</v>
      </c>
      <c r="C470" s="16">
        <f>VLOOKUP(A470,'Medical Examinations'!A470:B470,2,FALSE)</f>
        <v>30.114999999999998</v>
      </c>
      <c r="D470" s="16">
        <f>VLOOKUP(A470,'Medical Examinations'!A470:C470,3,FALSE)</f>
        <v>5.48</v>
      </c>
      <c r="E470" s="16" t="str">
        <f>VLOOKUP(A470,'Medical Examinations'!A470:D470,4,FALSE)</f>
        <v>No</v>
      </c>
      <c r="F470" s="16" t="str">
        <f>VLOOKUP(A470,'Medical Examinations'!A470:E470,5,FALSE)</f>
        <v>yes</v>
      </c>
      <c r="G470" s="16" t="str">
        <f>VLOOKUP(A470,'Medical Examinations'!A470:F470,6,FALSE)</f>
        <v>No</v>
      </c>
      <c r="H470" s="16">
        <f>VLOOKUP('HEALTH CARE'!A470,'Medical Examinations'!A470:G470,7,FALSE)</f>
        <v>1</v>
      </c>
      <c r="I470" s="16" t="str">
        <f>VLOOKUP(A470,'Medical Examinations'!A470:H470,8,FALSE)</f>
        <v>No</v>
      </c>
      <c r="J470" s="16" t="str">
        <f>VLOOKUP(A470,'Medical Examinations'!A470:I470,9,FALSE)</f>
        <v>obesity</v>
      </c>
      <c r="K470" s="16" t="str">
        <f>VLOOKUP(A470,'Medical Examinations'!A470:J470,10,FALSE)</f>
        <v>normal</v>
      </c>
      <c r="L470" s="18">
        <f>VLOOKUP(A470,'Hospitalisation Details'!A:F, 5, FALSE)</f>
        <v>4</v>
      </c>
      <c r="M470" s="16">
        <f>VLOOKUP(A470,'Hospitalisation Details'!A470:H470,8,FALSE)</f>
        <v>21344.85</v>
      </c>
      <c r="N470" s="16" t="str">
        <f>VLOOKUP(A470,'Hospitalisation Details'!A470:I470,9,FALSE)</f>
        <v>tier - 3</v>
      </c>
      <c r="O470" s="16" t="str">
        <f>VLOOKUP(A470,'Hospitalisation Details'!A470:J470,10,FALSE)</f>
        <v>tier - 1</v>
      </c>
      <c r="P470" s="16" t="str">
        <f>VLOOKUP(A470,'Hospitalisation Details'!A470:K470,11,FALSE)</f>
        <v>R1024</v>
      </c>
      <c r="Q470" s="16">
        <f>VLOOKUP(A470,'Hospitalisation Details'!A470:L470,12,FALSE)</f>
        <v>18</v>
      </c>
    </row>
    <row r="471" spans="1:17" ht="20.399999999999999" x14ac:dyDescent="0.6">
      <c r="A471" s="17" t="s">
        <v>1902</v>
      </c>
      <c r="B471" s="16" t="str">
        <f>VLOOKUP('HEALTH CARE'!A471,'Customer Names'!A471:D471,3,FALSE)</f>
        <v>Li</v>
      </c>
      <c r="C471" s="16">
        <f>VLOOKUP(A471,'Medical Examinations'!A471:B471,2,FALSE)</f>
        <v>24.605</v>
      </c>
      <c r="D471" s="16">
        <f>VLOOKUP(A471,'Medical Examinations'!A471:C471,3,FALSE)</f>
        <v>5.48</v>
      </c>
      <c r="E471" s="16" t="str">
        <f>VLOOKUP(A471,'Medical Examinations'!A471:D471,4,FALSE)</f>
        <v>No</v>
      </c>
      <c r="F471" s="16" t="str">
        <f>VLOOKUP(A471,'Medical Examinations'!A471:E471,5,FALSE)</f>
        <v>No</v>
      </c>
      <c r="G471" s="16" t="str">
        <f>VLOOKUP(A471,'Medical Examinations'!A471:F471,6,FALSE)</f>
        <v>No</v>
      </c>
      <c r="H471" s="16">
        <f>VLOOKUP('HEALTH CARE'!A471,'Medical Examinations'!A471:G471,7,FALSE)</f>
        <v>0</v>
      </c>
      <c r="I471" s="16" t="str">
        <f>VLOOKUP(A471,'Medical Examinations'!A471:H471,8,FALSE)</f>
        <v>Yes</v>
      </c>
      <c r="J471" s="16" t="str">
        <f>VLOOKUP(A471,'Medical Examinations'!A471:I471,9,FALSE)</f>
        <v>normal weight</v>
      </c>
      <c r="K471" s="16" t="str">
        <f>VLOOKUP(A471,'Medical Examinations'!A471:J471,10,FALSE)</f>
        <v>normal</v>
      </c>
      <c r="L471" s="18">
        <f>VLOOKUP(A471,'Hospitalisation Details'!A:F, 5, FALSE)</f>
        <v>10</v>
      </c>
      <c r="M471" s="16">
        <f>VLOOKUP(A471,'Hospitalisation Details'!A471:H471,8,FALSE)</f>
        <v>21259.38</v>
      </c>
      <c r="N471" s="16" t="str">
        <f>VLOOKUP(A471,'Hospitalisation Details'!A471:I471,9,FALSE)</f>
        <v>tier - 3</v>
      </c>
      <c r="O471" s="16" t="str">
        <f>VLOOKUP(A471,'Hospitalisation Details'!A471:J471,10,FALSE)</f>
        <v>tier - 3</v>
      </c>
      <c r="P471" s="16" t="str">
        <f>VLOOKUP(A471,'Hospitalisation Details'!A471:K471,11,FALSE)</f>
        <v>R1019</v>
      </c>
      <c r="Q471" s="16">
        <f>VLOOKUP(A471,'Hospitalisation Details'!A471:L471,12,FALSE)</f>
        <v>42</v>
      </c>
    </row>
    <row r="472" spans="1:17" ht="20.399999999999999" x14ac:dyDescent="0.6">
      <c r="A472" s="17" t="s">
        <v>1901</v>
      </c>
      <c r="B472" s="16" t="str">
        <f>VLOOKUP('HEALTH CARE'!A472,'Customer Names'!A472:D472,3,FALSE)</f>
        <v>Parsons</v>
      </c>
      <c r="C472" s="16">
        <f>VLOOKUP(A472,'Medical Examinations'!A472:B472,2,FALSE)</f>
        <v>29.6</v>
      </c>
      <c r="D472" s="16">
        <f>VLOOKUP(A472,'Medical Examinations'!A472:C472,3,FALSE)</f>
        <v>8.1</v>
      </c>
      <c r="E472" s="16" t="str">
        <f>VLOOKUP(A472,'Medical Examinations'!A472:D472,4,FALSE)</f>
        <v>No</v>
      </c>
      <c r="F472" s="16" t="str">
        <f>VLOOKUP(A472,'Medical Examinations'!A472:E472,5,FALSE)</f>
        <v>No</v>
      </c>
      <c r="G472" s="16" t="str">
        <f>VLOOKUP(A472,'Medical Examinations'!A472:F472,6,FALSE)</f>
        <v>No</v>
      </c>
      <c r="H472" s="16">
        <f>VLOOKUP('HEALTH CARE'!A472,'Medical Examinations'!A472:G472,7,FALSE)</f>
        <v>0</v>
      </c>
      <c r="I472" s="16" t="str">
        <f>VLOOKUP(A472,'Medical Examinations'!A472:H472,8,FALSE)</f>
        <v>No</v>
      </c>
      <c r="J472" s="16" t="str">
        <f>VLOOKUP(A472,'Medical Examinations'!A472:I472,9,FALSE)</f>
        <v>overweight</v>
      </c>
      <c r="K472" s="16" t="str">
        <f>VLOOKUP(A472,'Medical Examinations'!A472:J472,10,FALSE)</f>
        <v>diabetes</v>
      </c>
      <c r="L472" s="18">
        <f>VLOOKUP(A472,'Hospitalisation Details'!A:F, 5, FALSE)</f>
        <v>3</v>
      </c>
      <c r="M472" s="16">
        <f>VLOOKUP(A472,'Hospitalisation Details'!A472:H472,8,FALSE)</f>
        <v>21232.18</v>
      </c>
      <c r="N472" s="16" t="str">
        <f>VLOOKUP(A472,'Hospitalisation Details'!A472:I472,9,FALSE)</f>
        <v>tier - 3</v>
      </c>
      <c r="O472" s="16" t="str">
        <f>VLOOKUP(A472,'Hospitalisation Details'!A472:J472,10,FALSE)</f>
        <v>tier - 2</v>
      </c>
      <c r="P472" s="16" t="str">
        <f>VLOOKUP(A472,'Hospitalisation Details'!A472:K472,11,FALSE)</f>
        <v>R1011</v>
      </c>
      <c r="Q472" s="16">
        <f>VLOOKUP(A472,'Hospitalisation Details'!A472:L472,12,FALSE)</f>
        <v>48</v>
      </c>
    </row>
    <row r="473" spans="1:17" ht="20.399999999999999" x14ac:dyDescent="0.6">
      <c r="A473" s="17" t="s">
        <v>1900</v>
      </c>
      <c r="B473" s="16" t="str">
        <f>VLOOKUP('HEALTH CARE'!A473,'Customer Names'!A473:D473,3,FALSE)</f>
        <v>Raulli</v>
      </c>
      <c r="C473" s="16">
        <f>VLOOKUP(A473,'Medical Examinations'!A473:B473,2,FALSE)</f>
        <v>24.42</v>
      </c>
      <c r="D473" s="16">
        <f>VLOOKUP(A473,'Medical Examinations'!A473:C473,3,FALSE)</f>
        <v>7.16</v>
      </c>
      <c r="E473" s="16" t="str">
        <f>VLOOKUP(A473,'Medical Examinations'!A473:D473,4,FALSE)</f>
        <v>No</v>
      </c>
      <c r="F473" s="16" t="str">
        <f>VLOOKUP(A473,'Medical Examinations'!A473:E473,5,FALSE)</f>
        <v>No</v>
      </c>
      <c r="G473" s="16" t="str">
        <f>VLOOKUP(A473,'Medical Examinations'!A473:F473,6,FALSE)</f>
        <v>No</v>
      </c>
      <c r="H473" s="16">
        <f>VLOOKUP('HEALTH CARE'!A473,'Medical Examinations'!A473:G473,7,FALSE)</f>
        <v>0</v>
      </c>
      <c r="I473" s="16" t="str">
        <f>VLOOKUP(A473,'Medical Examinations'!A473:H473,8,FALSE)</f>
        <v>Yes</v>
      </c>
      <c r="J473" s="16" t="str">
        <f>VLOOKUP(A473,'Medical Examinations'!A473:I473,9,FALSE)</f>
        <v>normal weight</v>
      </c>
      <c r="K473" s="16" t="str">
        <f>VLOOKUP(A473,'Medical Examinations'!A473:J473,10,FALSE)</f>
        <v>diabetes</v>
      </c>
      <c r="L473" s="18">
        <f>VLOOKUP(A473,'Hospitalisation Details'!A:F, 5, FALSE)</f>
        <v>14</v>
      </c>
      <c r="M473" s="16">
        <f>VLOOKUP(A473,'Hospitalisation Details'!A473:H473,8,FALSE)</f>
        <v>21223.68</v>
      </c>
      <c r="N473" s="16" t="str">
        <f>VLOOKUP(A473,'Hospitalisation Details'!A473:I473,9,FALSE)</f>
        <v>tier - 3</v>
      </c>
      <c r="O473" s="16" t="str">
        <f>VLOOKUP(A473,'Hospitalisation Details'!A473:J473,10,FALSE)</f>
        <v>tier - 2</v>
      </c>
      <c r="P473" s="16" t="str">
        <f>VLOOKUP(A473,'Hospitalisation Details'!A473:K473,11,FALSE)</f>
        <v>R1013</v>
      </c>
      <c r="Q473" s="16">
        <f>VLOOKUP(A473,'Hospitalisation Details'!A473:L473,12,FALSE)</f>
        <v>48</v>
      </c>
    </row>
    <row r="474" spans="1:17" ht="20.399999999999999" x14ac:dyDescent="0.6">
      <c r="A474" s="17" t="s">
        <v>1899</v>
      </c>
      <c r="B474" s="16" t="str">
        <f>VLOOKUP('HEALTH CARE'!A474,'Customer Names'!A474:D474,3,FALSE)</f>
        <v>Frome</v>
      </c>
      <c r="C474" s="16">
        <f>VLOOKUP(A474,'Medical Examinations'!A474:B474,2,FALSE)</f>
        <v>20.9</v>
      </c>
      <c r="D474" s="16">
        <f>VLOOKUP(A474,'Medical Examinations'!A474:C474,3,FALSE)</f>
        <v>4.55</v>
      </c>
      <c r="E474" s="16" t="str">
        <f>VLOOKUP(A474,'Medical Examinations'!A474:D474,4,FALSE)</f>
        <v>Yes</v>
      </c>
      <c r="F474" s="16" t="str">
        <f>VLOOKUP(A474,'Medical Examinations'!A474:E474,5,FALSE)</f>
        <v>No</v>
      </c>
      <c r="G474" s="16" t="str">
        <f>VLOOKUP(A474,'Medical Examinations'!A474:F474,6,FALSE)</f>
        <v>Yes</v>
      </c>
      <c r="H474" s="16">
        <f>VLOOKUP('HEALTH CARE'!A474,'Medical Examinations'!A474:G474,7,FALSE)</f>
        <v>1</v>
      </c>
      <c r="I474" s="16" t="str">
        <f>VLOOKUP(A474,'Medical Examinations'!A474:H474,8,FALSE)</f>
        <v>Yes</v>
      </c>
      <c r="J474" s="16" t="str">
        <f>VLOOKUP(A474,'Medical Examinations'!A474:I474,9,FALSE)</f>
        <v>normal weight</v>
      </c>
      <c r="K474" s="16" t="str">
        <f>VLOOKUP(A474,'Medical Examinations'!A474:J474,10,FALSE)</f>
        <v>normal</v>
      </c>
      <c r="L474" s="18">
        <f>VLOOKUP(A474,'Hospitalisation Details'!A:F, 5, FALSE)</f>
        <v>26</v>
      </c>
      <c r="M474" s="16">
        <f>VLOOKUP(A474,'Hospitalisation Details'!A474:H474,8,FALSE)</f>
        <v>21195.82</v>
      </c>
      <c r="N474" s="16" t="str">
        <f>VLOOKUP(A474,'Hospitalisation Details'!A474:I474,9,FALSE)</f>
        <v>tier - 3</v>
      </c>
      <c r="O474" s="16" t="str">
        <f>VLOOKUP(A474,'Hospitalisation Details'!A474:J474,10,FALSE)</f>
        <v>tier - 1</v>
      </c>
      <c r="P474" s="16" t="str">
        <f>VLOOKUP(A474,'Hospitalisation Details'!A474:K474,11,FALSE)</f>
        <v>R1013</v>
      </c>
      <c r="Q474" s="16">
        <f>VLOOKUP(A474,'Hospitalisation Details'!A474:L474,12,FALSE)</f>
        <v>53</v>
      </c>
    </row>
    <row r="475" spans="1:17" ht="20.399999999999999" x14ac:dyDescent="0.6">
      <c r="A475" s="17" t="s">
        <v>1898</v>
      </c>
      <c r="B475" s="16" t="str">
        <f>VLOOKUP('HEALTH CARE'!A475,'Customer Names'!A475:D475,3,FALSE)</f>
        <v>Sevcik</v>
      </c>
      <c r="C475" s="16">
        <f>VLOOKUP(A475,'Medical Examinations'!A475:B475,2,FALSE)</f>
        <v>22.895</v>
      </c>
      <c r="D475" s="16">
        <f>VLOOKUP(A475,'Medical Examinations'!A475:C475,3,FALSE)</f>
        <v>6.03</v>
      </c>
      <c r="E475" s="16" t="str">
        <f>VLOOKUP(A475,'Medical Examinations'!A475:D475,4,FALSE)</f>
        <v>No</v>
      </c>
      <c r="F475" s="16" t="str">
        <f>VLOOKUP(A475,'Medical Examinations'!A475:E475,5,FALSE)</f>
        <v>No</v>
      </c>
      <c r="G475" s="16" t="str">
        <f>VLOOKUP(A475,'Medical Examinations'!A475:F475,6,FALSE)</f>
        <v>No</v>
      </c>
      <c r="H475" s="16">
        <f>VLOOKUP('HEALTH CARE'!A475,'Medical Examinations'!A475:G475,7,FALSE)</f>
        <v>0</v>
      </c>
      <c r="I475" s="16" t="str">
        <f>VLOOKUP(A475,'Medical Examinations'!A475:H475,8,FALSE)</f>
        <v>Yes</v>
      </c>
      <c r="J475" s="16" t="str">
        <f>VLOOKUP(A475,'Medical Examinations'!A475:I475,9,FALSE)</f>
        <v>normal weight</v>
      </c>
      <c r="K475" s="16" t="str">
        <f>VLOOKUP(A475,'Medical Examinations'!A475:J475,10,FALSE)</f>
        <v>prediabetes</v>
      </c>
      <c r="L475" s="18">
        <f>VLOOKUP(A475,'Hospitalisation Details'!A:F, 5, FALSE)</f>
        <v>23</v>
      </c>
      <c r="M475" s="16">
        <f>VLOOKUP(A475,'Hospitalisation Details'!A475:H475,8,FALSE)</f>
        <v>21098.55</v>
      </c>
      <c r="N475" s="16" t="str">
        <f>VLOOKUP(A475,'Hospitalisation Details'!A475:I475,9,FALSE)</f>
        <v>tier - 3</v>
      </c>
      <c r="O475" s="16" t="str">
        <f>VLOOKUP(A475,'Hospitalisation Details'!A475:J475,10,FALSE)</f>
        <v>tier - 3</v>
      </c>
      <c r="P475" s="16" t="str">
        <f>VLOOKUP(A475,'Hospitalisation Details'!A475:K475,11,FALSE)</f>
        <v>R1012</v>
      </c>
      <c r="Q475" s="16">
        <f>VLOOKUP(A475,'Hospitalisation Details'!A475:L475,12,FALSE)</f>
        <v>45</v>
      </c>
    </row>
    <row r="476" spans="1:17" ht="20.399999999999999" x14ac:dyDescent="0.6">
      <c r="A476" s="17" t="s">
        <v>1897</v>
      </c>
      <c r="B476" s="16" t="str">
        <f>VLOOKUP('HEALTH CARE'!A476,'Customer Names'!A476:D476,3,FALSE)</f>
        <v>Narang</v>
      </c>
      <c r="C476" s="16">
        <f>VLOOKUP(A476,'Medical Examinations'!A476:B476,2,FALSE)</f>
        <v>28.3</v>
      </c>
      <c r="D476" s="16">
        <f>VLOOKUP(A476,'Medical Examinations'!A476:C476,3,FALSE)</f>
        <v>5.47</v>
      </c>
      <c r="E476" s="16" t="str">
        <f>VLOOKUP(A476,'Medical Examinations'!A476:D476,4,FALSE)</f>
        <v>Yes</v>
      </c>
      <c r="F476" s="16" t="str">
        <f>VLOOKUP(A476,'Medical Examinations'!A476:E476,5,FALSE)</f>
        <v>No</v>
      </c>
      <c r="G476" s="16" t="str">
        <f>VLOOKUP(A476,'Medical Examinations'!A476:F476,6,FALSE)</f>
        <v>Yes</v>
      </c>
      <c r="H476" s="16">
        <f>VLOOKUP('HEALTH CARE'!A476,'Medical Examinations'!A476:G476,7,FALSE)</f>
        <v>1</v>
      </c>
      <c r="I476" s="16" t="str">
        <f>VLOOKUP(A476,'Medical Examinations'!A476:H476,8,FALSE)</f>
        <v>Yes</v>
      </c>
      <c r="J476" s="16" t="str">
        <f>VLOOKUP(A476,'Medical Examinations'!A476:I476,9,FALSE)</f>
        <v>overweight</v>
      </c>
      <c r="K476" s="16" t="str">
        <f>VLOOKUP(A476,'Medical Examinations'!A476:J476,10,FALSE)</f>
        <v>normal</v>
      </c>
      <c r="L476" s="18">
        <f>VLOOKUP(A476,'Hospitalisation Details'!A:F, 5, FALSE)</f>
        <v>2</v>
      </c>
      <c r="M476" s="16">
        <f>VLOOKUP(A476,'Hospitalisation Details'!A476:H476,8,FALSE)</f>
        <v>21082.16</v>
      </c>
      <c r="N476" s="16" t="str">
        <f>VLOOKUP(A476,'Hospitalisation Details'!A476:I476,9,FALSE)</f>
        <v>tier - 3</v>
      </c>
      <c r="O476" s="16" t="str">
        <f>VLOOKUP(A476,'Hospitalisation Details'!A476:J476,10,FALSE)</f>
        <v>tier - 2</v>
      </c>
      <c r="P476" s="16" t="str">
        <f>VLOOKUP(A476,'Hospitalisation Details'!A476:K476,11,FALSE)</f>
        <v>R1011</v>
      </c>
      <c r="Q476" s="16">
        <f>VLOOKUP(A476,'Hospitalisation Details'!A476:L476,12,FALSE)</f>
        <v>39</v>
      </c>
    </row>
    <row r="477" spans="1:17" ht="20.399999999999999" x14ac:dyDescent="0.6">
      <c r="A477" s="17" t="s">
        <v>1895</v>
      </c>
      <c r="B477" s="16" t="str">
        <f>VLOOKUP('HEALTH CARE'!A477,'Customer Names'!A477:D477,3,FALSE)</f>
        <v>Royston</v>
      </c>
      <c r="C477" s="16">
        <f>VLOOKUP(A477,'Medical Examinations'!A477:B477,2,FALSE)</f>
        <v>54.3</v>
      </c>
      <c r="D477" s="16">
        <f>VLOOKUP(A477,'Medical Examinations'!A477:C477,3,FALSE)</f>
        <v>4.1500000000000004</v>
      </c>
      <c r="E477" s="16" t="str">
        <f>VLOOKUP(A477,'Medical Examinations'!A477:D477,4,FALSE)</f>
        <v>Yes</v>
      </c>
      <c r="F477" s="16" t="str">
        <f>VLOOKUP(A477,'Medical Examinations'!A477:E477,5,FALSE)</f>
        <v>No</v>
      </c>
      <c r="G477" s="16" t="str">
        <f>VLOOKUP(A477,'Medical Examinations'!A477:F477,6,FALSE)</f>
        <v>No</v>
      </c>
      <c r="H477" s="16">
        <f>VLOOKUP('HEALTH CARE'!A477,'Medical Examinations'!A477:G477,7,FALSE)</f>
        <v>1</v>
      </c>
      <c r="I477" s="16" t="str">
        <f>VLOOKUP(A477,'Medical Examinations'!A477:H477,8,FALSE)</f>
        <v>No</v>
      </c>
      <c r="J477" s="16" t="str">
        <f>VLOOKUP(A477,'Medical Examinations'!A477:I477,9,FALSE)</f>
        <v>obesity</v>
      </c>
      <c r="K477" s="16" t="str">
        <f>VLOOKUP(A477,'Medical Examinations'!A477:J477,10,FALSE)</f>
        <v>normal</v>
      </c>
      <c r="L477" s="18">
        <f>VLOOKUP(A477,'Hospitalisation Details'!A:F, 5, FALSE)</f>
        <v>19</v>
      </c>
      <c r="M477" s="16">
        <f>VLOOKUP(A477,'Hospitalisation Details'!A477:H477,8,FALSE)</f>
        <v>20893.060000000001</v>
      </c>
      <c r="N477" s="16" t="str">
        <f>VLOOKUP(A477,'Hospitalisation Details'!A477:I477,9,FALSE)</f>
        <v>tier - 2</v>
      </c>
      <c r="O477" s="16" t="str">
        <f>VLOOKUP(A477,'Hospitalisation Details'!A477:J477,10,FALSE)</f>
        <v>tier - 3</v>
      </c>
      <c r="P477" s="16" t="str">
        <f>VLOOKUP(A477,'Hospitalisation Details'!A477:K477,11,FALSE)</f>
        <v>R1012</v>
      </c>
      <c r="Q477" s="16">
        <f>VLOOKUP(A477,'Hospitalisation Details'!A477:L477,12,FALSE)</f>
        <v>58</v>
      </c>
    </row>
    <row r="478" spans="1:17" ht="20.399999999999999" x14ac:dyDescent="0.6">
      <c r="A478" s="17" t="s">
        <v>1894</v>
      </c>
      <c r="B478" s="16" t="str">
        <f>VLOOKUP('HEALTH CARE'!A478,'Customer Names'!A478:D478,3,FALSE)</f>
        <v>Tieri</v>
      </c>
      <c r="C478" s="16">
        <f>VLOOKUP(A478,'Medical Examinations'!A478:B478,2,FALSE)</f>
        <v>33.344999999999999</v>
      </c>
      <c r="D478" s="16">
        <f>VLOOKUP(A478,'Medical Examinations'!A478:C478,3,FALSE)</f>
        <v>11.32</v>
      </c>
      <c r="E478" s="16" t="str">
        <f>VLOOKUP(A478,'Medical Examinations'!A478:D478,4,FALSE)</f>
        <v>Yes</v>
      </c>
      <c r="F478" s="16" t="str">
        <f>VLOOKUP(A478,'Medical Examinations'!A478:E478,5,FALSE)</f>
        <v>No</v>
      </c>
      <c r="G478" s="16" t="str">
        <f>VLOOKUP(A478,'Medical Examinations'!A478:F478,6,FALSE)</f>
        <v>No</v>
      </c>
      <c r="H478" s="16">
        <f>VLOOKUP('HEALTH CARE'!A478,'Medical Examinations'!A478:G478,7,FALSE)</f>
        <v>1</v>
      </c>
      <c r="I478" s="16" t="str">
        <f>VLOOKUP(A478,'Medical Examinations'!A478:H478,8,FALSE)</f>
        <v>No</v>
      </c>
      <c r="J478" s="16" t="str">
        <f>VLOOKUP(A478,'Medical Examinations'!A478:I478,9,FALSE)</f>
        <v>obesity</v>
      </c>
      <c r="K478" s="16" t="str">
        <f>VLOOKUP(A478,'Medical Examinations'!A478:J478,10,FALSE)</f>
        <v>diabetes</v>
      </c>
      <c r="L478" s="18">
        <f>VLOOKUP(A478,'Hospitalisation Details'!A:F, 5, FALSE)</f>
        <v>8</v>
      </c>
      <c r="M478" s="16">
        <f>VLOOKUP(A478,'Hospitalisation Details'!A478:H478,8,FALSE)</f>
        <v>20878.78</v>
      </c>
      <c r="N478" s="16" t="str">
        <f>VLOOKUP(A478,'Hospitalisation Details'!A478:I478,9,FALSE)</f>
        <v>tier - 2</v>
      </c>
      <c r="O478" s="16" t="str">
        <f>VLOOKUP(A478,'Hospitalisation Details'!A478:J478,10,FALSE)</f>
        <v>tier - 1</v>
      </c>
      <c r="P478" s="16" t="str">
        <f>VLOOKUP(A478,'Hospitalisation Details'!A478:K478,11,FALSE)</f>
        <v>R1024</v>
      </c>
      <c r="Q478" s="16">
        <f>VLOOKUP(A478,'Hospitalisation Details'!A478:L478,12,FALSE)</f>
        <v>47</v>
      </c>
    </row>
    <row r="479" spans="1:17" ht="20.399999999999999" x14ac:dyDescent="0.6">
      <c r="A479" s="17" t="s">
        <v>1893</v>
      </c>
      <c r="B479" s="16" t="str">
        <f>VLOOKUP('HEALTH CARE'!A479,'Customer Names'!A479:D479,3,FALSE)</f>
        <v>Whitney</v>
      </c>
      <c r="C479" s="16">
        <f>VLOOKUP(A479,'Medical Examinations'!A479:B479,2,FALSE)</f>
        <v>33</v>
      </c>
      <c r="D479" s="16">
        <f>VLOOKUP(A479,'Medical Examinations'!A479:C479,3,FALSE)</f>
        <v>9.51</v>
      </c>
      <c r="E479" s="16" t="str">
        <f>VLOOKUP(A479,'Medical Examinations'!A479:D479,4,FALSE)</f>
        <v>Yes</v>
      </c>
      <c r="F479" s="16" t="str">
        <f>VLOOKUP(A479,'Medical Examinations'!A479:E479,5,FALSE)</f>
        <v>No</v>
      </c>
      <c r="G479" s="16" t="str">
        <f>VLOOKUP(A479,'Medical Examinations'!A479:F479,6,FALSE)</f>
        <v>No</v>
      </c>
      <c r="H479" s="16">
        <f>VLOOKUP('HEALTH CARE'!A479,'Medical Examinations'!A479:G479,7,FALSE)</f>
        <v>0</v>
      </c>
      <c r="I479" s="16" t="str">
        <f>VLOOKUP(A479,'Medical Examinations'!A479:H479,8,FALSE)</f>
        <v>No</v>
      </c>
      <c r="J479" s="16" t="str">
        <f>VLOOKUP(A479,'Medical Examinations'!A479:I479,9,FALSE)</f>
        <v>obesity</v>
      </c>
      <c r="K479" s="16" t="str">
        <f>VLOOKUP(A479,'Medical Examinations'!A479:J479,10,FALSE)</f>
        <v>diabetes</v>
      </c>
      <c r="L479" s="18">
        <f>VLOOKUP(A479,'Hospitalisation Details'!A:F, 5, FALSE)</f>
        <v>8</v>
      </c>
      <c r="M479" s="16">
        <f>VLOOKUP(A479,'Hospitalisation Details'!A479:H479,8,FALSE)</f>
        <v>20781.490000000002</v>
      </c>
      <c r="N479" s="16" t="str">
        <f>VLOOKUP(A479,'Hospitalisation Details'!A479:I479,9,FALSE)</f>
        <v>tier - 2</v>
      </c>
      <c r="O479" s="16" t="str">
        <f>VLOOKUP(A479,'Hospitalisation Details'!A479:J479,10,FALSE)</f>
        <v>tier - 3</v>
      </c>
      <c r="P479" s="16" t="str">
        <f>VLOOKUP(A479,'Hospitalisation Details'!A479:K479,11,FALSE)</f>
        <v>R1013</v>
      </c>
      <c r="Q479" s="16">
        <f>VLOOKUP(A479,'Hospitalisation Details'!A479:L479,12,FALSE)</f>
        <v>55</v>
      </c>
    </row>
    <row r="480" spans="1:17" ht="20.399999999999999" x14ac:dyDescent="0.6">
      <c r="A480" s="17" t="s">
        <v>1892</v>
      </c>
      <c r="B480" s="16" t="str">
        <f>VLOOKUP('HEALTH CARE'!A480,'Customer Names'!A480:D480,3,FALSE)</f>
        <v>Wandzilak</v>
      </c>
      <c r="C480" s="16">
        <f>VLOOKUP(A480,'Medical Examinations'!A480:B480,2,FALSE)</f>
        <v>28.024999999999999</v>
      </c>
      <c r="D480" s="16">
        <f>VLOOKUP(A480,'Medical Examinations'!A480:C480,3,FALSE)</f>
        <v>7.67</v>
      </c>
      <c r="E480" s="16" t="str">
        <f>VLOOKUP(A480,'Medical Examinations'!A480:D480,4,FALSE)</f>
        <v>Yes</v>
      </c>
      <c r="F480" s="16" t="str">
        <f>VLOOKUP(A480,'Medical Examinations'!A480:E480,5,FALSE)</f>
        <v>No</v>
      </c>
      <c r="G480" s="16" t="str">
        <f>VLOOKUP(A480,'Medical Examinations'!A480:F480,6,FALSE)</f>
        <v>No</v>
      </c>
      <c r="H480" s="16">
        <f>VLOOKUP('HEALTH CARE'!A480,'Medical Examinations'!A480:G480,7,FALSE)</f>
        <v>1</v>
      </c>
      <c r="I480" s="16" t="str">
        <f>VLOOKUP(A480,'Medical Examinations'!A480:H480,8,FALSE)</f>
        <v>Yes</v>
      </c>
      <c r="J480" s="16" t="str">
        <f>VLOOKUP(A480,'Medical Examinations'!A480:I480,9,FALSE)</f>
        <v>overweight</v>
      </c>
      <c r="K480" s="16" t="str">
        <f>VLOOKUP(A480,'Medical Examinations'!A480:J480,10,FALSE)</f>
        <v>diabetes</v>
      </c>
      <c r="L480" s="18">
        <f>VLOOKUP(A480,'Hospitalisation Details'!A:F, 5, FALSE)</f>
        <v>4</v>
      </c>
      <c r="M480" s="16">
        <f>VLOOKUP(A480,'Hospitalisation Details'!A480:H480,8,FALSE)</f>
        <v>20773.63</v>
      </c>
      <c r="N480" s="16" t="str">
        <f>VLOOKUP(A480,'Hospitalisation Details'!A480:I480,9,FALSE)</f>
        <v>tier - 2</v>
      </c>
      <c r="O480" s="16" t="str">
        <f>VLOOKUP(A480,'Hospitalisation Details'!A480:J480,10,FALSE)</f>
        <v>tier - 3</v>
      </c>
      <c r="P480" s="16" t="str">
        <f>VLOOKUP(A480,'Hospitalisation Details'!A480:K480,11,FALSE)</f>
        <v>R1017</v>
      </c>
      <c r="Q480" s="16">
        <f>VLOOKUP(A480,'Hospitalisation Details'!A480:L480,12,FALSE)</f>
        <v>36</v>
      </c>
    </row>
    <row r="481" spans="1:17" ht="20.399999999999999" x14ac:dyDescent="0.6">
      <c r="A481" s="17" t="s">
        <v>1891</v>
      </c>
      <c r="B481" s="16" t="str">
        <f>VLOOKUP('HEALTH CARE'!A481,'Customer Names'!A481:D481,3,FALSE)</f>
        <v>Valenzona</v>
      </c>
      <c r="C481" s="16">
        <f>VLOOKUP(A481,'Medical Examinations'!A481:B481,2,FALSE)</f>
        <v>28.69</v>
      </c>
      <c r="D481" s="16">
        <f>VLOOKUP(A481,'Medical Examinations'!A481:C481,3,FALSE)</f>
        <v>6.23</v>
      </c>
      <c r="E481" s="16" t="str">
        <f>VLOOKUP(A481,'Medical Examinations'!A481:D481,4,FALSE)</f>
        <v>No</v>
      </c>
      <c r="F481" s="16" t="str">
        <f>VLOOKUP(A481,'Medical Examinations'!A481:E481,5,FALSE)</f>
        <v>No</v>
      </c>
      <c r="G481" s="16" t="str">
        <f>VLOOKUP(A481,'Medical Examinations'!A481:F481,6,FALSE)</f>
        <v>No</v>
      </c>
      <c r="H481" s="16">
        <f>VLOOKUP('HEALTH CARE'!A481,'Medical Examinations'!A481:G481,7,FALSE)</f>
        <v>1</v>
      </c>
      <c r="I481" s="16" t="str">
        <f>VLOOKUP(A481,'Medical Examinations'!A481:H481,8,FALSE)</f>
        <v>Yes</v>
      </c>
      <c r="J481" s="16" t="str">
        <f>VLOOKUP(A481,'Medical Examinations'!A481:I481,9,FALSE)</f>
        <v>overweight</v>
      </c>
      <c r="K481" s="16" t="str">
        <f>VLOOKUP(A481,'Medical Examinations'!A481:J481,10,FALSE)</f>
        <v>prediabetes</v>
      </c>
      <c r="L481" s="18">
        <f>VLOOKUP(A481,'Hospitalisation Details'!A:F, 5, FALSE)</f>
        <v>14</v>
      </c>
      <c r="M481" s="16">
        <f>VLOOKUP(A481,'Hospitalisation Details'!A481:H481,8,FALSE)</f>
        <v>20745.990000000002</v>
      </c>
      <c r="N481" s="16" t="str">
        <f>VLOOKUP(A481,'Hospitalisation Details'!A481:I481,9,FALSE)</f>
        <v>tier - 3</v>
      </c>
      <c r="O481" s="16" t="str">
        <f>VLOOKUP(A481,'Hospitalisation Details'!A481:J481,10,FALSE)</f>
        <v>tier - 1</v>
      </c>
      <c r="P481" s="16" t="str">
        <f>VLOOKUP(A481,'Hospitalisation Details'!A481:K481,11,FALSE)</f>
        <v>R1012</v>
      </c>
      <c r="Q481" s="16">
        <f>VLOOKUP(A481,'Hospitalisation Details'!A481:L481,12,FALSE)</f>
        <v>30</v>
      </c>
    </row>
    <row r="482" spans="1:17" ht="20.399999999999999" x14ac:dyDescent="0.6">
      <c r="A482" s="17" t="s">
        <v>1890</v>
      </c>
      <c r="B482" s="16" t="str">
        <f>VLOOKUP('HEALTH CARE'!A482,'Customer Names'!A482:D482,3,FALSE)</f>
        <v>Young</v>
      </c>
      <c r="C482" s="16">
        <f>VLOOKUP(A482,'Medical Examinations'!A482:B482,2,FALSE)</f>
        <v>40.28</v>
      </c>
      <c r="D482" s="16">
        <f>VLOOKUP(A482,'Medical Examinations'!A482:C482,3,FALSE)</f>
        <v>8.9</v>
      </c>
      <c r="E482" s="16" t="str">
        <f>VLOOKUP(A482,'Medical Examinations'!A482:D482,4,FALSE)</f>
        <v>No</v>
      </c>
      <c r="F482" s="16" t="str">
        <f>VLOOKUP(A482,'Medical Examinations'!A482:E482,5,FALSE)</f>
        <v>No</v>
      </c>
      <c r="G482" s="16" t="str">
        <f>VLOOKUP(A482,'Medical Examinations'!A482:F482,6,FALSE)</f>
        <v>No</v>
      </c>
      <c r="H482" s="16">
        <f>VLOOKUP('HEALTH CARE'!A482,'Medical Examinations'!A482:G482,7,FALSE)</f>
        <v>0</v>
      </c>
      <c r="I482" s="16" t="str">
        <f>VLOOKUP(A482,'Medical Examinations'!A482:H482,8,FALSE)</f>
        <v>No</v>
      </c>
      <c r="J482" s="16" t="str">
        <f>VLOOKUP(A482,'Medical Examinations'!A482:I482,9,FALSE)</f>
        <v>obesity</v>
      </c>
      <c r="K482" s="16" t="str">
        <f>VLOOKUP(A482,'Medical Examinations'!A482:J482,10,FALSE)</f>
        <v>diabetes</v>
      </c>
      <c r="L482" s="18">
        <f>VLOOKUP(A482,'Hospitalisation Details'!A:F, 5, FALSE)</f>
        <v>1</v>
      </c>
      <c r="M482" s="16">
        <f>VLOOKUP(A482,'Hospitalisation Details'!A482:H482,8,FALSE)</f>
        <v>20709.02</v>
      </c>
      <c r="N482" s="16" t="str">
        <f>VLOOKUP(A482,'Hospitalisation Details'!A482:I482,9,FALSE)</f>
        <v>tier - 3</v>
      </c>
      <c r="O482" s="16" t="str">
        <f>VLOOKUP(A482,'Hospitalisation Details'!A482:J482,10,FALSE)</f>
        <v>tier - 2</v>
      </c>
      <c r="P482" s="16" t="str">
        <f>VLOOKUP(A482,'Hospitalisation Details'!A482:K482,11,FALSE)</f>
        <v>R1019</v>
      </c>
      <c r="Q482" s="16">
        <f>VLOOKUP(A482,'Hospitalisation Details'!A482:L482,12,FALSE)</f>
        <v>57</v>
      </c>
    </row>
    <row r="483" spans="1:17" ht="20.399999999999999" x14ac:dyDescent="0.6">
      <c r="A483" s="17" t="s">
        <v>1889</v>
      </c>
      <c r="B483" s="16" t="str">
        <f>VLOOKUP('HEALTH CARE'!A483,'Customer Names'!A483:D483,3,FALSE)</f>
        <v>Richards</v>
      </c>
      <c r="C483" s="16">
        <f>VLOOKUP(A483,'Medical Examinations'!A483:B483,2,FALSE)</f>
        <v>37.299999999999997</v>
      </c>
      <c r="D483" s="16">
        <f>VLOOKUP(A483,'Medical Examinations'!A483:C483,3,FALSE)</f>
        <v>7.79</v>
      </c>
      <c r="E483" s="16" t="str">
        <f>VLOOKUP(A483,'Medical Examinations'!A483:D483,4,FALSE)</f>
        <v>Yes</v>
      </c>
      <c r="F483" s="16" t="str">
        <f>VLOOKUP(A483,'Medical Examinations'!A483:E483,5,FALSE)</f>
        <v>No</v>
      </c>
      <c r="G483" s="16" t="str">
        <f>VLOOKUP(A483,'Medical Examinations'!A483:F483,6,FALSE)</f>
        <v>No</v>
      </c>
      <c r="H483" s="16">
        <f>VLOOKUP('HEALTH CARE'!A483,'Medical Examinations'!A483:G483,7,FALSE)</f>
        <v>0</v>
      </c>
      <c r="I483" s="16" t="str">
        <f>VLOOKUP(A483,'Medical Examinations'!A483:H483,8,FALSE)</f>
        <v>No</v>
      </c>
      <c r="J483" s="16" t="str">
        <f>VLOOKUP(A483,'Medical Examinations'!A483:I483,9,FALSE)</f>
        <v>obesity</v>
      </c>
      <c r="K483" s="16" t="str">
        <f>VLOOKUP(A483,'Medical Examinations'!A483:J483,10,FALSE)</f>
        <v>diabetes</v>
      </c>
      <c r="L483" s="18">
        <f>VLOOKUP(A483,'Hospitalisation Details'!A:F, 5, FALSE)</f>
        <v>17</v>
      </c>
      <c r="M483" s="16">
        <f>VLOOKUP(A483,'Hospitalisation Details'!A483:H483,8,FALSE)</f>
        <v>20630.28</v>
      </c>
      <c r="N483" s="16" t="str">
        <f>VLOOKUP(A483,'Hospitalisation Details'!A483:I483,9,FALSE)</f>
        <v>tier - 2</v>
      </c>
      <c r="O483" s="16" t="str">
        <f>VLOOKUP(A483,'Hospitalisation Details'!A483:J483,10,FALSE)</f>
        <v>tier - 3</v>
      </c>
      <c r="P483" s="16" t="str">
        <f>VLOOKUP(A483,'Hospitalisation Details'!A483:K483,11,FALSE)</f>
        <v>R1011</v>
      </c>
      <c r="Q483" s="16">
        <f>VLOOKUP(A483,'Hospitalisation Details'!A483:L483,12,FALSE)</f>
        <v>55</v>
      </c>
    </row>
    <row r="484" spans="1:17" ht="20.399999999999999" x14ac:dyDescent="0.6">
      <c r="A484" s="17" t="s">
        <v>1888</v>
      </c>
      <c r="B484" s="16" t="str">
        <f>VLOOKUP('HEALTH CARE'!A484,'Customer Names'!A484:D484,3,FALSE)</f>
        <v>Alexson</v>
      </c>
      <c r="C484" s="16">
        <f>VLOOKUP(A484,'Medical Examinations'!A484:B484,2,FALSE)</f>
        <v>54.47</v>
      </c>
      <c r="D484" s="16">
        <f>VLOOKUP(A484,'Medical Examinations'!A484:C484,3,FALSE)</f>
        <v>4.49</v>
      </c>
      <c r="E484" s="16" t="str">
        <f>VLOOKUP(A484,'Medical Examinations'!A484:D484,4,FALSE)</f>
        <v>Yes</v>
      </c>
      <c r="F484" s="16" t="str">
        <f>VLOOKUP(A484,'Medical Examinations'!A484:E484,5,FALSE)</f>
        <v>No</v>
      </c>
      <c r="G484" s="16" t="str">
        <f>VLOOKUP(A484,'Medical Examinations'!A484:F484,6,FALSE)</f>
        <v>No</v>
      </c>
      <c r="H484" s="16">
        <f>VLOOKUP('HEALTH CARE'!A484,'Medical Examinations'!A484:G484,7,FALSE)</f>
        <v>2</v>
      </c>
      <c r="I484" s="16" t="str">
        <f>VLOOKUP(A484,'Medical Examinations'!A484:H484,8,FALSE)</f>
        <v>No</v>
      </c>
      <c r="J484" s="16" t="str">
        <f>VLOOKUP(A484,'Medical Examinations'!A484:I484,9,FALSE)</f>
        <v>obesity</v>
      </c>
      <c r="K484" s="16" t="str">
        <f>VLOOKUP(A484,'Medical Examinations'!A484:J484,10,FALSE)</f>
        <v>normal</v>
      </c>
      <c r="L484" s="18">
        <f>VLOOKUP(A484,'Hospitalisation Details'!A:F, 5, FALSE)</f>
        <v>9</v>
      </c>
      <c r="M484" s="16">
        <f>VLOOKUP(A484,'Hospitalisation Details'!A484:H484,8,FALSE)</f>
        <v>20568.32</v>
      </c>
      <c r="N484" s="16" t="str">
        <f>VLOOKUP(A484,'Hospitalisation Details'!A484:I484,9,FALSE)</f>
        <v>tier - 3</v>
      </c>
      <c r="O484" s="16" t="str">
        <f>VLOOKUP(A484,'Hospitalisation Details'!A484:J484,10,FALSE)</f>
        <v>tier - 2</v>
      </c>
      <c r="P484" s="16" t="str">
        <f>VLOOKUP(A484,'Hospitalisation Details'!A484:K484,11,FALSE)</f>
        <v>R1012</v>
      </c>
      <c r="Q484" s="16">
        <f>VLOOKUP(A484,'Hospitalisation Details'!A484:L484,12,FALSE)</f>
        <v>56</v>
      </c>
    </row>
    <row r="485" spans="1:17" ht="20.399999999999999" x14ac:dyDescent="0.6">
      <c r="A485" s="17" t="s">
        <v>1887</v>
      </c>
      <c r="B485" s="16" t="str">
        <f>VLOOKUP('HEALTH CARE'!A485,'Customer Names'!A485:D485,3,FALSE)</f>
        <v>Wright</v>
      </c>
      <c r="C485" s="16">
        <f>VLOOKUP(A485,'Medical Examinations'!A485:B485,2,FALSE)</f>
        <v>38.06</v>
      </c>
      <c r="D485" s="16">
        <f>VLOOKUP(A485,'Medical Examinations'!A485:C485,3,FALSE)</f>
        <v>5.24</v>
      </c>
      <c r="E485" s="16" t="str">
        <f>VLOOKUP(A485,'Medical Examinations'!A485:D485,4,FALSE)</f>
        <v>Yes</v>
      </c>
      <c r="F485" s="16" t="str">
        <f>VLOOKUP(A485,'Medical Examinations'!A485:E485,5,FALSE)</f>
        <v>No</v>
      </c>
      <c r="G485" s="16" t="str">
        <f>VLOOKUP(A485,'Medical Examinations'!A485:F485,6,FALSE)</f>
        <v>Yes</v>
      </c>
      <c r="H485" s="16">
        <f>VLOOKUP('HEALTH CARE'!A485,'Medical Examinations'!A485:G485,7,FALSE)</f>
        <v>1</v>
      </c>
      <c r="I485" s="16" t="str">
        <f>VLOOKUP(A485,'Medical Examinations'!A485:H485,8,FALSE)</f>
        <v>No</v>
      </c>
      <c r="J485" s="16" t="str">
        <f>VLOOKUP(A485,'Medical Examinations'!A485:I485,9,FALSE)</f>
        <v>obesity</v>
      </c>
      <c r="K485" s="16" t="str">
        <f>VLOOKUP(A485,'Medical Examinations'!A485:J485,10,FALSE)</f>
        <v>normal</v>
      </c>
      <c r="L485" s="18">
        <f>VLOOKUP(A485,'Hospitalisation Details'!A:F, 5, FALSE)</f>
        <v>13</v>
      </c>
      <c r="M485" s="16">
        <f>VLOOKUP(A485,'Hospitalisation Details'!A485:H485,8,FALSE)</f>
        <v>20463</v>
      </c>
      <c r="N485" s="16" t="str">
        <f>VLOOKUP(A485,'Hospitalisation Details'!A485:I485,9,FALSE)</f>
        <v>tier - 2</v>
      </c>
      <c r="O485" s="16" t="str">
        <f>VLOOKUP(A485,'Hospitalisation Details'!A485:J485,10,FALSE)</f>
        <v>tier - 2</v>
      </c>
      <c r="P485" s="16" t="str">
        <f>VLOOKUP(A485,'Hospitalisation Details'!A485:K485,11,FALSE)</f>
        <v>R1013</v>
      </c>
      <c r="Q485" s="16">
        <f>VLOOKUP(A485,'Hospitalisation Details'!A485:L485,12,FALSE)</f>
        <v>53</v>
      </c>
    </row>
    <row r="486" spans="1:17" ht="20.399999999999999" x14ac:dyDescent="0.6">
      <c r="A486" s="17" t="s">
        <v>1886</v>
      </c>
      <c r="B486" s="16" t="str">
        <f>VLOOKUP('HEALTH CARE'!A486,'Customer Names'!A486:D486,3,FALSE)</f>
        <v>McKenna</v>
      </c>
      <c r="C486" s="16">
        <f>VLOOKUP(A486,'Medical Examinations'!A486:B486,2,FALSE)</f>
        <v>51.47</v>
      </c>
      <c r="D486" s="16">
        <f>VLOOKUP(A486,'Medical Examinations'!A486:C486,3,FALSE)</f>
        <v>9.6</v>
      </c>
      <c r="E486" s="16" t="str">
        <f>VLOOKUP(A486,'Medical Examinations'!A486:D486,4,FALSE)</f>
        <v>No</v>
      </c>
      <c r="F486" s="16" t="str">
        <f>VLOOKUP(A486,'Medical Examinations'!A486:E486,5,FALSE)</f>
        <v>No</v>
      </c>
      <c r="G486" s="16" t="str">
        <f>VLOOKUP(A486,'Medical Examinations'!A486:F486,6,FALSE)</f>
        <v>No</v>
      </c>
      <c r="H486" s="16">
        <f>VLOOKUP('HEALTH CARE'!A486,'Medical Examinations'!A486:G486,7,FALSE)</f>
        <v>0</v>
      </c>
      <c r="I486" s="16" t="str">
        <f>VLOOKUP(A486,'Medical Examinations'!A486:H486,8,FALSE)</f>
        <v>No</v>
      </c>
      <c r="J486" s="16" t="str">
        <f>VLOOKUP(A486,'Medical Examinations'!A486:I486,9,FALSE)</f>
        <v>obesity</v>
      </c>
      <c r="K486" s="16" t="str">
        <f>VLOOKUP(A486,'Medical Examinations'!A486:J486,10,FALSE)</f>
        <v>diabetes</v>
      </c>
      <c r="L486" s="18">
        <f>VLOOKUP(A486,'Hospitalisation Details'!A:F, 5, FALSE)</f>
        <v>18</v>
      </c>
      <c r="M486" s="16">
        <f>VLOOKUP(A486,'Hospitalisation Details'!A486:H486,8,FALSE)</f>
        <v>20446.849999999999</v>
      </c>
      <c r="N486" s="16" t="str">
        <f>VLOOKUP(A486,'Hospitalisation Details'!A486:I486,9,FALSE)</f>
        <v>tier - 2</v>
      </c>
      <c r="O486" s="16" t="str">
        <f>VLOOKUP(A486,'Hospitalisation Details'!A486:J486,10,FALSE)</f>
        <v>tier - 1</v>
      </c>
      <c r="P486" s="16" t="str">
        <f>VLOOKUP(A486,'Hospitalisation Details'!A486:K486,11,FALSE)</f>
        <v>R1012</v>
      </c>
      <c r="Q486" s="16">
        <f>VLOOKUP(A486,'Hospitalisation Details'!A486:L486,12,FALSE)</f>
        <v>60</v>
      </c>
    </row>
    <row r="487" spans="1:17" ht="20.399999999999999" x14ac:dyDescent="0.6">
      <c r="A487" s="17" t="s">
        <v>1885</v>
      </c>
      <c r="B487" s="16" t="str">
        <f>VLOOKUP('HEALTH CARE'!A487,'Customer Names'!A487:D487,3,FALSE)</f>
        <v>Sallade</v>
      </c>
      <c r="C487" s="16">
        <f>VLOOKUP(A487,'Medical Examinations'!A487:B487,2,FALSE)</f>
        <v>29.8</v>
      </c>
      <c r="D487" s="16">
        <f>VLOOKUP(A487,'Medical Examinations'!A487:C487,3,FALSE)</f>
        <v>5.78</v>
      </c>
      <c r="E487" s="16" t="str">
        <f>VLOOKUP(A487,'Medical Examinations'!A487:D487,4,FALSE)</f>
        <v>Yes</v>
      </c>
      <c r="F487" s="16" t="str">
        <f>VLOOKUP(A487,'Medical Examinations'!A487:E487,5,FALSE)</f>
        <v>No</v>
      </c>
      <c r="G487" s="16" t="str">
        <f>VLOOKUP(A487,'Medical Examinations'!A487:F487,6,FALSE)</f>
        <v>No</v>
      </c>
      <c r="H487" s="16">
        <f>VLOOKUP('HEALTH CARE'!A487,'Medical Examinations'!A487:G487,7,FALSE)</f>
        <v>0</v>
      </c>
      <c r="I487" s="16" t="str">
        <f>VLOOKUP(A487,'Medical Examinations'!A487:H487,8,FALSE)</f>
        <v>No</v>
      </c>
      <c r="J487" s="16" t="str">
        <f>VLOOKUP(A487,'Medical Examinations'!A487:I487,9,FALSE)</f>
        <v>overweight</v>
      </c>
      <c r="K487" s="16" t="str">
        <f>VLOOKUP(A487,'Medical Examinations'!A487:J487,10,FALSE)</f>
        <v>prediabetes</v>
      </c>
      <c r="L487" s="18">
        <f>VLOOKUP(A487,'Hospitalisation Details'!A:F, 5, FALSE)</f>
        <v>12</v>
      </c>
      <c r="M487" s="16">
        <f>VLOOKUP(A487,'Hospitalisation Details'!A487:H487,8,FALSE)</f>
        <v>20420.599999999999</v>
      </c>
      <c r="N487" s="16" t="str">
        <f>VLOOKUP(A487,'Hospitalisation Details'!A487:I487,9,FALSE)</f>
        <v>tier - 3</v>
      </c>
      <c r="O487" s="16" t="str">
        <f>VLOOKUP(A487,'Hospitalisation Details'!A487:J487,10,FALSE)</f>
        <v>tier - 2</v>
      </c>
      <c r="P487" s="16" t="str">
        <f>VLOOKUP(A487,'Hospitalisation Details'!A487:K487,11,FALSE)</f>
        <v>R1011</v>
      </c>
      <c r="Q487" s="16">
        <f>VLOOKUP(A487,'Hospitalisation Details'!A487:L487,12,FALSE)</f>
        <v>37</v>
      </c>
    </row>
    <row r="488" spans="1:17" ht="20.399999999999999" x14ac:dyDescent="0.6">
      <c r="A488" s="17" t="s">
        <v>1884</v>
      </c>
      <c r="B488" s="16" t="str">
        <f>VLOOKUP('HEALTH CARE'!A488,'Customer Names'!A488:D488,3,FALSE)</f>
        <v>Argall</v>
      </c>
      <c r="C488" s="16">
        <f>VLOOKUP(A488,'Medical Examinations'!A488:B488,2,FALSE)</f>
        <v>49.77</v>
      </c>
      <c r="D488" s="16">
        <f>VLOOKUP(A488,'Medical Examinations'!A488:C488,3,FALSE)</f>
        <v>7.02</v>
      </c>
      <c r="E488" s="16" t="str">
        <f>VLOOKUP(A488,'Medical Examinations'!A488:D488,4,FALSE)</f>
        <v>No</v>
      </c>
      <c r="F488" s="16" t="str">
        <f>VLOOKUP(A488,'Medical Examinations'!A488:E488,5,FALSE)</f>
        <v>No</v>
      </c>
      <c r="G488" s="16" t="str">
        <f>VLOOKUP(A488,'Medical Examinations'!A488:F488,6,FALSE)</f>
        <v>No</v>
      </c>
      <c r="H488" s="16">
        <f>VLOOKUP('HEALTH CARE'!A488,'Medical Examinations'!A488:G488,7,FALSE)</f>
        <v>0</v>
      </c>
      <c r="I488" s="16" t="str">
        <f>VLOOKUP(A488,'Medical Examinations'!A488:H488,8,FALSE)</f>
        <v>No</v>
      </c>
      <c r="J488" s="16" t="str">
        <f>VLOOKUP(A488,'Medical Examinations'!A488:I488,9,FALSE)</f>
        <v>obesity</v>
      </c>
      <c r="K488" s="16" t="str">
        <f>VLOOKUP(A488,'Medical Examinations'!A488:J488,10,FALSE)</f>
        <v>diabetes</v>
      </c>
      <c r="L488" s="18">
        <f>VLOOKUP(A488,'Hospitalisation Details'!A:F, 5, FALSE)</f>
        <v>2</v>
      </c>
      <c r="M488" s="16">
        <f>VLOOKUP(A488,'Hospitalisation Details'!A488:H488,8,FALSE)</f>
        <v>20354.5</v>
      </c>
      <c r="N488" s="16" t="str">
        <f>VLOOKUP(A488,'Hospitalisation Details'!A488:I488,9,FALSE)</f>
        <v>tier - 3</v>
      </c>
      <c r="O488" s="16" t="str">
        <f>VLOOKUP(A488,'Hospitalisation Details'!A488:J488,10,FALSE)</f>
        <v>tier - 2</v>
      </c>
      <c r="P488" s="16" t="str">
        <f>VLOOKUP(A488,'Hospitalisation Details'!A488:K488,11,FALSE)</f>
        <v>R1026</v>
      </c>
      <c r="Q488" s="16">
        <f>VLOOKUP(A488,'Hospitalisation Details'!A488:L488,12,FALSE)</f>
        <v>60</v>
      </c>
    </row>
    <row r="489" spans="1:17" ht="20.399999999999999" x14ac:dyDescent="0.6">
      <c r="A489" s="17" t="s">
        <v>1883</v>
      </c>
      <c r="B489" s="16" t="str">
        <f>VLOOKUP('HEALTH CARE'!A489,'Customer Names'!A489:D489,3,FALSE)</f>
        <v>Patchell</v>
      </c>
      <c r="C489" s="16">
        <f>VLOOKUP(A489,'Medical Examinations'!A489:B489,2,FALSE)</f>
        <v>25.555</v>
      </c>
      <c r="D489" s="16">
        <f>VLOOKUP(A489,'Medical Examinations'!A489:C489,3,FALSE)</f>
        <v>4.09</v>
      </c>
      <c r="E489" s="16" t="str">
        <f>VLOOKUP(A489,'Medical Examinations'!A489:D489,4,FALSE)</f>
        <v>Yes</v>
      </c>
      <c r="F489" s="16" t="str">
        <f>VLOOKUP(A489,'Medical Examinations'!A489:E489,5,FALSE)</f>
        <v>No</v>
      </c>
      <c r="G489" s="16" t="str">
        <f>VLOOKUP(A489,'Medical Examinations'!A489:F489,6,FALSE)</f>
        <v>No</v>
      </c>
      <c r="H489" s="16">
        <f>VLOOKUP('HEALTH CARE'!A489,'Medical Examinations'!A489:G489,7,FALSE)</f>
        <v>0</v>
      </c>
      <c r="I489" s="16" t="str">
        <f>VLOOKUP(A489,'Medical Examinations'!A489:H489,8,FALSE)</f>
        <v>Yes</v>
      </c>
      <c r="J489" s="16" t="str">
        <f>VLOOKUP(A489,'Medical Examinations'!A489:I489,9,FALSE)</f>
        <v>overweight</v>
      </c>
      <c r="K489" s="16" t="str">
        <f>VLOOKUP(A489,'Medical Examinations'!A489:J489,10,FALSE)</f>
        <v>normal</v>
      </c>
      <c r="L489" s="18">
        <f>VLOOKUP(A489,'Hospitalisation Details'!A:F, 5, FALSE)</f>
        <v>17</v>
      </c>
      <c r="M489" s="16">
        <f>VLOOKUP(A489,'Hospitalisation Details'!A489:H489,8,FALSE)</f>
        <v>20296.86</v>
      </c>
      <c r="N489" s="16" t="str">
        <f>VLOOKUP(A489,'Hospitalisation Details'!A489:I489,9,FALSE)</f>
        <v>tier - 3</v>
      </c>
      <c r="O489" s="16" t="str">
        <f>VLOOKUP(A489,'Hospitalisation Details'!A489:J489,10,FALSE)</f>
        <v>tier - 1</v>
      </c>
      <c r="P489" s="16" t="str">
        <f>VLOOKUP(A489,'Hospitalisation Details'!A489:K489,11,FALSE)</f>
        <v>R1024</v>
      </c>
      <c r="Q489" s="16">
        <f>VLOOKUP(A489,'Hospitalisation Details'!A489:L489,12,FALSE)</f>
        <v>37</v>
      </c>
    </row>
    <row r="490" spans="1:17" ht="20.399999999999999" x14ac:dyDescent="0.6">
      <c r="A490" s="17" t="s">
        <v>1882</v>
      </c>
      <c r="B490" s="16" t="str">
        <f>VLOOKUP('HEALTH CARE'!A490,'Customer Names'!A490:D490,3,FALSE)</f>
        <v>Catoggio</v>
      </c>
      <c r="C490" s="16">
        <f>VLOOKUP(A490,'Medical Examinations'!A490:B490,2,FALSE)</f>
        <v>29.64</v>
      </c>
      <c r="D490" s="16">
        <f>VLOOKUP(A490,'Medical Examinations'!A490:C490,3,FALSE)</f>
        <v>4.93</v>
      </c>
      <c r="E490" s="16" t="str">
        <f>VLOOKUP(A490,'Medical Examinations'!A490:D490,4,FALSE)</f>
        <v>No</v>
      </c>
      <c r="F490" s="16" t="str">
        <f>VLOOKUP(A490,'Medical Examinations'!A490:E490,5,FALSE)</f>
        <v>No</v>
      </c>
      <c r="G490" s="16" t="str">
        <f>VLOOKUP(A490,'Medical Examinations'!A490:F490,6,FALSE)</f>
        <v>Yes</v>
      </c>
      <c r="H490" s="16">
        <f>VLOOKUP('HEALTH CARE'!A490,'Medical Examinations'!A490:G490,7,FALSE)</f>
        <v>1</v>
      </c>
      <c r="I490" s="16" t="str">
        <f>VLOOKUP(A490,'Medical Examinations'!A490:H490,8,FALSE)</f>
        <v>No</v>
      </c>
      <c r="J490" s="16" t="str">
        <f>VLOOKUP(A490,'Medical Examinations'!A490:I490,9,FALSE)</f>
        <v>overweight</v>
      </c>
      <c r="K490" s="16" t="str">
        <f>VLOOKUP(A490,'Medical Examinations'!A490:J490,10,FALSE)</f>
        <v>normal</v>
      </c>
      <c r="L490" s="18">
        <f>VLOOKUP(A490,'Hospitalisation Details'!A:F, 5, FALSE)</f>
        <v>7</v>
      </c>
      <c r="M490" s="16">
        <f>VLOOKUP(A490,'Hospitalisation Details'!A490:H490,8,FALSE)</f>
        <v>20277.810000000001</v>
      </c>
      <c r="N490" s="16" t="str">
        <f>VLOOKUP(A490,'Hospitalisation Details'!A490:I490,9,FALSE)</f>
        <v>tier - 3</v>
      </c>
      <c r="O490" s="16" t="str">
        <f>VLOOKUP(A490,'Hospitalisation Details'!A490:J490,10,FALSE)</f>
        <v>tier - 3</v>
      </c>
      <c r="P490" s="16" t="str">
        <f>VLOOKUP(A490,'Hospitalisation Details'!A490:K490,11,FALSE)</f>
        <v>R1016</v>
      </c>
      <c r="Q490" s="16">
        <f>VLOOKUP(A490,'Hospitalisation Details'!A490:L490,12,FALSE)</f>
        <v>29</v>
      </c>
    </row>
    <row r="491" spans="1:17" ht="20.399999999999999" x14ac:dyDescent="0.6">
      <c r="A491" s="17" t="s">
        <v>1881</v>
      </c>
      <c r="B491" s="16" t="str">
        <f>VLOOKUP('HEALTH CARE'!A491,'Customer Names'!A491:D491,3,FALSE)</f>
        <v>Adams</v>
      </c>
      <c r="C491" s="16">
        <f>VLOOKUP(A491,'Medical Examinations'!A491:B491,2,FALSE)</f>
        <v>53.93</v>
      </c>
      <c r="D491" s="16">
        <f>VLOOKUP(A491,'Medical Examinations'!A491:C491,3,FALSE)</f>
        <v>5.34</v>
      </c>
      <c r="E491" s="16" t="str">
        <f>VLOOKUP(A491,'Medical Examinations'!A491:D491,4,FALSE)</f>
        <v>Yes</v>
      </c>
      <c r="F491" s="16" t="str">
        <f>VLOOKUP(A491,'Medical Examinations'!A491:E491,5,FALSE)</f>
        <v>No</v>
      </c>
      <c r="G491" s="16" t="str">
        <f>VLOOKUP(A491,'Medical Examinations'!A491:F491,6,FALSE)</f>
        <v>No</v>
      </c>
      <c r="H491" s="16">
        <f>VLOOKUP('HEALTH CARE'!A491,'Medical Examinations'!A491:G491,7,FALSE)</f>
        <v>2</v>
      </c>
      <c r="I491" s="16" t="str">
        <f>VLOOKUP(A491,'Medical Examinations'!A491:H491,8,FALSE)</f>
        <v>No</v>
      </c>
      <c r="J491" s="16" t="str">
        <f>VLOOKUP(A491,'Medical Examinations'!A491:I491,9,FALSE)</f>
        <v>obesity</v>
      </c>
      <c r="K491" s="16" t="str">
        <f>VLOOKUP(A491,'Medical Examinations'!A491:J491,10,FALSE)</f>
        <v>normal</v>
      </c>
      <c r="L491" s="18">
        <f>VLOOKUP(A491,'Hospitalisation Details'!A:F, 5, FALSE)</f>
        <v>22</v>
      </c>
      <c r="M491" s="16">
        <f>VLOOKUP(A491,'Hospitalisation Details'!A491:H491,8,FALSE)</f>
        <v>20253.84</v>
      </c>
      <c r="N491" s="16" t="str">
        <f>VLOOKUP(A491,'Hospitalisation Details'!A491:I491,9,FALSE)</f>
        <v>tier - 2</v>
      </c>
      <c r="O491" s="16" t="str">
        <f>VLOOKUP(A491,'Hospitalisation Details'!A491:J491,10,FALSE)</f>
        <v>tier - 3</v>
      </c>
      <c r="P491" s="16" t="str">
        <f>VLOOKUP(A491,'Hospitalisation Details'!A491:K491,11,FALSE)</f>
        <v>R1012</v>
      </c>
      <c r="Q491" s="16">
        <f>VLOOKUP(A491,'Hospitalisation Details'!A491:L491,12,FALSE)</f>
        <v>56</v>
      </c>
    </row>
    <row r="492" spans="1:17" ht="20.399999999999999" x14ac:dyDescent="0.6">
      <c r="A492" s="17" t="s">
        <v>1880</v>
      </c>
      <c r="B492" s="16" t="str">
        <f>VLOOKUP('HEALTH CARE'!A492,'Customer Names'!A492:D492,3,FALSE)</f>
        <v>Windt</v>
      </c>
      <c r="C492" s="16">
        <f>VLOOKUP(A492,'Medical Examinations'!A492:B492,2,FALSE)</f>
        <v>28.024999999999999</v>
      </c>
      <c r="D492" s="16">
        <f>VLOOKUP(A492,'Medical Examinations'!A492:C492,3,FALSE)</f>
        <v>5.65</v>
      </c>
      <c r="E492" s="16" t="str">
        <f>VLOOKUP(A492,'Medical Examinations'!A492:D492,4,FALSE)</f>
        <v>No</v>
      </c>
      <c r="F492" s="16" t="str">
        <f>VLOOKUP(A492,'Medical Examinations'!A492:E492,5,FALSE)</f>
        <v>No</v>
      </c>
      <c r="G492" s="16" t="str">
        <f>VLOOKUP(A492,'Medical Examinations'!A492:F492,6,FALSE)</f>
        <v>No</v>
      </c>
      <c r="H492" s="16">
        <f>VLOOKUP('HEALTH CARE'!A492,'Medical Examinations'!A492:G492,7,FALSE)</f>
        <v>1</v>
      </c>
      <c r="I492" s="16" t="str">
        <f>VLOOKUP(A492,'Medical Examinations'!A492:H492,8,FALSE)</f>
        <v>Yes</v>
      </c>
      <c r="J492" s="16" t="str">
        <f>VLOOKUP(A492,'Medical Examinations'!A492:I492,9,FALSE)</f>
        <v>overweight</v>
      </c>
      <c r="K492" s="16" t="str">
        <f>VLOOKUP(A492,'Medical Examinations'!A492:J492,10,FALSE)</f>
        <v>normal</v>
      </c>
      <c r="L492" s="18">
        <f>VLOOKUP(A492,'Hospitalisation Details'!A:F, 5, FALSE)</f>
        <v>17</v>
      </c>
      <c r="M492" s="16">
        <f>VLOOKUP(A492,'Hospitalisation Details'!A492:H492,8,FALSE)</f>
        <v>20234.849999999999</v>
      </c>
      <c r="N492" s="16" t="str">
        <f>VLOOKUP(A492,'Hospitalisation Details'!A492:I492,9,FALSE)</f>
        <v>tier - 2</v>
      </c>
      <c r="O492" s="16" t="str">
        <f>VLOOKUP(A492,'Hospitalisation Details'!A492:J492,10,FALSE)</f>
        <v>tier - 3</v>
      </c>
      <c r="P492" s="16" t="str">
        <f>VLOOKUP(A492,'Hospitalisation Details'!A492:K492,11,FALSE)</f>
        <v>R1012</v>
      </c>
      <c r="Q492" s="16">
        <f>VLOOKUP(A492,'Hospitalisation Details'!A492:L492,12,FALSE)</f>
        <v>35</v>
      </c>
    </row>
    <row r="493" spans="1:17" ht="20.399999999999999" x14ac:dyDescent="0.6">
      <c r="A493" s="17" t="s">
        <v>1879</v>
      </c>
      <c r="B493" s="16" t="str">
        <f>VLOOKUP('HEALTH CARE'!A493,'Customer Names'!A493:D493,3,FALSE)</f>
        <v>Ryan</v>
      </c>
      <c r="C493" s="16">
        <f>VLOOKUP(A493,'Medical Examinations'!A493:B493,2,FALSE)</f>
        <v>27.5</v>
      </c>
      <c r="D493" s="16">
        <f>VLOOKUP(A493,'Medical Examinations'!A493:C493,3,FALSE)</f>
        <v>4.49</v>
      </c>
      <c r="E493" s="16" t="str">
        <f>VLOOKUP(A493,'Medical Examinations'!A493:D493,4,FALSE)</f>
        <v>No</v>
      </c>
      <c r="F493" s="16" t="str">
        <f>VLOOKUP(A493,'Medical Examinations'!A493:E493,5,FALSE)</f>
        <v>No</v>
      </c>
      <c r="G493" s="16" t="str">
        <f>VLOOKUP(A493,'Medical Examinations'!A493:F493,6,FALSE)</f>
        <v>No</v>
      </c>
      <c r="H493" s="16">
        <f>VLOOKUP('HEALTH CARE'!A493,'Medical Examinations'!A493:G493,7,FALSE)</f>
        <v>0</v>
      </c>
      <c r="I493" s="16" t="str">
        <f>VLOOKUP(A493,'Medical Examinations'!A493:H493,8,FALSE)</f>
        <v>No</v>
      </c>
      <c r="J493" s="16" t="str">
        <f>VLOOKUP(A493,'Medical Examinations'!A493:I493,9,FALSE)</f>
        <v>overweight</v>
      </c>
      <c r="K493" s="16" t="str">
        <f>VLOOKUP(A493,'Medical Examinations'!A493:J493,10,FALSE)</f>
        <v>normal</v>
      </c>
      <c r="L493" s="18">
        <f>VLOOKUP(A493,'Hospitalisation Details'!A:F, 5, FALSE)</f>
        <v>8</v>
      </c>
      <c r="M493" s="16">
        <f>VLOOKUP(A493,'Hospitalisation Details'!A493:H493,8,FALSE)</f>
        <v>20177.669999999998</v>
      </c>
      <c r="N493" s="16" t="str">
        <f>VLOOKUP(A493,'Hospitalisation Details'!A493:I493,9,FALSE)</f>
        <v>tier - 2</v>
      </c>
      <c r="O493" s="16" t="str">
        <f>VLOOKUP(A493,'Hospitalisation Details'!A493:J493,10,FALSE)</f>
        <v>tier - 1</v>
      </c>
      <c r="P493" s="16" t="str">
        <f>VLOOKUP(A493,'Hospitalisation Details'!A493:K493,11,FALSE)</f>
        <v>R1011</v>
      </c>
      <c r="Q493" s="16">
        <f>VLOOKUP(A493,'Hospitalisation Details'!A493:L493,12,FALSE)</f>
        <v>29</v>
      </c>
    </row>
    <row r="494" spans="1:17" ht="20.399999999999999" x14ac:dyDescent="0.6">
      <c r="A494" s="17" t="s">
        <v>1878</v>
      </c>
      <c r="B494" s="16" t="str">
        <f>VLOOKUP('HEALTH CARE'!A494,'Customer Names'!A494:D494,3,FALSE)</f>
        <v>Marion</v>
      </c>
      <c r="C494" s="16">
        <f>VLOOKUP(A494,'Medical Examinations'!A494:B494,2,FALSE)</f>
        <v>21.8</v>
      </c>
      <c r="D494" s="16">
        <f>VLOOKUP(A494,'Medical Examinations'!A494:C494,3,FALSE)</f>
        <v>10.55</v>
      </c>
      <c r="E494" s="16" t="str">
        <f>VLOOKUP(A494,'Medical Examinations'!A494:D494,4,FALSE)</f>
        <v>No</v>
      </c>
      <c r="F494" s="16" t="str">
        <f>VLOOKUP(A494,'Medical Examinations'!A494:E494,5,FALSE)</f>
        <v>No</v>
      </c>
      <c r="G494" s="16" t="str">
        <f>VLOOKUP(A494,'Medical Examinations'!A494:F494,6,FALSE)</f>
        <v>No</v>
      </c>
      <c r="H494" s="16">
        <f>VLOOKUP('HEALTH CARE'!A494,'Medical Examinations'!A494:G494,7,FALSE)</f>
        <v>0</v>
      </c>
      <c r="I494" s="16" t="str">
        <f>VLOOKUP(A494,'Medical Examinations'!A494:H494,8,FALSE)</f>
        <v>Yes</v>
      </c>
      <c r="J494" s="16" t="str">
        <f>VLOOKUP(A494,'Medical Examinations'!A494:I494,9,FALSE)</f>
        <v>normal weight</v>
      </c>
      <c r="K494" s="16" t="str">
        <f>VLOOKUP(A494,'Medical Examinations'!A494:J494,10,FALSE)</f>
        <v>diabetes</v>
      </c>
      <c r="L494" s="18">
        <f>VLOOKUP(A494,'Hospitalisation Details'!A:F, 5, FALSE)</f>
        <v>9</v>
      </c>
      <c r="M494" s="16">
        <f>VLOOKUP(A494,'Hospitalisation Details'!A494:H494,8,FALSE)</f>
        <v>20167.34</v>
      </c>
      <c r="N494" s="16" t="str">
        <f>VLOOKUP(A494,'Hospitalisation Details'!A494:I494,9,FALSE)</f>
        <v>tier - 3</v>
      </c>
      <c r="O494" s="16" t="str">
        <f>VLOOKUP(A494,'Hospitalisation Details'!A494:J494,10,FALSE)</f>
        <v>tier - 3</v>
      </c>
      <c r="P494" s="16" t="str">
        <f>VLOOKUP(A494,'Hospitalisation Details'!A494:K494,11,FALSE)</f>
        <v>R1011</v>
      </c>
      <c r="Q494" s="16">
        <f>VLOOKUP(A494,'Hospitalisation Details'!A494:L494,12,FALSE)</f>
        <v>20</v>
      </c>
    </row>
    <row r="495" spans="1:17" ht="20.399999999999999" x14ac:dyDescent="0.6">
      <c r="A495" s="17" t="s">
        <v>1877</v>
      </c>
      <c r="B495" s="16" t="str">
        <f>VLOOKUP('HEALTH CARE'!A495,'Customer Names'!A495:D495,3,FALSE)</f>
        <v>Raffetto</v>
      </c>
      <c r="C495" s="16">
        <f>VLOOKUP(A495,'Medical Examinations'!A495:B495,2,FALSE)</f>
        <v>26.41</v>
      </c>
      <c r="D495" s="16">
        <f>VLOOKUP(A495,'Medical Examinations'!A495:C495,3,FALSE)</f>
        <v>4.92</v>
      </c>
      <c r="E495" s="16" t="str">
        <f>VLOOKUP(A495,'Medical Examinations'!A495:D495,4,FALSE)</f>
        <v>Yes</v>
      </c>
      <c r="F495" s="16" t="str">
        <f>VLOOKUP(A495,'Medical Examinations'!A495:E495,5,FALSE)</f>
        <v>No</v>
      </c>
      <c r="G495" s="16" t="str">
        <f>VLOOKUP(A495,'Medical Examinations'!A495:F495,6,FALSE)</f>
        <v>Yes</v>
      </c>
      <c r="H495" s="16">
        <f>VLOOKUP('HEALTH CARE'!A495,'Medical Examinations'!A495:G495,7,FALSE)</f>
        <v>1</v>
      </c>
      <c r="I495" s="16" t="str">
        <f>VLOOKUP(A495,'Medical Examinations'!A495:H495,8,FALSE)</f>
        <v>Yes</v>
      </c>
      <c r="J495" s="16" t="str">
        <f>VLOOKUP(A495,'Medical Examinations'!A495:I495,9,FALSE)</f>
        <v>overweight</v>
      </c>
      <c r="K495" s="16" t="str">
        <f>VLOOKUP(A495,'Medical Examinations'!A495:J495,10,FALSE)</f>
        <v>normal</v>
      </c>
      <c r="L495" s="18">
        <f>VLOOKUP(A495,'Hospitalisation Details'!A:F, 5, FALSE)</f>
        <v>6</v>
      </c>
      <c r="M495" s="16">
        <f>VLOOKUP(A495,'Hospitalisation Details'!A495:H495,8,FALSE)</f>
        <v>20149.32</v>
      </c>
      <c r="N495" s="16" t="str">
        <f>VLOOKUP(A495,'Hospitalisation Details'!A495:I495,9,FALSE)</f>
        <v>tier - 2</v>
      </c>
      <c r="O495" s="16" t="str">
        <f>VLOOKUP(A495,'Hospitalisation Details'!A495:J495,10,FALSE)</f>
        <v>tier - 1</v>
      </c>
      <c r="P495" s="16" t="str">
        <f>VLOOKUP(A495,'Hospitalisation Details'!A495:K495,11,FALSE)</f>
        <v>R1016</v>
      </c>
      <c r="Q495" s="16">
        <f>VLOOKUP(A495,'Hospitalisation Details'!A495:L495,12,FALSE)</f>
        <v>39</v>
      </c>
    </row>
    <row r="496" spans="1:17" ht="20.399999999999999" x14ac:dyDescent="0.6">
      <c r="A496" s="17" t="s">
        <v>1876</v>
      </c>
      <c r="B496" s="16" t="str">
        <f>VLOOKUP('HEALTH CARE'!A496,'Customer Names'!A496:D496,3,FALSE)</f>
        <v>Young</v>
      </c>
      <c r="C496" s="16">
        <f>VLOOKUP(A496,'Medical Examinations'!A496:B496,2,FALSE)</f>
        <v>27.835000000000001</v>
      </c>
      <c r="D496" s="16">
        <f>VLOOKUP(A496,'Medical Examinations'!A496:C496,3,FALSE)</f>
        <v>5.9</v>
      </c>
      <c r="E496" s="16" t="str">
        <f>VLOOKUP(A496,'Medical Examinations'!A496:D496,4,FALSE)</f>
        <v>Yes</v>
      </c>
      <c r="F496" s="16" t="str">
        <f>VLOOKUP(A496,'Medical Examinations'!A496:E496,5,FALSE)</f>
        <v>No</v>
      </c>
      <c r="G496" s="16" t="str">
        <f>VLOOKUP(A496,'Medical Examinations'!A496:F496,6,FALSE)</f>
        <v>No</v>
      </c>
      <c r="H496" s="16">
        <f>VLOOKUP('HEALTH CARE'!A496,'Medical Examinations'!A496:G496,7,FALSE)</f>
        <v>1</v>
      </c>
      <c r="I496" s="16" t="str">
        <f>VLOOKUP(A496,'Medical Examinations'!A496:H496,8,FALSE)</f>
        <v>Yes</v>
      </c>
      <c r="J496" s="16" t="str">
        <f>VLOOKUP(A496,'Medical Examinations'!A496:I496,9,FALSE)</f>
        <v>overweight</v>
      </c>
      <c r="K496" s="16" t="str">
        <f>VLOOKUP(A496,'Medical Examinations'!A496:J496,10,FALSE)</f>
        <v>prediabetes</v>
      </c>
      <c r="L496" s="18">
        <f>VLOOKUP(A496,'Hospitalisation Details'!A:F, 5, FALSE)</f>
        <v>25</v>
      </c>
      <c r="M496" s="16">
        <f>VLOOKUP(A496,'Hospitalisation Details'!A496:H496,8,FALSE)</f>
        <v>20009.63</v>
      </c>
      <c r="N496" s="16" t="str">
        <f>VLOOKUP(A496,'Hospitalisation Details'!A496:I496,9,FALSE)</f>
        <v>tier - 2</v>
      </c>
      <c r="O496" s="16" t="str">
        <f>VLOOKUP(A496,'Hospitalisation Details'!A496:J496,10,FALSE)</f>
        <v>tier - 1</v>
      </c>
      <c r="P496" s="16" t="str">
        <f>VLOOKUP(A496,'Hospitalisation Details'!A496:K496,11,FALSE)</f>
        <v>R1012</v>
      </c>
      <c r="Q496" s="16">
        <f>VLOOKUP(A496,'Hospitalisation Details'!A496:L496,12,FALSE)</f>
        <v>34</v>
      </c>
    </row>
    <row r="497" spans="1:17" ht="20.399999999999999" x14ac:dyDescent="0.6">
      <c r="A497" s="17" t="s">
        <v>1875</v>
      </c>
      <c r="B497" s="16" t="str">
        <f>VLOOKUP('HEALTH CARE'!A497,'Customer Names'!A497:D497,3,FALSE)</f>
        <v>Oehlke</v>
      </c>
      <c r="C497" s="16">
        <f>VLOOKUP(A497,'Medical Examinations'!A497:B497,2,FALSE)</f>
        <v>51.74</v>
      </c>
      <c r="D497" s="16">
        <f>VLOOKUP(A497,'Medical Examinations'!A497:C497,3,FALSE)</f>
        <v>4.9800000000000004</v>
      </c>
      <c r="E497" s="16" t="str">
        <f>VLOOKUP(A497,'Medical Examinations'!A497:D497,4,FALSE)</f>
        <v>Yes</v>
      </c>
      <c r="F497" s="16" t="str">
        <f>VLOOKUP(A497,'Medical Examinations'!A497:E497,5,FALSE)</f>
        <v>No</v>
      </c>
      <c r="G497" s="16" t="str">
        <f>VLOOKUP(A497,'Medical Examinations'!A497:F497,6,FALSE)</f>
        <v>No</v>
      </c>
      <c r="H497" s="16">
        <f>VLOOKUP('HEALTH CARE'!A497,'Medical Examinations'!A497:G497,7,FALSE)</f>
        <v>2</v>
      </c>
      <c r="I497" s="16" t="str">
        <f>VLOOKUP(A497,'Medical Examinations'!A497:H497,8,FALSE)</f>
        <v>No</v>
      </c>
      <c r="J497" s="16" t="str">
        <f>VLOOKUP(A497,'Medical Examinations'!A497:I497,9,FALSE)</f>
        <v>obesity</v>
      </c>
      <c r="K497" s="16" t="str">
        <f>VLOOKUP(A497,'Medical Examinations'!A497:J497,10,FALSE)</f>
        <v>normal</v>
      </c>
      <c r="L497" s="18">
        <f>VLOOKUP(A497,'Hospitalisation Details'!A:F, 5, FALSE)</f>
        <v>10</v>
      </c>
      <c r="M497" s="16">
        <f>VLOOKUP(A497,'Hospitalisation Details'!A497:H497,8,FALSE)</f>
        <v>19995.29</v>
      </c>
      <c r="N497" s="16" t="str">
        <f>VLOOKUP(A497,'Hospitalisation Details'!A497:I497,9,FALSE)</f>
        <v>tier - 1</v>
      </c>
      <c r="O497" s="16" t="str">
        <f>VLOOKUP(A497,'Hospitalisation Details'!A497:J497,10,FALSE)</f>
        <v>tier - 3</v>
      </c>
      <c r="P497" s="16" t="str">
        <f>VLOOKUP(A497,'Hospitalisation Details'!A497:K497,11,FALSE)</f>
        <v>R1026</v>
      </c>
      <c r="Q497" s="16">
        <f>VLOOKUP(A497,'Hospitalisation Details'!A497:L497,12,FALSE)</f>
        <v>56</v>
      </c>
    </row>
    <row r="498" spans="1:17" ht="20.399999999999999" x14ac:dyDescent="0.6">
      <c r="A498" s="17" t="s">
        <v>1874</v>
      </c>
      <c r="B498" s="16" t="str">
        <f>VLOOKUP('HEALTH CARE'!A498,'Customer Names'!A498:D498,3,FALSE)</f>
        <v>Sudol</v>
      </c>
      <c r="C498" s="16">
        <f>VLOOKUP(A498,'Medical Examinations'!A498:B498,2,FALSE)</f>
        <v>23.37</v>
      </c>
      <c r="D498" s="16">
        <f>VLOOKUP(A498,'Medical Examinations'!A498:C498,3,FALSE)</f>
        <v>5.8</v>
      </c>
      <c r="E498" s="16" t="str">
        <f>VLOOKUP(A498,'Medical Examinations'!A498:D498,4,FALSE)</f>
        <v>No</v>
      </c>
      <c r="F498" s="16" t="str">
        <f>VLOOKUP(A498,'Medical Examinations'!A498:E498,5,FALSE)</f>
        <v>No</v>
      </c>
      <c r="G498" s="16" t="str">
        <f>VLOOKUP(A498,'Medical Examinations'!A498:F498,6,FALSE)</f>
        <v>No</v>
      </c>
      <c r="H498" s="16">
        <f>VLOOKUP('HEALTH CARE'!A498,'Medical Examinations'!A498:G498,7,FALSE)</f>
        <v>0</v>
      </c>
      <c r="I498" s="16" t="str">
        <f>VLOOKUP(A498,'Medical Examinations'!A498:H498,8,FALSE)</f>
        <v>Yes</v>
      </c>
      <c r="J498" s="16" t="str">
        <f>VLOOKUP(A498,'Medical Examinations'!A498:I498,9,FALSE)</f>
        <v>normal weight</v>
      </c>
      <c r="K498" s="16" t="str">
        <f>VLOOKUP(A498,'Medical Examinations'!A498:J498,10,FALSE)</f>
        <v>prediabetes</v>
      </c>
      <c r="L498" s="18">
        <f>VLOOKUP(A498,'Hospitalisation Details'!A:F, 5, FALSE)</f>
        <v>9</v>
      </c>
      <c r="M498" s="16">
        <f>VLOOKUP(A498,'Hospitalisation Details'!A498:H498,8,FALSE)</f>
        <v>19964.75</v>
      </c>
      <c r="N498" s="16" t="str">
        <f>VLOOKUP(A498,'Hospitalisation Details'!A498:I498,9,FALSE)</f>
        <v>tier - 1</v>
      </c>
      <c r="O498" s="16" t="str">
        <f>VLOOKUP(A498,'Hospitalisation Details'!A498:J498,10,FALSE)</f>
        <v>tier - 2</v>
      </c>
      <c r="P498" s="16" t="str">
        <f>VLOOKUP(A498,'Hospitalisation Details'!A498:K498,11,FALSE)</f>
        <v>R1024</v>
      </c>
      <c r="Q498" s="16">
        <f>VLOOKUP(A498,'Hospitalisation Details'!A498:L498,12,FALSE)</f>
        <v>42</v>
      </c>
    </row>
    <row r="499" spans="1:17" ht="20.399999999999999" x14ac:dyDescent="0.6">
      <c r="A499" s="17" t="s">
        <v>1873</v>
      </c>
      <c r="B499" s="16" t="str">
        <f>VLOOKUP('HEALTH CARE'!A499,'Customer Names'!A499:D499,3,FALSE)</f>
        <v>Van Es</v>
      </c>
      <c r="C499" s="16">
        <f>VLOOKUP(A499,'Medical Examinations'!A499:B499,2,FALSE)</f>
        <v>29.7</v>
      </c>
      <c r="D499" s="16">
        <f>VLOOKUP(A499,'Medical Examinations'!A499:C499,3,FALSE)</f>
        <v>6.21</v>
      </c>
      <c r="E499" s="16" t="str">
        <f>VLOOKUP(A499,'Medical Examinations'!A499:D499,4,FALSE)</f>
        <v>Yes</v>
      </c>
      <c r="F499" s="16" t="str">
        <f>VLOOKUP(A499,'Medical Examinations'!A499:E499,5,FALSE)</f>
        <v>No</v>
      </c>
      <c r="G499" s="16" t="str">
        <f>VLOOKUP(A499,'Medical Examinations'!A499:F499,6,FALSE)</f>
        <v>Yes</v>
      </c>
      <c r="H499" s="16">
        <f>VLOOKUP('HEALTH CARE'!A499,'Medical Examinations'!A499:G499,7,FALSE)</f>
        <v>1</v>
      </c>
      <c r="I499" s="16" t="str">
        <f>VLOOKUP(A499,'Medical Examinations'!A499:H499,8,FALSE)</f>
        <v>Yes</v>
      </c>
      <c r="J499" s="16" t="str">
        <f>VLOOKUP(A499,'Medical Examinations'!A499:I499,9,FALSE)</f>
        <v>overweight</v>
      </c>
      <c r="K499" s="16" t="str">
        <f>VLOOKUP(A499,'Medical Examinations'!A499:J499,10,FALSE)</f>
        <v>prediabetes</v>
      </c>
      <c r="L499" s="18">
        <f>VLOOKUP(A499,'Hospitalisation Details'!A:F, 5, FALSE)</f>
        <v>18</v>
      </c>
      <c r="M499" s="16">
        <f>VLOOKUP(A499,'Hospitalisation Details'!A499:H499,8,FALSE)</f>
        <v>19933.46</v>
      </c>
      <c r="N499" s="16" t="str">
        <f>VLOOKUP(A499,'Hospitalisation Details'!A499:I499,9,FALSE)</f>
        <v>tier - 1</v>
      </c>
      <c r="O499" s="16" t="str">
        <f>VLOOKUP(A499,'Hospitalisation Details'!A499:J499,10,FALSE)</f>
        <v>tier - 3</v>
      </c>
      <c r="P499" s="16" t="str">
        <f>VLOOKUP(A499,'Hospitalisation Details'!A499:K499,11,FALSE)</f>
        <v>R1011</v>
      </c>
      <c r="Q499" s="16">
        <f>VLOOKUP(A499,'Hospitalisation Details'!A499:L499,12,FALSE)</f>
        <v>25</v>
      </c>
    </row>
    <row r="500" spans="1:17" ht="20.399999999999999" x14ac:dyDescent="0.6">
      <c r="A500" s="17" t="s">
        <v>1872</v>
      </c>
      <c r="B500" s="16" t="str">
        <f>VLOOKUP('HEALTH CARE'!A500,'Customer Names'!A500:D500,3,FALSE)</f>
        <v>Dolge</v>
      </c>
      <c r="C500" s="16">
        <f>VLOOKUP(A500,'Medical Examinations'!A500:B500,2,FALSE)</f>
        <v>20.045000000000002</v>
      </c>
      <c r="D500" s="16">
        <f>VLOOKUP(A500,'Medical Examinations'!A500:C500,3,FALSE)</f>
        <v>6.17</v>
      </c>
      <c r="E500" s="16" t="str">
        <f>VLOOKUP(A500,'Medical Examinations'!A500:D500,4,FALSE)</f>
        <v>No</v>
      </c>
      <c r="F500" s="16" t="str">
        <f>VLOOKUP(A500,'Medical Examinations'!A500:E500,5,FALSE)</f>
        <v>No</v>
      </c>
      <c r="G500" s="16" t="str">
        <f>VLOOKUP(A500,'Medical Examinations'!A500:F500,6,FALSE)</f>
        <v>Yes</v>
      </c>
      <c r="H500" s="16">
        <f>VLOOKUP('HEALTH CARE'!A500,'Medical Examinations'!A500:G500,7,FALSE)</f>
        <v>1</v>
      </c>
      <c r="I500" s="16" t="str">
        <f>VLOOKUP(A500,'Medical Examinations'!A500:H500,8,FALSE)</f>
        <v>Yes</v>
      </c>
      <c r="J500" s="16" t="str">
        <f>VLOOKUP(A500,'Medical Examinations'!A500:I500,9,FALSE)</f>
        <v>normal weight</v>
      </c>
      <c r="K500" s="16" t="str">
        <f>VLOOKUP(A500,'Medical Examinations'!A500:J500,10,FALSE)</f>
        <v>prediabetes</v>
      </c>
      <c r="L500" s="18">
        <f>VLOOKUP(A500,'Hospitalisation Details'!A:F, 5, FALSE)</f>
        <v>30</v>
      </c>
      <c r="M500" s="16">
        <f>VLOOKUP(A500,'Hospitalisation Details'!A500:H500,8,FALSE)</f>
        <v>19798.05</v>
      </c>
      <c r="N500" s="16" t="str">
        <f>VLOOKUP(A500,'Hospitalisation Details'!A500:I500,9,FALSE)</f>
        <v>tier - 1</v>
      </c>
      <c r="O500" s="16" t="str">
        <f>VLOOKUP(A500,'Hospitalisation Details'!A500:J500,10,FALSE)</f>
        <v>tier - 1</v>
      </c>
      <c r="P500" s="16" t="str">
        <f>VLOOKUP(A500,'Hospitalisation Details'!A500:K500,11,FALSE)</f>
        <v>R1024</v>
      </c>
      <c r="Q500" s="16">
        <f>VLOOKUP(A500,'Hospitalisation Details'!A500:L500,12,FALSE)</f>
        <v>43</v>
      </c>
    </row>
    <row r="501" spans="1:17" ht="20.399999999999999" x14ac:dyDescent="0.6">
      <c r="A501" s="17" t="s">
        <v>1871</v>
      </c>
      <c r="B501" s="16" t="str">
        <f>VLOOKUP('HEALTH CARE'!A501,'Customer Names'!A501:D501,3,FALSE)</f>
        <v>Marlier</v>
      </c>
      <c r="C501" s="16">
        <f>VLOOKUP(A501,'Medical Examinations'!A501:B501,2,FALSE)</f>
        <v>27.83</v>
      </c>
      <c r="D501" s="16">
        <f>VLOOKUP(A501,'Medical Examinations'!A501:C501,3,FALSE)</f>
        <v>5.36</v>
      </c>
      <c r="E501" s="16" t="str">
        <f>VLOOKUP(A501,'Medical Examinations'!A501:D501,4,FALSE)</f>
        <v>No</v>
      </c>
      <c r="F501" s="16" t="str">
        <f>VLOOKUP(A501,'Medical Examinations'!A501:E501,5,FALSE)</f>
        <v>No</v>
      </c>
      <c r="G501" s="16" t="str">
        <f>VLOOKUP(A501,'Medical Examinations'!A501:F501,6,FALSE)</f>
        <v>No</v>
      </c>
      <c r="H501" s="16">
        <f>VLOOKUP('HEALTH CARE'!A501,'Medical Examinations'!A501:G501,7,FALSE)</f>
        <v>2</v>
      </c>
      <c r="I501" s="16" t="str">
        <f>VLOOKUP(A501,'Medical Examinations'!A501:H501,8,FALSE)</f>
        <v>No</v>
      </c>
      <c r="J501" s="16" t="str">
        <f>VLOOKUP(A501,'Medical Examinations'!A501:I501,9,FALSE)</f>
        <v>overweight</v>
      </c>
      <c r="K501" s="16" t="str">
        <f>VLOOKUP(A501,'Medical Examinations'!A501:J501,10,FALSE)</f>
        <v>normal</v>
      </c>
      <c r="L501" s="18">
        <f>VLOOKUP(A501,'Hospitalisation Details'!A:F, 5, FALSE)</f>
        <v>14</v>
      </c>
      <c r="M501" s="16">
        <f>VLOOKUP(A501,'Hospitalisation Details'!A501:H501,8,FALSE)</f>
        <v>19749.38</v>
      </c>
      <c r="N501" s="16" t="str">
        <f>VLOOKUP(A501,'Hospitalisation Details'!A501:I501,9,FALSE)</f>
        <v>tier - 1</v>
      </c>
      <c r="O501" s="16" t="str">
        <f>VLOOKUP(A501,'Hospitalisation Details'!A501:J501,10,FALSE)</f>
        <v>tier - 3</v>
      </c>
      <c r="P501" s="16" t="str">
        <f>VLOOKUP(A501,'Hospitalisation Details'!A501:K501,11,FALSE)</f>
        <v>R1013</v>
      </c>
      <c r="Q501" s="16">
        <f>VLOOKUP(A501,'Hospitalisation Details'!A501:L501,12,FALSE)</f>
        <v>50</v>
      </c>
    </row>
    <row r="502" spans="1:17" ht="20.399999999999999" x14ac:dyDescent="0.6">
      <c r="A502" s="17" t="s">
        <v>1870</v>
      </c>
      <c r="B502" s="16" t="str">
        <f>VLOOKUP('HEALTH CARE'!A502,'Customer Names'!A502:D502,3,FALSE)</f>
        <v>Girard</v>
      </c>
      <c r="C502" s="16">
        <f>VLOOKUP(A502,'Medical Examinations'!A502:B502,2,FALSE)</f>
        <v>28.93</v>
      </c>
      <c r="D502" s="16">
        <f>VLOOKUP(A502,'Medical Examinations'!A502:C502,3,FALSE)</f>
        <v>5.2</v>
      </c>
      <c r="E502" s="16" t="str">
        <f>VLOOKUP(A502,'Medical Examinations'!A502:D502,4,FALSE)</f>
        <v>No</v>
      </c>
      <c r="F502" s="16" t="str">
        <f>VLOOKUP(A502,'Medical Examinations'!A502:E502,5,FALSE)</f>
        <v>No</v>
      </c>
      <c r="G502" s="16" t="str">
        <f>VLOOKUP(A502,'Medical Examinations'!A502:F502,6,FALSE)</f>
        <v>No</v>
      </c>
      <c r="H502" s="16">
        <f>VLOOKUP('HEALTH CARE'!A502,'Medical Examinations'!A502:G502,7,FALSE)</f>
        <v>0</v>
      </c>
      <c r="I502" s="16" t="str">
        <f>VLOOKUP(A502,'Medical Examinations'!A502:H502,8,FALSE)</f>
        <v>Yes</v>
      </c>
      <c r="J502" s="16" t="str">
        <f>VLOOKUP(A502,'Medical Examinations'!A502:I502,9,FALSE)</f>
        <v>overweight</v>
      </c>
      <c r="K502" s="16" t="str">
        <f>VLOOKUP(A502,'Medical Examinations'!A502:J502,10,FALSE)</f>
        <v>normal</v>
      </c>
      <c r="L502" s="18">
        <f>VLOOKUP(A502,'Hospitalisation Details'!A:F, 5, FALSE)</f>
        <v>8</v>
      </c>
      <c r="M502" s="16">
        <f>VLOOKUP(A502,'Hospitalisation Details'!A502:H502,8,FALSE)</f>
        <v>19719.689999999999</v>
      </c>
      <c r="N502" s="16" t="str">
        <f>VLOOKUP(A502,'Hospitalisation Details'!A502:I502,9,FALSE)</f>
        <v>tier - 1</v>
      </c>
      <c r="O502" s="16" t="str">
        <f>VLOOKUP(A502,'Hospitalisation Details'!A502:J502,10,FALSE)</f>
        <v>tier - 2</v>
      </c>
      <c r="P502" s="16" t="str">
        <f>VLOOKUP(A502,'Hospitalisation Details'!A502:K502,11,FALSE)</f>
        <v>R1013</v>
      </c>
      <c r="Q502" s="16">
        <f>VLOOKUP(A502,'Hospitalisation Details'!A502:L502,12,FALSE)</f>
        <v>32</v>
      </c>
    </row>
    <row r="503" spans="1:17" ht="20.399999999999999" x14ac:dyDescent="0.6">
      <c r="A503" s="17" t="s">
        <v>1869</v>
      </c>
      <c r="B503" s="16" t="str">
        <f>VLOOKUP('HEALTH CARE'!A503,'Customer Names'!A503:D503,3,FALSE)</f>
        <v>Lee</v>
      </c>
      <c r="C503" s="16">
        <f>VLOOKUP(A503,'Medical Examinations'!A503:B503,2,FALSE)</f>
        <v>33.82</v>
      </c>
      <c r="D503" s="16">
        <f>VLOOKUP(A503,'Medical Examinations'!A503:C503,3,FALSE)</f>
        <v>5.42</v>
      </c>
      <c r="E503" s="16" t="str">
        <f>VLOOKUP(A503,'Medical Examinations'!A503:D503,4,FALSE)</f>
        <v>No</v>
      </c>
      <c r="F503" s="16" t="str">
        <f>VLOOKUP(A503,'Medical Examinations'!A503:E503,5,FALSE)</f>
        <v>No</v>
      </c>
      <c r="G503" s="16" t="str">
        <f>VLOOKUP(A503,'Medical Examinations'!A503:F503,6,FALSE)</f>
        <v>No</v>
      </c>
      <c r="H503" s="16">
        <f>VLOOKUP('HEALTH CARE'!A503,'Medical Examinations'!A503:G503,7,FALSE)</f>
        <v>0</v>
      </c>
      <c r="I503" s="16" t="str">
        <f>VLOOKUP(A503,'Medical Examinations'!A503:H503,8,FALSE)</f>
        <v>No</v>
      </c>
      <c r="J503" s="16" t="str">
        <f>VLOOKUP(A503,'Medical Examinations'!A503:I503,9,FALSE)</f>
        <v>obesity</v>
      </c>
      <c r="K503" s="16" t="str">
        <f>VLOOKUP(A503,'Medical Examinations'!A503:J503,10,FALSE)</f>
        <v>normal</v>
      </c>
      <c r="L503" s="18">
        <f>VLOOKUP(A503,'Hospitalisation Details'!A:F, 5, FALSE)</f>
        <v>27</v>
      </c>
      <c r="M503" s="16">
        <f>VLOOKUP(A503,'Hospitalisation Details'!A503:H503,8,FALSE)</f>
        <v>19673.34</v>
      </c>
      <c r="N503" s="16" t="str">
        <f>VLOOKUP(A503,'Hospitalisation Details'!A503:I503,9,FALSE)</f>
        <v>tier - 1</v>
      </c>
      <c r="O503" s="16" t="str">
        <f>VLOOKUP(A503,'Hospitalisation Details'!A503:J503,10,FALSE)</f>
        <v>tier - 2</v>
      </c>
      <c r="P503" s="16" t="str">
        <f>VLOOKUP(A503,'Hospitalisation Details'!A503:K503,11,FALSE)</f>
        <v>R1012</v>
      </c>
      <c r="Q503" s="16">
        <f>VLOOKUP(A503,'Hospitalisation Details'!A503:L503,12,FALSE)</f>
        <v>28</v>
      </c>
    </row>
    <row r="504" spans="1:17" ht="20.399999999999999" x14ac:dyDescent="0.6">
      <c r="A504" s="17" t="s">
        <v>1868</v>
      </c>
      <c r="B504" s="16" t="str">
        <f>VLOOKUP('HEALTH CARE'!A504,'Customer Names'!A504:D504,3,FALSE)</f>
        <v>Hubbard</v>
      </c>
      <c r="C504" s="16">
        <f>VLOOKUP(A504,'Medical Examinations'!A504:B504,2,FALSE)</f>
        <v>20.234999999999999</v>
      </c>
      <c r="D504" s="16">
        <f>VLOOKUP(A504,'Medical Examinations'!A504:C504,3,FALSE)</f>
        <v>6.84</v>
      </c>
      <c r="E504" s="16" t="str">
        <f>VLOOKUP(A504,'Medical Examinations'!A504:D504,4,FALSE)</f>
        <v>No</v>
      </c>
      <c r="F504" s="16" t="str">
        <f>VLOOKUP(A504,'Medical Examinations'!A504:E504,5,FALSE)</f>
        <v>No</v>
      </c>
      <c r="G504" s="16" t="str">
        <f>VLOOKUP(A504,'Medical Examinations'!A504:F504,6,FALSE)</f>
        <v>No</v>
      </c>
      <c r="H504" s="16">
        <f>VLOOKUP('HEALTH CARE'!A504,'Medical Examinations'!A504:G504,7,FALSE)</f>
        <v>0</v>
      </c>
      <c r="I504" s="16" t="str">
        <f>VLOOKUP(A504,'Medical Examinations'!A504:H504,8,FALSE)</f>
        <v>Yes</v>
      </c>
      <c r="J504" s="16" t="str">
        <f>VLOOKUP(A504,'Medical Examinations'!A504:I504,9,FALSE)</f>
        <v>normal weight</v>
      </c>
      <c r="K504" s="16" t="str">
        <f>VLOOKUP(A504,'Medical Examinations'!A504:J504,10,FALSE)</f>
        <v>diabetes</v>
      </c>
      <c r="L504" s="18">
        <f>VLOOKUP(A504,'Hospitalisation Details'!A:F, 5, FALSE)</f>
        <v>24</v>
      </c>
      <c r="M504" s="16">
        <f>VLOOKUP(A504,'Hospitalisation Details'!A504:H504,8,FALSE)</f>
        <v>19594.810000000001</v>
      </c>
      <c r="N504" s="16" t="str">
        <f>VLOOKUP(A504,'Hospitalisation Details'!A504:I504,9,FALSE)</f>
        <v>tier - 1</v>
      </c>
      <c r="O504" s="16" t="str">
        <f>VLOOKUP(A504,'Hospitalisation Details'!A504:J504,10,FALSE)</f>
        <v>tier - 1</v>
      </c>
      <c r="P504" s="16" t="str">
        <f>VLOOKUP(A504,'Hospitalisation Details'!A504:K504,11,FALSE)</f>
        <v>R1024</v>
      </c>
      <c r="Q504" s="16">
        <f>VLOOKUP(A504,'Hospitalisation Details'!A504:L504,12,FALSE)</f>
        <v>44</v>
      </c>
    </row>
    <row r="505" spans="1:17" ht="20.399999999999999" x14ac:dyDescent="0.6">
      <c r="A505" s="17" t="s">
        <v>1867</v>
      </c>
      <c r="B505" s="16" t="str">
        <f>VLOOKUP('HEALTH CARE'!A505,'Customer Names'!A505:D505,3,FALSE)</f>
        <v>Koester</v>
      </c>
      <c r="C505" s="16">
        <f>VLOOKUP(A505,'Medical Examinations'!A505:B505,2,FALSE)</f>
        <v>49.2</v>
      </c>
      <c r="D505" s="16">
        <f>VLOOKUP(A505,'Medical Examinations'!A505:C505,3,FALSE)</f>
        <v>10.9</v>
      </c>
      <c r="E505" s="16" t="str">
        <f>VLOOKUP(A505,'Medical Examinations'!A505:D505,4,FALSE)</f>
        <v>Yes</v>
      </c>
      <c r="F505" s="16" t="str">
        <f>VLOOKUP(A505,'Medical Examinations'!A505:E505,5,FALSE)</f>
        <v>No</v>
      </c>
      <c r="G505" s="16" t="str">
        <f>VLOOKUP(A505,'Medical Examinations'!A505:F505,6,FALSE)</f>
        <v>Yes</v>
      </c>
      <c r="H505" s="16">
        <f>VLOOKUP('HEALTH CARE'!A505,'Medical Examinations'!A505:G505,7,FALSE)</f>
        <v>1</v>
      </c>
      <c r="I505" s="16" t="str">
        <f>VLOOKUP(A505,'Medical Examinations'!A505:H505,8,FALSE)</f>
        <v>No</v>
      </c>
      <c r="J505" s="16" t="str">
        <f>VLOOKUP(A505,'Medical Examinations'!A505:I505,9,FALSE)</f>
        <v>obesity</v>
      </c>
      <c r="K505" s="16" t="str">
        <f>VLOOKUP(A505,'Medical Examinations'!A505:J505,10,FALSE)</f>
        <v>diabetes</v>
      </c>
      <c r="L505" s="18">
        <f>VLOOKUP(A505,'Hospitalisation Details'!A:F, 5, FALSE)</f>
        <v>14</v>
      </c>
      <c r="M505" s="16">
        <f>VLOOKUP(A505,'Hospitalisation Details'!A505:H505,8,FALSE)</f>
        <v>19551.34</v>
      </c>
      <c r="N505" s="16" t="str">
        <f>VLOOKUP(A505,'Hospitalisation Details'!A505:I505,9,FALSE)</f>
        <v>tier - 1</v>
      </c>
      <c r="O505" s="16" t="str">
        <f>VLOOKUP(A505,'Hospitalisation Details'!A505:J505,10,FALSE)</f>
        <v>tier - 3</v>
      </c>
      <c r="P505" s="16" t="str">
        <f>VLOOKUP(A505,'Hospitalisation Details'!A505:K505,11,FALSE)</f>
        <v>R1012</v>
      </c>
      <c r="Q505" s="16">
        <f>VLOOKUP(A505,'Hospitalisation Details'!A505:L505,12,FALSE)</f>
        <v>59</v>
      </c>
    </row>
    <row r="506" spans="1:17" ht="20.399999999999999" x14ac:dyDescent="0.6">
      <c r="A506" s="17" t="s">
        <v>1866</v>
      </c>
      <c r="B506" s="16" t="str">
        <f>VLOOKUP('HEALTH CARE'!A506,'Customer Names'!A506:D506,3,FALSE)</f>
        <v>Matthews</v>
      </c>
      <c r="C506" s="16">
        <f>VLOOKUP(A506,'Medical Examinations'!A506:B506,2,FALSE)</f>
        <v>26.4</v>
      </c>
      <c r="D506" s="16">
        <f>VLOOKUP(A506,'Medical Examinations'!A506:C506,3,FALSE)</f>
        <v>4.87</v>
      </c>
      <c r="E506" s="16" t="str">
        <f>VLOOKUP(A506,'Medical Examinations'!A506:D506,4,FALSE)</f>
        <v>Yes</v>
      </c>
      <c r="F506" s="16" t="str">
        <f>VLOOKUP(A506,'Medical Examinations'!A506:E506,5,FALSE)</f>
        <v>No</v>
      </c>
      <c r="G506" s="16" t="str">
        <f>VLOOKUP(A506,'Medical Examinations'!A506:F506,6,FALSE)</f>
        <v>No</v>
      </c>
      <c r="H506" s="16">
        <f>VLOOKUP('HEALTH CARE'!A506,'Medical Examinations'!A506:G506,7,FALSE)</f>
        <v>0</v>
      </c>
      <c r="I506" s="16" t="str">
        <f>VLOOKUP(A506,'Medical Examinations'!A506:H506,8,FALSE)</f>
        <v>Yes</v>
      </c>
      <c r="J506" s="16" t="str">
        <f>VLOOKUP(A506,'Medical Examinations'!A506:I506,9,FALSE)</f>
        <v>overweight</v>
      </c>
      <c r="K506" s="16" t="str">
        <f>VLOOKUP(A506,'Medical Examinations'!A506:J506,10,FALSE)</f>
        <v>normal</v>
      </c>
      <c r="L506" s="18">
        <f>VLOOKUP(A506,'Hospitalisation Details'!A:F, 5, FALSE)</f>
        <v>17</v>
      </c>
      <c r="M506" s="16">
        <f>VLOOKUP(A506,'Hospitalisation Details'!A506:H506,8,FALSE)</f>
        <v>19539.240000000002</v>
      </c>
      <c r="N506" s="16" t="str">
        <f>VLOOKUP(A506,'Hospitalisation Details'!A506:I506,9,FALSE)</f>
        <v>tier - 1</v>
      </c>
      <c r="O506" s="16" t="str">
        <f>VLOOKUP(A506,'Hospitalisation Details'!A506:J506,10,FALSE)</f>
        <v>tier - 1</v>
      </c>
      <c r="P506" s="16" t="str">
        <f>VLOOKUP(A506,'Hospitalisation Details'!A506:K506,11,FALSE)</f>
        <v>R1013</v>
      </c>
      <c r="Q506" s="16">
        <f>VLOOKUP(A506,'Hospitalisation Details'!A506:L506,12,FALSE)</f>
        <v>37</v>
      </c>
    </row>
    <row r="507" spans="1:17" ht="20.399999999999999" x14ac:dyDescent="0.6">
      <c r="A507" s="17" t="s">
        <v>1865</v>
      </c>
      <c r="B507" s="16" t="str">
        <f>VLOOKUP('HEALTH CARE'!A507,'Customer Names'!A507:D507,3,FALSE)</f>
        <v>Rubinich</v>
      </c>
      <c r="C507" s="16">
        <f>VLOOKUP(A507,'Medical Examinations'!A507:B507,2,FALSE)</f>
        <v>28.38</v>
      </c>
      <c r="D507" s="16">
        <f>VLOOKUP(A507,'Medical Examinations'!A507:C507,3,FALSE)</f>
        <v>6.07</v>
      </c>
      <c r="E507" s="16" t="str">
        <f>VLOOKUP(A507,'Medical Examinations'!A507:D507,4,FALSE)</f>
        <v>No</v>
      </c>
      <c r="F507" s="16" t="str">
        <f>VLOOKUP(A507,'Medical Examinations'!A507:E507,5,FALSE)</f>
        <v>No</v>
      </c>
      <c r="G507" s="16" t="str">
        <f>VLOOKUP(A507,'Medical Examinations'!A507:F507,6,FALSE)</f>
        <v>No</v>
      </c>
      <c r="H507" s="16">
        <f>VLOOKUP('HEALTH CARE'!A507,'Medical Examinations'!A507:G507,7,FALSE)</f>
        <v>1</v>
      </c>
      <c r="I507" s="16" t="str">
        <f>VLOOKUP(A507,'Medical Examinations'!A507:H507,8,FALSE)</f>
        <v>Yes</v>
      </c>
      <c r="J507" s="16" t="str">
        <f>VLOOKUP(A507,'Medical Examinations'!A507:I507,9,FALSE)</f>
        <v>overweight</v>
      </c>
      <c r="K507" s="16" t="str">
        <f>VLOOKUP(A507,'Medical Examinations'!A507:J507,10,FALSE)</f>
        <v>prediabetes</v>
      </c>
      <c r="L507" s="18">
        <f>VLOOKUP(A507,'Hospitalisation Details'!A:F, 5, FALSE)</f>
        <v>19</v>
      </c>
      <c r="M507" s="16">
        <f>VLOOKUP(A507,'Hospitalisation Details'!A507:H507,8,FALSE)</f>
        <v>19521.97</v>
      </c>
      <c r="N507" s="16" t="str">
        <f>VLOOKUP(A507,'Hospitalisation Details'!A507:I507,9,FALSE)</f>
        <v>tier - 1</v>
      </c>
      <c r="O507" s="16" t="str">
        <f>VLOOKUP(A507,'Hospitalisation Details'!A507:J507,10,FALSE)</f>
        <v>tier - 2</v>
      </c>
      <c r="P507" s="16" t="str">
        <f>VLOOKUP(A507,'Hospitalisation Details'!A507:K507,11,FALSE)</f>
        <v>R1013</v>
      </c>
      <c r="Q507" s="16">
        <f>VLOOKUP(A507,'Hospitalisation Details'!A507:L507,12,FALSE)</f>
        <v>30</v>
      </c>
    </row>
    <row r="508" spans="1:17" ht="20.399999999999999" x14ac:dyDescent="0.6">
      <c r="A508" s="17" t="s">
        <v>1864</v>
      </c>
      <c r="B508" s="16" t="str">
        <f>VLOOKUP('HEALTH CARE'!A508,'Customer Names'!A508:D508,3,FALSE)</f>
        <v>Alban</v>
      </c>
      <c r="C508" s="16">
        <f>VLOOKUP(A508,'Medical Examinations'!A508:B508,2,FALSE)</f>
        <v>24.64</v>
      </c>
      <c r="D508" s="16">
        <f>VLOOKUP(A508,'Medical Examinations'!A508:C508,3,FALSE)</f>
        <v>4.33</v>
      </c>
      <c r="E508" s="16" t="str">
        <f>VLOOKUP(A508,'Medical Examinations'!A508:D508,4,FALSE)</f>
        <v>No</v>
      </c>
      <c r="F508" s="16" t="str">
        <f>VLOOKUP(A508,'Medical Examinations'!A508:E508,5,FALSE)</f>
        <v>No</v>
      </c>
      <c r="G508" s="16" t="str">
        <f>VLOOKUP(A508,'Medical Examinations'!A508:F508,6,FALSE)</f>
        <v>No</v>
      </c>
      <c r="H508" s="16">
        <f>VLOOKUP('HEALTH CARE'!A508,'Medical Examinations'!A508:G508,7,FALSE)</f>
        <v>0</v>
      </c>
      <c r="I508" s="16" t="str">
        <f>VLOOKUP(A508,'Medical Examinations'!A508:H508,8,FALSE)</f>
        <v>Yes</v>
      </c>
      <c r="J508" s="16" t="str">
        <f>VLOOKUP(A508,'Medical Examinations'!A508:I508,9,FALSE)</f>
        <v>normal weight</v>
      </c>
      <c r="K508" s="16" t="str">
        <f>VLOOKUP(A508,'Medical Examinations'!A508:J508,10,FALSE)</f>
        <v>normal</v>
      </c>
      <c r="L508" s="18">
        <f>VLOOKUP(A508,'Hospitalisation Details'!A:F, 5, FALSE)</f>
        <v>8</v>
      </c>
      <c r="M508" s="16">
        <f>VLOOKUP(A508,'Hospitalisation Details'!A508:H508,8,FALSE)</f>
        <v>19515.54</v>
      </c>
      <c r="N508" s="16" t="str">
        <f>VLOOKUP(A508,'Hospitalisation Details'!A508:I508,9,FALSE)</f>
        <v>tier - 1</v>
      </c>
      <c r="O508" s="16" t="str">
        <f>VLOOKUP(A508,'Hospitalisation Details'!A508:J508,10,FALSE)</f>
        <v>tier - 1</v>
      </c>
      <c r="P508" s="16" t="str">
        <f>VLOOKUP(A508,'Hospitalisation Details'!A508:K508,11,FALSE)</f>
        <v>R1013</v>
      </c>
      <c r="Q508" s="16">
        <f>VLOOKUP(A508,'Hospitalisation Details'!A508:L508,12,FALSE)</f>
        <v>42</v>
      </c>
    </row>
    <row r="509" spans="1:17" ht="20.399999999999999" x14ac:dyDescent="0.6">
      <c r="A509" s="17" t="s">
        <v>1863</v>
      </c>
      <c r="B509" s="16" t="str">
        <f>VLOOKUP('HEALTH CARE'!A509,'Customer Names'!A509:D509,3,FALSE)</f>
        <v>Corcoran</v>
      </c>
      <c r="C509" s="16">
        <f>VLOOKUP(A509,'Medical Examinations'!A509:B509,2,FALSE)</f>
        <v>39.71</v>
      </c>
      <c r="D509" s="16">
        <f>VLOOKUP(A509,'Medical Examinations'!A509:C509,3,FALSE)</f>
        <v>5.83</v>
      </c>
      <c r="E509" s="16" t="str">
        <f>VLOOKUP(A509,'Medical Examinations'!A509:D509,4,FALSE)</f>
        <v>No</v>
      </c>
      <c r="F509" s="16" t="str">
        <f>VLOOKUP(A509,'Medical Examinations'!A509:E509,5,FALSE)</f>
        <v>No</v>
      </c>
      <c r="G509" s="16" t="str">
        <f>VLOOKUP(A509,'Medical Examinations'!A509:F509,6,FALSE)</f>
        <v>No</v>
      </c>
      <c r="H509" s="16">
        <f>VLOOKUP('HEALTH CARE'!A509,'Medical Examinations'!A509:G509,7,FALSE)</f>
        <v>1</v>
      </c>
      <c r="I509" s="16" t="str">
        <f>VLOOKUP(A509,'Medical Examinations'!A509:H509,8,FALSE)</f>
        <v>No</v>
      </c>
      <c r="J509" s="16" t="str">
        <f>VLOOKUP(A509,'Medical Examinations'!A509:I509,9,FALSE)</f>
        <v>obesity</v>
      </c>
      <c r="K509" s="16" t="str">
        <f>VLOOKUP(A509,'Medical Examinations'!A509:J509,10,FALSE)</f>
        <v>prediabetes</v>
      </c>
      <c r="L509" s="18">
        <f>VLOOKUP(A509,'Hospitalisation Details'!A:F, 5, FALSE)</f>
        <v>30</v>
      </c>
      <c r="M509" s="16">
        <f>VLOOKUP(A509,'Hospitalisation Details'!A509:H509,8,FALSE)</f>
        <v>19496.72</v>
      </c>
      <c r="N509" s="16" t="str">
        <f>VLOOKUP(A509,'Hospitalisation Details'!A509:I509,9,FALSE)</f>
        <v>tier - 1</v>
      </c>
      <c r="O509" s="16" t="str">
        <f>VLOOKUP(A509,'Hospitalisation Details'!A509:J509,10,FALSE)</f>
        <v>tier - 3</v>
      </c>
      <c r="P509" s="16" t="str">
        <f>VLOOKUP(A509,'Hospitalisation Details'!A509:K509,11,FALSE)</f>
        <v>R1019</v>
      </c>
      <c r="Q509" s="16">
        <f>VLOOKUP(A509,'Hospitalisation Details'!A509:L509,12,FALSE)</f>
        <v>35</v>
      </c>
    </row>
    <row r="510" spans="1:17" ht="20.399999999999999" x14ac:dyDescent="0.6">
      <c r="A510" s="17" t="s">
        <v>1862</v>
      </c>
      <c r="B510" s="16" t="str">
        <f>VLOOKUP('HEALTH CARE'!A510,'Customer Names'!A510:D510,3,FALSE)</f>
        <v>Sargent</v>
      </c>
      <c r="C510" s="16">
        <f>VLOOKUP(A510,'Medical Examinations'!A510:B510,2,FALSE)</f>
        <v>22.22</v>
      </c>
      <c r="D510" s="16">
        <f>VLOOKUP(A510,'Medical Examinations'!A510:C510,3,FALSE)</f>
        <v>5.5</v>
      </c>
      <c r="E510" s="16" t="str">
        <f>VLOOKUP(A510,'Medical Examinations'!A510:D510,4,FALSE)</f>
        <v>No</v>
      </c>
      <c r="F510" s="16" t="str">
        <f>VLOOKUP(A510,'Medical Examinations'!A510:E510,5,FALSE)</f>
        <v>No</v>
      </c>
      <c r="G510" s="16" t="str">
        <f>VLOOKUP(A510,'Medical Examinations'!A510:F510,6,FALSE)</f>
        <v>No</v>
      </c>
      <c r="H510" s="16">
        <f>VLOOKUP('HEALTH CARE'!A510,'Medical Examinations'!A510:G510,7,FALSE)</f>
        <v>0</v>
      </c>
      <c r="I510" s="16" t="str">
        <f>VLOOKUP(A510,'Medical Examinations'!A510:H510,8,FALSE)</f>
        <v>Yes</v>
      </c>
      <c r="J510" s="16" t="str">
        <f>VLOOKUP(A510,'Medical Examinations'!A510:I510,9,FALSE)</f>
        <v>normal weight</v>
      </c>
      <c r="K510" s="16" t="str">
        <f>VLOOKUP(A510,'Medical Examinations'!A510:J510,10,FALSE)</f>
        <v>normal</v>
      </c>
      <c r="L510" s="18">
        <f>VLOOKUP(A510,'Hospitalisation Details'!A:F, 5, FALSE)</f>
        <v>15</v>
      </c>
      <c r="M510" s="16">
        <f>VLOOKUP(A510,'Hospitalisation Details'!A510:H510,8,FALSE)</f>
        <v>19444.27</v>
      </c>
      <c r="N510" s="16" t="str">
        <f>VLOOKUP(A510,'Hospitalisation Details'!A510:I510,9,FALSE)</f>
        <v>tier - 1</v>
      </c>
      <c r="O510" s="16" t="str">
        <f>VLOOKUP(A510,'Hospitalisation Details'!A510:J510,10,FALSE)</f>
        <v>tier - 1</v>
      </c>
      <c r="P510" s="16" t="str">
        <f>VLOOKUP(A510,'Hospitalisation Details'!A510:K510,11,FALSE)</f>
        <v>R1013</v>
      </c>
      <c r="Q510" s="16">
        <f>VLOOKUP(A510,'Hospitalisation Details'!A510:L510,12,FALSE)</f>
        <v>40</v>
      </c>
    </row>
    <row r="511" spans="1:17" ht="20.399999999999999" x14ac:dyDescent="0.6">
      <c r="A511" s="17" t="s">
        <v>1861</v>
      </c>
      <c r="B511" s="16" t="str">
        <f>VLOOKUP('HEALTH CARE'!A511,'Customer Names'!A511:D511,3,FALSE)</f>
        <v>Watson</v>
      </c>
      <c r="C511" s="16">
        <f>VLOOKUP(A511,'Medical Examinations'!A511:B511,2,FALSE)</f>
        <v>33.344999999999999</v>
      </c>
      <c r="D511" s="16">
        <f>VLOOKUP(A511,'Medical Examinations'!A511:C511,3,FALSE)</f>
        <v>4.79</v>
      </c>
      <c r="E511" s="16" t="str">
        <f>VLOOKUP(A511,'Medical Examinations'!A511:D511,4,FALSE)</f>
        <v>No</v>
      </c>
      <c r="F511" s="16" t="str">
        <f>VLOOKUP(A511,'Medical Examinations'!A511:E511,5,FALSE)</f>
        <v>No</v>
      </c>
      <c r="G511" s="16" t="str">
        <f>VLOOKUP(A511,'Medical Examinations'!A511:F511,6,FALSE)</f>
        <v>Yes</v>
      </c>
      <c r="H511" s="16">
        <f>VLOOKUP('HEALTH CARE'!A511,'Medical Examinations'!A511:G511,7,FALSE)</f>
        <v>1</v>
      </c>
      <c r="I511" s="16" t="str">
        <f>VLOOKUP(A511,'Medical Examinations'!A511:H511,8,FALSE)</f>
        <v>No</v>
      </c>
      <c r="J511" s="16" t="str">
        <f>VLOOKUP(A511,'Medical Examinations'!A511:I511,9,FALSE)</f>
        <v>obesity</v>
      </c>
      <c r="K511" s="16" t="str">
        <f>VLOOKUP(A511,'Medical Examinations'!A511:J511,10,FALSE)</f>
        <v>normal</v>
      </c>
      <c r="L511" s="18">
        <f>VLOOKUP(A511,'Hospitalisation Details'!A:F, 5, FALSE)</f>
        <v>6</v>
      </c>
      <c r="M511" s="16">
        <f>VLOOKUP(A511,'Hospitalisation Details'!A511:H511,8,FALSE)</f>
        <v>19442.349999999999</v>
      </c>
      <c r="N511" s="16" t="str">
        <f>VLOOKUP(A511,'Hospitalisation Details'!A511:I511,9,FALSE)</f>
        <v>tier - 1</v>
      </c>
      <c r="O511" s="16" t="str">
        <f>VLOOKUP(A511,'Hospitalisation Details'!A511:J511,10,FALSE)</f>
        <v>tier - 3</v>
      </c>
      <c r="P511" s="16" t="str">
        <f>VLOOKUP(A511,'Hospitalisation Details'!A511:K511,11,FALSE)</f>
        <v>R1012</v>
      </c>
      <c r="Q511" s="16">
        <f>VLOOKUP(A511,'Hospitalisation Details'!A511:L511,12,FALSE)</f>
        <v>29</v>
      </c>
    </row>
    <row r="512" spans="1:17" ht="20.399999999999999" x14ac:dyDescent="0.6">
      <c r="A512" s="17" t="s">
        <v>1860</v>
      </c>
      <c r="B512" s="16" t="str">
        <f>VLOOKUP('HEALTH CARE'!A512,'Customer Names'!A512:D512,3,FALSE)</f>
        <v>Esponda</v>
      </c>
      <c r="C512" s="16">
        <f>VLOOKUP(A512,'Medical Examinations'!A512:B512,2,FALSE)</f>
        <v>24.42</v>
      </c>
      <c r="D512" s="16">
        <f>VLOOKUP(A512,'Medical Examinations'!A512:C512,3,FALSE)</f>
        <v>5.81</v>
      </c>
      <c r="E512" s="16" t="str">
        <f>VLOOKUP(A512,'Medical Examinations'!A512:D512,4,FALSE)</f>
        <v>No</v>
      </c>
      <c r="F512" s="16" t="str">
        <f>VLOOKUP(A512,'Medical Examinations'!A512:E512,5,FALSE)</f>
        <v>No</v>
      </c>
      <c r="G512" s="16" t="str">
        <f>VLOOKUP(A512,'Medical Examinations'!A512:F512,6,FALSE)</f>
        <v>No</v>
      </c>
      <c r="H512" s="16">
        <f>VLOOKUP('HEALTH CARE'!A512,'Medical Examinations'!A512:G512,7,FALSE)</f>
        <v>1</v>
      </c>
      <c r="I512" s="16" t="str">
        <f>VLOOKUP(A512,'Medical Examinations'!A512:H512,8,FALSE)</f>
        <v>Yes</v>
      </c>
      <c r="J512" s="16" t="str">
        <f>VLOOKUP(A512,'Medical Examinations'!A512:I512,9,FALSE)</f>
        <v>normal weight</v>
      </c>
      <c r="K512" s="16" t="str">
        <f>VLOOKUP(A512,'Medical Examinations'!A512:J512,10,FALSE)</f>
        <v>prediabetes</v>
      </c>
      <c r="L512" s="18">
        <f>VLOOKUP(A512,'Hospitalisation Details'!A:F, 5, FALSE)</f>
        <v>30</v>
      </c>
      <c r="M512" s="16">
        <f>VLOOKUP(A512,'Hospitalisation Details'!A512:H512,8,FALSE)</f>
        <v>19362</v>
      </c>
      <c r="N512" s="16" t="str">
        <f>VLOOKUP(A512,'Hospitalisation Details'!A512:I512,9,FALSE)</f>
        <v>tier - 1</v>
      </c>
      <c r="O512" s="16" t="str">
        <f>VLOOKUP(A512,'Hospitalisation Details'!A512:J512,10,FALSE)</f>
        <v>tier - 3</v>
      </c>
      <c r="P512" s="16" t="str">
        <f>VLOOKUP(A512,'Hospitalisation Details'!A512:K512,11,FALSE)</f>
        <v>R1013</v>
      </c>
      <c r="Q512" s="16">
        <f>VLOOKUP(A512,'Hospitalisation Details'!A512:L512,12,FALSE)</f>
        <v>35</v>
      </c>
    </row>
    <row r="513" spans="1:17" ht="20.399999999999999" x14ac:dyDescent="0.6">
      <c r="A513" s="17" t="s">
        <v>1859</v>
      </c>
      <c r="B513" s="16" t="str">
        <f>VLOOKUP('HEALTH CARE'!A513,'Customer Names'!A513:D513,3,FALSE)</f>
        <v>Krall</v>
      </c>
      <c r="C513" s="16">
        <f>VLOOKUP(A513,'Medical Examinations'!A513:B513,2,FALSE)</f>
        <v>29.81</v>
      </c>
      <c r="D513" s="16">
        <f>VLOOKUP(A513,'Medical Examinations'!A513:C513,3,FALSE)</f>
        <v>5.58</v>
      </c>
      <c r="E513" s="16" t="str">
        <f>VLOOKUP(A513,'Medical Examinations'!A513:D513,4,FALSE)</f>
        <v>No</v>
      </c>
      <c r="F513" s="16" t="str">
        <f>VLOOKUP(A513,'Medical Examinations'!A513:E513,5,FALSE)</f>
        <v>No</v>
      </c>
      <c r="G513" s="16" t="str">
        <f>VLOOKUP(A513,'Medical Examinations'!A513:F513,6,FALSE)</f>
        <v>No</v>
      </c>
      <c r="H513" s="16">
        <f>VLOOKUP('HEALTH CARE'!A513,'Medical Examinations'!A513:G513,7,FALSE)</f>
        <v>0</v>
      </c>
      <c r="I513" s="16" t="str">
        <f>VLOOKUP(A513,'Medical Examinations'!A513:H513,8,FALSE)</f>
        <v>Yes</v>
      </c>
      <c r="J513" s="16" t="str">
        <f>VLOOKUP(A513,'Medical Examinations'!A513:I513,9,FALSE)</f>
        <v>overweight</v>
      </c>
      <c r="K513" s="16" t="str">
        <f>VLOOKUP(A513,'Medical Examinations'!A513:J513,10,FALSE)</f>
        <v>normal</v>
      </c>
      <c r="L513" s="18">
        <f>VLOOKUP(A513,'Hospitalisation Details'!A:F, 5, FALSE)</f>
        <v>24</v>
      </c>
      <c r="M513" s="16">
        <f>VLOOKUP(A513,'Hospitalisation Details'!A513:H513,8,FALSE)</f>
        <v>19350.37</v>
      </c>
      <c r="N513" s="16" t="str">
        <f>VLOOKUP(A513,'Hospitalisation Details'!A513:I513,9,FALSE)</f>
        <v>tier - 1</v>
      </c>
      <c r="O513" s="16" t="str">
        <f>VLOOKUP(A513,'Hospitalisation Details'!A513:J513,10,FALSE)</f>
        <v>tier - 3</v>
      </c>
      <c r="P513" s="16" t="str">
        <f>VLOOKUP(A513,'Hospitalisation Details'!A513:K513,11,FALSE)</f>
        <v>R1013</v>
      </c>
      <c r="Q513" s="16">
        <f>VLOOKUP(A513,'Hospitalisation Details'!A513:L513,12,FALSE)</f>
        <v>31</v>
      </c>
    </row>
    <row r="514" spans="1:17" ht="20.399999999999999" x14ac:dyDescent="0.6">
      <c r="A514" s="17" t="s">
        <v>1858</v>
      </c>
      <c r="B514" s="16" t="str">
        <f>VLOOKUP('HEALTH CARE'!A514,'Customer Names'!A514:D514,3,FALSE)</f>
        <v>Poskin</v>
      </c>
      <c r="C514" s="16">
        <f>VLOOKUP(A514,'Medical Examinations'!A514:B514,2,FALSE)</f>
        <v>51.18</v>
      </c>
      <c r="D514" s="16">
        <f>VLOOKUP(A514,'Medical Examinations'!A514:C514,3,FALSE)</f>
        <v>4.4000000000000004</v>
      </c>
      <c r="E514" s="16" t="str">
        <f>VLOOKUP(A514,'Medical Examinations'!A514:D514,4,FALSE)</f>
        <v>Yes</v>
      </c>
      <c r="F514" s="16" t="str">
        <f>VLOOKUP(A514,'Medical Examinations'!A514:E514,5,FALSE)</f>
        <v>No</v>
      </c>
      <c r="G514" s="16" t="str">
        <f>VLOOKUP(A514,'Medical Examinations'!A514:F514,6,FALSE)</f>
        <v>No</v>
      </c>
      <c r="H514" s="16">
        <f>VLOOKUP('HEALTH CARE'!A514,'Medical Examinations'!A514:G514,7,FALSE)</f>
        <v>2</v>
      </c>
      <c r="I514" s="16" t="str">
        <f>VLOOKUP(A514,'Medical Examinations'!A514:H514,8,FALSE)</f>
        <v>No</v>
      </c>
      <c r="J514" s="16" t="str">
        <f>VLOOKUP(A514,'Medical Examinations'!A514:I514,9,FALSE)</f>
        <v>obesity</v>
      </c>
      <c r="K514" s="16" t="str">
        <f>VLOOKUP(A514,'Medical Examinations'!A514:J514,10,FALSE)</f>
        <v>normal</v>
      </c>
      <c r="L514" s="18">
        <f>VLOOKUP(A514,'Hospitalisation Details'!A:F, 5, FALSE)</f>
        <v>15</v>
      </c>
      <c r="M514" s="16">
        <f>VLOOKUP(A514,'Hospitalisation Details'!A514:H514,8,FALSE)</f>
        <v>19321.060000000001</v>
      </c>
      <c r="N514" s="16" t="str">
        <f>VLOOKUP(A514,'Hospitalisation Details'!A514:I514,9,FALSE)</f>
        <v>tier - 1</v>
      </c>
      <c r="O514" s="16" t="str">
        <f>VLOOKUP(A514,'Hospitalisation Details'!A514:J514,10,FALSE)</f>
        <v>tier - 1</v>
      </c>
      <c r="P514" s="16" t="str">
        <f>VLOOKUP(A514,'Hospitalisation Details'!A514:K514,11,FALSE)</f>
        <v>R1012</v>
      </c>
      <c r="Q514" s="16">
        <f>VLOOKUP(A514,'Hospitalisation Details'!A514:L514,12,FALSE)</f>
        <v>56</v>
      </c>
    </row>
    <row r="515" spans="1:17" ht="20.399999999999999" x14ac:dyDescent="0.6">
      <c r="A515" s="17" t="s">
        <v>1857</v>
      </c>
      <c r="B515" s="16" t="str">
        <f>VLOOKUP('HEALTH CARE'!A515,'Customer Names'!A515:D515,3,FALSE)</f>
        <v>Halfmann</v>
      </c>
      <c r="C515" s="16">
        <f>VLOOKUP(A515,'Medical Examinations'!A515:B515,2,FALSE)</f>
        <v>51.37</v>
      </c>
      <c r="D515" s="16">
        <f>VLOOKUP(A515,'Medical Examinations'!A515:C515,3,FALSE)</f>
        <v>8.18</v>
      </c>
      <c r="E515" s="16" t="str">
        <f>VLOOKUP(A515,'Medical Examinations'!A515:D515,4,FALSE)</f>
        <v>Yes</v>
      </c>
      <c r="F515" s="16" t="str">
        <f>VLOOKUP(A515,'Medical Examinations'!A515:E515,5,FALSE)</f>
        <v>No</v>
      </c>
      <c r="G515" s="16" t="str">
        <f>VLOOKUP(A515,'Medical Examinations'!A515:F515,6,FALSE)</f>
        <v>No</v>
      </c>
      <c r="H515" s="16">
        <f>VLOOKUP('HEALTH CARE'!A515,'Medical Examinations'!A515:G515,7,FALSE)</f>
        <v>0</v>
      </c>
      <c r="I515" s="16" t="str">
        <f>VLOOKUP(A515,'Medical Examinations'!A515:H515,8,FALSE)</f>
        <v>No</v>
      </c>
      <c r="J515" s="16" t="str">
        <f>VLOOKUP(A515,'Medical Examinations'!A515:I515,9,FALSE)</f>
        <v>obesity</v>
      </c>
      <c r="K515" s="16" t="str">
        <f>VLOOKUP(A515,'Medical Examinations'!A515:J515,10,FALSE)</f>
        <v>diabetes</v>
      </c>
      <c r="L515" s="18">
        <f>VLOOKUP(A515,'Hospitalisation Details'!A:F, 5, FALSE)</f>
        <v>29</v>
      </c>
      <c r="M515" s="16">
        <f>VLOOKUP(A515,'Hospitalisation Details'!A515:H515,8,FALSE)</f>
        <v>19259.96</v>
      </c>
      <c r="N515" s="16" t="str">
        <f>VLOOKUP(A515,'Hospitalisation Details'!A515:I515,9,FALSE)</f>
        <v>tier - 1</v>
      </c>
      <c r="O515" s="16" t="str">
        <f>VLOOKUP(A515,'Hospitalisation Details'!A515:J515,10,FALSE)</f>
        <v>tier - 1</v>
      </c>
      <c r="P515" s="16" t="str">
        <f>VLOOKUP(A515,'Hospitalisation Details'!A515:K515,11,FALSE)</f>
        <v>R1012</v>
      </c>
      <c r="Q515" s="16">
        <f>VLOOKUP(A515,'Hospitalisation Details'!A515:L515,12,FALSE)</f>
        <v>55</v>
      </c>
    </row>
    <row r="516" spans="1:17" ht="20.399999999999999" x14ac:dyDescent="0.6">
      <c r="A516" s="17" t="s">
        <v>1856</v>
      </c>
      <c r="B516" s="16" t="str">
        <f>VLOOKUP('HEALTH CARE'!A516,'Customer Names'!A516:D516,3,FALSE)</f>
        <v>Klapper</v>
      </c>
      <c r="C516" s="16">
        <f>VLOOKUP(A516,'Medical Examinations'!A516:B516,2,FALSE)</f>
        <v>36.19</v>
      </c>
      <c r="D516" s="16">
        <f>VLOOKUP(A516,'Medical Examinations'!A516:C516,3,FALSE)</f>
        <v>5.52</v>
      </c>
      <c r="E516" s="16" t="str">
        <f>VLOOKUP(A516,'Medical Examinations'!A516:D516,4,FALSE)</f>
        <v>Yes</v>
      </c>
      <c r="F516" s="16" t="str">
        <f>VLOOKUP(A516,'Medical Examinations'!A516:E516,5,FALSE)</f>
        <v>No</v>
      </c>
      <c r="G516" s="16" t="str">
        <f>VLOOKUP(A516,'Medical Examinations'!A516:F516,6,FALSE)</f>
        <v>No</v>
      </c>
      <c r="H516" s="16">
        <f>VLOOKUP('HEALTH CARE'!A516,'Medical Examinations'!A516:G516,7,FALSE)</f>
        <v>0</v>
      </c>
      <c r="I516" s="16" t="str">
        <f>VLOOKUP(A516,'Medical Examinations'!A516:H516,8,FALSE)</f>
        <v>No</v>
      </c>
      <c r="J516" s="16" t="str">
        <f>VLOOKUP(A516,'Medical Examinations'!A516:I516,9,FALSE)</f>
        <v>obesity</v>
      </c>
      <c r="K516" s="16" t="str">
        <f>VLOOKUP(A516,'Medical Examinations'!A516:J516,10,FALSE)</f>
        <v>normal</v>
      </c>
      <c r="L516" s="18">
        <f>VLOOKUP(A516,'Hospitalisation Details'!A:F, 5, FALSE)</f>
        <v>28</v>
      </c>
      <c r="M516" s="16">
        <f>VLOOKUP(A516,'Hospitalisation Details'!A516:H516,8,FALSE)</f>
        <v>19214.71</v>
      </c>
      <c r="N516" s="16" t="str">
        <f>VLOOKUP(A516,'Hospitalisation Details'!A516:I516,9,FALSE)</f>
        <v>tier - 1</v>
      </c>
      <c r="O516" s="16" t="str">
        <f>VLOOKUP(A516,'Hospitalisation Details'!A516:J516,10,FALSE)</f>
        <v>tier - 3</v>
      </c>
      <c r="P516" s="16" t="str">
        <f>VLOOKUP(A516,'Hospitalisation Details'!A516:K516,11,FALSE)</f>
        <v>R1013</v>
      </c>
      <c r="Q516" s="16">
        <f>VLOOKUP(A516,'Hospitalisation Details'!A516:L516,12,FALSE)</f>
        <v>37</v>
      </c>
    </row>
    <row r="517" spans="1:17" ht="20.399999999999999" x14ac:dyDescent="0.6">
      <c r="A517" s="17" t="s">
        <v>1855</v>
      </c>
      <c r="B517" s="16" t="str">
        <f>VLOOKUP('HEALTH CARE'!A517,'Customer Names'!A517:D517,3,FALSE)</f>
        <v>George</v>
      </c>
      <c r="C517" s="16">
        <f>VLOOKUP(A517,'Medical Examinations'!A517:B517,2,FALSE)</f>
        <v>25.9</v>
      </c>
      <c r="D517" s="16">
        <f>VLOOKUP(A517,'Medical Examinations'!A517:C517,3,FALSE)</f>
        <v>4.84</v>
      </c>
      <c r="E517" s="16" t="str">
        <f>VLOOKUP(A517,'Medical Examinations'!A517:D517,4,FALSE)</f>
        <v>No</v>
      </c>
      <c r="F517" s="16" t="str">
        <f>VLOOKUP(A517,'Medical Examinations'!A517:E517,5,FALSE)</f>
        <v>No</v>
      </c>
      <c r="G517" s="16" t="str">
        <f>VLOOKUP(A517,'Medical Examinations'!A517:F517,6,FALSE)</f>
        <v>No</v>
      </c>
      <c r="H517" s="16">
        <f>VLOOKUP('HEALTH CARE'!A517,'Medical Examinations'!A517:G517,7,FALSE)</f>
        <v>0</v>
      </c>
      <c r="I517" s="16" t="str">
        <f>VLOOKUP(A517,'Medical Examinations'!A517:H517,8,FALSE)</f>
        <v>Yes</v>
      </c>
      <c r="J517" s="16" t="str">
        <f>VLOOKUP(A517,'Medical Examinations'!A517:I517,9,FALSE)</f>
        <v>overweight</v>
      </c>
      <c r="K517" s="16" t="str">
        <f>VLOOKUP(A517,'Medical Examinations'!A517:J517,10,FALSE)</f>
        <v>normal</v>
      </c>
      <c r="L517" s="18">
        <f>VLOOKUP(A517,'Hospitalisation Details'!A:F, 5, FALSE)</f>
        <v>16</v>
      </c>
      <c r="M517" s="16">
        <f>VLOOKUP(A517,'Hospitalisation Details'!A517:H517,8,FALSE)</f>
        <v>19199.939999999999</v>
      </c>
      <c r="N517" s="16" t="str">
        <f>VLOOKUP(A517,'Hospitalisation Details'!A517:I517,9,FALSE)</f>
        <v>tier - 1</v>
      </c>
      <c r="O517" s="16" t="str">
        <f>VLOOKUP(A517,'Hospitalisation Details'!A517:J517,10,FALSE)</f>
        <v>tier - 3</v>
      </c>
      <c r="P517" s="16" t="str">
        <f>VLOOKUP(A517,'Hospitalisation Details'!A517:K517,11,FALSE)</f>
        <v>R1011</v>
      </c>
      <c r="Q517" s="16">
        <f>VLOOKUP(A517,'Hospitalisation Details'!A517:L517,12,FALSE)</f>
        <v>31</v>
      </c>
    </row>
    <row r="518" spans="1:17" ht="20.399999999999999" x14ac:dyDescent="0.6">
      <c r="A518" s="17" t="s">
        <v>1854</v>
      </c>
      <c r="B518" s="16" t="str">
        <f>VLOOKUP('HEALTH CARE'!A518,'Customer Names'!A518:D518,3,FALSE)</f>
        <v>Hicks</v>
      </c>
      <c r="C518" s="16">
        <f>VLOOKUP(A518,'Medical Examinations'!A518:B518,2,FALSE)</f>
        <v>35.72</v>
      </c>
      <c r="D518" s="16">
        <f>VLOOKUP(A518,'Medical Examinations'!A518:C518,3,FALSE)</f>
        <v>4.08</v>
      </c>
      <c r="E518" s="16" t="str">
        <f>VLOOKUP(A518,'Medical Examinations'!A518:D518,4,FALSE)</f>
        <v>No</v>
      </c>
      <c r="F518" s="16" t="str">
        <f>VLOOKUP(A518,'Medical Examinations'!A518:E518,5,FALSE)</f>
        <v>No</v>
      </c>
      <c r="G518" s="16" t="str">
        <f>VLOOKUP(A518,'Medical Examinations'!A518:F518,6,FALSE)</f>
        <v>Yes</v>
      </c>
      <c r="H518" s="16">
        <f>VLOOKUP('HEALTH CARE'!A518,'Medical Examinations'!A518:G518,7,FALSE)</f>
        <v>1</v>
      </c>
      <c r="I518" s="16" t="str">
        <f>VLOOKUP(A518,'Medical Examinations'!A518:H518,8,FALSE)</f>
        <v>No</v>
      </c>
      <c r="J518" s="16" t="str">
        <f>VLOOKUP(A518,'Medical Examinations'!A518:I518,9,FALSE)</f>
        <v>obesity</v>
      </c>
      <c r="K518" s="16" t="str">
        <f>VLOOKUP(A518,'Medical Examinations'!A518:J518,10,FALSE)</f>
        <v>normal</v>
      </c>
      <c r="L518" s="18">
        <f>VLOOKUP(A518,'Hospitalisation Details'!A:F, 5, FALSE)</f>
        <v>2</v>
      </c>
      <c r="M518" s="16">
        <f>VLOOKUP(A518,'Hospitalisation Details'!A518:H518,8,FALSE)</f>
        <v>19144.580000000002</v>
      </c>
      <c r="N518" s="16" t="str">
        <f>VLOOKUP(A518,'Hospitalisation Details'!A518:I518,9,FALSE)</f>
        <v>tier - 1</v>
      </c>
      <c r="O518" s="16" t="str">
        <f>VLOOKUP(A518,'Hospitalisation Details'!A518:J518,10,FALSE)</f>
        <v>tier - 1</v>
      </c>
      <c r="P518" s="16" t="str">
        <f>VLOOKUP(A518,'Hospitalisation Details'!A518:K518,11,FALSE)</f>
        <v>R1024</v>
      </c>
      <c r="Q518" s="16">
        <f>VLOOKUP(A518,'Hospitalisation Details'!A518:L518,12,FALSE)</f>
        <v>43</v>
      </c>
    </row>
    <row r="519" spans="1:17" ht="20.399999999999999" x14ac:dyDescent="0.6">
      <c r="A519" s="17" t="s">
        <v>1853</v>
      </c>
      <c r="B519" s="16" t="str">
        <f>VLOOKUP('HEALTH CARE'!A519,'Customer Names'!A519:D519,3,FALSE)</f>
        <v>Lockyer</v>
      </c>
      <c r="C519" s="16">
        <f>VLOOKUP(A519,'Medical Examinations'!A519:B519,2,FALSE)</f>
        <v>27.94</v>
      </c>
      <c r="D519" s="16">
        <f>VLOOKUP(A519,'Medical Examinations'!A519:C519,3,FALSE)</f>
        <v>4.4800000000000004</v>
      </c>
      <c r="E519" s="16" t="str">
        <f>VLOOKUP(A519,'Medical Examinations'!A519:D519,4,FALSE)</f>
        <v>No</v>
      </c>
      <c r="F519" s="16" t="str">
        <f>VLOOKUP(A519,'Medical Examinations'!A519:E519,5,FALSE)</f>
        <v>No</v>
      </c>
      <c r="G519" s="16" t="str">
        <f>VLOOKUP(A519,'Medical Examinations'!A519:F519,6,FALSE)</f>
        <v>Yes</v>
      </c>
      <c r="H519" s="16">
        <f>VLOOKUP('HEALTH CARE'!A519,'Medical Examinations'!A519:G519,7,FALSE)</f>
        <v>1</v>
      </c>
      <c r="I519" s="16" t="str">
        <f>VLOOKUP(A519,'Medical Examinations'!A519:H519,8,FALSE)</f>
        <v>Yes</v>
      </c>
      <c r="J519" s="16" t="str">
        <f>VLOOKUP(A519,'Medical Examinations'!A519:I519,9,FALSE)</f>
        <v>overweight</v>
      </c>
      <c r="K519" s="16" t="str">
        <f>VLOOKUP(A519,'Medical Examinations'!A519:J519,10,FALSE)</f>
        <v>normal</v>
      </c>
      <c r="L519" s="18">
        <f>VLOOKUP(A519,'Hospitalisation Details'!A:F, 5, FALSE)</f>
        <v>28</v>
      </c>
      <c r="M519" s="16">
        <f>VLOOKUP(A519,'Hospitalisation Details'!A519:H519,8,FALSE)</f>
        <v>19107.78</v>
      </c>
      <c r="N519" s="16" t="str">
        <f>VLOOKUP(A519,'Hospitalisation Details'!A519:I519,9,FALSE)</f>
        <v>tier - 1</v>
      </c>
      <c r="O519" s="16" t="str">
        <f>VLOOKUP(A519,'Hospitalisation Details'!A519:J519,10,FALSE)</f>
        <v>tier - 2</v>
      </c>
      <c r="P519" s="16" t="str">
        <f>VLOOKUP(A519,'Hospitalisation Details'!A519:K519,11,FALSE)</f>
        <v>R1013</v>
      </c>
      <c r="Q519" s="16">
        <f>VLOOKUP(A519,'Hospitalisation Details'!A519:L519,12,FALSE)</f>
        <v>29</v>
      </c>
    </row>
    <row r="520" spans="1:17" ht="20.399999999999999" x14ac:dyDescent="0.6">
      <c r="A520" s="17" t="s">
        <v>1852</v>
      </c>
      <c r="B520" s="16" t="str">
        <f>VLOOKUP('HEALTH CARE'!A520,'Customer Names'!A520:D520,3,FALSE)</f>
        <v>Byrnes</v>
      </c>
      <c r="C520" s="16">
        <f>VLOOKUP(A520,'Medical Examinations'!A520:B520,2,FALSE)</f>
        <v>27.1</v>
      </c>
      <c r="D520" s="16">
        <f>VLOOKUP(A520,'Medical Examinations'!A520:C520,3,FALSE)</f>
        <v>5.73</v>
      </c>
      <c r="E520" s="16" t="str">
        <f>VLOOKUP(A520,'Medical Examinations'!A520:D520,4,FALSE)</f>
        <v>No</v>
      </c>
      <c r="F520" s="16" t="str">
        <f>VLOOKUP(A520,'Medical Examinations'!A520:E520,5,FALSE)</f>
        <v>No</v>
      </c>
      <c r="G520" s="16" t="str">
        <f>VLOOKUP(A520,'Medical Examinations'!A520:F520,6,FALSE)</f>
        <v>No</v>
      </c>
      <c r="H520" s="16">
        <f>VLOOKUP('HEALTH CARE'!A520,'Medical Examinations'!A520:G520,7,FALSE)</f>
        <v>0</v>
      </c>
      <c r="I520" s="16" t="str">
        <f>VLOOKUP(A520,'Medical Examinations'!A520:H520,8,FALSE)</f>
        <v>Yes</v>
      </c>
      <c r="J520" s="16" t="str">
        <f>VLOOKUP(A520,'Medical Examinations'!A520:I520,9,FALSE)</f>
        <v>overweight</v>
      </c>
      <c r="K520" s="16" t="str">
        <f>VLOOKUP(A520,'Medical Examinations'!A520:J520,10,FALSE)</f>
        <v>prediabetes</v>
      </c>
      <c r="L520" s="18">
        <f>VLOOKUP(A520,'Hospitalisation Details'!A:F, 5, FALSE)</f>
        <v>5</v>
      </c>
      <c r="M520" s="16">
        <f>VLOOKUP(A520,'Hospitalisation Details'!A520:H520,8,FALSE)</f>
        <v>19040.88</v>
      </c>
      <c r="N520" s="16" t="str">
        <f>VLOOKUP(A520,'Hospitalisation Details'!A520:I520,9,FALSE)</f>
        <v>tier - 1</v>
      </c>
      <c r="O520" s="16" t="str">
        <f>VLOOKUP(A520,'Hospitalisation Details'!A520:J520,10,FALSE)</f>
        <v>tier - 3</v>
      </c>
      <c r="P520" s="16" t="str">
        <f>VLOOKUP(A520,'Hospitalisation Details'!A520:K520,11,FALSE)</f>
        <v>R1011</v>
      </c>
      <c r="Q520" s="16">
        <f>VLOOKUP(A520,'Hospitalisation Details'!A520:L520,12,FALSE)</f>
        <v>34</v>
      </c>
    </row>
    <row r="521" spans="1:17" ht="20.399999999999999" x14ac:dyDescent="0.6">
      <c r="A521" s="17" t="s">
        <v>1851</v>
      </c>
      <c r="B521" s="16" t="str">
        <f>VLOOKUP('HEALTH CARE'!A521,'Customer Names'!A521:D521,3,FALSE)</f>
        <v>Norris</v>
      </c>
      <c r="C521" s="16">
        <f>VLOOKUP(A521,'Medical Examinations'!A521:B521,2,FALSE)</f>
        <v>18.3</v>
      </c>
      <c r="D521" s="16">
        <f>VLOOKUP(A521,'Medical Examinations'!A521:C521,3,FALSE)</f>
        <v>5.46</v>
      </c>
      <c r="E521" s="16" t="str">
        <f>VLOOKUP(A521,'Medical Examinations'!A521:D521,4,FALSE)</f>
        <v>Yes</v>
      </c>
      <c r="F521" s="16" t="str">
        <f>VLOOKUP(A521,'Medical Examinations'!A521:E521,5,FALSE)</f>
        <v>No</v>
      </c>
      <c r="G521" s="16" t="str">
        <f>VLOOKUP(A521,'Medical Examinations'!A521:F521,6,FALSE)</f>
        <v>Yes</v>
      </c>
      <c r="H521" s="16">
        <f>VLOOKUP('HEALTH CARE'!A521,'Medical Examinations'!A521:G521,7,FALSE)</f>
        <v>1</v>
      </c>
      <c r="I521" s="16" t="str">
        <f>VLOOKUP(A521,'Medical Examinations'!A521:H521,8,FALSE)</f>
        <v>Yes</v>
      </c>
      <c r="J521" s="16" t="str">
        <f>VLOOKUP(A521,'Medical Examinations'!A521:I521,9,FALSE)</f>
        <v>underweight</v>
      </c>
      <c r="K521" s="16" t="str">
        <f>VLOOKUP(A521,'Medical Examinations'!A521:J521,10,FALSE)</f>
        <v>normal</v>
      </c>
      <c r="L521" s="18">
        <f>VLOOKUP(A521,'Hospitalisation Details'!A:F, 5, FALSE)</f>
        <v>19</v>
      </c>
      <c r="M521" s="16">
        <f>VLOOKUP(A521,'Hospitalisation Details'!A521:H521,8,FALSE)</f>
        <v>19023.259999999998</v>
      </c>
      <c r="N521" s="16" t="str">
        <f>VLOOKUP(A521,'Hospitalisation Details'!A521:I521,9,FALSE)</f>
        <v>tier - 1</v>
      </c>
      <c r="O521" s="16" t="str">
        <f>VLOOKUP(A521,'Hospitalisation Details'!A521:J521,10,FALSE)</f>
        <v>tier - 3</v>
      </c>
      <c r="P521" s="16" t="str">
        <f>VLOOKUP(A521,'Hospitalisation Details'!A521:K521,11,FALSE)</f>
        <v>R1011</v>
      </c>
      <c r="Q521" s="16">
        <f>VLOOKUP(A521,'Hospitalisation Details'!A521:L521,12,FALSE)</f>
        <v>39</v>
      </c>
    </row>
    <row r="522" spans="1:17" ht="20.399999999999999" x14ac:dyDescent="0.6">
      <c r="A522" s="17" t="s">
        <v>1850</v>
      </c>
      <c r="B522" s="16" t="str">
        <f>VLOOKUP('HEALTH CARE'!A522,'Customer Names'!A522:D522,3,FALSE)</f>
        <v>Darda</v>
      </c>
      <c r="C522" s="16">
        <f>VLOOKUP(A522,'Medical Examinations'!A522:B522,2,FALSE)</f>
        <v>25.3</v>
      </c>
      <c r="D522" s="16">
        <f>VLOOKUP(A522,'Medical Examinations'!A522:C522,3,FALSE)</f>
        <v>5.0199999999999996</v>
      </c>
      <c r="E522" s="16" t="str">
        <f>VLOOKUP(A522,'Medical Examinations'!A522:D522,4,FALSE)</f>
        <v>Yes</v>
      </c>
      <c r="F522" s="16" t="str">
        <f>VLOOKUP(A522,'Medical Examinations'!A522:E522,5,FALSE)</f>
        <v>No</v>
      </c>
      <c r="G522" s="16" t="str">
        <f>VLOOKUP(A522,'Medical Examinations'!A522:F522,6,FALSE)</f>
        <v>No</v>
      </c>
      <c r="H522" s="16">
        <f>VLOOKUP('HEALTH CARE'!A522,'Medical Examinations'!A522:G522,7,FALSE)</f>
        <v>1</v>
      </c>
      <c r="I522" s="16" t="str">
        <f>VLOOKUP(A522,'Medical Examinations'!A522:H522,8,FALSE)</f>
        <v>Yes</v>
      </c>
      <c r="J522" s="16" t="str">
        <f>VLOOKUP(A522,'Medical Examinations'!A522:I522,9,FALSE)</f>
        <v>overweight</v>
      </c>
      <c r="K522" s="16" t="str">
        <f>VLOOKUP(A522,'Medical Examinations'!A522:J522,10,FALSE)</f>
        <v>normal</v>
      </c>
      <c r="L522" s="18">
        <f>VLOOKUP(A522,'Hospitalisation Details'!A:F, 5, FALSE)</f>
        <v>24</v>
      </c>
      <c r="M522" s="16">
        <f>VLOOKUP(A522,'Hospitalisation Details'!A522:H522,8,FALSE)</f>
        <v>18972.5</v>
      </c>
      <c r="N522" s="16" t="str">
        <f>VLOOKUP(A522,'Hospitalisation Details'!A522:I522,9,FALSE)</f>
        <v>tier - 1</v>
      </c>
      <c r="O522" s="16" t="str">
        <f>VLOOKUP(A522,'Hospitalisation Details'!A522:J522,10,FALSE)</f>
        <v>tier - 3</v>
      </c>
      <c r="P522" s="16" t="str">
        <f>VLOOKUP(A522,'Hospitalisation Details'!A522:K522,11,FALSE)</f>
        <v>R1013</v>
      </c>
      <c r="Q522" s="16">
        <f>VLOOKUP(A522,'Hospitalisation Details'!A522:L522,12,FALSE)</f>
        <v>34</v>
      </c>
    </row>
    <row r="523" spans="1:17" ht="20.399999999999999" x14ac:dyDescent="0.6">
      <c r="A523" s="17" t="s">
        <v>1849</v>
      </c>
      <c r="B523" s="16" t="str">
        <f>VLOOKUP('HEALTH CARE'!A523,'Customer Names'!A523:D523,3,FALSE)</f>
        <v>Otstot</v>
      </c>
      <c r="C523" s="16">
        <f>VLOOKUP(A523,'Medical Examinations'!A523:B523,2,FALSE)</f>
        <v>38.83</v>
      </c>
      <c r="D523" s="16">
        <f>VLOOKUP(A523,'Medical Examinations'!A523:C523,3,FALSE)</f>
        <v>6.36</v>
      </c>
      <c r="E523" s="16" t="str">
        <f>VLOOKUP(A523,'Medical Examinations'!A523:D523,4,FALSE)</f>
        <v>No</v>
      </c>
      <c r="F523" s="16" t="str">
        <f>VLOOKUP(A523,'Medical Examinations'!A523:E523,5,FALSE)</f>
        <v>No</v>
      </c>
      <c r="G523" s="16" t="str">
        <f>VLOOKUP(A523,'Medical Examinations'!A523:F523,6,FALSE)</f>
        <v>No</v>
      </c>
      <c r="H523" s="16">
        <f>VLOOKUP('HEALTH CARE'!A523,'Medical Examinations'!A523:G523,7,FALSE)</f>
        <v>1</v>
      </c>
      <c r="I523" s="16" t="str">
        <f>VLOOKUP(A523,'Medical Examinations'!A523:H523,8,FALSE)</f>
        <v>No</v>
      </c>
      <c r="J523" s="16" t="str">
        <f>VLOOKUP(A523,'Medical Examinations'!A523:I523,9,FALSE)</f>
        <v>obesity</v>
      </c>
      <c r="K523" s="16" t="str">
        <f>VLOOKUP(A523,'Medical Examinations'!A523:J523,10,FALSE)</f>
        <v>prediabetes</v>
      </c>
      <c r="L523" s="18">
        <f>VLOOKUP(A523,'Hospitalisation Details'!A:F, 5, FALSE)</f>
        <v>30</v>
      </c>
      <c r="M523" s="16">
        <f>VLOOKUP(A523,'Hospitalisation Details'!A523:H523,8,FALSE)</f>
        <v>18963.169999999998</v>
      </c>
      <c r="N523" s="16" t="str">
        <f>VLOOKUP(A523,'Hospitalisation Details'!A523:I523,9,FALSE)</f>
        <v>tier - 1</v>
      </c>
      <c r="O523" s="16" t="str">
        <f>VLOOKUP(A523,'Hospitalisation Details'!A523:J523,10,FALSE)</f>
        <v>tier - 1</v>
      </c>
      <c r="P523" s="16" t="str">
        <f>VLOOKUP(A523,'Hospitalisation Details'!A523:K523,11,FALSE)</f>
        <v>R1013</v>
      </c>
      <c r="Q523" s="16">
        <f>VLOOKUP(A523,'Hospitalisation Details'!A523:L523,12,FALSE)</f>
        <v>30</v>
      </c>
    </row>
    <row r="524" spans="1:17" ht="20.399999999999999" x14ac:dyDescent="0.6">
      <c r="A524" s="17" t="s">
        <v>1848</v>
      </c>
      <c r="B524" s="16" t="str">
        <f>VLOOKUP('HEALTH CARE'!A524,'Customer Names'!A524:D524,3,FALSE)</f>
        <v>Bowley</v>
      </c>
      <c r="C524" s="16">
        <f>VLOOKUP(A524,'Medical Examinations'!A524:B524,2,FALSE)</f>
        <v>27.6</v>
      </c>
      <c r="D524" s="16">
        <f>VLOOKUP(A524,'Medical Examinations'!A524:C524,3,FALSE)</f>
        <v>5.36</v>
      </c>
      <c r="E524" s="16" t="str">
        <f>VLOOKUP(A524,'Medical Examinations'!A524:D524,4,FALSE)</f>
        <v>No</v>
      </c>
      <c r="F524" s="16" t="str">
        <f>VLOOKUP(A524,'Medical Examinations'!A524:E524,5,FALSE)</f>
        <v>No</v>
      </c>
      <c r="G524" s="16" t="str">
        <f>VLOOKUP(A524,'Medical Examinations'!A524:F524,6,FALSE)</f>
        <v>No</v>
      </c>
      <c r="H524" s="16">
        <f>VLOOKUP('HEALTH CARE'!A524,'Medical Examinations'!A524:G524,7,FALSE)</f>
        <v>1</v>
      </c>
      <c r="I524" s="16" t="str">
        <f>VLOOKUP(A524,'Medical Examinations'!A524:H524,8,FALSE)</f>
        <v>No</v>
      </c>
      <c r="J524" s="16" t="str">
        <f>VLOOKUP(A524,'Medical Examinations'!A524:I524,9,FALSE)</f>
        <v>overweight</v>
      </c>
      <c r="K524" s="16" t="str">
        <f>VLOOKUP(A524,'Medical Examinations'!A524:J524,10,FALSE)</f>
        <v>normal</v>
      </c>
      <c r="L524" s="18">
        <f>VLOOKUP(A524,'Hospitalisation Details'!A:F, 5, FALSE)</f>
        <v>6</v>
      </c>
      <c r="M524" s="16">
        <f>VLOOKUP(A524,'Hospitalisation Details'!A524:H524,8,FALSE)</f>
        <v>18955.22</v>
      </c>
      <c r="N524" s="16" t="str">
        <f>VLOOKUP(A524,'Hospitalisation Details'!A524:I524,9,FALSE)</f>
        <v>tier - 1</v>
      </c>
      <c r="O524" s="16" t="str">
        <f>VLOOKUP(A524,'Hospitalisation Details'!A524:J524,10,FALSE)</f>
        <v>tier - 3</v>
      </c>
      <c r="P524" s="16" t="str">
        <f>VLOOKUP(A524,'Hospitalisation Details'!A524:K524,11,FALSE)</f>
        <v>R1011</v>
      </c>
      <c r="Q524" s="16">
        <f>VLOOKUP(A524,'Hospitalisation Details'!A524:L524,12,FALSE)</f>
        <v>24</v>
      </c>
    </row>
    <row r="525" spans="1:17" ht="20.399999999999999" x14ac:dyDescent="0.6">
      <c r="A525" s="17" t="s">
        <v>1847</v>
      </c>
      <c r="B525" s="16" t="str">
        <f>VLOOKUP('HEALTH CARE'!A525,'Customer Names'!A525:D525,3,FALSE)</f>
        <v>Rogers</v>
      </c>
      <c r="C525" s="16">
        <f>VLOOKUP(A525,'Medical Examinations'!A525:B525,2,FALSE)</f>
        <v>46.4</v>
      </c>
      <c r="D525" s="16">
        <f>VLOOKUP(A525,'Medical Examinations'!A525:C525,3,FALSE)</f>
        <v>8.3699999999999992</v>
      </c>
      <c r="E525" s="16" t="str">
        <f>VLOOKUP(A525,'Medical Examinations'!A525:D525,4,FALSE)</f>
        <v>Yes</v>
      </c>
      <c r="F525" s="16" t="str">
        <f>VLOOKUP(A525,'Medical Examinations'!A525:E525,5,FALSE)</f>
        <v>No</v>
      </c>
      <c r="G525" s="16" t="str">
        <f>VLOOKUP(A525,'Medical Examinations'!A525:F525,6,FALSE)</f>
        <v>Yes</v>
      </c>
      <c r="H525" s="16">
        <f>VLOOKUP('HEALTH CARE'!A525,'Medical Examinations'!A525:G525,7,FALSE)</f>
        <v>1</v>
      </c>
      <c r="I525" s="16" t="str">
        <f>VLOOKUP(A525,'Medical Examinations'!A525:H525,8,FALSE)</f>
        <v>No</v>
      </c>
      <c r="J525" s="16" t="str">
        <f>VLOOKUP(A525,'Medical Examinations'!A525:I525,9,FALSE)</f>
        <v>obesity</v>
      </c>
      <c r="K525" s="16" t="str">
        <f>VLOOKUP(A525,'Medical Examinations'!A525:J525,10,FALSE)</f>
        <v>diabetes</v>
      </c>
      <c r="L525" s="18">
        <f>VLOOKUP(A525,'Hospitalisation Details'!A:F, 5, FALSE)</f>
        <v>20</v>
      </c>
      <c r="M525" s="16">
        <f>VLOOKUP(A525,'Hospitalisation Details'!A525:H525,8,FALSE)</f>
        <v>18954.560000000001</v>
      </c>
      <c r="N525" s="16" t="str">
        <f>VLOOKUP(A525,'Hospitalisation Details'!A525:I525,9,FALSE)</f>
        <v>tier - 1</v>
      </c>
      <c r="O525" s="16" t="str">
        <f>VLOOKUP(A525,'Hospitalisation Details'!A525:J525,10,FALSE)</f>
        <v>tier - 1</v>
      </c>
      <c r="P525" s="16" t="str">
        <f>VLOOKUP(A525,'Hospitalisation Details'!A525:K525,11,FALSE)</f>
        <v>R1026</v>
      </c>
      <c r="Q525" s="16">
        <f>VLOOKUP(A525,'Hospitalisation Details'!A525:L525,12,FALSE)</f>
        <v>59</v>
      </c>
    </row>
    <row r="526" spans="1:17" ht="20.399999999999999" x14ac:dyDescent="0.6">
      <c r="A526" s="17" t="s">
        <v>1846</v>
      </c>
      <c r="B526" s="16" t="str">
        <f>VLOOKUP('HEALTH CARE'!A526,'Customer Names'!A526:D526,3,FALSE)</f>
        <v>Mclaughlin</v>
      </c>
      <c r="C526" s="16">
        <f>VLOOKUP(A526,'Medical Examinations'!A526:B526,2,FALSE)</f>
        <v>51.92</v>
      </c>
      <c r="D526" s="16">
        <f>VLOOKUP(A526,'Medical Examinations'!A526:C526,3,FALSE)</f>
        <v>5.18</v>
      </c>
      <c r="E526" s="16" t="str">
        <f>VLOOKUP(A526,'Medical Examinations'!A526:D526,4,FALSE)</f>
        <v>Yes</v>
      </c>
      <c r="F526" s="16" t="str">
        <f>VLOOKUP(A526,'Medical Examinations'!A526:E526,5,FALSE)</f>
        <v>No</v>
      </c>
      <c r="G526" s="16" t="str">
        <f>VLOOKUP(A526,'Medical Examinations'!A526:F526,6,FALSE)</f>
        <v>Yes</v>
      </c>
      <c r="H526" s="16">
        <f>VLOOKUP('HEALTH CARE'!A526,'Medical Examinations'!A526:G526,7,FALSE)</f>
        <v>1</v>
      </c>
      <c r="I526" s="16" t="str">
        <f>VLOOKUP(A526,'Medical Examinations'!A526:H526,8,FALSE)</f>
        <v>No</v>
      </c>
      <c r="J526" s="16" t="str">
        <f>VLOOKUP(A526,'Medical Examinations'!A526:I526,9,FALSE)</f>
        <v>obesity</v>
      </c>
      <c r="K526" s="16" t="str">
        <f>VLOOKUP(A526,'Medical Examinations'!A526:J526,10,FALSE)</f>
        <v>normal</v>
      </c>
      <c r="L526" s="18">
        <f>VLOOKUP(A526,'Hospitalisation Details'!A:F, 5, FALSE)</f>
        <v>3</v>
      </c>
      <c r="M526" s="16">
        <f>VLOOKUP(A526,'Hospitalisation Details'!A526:H526,8,FALSE)</f>
        <v>18932.810000000001</v>
      </c>
      <c r="N526" s="16" t="str">
        <f>VLOOKUP(A526,'Hospitalisation Details'!A526:I526,9,FALSE)</f>
        <v>tier - 1</v>
      </c>
      <c r="O526" s="16" t="str">
        <f>VLOOKUP(A526,'Hospitalisation Details'!A526:J526,10,FALSE)</f>
        <v>tier - 3</v>
      </c>
      <c r="P526" s="16" t="str">
        <f>VLOOKUP(A526,'Hospitalisation Details'!A526:K526,11,FALSE)</f>
        <v>R1012</v>
      </c>
      <c r="Q526" s="16">
        <f>VLOOKUP(A526,'Hospitalisation Details'!A526:L526,12,FALSE)</f>
        <v>53</v>
      </c>
    </row>
    <row r="527" spans="1:17" ht="20.399999999999999" x14ac:dyDescent="0.6">
      <c r="A527" s="17" t="s">
        <v>1845</v>
      </c>
      <c r="B527" s="16" t="str">
        <f>VLOOKUP('HEALTH CARE'!A527,'Customer Names'!A527:D527,3,FALSE)</f>
        <v>Ziegler</v>
      </c>
      <c r="C527" s="16">
        <f>VLOOKUP(A527,'Medical Examinations'!A527:B527,2,FALSE)</f>
        <v>32.395000000000003</v>
      </c>
      <c r="D527" s="16">
        <f>VLOOKUP(A527,'Medical Examinations'!A527:C527,3,FALSE)</f>
        <v>5.68</v>
      </c>
      <c r="E527" s="16" t="str">
        <f>VLOOKUP(A527,'Medical Examinations'!A527:D527,4,FALSE)</f>
        <v>Yes</v>
      </c>
      <c r="F527" s="16" t="str">
        <f>VLOOKUP(A527,'Medical Examinations'!A527:E527,5,FALSE)</f>
        <v>No</v>
      </c>
      <c r="G527" s="16" t="str">
        <f>VLOOKUP(A527,'Medical Examinations'!A527:F527,6,FALSE)</f>
        <v>No</v>
      </c>
      <c r="H527" s="16">
        <f>VLOOKUP('HEALTH CARE'!A527,'Medical Examinations'!A527:G527,7,FALSE)</f>
        <v>1</v>
      </c>
      <c r="I527" s="16" t="str">
        <f>VLOOKUP(A527,'Medical Examinations'!A527:H527,8,FALSE)</f>
        <v>No</v>
      </c>
      <c r="J527" s="16" t="str">
        <f>VLOOKUP(A527,'Medical Examinations'!A527:I527,9,FALSE)</f>
        <v>obesity</v>
      </c>
      <c r="K527" s="16" t="str">
        <f>VLOOKUP(A527,'Medical Examinations'!A527:J527,10,FALSE)</f>
        <v>normal</v>
      </c>
      <c r="L527" s="18">
        <f>VLOOKUP(A527,'Hospitalisation Details'!A:F, 5, FALSE)</f>
        <v>27</v>
      </c>
      <c r="M527" s="16">
        <f>VLOOKUP(A527,'Hospitalisation Details'!A527:H527,8,FALSE)</f>
        <v>18903.490000000002</v>
      </c>
      <c r="N527" s="16" t="str">
        <f>VLOOKUP(A527,'Hospitalisation Details'!A527:I527,9,FALSE)</f>
        <v>tier - 1</v>
      </c>
      <c r="O527" s="16" t="str">
        <f>VLOOKUP(A527,'Hospitalisation Details'!A527:J527,10,FALSE)</f>
        <v>tier - 2</v>
      </c>
      <c r="P527" s="16" t="str">
        <f>VLOOKUP(A527,'Hospitalisation Details'!A527:K527,11,FALSE)</f>
        <v>R1024</v>
      </c>
      <c r="Q527" s="16">
        <f>VLOOKUP(A527,'Hospitalisation Details'!A527:L527,12,FALSE)</f>
        <v>27</v>
      </c>
    </row>
    <row r="528" spans="1:17" ht="20.399999999999999" x14ac:dyDescent="0.6">
      <c r="A528" s="17" t="s">
        <v>1844</v>
      </c>
      <c r="B528" s="16" t="str">
        <f>VLOOKUP('HEALTH CARE'!A528,'Customer Names'!A528:D528,3,FALSE)</f>
        <v>Hughey</v>
      </c>
      <c r="C528" s="16">
        <f>VLOOKUP(A528,'Medical Examinations'!A528:B528,2,FALSE)</f>
        <v>46.19</v>
      </c>
      <c r="D528" s="16">
        <f>VLOOKUP(A528,'Medical Examinations'!A528:C528,3,FALSE)</f>
        <v>7.31</v>
      </c>
      <c r="E528" s="16" t="str">
        <f>VLOOKUP(A528,'Medical Examinations'!A528:D528,4,FALSE)</f>
        <v>Yes</v>
      </c>
      <c r="F528" s="16" t="str">
        <f>VLOOKUP(A528,'Medical Examinations'!A528:E528,5,FALSE)</f>
        <v>No</v>
      </c>
      <c r="G528" s="16" t="str">
        <f>VLOOKUP(A528,'Medical Examinations'!A528:F528,6,FALSE)</f>
        <v>Yes</v>
      </c>
      <c r="H528" s="16">
        <f>VLOOKUP('HEALTH CARE'!A528,'Medical Examinations'!A528:G528,7,FALSE)</f>
        <v>1</v>
      </c>
      <c r="I528" s="16" t="str">
        <f>VLOOKUP(A528,'Medical Examinations'!A528:H528,8,FALSE)</f>
        <v>No</v>
      </c>
      <c r="J528" s="16" t="str">
        <f>VLOOKUP(A528,'Medical Examinations'!A528:I528,9,FALSE)</f>
        <v>obesity</v>
      </c>
      <c r="K528" s="16" t="str">
        <f>VLOOKUP(A528,'Medical Examinations'!A528:J528,10,FALSE)</f>
        <v>diabetes</v>
      </c>
      <c r="L528" s="18">
        <f>VLOOKUP(A528,'Hospitalisation Details'!A:F, 5, FALSE)</f>
        <v>6</v>
      </c>
      <c r="M528" s="16">
        <f>VLOOKUP(A528,'Hospitalisation Details'!A528:H528,8,FALSE)</f>
        <v>18883.330000000002</v>
      </c>
      <c r="N528" s="16" t="str">
        <f>VLOOKUP(A528,'Hospitalisation Details'!A528:I528,9,FALSE)</f>
        <v>tier - 1</v>
      </c>
      <c r="O528" s="16" t="str">
        <f>VLOOKUP(A528,'Hospitalisation Details'!A528:J528,10,FALSE)</f>
        <v>tier - 1</v>
      </c>
      <c r="P528" s="16" t="str">
        <f>VLOOKUP(A528,'Hospitalisation Details'!A528:K528,11,FALSE)</f>
        <v>R1026</v>
      </c>
      <c r="Q528" s="16">
        <f>VLOOKUP(A528,'Hospitalisation Details'!A528:L528,12,FALSE)</f>
        <v>59</v>
      </c>
    </row>
    <row r="529" spans="1:17" ht="20.399999999999999" x14ac:dyDescent="0.6">
      <c r="A529" s="17" t="s">
        <v>1843</v>
      </c>
      <c r="B529" s="16" t="str">
        <f>VLOOKUP('HEALTH CARE'!A529,'Customer Names'!A529:D529,3,FALSE)</f>
        <v>Knast</v>
      </c>
      <c r="C529" s="16">
        <f>VLOOKUP(A529,'Medical Examinations'!A529:B529,2,FALSE)</f>
        <v>27.93</v>
      </c>
      <c r="D529" s="16">
        <f>VLOOKUP(A529,'Medical Examinations'!A529:C529,3,FALSE)</f>
        <v>4.67</v>
      </c>
      <c r="E529" s="16" t="str">
        <f>VLOOKUP(A529,'Medical Examinations'!A529:D529,4,FALSE)</f>
        <v>No</v>
      </c>
      <c r="F529" s="16" t="str">
        <f>VLOOKUP(A529,'Medical Examinations'!A529:E529,5,FALSE)</f>
        <v>No</v>
      </c>
      <c r="G529" s="16" t="str">
        <f>VLOOKUP(A529,'Medical Examinations'!A529:F529,6,FALSE)</f>
        <v>Yes</v>
      </c>
      <c r="H529" s="16">
        <f>VLOOKUP('HEALTH CARE'!A529,'Medical Examinations'!A529:G529,7,FALSE)</f>
        <v>1</v>
      </c>
      <c r="I529" s="16" t="str">
        <f>VLOOKUP(A529,'Medical Examinations'!A529:H529,8,FALSE)</f>
        <v>No</v>
      </c>
      <c r="J529" s="16" t="str">
        <f>VLOOKUP(A529,'Medical Examinations'!A529:I529,9,FALSE)</f>
        <v>overweight</v>
      </c>
      <c r="K529" s="16" t="str">
        <f>VLOOKUP(A529,'Medical Examinations'!A529:J529,10,FALSE)</f>
        <v>normal</v>
      </c>
      <c r="L529" s="18">
        <f>VLOOKUP(A529,'Hospitalisation Details'!A:F, 5, FALSE)</f>
        <v>24</v>
      </c>
      <c r="M529" s="16">
        <f>VLOOKUP(A529,'Hospitalisation Details'!A529:H529,8,FALSE)</f>
        <v>18838.7</v>
      </c>
      <c r="N529" s="16" t="str">
        <f>VLOOKUP(A529,'Hospitalisation Details'!A529:I529,9,FALSE)</f>
        <v>tier - 1</v>
      </c>
      <c r="O529" s="16" t="str">
        <f>VLOOKUP(A529,'Hospitalisation Details'!A529:J529,10,FALSE)</f>
        <v>tier - 3</v>
      </c>
      <c r="P529" s="16" t="str">
        <f>VLOOKUP(A529,'Hospitalisation Details'!A529:K529,11,FALSE)</f>
        <v>R1012</v>
      </c>
      <c r="Q529" s="16">
        <f>VLOOKUP(A529,'Hospitalisation Details'!A529:L529,12,FALSE)</f>
        <v>19</v>
      </c>
    </row>
    <row r="530" spans="1:17" ht="20.399999999999999" x14ac:dyDescent="0.6">
      <c r="A530" s="17" t="s">
        <v>1842</v>
      </c>
      <c r="B530" s="16" t="str">
        <f>VLOOKUP('HEALTH CARE'!A530,'Customer Names'!A530:D530,3,FALSE)</f>
        <v>Stob</v>
      </c>
      <c r="C530" s="16">
        <f>VLOOKUP(A530,'Medical Examinations'!A530:B530,2,FALSE)</f>
        <v>45.62</v>
      </c>
      <c r="D530" s="16">
        <f>VLOOKUP(A530,'Medical Examinations'!A530:C530,3,FALSE)</f>
        <v>6.87</v>
      </c>
      <c r="E530" s="16" t="str">
        <f>VLOOKUP(A530,'Medical Examinations'!A530:D530,4,FALSE)</f>
        <v>No</v>
      </c>
      <c r="F530" s="16" t="str">
        <f>VLOOKUP(A530,'Medical Examinations'!A530:E530,5,FALSE)</f>
        <v>No</v>
      </c>
      <c r="G530" s="16" t="str">
        <f>VLOOKUP(A530,'Medical Examinations'!A530:F530,6,FALSE)</f>
        <v>No</v>
      </c>
      <c r="H530" s="16">
        <f>VLOOKUP('HEALTH CARE'!A530,'Medical Examinations'!A530:G530,7,FALSE)</f>
        <v>0</v>
      </c>
      <c r="I530" s="16" t="str">
        <f>VLOOKUP(A530,'Medical Examinations'!A530:H530,8,FALSE)</f>
        <v>No</v>
      </c>
      <c r="J530" s="16" t="str">
        <f>VLOOKUP(A530,'Medical Examinations'!A530:I530,9,FALSE)</f>
        <v>obesity</v>
      </c>
      <c r="K530" s="16" t="str">
        <f>VLOOKUP(A530,'Medical Examinations'!A530:J530,10,FALSE)</f>
        <v>diabetes</v>
      </c>
      <c r="L530" s="18">
        <f>VLOOKUP(A530,'Hospitalisation Details'!A:F, 5, FALSE)</f>
        <v>18</v>
      </c>
      <c r="M530" s="16">
        <f>VLOOKUP(A530,'Hospitalisation Details'!A530:H530,8,FALSE)</f>
        <v>18815.53</v>
      </c>
      <c r="N530" s="16" t="str">
        <f>VLOOKUP(A530,'Hospitalisation Details'!A530:I530,9,FALSE)</f>
        <v>tier - 1</v>
      </c>
      <c r="O530" s="16" t="str">
        <f>VLOOKUP(A530,'Hospitalisation Details'!A530:J530,10,FALSE)</f>
        <v>tier - 1</v>
      </c>
      <c r="P530" s="16" t="str">
        <f>VLOOKUP(A530,'Hospitalisation Details'!A530:K530,11,FALSE)</f>
        <v>R1023</v>
      </c>
      <c r="Q530" s="16">
        <f>VLOOKUP(A530,'Hospitalisation Details'!A530:L530,12,FALSE)</f>
        <v>60</v>
      </c>
    </row>
    <row r="531" spans="1:17" ht="20.399999999999999" x14ac:dyDescent="0.6">
      <c r="A531" s="17" t="s">
        <v>1841</v>
      </c>
      <c r="B531" s="16" t="str">
        <f>VLOOKUP('HEALTH CARE'!A531,'Customer Names'!A531:D531,3,FALSE)</f>
        <v>Jensen</v>
      </c>
      <c r="C531" s="16">
        <f>VLOOKUP(A531,'Medical Examinations'!A531:B531,2,FALSE)</f>
        <v>35.31</v>
      </c>
      <c r="D531" s="16">
        <f>VLOOKUP(A531,'Medical Examinations'!A531:C531,3,FALSE)</f>
        <v>5.87</v>
      </c>
      <c r="E531" s="16" t="str">
        <f>VLOOKUP(A531,'Medical Examinations'!A531:D531,4,FALSE)</f>
        <v>No</v>
      </c>
      <c r="F531" s="16" t="str">
        <f>VLOOKUP(A531,'Medical Examinations'!A531:E531,5,FALSE)</f>
        <v>No</v>
      </c>
      <c r="G531" s="16" t="str">
        <f>VLOOKUP(A531,'Medical Examinations'!A531:F531,6,FALSE)</f>
        <v>Yes</v>
      </c>
      <c r="H531" s="16">
        <f>VLOOKUP('HEALTH CARE'!A531,'Medical Examinations'!A531:G531,7,FALSE)</f>
        <v>1</v>
      </c>
      <c r="I531" s="16" t="str">
        <f>VLOOKUP(A531,'Medical Examinations'!A531:H531,8,FALSE)</f>
        <v>No</v>
      </c>
      <c r="J531" s="16" t="str">
        <f>VLOOKUP(A531,'Medical Examinations'!A531:I531,9,FALSE)</f>
        <v>obesity</v>
      </c>
      <c r="K531" s="16" t="str">
        <f>VLOOKUP(A531,'Medical Examinations'!A531:J531,10,FALSE)</f>
        <v>prediabetes</v>
      </c>
      <c r="L531" s="18">
        <f>VLOOKUP(A531,'Hospitalisation Details'!A:F, 5, FALSE)</f>
        <v>15</v>
      </c>
      <c r="M531" s="16">
        <f>VLOOKUP(A531,'Hospitalisation Details'!A531:H531,8,FALSE)</f>
        <v>18806.150000000001</v>
      </c>
      <c r="N531" s="16" t="str">
        <f>VLOOKUP(A531,'Hospitalisation Details'!A531:I531,9,FALSE)</f>
        <v>tier - 1</v>
      </c>
      <c r="O531" s="16" t="str">
        <f>VLOOKUP(A531,'Hospitalisation Details'!A531:J531,10,FALSE)</f>
        <v>tier - 2</v>
      </c>
      <c r="P531" s="16" t="str">
        <f>VLOOKUP(A531,'Hospitalisation Details'!A531:K531,11,FALSE)</f>
        <v>R1013</v>
      </c>
      <c r="Q531" s="16">
        <f>VLOOKUP(A531,'Hospitalisation Details'!A531:L531,12,FALSE)</f>
        <v>43</v>
      </c>
    </row>
    <row r="532" spans="1:17" ht="20.399999999999999" x14ac:dyDescent="0.6">
      <c r="A532" s="17" t="s">
        <v>1840</v>
      </c>
      <c r="B532" s="16" t="str">
        <f>VLOOKUP('HEALTH CARE'!A532,'Customer Names'!A532:D532,3,FALSE)</f>
        <v>Mutter</v>
      </c>
      <c r="C532" s="16">
        <f>VLOOKUP(A532,'Medical Examinations'!A532:B532,2,FALSE)</f>
        <v>30.4</v>
      </c>
      <c r="D532" s="16">
        <f>VLOOKUP(A532,'Medical Examinations'!A532:C532,3,FALSE)</f>
        <v>4.07</v>
      </c>
      <c r="E532" s="16" t="str">
        <f>VLOOKUP(A532,'Medical Examinations'!A532:D532,4,FALSE)</f>
        <v>Yes</v>
      </c>
      <c r="F532" s="16" t="str">
        <f>VLOOKUP(A532,'Medical Examinations'!A532:E532,5,FALSE)</f>
        <v>No</v>
      </c>
      <c r="G532" s="16" t="str">
        <f>VLOOKUP(A532,'Medical Examinations'!A532:F532,6,FALSE)</f>
        <v>No</v>
      </c>
      <c r="H532" s="16">
        <f>VLOOKUP('HEALTH CARE'!A532,'Medical Examinations'!A532:G532,7,FALSE)</f>
        <v>1</v>
      </c>
      <c r="I532" s="16" t="str">
        <f>VLOOKUP(A532,'Medical Examinations'!A532:H532,8,FALSE)</f>
        <v>No</v>
      </c>
      <c r="J532" s="16" t="str">
        <f>VLOOKUP(A532,'Medical Examinations'!A532:I532,9,FALSE)</f>
        <v>obesity</v>
      </c>
      <c r="K532" s="16" t="str">
        <f>VLOOKUP(A532,'Medical Examinations'!A532:J532,10,FALSE)</f>
        <v>normal</v>
      </c>
      <c r="L532" s="18">
        <f>VLOOKUP(A532,'Hospitalisation Details'!A:F, 5, FALSE)</f>
        <v>28</v>
      </c>
      <c r="M532" s="16">
        <f>VLOOKUP(A532,'Hospitalisation Details'!A532:H532,8,FALSE)</f>
        <v>18804.75</v>
      </c>
      <c r="N532" s="16" t="str">
        <f>VLOOKUP(A532,'Hospitalisation Details'!A532:I532,9,FALSE)</f>
        <v>tier - 1</v>
      </c>
      <c r="O532" s="16" t="str">
        <f>VLOOKUP(A532,'Hospitalisation Details'!A532:J532,10,FALSE)</f>
        <v>tier - 1</v>
      </c>
      <c r="P532" s="16" t="str">
        <f>VLOOKUP(A532,'Hospitalisation Details'!A532:K532,11,FALSE)</f>
        <v>R1012</v>
      </c>
      <c r="Q532" s="16">
        <f>VLOOKUP(A532,'Hospitalisation Details'!A532:L532,12,FALSE)</f>
        <v>27</v>
      </c>
    </row>
    <row r="533" spans="1:17" ht="20.399999999999999" x14ac:dyDescent="0.6">
      <c r="A533" s="17" t="s">
        <v>1839</v>
      </c>
      <c r="B533" s="16" t="str">
        <f>VLOOKUP('HEALTH CARE'!A533,'Customer Names'!A533:D533,3,FALSE)</f>
        <v>Ahern</v>
      </c>
      <c r="C533" s="16">
        <f>VLOOKUP(A533,'Medical Examinations'!A533:B533,2,FALSE)</f>
        <v>20.13</v>
      </c>
      <c r="D533" s="16">
        <f>VLOOKUP(A533,'Medical Examinations'!A533:C533,3,FALSE)</f>
        <v>6.47</v>
      </c>
      <c r="E533" s="16" t="str">
        <f>VLOOKUP(A533,'Medical Examinations'!A533:D533,4,FALSE)</f>
        <v>No</v>
      </c>
      <c r="F533" s="16" t="str">
        <f>VLOOKUP(A533,'Medical Examinations'!A533:E533,5,FALSE)</f>
        <v>No</v>
      </c>
      <c r="G533" s="16" t="str">
        <f>VLOOKUP(A533,'Medical Examinations'!A533:F533,6,FALSE)</f>
        <v>Yes</v>
      </c>
      <c r="H533" s="16">
        <f>VLOOKUP('HEALTH CARE'!A533,'Medical Examinations'!A533:G533,7,FALSE)</f>
        <v>1</v>
      </c>
      <c r="I533" s="16" t="str">
        <f>VLOOKUP(A533,'Medical Examinations'!A533:H533,8,FALSE)</f>
        <v>Yes</v>
      </c>
      <c r="J533" s="16" t="str">
        <f>VLOOKUP(A533,'Medical Examinations'!A533:I533,9,FALSE)</f>
        <v>normal weight</v>
      </c>
      <c r="K533" s="16" t="b">
        <f>VLOOKUP(A533,'Medical Examinations'!A533:J533,10,FALSE)</f>
        <v>0</v>
      </c>
      <c r="L533" s="18">
        <f>VLOOKUP(A533,'Hospitalisation Details'!A:F, 5, FALSE)</f>
        <v>19</v>
      </c>
      <c r="M533" s="16">
        <f>VLOOKUP(A533,'Hospitalisation Details'!A533:H533,8,FALSE)</f>
        <v>18767.740000000002</v>
      </c>
      <c r="N533" s="16" t="str">
        <f>VLOOKUP(A533,'Hospitalisation Details'!A533:I533,9,FALSE)</f>
        <v>tier - 1</v>
      </c>
      <c r="O533" s="16" t="str">
        <f>VLOOKUP(A533,'Hospitalisation Details'!A533:J533,10,FALSE)</f>
        <v>tier - 1</v>
      </c>
      <c r="P533" s="16" t="str">
        <f>VLOOKUP(A533,'Hospitalisation Details'!A533:K533,11,FALSE)</f>
        <v>R1013</v>
      </c>
      <c r="Q533" s="16">
        <f>VLOOKUP(A533,'Hospitalisation Details'!A533:L533,12,FALSE)</f>
        <v>43</v>
      </c>
    </row>
    <row r="534" spans="1:17" ht="20.399999999999999" x14ac:dyDescent="0.6">
      <c r="A534" s="17" t="s">
        <v>1838</v>
      </c>
      <c r="B534" s="16" t="str">
        <f>VLOOKUP('HEALTH CARE'!A534,'Customer Names'!A534:D534,3,FALSE)</f>
        <v>Chviruk</v>
      </c>
      <c r="C534" s="16">
        <f>VLOOKUP(A534,'Medical Examinations'!A534:B534,2,FALSE)</f>
        <v>23.655000000000001</v>
      </c>
      <c r="D534" s="16">
        <f>VLOOKUP(A534,'Medical Examinations'!A534:C534,3,FALSE)</f>
        <v>5.14</v>
      </c>
      <c r="E534" s="16" t="str">
        <f>VLOOKUP(A534,'Medical Examinations'!A534:D534,4,FALSE)</f>
        <v>No</v>
      </c>
      <c r="F534" s="16" t="str">
        <f>VLOOKUP(A534,'Medical Examinations'!A534:E534,5,FALSE)</f>
        <v>No</v>
      </c>
      <c r="G534" s="16" t="str">
        <f>VLOOKUP(A534,'Medical Examinations'!A534:F534,6,FALSE)</f>
        <v>No</v>
      </c>
      <c r="H534" s="16">
        <f>VLOOKUP('HEALTH CARE'!A534,'Medical Examinations'!A534:G534,7,FALSE)</f>
        <v>1</v>
      </c>
      <c r="I534" s="16" t="str">
        <f>VLOOKUP(A534,'Medical Examinations'!A534:H534,8,FALSE)</f>
        <v>Yes</v>
      </c>
      <c r="J534" s="16" t="str">
        <f>VLOOKUP(A534,'Medical Examinations'!A534:I534,9,FALSE)</f>
        <v>normal weight</v>
      </c>
      <c r="K534" s="16" t="str">
        <f>VLOOKUP(A534,'Medical Examinations'!A534:J534,10,FALSE)</f>
        <v>normal</v>
      </c>
      <c r="L534" s="18">
        <f>VLOOKUP(A534,'Hospitalisation Details'!A:F, 5, FALSE)</f>
        <v>27</v>
      </c>
      <c r="M534" s="16">
        <f>VLOOKUP(A534,'Hospitalisation Details'!A534:H534,8,FALSE)</f>
        <v>18765.88</v>
      </c>
      <c r="N534" s="16" t="str">
        <f>VLOOKUP(A534,'Hospitalisation Details'!A534:I534,9,FALSE)</f>
        <v>tier - 1</v>
      </c>
      <c r="O534" s="16" t="str">
        <f>VLOOKUP(A534,'Hospitalisation Details'!A534:J534,10,FALSE)</f>
        <v>tier - 2</v>
      </c>
      <c r="P534" s="16" t="str">
        <f>VLOOKUP(A534,'Hospitalisation Details'!A534:K534,11,FALSE)</f>
        <v>R1012</v>
      </c>
      <c r="Q534" s="16">
        <f>VLOOKUP(A534,'Hospitalisation Details'!A534:L534,12,FALSE)</f>
        <v>30</v>
      </c>
    </row>
    <row r="535" spans="1:17" ht="20.399999999999999" x14ac:dyDescent="0.6">
      <c r="A535" s="17" t="s">
        <v>1837</v>
      </c>
      <c r="B535" s="16" t="str">
        <f>VLOOKUP('HEALTH CARE'!A535,'Customer Names'!A535:D535,3,FALSE)</f>
        <v>Meehan</v>
      </c>
      <c r="C535" s="16">
        <f>VLOOKUP(A535,'Medical Examinations'!A535:B535,2,FALSE)</f>
        <v>49.05</v>
      </c>
      <c r="D535" s="16">
        <f>VLOOKUP(A535,'Medical Examinations'!A535:C535,3,FALSE)</f>
        <v>9.77</v>
      </c>
      <c r="E535" s="16" t="str">
        <f>VLOOKUP(A535,'Medical Examinations'!A535:D535,4,FALSE)</f>
        <v>Yes</v>
      </c>
      <c r="F535" s="16" t="str">
        <f>VLOOKUP(A535,'Medical Examinations'!A535:E535,5,FALSE)</f>
        <v>No</v>
      </c>
      <c r="G535" s="16" t="str">
        <f>VLOOKUP(A535,'Medical Examinations'!A535:F535,6,FALSE)</f>
        <v>No</v>
      </c>
      <c r="H535" s="16">
        <f>VLOOKUP('HEALTH CARE'!A535,'Medical Examinations'!A535:G535,7,FALSE)</f>
        <v>0</v>
      </c>
      <c r="I535" s="16" t="str">
        <f>VLOOKUP(A535,'Medical Examinations'!A535:H535,8,FALSE)</f>
        <v>No</v>
      </c>
      <c r="J535" s="16" t="str">
        <f>VLOOKUP(A535,'Medical Examinations'!A535:I535,9,FALSE)</f>
        <v>obesity</v>
      </c>
      <c r="K535" s="16" t="str">
        <f>VLOOKUP(A535,'Medical Examinations'!A535:J535,10,FALSE)</f>
        <v>diabetes</v>
      </c>
      <c r="L535" s="18">
        <f>VLOOKUP(A535,'Hospitalisation Details'!A:F, 5, FALSE)</f>
        <v>30</v>
      </c>
      <c r="M535" s="16">
        <f>VLOOKUP(A535,'Hospitalisation Details'!A535:H535,8,FALSE)</f>
        <v>18694.689999999999</v>
      </c>
      <c r="N535" s="16" t="str">
        <f>VLOOKUP(A535,'Hospitalisation Details'!A535:I535,9,FALSE)</f>
        <v>tier - 1</v>
      </c>
      <c r="O535" s="16" t="str">
        <f>VLOOKUP(A535,'Hospitalisation Details'!A535:J535,10,FALSE)</f>
        <v>tier - 1</v>
      </c>
      <c r="P535" s="16" t="str">
        <f>VLOOKUP(A535,'Hospitalisation Details'!A535:K535,11,FALSE)</f>
        <v>R1023</v>
      </c>
      <c r="Q535" s="16">
        <f>VLOOKUP(A535,'Hospitalisation Details'!A535:L535,12,FALSE)</f>
        <v>55</v>
      </c>
    </row>
    <row r="536" spans="1:17" ht="20.399999999999999" x14ac:dyDescent="0.6">
      <c r="A536" s="17" t="s">
        <v>1836</v>
      </c>
      <c r="B536" s="16" t="str">
        <f>VLOOKUP('HEALTH CARE'!A536,'Customer Names'!A536:D536,3,FALSE)</f>
        <v>Gammon</v>
      </c>
      <c r="C536" s="16">
        <f>VLOOKUP(A536,'Medical Examinations'!A536:B536,2,FALSE)</f>
        <v>51.94</v>
      </c>
      <c r="D536" s="16">
        <f>VLOOKUP(A536,'Medical Examinations'!A536:C536,3,FALSE)</f>
        <v>8.8000000000000007</v>
      </c>
      <c r="E536" s="16" t="str">
        <f>VLOOKUP(A536,'Medical Examinations'!A536:D536,4,FALSE)</f>
        <v>Yes</v>
      </c>
      <c r="F536" s="16" t="str">
        <f>VLOOKUP(A536,'Medical Examinations'!A536:E536,5,FALSE)</f>
        <v>No</v>
      </c>
      <c r="G536" s="16" t="str">
        <f>VLOOKUP(A536,'Medical Examinations'!A536:F536,6,FALSE)</f>
        <v>No</v>
      </c>
      <c r="H536" s="16">
        <f>VLOOKUP('HEALTH CARE'!A536,'Medical Examinations'!A536:G536,7,FALSE)</f>
        <v>2</v>
      </c>
      <c r="I536" s="16" t="str">
        <f>VLOOKUP(A536,'Medical Examinations'!A536:H536,8,FALSE)</f>
        <v>No</v>
      </c>
      <c r="J536" s="16" t="str">
        <f>VLOOKUP(A536,'Medical Examinations'!A536:I536,9,FALSE)</f>
        <v>obesity</v>
      </c>
      <c r="K536" s="16" t="str">
        <f>VLOOKUP(A536,'Medical Examinations'!A536:J536,10,FALSE)</f>
        <v>diabetes</v>
      </c>
      <c r="L536" s="18">
        <f>VLOOKUP(A536,'Hospitalisation Details'!A:F, 5, FALSE)</f>
        <v>17</v>
      </c>
      <c r="M536" s="16">
        <f>VLOOKUP(A536,'Hospitalisation Details'!A536:H536,8,FALSE)</f>
        <v>18682.740000000002</v>
      </c>
      <c r="N536" s="16" t="str">
        <f>VLOOKUP(A536,'Hospitalisation Details'!A536:I536,9,FALSE)</f>
        <v>tier - 1</v>
      </c>
      <c r="O536" s="16" t="str">
        <f>VLOOKUP(A536,'Hospitalisation Details'!A536:J536,10,FALSE)</f>
        <v>tier - 3</v>
      </c>
      <c r="P536" s="16" t="str">
        <f>VLOOKUP(A536,'Hospitalisation Details'!A536:K536,11,FALSE)</f>
        <v>R1012</v>
      </c>
      <c r="Q536" s="16">
        <f>VLOOKUP(A536,'Hospitalisation Details'!A536:L536,12,FALSE)</f>
        <v>52</v>
      </c>
    </row>
    <row r="537" spans="1:17" ht="20.399999999999999" x14ac:dyDescent="0.6">
      <c r="A537" s="17" t="s">
        <v>1835</v>
      </c>
      <c r="B537" s="16" t="str">
        <f>VLOOKUP('HEALTH CARE'!A537,'Customer Names'!A537:D537,3,FALSE)</f>
        <v>Lee</v>
      </c>
      <c r="C537" s="16">
        <f>VLOOKUP(A537,'Medical Examinations'!A537:B537,2,FALSE)</f>
        <v>29.83</v>
      </c>
      <c r="D537" s="16">
        <f>VLOOKUP(A537,'Medical Examinations'!A537:C537,3,FALSE)</f>
        <v>5.84</v>
      </c>
      <c r="E537" s="16" t="str">
        <f>VLOOKUP(A537,'Medical Examinations'!A537:D537,4,FALSE)</f>
        <v>No</v>
      </c>
      <c r="F537" s="16" t="str">
        <f>VLOOKUP(A537,'Medical Examinations'!A537:E537,5,FALSE)</f>
        <v>No</v>
      </c>
      <c r="G537" s="16" t="str">
        <f>VLOOKUP(A537,'Medical Examinations'!A537:F537,6,FALSE)</f>
        <v>No</v>
      </c>
      <c r="H537" s="16">
        <f>VLOOKUP('HEALTH CARE'!A537,'Medical Examinations'!A537:G537,7,FALSE)</f>
        <v>1</v>
      </c>
      <c r="I537" s="16" t="str">
        <f>VLOOKUP(A537,'Medical Examinations'!A537:H537,8,FALSE)</f>
        <v>Yes</v>
      </c>
      <c r="J537" s="16" t="str">
        <f>VLOOKUP(A537,'Medical Examinations'!A537:I537,9,FALSE)</f>
        <v>overweight</v>
      </c>
      <c r="K537" s="16" t="str">
        <f>VLOOKUP(A537,'Medical Examinations'!A537:J537,10,FALSE)</f>
        <v>prediabetes</v>
      </c>
      <c r="L537" s="18">
        <f>VLOOKUP(A537,'Hospitalisation Details'!A:F, 5, FALSE)</f>
        <v>23</v>
      </c>
      <c r="M537" s="16">
        <f>VLOOKUP(A537,'Hospitalisation Details'!A537:H537,8,FALSE)</f>
        <v>18648.419999999998</v>
      </c>
      <c r="N537" s="16" t="str">
        <f>VLOOKUP(A537,'Hospitalisation Details'!A537:I537,9,FALSE)</f>
        <v>tier - 1</v>
      </c>
      <c r="O537" s="16" t="str">
        <f>VLOOKUP(A537,'Hospitalisation Details'!A537:J537,10,FALSE)</f>
        <v>tier - 1</v>
      </c>
      <c r="P537" s="16" t="str">
        <f>VLOOKUP(A537,'Hospitalisation Details'!A537:K537,11,FALSE)</f>
        <v>R1019</v>
      </c>
      <c r="Q537" s="16">
        <f>VLOOKUP(A537,'Hospitalisation Details'!A537:L537,12,FALSE)</f>
        <v>24</v>
      </c>
    </row>
    <row r="538" spans="1:17" ht="20.399999999999999" x14ac:dyDescent="0.6">
      <c r="A538" s="17" t="s">
        <v>1834</v>
      </c>
      <c r="B538" s="16" t="str">
        <f>VLOOKUP('HEALTH CARE'!A538,'Customer Names'!A538:D538,3,FALSE)</f>
        <v>Franco</v>
      </c>
      <c r="C538" s="16">
        <f>VLOOKUP(A538,'Medical Examinations'!A538:B538,2,FALSE)</f>
        <v>22.6</v>
      </c>
      <c r="D538" s="16">
        <f>VLOOKUP(A538,'Medical Examinations'!A538:C538,3,FALSE)</f>
        <v>10.43</v>
      </c>
      <c r="E538" s="16" t="str">
        <f>VLOOKUP(A538,'Medical Examinations'!A538:D538,4,FALSE)</f>
        <v>Yes</v>
      </c>
      <c r="F538" s="16" t="str">
        <f>VLOOKUP(A538,'Medical Examinations'!A538:E538,5,FALSE)</f>
        <v>No</v>
      </c>
      <c r="G538" s="16" t="str">
        <f>VLOOKUP(A538,'Medical Examinations'!A538:F538,6,FALSE)</f>
        <v>No</v>
      </c>
      <c r="H538" s="16">
        <f>VLOOKUP('HEALTH CARE'!A538,'Medical Examinations'!A538:G538,7,FALSE)</f>
        <v>1</v>
      </c>
      <c r="I538" s="16" t="str">
        <f>VLOOKUP(A538,'Medical Examinations'!A538:H538,8,FALSE)</f>
        <v>Yes</v>
      </c>
      <c r="J538" s="16" t="str">
        <f>VLOOKUP(A538,'Medical Examinations'!A538:I538,9,FALSE)</f>
        <v>normal weight</v>
      </c>
      <c r="K538" s="16" t="str">
        <f>VLOOKUP(A538,'Medical Examinations'!A538:J538,10,FALSE)</f>
        <v>diabetes</v>
      </c>
      <c r="L538" s="18">
        <f>VLOOKUP(A538,'Hospitalisation Details'!A:F, 5, FALSE)</f>
        <v>12</v>
      </c>
      <c r="M538" s="16">
        <f>VLOOKUP(A538,'Hospitalisation Details'!A538:H538,8,FALSE)</f>
        <v>18608.259999999998</v>
      </c>
      <c r="N538" s="16" t="str">
        <f>VLOOKUP(A538,'Hospitalisation Details'!A538:I538,9,FALSE)</f>
        <v>tier - 1</v>
      </c>
      <c r="O538" s="16" t="str">
        <f>VLOOKUP(A538,'Hospitalisation Details'!A538:J538,10,FALSE)</f>
        <v>tier - 3</v>
      </c>
      <c r="P538" s="16" t="str">
        <f>VLOOKUP(A538,'Hospitalisation Details'!A538:K538,11,FALSE)</f>
        <v>R1011</v>
      </c>
      <c r="Q538" s="16">
        <f>VLOOKUP(A538,'Hospitalisation Details'!A538:L538,12,FALSE)</f>
        <v>36</v>
      </c>
    </row>
    <row r="539" spans="1:17" ht="20.399999999999999" x14ac:dyDescent="0.6">
      <c r="A539" s="17" t="s">
        <v>1833</v>
      </c>
      <c r="B539" s="16" t="str">
        <f>VLOOKUP('HEALTH CARE'!A539,'Customer Names'!A539:D539,3,FALSE)</f>
        <v>Patterson</v>
      </c>
      <c r="C539" s="16">
        <f>VLOOKUP(A539,'Medical Examinations'!A539:B539,2,FALSE)</f>
        <v>46.69</v>
      </c>
      <c r="D539" s="16">
        <f>VLOOKUP(A539,'Medical Examinations'!A539:C539,3,FALSE)</f>
        <v>4.25</v>
      </c>
      <c r="E539" s="16" t="str">
        <f>VLOOKUP(A539,'Medical Examinations'!A539:D539,4,FALSE)</f>
        <v>Yes</v>
      </c>
      <c r="F539" s="16" t="str">
        <f>VLOOKUP(A539,'Medical Examinations'!A539:E539,5,FALSE)</f>
        <v>No</v>
      </c>
      <c r="G539" s="16" t="str">
        <f>VLOOKUP(A539,'Medical Examinations'!A539:F539,6,FALSE)</f>
        <v>No</v>
      </c>
      <c r="H539" s="16">
        <f>VLOOKUP('HEALTH CARE'!A539,'Medical Examinations'!A539:G539,7,FALSE)</f>
        <v>1</v>
      </c>
      <c r="I539" s="16" t="str">
        <f>VLOOKUP(A539,'Medical Examinations'!A539:H539,8,FALSE)</f>
        <v>No</v>
      </c>
      <c r="J539" s="16" t="str">
        <f>VLOOKUP(A539,'Medical Examinations'!A539:I539,9,FALSE)</f>
        <v>obesity</v>
      </c>
      <c r="K539" s="16" t="str">
        <f>VLOOKUP(A539,'Medical Examinations'!A539:J539,10,FALSE)</f>
        <v>normal</v>
      </c>
      <c r="L539" s="18">
        <f>VLOOKUP(A539,'Hospitalisation Details'!A:F, 5, FALSE)</f>
        <v>26</v>
      </c>
      <c r="M539" s="16">
        <f>VLOOKUP(A539,'Hospitalisation Details'!A539:H539,8,FALSE)</f>
        <v>18443.11</v>
      </c>
      <c r="N539" s="16" t="str">
        <f>VLOOKUP(A539,'Hospitalisation Details'!A539:I539,9,FALSE)</f>
        <v>tier - 1</v>
      </c>
      <c r="O539" s="16" t="str">
        <f>VLOOKUP(A539,'Hospitalisation Details'!A539:J539,10,FALSE)</f>
        <v>tier - 2</v>
      </c>
      <c r="P539" s="16" t="str">
        <f>VLOOKUP(A539,'Hospitalisation Details'!A539:K539,11,FALSE)</f>
        <v>R1012</v>
      </c>
      <c r="Q539" s="16">
        <f>VLOOKUP(A539,'Hospitalisation Details'!A539:L539,12,FALSE)</f>
        <v>58</v>
      </c>
    </row>
    <row r="540" spans="1:17" ht="20.399999999999999" x14ac:dyDescent="0.6">
      <c r="A540" s="17" t="s">
        <v>1832</v>
      </c>
      <c r="B540" s="16" t="str">
        <f>VLOOKUP('HEALTH CARE'!A540,'Customer Names'!A540:D540,3,FALSE)</f>
        <v>Valdes</v>
      </c>
      <c r="C540" s="16">
        <f>VLOOKUP(A540,'Medical Examinations'!A540:B540,2,FALSE)</f>
        <v>28.49</v>
      </c>
      <c r="D540" s="16">
        <f>VLOOKUP(A540,'Medical Examinations'!A540:C540,3,FALSE)</f>
        <v>4.8899999999999997</v>
      </c>
      <c r="E540" s="16" t="str">
        <f>VLOOKUP(A540,'Medical Examinations'!A540:D540,4,FALSE)</f>
        <v>No</v>
      </c>
      <c r="F540" s="16" t="str">
        <f>VLOOKUP(A540,'Medical Examinations'!A540:E540,5,FALSE)</f>
        <v>No</v>
      </c>
      <c r="G540" s="16" t="str">
        <f>VLOOKUP(A540,'Medical Examinations'!A540:F540,6,FALSE)</f>
        <v>No</v>
      </c>
      <c r="H540" s="16">
        <f>VLOOKUP('HEALTH CARE'!A540,'Medical Examinations'!A540:G540,7,FALSE)</f>
        <v>0</v>
      </c>
      <c r="I540" s="16" t="str">
        <f>VLOOKUP(A540,'Medical Examinations'!A540:H540,8,FALSE)</f>
        <v>Yes</v>
      </c>
      <c r="J540" s="16" t="str">
        <f>VLOOKUP(A540,'Medical Examinations'!A540:I540,9,FALSE)</f>
        <v>overweight</v>
      </c>
      <c r="K540" s="16" t="str">
        <f>VLOOKUP(A540,'Medical Examinations'!A540:J540,10,FALSE)</f>
        <v>normal</v>
      </c>
      <c r="L540" s="18">
        <f>VLOOKUP(A540,'Hospitalisation Details'!A:F, 5, FALSE)</f>
        <v>15</v>
      </c>
      <c r="M540" s="16">
        <f>VLOOKUP(A540,'Hospitalisation Details'!A540:H540,8,FALSE)</f>
        <v>18328.240000000002</v>
      </c>
      <c r="N540" s="16" t="str">
        <f>VLOOKUP(A540,'Hospitalisation Details'!A540:I540,9,FALSE)</f>
        <v>tier - 1</v>
      </c>
      <c r="O540" s="16" t="str">
        <f>VLOOKUP(A540,'Hospitalisation Details'!A540:J540,10,FALSE)</f>
        <v>tier - 2</v>
      </c>
      <c r="P540" s="16" t="str">
        <f>VLOOKUP(A540,'Hospitalisation Details'!A540:K540,11,FALSE)</f>
        <v>R1013</v>
      </c>
      <c r="Q540" s="16">
        <f>VLOOKUP(A540,'Hospitalisation Details'!A540:L540,12,FALSE)</f>
        <v>23</v>
      </c>
    </row>
    <row r="541" spans="1:17" ht="20.399999999999999" x14ac:dyDescent="0.6">
      <c r="A541" s="17" t="s">
        <v>1831</v>
      </c>
      <c r="B541" s="16" t="str">
        <f>VLOOKUP('HEALTH CARE'!A541,'Customer Names'!A541:D541,3,FALSE)</f>
        <v>Craig</v>
      </c>
      <c r="C541" s="16">
        <f>VLOOKUP(A541,'Medical Examinations'!A541:B541,2,FALSE)</f>
        <v>28.5</v>
      </c>
      <c r="D541" s="16">
        <f>VLOOKUP(A541,'Medical Examinations'!A541:C541,3,FALSE)</f>
        <v>5.55</v>
      </c>
      <c r="E541" s="16" t="str">
        <f>VLOOKUP(A541,'Medical Examinations'!A541:D541,4,FALSE)</f>
        <v>Yes</v>
      </c>
      <c r="F541" s="16" t="str">
        <f>VLOOKUP(A541,'Medical Examinations'!A541:E541,5,FALSE)</f>
        <v>No</v>
      </c>
      <c r="G541" s="16" t="str">
        <f>VLOOKUP(A541,'Medical Examinations'!A541:F541,6,FALSE)</f>
        <v>No</v>
      </c>
      <c r="H541" s="16">
        <f>VLOOKUP('HEALTH CARE'!A541,'Medical Examinations'!A541:G541,7,FALSE)</f>
        <v>1</v>
      </c>
      <c r="I541" s="16" t="str">
        <f>VLOOKUP(A541,'Medical Examinations'!A541:H541,8,FALSE)</f>
        <v>Yes</v>
      </c>
      <c r="J541" s="16" t="str">
        <f>VLOOKUP(A541,'Medical Examinations'!A541:I541,9,FALSE)</f>
        <v>overweight</v>
      </c>
      <c r="K541" s="16" t="str">
        <f>VLOOKUP(A541,'Medical Examinations'!A541:J541,10,FALSE)</f>
        <v>normal</v>
      </c>
      <c r="L541" s="18">
        <f>VLOOKUP(A541,'Hospitalisation Details'!A:F, 5, FALSE)</f>
        <v>4</v>
      </c>
      <c r="M541" s="16">
        <f>VLOOKUP(A541,'Hospitalisation Details'!A541:H541,8,FALSE)</f>
        <v>18310.740000000002</v>
      </c>
      <c r="N541" s="16" t="str">
        <f>VLOOKUP(A541,'Hospitalisation Details'!A541:I541,9,FALSE)</f>
        <v>tier - 1</v>
      </c>
      <c r="O541" s="16" t="str">
        <f>VLOOKUP(A541,'Hospitalisation Details'!A541:J541,10,FALSE)</f>
        <v>tier - 3</v>
      </c>
      <c r="P541" s="16" t="str">
        <f>VLOOKUP(A541,'Hospitalisation Details'!A541:K541,11,FALSE)</f>
        <v>R1012</v>
      </c>
      <c r="Q541" s="16">
        <f>VLOOKUP(A541,'Hospitalisation Details'!A541:L541,12,FALSE)</f>
        <v>27</v>
      </c>
    </row>
    <row r="542" spans="1:17" ht="20.399999999999999" x14ac:dyDescent="0.6">
      <c r="A542" s="17" t="s">
        <v>1830</v>
      </c>
      <c r="B542" s="16" t="str">
        <f>VLOOKUP('HEALTH CARE'!A542,'Customer Names'!A542:D542,3,FALSE)</f>
        <v>Whipple</v>
      </c>
      <c r="C542" s="16">
        <f>VLOOKUP(A542,'Medical Examinations'!A542:B542,2,FALSE)</f>
        <v>24.4</v>
      </c>
      <c r="D542" s="16">
        <f>VLOOKUP(A542,'Medical Examinations'!A542:C542,3,FALSE)</f>
        <v>4.5199999999999996</v>
      </c>
      <c r="E542" s="16" t="str">
        <f>VLOOKUP(A542,'Medical Examinations'!A542:D542,4,FALSE)</f>
        <v>No</v>
      </c>
      <c r="F542" s="16" t="str">
        <f>VLOOKUP(A542,'Medical Examinations'!A542:E542,5,FALSE)</f>
        <v>No</v>
      </c>
      <c r="G542" s="16" t="str">
        <f>VLOOKUP(A542,'Medical Examinations'!A542:F542,6,FALSE)</f>
        <v>No</v>
      </c>
      <c r="H542" s="16">
        <f>VLOOKUP('HEALTH CARE'!A542,'Medical Examinations'!A542:G542,7,FALSE)</f>
        <v>1</v>
      </c>
      <c r="I542" s="16" t="str">
        <f>VLOOKUP(A542,'Medical Examinations'!A542:H542,8,FALSE)</f>
        <v>Yes</v>
      </c>
      <c r="J542" s="16" t="str">
        <f>VLOOKUP(A542,'Medical Examinations'!A542:I542,9,FALSE)</f>
        <v>normal weight</v>
      </c>
      <c r="K542" s="16" t="str">
        <f>VLOOKUP(A542,'Medical Examinations'!A542:J542,10,FALSE)</f>
        <v>normal</v>
      </c>
      <c r="L542" s="18">
        <f>VLOOKUP(A542,'Hospitalisation Details'!A:F, 5, FALSE)</f>
        <v>25</v>
      </c>
      <c r="M542" s="16">
        <f>VLOOKUP(A542,'Hospitalisation Details'!A542:H542,8,FALSE)</f>
        <v>18259.22</v>
      </c>
      <c r="N542" s="16" t="str">
        <f>VLOOKUP(A542,'Hospitalisation Details'!A542:I542,9,FALSE)</f>
        <v>tier - 1</v>
      </c>
      <c r="O542" s="16" t="str">
        <f>VLOOKUP(A542,'Hospitalisation Details'!A542:J542,10,FALSE)</f>
        <v>tier - 3</v>
      </c>
      <c r="P542" s="16" t="str">
        <f>VLOOKUP(A542,'Hospitalisation Details'!A542:K542,11,FALSE)</f>
        <v>R1011</v>
      </c>
      <c r="Q542" s="16">
        <f>VLOOKUP(A542,'Hospitalisation Details'!A542:L542,12,FALSE)</f>
        <v>30</v>
      </c>
    </row>
    <row r="543" spans="1:17" ht="20.399999999999999" x14ac:dyDescent="0.6">
      <c r="A543" s="17" t="s">
        <v>1829</v>
      </c>
      <c r="B543" s="16" t="str">
        <f>VLOOKUP('HEALTH CARE'!A543,'Customer Names'!A543:D543,3,FALSE)</f>
        <v>Marton</v>
      </c>
      <c r="C543" s="16">
        <f>VLOOKUP(A543,'Medical Examinations'!A543:B543,2,FALSE)</f>
        <v>29.15</v>
      </c>
      <c r="D543" s="16">
        <f>VLOOKUP(A543,'Medical Examinations'!A543:C543,3,FALSE)</f>
        <v>4.45</v>
      </c>
      <c r="E543" s="16" t="str">
        <f>VLOOKUP(A543,'Medical Examinations'!A543:D543,4,FALSE)</f>
        <v>Yes</v>
      </c>
      <c r="F543" s="16" t="str">
        <f>VLOOKUP(A543,'Medical Examinations'!A543:E543,5,FALSE)</f>
        <v>No</v>
      </c>
      <c r="G543" s="16" t="str">
        <f>VLOOKUP(A543,'Medical Examinations'!A543:F543,6,FALSE)</f>
        <v>No</v>
      </c>
      <c r="H543" s="16">
        <f>VLOOKUP('HEALTH CARE'!A543,'Medical Examinations'!A543:G543,7,FALSE)</f>
        <v>1</v>
      </c>
      <c r="I543" s="16" t="str">
        <f>VLOOKUP(A543,'Medical Examinations'!A543:H543,8,FALSE)</f>
        <v>Yes</v>
      </c>
      <c r="J543" s="16" t="str">
        <f>VLOOKUP(A543,'Medical Examinations'!A543:I543,9,FALSE)</f>
        <v>overweight</v>
      </c>
      <c r="K543" s="16" t="str">
        <f>VLOOKUP(A543,'Medical Examinations'!A543:J543,10,FALSE)</f>
        <v>normal</v>
      </c>
      <c r="L543" s="18">
        <f>VLOOKUP(A543,'Hospitalisation Details'!A:F, 5, FALSE)</f>
        <v>3</v>
      </c>
      <c r="M543" s="16">
        <f>VLOOKUP(A543,'Hospitalisation Details'!A543:H543,8,FALSE)</f>
        <v>18246.5</v>
      </c>
      <c r="N543" s="16" t="str">
        <f>VLOOKUP(A543,'Hospitalisation Details'!A543:I543,9,FALSE)</f>
        <v>tier - 1</v>
      </c>
      <c r="O543" s="16" t="str">
        <f>VLOOKUP(A543,'Hospitalisation Details'!A543:J543,10,FALSE)</f>
        <v>tier - 1</v>
      </c>
      <c r="P543" s="16" t="str">
        <f>VLOOKUP(A543,'Hospitalisation Details'!A543:K543,11,FALSE)</f>
        <v>R1013</v>
      </c>
      <c r="Q543" s="16">
        <f>VLOOKUP(A543,'Hospitalisation Details'!A543:L543,12,FALSE)</f>
        <v>27</v>
      </c>
    </row>
    <row r="544" spans="1:17" ht="20.399999999999999" x14ac:dyDescent="0.6">
      <c r="A544" s="17" t="s">
        <v>1828</v>
      </c>
      <c r="B544" s="16" t="str">
        <f>VLOOKUP('HEALTH CARE'!A544,'Customer Names'!A544:D544,3,FALSE)</f>
        <v>Hildebrandt</v>
      </c>
      <c r="C544" s="16">
        <f>VLOOKUP(A544,'Medical Examinations'!A544:B544,2,FALSE)</f>
        <v>27.28</v>
      </c>
      <c r="D544" s="16">
        <f>VLOOKUP(A544,'Medical Examinations'!A544:C544,3,FALSE)</f>
        <v>4.72</v>
      </c>
      <c r="E544" s="16" t="str">
        <f>VLOOKUP(A544,'Medical Examinations'!A544:D544,4,FALSE)</f>
        <v>No</v>
      </c>
      <c r="F544" s="16" t="str">
        <f>VLOOKUP(A544,'Medical Examinations'!A544:E544,5,FALSE)</f>
        <v>yes</v>
      </c>
      <c r="G544" s="16" t="str">
        <f>VLOOKUP(A544,'Medical Examinations'!A544:F544,6,FALSE)</f>
        <v>No</v>
      </c>
      <c r="H544" s="16">
        <f>VLOOKUP('HEALTH CARE'!A544,'Medical Examinations'!A544:G544,7,FALSE)</f>
        <v>1</v>
      </c>
      <c r="I544" s="16" t="str">
        <f>VLOOKUP(A544,'Medical Examinations'!A544:H544,8,FALSE)</f>
        <v>Yes</v>
      </c>
      <c r="J544" s="16" t="str">
        <f>VLOOKUP(A544,'Medical Examinations'!A544:I544,9,FALSE)</f>
        <v>overweight</v>
      </c>
      <c r="K544" s="16" t="str">
        <f>VLOOKUP(A544,'Medical Examinations'!A544:J544,10,FALSE)</f>
        <v>normal</v>
      </c>
      <c r="L544" s="18">
        <f>VLOOKUP(A544,'Hospitalisation Details'!A:F, 5, FALSE)</f>
        <v>10</v>
      </c>
      <c r="M544" s="16">
        <f>VLOOKUP(A544,'Hospitalisation Details'!A544:H544,8,FALSE)</f>
        <v>18223.45</v>
      </c>
      <c r="N544" s="16" t="str">
        <f>VLOOKUP(A544,'Hospitalisation Details'!A544:I544,9,FALSE)</f>
        <v>tier - 1</v>
      </c>
      <c r="O544" s="16" t="str">
        <f>VLOOKUP(A544,'Hospitalisation Details'!A544:J544,10,FALSE)</f>
        <v>tier - 3</v>
      </c>
      <c r="P544" s="16" t="str">
        <f>VLOOKUP(A544,'Hospitalisation Details'!A544:K544,11,FALSE)</f>
        <v>R1013</v>
      </c>
      <c r="Q544" s="16">
        <f>VLOOKUP(A544,'Hospitalisation Details'!A544:L544,12,FALSE)</f>
        <v>18</v>
      </c>
    </row>
    <row r="545" spans="1:17" ht="20.399999999999999" x14ac:dyDescent="0.6">
      <c r="A545" s="17" t="s">
        <v>1827</v>
      </c>
      <c r="B545" s="16" t="str">
        <f>VLOOKUP('HEALTH CARE'!A545,'Customer Names'!A545:D545,3,FALSE)</f>
        <v>Biggs</v>
      </c>
      <c r="C545" s="16">
        <f>VLOOKUP(A545,'Medical Examinations'!A545:B545,2,FALSE)</f>
        <v>32.229999999999997</v>
      </c>
      <c r="D545" s="16">
        <f>VLOOKUP(A545,'Medical Examinations'!A545:C545,3,FALSE)</f>
        <v>4.6500000000000004</v>
      </c>
      <c r="E545" s="16" t="str">
        <f>VLOOKUP(A545,'Medical Examinations'!A545:D545,4,FALSE)</f>
        <v>Yes</v>
      </c>
      <c r="F545" s="16" t="str">
        <f>VLOOKUP(A545,'Medical Examinations'!A545:E545,5,FALSE)</f>
        <v>No</v>
      </c>
      <c r="G545" s="16" t="str">
        <f>VLOOKUP(A545,'Medical Examinations'!A545:F545,6,FALSE)</f>
        <v>Yes</v>
      </c>
      <c r="H545" s="16">
        <f>VLOOKUP('HEALTH CARE'!A545,'Medical Examinations'!A545:G545,7,FALSE)</f>
        <v>1</v>
      </c>
      <c r="I545" s="16" t="str">
        <f>VLOOKUP(A545,'Medical Examinations'!A545:H545,8,FALSE)</f>
        <v>No</v>
      </c>
      <c r="J545" s="16" t="str">
        <f>VLOOKUP(A545,'Medical Examinations'!A545:I545,9,FALSE)</f>
        <v>obesity</v>
      </c>
      <c r="K545" s="16" t="str">
        <f>VLOOKUP(A545,'Medical Examinations'!A545:J545,10,FALSE)</f>
        <v>normal</v>
      </c>
      <c r="L545" s="18">
        <f>VLOOKUP(A545,'Hospitalisation Details'!A:F, 5, FALSE)</f>
        <v>15</v>
      </c>
      <c r="M545" s="16">
        <f>VLOOKUP(A545,'Hospitalisation Details'!A545:H545,8,FALSE)</f>
        <v>18218.16</v>
      </c>
      <c r="N545" s="16" t="str">
        <f>VLOOKUP(A545,'Hospitalisation Details'!A545:I545,9,FALSE)</f>
        <v>tier - 1</v>
      </c>
      <c r="O545" s="16" t="str">
        <f>VLOOKUP(A545,'Hospitalisation Details'!A545:J545,10,FALSE)</f>
        <v>tier - 1</v>
      </c>
      <c r="P545" s="16" t="str">
        <f>VLOOKUP(A545,'Hospitalisation Details'!A545:K545,11,FALSE)</f>
        <v>R1013</v>
      </c>
      <c r="Q545" s="16">
        <f>VLOOKUP(A545,'Hospitalisation Details'!A545:L545,12,FALSE)</f>
        <v>25</v>
      </c>
    </row>
    <row r="546" spans="1:17" ht="20.399999999999999" x14ac:dyDescent="0.6">
      <c r="A546" s="17" t="s">
        <v>1826</v>
      </c>
      <c r="B546" s="16" t="str">
        <f>VLOOKUP('HEALTH CARE'!A546,'Customer Names'!A546:D546,3,FALSE)</f>
        <v>Shigezumi</v>
      </c>
      <c r="C546" s="16">
        <f>VLOOKUP(A546,'Medical Examinations'!A546:B546,2,FALSE)</f>
        <v>44.2</v>
      </c>
      <c r="D546" s="16">
        <f>VLOOKUP(A546,'Medical Examinations'!A546:C546,3,FALSE)</f>
        <v>11.34</v>
      </c>
      <c r="E546" s="16" t="str">
        <f>VLOOKUP(A546,'Medical Examinations'!A546:D546,4,FALSE)</f>
        <v>Yes</v>
      </c>
      <c r="F546" s="16" t="str">
        <f>VLOOKUP(A546,'Medical Examinations'!A546:E546,5,FALSE)</f>
        <v>No</v>
      </c>
      <c r="G546" s="16" t="str">
        <f>VLOOKUP(A546,'Medical Examinations'!A546:F546,6,FALSE)</f>
        <v>Yes</v>
      </c>
      <c r="H546" s="16">
        <f>VLOOKUP('HEALTH CARE'!A546,'Medical Examinations'!A546:G546,7,FALSE)</f>
        <v>1</v>
      </c>
      <c r="I546" s="16" t="str">
        <f>VLOOKUP(A546,'Medical Examinations'!A546:H546,8,FALSE)</f>
        <v>No</v>
      </c>
      <c r="J546" s="16" t="str">
        <f>VLOOKUP(A546,'Medical Examinations'!A546:I546,9,FALSE)</f>
        <v>obesity</v>
      </c>
      <c r="K546" s="16" t="str">
        <f>VLOOKUP(A546,'Medical Examinations'!A546:J546,10,FALSE)</f>
        <v>diabetes</v>
      </c>
      <c r="L546" s="18">
        <f>VLOOKUP(A546,'Hospitalisation Details'!A:F, 5, FALSE)</f>
        <v>4</v>
      </c>
      <c r="M546" s="16">
        <f>VLOOKUP(A546,'Hospitalisation Details'!A546:H546,8,FALSE)</f>
        <v>18208.34</v>
      </c>
      <c r="N546" s="16" t="str">
        <f>VLOOKUP(A546,'Hospitalisation Details'!A546:I546,9,FALSE)</f>
        <v>tier - 1</v>
      </c>
      <c r="O546" s="16" t="str">
        <f>VLOOKUP(A546,'Hospitalisation Details'!A546:J546,10,FALSE)</f>
        <v>tier - 2</v>
      </c>
      <c r="P546" s="16" t="str">
        <f>VLOOKUP(A546,'Hospitalisation Details'!A546:K546,11,FALSE)</f>
        <v>R1026</v>
      </c>
      <c r="Q546" s="16">
        <f>VLOOKUP(A546,'Hospitalisation Details'!A546:L546,12,FALSE)</f>
        <v>59</v>
      </c>
    </row>
    <row r="547" spans="1:17" ht="20.399999999999999" x14ac:dyDescent="0.6">
      <c r="A547" s="17" t="s">
        <v>1825</v>
      </c>
      <c r="B547" s="16" t="str">
        <f>VLOOKUP('HEALTH CARE'!A547,'Customer Names'!A547:D547,3,FALSE)</f>
        <v>Meineke</v>
      </c>
      <c r="C547" s="16">
        <f>VLOOKUP(A547,'Medical Examinations'!A547:B547,2,FALSE)</f>
        <v>29.734999999999999</v>
      </c>
      <c r="D547" s="16">
        <f>VLOOKUP(A547,'Medical Examinations'!A547:C547,3,FALSE)</f>
        <v>4.53</v>
      </c>
      <c r="E547" s="16" t="str">
        <f>VLOOKUP(A547,'Medical Examinations'!A547:D547,4,FALSE)</f>
        <v>No</v>
      </c>
      <c r="F547" s="16" t="str">
        <f>VLOOKUP(A547,'Medical Examinations'!A547:E547,5,FALSE)</f>
        <v>No</v>
      </c>
      <c r="G547" s="16" t="str">
        <f>VLOOKUP(A547,'Medical Examinations'!A547:F547,6,FALSE)</f>
        <v>Yes</v>
      </c>
      <c r="H547" s="16">
        <f>VLOOKUP('HEALTH CARE'!A547,'Medical Examinations'!A547:G547,7,FALSE)</f>
        <v>1</v>
      </c>
      <c r="I547" s="16" t="str">
        <f>VLOOKUP(A547,'Medical Examinations'!A547:H547,8,FALSE)</f>
        <v>No</v>
      </c>
      <c r="J547" s="16" t="str">
        <f>VLOOKUP(A547,'Medical Examinations'!A547:I547,9,FALSE)</f>
        <v>overweight</v>
      </c>
      <c r="K547" s="16" t="str">
        <f>VLOOKUP(A547,'Medical Examinations'!A547:J547,10,FALSE)</f>
        <v>normal</v>
      </c>
      <c r="L547" s="18">
        <f>VLOOKUP(A547,'Hospitalisation Details'!A:F, 5, FALSE)</f>
        <v>12</v>
      </c>
      <c r="M547" s="16">
        <f>VLOOKUP(A547,'Hospitalisation Details'!A547:H547,8,FALSE)</f>
        <v>18157.88</v>
      </c>
      <c r="N547" s="16" t="str">
        <f>VLOOKUP(A547,'Hospitalisation Details'!A547:I547,9,FALSE)</f>
        <v>tier - 1</v>
      </c>
      <c r="O547" s="16" t="str">
        <f>VLOOKUP(A547,'Hospitalisation Details'!A547:J547,10,FALSE)</f>
        <v>tier - 1</v>
      </c>
      <c r="P547" s="16" t="str">
        <f>VLOOKUP(A547,'Hospitalisation Details'!A547:K547,11,FALSE)</f>
        <v>R1012</v>
      </c>
      <c r="Q547" s="16">
        <f>VLOOKUP(A547,'Hospitalisation Details'!A547:L547,12,FALSE)</f>
        <v>29</v>
      </c>
    </row>
    <row r="548" spans="1:17" ht="20.399999999999999" x14ac:dyDescent="0.6">
      <c r="A548" s="17" t="s">
        <v>1824</v>
      </c>
      <c r="B548" s="16" t="str">
        <f>VLOOKUP('HEALTH CARE'!A548,'Customer Names'!A548:D548,3,FALSE)</f>
        <v>Ludington</v>
      </c>
      <c r="C548" s="16">
        <f>VLOOKUP(A548,'Medical Examinations'!A548:B548,2,FALSE)</f>
        <v>28.31</v>
      </c>
      <c r="D548" s="16">
        <f>VLOOKUP(A548,'Medical Examinations'!A548:C548,3,FALSE)</f>
        <v>6.35</v>
      </c>
      <c r="E548" s="16" t="str">
        <f>VLOOKUP(A548,'Medical Examinations'!A548:D548,4,FALSE)</f>
        <v>No</v>
      </c>
      <c r="F548" s="16" t="str">
        <f>VLOOKUP(A548,'Medical Examinations'!A548:E548,5,FALSE)</f>
        <v>No</v>
      </c>
      <c r="G548" s="16" t="str">
        <f>VLOOKUP(A548,'Medical Examinations'!A548:F548,6,FALSE)</f>
        <v>No</v>
      </c>
      <c r="H548" s="16">
        <f>VLOOKUP('HEALTH CARE'!A548,'Medical Examinations'!A548:G548,7,FALSE)</f>
        <v>0</v>
      </c>
      <c r="I548" s="16" t="str">
        <f>VLOOKUP(A548,'Medical Examinations'!A548:H548,8,FALSE)</f>
        <v>Yes</v>
      </c>
      <c r="J548" s="16" t="str">
        <f>VLOOKUP(A548,'Medical Examinations'!A548:I548,9,FALSE)</f>
        <v>overweight</v>
      </c>
      <c r="K548" s="16" t="str">
        <f>VLOOKUP(A548,'Medical Examinations'!A548:J548,10,FALSE)</f>
        <v>prediabetes</v>
      </c>
      <c r="L548" s="18">
        <f>VLOOKUP(A548,'Hospitalisation Details'!A:F, 5, FALSE)</f>
        <v>24</v>
      </c>
      <c r="M548" s="16">
        <f>VLOOKUP(A548,'Hospitalisation Details'!A548:H548,8,FALSE)</f>
        <v>18033.97</v>
      </c>
      <c r="N548" s="16" t="str">
        <f>VLOOKUP(A548,'Hospitalisation Details'!A548:I548,9,FALSE)</f>
        <v>tier - 1</v>
      </c>
      <c r="O548" s="16" t="str">
        <f>VLOOKUP(A548,'Hospitalisation Details'!A548:J548,10,FALSE)</f>
        <v>tier - 1</v>
      </c>
      <c r="P548" s="16" t="str">
        <f>VLOOKUP(A548,'Hospitalisation Details'!A548:K548,11,FALSE)</f>
        <v>R1012</v>
      </c>
      <c r="Q548" s="16">
        <f>VLOOKUP(A548,'Hospitalisation Details'!A548:L548,12,FALSE)</f>
        <v>23</v>
      </c>
    </row>
    <row r="549" spans="1:17" ht="20.399999999999999" x14ac:dyDescent="0.6">
      <c r="A549" s="17" t="s">
        <v>1823</v>
      </c>
      <c r="B549" s="16" t="str">
        <f>VLOOKUP('HEALTH CARE'!A549,'Customer Names'!A549:D549,3,FALSE)</f>
        <v>Perrich</v>
      </c>
      <c r="C549" s="16">
        <f>VLOOKUP(A549,'Medical Examinations'!A549:B549,2,FALSE)</f>
        <v>46.62</v>
      </c>
      <c r="D549" s="16">
        <f>VLOOKUP(A549,'Medical Examinations'!A549:C549,3,FALSE)</f>
        <v>8.51</v>
      </c>
      <c r="E549" s="16" t="str">
        <f>VLOOKUP(A549,'Medical Examinations'!A549:D549,4,FALSE)</f>
        <v>No</v>
      </c>
      <c r="F549" s="16" t="str">
        <f>VLOOKUP(A549,'Medical Examinations'!A549:E549,5,FALSE)</f>
        <v>No</v>
      </c>
      <c r="G549" s="16" t="str">
        <f>VLOOKUP(A549,'Medical Examinations'!A549:F549,6,FALSE)</f>
        <v>No</v>
      </c>
      <c r="H549" s="16">
        <f>VLOOKUP('HEALTH CARE'!A549,'Medical Examinations'!A549:G549,7,FALSE)</f>
        <v>0</v>
      </c>
      <c r="I549" s="16" t="str">
        <f>VLOOKUP(A549,'Medical Examinations'!A549:H549,8,FALSE)</f>
        <v>No</v>
      </c>
      <c r="J549" s="16" t="str">
        <f>VLOOKUP(A549,'Medical Examinations'!A549:I549,9,FALSE)</f>
        <v>obesity</v>
      </c>
      <c r="K549" s="16" t="str">
        <f>VLOOKUP(A549,'Medical Examinations'!A549:J549,10,FALSE)</f>
        <v>diabetes</v>
      </c>
      <c r="L549" s="18">
        <f>VLOOKUP(A549,'Hospitalisation Details'!A:F, 5, FALSE)</f>
        <v>17</v>
      </c>
      <c r="M549" s="16">
        <f>VLOOKUP(A549,'Hospitalisation Details'!A549:H549,8,FALSE)</f>
        <v>18031.189999999999</v>
      </c>
      <c r="N549" s="16" t="str">
        <f>VLOOKUP(A549,'Hospitalisation Details'!A549:I549,9,FALSE)</f>
        <v>tier - 1</v>
      </c>
      <c r="O549" s="16" t="str">
        <f>VLOOKUP(A549,'Hospitalisation Details'!A549:J549,10,FALSE)</f>
        <v>tier - 2</v>
      </c>
      <c r="P549" s="16" t="str">
        <f>VLOOKUP(A549,'Hospitalisation Details'!A549:K549,11,FALSE)</f>
        <v>R1012</v>
      </c>
      <c r="Q549" s="16">
        <f>VLOOKUP(A549,'Hospitalisation Details'!A549:L549,12,FALSE)</f>
        <v>57</v>
      </c>
    </row>
    <row r="550" spans="1:17" ht="20.399999999999999" x14ac:dyDescent="0.6">
      <c r="A550" s="17" t="s">
        <v>1822</v>
      </c>
      <c r="B550" s="16" t="str">
        <f>VLOOKUP('HEALTH CARE'!A550,'Customer Names'!A550:D550,3,FALSE)</f>
        <v>Cervantes</v>
      </c>
      <c r="C550" s="16">
        <f>VLOOKUP(A550,'Medical Examinations'!A550:B550,2,FALSE)</f>
        <v>51.75</v>
      </c>
      <c r="D550" s="16">
        <f>VLOOKUP(A550,'Medical Examinations'!A550:C550,3,FALSE)</f>
        <v>8.59</v>
      </c>
      <c r="E550" s="16" t="str">
        <f>VLOOKUP(A550,'Medical Examinations'!A550:D550,4,FALSE)</f>
        <v>Yes</v>
      </c>
      <c r="F550" s="16" t="str">
        <f>VLOOKUP(A550,'Medical Examinations'!A550:E550,5,FALSE)</f>
        <v>No</v>
      </c>
      <c r="G550" s="16" t="str">
        <f>VLOOKUP(A550,'Medical Examinations'!A550:F550,6,FALSE)</f>
        <v>No</v>
      </c>
      <c r="H550" s="16">
        <f>VLOOKUP('HEALTH CARE'!A550,'Medical Examinations'!A550:G550,7,FALSE)</f>
        <v>1</v>
      </c>
      <c r="I550" s="16" t="str">
        <f>VLOOKUP(A550,'Medical Examinations'!A550:H550,8,FALSE)</f>
        <v>No</v>
      </c>
      <c r="J550" s="16" t="str">
        <f>VLOOKUP(A550,'Medical Examinations'!A550:I550,9,FALSE)</f>
        <v>obesity</v>
      </c>
      <c r="K550" s="16" t="str">
        <f>VLOOKUP(A550,'Medical Examinations'!A550:J550,10,FALSE)</f>
        <v>diabetes</v>
      </c>
      <c r="L550" s="18">
        <f>VLOOKUP(A550,'Hospitalisation Details'!A:F, 5, FALSE)</f>
        <v>27</v>
      </c>
      <c r="M550" s="16">
        <f>VLOOKUP(A550,'Hospitalisation Details'!A550:H550,8,FALSE)</f>
        <v>18031.16</v>
      </c>
      <c r="N550" s="16" t="str">
        <f>VLOOKUP(A550,'Hospitalisation Details'!A550:I550,9,FALSE)</f>
        <v>tier - 1</v>
      </c>
      <c r="O550" s="16" t="str">
        <f>VLOOKUP(A550,'Hospitalisation Details'!A550:J550,10,FALSE)</f>
        <v>tier - 3</v>
      </c>
      <c r="P550" s="16" t="str">
        <f>VLOOKUP(A550,'Hospitalisation Details'!A550:K550,11,FALSE)</f>
        <v>R1023</v>
      </c>
      <c r="Q550" s="16">
        <f>VLOOKUP(A550,'Hospitalisation Details'!A550:L550,12,FALSE)</f>
        <v>47</v>
      </c>
    </row>
    <row r="551" spans="1:17" ht="20.399999999999999" x14ac:dyDescent="0.6">
      <c r="A551" s="17" t="s">
        <v>1821</v>
      </c>
      <c r="B551" s="16" t="str">
        <f>VLOOKUP('HEALTH CARE'!A551,'Customer Names'!A551:D551,3,FALSE)</f>
        <v>Andrews</v>
      </c>
      <c r="C551" s="16">
        <f>VLOOKUP(A551,'Medical Examinations'!A551:B551,2,FALSE)</f>
        <v>25.7</v>
      </c>
      <c r="D551" s="16">
        <f>VLOOKUP(A551,'Medical Examinations'!A551:C551,3,FALSE)</f>
        <v>4.13</v>
      </c>
      <c r="E551" s="16" t="str">
        <f>VLOOKUP(A551,'Medical Examinations'!A551:D551,4,FALSE)</f>
        <v>Yes</v>
      </c>
      <c r="F551" s="16" t="str">
        <f>VLOOKUP(A551,'Medical Examinations'!A551:E551,5,FALSE)</f>
        <v>No</v>
      </c>
      <c r="G551" s="16" t="str">
        <f>VLOOKUP(A551,'Medical Examinations'!A551:F551,6,FALSE)</f>
        <v>No</v>
      </c>
      <c r="H551" s="16">
        <f>VLOOKUP('HEALTH CARE'!A551,'Medical Examinations'!A551:G551,7,FALSE)</f>
        <v>0</v>
      </c>
      <c r="I551" s="16" t="str">
        <f>VLOOKUP(A551,'Medical Examinations'!A551:H551,8,FALSE)</f>
        <v>Yes</v>
      </c>
      <c r="J551" s="16" t="str">
        <f>VLOOKUP(A551,'Medical Examinations'!A551:I551,9,FALSE)</f>
        <v>overweight</v>
      </c>
      <c r="K551" s="16" t="str">
        <f>VLOOKUP(A551,'Medical Examinations'!A551:J551,10,FALSE)</f>
        <v>normal</v>
      </c>
      <c r="L551" s="18">
        <f>VLOOKUP(A551,'Hospitalisation Details'!A:F, 5, FALSE)</f>
        <v>28</v>
      </c>
      <c r="M551" s="16">
        <f>VLOOKUP(A551,'Hospitalisation Details'!A551:H551,8,FALSE)</f>
        <v>17942.11</v>
      </c>
      <c r="N551" s="16" t="str">
        <f>VLOOKUP(A551,'Hospitalisation Details'!A551:I551,9,FALSE)</f>
        <v>tier - 1</v>
      </c>
      <c r="O551" s="16" t="str">
        <f>VLOOKUP(A551,'Hospitalisation Details'!A551:J551,10,FALSE)</f>
        <v>tier - 2</v>
      </c>
      <c r="P551" s="16" t="str">
        <f>VLOOKUP(A551,'Hospitalisation Details'!A551:K551,11,FALSE)</f>
        <v>R1011</v>
      </c>
      <c r="Q551" s="16">
        <f>VLOOKUP(A551,'Hospitalisation Details'!A551:L551,12,FALSE)</f>
        <v>21</v>
      </c>
    </row>
    <row r="552" spans="1:17" ht="20.399999999999999" x14ac:dyDescent="0.6">
      <c r="A552" s="17" t="s">
        <v>1820</v>
      </c>
      <c r="B552" s="16" t="str">
        <f>VLOOKUP('HEALTH CARE'!A552,'Customer Names'!A552:D552,3,FALSE)</f>
        <v>Ruvalcaba</v>
      </c>
      <c r="C552" s="16">
        <f>VLOOKUP(A552,'Medical Examinations'!A552:B552,2,FALSE)</f>
        <v>31.79</v>
      </c>
      <c r="D552" s="16">
        <f>VLOOKUP(A552,'Medical Examinations'!A552:C552,3,FALSE)</f>
        <v>4.55</v>
      </c>
      <c r="E552" s="16" t="str">
        <f>VLOOKUP(A552,'Medical Examinations'!A552:D552,4,FALSE)</f>
        <v>No</v>
      </c>
      <c r="F552" s="16" t="str">
        <f>VLOOKUP(A552,'Medical Examinations'!A552:E552,5,FALSE)</f>
        <v>No</v>
      </c>
      <c r="G552" s="16" t="str">
        <f>VLOOKUP(A552,'Medical Examinations'!A552:F552,6,FALSE)</f>
        <v>No</v>
      </c>
      <c r="H552" s="16">
        <f>VLOOKUP('HEALTH CARE'!A552,'Medical Examinations'!A552:G552,7,FALSE)</f>
        <v>0</v>
      </c>
      <c r="I552" s="16" t="str">
        <f>VLOOKUP(A552,'Medical Examinations'!A552:H552,8,FALSE)</f>
        <v>No</v>
      </c>
      <c r="J552" s="16" t="str">
        <f>VLOOKUP(A552,'Medical Examinations'!A552:I552,9,FALSE)</f>
        <v>obesity</v>
      </c>
      <c r="K552" s="16" t="str">
        <f>VLOOKUP(A552,'Medical Examinations'!A552:J552,10,FALSE)</f>
        <v>normal</v>
      </c>
      <c r="L552" s="18">
        <f>VLOOKUP(A552,'Hospitalisation Details'!A:F, 5, FALSE)</f>
        <v>17</v>
      </c>
      <c r="M552" s="16">
        <f>VLOOKUP(A552,'Hospitalisation Details'!A552:H552,8,FALSE)</f>
        <v>17929.3</v>
      </c>
      <c r="N552" s="16" t="str">
        <f>VLOOKUP(A552,'Hospitalisation Details'!A552:I552,9,FALSE)</f>
        <v>tier - 1</v>
      </c>
      <c r="O552" s="16" t="str">
        <f>VLOOKUP(A552,'Hospitalisation Details'!A552:J552,10,FALSE)</f>
        <v>tier - 2</v>
      </c>
      <c r="P552" s="16" t="str">
        <f>VLOOKUP(A552,'Hospitalisation Details'!A552:K552,11,FALSE)</f>
        <v>R1013</v>
      </c>
      <c r="Q552" s="16">
        <f>VLOOKUP(A552,'Hospitalisation Details'!A552:L552,12,FALSE)</f>
        <v>45</v>
      </c>
    </row>
    <row r="553" spans="1:17" ht="20.399999999999999" x14ac:dyDescent="0.6">
      <c r="A553" s="17" t="s">
        <v>1819</v>
      </c>
      <c r="B553" s="16" t="str">
        <f>VLOOKUP('HEALTH CARE'!A553,'Customer Names'!A553:D553,3,FALSE)</f>
        <v>King</v>
      </c>
      <c r="C553" s="16">
        <f>VLOOKUP(A553,'Medical Examinations'!A553:B553,2,FALSE)</f>
        <v>24.795000000000002</v>
      </c>
      <c r="D553" s="16">
        <f>VLOOKUP(A553,'Medical Examinations'!A553:C553,3,FALSE)</f>
        <v>4.5199999999999996</v>
      </c>
      <c r="E553" s="16" t="str">
        <f>VLOOKUP(A553,'Medical Examinations'!A553:D553,4,FALSE)</f>
        <v>No</v>
      </c>
      <c r="F553" s="16" t="str">
        <f>VLOOKUP(A553,'Medical Examinations'!A553:E553,5,FALSE)</f>
        <v>No</v>
      </c>
      <c r="G553" s="16" t="str">
        <f>VLOOKUP(A553,'Medical Examinations'!A553:F553,6,FALSE)</f>
        <v>No</v>
      </c>
      <c r="H553" s="16">
        <f>VLOOKUP('HEALTH CARE'!A553,'Medical Examinations'!A553:G553,7,FALSE)</f>
        <v>0</v>
      </c>
      <c r="I553" s="16" t="str">
        <f>VLOOKUP(A553,'Medical Examinations'!A553:H553,8,FALSE)</f>
        <v>Yes</v>
      </c>
      <c r="J553" s="16" t="str">
        <f>VLOOKUP(A553,'Medical Examinations'!A553:I553,9,FALSE)</f>
        <v>normal weight</v>
      </c>
      <c r="K553" s="16" t="str">
        <f>VLOOKUP(A553,'Medical Examinations'!A553:J553,10,FALSE)</f>
        <v>normal</v>
      </c>
      <c r="L553" s="18">
        <f>VLOOKUP(A553,'Hospitalisation Details'!A:F, 5, FALSE)</f>
        <v>4</v>
      </c>
      <c r="M553" s="16">
        <f>VLOOKUP(A553,'Hospitalisation Details'!A553:H553,8,FALSE)</f>
        <v>17904.53</v>
      </c>
      <c r="N553" s="16" t="str">
        <f>VLOOKUP(A553,'Hospitalisation Details'!A553:I553,9,FALSE)</f>
        <v>tier - 1</v>
      </c>
      <c r="O553" s="16" t="str">
        <f>VLOOKUP(A553,'Hospitalisation Details'!A553:J553,10,FALSE)</f>
        <v>tier - 2</v>
      </c>
      <c r="P553" s="16" t="str">
        <f>VLOOKUP(A553,'Hospitalisation Details'!A553:K553,11,FALSE)</f>
        <v>R1017</v>
      </c>
      <c r="Q553" s="16">
        <f>VLOOKUP(A553,'Hospitalisation Details'!A553:L553,12,FALSE)</f>
        <v>33</v>
      </c>
    </row>
    <row r="554" spans="1:17" ht="20.399999999999999" x14ac:dyDescent="0.6">
      <c r="A554" s="17" t="s">
        <v>1818</v>
      </c>
      <c r="B554" s="16" t="str">
        <f>VLOOKUP('HEALTH CARE'!A554,'Customer Names'!A554:D554,3,FALSE)</f>
        <v>Stone</v>
      </c>
      <c r="C554" s="16">
        <f>VLOOKUP(A554,'Medical Examinations'!A554:B554,2,FALSE)</f>
        <v>53.98</v>
      </c>
      <c r="D554" s="16">
        <f>VLOOKUP(A554,'Medical Examinations'!A554:C554,3,FALSE)</f>
        <v>5.07</v>
      </c>
      <c r="E554" s="16" t="str">
        <f>VLOOKUP(A554,'Medical Examinations'!A554:D554,4,FALSE)</f>
        <v>No</v>
      </c>
      <c r="F554" s="16" t="str">
        <f>VLOOKUP(A554,'Medical Examinations'!A554:E554,5,FALSE)</f>
        <v>No</v>
      </c>
      <c r="G554" s="16" t="str">
        <f>VLOOKUP(A554,'Medical Examinations'!A554:F554,6,FALSE)</f>
        <v>Yes</v>
      </c>
      <c r="H554" s="16">
        <f>VLOOKUP('HEALTH CARE'!A554,'Medical Examinations'!A554:G554,7,FALSE)</f>
        <v>1</v>
      </c>
      <c r="I554" s="16" t="str">
        <f>VLOOKUP(A554,'Medical Examinations'!A554:H554,8,FALSE)</f>
        <v>No</v>
      </c>
      <c r="J554" s="16" t="str">
        <f>VLOOKUP(A554,'Medical Examinations'!A554:I554,9,FALSE)</f>
        <v>obesity</v>
      </c>
      <c r="K554" s="16" t="str">
        <f>VLOOKUP(A554,'Medical Examinations'!A554:J554,10,FALSE)</f>
        <v>normal</v>
      </c>
      <c r="L554" s="18">
        <f>VLOOKUP(A554,'Hospitalisation Details'!A:F, 5, FALSE)</f>
        <v>12</v>
      </c>
      <c r="M554" s="16">
        <f>VLOOKUP(A554,'Hospitalisation Details'!A554:H554,8,FALSE)</f>
        <v>17882.669999999998</v>
      </c>
      <c r="N554" s="16" t="str">
        <f>VLOOKUP(A554,'Hospitalisation Details'!A554:I554,9,FALSE)</f>
        <v>tier - 1</v>
      </c>
      <c r="O554" s="16" t="str">
        <f>VLOOKUP(A554,'Hospitalisation Details'!A554:J554,10,FALSE)</f>
        <v>tier - 3</v>
      </c>
      <c r="P554" s="16" t="str">
        <f>VLOOKUP(A554,'Hospitalisation Details'!A554:K554,11,FALSE)</f>
        <v>R1012</v>
      </c>
      <c r="Q554" s="16">
        <f>VLOOKUP(A554,'Hospitalisation Details'!A554:L554,12,FALSE)</f>
        <v>43</v>
      </c>
    </row>
    <row r="555" spans="1:17" ht="20.399999999999999" x14ac:dyDescent="0.6">
      <c r="A555" s="17" t="s">
        <v>1817</v>
      </c>
      <c r="B555" s="16" t="str">
        <f>VLOOKUP('HEALTH CARE'!A555,'Customer Names'!A555:D555,3,FALSE)</f>
        <v>Campbell</v>
      </c>
      <c r="C555" s="16">
        <f>VLOOKUP(A555,'Medical Examinations'!A555:B555,2,FALSE)</f>
        <v>41.325000000000003</v>
      </c>
      <c r="D555" s="16">
        <f>VLOOKUP(A555,'Medical Examinations'!A555:C555,3,FALSE)</f>
        <v>4.04</v>
      </c>
      <c r="E555" s="16" t="str">
        <f>VLOOKUP(A555,'Medical Examinations'!A555:D555,4,FALSE)</f>
        <v>Yes</v>
      </c>
      <c r="F555" s="16" t="str">
        <f>VLOOKUP(A555,'Medical Examinations'!A555:E555,5,FALSE)</f>
        <v>No</v>
      </c>
      <c r="G555" s="16" t="str">
        <f>VLOOKUP(A555,'Medical Examinations'!A555:F555,6,FALSE)</f>
        <v>Yes</v>
      </c>
      <c r="H555" s="16">
        <f>VLOOKUP('HEALTH CARE'!A555,'Medical Examinations'!A555:G555,7,FALSE)</f>
        <v>1</v>
      </c>
      <c r="I555" s="16" t="str">
        <f>VLOOKUP(A555,'Medical Examinations'!A555:H555,8,FALSE)</f>
        <v>No</v>
      </c>
      <c r="J555" s="16" t="str">
        <f>VLOOKUP(A555,'Medical Examinations'!A555:I555,9,FALSE)</f>
        <v>obesity</v>
      </c>
      <c r="K555" s="16" t="str">
        <f>VLOOKUP(A555,'Medical Examinations'!A555:J555,10,FALSE)</f>
        <v>normal</v>
      </c>
      <c r="L555" s="18">
        <f>VLOOKUP(A555,'Hospitalisation Details'!A:F, 5, FALSE)</f>
        <v>26</v>
      </c>
      <c r="M555" s="16">
        <f>VLOOKUP(A555,'Hospitalisation Details'!A555:H555,8,FALSE)</f>
        <v>17878.900000000001</v>
      </c>
      <c r="N555" s="16" t="str">
        <f>VLOOKUP(A555,'Hospitalisation Details'!A555:I555,9,FALSE)</f>
        <v>tier - 1</v>
      </c>
      <c r="O555" s="16" t="str">
        <f>VLOOKUP(A555,'Hospitalisation Details'!A555:J555,10,FALSE)</f>
        <v>tier - 2</v>
      </c>
      <c r="P555" s="16" t="str">
        <f>VLOOKUP(A555,'Hospitalisation Details'!A555:K555,11,FALSE)</f>
        <v>R1024</v>
      </c>
      <c r="Q555" s="16">
        <f>VLOOKUP(A555,'Hospitalisation Details'!A555:L555,12,FALSE)</f>
        <v>25</v>
      </c>
    </row>
    <row r="556" spans="1:17" ht="20.399999999999999" x14ac:dyDescent="0.6">
      <c r="A556" s="17" t="s">
        <v>1816</v>
      </c>
      <c r="B556" s="16" t="str">
        <f>VLOOKUP('HEALTH CARE'!A556,'Customer Names'!A556:D556,3,FALSE)</f>
        <v>Asher</v>
      </c>
      <c r="C556" s="16">
        <f>VLOOKUP(A556,'Medical Examinations'!A556:B556,2,FALSE)</f>
        <v>51.65</v>
      </c>
      <c r="D556" s="16">
        <f>VLOOKUP(A556,'Medical Examinations'!A556:C556,3,FALSE)</f>
        <v>5.3</v>
      </c>
      <c r="E556" s="16" t="str">
        <f>VLOOKUP(A556,'Medical Examinations'!A556:D556,4,FALSE)</f>
        <v>Yes</v>
      </c>
      <c r="F556" s="16" t="str">
        <f>VLOOKUP(A556,'Medical Examinations'!A556:E556,5,FALSE)</f>
        <v>No</v>
      </c>
      <c r="G556" s="16" t="str">
        <f>VLOOKUP(A556,'Medical Examinations'!A556:F556,6,FALSE)</f>
        <v>No</v>
      </c>
      <c r="H556" s="16">
        <f>VLOOKUP('HEALTH CARE'!A556,'Medical Examinations'!A556:G556,7,FALSE)</f>
        <v>0</v>
      </c>
      <c r="I556" s="16" t="str">
        <f>VLOOKUP(A556,'Medical Examinations'!A556:H556,8,FALSE)</f>
        <v>No</v>
      </c>
      <c r="J556" s="16" t="str">
        <f>VLOOKUP(A556,'Medical Examinations'!A556:I556,9,FALSE)</f>
        <v>obesity</v>
      </c>
      <c r="K556" s="16" t="str">
        <f>VLOOKUP(A556,'Medical Examinations'!A556:J556,10,FALSE)</f>
        <v>normal</v>
      </c>
      <c r="L556" s="18">
        <f>VLOOKUP(A556,'Hospitalisation Details'!A:F, 5, FALSE)</f>
        <v>12</v>
      </c>
      <c r="M556" s="16">
        <f>VLOOKUP(A556,'Hospitalisation Details'!A556:H556,8,FALSE)</f>
        <v>17862.919999999998</v>
      </c>
      <c r="N556" s="16" t="str">
        <f>VLOOKUP(A556,'Hospitalisation Details'!A556:I556,9,FALSE)</f>
        <v>tier - 1</v>
      </c>
      <c r="O556" s="16" t="str">
        <f>VLOOKUP(A556,'Hospitalisation Details'!A556:J556,10,FALSE)</f>
        <v>tier - 2</v>
      </c>
      <c r="P556" s="16" t="str">
        <f>VLOOKUP(A556,'Hospitalisation Details'!A556:K556,11,FALSE)</f>
        <v>R1012</v>
      </c>
      <c r="Q556" s="16">
        <f>VLOOKUP(A556,'Hospitalisation Details'!A556:L556,12,FALSE)</f>
        <v>46</v>
      </c>
    </row>
    <row r="557" spans="1:17" ht="20.399999999999999" x14ac:dyDescent="0.6">
      <c r="A557" s="17" t="s">
        <v>1815</v>
      </c>
      <c r="B557" s="16" t="str">
        <f>VLOOKUP('HEALTH CARE'!A557,'Customer Names'!A557:D557,3,FALSE)</f>
        <v>Mazzotta</v>
      </c>
      <c r="C557" s="16">
        <f>VLOOKUP(A557,'Medical Examinations'!A557:B557,2,FALSE)</f>
        <v>44.52</v>
      </c>
      <c r="D557" s="16">
        <f>VLOOKUP(A557,'Medical Examinations'!A557:C557,3,FALSE)</f>
        <v>8.64</v>
      </c>
      <c r="E557" s="16" t="str">
        <f>VLOOKUP(A557,'Medical Examinations'!A557:D557,4,FALSE)</f>
        <v>Yes</v>
      </c>
      <c r="F557" s="16" t="str">
        <f>VLOOKUP(A557,'Medical Examinations'!A557:E557,5,FALSE)</f>
        <v>No</v>
      </c>
      <c r="G557" s="16" t="str">
        <f>VLOOKUP(A557,'Medical Examinations'!A557:F557,6,FALSE)</f>
        <v>Yes</v>
      </c>
      <c r="H557" s="16">
        <f>VLOOKUP('HEALTH CARE'!A557,'Medical Examinations'!A557:G557,7,FALSE)</f>
        <v>1</v>
      </c>
      <c r="I557" s="16" t="str">
        <f>VLOOKUP(A557,'Medical Examinations'!A557:H557,8,FALSE)</f>
        <v>No</v>
      </c>
      <c r="J557" s="16" t="str">
        <f>VLOOKUP(A557,'Medical Examinations'!A557:I557,9,FALSE)</f>
        <v>obesity</v>
      </c>
      <c r="K557" s="16" t="str">
        <f>VLOOKUP(A557,'Medical Examinations'!A557:J557,10,FALSE)</f>
        <v>diabetes</v>
      </c>
      <c r="L557" s="18">
        <f>VLOOKUP(A557,'Hospitalisation Details'!A:F, 5, FALSE)</f>
        <v>8</v>
      </c>
      <c r="M557" s="16">
        <f>VLOOKUP(A557,'Hospitalisation Details'!A557:H557,8,FALSE)</f>
        <v>17832.599999999999</v>
      </c>
      <c r="N557" s="16" t="str">
        <f>VLOOKUP(A557,'Hospitalisation Details'!A557:I557,9,FALSE)</f>
        <v>tier - 1</v>
      </c>
      <c r="O557" s="16" t="str">
        <f>VLOOKUP(A557,'Hospitalisation Details'!A557:J557,10,FALSE)</f>
        <v>tier - 2</v>
      </c>
      <c r="P557" s="16" t="str">
        <f>VLOOKUP(A557,'Hospitalisation Details'!A557:K557,11,FALSE)</f>
        <v>R1012</v>
      </c>
      <c r="Q557" s="16">
        <f>VLOOKUP(A557,'Hospitalisation Details'!A557:L557,12,FALSE)</f>
        <v>59</v>
      </c>
    </row>
    <row r="558" spans="1:17" ht="20.399999999999999" x14ac:dyDescent="0.6">
      <c r="A558" s="17" t="s">
        <v>1814</v>
      </c>
      <c r="B558" s="16" t="str">
        <f>VLOOKUP('HEALTH CARE'!A558,'Customer Names'!A558:D558,3,FALSE)</f>
        <v>Huttl</v>
      </c>
      <c r="C558" s="16">
        <f>VLOOKUP(A558,'Medical Examinations'!A558:B558,2,FALSE)</f>
        <v>53.29</v>
      </c>
      <c r="D558" s="16">
        <f>VLOOKUP(A558,'Medical Examinations'!A558:C558,3,FALSE)</f>
        <v>4.03</v>
      </c>
      <c r="E558" s="16" t="str">
        <f>VLOOKUP(A558,'Medical Examinations'!A558:D558,4,FALSE)</f>
        <v>No</v>
      </c>
      <c r="F558" s="16" t="str">
        <f>VLOOKUP(A558,'Medical Examinations'!A558:E558,5,FALSE)</f>
        <v>No</v>
      </c>
      <c r="G558" s="16" t="str">
        <f>VLOOKUP(A558,'Medical Examinations'!A558:F558,6,FALSE)</f>
        <v>Yes</v>
      </c>
      <c r="H558" s="16">
        <f>VLOOKUP('HEALTH CARE'!A558,'Medical Examinations'!A558:G558,7,FALSE)</f>
        <v>1</v>
      </c>
      <c r="I558" s="16" t="str">
        <f>VLOOKUP(A558,'Medical Examinations'!A558:H558,8,FALSE)</f>
        <v>No</v>
      </c>
      <c r="J558" s="16" t="str">
        <f>VLOOKUP(A558,'Medical Examinations'!A558:I558,9,FALSE)</f>
        <v>obesity</v>
      </c>
      <c r="K558" s="16" t="str">
        <f>VLOOKUP(A558,'Medical Examinations'!A558:J558,10,FALSE)</f>
        <v>normal</v>
      </c>
      <c r="L558" s="18">
        <f>VLOOKUP(A558,'Hospitalisation Details'!A:F, 5, FALSE)</f>
        <v>10</v>
      </c>
      <c r="M558" s="16">
        <f>VLOOKUP(A558,'Hospitalisation Details'!A558:H558,8,FALSE)</f>
        <v>17779.939999999999</v>
      </c>
      <c r="N558" s="16" t="str">
        <f>VLOOKUP(A558,'Hospitalisation Details'!A558:I558,9,FALSE)</f>
        <v>tier - 1</v>
      </c>
      <c r="O558" s="16" t="str">
        <f>VLOOKUP(A558,'Hospitalisation Details'!A558:J558,10,FALSE)</f>
        <v>tier - 2</v>
      </c>
      <c r="P558" s="16" t="str">
        <f>VLOOKUP(A558,'Hospitalisation Details'!A558:K558,11,FALSE)</f>
        <v>R1012</v>
      </c>
      <c r="Q558" s="16">
        <f>VLOOKUP(A558,'Hospitalisation Details'!A558:L558,12,FALSE)</f>
        <v>43</v>
      </c>
    </row>
    <row r="559" spans="1:17" ht="20.399999999999999" x14ac:dyDescent="0.6">
      <c r="A559" s="17" t="s">
        <v>1813</v>
      </c>
      <c r="B559" s="16" t="str">
        <f>VLOOKUP('HEALTH CARE'!A559,'Customer Names'!A559:D559,3,FALSE)</f>
        <v>Ferron</v>
      </c>
      <c r="C559" s="16">
        <f>VLOOKUP(A559,'Medical Examinations'!A559:B559,2,FALSE)</f>
        <v>46.63</v>
      </c>
      <c r="D559" s="16">
        <f>VLOOKUP(A559,'Medical Examinations'!A559:C559,3,FALSE)</f>
        <v>4.26</v>
      </c>
      <c r="E559" s="16" t="str">
        <f>VLOOKUP(A559,'Medical Examinations'!A559:D559,4,FALSE)</f>
        <v>Yes</v>
      </c>
      <c r="F559" s="16" t="str">
        <f>VLOOKUP(A559,'Medical Examinations'!A559:E559,5,FALSE)</f>
        <v>No</v>
      </c>
      <c r="G559" s="16" t="str">
        <f>VLOOKUP(A559,'Medical Examinations'!A559:F559,6,FALSE)</f>
        <v>No</v>
      </c>
      <c r="H559" s="16">
        <f>VLOOKUP('HEALTH CARE'!A559,'Medical Examinations'!A559:G559,7,FALSE)</f>
        <v>2</v>
      </c>
      <c r="I559" s="16" t="str">
        <f>VLOOKUP(A559,'Medical Examinations'!A559:H559,8,FALSE)</f>
        <v>No</v>
      </c>
      <c r="J559" s="16" t="str">
        <f>VLOOKUP(A559,'Medical Examinations'!A559:I559,9,FALSE)</f>
        <v>obesity</v>
      </c>
      <c r="K559" s="16" t="str">
        <f>VLOOKUP(A559,'Medical Examinations'!A559:J559,10,FALSE)</f>
        <v>normal</v>
      </c>
      <c r="L559" s="18">
        <f>VLOOKUP(A559,'Hospitalisation Details'!A:F, 5, FALSE)</f>
        <v>21</v>
      </c>
      <c r="M559" s="16">
        <f>VLOOKUP(A559,'Hospitalisation Details'!A559:H559,8,FALSE)</f>
        <v>17777.73</v>
      </c>
      <c r="N559" s="16" t="str">
        <f>VLOOKUP(A559,'Hospitalisation Details'!A559:I559,9,FALSE)</f>
        <v>tier - 1</v>
      </c>
      <c r="O559" s="16" t="str">
        <f>VLOOKUP(A559,'Hospitalisation Details'!A559:J559,10,FALSE)</f>
        <v>tier - 3</v>
      </c>
      <c r="P559" s="16" t="str">
        <f>VLOOKUP(A559,'Hospitalisation Details'!A559:K559,11,FALSE)</f>
        <v>R1012</v>
      </c>
      <c r="Q559" s="16">
        <f>VLOOKUP(A559,'Hospitalisation Details'!A559:L559,12,FALSE)</f>
        <v>56</v>
      </c>
    </row>
    <row r="560" spans="1:17" ht="20.399999999999999" x14ac:dyDescent="0.6">
      <c r="A560" s="17" t="s">
        <v>1812</v>
      </c>
      <c r="B560" s="16" t="str">
        <f>VLOOKUP('HEALTH CARE'!A560,'Customer Names'!A560:D560,3,FALSE)</f>
        <v>Colarusso</v>
      </c>
      <c r="C560" s="16">
        <f>VLOOKUP(A560,'Medical Examinations'!A560:B560,2,FALSE)</f>
        <v>28.88</v>
      </c>
      <c r="D560" s="16">
        <f>VLOOKUP(A560,'Medical Examinations'!A560:C560,3,FALSE)</f>
        <v>5.35</v>
      </c>
      <c r="E560" s="16" t="str">
        <f>VLOOKUP(A560,'Medical Examinations'!A560:D560,4,FALSE)</f>
        <v>No</v>
      </c>
      <c r="F560" s="16" t="str">
        <f>VLOOKUP(A560,'Medical Examinations'!A560:E560,5,FALSE)</f>
        <v>No</v>
      </c>
      <c r="G560" s="16" t="str">
        <f>VLOOKUP(A560,'Medical Examinations'!A560:F560,6,FALSE)</f>
        <v>Yes</v>
      </c>
      <c r="H560" s="16">
        <f>VLOOKUP('HEALTH CARE'!A560,'Medical Examinations'!A560:G560,7,FALSE)</f>
        <v>1</v>
      </c>
      <c r="I560" s="16" t="str">
        <f>VLOOKUP(A560,'Medical Examinations'!A560:H560,8,FALSE)</f>
        <v>Yes</v>
      </c>
      <c r="J560" s="16" t="str">
        <f>VLOOKUP(A560,'Medical Examinations'!A560:I560,9,FALSE)</f>
        <v>overweight</v>
      </c>
      <c r="K560" s="16" t="str">
        <f>VLOOKUP(A560,'Medical Examinations'!A560:J560,10,FALSE)</f>
        <v>normal</v>
      </c>
      <c r="L560" s="18">
        <f>VLOOKUP(A560,'Hospitalisation Details'!A:F, 5, FALSE)</f>
        <v>14</v>
      </c>
      <c r="M560" s="16">
        <f>VLOOKUP(A560,'Hospitalisation Details'!A560:H560,8,FALSE)</f>
        <v>17748.509999999998</v>
      </c>
      <c r="N560" s="16" t="str">
        <f>VLOOKUP(A560,'Hospitalisation Details'!A560:I560,9,FALSE)</f>
        <v>tier - 1</v>
      </c>
      <c r="O560" s="16" t="str">
        <f>VLOOKUP(A560,'Hospitalisation Details'!A560:J560,10,FALSE)</f>
        <v>tier - 1</v>
      </c>
      <c r="P560" s="16" t="str">
        <f>VLOOKUP(A560,'Hospitalisation Details'!A560:K560,11,FALSE)</f>
        <v>R1012</v>
      </c>
      <c r="Q560" s="16">
        <f>VLOOKUP(A560,'Hospitalisation Details'!A560:L560,12,FALSE)</f>
        <v>19</v>
      </c>
    </row>
    <row r="561" spans="1:17" ht="20.399999999999999" x14ac:dyDescent="0.6">
      <c r="A561" s="17" t="s">
        <v>1811</v>
      </c>
      <c r="B561" s="16" t="str">
        <f>VLOOKUP('HEALTH CARE'!A561,'Customer Names'!A561:D561,3,FALSE)</f>
        <v>Pearlman</v>
      </c>
      <c r="C561" s="16">
        <f>VLOOKUP(A561,'Medical Examinations'!A561:B561,2,FALSE)</f>
        <v>23.98</v>
      </c>
      <c r="D561" s="16">
        <f>VLOOKUP(A561,'Medical Examinations'!A561:C561,3,FALSE)</f>
        <v>4.9000000000000004</v>
      </c>
      <c r="E561" s="16" t="str">
        <f>VLOOKUP(A561,'Medical Examinations'!A561:D561,4,FALSE)</f>
        <v>No</v>
      </c>
      <c r="F561" s="16" t="str">
        <f>VLOOKUP(A561,'Medical Examinations'!A561:E561,5,FALSE)</f>
        <v>No</v>
      </c>
      <c r="G561" s="16" t="str">
        <f>VLOOKUP(A561,'Medical Examinations'!A561:F561,6,FALSE)</f>
        <v>No</v>
      </c>
      <c r="H561" s="16">
        <f>VLOOKUP('HEALTH CARE'!A561,'Medical Examinations'!A561:G561,7,FALSE)</f>
        <v>0</v>
      </c>
      <c r="I561" s="16" t="str">
        <f>VLOOKUP(A561,'Medical Examinations'!A561:H561,8,FALSE)</f>
        <v>no</v>
      </c>
      <c r="J561" s="16" t="str">
        <f>VLOOKUP(A561,'Medical Examinations'!A561:I561,9,FALSE)</f>
        <v>normal weight</v>
      </c>
      <c r="K561" s="16" t="str">
        <f>VLOOKUP(A561,'Medical Examinations'!A561:J561,10,FALSE)</f>
        <v>normal</v>
      </c>
      <c r="L561" s="18">
        <f>VLOOKUP(A561,'Hospitalisation Details'!A:F, 5, FALSE)</f>
        <v>1</v>
      </c>
      <c r="M561" s="16">
        <f>VLOOKUP(A561,'Hospitalisation Details'!A561:H561,8,FALSE)</f>
        <v>17663.14</v>
      </c>
      <c r="N561" s="16" t="str">
        <f>VLOOKUP(A561,'Hospitalisation Details'!A561:I561,9,FALSE)</f>
        <v>tier - 1</v>
      </c>
      <c r="O561" s="16" t="str">
        <f>VLOOKUP(A561,'Hospitalisation Details'!A561:J561,10,FALSE)</f>
        <v>tier - 3</v>
      </c>
      <c r="P561" s="16" t="str">
        <f>VLOOKUP(A561,'Hospitalisation Details'!A561:K561,11,FALSE)</f>
        <v>R1013</v>
      </c>
      <c r="Q561" s="16">
        <f>VLOOKUP(A561,'Hospitalisation Details'!A561:L561,12,FALSE)</f>
        <v>28</v>
      </c>
    </row>
    <row r="562" spans="1:17" ht="20.399999999999999" x14ac:dyDescent="0.6">
      <c r="A562" s="17" t="s">
        <v>1810</v>
      </c>
      <c r="B562" s="16" t="str">
        <f>VLOOKUP('HEALTH CARE'!A562,'Customer Names'!A562:D562,3,FALSE)</f>
        <v>O'Mara</v>
      </c>
      <c r="C562" s="16">
        <f>VLOOKUP(A562,'Medical Examinations'!A562:B562,2,FALSE)</f>
        <v>23.65</v>
      </c>
      <c r="D562" s="16">
        <f>VLOOKUP(A562,'Medical Examinations'!A562:C562,3,FALSE)</f>
        <v>4.5</v>
      </c>
      <c r="E562" s="16" t="str">
        <f>VLOOKUP(A562,'Medical Examinations'!A562:D562,4,FALSE)</f>
        <v>No</v>
      </c>
      <c r="F562" s="16" t="str">
        <f>VLOOKUP(A562,'Medical Examinations'!A562:E562,5,FALSE)</f>
        <v>No</v>
      </c>
      <c r="G562" s="16" t="str">
        <f>VLOOKUP(A562,'Medical Examinations'!A562:F562,6,FALSE)</f>
        <v>No</v>
      </c>
      <c r="H562" s="16">
        <f>VLOOKUP('HEALTH CARE'!A562,'Medical Examinations'!A562:G562,7,FALSE)</f>
        <v>0</v>
      </c>
      <c r="I562" s="16" t="str">
        <f>VLOOKUP(A562,'Medical Examinations'!A562:H562,8,FALSE)</f>
        <v>No</v>
      </c>
      <c r="J562" s="16" t="str">
        <f>VLOOKUP(A562,'Medical Examinations'!A562:I562,9,FALSE)</f>
        <v>normal weight</v>
      </c>
      <c r="K562" s="16" t="str">
        <f>VLOOKUP(A562,'Medical Examinations'!A562:J562,10,FALSE)</f>
        <v>normal</v>
      </c>
      <c r="L562" s="18">
        <f>VLOOKUP(A562,'Hospitalisation Details'!A:F, 5, FALSE)</f>
        <v>25</v>
      </c>
      <c r="M562" s="16">
        <f>VLOOKUP(A562,'Hospitalisation Details'!A562:H562,8,FALSE)</f>
        <v>17626.240000000002</v>
      </c>
      <c r="N562" s="16" t="str">
        <f>VLOOKUP(A562,'Hospitalisation Details'!A562:I562,9,FALSE)</f>
        <v>tier - 1</v>
      </c>
      <c r="O562" s="16" t="str">
        <f>VLOOKUP(A562,'Hospitalisation Details'!A562:J562,10,FALSE)</f>
        <v>tier - 3</v>
      </c>
      <c r="P562" s="16" t="str">
        <f>VLOOKUP(A562,'Hospitalisation Details'!A562:K562,11,FALSE)</f>
        <v>R1013</v>
      </c>
      <c r="Q562" s="16">
        <f>VLOOKUP(A562,'Hospitalisation Details'!A562:L562,12,FALSE)</f>
        <v>32</v>
      </c>
    </row>
    <row r="563" spans="1:17" ht="20.399999999999999" x14ac:dyDescent="0.6">
      <c r="A563" s="17" t="s">
        <v>1809</v>
      </c>
      <c r="B563" s="16" t="str">
        <f>VLOOKUP('HEALTH CARE'!A563,'Customer Names'!A563:D563,3,FALSE)</f>
        <v>Niska</v>
      </c>
      <c r="C563" s="16">
        <f>VLOOKUP(A563,'Medical Examinations'!A563:B563,2,FALSE)</f>
        <v>49.09</v>
      </c>
      <c r="D563" s="16">
        <f>VLOOKUP(A563,'Medical Examinations'!A563:C563,3,FALSE)</f>
        <v>8.3800000000000008</v>
      </c>
      <c r="E563" s="16" t="str">
        <f>VLOOKUP(A563,'Medical Examinations'!A563:D563,4,FALSE)</f>
        <v>Yes</v>
      </c>
      <c r="F563" s="16" t="str">
        <f>VLOOKUP(A563,'Medical Examinations'!A563:E563,5,FALSE)</f>
        <v>No</v>
      </c>
      <c r="G563" s="16" t="str">
        <f>VLOOKUP(A563,'Medical Examinations'!A563:F563,6,FALSE)</f>
        <v>No</v>
      </c>
      <c r="H563" s="16">
        <f>VLOOKUP('HEALTH CARE'!A563,'Medical Examinations'!A563:G563,7,FALSE)</f>
        <v>2</v>
      </c>
      <c r="I563" s="16" t="str">
        <f>VLOOKUP(A563,'Medical Examinations'!A563:H563,8,FALSE)</f>
        <v>No</v>
      </c>
      <c r="J563" s="16" t="str">
        <f>VLOOKUP(A563,'Medical Examinations'!A563:I563,9,FALSE)</f>
        <v>obesity</v>
      </c>
      <c r="K563" s="16" t="str">
        <f>VLOOKUP(A563,'Medical Examinations'!A563:J563,10,FALSE)</f>
        <v>diabetes</v>
      </c>
      <c r="L563" s="18">
        <f>VLOOKUP(A563,'Hospitalisation Details'!A:F, 5, FALSE)</f>
        <v>26</v>
      </c>
      <c r="M563" s="16">
        <f>VLOOKUP(A563,'Hospitalisation Details'!A563:H563,8,FALSE)</f>
        <v>17584.72</v>
      </c>
      <c r="N563" s="16" t="str">
        <f>VLOOKUP(A563,'Hospitalisation Details'!A563:I563,9,FALSE)</f>
        <v>tier - 1</v>
      </c>
      <c r="O563" s="16" t="str">
        <f>VLOOKUP(A563,'Hospitalisation Details'!A563:J563,10,FALSE)</f>
        <v>tier - 3</v>
      </c>
      <c r="P563" s="16" t="str">
        <f>VLOOKUP(A563,'Hospitalisation Details'!A563:K563,11,FALSE)</f>
        <v>R1012</v>
      </c>
      <c r="Q563" s="16">
        <f>VLOOKUP(A563,'Hospitalisation Details'!A563:L563,12,FALSE)</f>
        <v>52</v>
      </c>
    </row>
    <row r="564" spans="1:17" ht="20.399999999999999" x14ac:dyDescent="0.6">
      <c r="A564" s="17" t="s">
        <v>1808</v>
      </c>
      <c r="B564" s="16" t="str">
        <f>VLOOKUP('HEALTH CARE'!A564,'Customer Names'!A564:D564,3,FALSE)</f>
        <v>Schlich</v>
      </c>
      <c r="C564" s="16">
        <f>VLOOKUP(A564,'Medical Examinations'!A564:B564,2,FALSE)</f>
        <v>28.024999999999999</v>
      </c>
      <c r="D564" s="16">
        <f>VLOOKUP(A564,'Medical Examinations'!A564:C564,3,FALSE)</f>
        <v>7.03</v>
      </c>
      <c r="E564" s="16" t="str">
        <f>VLOOKUP(A564,'Medical Examinations'!A564:D564,4,FALSE)</f>
        <v>No</v>
      </c>
      <c r="F564" s="16" t="str">
        <f>VLOOKUP(A564,'Medical Examinations'!A564:E564,5,FALSE)</f>
        <v>No</v>
      </c>
      <c r="G564" s="16" t="str">
        <f>VLOOKUP(A564,'Medical Examinations'!A564:F564,6,FALSE)</f>
        <v>No</v>
      </c>
      <c r="H564" s="16">
        <f>VLOOKUP('HEALTH CARE'!A564,'Medical Examinations'!A564:G564,7,FALSE)</f>
        <v>0</v>
      </c>
      <c r="I564" s="16" t="str">
        <f>VLOOKUP(A564,'Medical Examinations'!A564:H564,8,FALSE)</f>
        <v>Yes</v>
      </c>
      <c r="J564" s="16" t="str">
        <f>VLOOKUP(A564,'Medical Examinations'!A564:I564,9,FALSE)</f>
        <v>overweight</v>
      </c>
      <c r="K564" s="16" t="str">
        <f>VLOOKUP(A564,'Medical Examinations'!A564:J564,10,FALSE)</f>
        <v>diabetes</v>
      </c>
      <c r="L564" s="18">
        <f>VLOOKUP(A564,'Hospitalisation Details'!A:F, 5, FALSE)</f>
        <v>25</v>
      </c>
      <c r="M564" s="16">
        <f>VLOOKUP(A564,'Hospitalisation Details'!A564:H564,8,FALSE)</f>
        <v>17560.38</v>
      </c>
      <c r="N564" s="16" t="str">
        <f>VLOOKUP(A564,'Hospitalisation Details'!A564:I564,9,FALSE)</f>
        <v>tier - 1</v>
      </c>
      <c r="O564" s="16" t="str">
        <f>VLOOKUP(A564,'Hospitalisation Details'!A564:J564,10,FALSE)</f>
        <v>tier - 1</v>
      </c>
      <c r="P564" s="16" t="str">
        <f>VLOOKUP(A564,'Hospitalisation Details'!A564:K564,11,FALSE)</f>
        <v>R1012</v>
      </c>
      <c r="Q564" s="16">
        <f>VLOOKUP(A564,'Hospitalisation Details'!A564:L564,12,FALSE)</f>
        <v>20</v>
      </c>
    </row>
    <row r="565" spans="1:17" ht="20.399999999999999" x14ac:dyDescent="0.6">
      <c r="A565" s="17" t="s">
        <v>1807</v>
      </c>
      <c r="B565" s="16" t="str">
        <f>VLOOKUP('HEALTH CARE'!A565,'Customer Names'!A565:D565,3,FALSE)</f>
        <v>Zidek</v>
      </c>
      <c r="C565" s="16">
        <f>VLOOKUP(A565,'Medical Examinations'!A565:B565,2,FALSE)</f>
        <v>43.32</v>
      </c>
      <c r="D565" s="16">
        <f>VLOOKUP(A565,'Medical Examinations'!A565:C565,3,FALSE)</f>
        <v>8.75</v>
      </c>
      <c r="E565" s="16" t="str">
        <f>VLOOKUP(A565,'Medical Examinations'!A565:D565,4,FALSE)</f>
        <v>Yes</v>
      </c>
      <c r="F565" s="16" t="str">
        <f>VLOOKUP(A565,'Medical Examinations'!A565:E565,5,FALSE)</f>
        <v>No</v>
      </c>
      <c r="G565" s="16" t="str">
        <f>VLOOKUP(A565,'Medical Examinations'!A565:F565,6,FALSE)</f>
        <v>Yes</v>
      </c>
      <c r="H565" s="16">
        <f>VLOOKUP('HEALTH CARE'!A565,'Medical Examinations'!A565:G565,7,FALSE)</f>
        <v>1</v>
      </c>
      <c r="I565" s="16" t="str">
        <f>VLOOKUP(A565,'Medical Examinations'!A565:H565,8,FALSE)</f>
        <v>No</v>
      </c>
      <c r="J565" s="16" t="str">
        <f>VLOOKUP(A565,'Medical Examinations'!A565:I565,9,FALSE)</f>
        <v>obesity</v>
      </c>
      <c r="K565" s="16" t="str">
        <f>VLOOKUP(A565,'Medical Examinations'!A565:J565,10,FALSE)</f>
        <v>diabetes</v>
      </c>
      <c r="L565" s="18">
        <f>VLOOKUP(A565,'Hospitalisation Details'!A:F, 5, FALSE)</f>
        <v>16</v>
      </c>
      <c r="M565" s="16">
        <f>VLOOKUP(A565,'Hospitalisation Details'!A565:H565,8,FALSE)</f>
        <v>17556.88</v>
      </c>
      <c r="N565" s="16" t="str">
        <f>VLOOKUP(A565,'Hospitalisation Details'!A565:I565,9,FALSE)</f>
        <v>tier - 1</v>
      </c>
      <c r="O565" s="16" t="str">
        <f>VLOOKUP(A565,'Hospitalisation Details'!A565:J565,10,FALSE)</f>
        <v>tier - 2</v>
      </c>
      <c r="P565" s="16" t="str">
        <f>VLOOKUP(A565,'Hospitalisation Details'!A565:K565,11,FALSE)</f>
        <v>R1012</v>
      </c>
      <c r="Q565" s="16">
        <f>VLOOKUP(A565,'Hospitalisation Details'!A565:L565,12,FALSE)</f>
        <v>59</v>
      </c>
    </row>
    <row r="566" spans="1:17" ht="20.399999999999999" x14ac:dyDescent="0.6">
      <c r="A566" s="17" t="s">
        <v>1806</v>
      </c>
      <c r="B566" s="16" t="str">
        <f>VLOOKUP('HEALTH CARE'!A566,'Customer Names'!A566:D566,3,FALSE)</f>
        <v>Ellgass</v>
      </c>
      <c r="C566" s="16">
        <f>VLOOKUP(A566,'Medical Examinations'!A566:B566,2,FALSE)</f>
        <v>45.92</v>
      </c>
      <c r="D566" s="16">
        <f>VLOOKUP(A566,'Medical Examinations'!A566:C566,3,FALSE)</f>
        <v>9.51</v>
      </c>
      <c r="E566" s="16" t="str">
        <f>VLOOKUP(A566,'Medical Examinations'!A566:D566,4,FALSE)</f>
        <v>No</v>
      </c>
      <c r="F566" s="16" t="str">
        <f>VLOOKUP(A566,'Medical Examinations'!A566:E566,5,FALSE)</f>
        <v>No</v>
      </c>
      <c r="G566" s="16" t="str">
        <f>VLOOKUP(A566,'Medical Examinations'!A566:F566,6,FALSE)</f>
        <v>No</v>
      </c>
      <c r="H566" s="16">
        <f>VLOOKUP('HEALTH CARE'!A566,'Medical Examinations'!A566:G566,7,FALSE)</f>
        <v>0</v>
      </c>
      <c r="I566" s="16" t="str">
        <f>VLOOKUP(A566,'Medical Examinations'!A566:H566,8,FALSE)</f>
        <v>No</v>
      </c>
      <c r="J566" s="16" t="str">
        <f>VLOOKUP(A566,'Medical Examinations'!A566:I566,9,FALSE)</f>
        <v>obesity</v>
      </c>
      <c r="K566" s="16" t="str">
        <f>VLOOKUP(A566,'Medical Examinations'!A566:J566,10,FALSE)</f>
        <v>diabetes</v>
      </c>
      <c r="L566" s="18">
        <f>VLOOKUP(A566,'Hospitalisation Details'!A:F, 5, FALSE)</f>
        <v>12</v>
      </c>
      <c r="M566" s="16">
        <f>VLOOKUP(A566,'Hospitalisation Details'!A566:H566,8,FALSE)</f>
        <v>17507.47</v>
      </c>
      <c r="N566" s="16" t="str">
        <f>VLOOKUP(A566,'Hospitalisation Details'!A566:I566,9,FALSE)</f>
        <v>tier - 1</v>
      </c>
      <c r="O566" s="16" t="str">
        <f>VLOOKUP(A566,'Hospitalisation Details'!A566:J566,10,FALSE)</f>
        <v>tier - 1</v>
      </c>
      <c r="P566" s="16" t="str">
        <f>VLOOKUP(A566,'Hospitalisation Details'!A566:K566,11,FALSE)</f>
        <v>R1026</v>
      </c>
      <c r="Q566" s="16">
        <f>VLOOKUP(A566,'Hospitalisation Details'!A566:L566,12,FALSE)</f>
        <v>54</v>
      </c>
    </row>
    <row r="567" spans="1:17" ht="20.399999999999999" x14ac:dyDescent="0.6">
      <c r="A567" s="17" t="s">
        <v>1805</v>
      </c>
      <c r="B567" s="16" t="str">
        <f>VLOOKUP('HEALTH CARE'!A567,'Customer Names'!A567:D567,3,FALSE)</f>
        <v>Lowe</v>
      </c>
      <c r="C567" s="16">
        <f>VLOOKUP(A567,'Medical Examinations'!A567:B567,2,FALSE)</f>
        <v>44.03</v>
      </c>
      <c r="D567" s="16">
        <f>VLOOKUP(A567,'Medical Examinations'!A567:C567,3,FALSE)</f>
        <v>9.36</v>
      </c>
      <c r="E567" s="16" t="str">
        <f>VLOOKUP(A567,'Medical Examinations'!A567:D567,4,FALSE)</f>
        <v>No</v>
      </c>
      <c r="F567" s="16" t="str">
        <f>VLOOKUP(A567,'Medical Examinations'!A567:E567,5,FALSE)</f>
        <v>No</v>
      </c>
      <c r="G567" s="16" t="str">
        <f>VLOOKUP(A567,'Medical Examinations'!A567:F567,6,FALSE)</f>
        <v>No</v>
      </c>
      <c r="H567" s="16">
        <f>VLOOKUP('HEALTH CARE'!A567,'Medical Examinations'!A567:G567,7,FALSE)</f>
        <v>0</v>
      </c>
      <c r="I567" s="16" t="str">
        <f>VLOOKUP(A567,'Medical Examinations'!A567:H567,8,FALSE)</f>
        <v>No</v>
      </c>
      <c r="J567" s="16" t="str">
        <f>VLOOKUP(A567,'Medical Examinations'!A567:I567,9,FALSE)</f>
        <v>obesity</v>
      </c>
      <c r="K567" s="16" t="str">
        <f>VLOOKUP(A567,'Medical Examinations'!A567:J567,10,FALSE)</f>
        <v>diabetes</v>
      </c>
      <c r="L567" s="18">
        <f>VLOOKUP(A567,'Hospitalisation Details'!A:F, 5, FALSE)</f>
        <v>16</v>
      </c>
      <c r="M567" s="16">
        <f>VLOOKUP(A567,'Hospitalisation Details'!A567:H567,8,FALSE)</f>
        <v>17505.650000000001</v>
      </c>
      <c r="N567" s="16" t="str">
        <f>VLOOKUP(A567,'Hospitalisation Details'!A567:I567,9,FALSE)</f>
        <v>tier - 1</v>
      </c>
      <c r="O567" s="16" t="str">
        <f>VLOOKUP(A567,'Hospitalisation Details'!A567:J567,10,FALSE)</f>
        <v>tier - 2</v>
      </c>
      <c r="P567" s="16" t="str">
        <f>VLOOKUP(A567,'Hospitalisation Details'!A567:K567,11,FALSE)</f>
        <v>R1023</v>
      </c>
      <c r="Q567" s="16">
        <f>VLOOKUP(A567,'Hospitalisation Details'!A567:L567,12,FALSE)</f>
        <v>57</v>
      </c>
    </row>
    <row r="568" spans="1:17" ht="20.399999999999999" x14ac:dyDescent="0.6">
      <c r="A568" s="17" t="s">
        <v>1804</v>
      </c>
      <c r="B568" s="16" t="str">
        <f>VLOOKUP('HEALTH CARE'!A568,'Customer Names'!A568:D568,3,FALSE)</f>
        <v>Malone</v>
      </c>
      <c r="C568" s="16">
        <f>VLOOKUP(A568,'Medical Examinations'!A568:B568,2,FALSE)</f>
        <v>24.6</v>
      </c>
      <c r="D568" s="16">
        <f>VLOOKUP(A568,'Medical Examinations'!A568:C568,3,FALSE)</f>
        <v>4.8099999999999996</v>
      </c>
      <c r="E568" s="16" t="str">
        <f>VLOOKUP(A568,'Medical Examinations'!A568:D568,4,FALSE)</f>
        <v>No</v>
      </c>
      <c r="F568" s="16" t="str">
        <f>VLOOKUP(A568,'Medical Examinations'!A568:E568,5,FALSE)</f>
        <v>No</v>
      </c>
      <c r="G568" s="16" t="str">
        <f>VLOOKUP(A568,'Medical Examinations'!A568:F568,6,FALSE)</f>
        <v>No</v>
      </c>
      <c r="H568" s="16">
        <f>VLOOKUP('HEALTH CARE'!A568,'Medical Examinations'!A568:G568,7,FALSE)</f>
        <v>0</v>
      </c>
      <c r="I568" s="16" t="str">
        <f>VLOOKUP(A568,'Medical Examinations'!A568:H568,8,FALSE)</f>
        <v>Yes</v>
      </c>
      <c r="J568" s="16" t="str">
        <f>VLOOKUP(A568,'Medical Examinations'!A568:I568,9,FALSE)</f>
        <v>normal weight</v>
      </c>
      <c r="K568" s="16" t="str">
        <f>VLOOKUP(A568,'Medical Examinations'!A568:J568,10,FALSE)</f>
        <v>normal</v>
      </c>
      <c r="L568" s="18">
        <f>VLOOKUP(A568,'Hospitalisation Details'!A:F, 5, FALSE)</f>
        <v>29</v>
      </c>
      <c r="M568" s="16">
        <f>VLOOKUP(A568,'Hospitalisation Details'!A568:H568,8,FALSE)</f>
        <v>17496.310000000001</v>
      </c>
      <c r="N568" s="16" t="str">
        <f>VLOOKUP(A568,'Hospitalisation Details'!A568:I568,9,FALSE)</f>
        <v>tier - 1</v>
      </c>
      <c r="O568" s="16" t="str">
        <f>VLOOKUP(A568,'Hospitalisation Details'!A568:J568,10,FALSE)</f>
        <v>tier - 2</v>
      </c>
      <c r="P568" s="16" t="str">
        <f>VLOOKUP(A568,'Hospitalisation Details'!A568:K568,11,FALSE)</f>
        <v>R1011</v>
      </c>
      <c r="Q568" s="16">
        <f>VLOOKUP(A568,'Hospitalisation Details'!A568:L568,12,FALSE)</f>
        <v>32</v>
      </c>
    </row>
    <row r="569" spans="1:17" ht="20.399999999999999" x14ac:dyDescent="0.6">
      <c r="A569" s="17" t="s">
        <v>1803</v>
      </c>
      <c r="B569" s="16" t="str">
        <f>VLOOKUP('HEALTH CARE'!A569,'Customer Names'!A569:D569,3,FALSE)</f>
        <v>Dumke</v>
      </c>
      <c r="C569" s="16">
        <f>VLOOKUP(A569,'Medical Examinations'!A569:B569,2,FALSE)</f>
        <v>49.15</v>
      </c>
      <c r="D569" s="16">
        <f>VLOOKUP(A569,'Medical Examinations'!A569:C569,3,FALSE)</f>
        <v>8.08</v>
      </c>
      <c r="E569" s="16" t="str">
        <f>VLOOKUP(A569,'Medical Examinations'!A569:D569,4,FALSE)</f>
        <v>No</v>
      </c>
      <c r="F569" s="16" t="str">
        <f>VLOOKUP(A569,'Medical Examinations'!A569:E569,5,FALSE)</f>
        <v>No</v>
      </c>
      <c r="G569" s="16" t="str">
        <f>VLOOKUP(A569,'Medical Examinations'!A569:F569,6,FALSE)</f>
        <v>No</v>
      </c>
      <c r="H569" s="16">
        <f>VLOOKUP('HEALTH CARE'!A569,'Medical Examinations'!A569:G569,7,FALSE)</f>
        <v>0</v>
      </c>
      <c r="I569" s="16" t="str">
        <f>VLOOKUP(A569,'Medical Examinations'!A569:H569,8,FALSE)</f>
        <v>No</v>
      </c>
      <c r="J569" s="16" t="str">
        <f>VLOOKUP(A569,'Medical Examinations'!A569:I569,9,FALSE)</f>
        <v>obesity</v>
      </c>
      <c r="K569" s="16" t="str">
        <f>VLOOKUP(A569,'Medical Examinations'!A569:J569,10,FALSE)</f>
        <v>diabetes</v>
      </c>
      <c r="L569" s="18">
        <f>VLOOKUP(A569,'Hospitalisation Details'!A:F, 5, FALSE)</f>
        <v>8</v>
      </c>
      <c r="M569" s="16">
        <f>VLOOKUP(A569,'Hospitalisation Details'!A569:H569,8,FALSE)</f>
        <v>17479.53</v>
      </c>
      <c r="N569" s="16" t="str">
        <f>VLOOKUP(A569,'Hospitalisation Details'!A569:I569,9,FALSE)</f>
        <v>tier - 1</v>
      </c>
      <c r="O569" s="16" t="str">
        <f>VLOOKUP(A569,'Hospitalisation Details'!A569:J569,10,FALSE)</f>
        <v>tier - 1</v>
      </c>
      <c r="P569" s="16" t="str">
        <f>VLOOKUP(A569,'Hospitalisation Details'!A569:K569,11,FALSE)</f>
        <v>R1012</v>
      </c>
      <c r="Q569" s="16">
        <f>VLOOKUP(A569,'Hospitalisation Details'!A569:L569,12,FALSE)</f>
        <v>52</v>
      </c>
    </row>
    <row r="570" spans="1:17" ht="20.399999999999999" x14ac:dyDescent="0.6">
      <c r="A570" s="17" t="s">
        <v>1802</v>
      </c>
      <c r="B570" s="16" t="str">
        <f>VLOOKUP('HEALTH CARE'!A570,'Customer Names'!A570:D570,3,FALSE)</f>
        <v>Strong</v>
      </c>
      <c r="C570" s="16">
        <f>VLOOKUP(A570,'Medical Examinations'!A570:B570,2,FALSE)</f>
        <v>28.31</v>
      </c>
      <c r="D570" s="16">
        <f>VLOOKUP(A570,'Medical Examinations'!A570:C570,3,FALSE)</f>
        <v>6.29</v>
      </c>
      <c r="E570" s="16" t="str">
        <f>VLOOKUP(A570,'Medical Examinations'!A570:D570,4,FALSE)</f>
        <v>No</v>
      </c>
      <c r="F570" s="16" t="str">
        <f>VLOOKUP(A570,'Medical Examinations'!A570:E570,5,FALSE)</f>
        <v>No</v>
      </c>
      <c r="G570" s="16" t="str">
        <f>VLOOKUP(A570,'Medical Examinations'!A570:F570,6,FALSE)</f>
        <v>Yes</v>
      </c>
      <c r="H570" s="16">
        <f>VLOOKUP('HEALTH CARE'!A570,'Medical Examinations'!A570:G570,7,FALSE)</f>
        <v>1</v>
      </c>
      <c r="I570" s="16" t="str">
        <f>VLOOKUP(A570,'Medical Examinations'!A570:H570,8,FALSE)</f>
        <v>Yes</v>
      </c>
      <c r="J570" s="16" t="str">
        <f>VLOOKUP(A570,'Medical Examinations'!A570:I570,9,FALSE)</f>
        <v>overweight</v>
      </c>
      <c r="K570" s="16" t="str">
        <f>VLOOKUP(A570,'Medical Examinations'!A570:J570,10,FALSE)</f>
        <v>prediabetes</v>
      </c>
      <c r="L570" s="18">
        <f>VLOOKUP(A570,'Hospitalisation Details'!A:F, 5, FALSE)</f>
        <v>2</v>
      </c>
      <c r="M570" s="16">
        <f>VLOOKUP(A570,'Hospitalisation Details'!A570:H570,8,FALSE)</f>
        <v>17468.98</v>
      </c>
      <c r="N570" s="16" t="str">
        <f>VLOOKUP(A570,'Hospitalisation Details'!A570:I570,9,FALSE)</f>
        <v>tier - 2</v>
      </c>
      <c r="O570" s="16" t="str">
        <f>VLOOKUP(A570,'Hospitalisation Details'!A570:J570,10,FALSE)</f>
        <v>tier - 1</v>
      </c>
      <c r="P570" s="16" t="str">
        <f>VLOOKUP(A570,'Hospitalisation Details'!A570:K570,11,FALSE)</f>
        <v>R1012</v>
      </c>
      <c r="Q570" s="16">
        <f>VLOOKUP(A570,'Hospitalisation Details'!A570:L570,12,FALSE)</f>
        <v>19</v>
      </c>
    </row>
    <row r="571" spans="1:17" ht="20.399999999999999" x14ac:dyDescent="0.6">
      <c r="A571" s="17" t="s">
        <v>1801</v>
      </c>
      <c r="B571" s="16" t="str">
        <f>VLOOKUP('HEALTH CARE'!A571,'Customer Names'!A571:D571,3,FALSE)</f>
        <v>Ferguson</v>
      </c>
      <c r="C571" s="16">
        <f>VLOOKUP(A571,'Medical Examinations'!A571:B571,2,FALSE)</f>
        <v>22.99</v>
      </c>
      <c r="D571" s="16">
        <f>VLOOKUP(A571,'Medical Examinations'!A571:C571,3,FALSE)</f>
        <v>6.29</v>
      </c>
      <c r="E571" s="16" t="str">
        <f>VLOOKUP(A571,'Medical Examinations'!A571:D571,4,FALSE)</f>
        <v>No</v>
      </c>
      <c r="F571" s="16" t="str">
        <f>VLOOKUP(A571,'Medical Examinations'!A571:E571,5,FALSE)</f>
        <v>No</v>
      </c>
      <c r="G571" s="16" t="str">
        <f>VLOOKUP(A571,'Medical Examinations'!A571:F571,6,FALSE)</f>
        <v>No</v>
      </c>
      <c r="H571" s="16">
        <f>VLOOKUP('HEALTH CARE'!A571,'Medical Examinations'!A571:G571,7,FALSE)</f>
        <v>1</v>
      </c>
      <c r="I571" s="16" t="str">
        <f>VLOOKUP(A571,'Medical Examinations'!A571:H571,8,FALSE)</f>
        <v>Yes</v>
      </c>
      <c r="J571" s="16" t="str">
        <f>VLOOKUP(A571,'Medical Examinations'!A571:I571,9,FALSE)</f>
        <v>normal weight</v>
      </c>
      <c r="K571" s="16" t="str">
        <f>VLOOKUP(A571,'Medical Examinations'!A571:J571,10,FALSE)</f>
        <v>prediabetes</v>
      </c>
      <c r="L571" s="18">
        <f>VLOOKUP(A571,'Hospitalisation Details'!A:F, 5, FALSE)</f>
        <v>18</v>
      </c>
      <c r="M571" s="16">
        <f>VLOOKUP(A571,'Hospitalisation Details'!A571:H571,8,FALSE)</f>
        <v>17361.77</v>
      </c>
      <c r="N571" s="16" t="str">
        <f>VLOOKUP(A571,'Hospitalisation Details'!A571:I571,9,FALSE)</f>
        <v>tier - 2</v>
      </c>
      <c r="O571" s="16" t="str">
        <f>VLOOKUP(A571,'Hospitalisation Details'!A571:J571,10,FALSE)</f>
        <v>tier - 1</v>
      </c>
      <c r="P571" s="16" t="str">
        <f>VLOOKUP(A571,'Hospitalisation Details'!A571:K571,11,FALSE)</f>
        <v>R1012</v>
      </c>
      <c r="Q571" s="16">
        <f>VLOOKUP(A571,'Hospitalisation Details'!A571:L571,12,FALSE)</f>
        <v>30</v>
      </c>
    </row>
    <row r="572" spans="1:17" ht="20.399999999999999" x14ac:dyDescent="0.6">
      <c r="A572" s="17" t="s">
        <v>1800</v>
      </c>
      <c r="B572" s="16" t="str">
        <f>VLOOKUP('HEALTH CARE'!A572,'Customer Names'!A572:D572,3,FALSE)</f>
        <v>Klein</v>
      </c>
      <c r="C572" s="16">
        <f>VLOOKUP(A572,'Medical Examinations'!A572:B572,2,FALSE)</f>
        <v>29.07</v>
      </c>
      <c r="D572" s="16">
        <f>VLOOKUP(A572,'Medical Examinations'!A572:C572,3,FALSE)</f>
        <v>5.12</v>
      </c>
      <c r="E572" s="16" t="str">
        <f>VLOOKUP(A572,'Medical Examinations'!A572:D572,4,FALSE)</f>
        <v>No</v>
      </c>
      <c r="F572" s="16" t="str">
        <f>VLOOKUP(A572,'Medical Examinations'!A572:E572,5,FALSE)</f>
        <v>No</v>
      </c>
      <c r="G572" s="16" t="str">
        <f>VLOOKUP(A572,'Medical Examinations'!A572:F572,6,FALSE)</f>
        <v>Yes</v>
      </c>
      <c r="H572" s="16">
        <f>VLOOKUP('HEALTH CARE'!A572,'Medical Examinations'!A572:G572,7,FALSE)</f>
        <v>1</v>
      </c>
      <c r="I572" s="16" t="str">
        <f>VLOOKUP(A572,'Medical Examinations'!A572:H572,8,FALSE)</f>
        <v>Yes</v>
      </c>
      <c r="J572" s="16" t="str">
        <f>VLOOKUP(A572,'Medical Examinations'!A572:I572,9,FALSE)</f>
        <v>overweight</v>
      </c>
      <c r="K572" s="16" t="str">
        <f>VLOOKUP(A572,'Medical Examinations'!A572:J572,10,FALSE)</f>
        <v>normal</v>
      </c>
      <c r="L572" s="18">
        <f>VLOOKUP(A572,'Hospitalisation Details'!A:F, 5, FALSE)</f>
        <v>1</v>
      </c>
      <c r="M572" s="16">
        <f>VLOOKUP(A572,'Hospitalisation Details'!A572:H572,8,FALSE)</f>
        <v>17352.68</v>
      </c>
      <c r="N572" s="16" t="str">
        <f>VLOOKUP(A572,'Hospitalisation Details'!A572:I572,9,FALSE)</f>
        <v>tier - 2</v>
      </c>
      <c r="O572" s="16" t="str">
        <f>VLOOKUP(A572,'Hospitalisation Details'!A572:J572,10,FALSE)</f>
        <v>tier - 3</v>
      </c>
      <c r="P572" s="16" t="str">
        <f>VLOOKUP(A572,'Hospitalisation Details'!A572:K572,11,FALSE)</f>
        <v>R1012</v>
      </c>
      <c r="Q572" s="16">
        <f>VLOOKUP(A572,'Hospitalisation Details'!A572:L572,12,FALSE)</f>
        <v>19</v>
      </c>
    </row>
    <row r="573" spans="1:17" ht="20.399999999999999" x14ac:dyDescent="0.6">
      <c r="A573" s="17" t="s">
        <v>1799</v>
      </c>
      <c r="B573" s="16" t="str">
        <f>VLOOKUP('HEALTH CARE'!A573,'Customer Names'!A573:D573,3,FALSE)</f>
        <v>Eusebio</v>
      </c>
      <c r="C573" s="16">
        <f>VLOOKUP(A573,'Medical Examinations'!A573:B573,2,FALSE)</f>
        <v>42.02</v>
      </c>
      <c r="D573" s="16">
        <f>VLOOKUP(A573,'Medical Examinations'!A573:C573,3,FALSE)</f>
        <v>9.9499999999999993</v>
      </c>
      <c r="E573" s="16" t="str">
        <f>VLOOKUP(A573,'Medical Examinations'!A573:D573,4,FALSE)</f>
        <v>Yes</v>
      </c>
      <c r="F573" s="16" t="str">
        <f>VLOOKUP(A573,'Medical Examinations'!A573:E573,5,FALSE)</f>
        <v>No</v>
      </c>
      <c r="G573" s="16" t="str">
        <f>VLOOKUP(A573,'Medical Examinations'!A573:F573,6,FALSE)</f>
        <v>Yes</v>
      </c>
      <c r="H573" s="16">
        <f>VLOOKUP('HEALTH CARE'!A573,'Medical Examinations'!A573:G573,7,FALSE)</f>
        <v>1</v>
      </c>
      <c r="I573" s="16" t="str">
        <f>VLOOKUP(A573,'Medical Examinations'!A573:H573,8,FALSE)</f>
        <v>No</v>
      </c>
      <c r="J573" s="16" t="str">
        <f>VLOOKUP(A573,'Medical Examinations'!A573:I573,9,FALSE)</f>
        <v>obesity</v>
      </c>
      <c r="K573" s="16" t="str">
        <f>VLOOKUP(A573,'Medical Examinations'!A573:J573,10,FALSE)</f>
        <v>diabetes</v>
      </c>
      <c r="L573" s="18">
        <f>VLOOKUP(A573,'Hospitalisation Details'!A:F, 5, FALSE)</f>
        <v>12</v>
      </c>
      <c r="M573" s="16">
        <f>VLOOKUP(A573,'Hospitalisation Details'!A573:H573,8,FALSE)</f>
        <v>17337.580000000002</v>
      </c>
      <c r="N573" s="16" t="str">
        <f>VLOOKUP(A573,'Hospitalisation Details'!A573:I573,9,FALSE)</f>
        <v>tier - 2</v>
      </c>
      <c r="O573" s="16" t="str">
        <f>VLOOKUP(A573,'Hospitalisation Details'!A573:J573,10,FALSE)</f>
        <v>tier - 3</v>
      </c>
      <c r="P573" s="16" t="str">
        <f>VLOOKUP(A573,'Hospitalisation Details'!A573:K573,11,FALSE)</f>
        <v>R1023</v>
      </c>
      <c r="Q573" s="16">
        <f>VLOOKUP(A573,'Hospitalisation Details'!A573:L573,12,FALSE)</f>
        <v>59</v>
      </c>
    </row>
    <row r="574" spans="1:17" ht="20.399999999999999" x14ac:dyDescent="0.6">
      <c r="A574" s="17" t="s">
        <v>1798</v>
      </c>
      <c r="B574" s="16" t="str">
        <f>VLOOKUP('HEALTH CARE'!A574,'Customer Names'!A574:D574,3,FALSE)</f>
        <v>Szolosi</v>
      </c>
      <c r="C574" s="16">
        <f>VLOOKUP(A574,'Medical Examinations'!A574:B574,2,FALSE)</f>
        <v>49.07</v>
      </c>
      <c r="D574" s="16">
        <f>VLOOKUP(A574,'Medical Examinations'!A574:C574,3,FALSE)</f>
        <v>9.08</v>
      </c>
      <c r="E574" s="16" t="str">
        <f>VLOOKUP(A574,'Medical Examinations'!A574:D574,4,FALSE)</f>
        <v>Yes</v>
      </c>
      <c r="F574" s="16" t="str">
        <f>VLOOKUP(A574,'Medical Examinations'!A574:E574,5,FALSE)</f>
        <v>No</v>
      </c>
      <c r="G574" s="16" t="str">
        <f>VLOOKUP(A574,'Medical Examinations'!A574:F574,6,FALSE)</f>
        <v>No</v>
      </c>
      <c r="H574" s="16">
        <f>VLOOKUP('HEALTH CARE'!A574,'Medical Examinations'!A574:G574,7,FALSE)</f>
        <v>1</v>
      </c>
      <c r="I574" s="16" t="str">
        <f>VLOOKUP(A574,'Medical Examinations'!A574:H574,8,FALSE)</f>
        <v>No</v>
      </c>
      <c r="J574" s="16" t="str">
        <f>VLOOKUP(A574,'Medical Examinations'!A574:I574,9,FALSE)</f>
        <v>obesity</v>
      </c>
      <c r="K574" s="16" t="str">
        <f>VLOOKUP(A574,'Medical Examinations'!A574:J574,10,FALSE)</f>
        <v>diabetes</v>
      </c>
      <c r="L574" s="18">
        <f>VLOOKUP(A574,'Hospitalisation Details'!A:F, 5, FALSE)</f>
        <v>25</v>
      </c>
      <c r="M574" s="16">
        <f>VLOOKUP(A574,'Hospitalisation Details'!A574:H574,8,FALSE)</f>
        <v>17253.43</v>
      </c>
      <c r="N574" s="16" t="str">
        <f>VLOOKUP(A574,'Hospitalisation Details'!A574:I574,9,FALSE)</f>
        <v>tier - 2</v>
      </c>
      <c r="O574" s="16" t="str">
        <f>VLOOKUP(A574,'Hospitalisation Details'!A574:J574,10,FALSE)</f>
        <v>tier - 3</v>
      </c>
      <c r="P574" s="16" t="str">
        <f>VLOOKUP(A574,'Hospitalisation Details'!A574:K574,11,FALSE)</f>
        <v>R1026</v>
      </c>
      <c r="Q574" s="16">
        <f>VLOOKUP(A574,'Hospitalisation Details'!A574:L574,12,FALSE)</f>
        <v>47</v>
      </c>
    </row>
    <row r="575" spans="1:17" ht="20.399999999999999" x14ac:dyDescent="0.6">
      <c r="A575" s="17" t="s">
        <v>1797</v>
      </c>
      <c r="B575" s="16" t="str">
        <f>VLOOKUP('HEALTH CARE'!A575,'Customer Names'!A575:D575,3,FALSE)</f>
        <v>Butler</v>
      </c>
      <c r="C575" s="16">
        <f>VLOOKUP(A575,'Medical Examinations'!A575:B575,2,FALSE)</f>
        <v>19.8</v>
      </c>
      <c r="D575" s="16">
        <f>VLOOKUP(A575,'Medical Examinations'!A575:C575,3,FALSE)</f>
        <v>4.82</v>
      </c>
      <c r="E575" s="16" t="str">
        <f>VLOOKUP(A575,'Medical Examinations'!A575:D575,4,FALSE)</f>
        <v>No</v>
      </c>
      <c r="F575" s="16" t="str">
        <f>VLOOKUP(A575,'Medical Examinations'!A575:E575,5,FALSE)</f>
        <v>No</v>
      </c>
      <c r="G575" s="16" t="str">
        <f>VLOOKUP(A575,'Medical Examinations'!A575:F575,6,FALSE)</f>
        <v>No</v>
      </c>
      <c r="H575" s="16">
        <f>VLOOKUP('HEALTH CARE'!A575,'Medical Examinations'!A575:G575,7,FALSE)</f>
        <v>0</v>
      </c>
      <c r="I575" s="16" t="str">
        <f>VLOOKUP(A575,'Medical Examinations'!A575:H575,8,FALSE)</f>
        <v>Yes</v>
      </c>
      <c r="J575" s="16" t="str">
        <f>VLOOKUP(A575,'Medical Examinations'!A575:I575,9,FALSE)</f>
        <v>normal weight</v>
      </c>
      <c r="K575" s="16" t="str">
        <f>VLOOKUP(A575,'Medical Examinations'!A575:J575,10,FALSE)</f>
        <v>normal</v>
      </c>
      <c r="L575" s="18">
        <f>VLOOKUP(A575,'Hospitalisation Details'!A:F, 5, FALSE)</f>
        <v>22</v>
      </c>
      <c r="M575" s="16">
        <f>VLOOKUP(A575,'Hospitalisation Details'!A575:H575,8,FALSE)</f>
        <v>17179.52</v>
      </c>
      <c r="N575" s="16" t="str">
        <f>VLOOKUP(A575,'Hospitalisation Details'!A575:I575,9,FALSE)</f>
        <v>tier - 2</v>
      </c>
      <c r="O575" s="16" t="str">
        <f>VLOOKUP(A575,'Hospitalisation Details'!A575:J575,10,FALSE)</f>
        <v>tier - 1</v>
      </c>
      <c r="P575" s="16" t="str">
        <f>VLOOKUP(A575,'Hospitalisation Details'!A575:K575,11,FALSE)</f>
        <v>R1013</v>
      </c>
      <c r="Q575" s="16">
        <f>VLOOKUP(A575,'Hospitalisation Details'!A575:L575,12,FALSE)</f>
        <v>40</v>
      </c>
    </row>
    <row r="576" spans="1:17" ht="20.399999999999999" x14ac:dyDescent="0.6">
      <c r="A576" s="17" t="s">
        <v>1796</v>
      </c>
      <c r="B576" s="16" t="str">
        <f>VLOOKUP('HEALTH CARE'!A576,'Customer Names'!A576:D576,3,FALSE)</f>
        <v>Fukuchi</v>
      </c>
      <c r="C576" s="16">
        <f>VLOOKUP(A576,'Medical Examinations'!A576:B576,2,FALSE)</f>
        <v>27.36</v>
      </c>
      <c r="D576" s="16">
        <f>VLOOKUP(A576,'Medical Examinations'!A576:C576,3,FALSE)</f>
        <v>4.6500000000000004</v>
      </c>
      <c r="E576" s="16" t="str">
        <f>VLOOKUP(A576,'Medical Examinations'!A576:D576,4,FALSE)</f>
        <v>No</v>
      </c>
      <c r="F576" s="16" t="str">
        <f>VLOOKUP(A576,'Medical Examinations'!A576:E576,5,FALSE)</f>
        <v>yes</v>
      </c>
      <c r="G576" s="16" t="str">
        <f>VLOOKUP(A576,'Medical Examinations'!A576:F576,6,FALSE)</f>
        <v>No</v>
      </c>
      <c r="H576" s="16">
        <f>VLOOKUP('HEALTH CARE'!A576,'Medical Examinations'!A576:G576,7,FALSE)</f>
        <v>1</v>
      </c>
      <c r="I576" s="16" t="str">
        <f>VLOOKUP(A576,'Medical Examinations'!A576:H576,8,FALSE)</f>
        <v>Yes</v>
      </c>
      <c r="J576" s="16" t="str">
        <f>VLOOKUP(A576,'Medical Examinations'!A576:I576,9,FALSE)</f>
        <v>overweight</v>
      </c>
      <c r="K576" s="16" t="str">
        <f>VLOOKUP(A576,'Medical Examinations'!A576:J576,10,FALSE)</f>
        <v>normal</v>
      </c>
      <c r="L576" s="18">
        <f>VLOOKUP(A576,'Hospitalisation Details'!A:F, 5, FALSE)</f>
        <v>18</v>
      </c>
      <c r="M576" s="16">
        <f>VLOOKUP(A576,'Hospitalisation Details'!A576:H576,8,FALSE)</f>
        <v>17178.68</v>
      </c>
      <c r="N576" s="16" t="str">
        <f>VLOOKUP(A576,'Hospitalisation Details'!A576:I576,9,FALSE)</f>
        <v>tier - 2</v>
      </c>
      <c r="O576" s="16" t="str">
        <f>VLOOKUP(A576,'Hospitalisation Details'!A576:J576,10,FALSE)</f>
        <v>tier - 2</v>
      </c>
      <c r="P576" s="16" t="str">
        <f>VLOOKUP(A576,'Hospitalisation Details'!A576:K576,11,FALSE)</f>
        <v>R1019</v>
      </c>
      <c r="Q576" s="16">
        <f>VLOOKUP(A576,'Hospitalisation Details'!A576:L576,12,FALSE)</f>
        <v>18</v>
      </c>
    </row>
    <row r="577" spans="1:17" ht="20.399999999999999" x14ac:dyDescent="0.6">
      <c r="A577" s="17" t="s">
        <v>1795</v>
      </c>
      <c r="B577" s="16" t="str">
        <f>VLOOKUP('HEALTH CARE'!A577,'Customer Names'!A577:D577,3,FALSE)</f>
        <v>Drucker</v>
      </c>
      <c r="C577" s="16">
        <f>VLOOKUP(A577,'Medical Examinations'!A577:B577,2,FALSE)</f>
        <v>42.95</v>
      </c>
      <c r="D577" s="16">
        <f>VLOOKUP(A577,'Medical Examinations'!A577:C577,3,FALSE)</f>
        <v>5.16</v>
      </c>
      <c r="E577" s="16" t="str">
        <f>VLOOKUP(A577,'Medical Examinations'!A577:D577,4,FALSE)</f>
        <v>Yes</v>
      </c>
      <c r="F577" s="16" t="str">
        <f>VLOOKUP(A577,'Medical Examinations'!A577:E577,5,FALSE)</f>
        <v>No</v>
      </c>
      <c r="G577" s="16" t="str">
        <f>VLOOKUP(A577,'Medical Examinations'!A577:F577,6,FALSE)</f>
        <v>No</v>
      </c>
      <c r="H577" s="16">
        <f>VLOOKUP('HEALTH CARE'!A577,'Medical Examinations'!A577:G577,7,FALSE)</f>
        <v>1</v>
      </c>
      <c r="I577" s="16" t="str">
        <f>VLOOKUP(A577,'Medical Examinations'!A577:H577,8,FALSE)</f>
        <v>No</v>
      </c>
      <c r="J577" s="16" t="str">
        <f>VLOOKUP(A577,'Medical Examinations'!A577:I577,9,FALSE)</f>
        <v>obesity</v>
      </c>
      <c r="K577" s="16" t="str">
        <f>VLOOKUP(A577,'Medical Examinations'!A577:J577,10,FALSE)</f>
        <v>normal</v>
      </c>
      <c r="L577" s="18">
        <f>VLOOKUP(A577,'Hospitalisation Details'!A:F, 5, FALSE)</f>
        <v>7</v>
      </c>
      <c r="M577" s="16">
        <f>VLOOKUP(A577,'Hospitalisation Details'!A577:H577,8,FALSE)</f>
        <v>17174.52</v>
      </c>
      <c r="N577" s="16" t="str">
        <f>VLOOKUP(A577,'Hospitalisation Details'!A577:I577,9,FALSE)</f>
        <v>tier - 2</v>
      </c>
      <c r="O577" s="16" t="str">
        <f>VLOOKUP(A577,'Hospitalisation Details'!A577:J577,10,FALSE)</f>
        <v>tier - 2</v>
      </c>
      <c r="P577" s="16" t="str">
        <f>VLOOKUP(A577,'Hospitalisation Details'!A577:K577,11,FALSE)</f>
        <v>R1012</v>
      </c>
      <c r="Q577" s="16">
        <f>VLOOKUP(A577,'Hospitalisation Details'!A577:L577,12,FALSE)</f>
        <v>59</v>
      </c>
    </row>
    <row r="578" spans="1:17" ht="20.399999999999999" x14ac:dyDescent="0.6">
      <c r="A578" s="17" t="s">
        <v>1794</v>
      </c>
      <c r="B578" s="16" t="str">
        <f>VLOOKUP('HEALTH CARE'!A578,'Customer Names'!A578:D578,3,FALSE)</f>
        <v>Aziz</v>
      </c>
      <c r="C578" s="16">
        <f>VLOOKUP(A578,'Medical Examinations'!A578:B578,2,FALSE)</f>
        <v>42.66</v>
      </c>
      <c r="D578" s="16">
        <f>VLOOKUP(A578,'Medical Examinations'!A578:C578,3,FALSE)</f>
        <v>10.44</v>
      </c>
      <c r="E578" s="16" t="str">
        <f>VLOOKUP(A578,'Medical Examinations'!A578:D578,4,FALSE)</f>
        <v>No</v>
      </c>
      <c r="F578" s="16" t="str">
        <f>VLOOKUP(A578,'Medical Examinations'!A578:E578,5,FALSE)</f>
        <v>No</v>
      </c>
      <c r="G578" s="16" t="str">
        <f>VLOOKUP(A578,'Medical Examinations'!A578:F578,6,FALSE)</f>
        <v>No</v>
      </c>
      <c r="H578" s="16">
        <f>VLOOKUP('HEALTH CARE'!A578,'Medical Examinations'!A578:G578,7,FALSE)</f>
        <v>0</v>
      </c>
      <c r="I578" s="16" t="str">
        <f>VLOOKUP(A578,'Medical Examinations'!A578:H578,8,FALSE)</f>
        <v>No</v>
      </c>
      <c r="J578" s="16" t="str">
        <f>VLOOKUP(A578,'Medical Examinations'!A578:I578,9,FALSE)</f>
        <v>obesity</v>
      </c>
      <c r="K578" s="16" t="str">
        <f>VLOOKUP(A578,'Medical Examinations'!A578:J578,10,FALSE)</f>
        <v>diabetes</v>
      </c>
      <c r="L578" s="18">
        <f>VLOOKUP(A578,'Hospitalisation Details'!A:F, 5, FALSE)</f>
        <v>16</v>
      </c>
      <c r="M578" s="16">
        <f>VLOOKUP(A578,'Hospitalisation Details'!A578:H578,8,FALSE)</f>
        <v>17172.27</v>
      </c>
      <c r="N578" s="16" t="str">
        <f>VLOOKUP(A578,'Hospitalisation Details'!A578:I578,9,FALSE)</f>
        <v>tier - 2</v>
      </c>
      <c r="O578" s="16" t="str">
        <f>VLOOKUP(A578,'Hospitalisation Details'!A578:J578,10,FALSE)</f>
        <v>tier - 2</v>
      </c>
      <c r="P578" s="16" t="str">
        <f>VLOOKUP(A578,'Hospitalisation Details'!A578:K578,11,FALSE)</f>
        <v>R1026</v>
      </c>
      <c r="Q578" s="16">
        <f>VLOOKUP(A578,'Hospitalisation Details'!A578:L578,12,FALSE)</f>
        <v>57</v>
      </c>
    </row>
    <row r="579" spans="1:17" ht="20.399999999999999" x14ac:dyDescent="0.6">
      <c r="A579" s="17" t="s">
        <v>1793</v>
      </c>
      <c r="B579" s="16" t="str">
        <f>VLOOKUP('HEALTH CARE'!A579,'Customer Names'!A579:D579,3,FALSE)</f>
        <v>Pak</v>
      </c>
      <c r="C579" s="16">
        <f>VLOOKUP(A579,'Medical Examinations'!A579:B579,2,FALSE)</f>
        <v>33.630000000000003</v>
      </c>
      <c r="D579" s="16">
        <f>VLOOKUP(A579,'Medical Examinations'!A579:C579,3,FALSE)</f>
        <v>5.69</v>
      </c>
      <c r="E579" s="16" t="str">
        <f>VLOOKUP(A579,'Medical Examinations'!A579:D579,4,FALSE)</f>
        <v>No</v>
      </c>
      <c r="F579" s="16" t="str">
        <f>VLOOKUP(A579,'Medical Examinations'!A579:E579,5,FALSE)</f>
        <v>No</v>
      </c>
      <c r="G579" s="16" t="str">
        <f>VLOOKUP(A579,'Medical Examinations'!A579:F579,6,FALSE)</f>
        <v>No</v>
      </c>
      <c r="H579" s="16">
        <f>VLOOKUP('HEALTH CARE'!A579,'Medical Examinations'!A579:G579,7,FALSE)</f>
        <v>1</v>
      </c>
      <c r="I579" s="16" t="str">
        <f>VLOOKUP(A579,'Medical Examinations'!A579:H579,8,FALSE)</f>
        <v>No</v>
      </c>
      <c r="J579" s="16" t="str">
        <f>VLOOKUP(A579,'Medical Examinations'!A579:I579,9,FALSE)</f>
        <v>obesity</v>
      </c>
      <c r="K579" s="16" t="str">
        <f>VLOOKUP(A579,'Medical Examinations'!A579:J579,10,FALSE)</f>
        <v>normal</v>
      </c>
      <c r="L579" s="18">
        <f>VLOOKUP(A579,'Hospitalisation Details'!A:F, 5, FALSE)</f>
        <v>3</v>
      </c>
      <c r="M579" s="16">
        <f>VLOOKUP(A579,'Hospitalisation Details'!A579:H579,8,FALSE)</f>
        <v>17128.43</v>
      </c>
      <c r="N579" s="16" t="str">
        <f>VLOOKUP(A579,'Hospitalisation Details'!A579:I579,9,FALSE)</f>
        <v>tier - 2</v>
      </c>
      <c r="O579" s="16" t="str">
        <f>VLOOKUP(A579,'Hospitalisation Details'!A579:J579,10,FALSE)</f>
        <v>tier - 3</v>
      </c>
      <c r="P579" s="16" t="str">
        <f>VLOOKUP(A579,'Hospitalisation Details'!A579:K579,11,FALSE)</f>
        <v>R1016</v>
      </c>
      <c r="Q579" s="16">
        <f>VLOOKUP(A579,'Hospitalisation Details'!A579:L579,12,FALSE)</f>
        <v>25</v>
      </c>
    </row>
    <row r="580" spans="1:17" ht="20.399999999999999" x14ac:dyDescent="0.6">
      <c r="A580" s="17" t="s">
        <v>1792</v>
      </c>
      <c r="B580" s="16" t="str">
        <f>VLOOKUP('HEALTH CARE'!A580,'Customer Names'!A580:D580,3,FALSE)</f>
        <v>Kieta</v>
      </c>
      <c r="C580" s="16">
        <f>VLOOKUP(A580,'Medical Examinations'!A580:B580,2,FALSE)</f>
        <v>26.84</v>
      </c>
      <c r="D580" s="16">
        <f>VLOOKUP(A580,'Medical Examinations'!A580:C580,3,FALSE)</f>
        <v>6.5</v>
      </c>
      <c r="E580" s="16" t="str">
        <f>VLOOKUP(A580,'Medical Examinations'!A580:D580,4,FALSE)</f>
        <v>No</v>
      </c>
      <c r="F580" s="16" t="str">
        <f>VLOOKUP(A580,'Medical Examinations'!A580:E580,5,FALSE)</f>
        <v>No</v>
      </c>
      <c r="G580" s="16" t="str">
        <f>VLOOKUP(A580,'Medical Examinations'!A580:F580,6,FALSE)</f>
        <v>No</v>
      </c>
      <c r="H580" s="16">
        <f>VLOOKUP('HEALTH CARE'!A580,'Medical Examinations'!A580:G580,7,FALSE)</f>
        <v>0</v>
      </c>
      <c r="I580" s="16" t="str">
        <f>VLOOKUP(A580,'Medical Examinations'!A580:H580,8,FALSE)</f>
        <v>Yes</v>
      </c>
      <c r="J580" s="16" t="str">
        <f>VLOOKUP(A580,'Medical Examinations'!A580:I580,9,FALSE)</f>
        <v>overweight</v>
      </c>
      <c r="K580" s="16" t="b">
        <f>VLOOKUP(A580,'Medical Examinations'!A580:J580,10,FALSE)</f>
        <v>0</v>
      </c>
      <c r="L580" s="18">
        <f>VLOOKUP(A580,'Hospitalisation Details'!A:F, 5, FALSE)</f>
        <v>28</v>
      </c>
      <c r="M580" s="16">
        <f>VLOOKUP(A580,'Hospitalisation Details'!A580:H580,8,FALSE)</f>
        <v>17085.27</v>
      </c>
      <c r="N580" s="16" t="str">
        <f>VLOOKUP(A580,'Hospitalisation Details'!A580:I580,9,FALSE)</f>
        <v>tier - 2</v>
      </c>
      <c r="O580" s="16" t="str">
        <f>VLOOKUP(A580,'Hospitalisation Details'!A580:J580,10,FALSE)</f>
        <v>tier - 3</v>
      </c>
      <c r="P580" s="16" t="str">
        <f>VLOOKUP(A580,'Hospitalisation Details'!A580:K580,11,FALSE)</f>
        <v>R1013</v>
      </c>
      <c r="Q580" s="16">
        <f>VLOOKUP(A580,'Hospitalisation Details'!A580:L580,12,FALSE)</f>
        <v>20</v>
      </c>
    </row>
    <row r="581" spans="1:17" ht="20.399999999999999" x14ac:dyDescent="0.6">
      <c r="A581" s="17" t="s">
        <v>1791</v>
      </c>
      <c r="B581" s="16" t="str">
        <f>VLOOKUP('HEALTH CARE'!A581,'Customer Names'!A581:D581,3,FALSE)</f>
        <v>Velez</v>
      </c>
      <c r="C581" s="16">
        <f>VLOOKUP(A581,'Medical Examinations'!A581:B581,2,FALSE)</f>
        <v>28.3</v>
      </c>
      <c r="D581" s="16">
        <f>VLOOKUP(A581,'Medical Examinations'!A581:C581,3,FALSE)</f>
        <v>5.73</v>
      </c>
      <c r="E581" s="16" t="str">
        <f>VLOOKUP(A581,'Medical Examinations'!A581:D581,4,FALSE)</f>
        <v>No</v>
      </c>
      <c r="F581" s="16" t="str">
        <f>VLOOKUP(A581,'Medical Examinations'!A581:E581,5,FALSE)</f>
        <v>No</v>
      </c>
      <c r="G581" s="16" t="str">
        <f>VLOOKUP(A581,'Medical Examinations'!A581:F581,6,FALSE)</f>
        <v>Yes</v>
      </c>
      <c r="H581" s="16">
        <f>VLOOKUP('HEALTH CARE'!A581,'Medical Examinations'!A581:G581,7,FALSE)</f>
        <v>1</v>
      </c>
      <c r="I581" s="16" t="str">
        <f>VLOOKUP(A581,'Medical Examinations'!A581:H581,8,FALSE)</f>
        <v>Yes</v>
      </c>
      <c r="J581" s="16" t="str">
        <f>VLOOKUP(A581,'Medical Examinations'!A581:I581,9,FALSE)</f>
        <v>overweight</v>
      </c>
      <c r="K581" s="16" t="str">
        <f>VLOOKUP(A581,'Medical Examinations'!A581:J581,10,FALSE)</f>
        <v>prediabetes</v>
      </c>
      <c r="L581" s="18">
        <f>VLOOKUP(A581,'Hospitalisation Details'!A:F, 5, FALSE)</f>
        <v>26</v>
      </c>
      <c r="M581" s="16">
        <f>VLOOKUP(A581,'Hospitalisation Details'!A581:H581,8,FALSE)</f>
        <v>17081.080000000002</v>
      </c>
      <c r="N581" s="16" t="str">
        <f>VLOOKUP(A581,'Hospitalisation Details'!A581:I581,9,FALSE)</f>
        <v>tier - 2</v>
      </c>
      <c r="O581" s="16" t="str">
        <f>VLOOKUP(A581,'Hospitalisation Details'!A581:J581,10,FALSE)</f>
        <v>tier - 2</v>
      </c>
      <c r="P581" s="16" t="str">
        <f>VLOOKUP(A581,'Hospitalisation Details'!A581:K581,11,FALSE)</f>
        <v>R1011</v>
      </c>
      <c r="Q581" s="16">
        <f>VLOOKUP(A581,'Hospitalisation Details'!A581:L581,12,FALSE)</f>
        <v>19</v>
      </c>
    </row>
    <row r="582" spans="1:17" ht="20.399999999999999" x14ac:dyDescent="0.6">
      <c r="A582" s="17" t="s">
        <v>1790</v>
      </c>
      <c r="B582" s="16" t="str">
        <f>VLOOKUP('HEALTH CARE'!A582,'Customer Names'!A582:D582,3,FALSE)</f>
        <v>Bussiere</v>
      </c>
      <c r="C582" s="16">
        <f>VLOOKUP(A582,'Medical Examinations'!A582:B582,2,FALSE)</f>
        <v>27.06</v>
      </c>
      <c r="D582" s="16">
        <f>VLOOKUP(A582,'Medical Examinations'!A582:C582,3,FALSE)</f>
        <v>5.74</v>
      </c>
      <c r="E582" s="16" t="str">
        <f>VLOOKUP(A582,'Medical Examinations'!A582:D582,4,FALSE)</f>
        <v>Yes</v>
      </c>
      <c r="F582" s="16" t="str">
        <f>VLOOKUP(A582,'Medical Examinations'!A582:E582,5,FALSE)</f>
        <v>No</v>
      </c>
      <c r="G582" s="16" t="str">
        <f>VLOOKUP(A582,'Medical Examinations'!A582:F582,6,FALSE)</f>
        <v>No</v>
      </c>
      <c r="H582" s="16">
        <f>VLOOKUP('HEALTH CARE'!A582,'Medical Examinations'!A582:G582,7,FALSE)</f>
        <v>0</v>
      </c>
      <c r="I582" s="16" t="str">
        <f>VLOOKUP(A582,'Medical Examinations'!A582:H582,8,FALSE)</f>
        <v>Yes</v>
      </c>
      <c r="J582" s="16" t="str">
        <f>VLOOKUP(A582,'Medical Examinations'!A582:I582,9,FALSE)</f>
        <v>overweight</v>
      </c>
      <c r="K582" s="16" t="str">
        <f>VLOOKUP(A582,'Medical Examinations'!A582:J582,10,FALSE)</f>
        <v>prediabetes</v>
      </c>
      <c r="L582" s="18">
        <f>VLOOKUP(A582,'Hospitalisation Details'!A:F, 5, FALSE)</f>
        <v>10</v>
      </c>
      <c r="M582" s="16">
        <f>VLOOKUP(A582,'Hospitalisation Details'!A582:H582,8,FALSE)</f>
        <v>17043.34</v>
      </c>
      <c r="N582" s="16" t="str">
        <f>VLOOKUP(A582,'Hospitalisation Details'!A582:I582,9,FALSE)</f>
        <v>tier - 2</v>
      </c>
      <c r="O582" s="16" t="str">
        <f>VLOOKUP(A582,'Hospitalisation Details'!A582:J582,10,FALSE)</f>
        <v>tier - 3</v>
      </c>
      <c r="P582" s="16" t="str">
        <f>VLOOKUP(A582,'Hospitalisation Details'!A582:K582,11,FALSE)</f>
        <v>R1013</v>
      </c>
      <c r="Q582" s="16">
        <f>VLOOKUP(A582,'Hospitalisation Details'!A582:L582,12,FALSE)</f>
        <v>26</v>
      </c>
    </row>
    <row r="583" spans="1:17" ht="20.399999999999999" x14ac:dyDescent="0.6">
      <c r="A583" s="17" t="s">
        <v>1789</v>
      </c>
      <c r="B583" s="16" t="str">
        <f>VLOOKUP('HEALTH CARE'!A583,'Customer Names'!A583:D583,3,FALSE)</f>
        <v>McCartney</v>
      </c>
      <c r="C583" s="16">
        <f>VLOOKUP(A583,'Medical Examinations'!A583:B583,2,FALSE)</f>
        <v>47.13</v>
      </c>
      <c r="D583" s="16">
        <f>VLOOKUP(A583,'Medical Examinations'!A583:C583,3,FALSE)</f>
        <v>8.6999999999999993</v>
      </c>
      <c r="E583" s="16" t="str">
        <f>VLOOKUP(A583,'Medical Examinations'!A583:D583,4,FALSE)</f>
        <v>No</v>
      </c>
      <c r="F583" s="16" t="str">
        <f>VLOOKUP(A583,'Medical Examinations'!A583:E583,5,FALSE)</f>
        <v>No</v>
      </c>
      <c r="G583" s="16" t="str">
        <f>VLOOKUP(A583,'Medical Examinations'!A583:F583,6,FALSE)</f>
        <v>No</v>
      </c>
      <c r="H583" s="16">
        <f>VLOOKUP('HEALTH CARE'!A583,'Medical Examinations'!A583:G583,7,FALSE)</f>
        <v>0</v>
      </c>
      <c r="I583" s="16" t="str">
        <f>VLOOKUP(A583,'Medical Examinations'!A583:H583,8,FALSE)</f>
        <v>No</v>
      </c>
      <c r="J583" s="16" t="str">
        <f>VLOOKUP(A583,'Medical Examinations'!A583:I583,9,FALSE)</f>
        <v>obesity</v>
      </c>
      <c r="K583" s="16" t="str">
        <f>VLOOKUP(A583,'Medical Examinations'!A583:J583,10,FALSE)</f>
        <v>diabetes</v>
      </c>
      <c r="L583" s="18">
        <f>VLOOKUP(A583,'Hospitalisation Details'!A:F, 5, FALSE)</f>
        <v>22</v>
      </c>
      <c r="M583" s="16">
        <f>VLOOKUP(A583,'Hospitalisation Details'!A583:H583,8,FALSE)</f>
        <v>17016.009999999998</v>
      </c>
      <c r="N583" s="16" t="str">
        <f>VLOOKUP(A583,'Hospitalisation Details'!A583:I583,9,FALSE)</f>
        <v>tier - 2</v>
      </c>
      <c r="O583" s="16" t="str">
        <f>VLOOKUP(A583,'Hospitalisation Details'!A583:J583,10,FALSE)</f>
        <v>tier - 2</v>
      </c>
      <c r="P583" s="16" t="str">
        <f>VLOOKUP(A583,'Hospitalisation Details'!A583:K583,11,FALSE)</f>
        <v>R1023</v>
      </c>
      <c r="Q583" s="16">
        <f>VLOOKUP(A583,'Hospitalisation Details'!A583:L583,12,FALSE)</f>
        <v>51</v>
      </c>
    </row>
    <row r="584" spans="1:17" ht="20.399999999999999" x14ac:dyDescent="0.6">
      <c r="A584" s="17" t="s">
        <v>1788</v>
      </c>
      <c r="B584" s="16" t="str">
        <f>VLOOKUP('HEALTH CARE'!A584,'Customer Names'!A584:D584,3,FALSE)</f>
        <v>Bambauer</v>
      </c>
      <c r="C584" s="16">
        <f>VLOOKUP(A584,'Medical Examinations'!A584:B584,2,FALSE)</f>
        <v>51.72</v>
      </c>
      <c r="D584" s="16">
        <f>VLOOKUP(A584,'Medical Examinations'!A584:C584,3,FALSE)</f>
        <v>5.09</v>
      </c>
      <c r="E584" s="16" t="str">
        <f>VLOOKUP(A584,'Medical Examinations'!A584:D584,4,FALSE)</f>
        <v>No</v>
      </c>
      <c r="F584" s="16" t="str">
        <f>VLOOKUP(A584,'Medical Examinations'!A584:E584,5,FALSE)</f>
        <v>No</v>
      </c>
      <c r="G584" s="16" t="str">
        <f>VLOOKUP(A584,'Medical Examinations'!A584:F584,6,FALSE)</f>
        <v>No</v>
      </c>
      <c r="H584" s="16">
        <f>VLOOKUP('HEALTH CARE'!A584,'Medical Examinations'!A584:G584,7,FALSE)</f>
        <v>0</v>
      </c>
      <c r="I584" s="16" t="str">
        <f>VLOOKUP(A584,'Medical Examinations'!A584:H584,8,FALSE)</f>
        <v>No</v>
      </c>
      <c r="J584" s="16" t="str">
        <f>VLOOKUP(A584,'Medical Examinations'!A584:I584,9,FALSE)</f>
        <v>obesity</v>
      </c>
      <c r="K584" s="16" t="str">
        <f>VLOOKUP(A584,'Medical Examinations'!A584:J584,10,FALSE)</f>
        <v>normal</v>
      </c>
      <c r="L584" s="18">
        <f>VLOOKUP(A584,'Hospitalisation Details'!A:F, 5, FALSE)</f>
        <v>16</v>
      </c>
      <c r="M584" s="16">
        <f>VLOOKUP(A584,'Hospitalisation Details'!A584:H584,8,FALSE)</f>
        <v>16990.55</v>
      </c>
      <c r="N584" s="16" t="str">
        <f>VLOOKUP(A584,'Hospitalisation Details'!A584:I584,9,FALSE)</f>
        <v>tier - 2</v>
      </c>
      <c r="O584" s="16" t="str">
        <f>VLOOKUP(A584,'Hospitalisation Details'!A584:J584,10,FALSE)</f>
        <v>tier - 3</v>
      </c>
      <c r="P584" s="16" t="str">
        <f>VLOOKUP(A584,'Hospitalisation Details'!A584:K584,11,FALSE)</f>
        <v>R1012</v>
      </c>
      <c r="Q584" s="16">
        <f>VLOOKUP(A584,'Hospitalisation Details'!A584:L584,12,FALSE)</f>
        <v>42</v>
      </c>
    </row>
    <row r="585" spans="1:17" ht="20.399999999999999" x14ac:dyDescent="0.6">
      <c r="A585" s="17" t="s">
        <v>1787</v>
      </c>
      <c r="B585" s="16" t="str">
        <f>VLOOKUP('HEALTH CARE'!A585,'Customer Names'!A585:D585,3,FALSE)</f>
        <v>Mertz</v>
      </c>
      <c r="C585" s="16">
        <f>VLOOKUP(A585,'Medical Examinations'!A585:B585,2,FALSE)</f>
        <v>48.59</v>
      </c>
      <c r="D585" s="16">
        <f>VLOOKUP(A585,'Medical Examinations'!A585:C585,3,FALSE)</f>
        <v>5.57</v>
      </c>
      <c r="E585" s="16" t="str">
        <f>VLOOKUP(A585,'Medical Examinations'!A585:D585,4,FALSE)</f>
        <v>No</v>
      </c>
      <c r="F585" s="16" t="str">
        <f>VLOOKUP(A585,'Medical Examinations'!A585:E585,5,FALSE)</f>
        <v>No</v>
      </c>
      <c r="G585" s="16" t="str">
        <f>VLOOKUP(A585,'Medical Examinations'!A585:F585,6,FALSE)</f>
        <v>No</v>
      </c>
      <c r="H585" s="16">
        <f>VLOOKUP('HEALTH CARE'!A585,'Medical Examinations'!A585:G585,7,FALSE)</f>
        <v>0</v>
      </c>
      <c r="I585" s="16" t="str">
        <f>VLOOKUP(A585,'Medical Examinations'!A585:H585,8,FALSE)</f>
        <v>No</v>
      </c>
      <c r="J585" s="16" t="str">
        <f>VLOOKUP(A585,'Medical Examinations'!A585:I585,9,FALSE)</f>
        <v>obesity</v>
      </c>
      <c r="K585" s="16" t="str">
        <f>VLOOKUP(A585,'Medical Examinations'!A585:J585,10,FALSE)</f>
        <v>normal</v>
      </c>
      <c r="L585" s="18">
        <f>VLOOKUP(A585,'Hospitalisation Details'!A:F, 5, FALSE)</f>
        <v>25</v>
      </c>
      <c r="M585" s="16">
        <f>VLOOKUP(A585,'Hospitalisation Details'!A585:H585,8,FALSE)</f>
        <v>16921.09</v>
      </c>
      <c r="N585" s="16" t="str">
        <f>VLOOKUP(A585,'Hospitalisation Details'!A585:I585,9,FALSE)</f>
        <v>tier - 2</v>
      </c>
      <c r="O585" s="16" t="str">
        <f>VLOOKUP(A585,'Hospitalisation Details'!A585:J585,10,FALSE)</f>
        <v>tier - 3</v>
      </c>
      <c r="P585" s="16" t="str">
        <f>VLOOKUP(A585,'Hospitalisation Details'!A585:K585,11,FALSE)</f>
        <v>R1023</v>
      </c>
      <c r="Q585" s="16">
        <f>VLOOKUP(A585,'Hospitalisation Details'!A585:L585,12,FALSE)</f>
        <v>45</v>
      </c>
    </row>
    <row r="586" spans="1:17" ht="20.399999999999999" x14ac:dyDescent="0.6">
      <c r="A586" s="17" t="s">
        <v>1786</v>
      </c>
      <c r="B586" s="16" t="str">
        <f>VLOOKUP('HEALTH CARE'!A586,'Customer Names'!A586:D586,3,FALSE)</f>
        <v>Mason</v>
      </c>
      <c r="C586" s="16">
        <f>VLOOKUP(A586,'Medical Examinations'!A586:B586,2,FALSE)</f>
        <v>45.18</v>
      </c>
      <c r="D586" s="16">
        <f>VLOOKUP(A586,'Medical Examinations'!A586:C586,3,FALSE)</f>
        <v>10.87</v>
      </c>
      <c r="E586" s="16" t="str">
        <f>VLOOKUP(A586,'Medical Examinations'!A586:D586,4,FALSE)</f>
        <v>No</v>
      </c>
      <c r="F586" s="16" t="str">
        <f>VLOOKUP(A586,'Medical Examinations'!A586:E586,5,FALSE)</f>
        <v>No</v>
      </c>
      <c r="G586" s="16" t="str">
        <f>VLOOKUP(A586,'Medical Examinations'!A586:F586,6,FALSE)</f>
        <v>No</v>
      </c>
      <c r="H586" s="16">
        <f>VLOOKUP('HEALTH CARE'!A586,'Medical Examinations'!A586:G586,7,FALSE)</f>
        <v>0</v>
      </c>
      <c r="I586" s="16" t="str">
        <f>VLOOKUP(A586,'Medical Examinations'!A586:H586,8,FALSE)</f>
        <v>No</v>
      </c>
      <c r="J586" s="16" t="str">
        <f>VLOOKUP(A586,'Medical Examinations'!A586:I586,9,FALSE)</f>
        <v>obesity</v>
      </c>
      <c r="K586" s="16" t="str">
        <f>VLOOKUP(A586,'Medical Examinations'!A586:J586,10,FALSE)</f>
        <v>diabetes</v>
      </c>
      <c r="L586" s="18">
        <f>VLOOKUP(A586,'Hospitalisation Details'!A:F, 5, FALSE)</f>
        <v>21</v>
      </c>
      <c r="M586" s="16">
        <f>VLOOKUP(A586,'Hospitalisation Details'!A586:H586,8,FALSE)</f>
        <v>16903.5</v>
      </c>
      <c r="N586" s="16" t="str">
        <f>VLOOKUP(A586,'Hospitalisation Details'!A586:I586,9,FALSE)</f>
        <v>tier - 2</v>
      </c>
      <c r="O586" s="16" t="str">
        <f>VLOOKUP(A586,'Hospitalisation Details'!A586:J586,10,FALSE)</f>
        <v>tier - 3</v>
      </c>
      <c r="P586" s="16" t="str">
        <f>VLOOKUP(A586,'Hospitalisation Details'!A586:K586,11,FALSE)</f>
        <v>R1012</v>
      </c>
      <c r="Q586" s="16">
        <f>VLOOKUP(A586,'Hospitalisation Details'!A586:L586,12,FALSE)</f>
        <v>54</v>
      </c>
    </row>
    <row r="587" spans="1:17" ht="20.399999999999999" x14ac:dyDescent="0.6">
      <c r="A587" s="17" t="s">
        <v>1785</v>
      </c>
      <c r="B587" s="16" t="str">
        <f>VLOOKUP('HEALTH CARE'!A587,'Customer Names'!A587:D587,3,FALSE)</f>
        <v>Rotich</v>
      </c>
      <c r="C587" s="16">
        <f>VLOOKUP(A587,'Medical Examinations'!A587:B587,2,FALSE)</f>
        <v>27.9</v>
      </c>
      <c r="D587" s="16">
        <f>VLOOKUP(A587,'Medical Examinations'!A587:C587,3,FALSE)</f>
        <v>6.02</v>
      </c>
      <c r="E587" s="16" t="str">
        <f>VLOOKUP(A587,'Medical Examinations'!A587:D587,4,FALSE)</f>
        <v>No</v>
      </c>
      <c r="F587" s="16" t="str">
        <f>VLOOKUP(A587,'Medical Examinations'!A587:E587,5,FALSE)</f>
        <v>No</v>
      </c>
      <c r="G587" s="16" t="str">
        <f>VLOOKUP(A587,'Medical Examinations'!A587:F587,6,FALSE)</f>
        <v>Yes</v>
      </c>
      <c r="H587" s="16">
        <f>VLOOKUP('HEALTH CARE'!A587,'Medical Examinations'!A587:G587,7,FALSE)</f>
        <v>1</v>
      </c>
      <c r="I587" s="16" t="str">
        <f>VLOOKUP(A587,'Medical Examinations'!A587:H587,8,FALSE)</f>
        <v>Yes</v>
      </c>
      <c r="J587" s="16" t="str">
        <f>VLOOKUP(A587,'Medical Examinations'!A587:I587,9,FALSE)</f>
        <v>overweight</v>
      </c>
      <c r="K587" s="16" t="str">
        <f>VLOOKUP(A587,'Medical Examinations'!A587:J587,10,FALSE)</f>
        <v>prediabetes</v>
      </c>
      <c r="L587" s="18">
        <f>VLOOKUP(A587,'Hospitalisation Details'!A:F, 5, FALSE)</f>
        <v>10</v>
      </c>
      <c r="M587" s="16">
        <f>VLOOKUP(A587,'Hospitalisation Details'!A587:H587,8,FALSE)</f>
        <v>16884.919999999998</v>
      </c>
      <c r="N587" s="16" t="str">
        <f>VLOOKUP(A587,'Hospitalisation Details'!A587:I587,9,FALSE)</f>
        <v>tier - 2</v>
      </c>
      <c r="O587" s="16" t="str">
        <f>VLOOKUP(A587,'Hospitalisation Details'!A587:J587,10,FALSE)</f>
        <v>tier - 2</v>
      </c>
      <c r="P587" s="16" t="str">
        <f>VLOOKUP(A587,'Hospitalisation Details'!A587:K587,11,FALSE)</f>
        <v>R1011</v>
      </c>
      <c r="Q587" s="16">
        <f>VLOOKUP(A587,'Hospitalisation Details'!A587:L587,12,FALSE)</f>
        <v>19</v>
      </c>
    </row>
    <row r="588" spans="1:17" ht="20.399999999999999" x14ac:dyDescent="0.6">
      <c r="A588" s="17" t="s">
        <v>1784</v>
      </c>
      <c r="B588" s="16" t="str">
        <f>VLOOKUP('HEALTH CARE'!A588,'Customer Names'!A588:D588,3,FALSE)</f>
        <v>Fetzer</v>
      </c>
      <c r="C588" s="16">
        <f>VLOOKUP(A588,'Medical Examinations'!A588:B588,2,FALSE)</f>
        <v>51.33</v>
      </c>
      <c r="D588" s="16">
        <f>VLOOKUP(A588,'Medical Examinations'!A588:C588,3,FALSE)</f>
        <v>7</v>
      </c>
      <c r="E588" s="16" t="str">
        <f>VLOOKUP(A588,'Medical Examinations'!A588:D588,4,FALSE)</f>
        <v>No</v>
      </c>
      <c r="F588" s="16" t="str">
        <f>VLOOKUP(A588,'Medical Examinations'!A588:E588,5,FALSE)</f>
        <v>No</v>
      </c>
      <c r="G588" s="16" t="str">
        <f>VLOOKUP(A588,'Medical Examinations'!A588:F588,6,FALSE)</f>
        <v>No</v>
      </c>
      <c r="H588" s="16">
        <f>VLOOKUP('HEALTH CARE'!A588,'Medical Examinations'!A588:G588,7,FALSE)</f>
        <v>0</v>
      </c>
      <c r="I588" s="16" t="str">
        <f>VLOOKUP(A588,'Medical Examinations'!A588:H588,8,FALSE)</f>
        <v>No</v>
      </c>
      <c r="J588" s="16" t="str">
        <f>VLOOKUP(A588,'Medical Examinations'!A588:I588,9,FALSE)</f>
        <v>obesity</v>
      </c>
      <c r="K588" s="16" t="str">
        <f>VLOOKUP(A588,'Medical Examinations'!A588:J588,10,FALSE)</f>
        <v>diabetes</v>
      </c>
      <c r="L588" s="18">
        <f>VLOOKUP(A588,'Hospitalisation Details'!A:F, 5, FALSE)</f>
        <v>8</v>
      </c>
      <c r="M588" s="16">
        <f>VLOOKUP(A588,'Hospitalisation Details'!A588:H588,8,FALSE)</f>
        <v>16841.32</v>
      </c>
      <c r="N588" s="16" t="str">
        <f>VLOOKUP(A588,'Hospitalisation Details'!A588:I588,9,FALSE)</f>
        <v>tier - 2</v>
      </c>
      <c r="O588" s="16" t="str">
        <f>VLOOKUP(A588,'Hospitalisation Details'!A588:J588,10,FALSE)</f>
        <v>tier - 3</v>
      </c>
      <c r="P588" s="16" t="str">
        <f>VLOOKUP(A588,'Hospitalisation Details'!A588:K588,11,FALSE)</f>
        <v>R1011</v>
      </c>
      <c r="Q588" s="16">
        <f>VLOOKUP(A588,'Hospitalisation Details'!A588:L588,12,FALSE)</f>
        <v>48</v>
      </c>
    </row>
    <row r="589" spans="1:17" ht="20.399999999999999" x14ac:dyDescent="0.6">
      <c r="A589" s="17" t="s">
        <v>1783</v>
      </c>
      <c r="B589" s="16" t="str">
        <f>VLOOKUP('HEALTH CARE'!A589,'Customer Names'!A589:D589,3,FALSE)</f>
        <v>Mattis</v>
      </c>
      <c r="C589" s="16">
        <f>VLOOKUP(A589,'Medical Examinations'!A589:B589,2,FALSE)</f>
        <v>30.59</v>
      </c>
      <c r="D589" s="16">
        <f>VLOOKUP(A589,'Medical Examinations'!A589:C589,3,FALSE)</f>
        <v>5.56</v>
      </c>
      <c r="E589" s="16" t="str">
        <f>VLOOKUP(A589,'Medical Examinations'!A589:D589,4,FALSE)</f>
        <v>Yes</v>
      </c>
      <c r="F589" s="16" t="str">
        <f>VLOOKUP(A589,'Medical Examinations'!A589:E589,5,FALSE)</f>
        <v>No</v>
      </c>
      <c r="G589" s="16" t="str">
        <f>VLOOKUP(A589,'Medical Examinations'!A589:F589,6,FALSE)</f>
        <v>No</v>
      </c>
      <c r="H589" s="16">
        <f>VLOOKUP('HEALTH CARE'!A589,'Medical Examinations'!A589:G589,7,FALSE)</f>
        <v>1</v>
      </c>
      <c r="I589" s="16" t="str">
        <f>VLOOKUP(A589,'Medical Examinations'!A589:H589,8,FALSE)</f>
        <v>No</v>
      </c>
      <c r="J589" s="16" t="str">
        <f>VLOOKUP(A589,'Medical Examinations'!A589:I589,9,FALSE)</f>
        <v>obesity</v>
      </c>
      <c r="K589" s="16" t="str">
        <f>VLOOKUP(A589,'Medical Examinations'!A589:J589,10,FALSE)</f>
        <v>normal</v>
      </c>
      <c r="L589" s="18">
        <f>VLOOKUP(A589,'Hospitalisation Details'!A:F, 5, FALSE)</f>
        <v>19</v>
      </c>
      <c r="M589" s="16">
        <f>VLOOKUP(A589,'Hospitalisation Details'!A589:H589,8,FALSE)</f>
        <v>16796.41</v>
      </c>
      <c r="N589" s="16" t="str">
        <f>VLOOKUP(A589,'Hospitalisation Details'!A589:I589,9,FALSE)</f>
        <v>tier - 2</v>
      </c>
      <c r="O589" s="16" t="str">
        <f>VLOOKUP(A589,'Hospitalisation Details'!A589:J589,10,FALSE)</f>
        <v>tier - 3</v>
      </c>
      <c r="P589" s="16" t="str">
        <f>VLOOKUP(A589,'Hospitalisation Details'!A589:K589,11,FALSE)</f>
        <v>R1024</v>
      </c>
      <c r="Q589" s="16">
        <f>VLOOKUP(A589,'Hospitalisation Details'!A589:L589,12,FALSE)</f>
        <v>27</v>
      </c>
    </row>
    <row r="590" spans="1:17" ht="20.399999999999999" x14ac:dyDescent="0.6">
      <c r="A590" s="17" t="s">
        <v>1782</v>
      </c>
      <c r="B590" s="16" t="str">
        <f>VLOOKUP('HEALTH CARE'!A590,'Customer Names'!A590:D590,3,FALSE)</f>
        <v>Cochran</v>
      </c>
      <c r="C590" s="16">
        <f>VLOOKUP(A590,'Medical Examinations'!A590:B590,2,FALSE)</f>
        <v>39.229999999999997</v>
      </c>
      <c r="D590" s="16">
        <f>VLOOKUP(A590,'Medical Examinations'!A590:C590,3,FALSE)</f>
        <v>8.4499999999999993</v>
      </c>
      <c r="E590" s="16" t="str">
        <f>VLOOKUP(A590,'Medical Examinations'!A590:D590,4,FALSE)</f>
        <v>No</v>
      </c>
      <c r="F590" s="16" t="str">
        <f>VLOOKUP(A590,'Medical Examinations'!A590:E590,5,FALSE)</f>
        <v>No</v>
      </c>
      <c r="G590" s="16" t="str">
        <f>VLOOKUP(A590,'Medical Examinations'!A590:F590,6,FALSE)</f>
        <v>No</v>
      </c>
      <c r="H590" s="16">
        <f>VLOOKUP('HEALTH CARE'!A590,'Medical Examinations'!A590:G590,7,FALSE)</f>
        <v>0</v>
      </c>
      <c r="I590" s="16" t="str">
        <f>VLOOKUP(A590,'Medical Examinations'!A590:H590,8,FALSE)</f>
        <v>No</v>
      </c>
      <c r="J590" s="16" t="str">
        <f>VLOOKUP(A590,'Medical Examinations'!A590:I590,9,FALSE)</f>
        <v>obesity</v>
      </c>
      <c r="K590" s="16" t="str">
        <f>VLOOKUP(A590,'Medical Examinations'!A590:J590,10,FALSE)</f>
        <v>diabetes</v>
      </c>
      <c r="L590" s="18">
        <f>VLOOKUP(A590,'Hospitalisation Details'!A:F, 5, FALSE)</f>
        <v>29</v>
      </c>
      <c r="M590" s="16">
        <f>VLOOKUP(A590,'Hospitalisation Details'!A590:H590,8,FALSE)</f>
        <v>16779.400000000001</v>
      </c>
      <c r="N590" s="16" t="str">
        <f>VLOOKUP(A590,'Hospitalisation Details'!A590:I590,9,FALSE)</f>
        <v>tier - 2</v>
      </c>
      <c r="O590" s="16" t="str">
        <f>VLOOKUP(A590,'Hospitalisation Details'!A590:J590,10,FALSE)</f>
        <v>tier - 2</v>
      </c>
      <c r="P590" s="16" t="str">
        <f>VLOOKUP(A590,'Hospitalisation Details'!A590:K590,11,FALSE)</f>
        <v>R1026</v>
      </c>
      <c r="Q590" s="16">
        <f>VLOOKUP(A590,'Hospitalisation Details'!A590:L590,12,FALSE)</f>
        <v>60</v>
      </c>
    </row>
    <row r="591" spans="1:17" ht="20.399999999999999" x14ac:dyDescent="0.6">
      <c r="A591" s="17" t="s">
        <v>1781</v>
      </c>
      <c r="B591" s="16" t="str">
        <f>VLOOKUP('HEALTH CARE'!A591,'Customer Names'!A591:D591,3,FALSE)</f>
        <v>Balinsky</v>
      </c>
      <c r="C591" s="16">
        <f>VLOOKUP(A591,'Medical Examinations'!A591:B591,2,FALSE)</f>
        <v>19.094999999999999</v>
      </c>
      <c r="D591" s="16">
        <f>VLOOKUP(A591,'Medical Examinations'!A591:C591,3,FALSE)</f>
        <v>6.19</v>
      </c>
      <c r="E591" s="16" t="str">
        <f>VLOOKUP(A591,'Medical Examinations'!A591:D591,4,FALSE)</f>
        <v>No</v>
      </c>
      <c r="F591" s="16" t="str">
        <f>VLOOKUP(A591,'Medical Examinations'!A591:E591,5,FALSE)</f>
        <v>No</v>
      </c>
      <c r="G591" s="16" t="str">
        <f>VLOOKUP(A591,'Medical Examinations'!A591:F591,6,FALSE)</f>
        <v>No</v>
      </c>
      <c r="H591" s="16">
        <f>VLOOKUP('HEALTH CARE'!A591,'Medical Examinations'!A591:G591,7,FALSE)</f>
        <v>0</v>
      </c>
      <c r="I591" s="16" t="str">
        <f>VLOOKUP(A591,'Medical Examinations'!A591:H591,8,FALSE)</f>
        <v>Yes</v>
      </c>
      <c r="J591" s="16" t="str">
        <f>VLOOKUP(A591,'Medical Examinations'!A591:I591,9,FALSE)</f>
        <v>normal weight</v>
      </c>
      <c r="K591" s="16" t="str">
        <f>VLOOKUP(A591,'Medical Examinations'!A591:J591,10,FALSE)</f>
        <v>prediabetes</v>
      </c>
      <c r="L591" s="18">
        <f>VLOOKUP(A591,'Hospitalisation Details'!A:F, 5, FALSE)</f>
        <v>23</v>
      </c>
      <c r="M591" s="16">
        <f>VLOOKUP(A591,'Hospitalisation Details'!A591:H591,8,FALSE)</f>
        <v>16776.3</v>
      </c>
      <c r="N591" s="16" t="str">
        <f>VLOOKUP(A591,'Hospitalisation Details'!A591:I591,9,FALSE)</f>
        <v>tier - 2</v>
      </c>
      <c r="O591" s="16" t="str">
        <f>VLOOKUP(A591,'Hospitalisation Details'!A591:J591,10,FALSE)</f>
        <v>tier - 2</v>
      </c>
      <c r="P591" s="16" t="str">
        <f>VLOOKUP(A591,'Hospitalisation Details'!A591:K591,11,FALSE)</f>
        <v>R1024</v>
      </c>
      <c r="Q591" s="16">
        <f>VLOOKUP(A591,'Hospitalisation Details'!A591:L591,12,FALSE)</f>
        <v>33</v>
      </c>
    </row>
    <row r="592" spans="1:17" ht="20.399999999999999" x14ac:dyDescent="0.6">
      <c r="A592" s="17" t="s">
        <v>1780</v>
      </c>
      <c r="B592" s="16" t="str">
        <f>VLOOKUP('HEALTH CARE'!A592,'Customer Names'!A592:D592,3,FALSE)</f>
        <v>Reilly</v>
      </c>
      <c r="C592" s="16">
        <f>VLOOKUP(A592,'Medical Examinations'!A592:B592,2,FALSE)</f>
        <v>49.72</v>
      </c>
      <c r="D592" s="16">
        <f>VLOOKUP(A592,'Medical Examinations'!A592:C592,3,FALSE)</f>
        <v>7.71</v>
      </c>
      <c r="E592" s="16" t="str">
        <f>VLOOKUP(A592,'Medical Examinations'!A592:D592,4,FALSE)</f>
        <v>No</v>
      </c>
      <c r="F592" s="16" t="str">
        <f>VLOOKUP(A592,'Medical Examinations'!A592:E592,5,FALSE)</f>
        <v>No</v>
      </c>
      <c r="G592" s="16" t="str">
        <f>VLOOKUP(A592,'Medical Examinations'!A592:F592,6,FALSE)</f>
        <v>No</v>
      </c>
      <c r="H592" s="16">
        <f>VLOOKUP('HEALTH CARE'!A592,'Medical Examinations'!A592:G592,7,FALSE)</f>
        <v>0</v>
      </c>
      <c r="I592" s="16" t="str">
        <f>VLOOKUP(A592,'Medical Examinations'!A592:H592,8,FALSE)</f>
        <v>No</v>
      </c>
      <c r="J592" s="16" t="str">
        <f>VLOOKUP(A592,'Medical Examinations'!A592:I592,9,FALSE)</f>
        <v>obesity</v>
      </c>
      <c r="K592" s="16" t="str">
        <f>VLOOKUP(A592,'Medical Examinations'!A592:J592,10,FALSE)</f>
        <v>diabetes</v>
      </c>
      <c r="L592" s="18">
        <f>VLOOKUP(A592,'Hospitalisation Details'!A:F, 5, FALSE)</f>
        <v>28</v>
      </c>
      <c r="M592" s="16">
        <f>VLOOKUP(A592,'Hospitalisation Details'!A592:H592,8,FALSE)</f>
        <v>16770.990000000002</v>
      </c>
      <c r="N592" s="16" t="str">
        <f>VLOOKUP(A592,'Hospitalisation Details'!A592:I592,9,FALSE)</f>
        <v>tier - 2</v>
      </c>
      <c r="O592" s="16" t="str">
        <f>VLOOKUP(A592,'Hospitalisation Details'!A592:J592,10,FALSE)</f>
        <v>tier - 1</v>
      </c>
      <c r="P592" s="16" t="str">
        <f>VLOOKUP(A592,'Hospitalisation Details'!A592:K592,11,FALSE)</f>
        <v>R1012</v>
      </c>
      <c r="Q592" s="16">
        <f>VLOOKUP(A592,'Hospitalisation Details'!A592:L592,12,FALSE)</f>
        <v>48</v>
      </c>
    </row>
    <row r="593" spans="1:17" ht="20.399999999999999" x14ac:dyDescent="0.6">
      <c r="A593" s="17" t="s">
        <v>1779</v>
      </c>
      <c r="B593" s="16" t="str">
        <f>VLOOKUP('HEALTH CARE'!A593,'Customer Names'!A593:D593,3,FALSE)</f>
        <v>Johnson</v>
      </c>
      <c r="C593" s="16">
        <f>VLOOKUP(A593,'Medical Examinations'!A593:B593,2,FALSE)</f>
        <v>21.754999999999999</v>
      </c>
      <c r="D593" s="16">
        <f>VLOOKUP(A593,'Medical Examinations'!A593:C593,3,FALSE)</f>
        <v>4.63</v>
      </c>
      <c r="E593" s="16" t="str">
        <f>VLOOKUP(A593,'Medical Examinations'!A593:D593,4,FALSE)</f>
        <v>No</v>
      </c>
      <c r="F593" s="16" t="str">
        <f>VLOOKUP(A593,'Medical Examinations'!A593:E593,5,FALSE)</f>
        <v>No</v>
      </c>
      <c r="G593" s="16" t="str">
        <f>VLOOKUP(A593,'Medical Examinations'!A593:F593,6,FALSE)</f>
        <v>Yes</v>
      </c>
      <c r="H593" s="16">
        <f>VLOOKUP('HEALTH CARE'!A593,'Medical Examinations'!A593:G593,7,FALSE)</f>
        <v>1</v>
      </c>
      <c r="I593" s="16" t="str">
        <f>VLOOKUP(A593,'Medical Examinations'!A593:H593,8,FALSE)</f>
        <v>Yes</v>
      </c>
      <c r="J593" s="16" t="str">
        <f>VLOOKUP(A593,'Medical Examinations'!A593:I593,9,FALSE)</f>
        <v>normal weight</v>
      </c>
      <c r="K593" s="16" t="str">
        <f>VLOOKUP(A593,'Medical Examinations'!A593:J593,10,FALSE)</f>
        <v>normal</v>
      </c>
      <c r="L593" s="18">
        <f>VLOOKUP(A593,'Hospitalisation Details'!A:F, 5, FALSE)</f>
        <v>5</v>
      </c>
      <c r="M593" s="16">
        <f>VLOOKUP(A593,'Hospitalisation Details'!A593:H593,8,FALSE)</f>
        <v>16657.72</v>
      </c>
      <c r="N593" s="16" t="str">
        <f>VLOOKUP(A593,'Hospitalisation Details'!A593:I593,9,FALSE)</f>
        <v>tier - 2</v>
      </c>
      <c r="O593" s="16" t="str">
        <f>VLOOKUP(A593,'Hospitalisation Details'!A593:J593,10,FALSE)</f>
        <v>tier - 1</v>
      </c>
      <c r="P593" s="16" t="str">
        <f>VLOOKUP(A593,'Hospitalisation Details'!A593:K593,11,FALSE)</f>
        <v>R1024</v>
      </c>
      <c r="Q593" s="16">
        <f>VLOOKUP(A593,'Hospitalisation Details'!A593:L593,12,FALSE)</f>
        <v>29</v>
      </c>
    </row>
    <row r="594" spans="1:17" ht="20.399999999999999" x14ac:dyDescent="0.6">
      <c r="A594" s="17" t="s">
        <v>1778</v>
      </c>
      <c r="B594" s="16" t="str">
        <f>VLOOKUP('HEALTH CARE'!A594,'Customer Names'!A594:D594,3,FALSE)</f>
        <v>Petry</v>
      </c>
      <c r="C594" s="16">
        <f>VLOOKUP(A594,'Medical Examinations'!A594:B594,2,FALSE)</f>
        <v>48.39</v>
      </c>
      <c r="D594" s="16">
        <f>VLOOKUP(A594,'Medical Examinations'!A594:C594,3,FALSE)</f>
        <v>4.6100000000000003</v>
      </c>
      <c r="E594" s="16" t="str">
        <f>VLOOKUP(A594,'Medical Examinations'!A594:D594,4,FALSE)</f>
        <v>No</v>
      </c>
      <c r="F594" s="16" t="str">
        <f>VLOOKUP(A594,'Medical Examinations'!A594:E594,5,FALSE)</f>
        <v>No</v>
      </c>
      <c r="G594" s="16" t="str">
        <f>VLOOKUP(A594,'Medical Examinations'!A594:F594,6,FALSE)</f>
        <v>No</v>
      </c>
      <c r="H594" s="16">
        <f>VLOOKUP('HEALTH CARE'!A594,'Medical Examinations'!A594:G594,7,FALSE)</f>
        <v>0</v>
      </c>
      <c r="I594" s="16" t="str">
        <f>VLOOKUP(A594,'Medical Examinations'!A594:H594,8,FALSE)</f>
        <v>No</v>
      </c>
      <c r="J594" s="16" t="str">
        <f>VLOOKUP(A594,'Medical Examinations'!A594:I594,9,FALSE)</f>
        <v>obesity</v>
      </c>
      <c r="K594" s="16" t="str">
        <f>VLOOKUP(A594,'Medical Examinations'!A594:J594,10,FALSE)</f>
        <v>normal</v>
      </c>
      <c r="L594" s="18">
        <f>VLOOKUP(A594,'Hospitalisation Details'!A:F, 5, FALSE)</f>
        <v>25</v>
      </c>
      <c r="M594" s="16">
        <f>VLOOKUP(A594,'Hospitalisation Details'!A594:H594,8,FALSE)</f>
        <v>16631.61</v>
      </c>
      <c r="N594" s="16" t="str">
        <f>VLOOKUP(A594,'Hospitalisation Details'!A594:I594,9,FALSE)</f>
        <v>tier - 2</v>
      </c>
      <c r="O594" s="16" t="str">
        <f>VLOOKUP(A594,'Hospitalisation Details'!A594:J594,10,FALSE)</f>
        <v>tier - 1</v>
      </c>
      <c r="P594" s="16" t="str">
        <f>VLOOKUP(A594,'Hospitalisation Details'!A594:K594,11,FALSE)</f>
        <v>R1012</v>
      </c>
      <c r="Q594" s="16">
        <f>VLOOKUP(A594,'Hospitalisation Details'!A594:L594,12,FALSE)</f>
        <v>45</v>
      </c>
    </row>
    <row r="595" spans="1:17" ht="20.399999999999999" x14ac:dyDescent="0.6">
      <c r="A595" s="17" t="s">
        <v>1777</v>
      </c>
      <c r="B595" s="16" t="str">
        <f>VLOOKUP('HEALTH CARE'!A595,'Customer Names'!A595:D595,3,FALSE)</f>
        <v>Laleman</v>
      </c>
      <c r="C595" s="16">
        <f>VLOOKUP(A595,'Medical Examinations'!A595:B595,2,FALSE)</f>
        <v>47.15</v>
      </c>
      <c r="D595" s="16">
        <f>VLOOKUP(A595,'Medical Examinations'!A595:C595,3,FALSE)</f>
        <v>9.5299999999999994</v>
      </c>
      <c r="E595" s="16" t="str">
        <f>VLOOKUP(A595,'Medical Examinations'!A595:D595,4,FALSE)</f>
        <v>Yes</v>
      </c>
      <c r="F595" s="16" t="str">
        <f>VLOOKUP(A595,'Medical Examinations'!A595:E595,5,FALSE)</f>
        <v>No</v>
      </c>
      <c r="G595" s="16" t="str">
        <f>VLOOKUP(A595,'Medical Examinations'!A595:F595,6,FALSE)</f>
        <v>No</v>
      </c>
      <c r="H595" s="16">
        <f>VLOOKUP('HEALTH CARE'!A595,'Medical Examinations'!A595:G595,7,FALSE)</f>
        <v>1</v>
      </c>
      <c r="I595" s="16" t="str">
        <f>VLOOKUP(A595,'Medical Examinations'!A595:H595,8,FALSE)</f>
        <v>No</v>
      </c>
      <c r="J595" s="16" t="str">
        <f>VLOOKUP(A595,'Medical Examinations'!A595:I595,9,FALSE)</f>
        <v>obesity</v>
      </c>
      <c r="K595" s="16" t="str">
        <f>VLOOKUP(A595,'Medical Examinations'!A595:J595,10,FALSE)</f>
        <v>diabetes</v>
      </c>
      <c r="L595" s="18">
        <f>VLOOKUP(A595,'Hospitalisation Details'!A:F, 5, FALSE)</f>
        <v>24</v>
      </c>
      <c r="M595" s="16">
        <f>VLOOKUP(A595,'Hospitalisation Details'!A595:H595,8,FALSE)</f>
        <v>16602.18</v>
      </c>
      <c r="N595" s="16" t="str">
        <f>VLOOKUP(A595,'Hospitalisation Details'!A595:I595,9,FALSE)</f>
        <v>tier - 2</v>
      </c>
      <c r="O595" s="16" t="str">
        <f>VLOOKUP(A595,'Hospitalisation Details'!A595:J595,10,FALSE)</f>
        <v>tier - 1</v>
      </c>
      <c r="P595" s="16" t="str">
        <f>VLOOKUP(A595,'Hospitalisation Details'!A595:K595,11,FALSE)</f>
        <v>R1026</v>
      </c>
      <c r="Q595" s="16">
        <f>VLOOKUP(A595,'Hospitalisation Details'!A595:L595,12,FALSE)</f>
        <v>47</v>
      </c>
    </row>
    <row r="596" spans="1:17" ht="20.399999999999999" x14ac:dyDescent="0.6">
      <c r="A596" s="17" t="s">
        <v>1776</v>
      </c>
      <c r="B596" s="16" t="str">
        <f>VLOOKUP('HEALTH CARE'!A596,'Customer Names'!A596:D596,3,FALSE)</f>
        <v>Colby</v>
      </c>
      <c r="C596" s="16">
        <f>VLOOKUP(A596,'Medical Examinations'!A596:B596,2,FALSE)</f>
        <v>47.59</v>
      </c>
      <c r="D596" s="16">
        <f>VLOOKUP(A596,'Medical Examinations'!A596:C596,3,FALSE)</f>
        <v>11.43</v>
      </c>
      <c r="E596" s="16" t="str">
        <f>VLOOKUP(A596,'Medical Examinations'!A596:D596,4,FALSE)</f>
        <v>Yes</v>
      </c>
      <c r="F596" s="16" t="str">
        <f>VLOOKUP(A596,'Medical Examinations'!A596:E596,5,FALSE)</f>
        <v>No</v>
      </c>
      <c r="G596" s="16" t="str">
        <f>VLOOKUP(A596,'Medical Examinations'!A596:F596,6,FALSE)</f>
        <v>No</v>
      </c>
      <c r="H596" s="16">
        <f>VLOOKUP('HEALTH CARE'!A596,'Medical Examinations'!A596:G596,7,FALSE)</f>
        <v>2</v>
      </c>
      <c r="I596" s="16" t="str">
        <f>VLOOKUP(A596,'Medical Examinations'!A596:H596,8,FALSE)</f>
        <v>No</v>
      </c>
      <c r="J596" s="16" t="str">
        <f>VLOOKUP(A596,'Medical Examinations'!A596:I596,9,FALSE)</f>
        <v>obesity</v>
      </c>
      <c r="K596" s="16" t="str">
        <f>VLOOKUP(A596,'Medical Examinations'!A596:J596,10,FALSE)</f>
        <v>diabetes</v>
      </c>
      <c r="L596" s="18">
        <f>VLOOKUP(A596,'Hospitalisation Details'!A:F, 5, FALSE)</f>
        <v>10</v>
      </c>
      <c r="M596" s="16">
        <f>VLOOKUP(A596,'Hospitalisation Details'!A596:H596,8,FALSE)</f>
        <v>16600.16</v>
      </c>
      <c r="N596" s="16" t="str">
        <f>VLOOKUP(A596,'Hospitalisation Details'!A596:I596,9,FALSE)</f>
        <v>tier - 2</v>
      </c>
      <c r="O596" s="16" t="str">
        <f>VLOOKUP(A596,'Hospitalisation Details'!A596:J596,10,FALSE)</f>
        <v>tier - 2</v>
      </c>
      <c r="P596" s="16" t="str">
        <f>VLOOKUP(A596,'Hospitalisation Details'!A596:K596,11,FALSE)</f>
        <v>R1011</v>
      </c>
      <c r="Q596" s="16">
        <f>VLOOKUP(A596,'Hospitalisation Details'!A596:L596,12,FALSE)</f>
        <v>52</v>
      </c>
    </row>
    <row r="597" spans="1:17" ht="20.399999999999999" x14ac:dyDescent="0.6">
      <c r="A597" s="17" t="s">
        <v>1775</v>
      </c>
      <c r="B597" s="16" t="str">
        <f>VLOOKUP('HEALTH CARE'!A597,'Customer Names'!A597:D597,3,FALSE)</f>
        <v>Wathke</v>
      </c>
      <c r="C597" s="16">
        <f>VLOOKUP(A597,'Medical Examinations'!A597:B597,2,FALSE)</f>
        <v>39.81</v>
      </c>
      <c r="D597" s="16">
        <f>VLOOKUP(A597,'Medical Examinations'!A597:C597,3,FALSE)</f>
        <v>7.65</v>
      </c>
      <c r="E597" s="16" t="str">
        <f>VLOOKUP(A597,'Medical Examinations'!A597:D597,4,FALSE)</f>
        <v>Yes</v>
      </c>
      <c r="F597" s="16" t="str">
        <f>VLOOKUP(A597,'Medical Examinations'!A597:E597,5,FALSE)</f>
        <v>No</v>
      </c>
      <c r="G597" s="16" t="str">
        <f>VLOOKUP(A597,'Medical Examinations'!A597:F597,6,FALSE)</f>
        <v>Yes</v>
      </c>
      <c r="H597" s="16">
        <f>VLOOKUP('HEALTH CARE'!A597,'Medical Examinations'!A597:G597,7,FALSE)</f>
        <v>1</v>
      </c>
      <c r="I597" s="16" t="str">
        <f>VLOOKUP(A597,'Medical Examinations'!A597:H597,8,FALSE)</f>
        <v>No</v>
      </c>
      <c r="J597" s="16" t="str">
        <f>VLOOKUP(A597,'Medical Examinations'!A597:I597,9,FALSE)</f>
        <v>obesity</v>
      </c>
      <c r="K597" s="16" t="str">
        <f>VLOOKUP(A597,'Medical Examinations'!A597:J597,10,FALSE)</f>
        <v>diabetes</v>
      </c>
      <c r="L597" s="18">
        <f>VLOOKUP(A597,'Hospitalisation Details'!A:F, 5, FALSE)</f>
        <v>25</v>
      </c>
      <c r="M597" s="16">
        <f>VLOOKUP(A597,'Hospitalisation Details'!A597:H597,8,FALSE)</f>
        <v>16587.96</v>
      </c>
      <c r="N597" s="16" t="str">
        <f>VLOOKUP(A597,'Hospitalisation Details'!A597:I597,9,FALSE)</f>
        <v>tier - 2</v>
      </c>
      <c r="O597" s="16" t="str">
        <f>VLOOKUP(A597,'Hospitalisation Details'!A597:J597,10,FALSE)</f>
        <v>tier - 2</v>
      </c>
      <c r="P597" s="16" t="str">
        <f>VLOOKUP(A597,'Hospitalisation Details'!A597:K597,11,FALSE)</f>
        <v>R1023</v>
      </c>
      <c r="Q597" s="16">
        <f>VLOOKUP(A597,'Hospitalisation Details'!A597:L597,12,FALSE)</f>
        <v>59</v>
      </c>
    </row>
    <row r="598" spans="1:17" ht="20.399999999999999" x14ac:dyDescent="0.6">
      <c r="A598" s="17" t="s">
        <v>1774</v>
      </c>
      <c r="B598" s="16" t="str">
        <f>VLOOKUP('HEALTH CARE'!A598,'Customer Names'!A598:D598,3,FALSE)</f>
        <v>Daly</v>
      </c>
      <c r="C598" s="16">
        <f>VLOOKUP(A598,'Medical Examinations'!A598:B598,2,FALSE)</f>
        <v>31.02</v>
      </c>
      <c r="D598" s="16">
        <f>VLOOKUP(A598,'Medical Examinations'!A598:C598,3,FALSE)</f>
        <v>5.87</v>
      </c>
      <c r="E598" s="16" t="str">
        <f>VLOOKUP(A598,'Medical Examinations'!A598:D598,4,FALSE)</f>
        <v>Yes</v>
      </c>
      <c r="F598" s="16" t="str">
        <f>VLOOKUP(A598,'Medical Examinations'!A598:E598,5,FALSE)</f>
        <v>No</v>
      </c>
      <c r="G598" s="16" t="str">
        <f>VLOOKUP(A598,'Medical Examinations'!A598:F598,6,FALSE)</f>
        <v>No</v>
      </c>
      <c r="H598" s="16">
        <f>VLOOKUP('HEALTH CARE'!A598,'Medical Examinations'!A598:G598,7,FALSE)</f>
        <v>0</v>
      </c>
      <c r="I598" s="16" t="str">
        <f>VLOOKUP(A598,'Medical Examinations'!A598:H598,8,FALSE)</f>
        <v>No</v>
      </c>
      <c r="J598" s="16" t="str">
        <f>VLOOKUP(A598,'Medical Examinations'!A598:I598,9,FALSE)</f>
        <v>obesity</v>
      </c>
      <c r="K598" s="16" t="str">
        <f>VLOOKUP(A598,'Medical Examinations'!A598:J598,10,FALSE)</f>
        <v>prediabetes</v>
      </c>
      <c r="L598" s="18">
        <f>VLOOKUP(A598,'Hospitalisation Details'!A:F, 5, FALSE)</f>
        <v>25</v>
      </c>
      <c r="M598" s="16">
        <f>VLOOKUP(A598,'Hospitalisation Details'!A598:H598,8,FALSE)</f>
        <v>16586.5</v>
      </c>
      <c r="N598" s="16" t="str">
        <f>VLOOKUP(A598,'Hospitalisation Details'!A598:I598,9,FALSE)</f>
        <v>tier - 2</v>
      </c>
      <c r="O598" s="16" t="str">
        <f>VLOOKUP(A598,'Hospitalisation Details'!A598:J598,10,FALSE)</f>
        <v>tier - 1</v>
      </c>
      <c r="P598" s="16" t="str">
        <f>VLOOKUP(A598,'Hospitalisation Details'!A598:K598,11,FALSE)</f>
        <v>R1013</v>
      </c>
      <c r="Q598" s="16">
        <f>VLOOKUP(A598,'Hospitalisation Details'!A598:L598,12,FALSE)</f>
        <v>21</v>
      </c>
    </row>
    <row r="599" spans="1:17" ht="20.399999999999999" x14ac:dyDescent="0.6">
      <c r="A599" s="17" t="s">
        <v>1773</v>
      </c>
      <c r="B599" s="16" t="str">
        <f>VLOOKUP('HEALTH CARE'!A599,'Customer Names'!A599:D599,3,FALSE)</f>
        <v>Dillon</v>
      </c>
      <c r="C599" s="16">
        <f>VLOOKUP(A599,'Medical Examinations'!A599:B599,2,FALSE)</f>
        <v>24.75</v>
      </c>
      <c r="D599" s="16">
        <f>VLOOKUP(A599,'Medical Examinations'!A599:C599,3,FALSE)</f>
        <v>4.3600000000000003</v>
      </c>
      <c r="E599" s="16" t="str">
        <f>VLOOKUP(A599,'Medical Examinations'!A599:D599,4,FALSE)</f>
        <v>Yes</v>
      </c>
      <c r="F599" s="16" t="str">
        <f>VLOOKUP(A599,'Medical Examinations'!A599:E599,5,FALSE)</f>
        <v>No</v>
      </c>
      <c r="G599" s="16" t="str">
        <f>VLOOKUP(A599,'Medical Examinations'!A599:F599,6,FALSE)</f>
        <v>No</v>
      </c>
      <c r="H599" s="16">
        <f>VLOOKUP('HEALTH CARE'!A599,'Medical Examinations'!A599:G599,7,FALSE)</f>
        <v>1</v>
      </c>
      <c r="I599" s="16" t="str">
        <f>VLOOKUP(A599,'Medical Examinations'!A599:H599,8,FALSE)</f>
        <v>Yes</v>
      </c>
      <c r="J599" s="16" t="str">
        <f>VLOOKUP(A599,'Medical Examinations'!A599:I599,9,FALSE)</f>
        <v>normal weight</v>
      </c>
      <c r="K599" s="16" t="str">
        <f>VLOOKUP(A599,'Medical Examinations'!A599:J599,10,FALSE)</f>
        <v>normal</v>
      </c>
      <c r="L599" s="18">
        <f>VLOOKUP(A599,'Hospitalisation Details'!A:F, 5, FALSE)</f>
        <v>23</v>
      </c>
      <c r="M599" s="16">
        <f>VLOOKUP(A599,'Hospitalisation Details'!A599:H599,8,FALSE)</f>
        <v>16577.78</v>
      </c>
      <c r="N599" s="16" t="str">
        <f>VLOOKUP(A599,'Hospitalisation Details'!A599:I599,9,FALSE)</f>
        <v>tier - 2</v>
      </c>
      <c r="O599" s="16" t="str">
        <f>VLOOKUP(A599,'Hospitalisation Details'!A599:J599,10,FALSE)</f>
        <v>tier - 1</v>
      </c>
      <c r="P599" s="16" t="str">
        <f>VLOOKUP(A599,'Hospitalisation Details'!A599:K599,11,FALSE)</f>
        <v>R1013</v>
      </c>
      <c r="Q599" s="16">
        <f>VLOOKUP(A599,'Hospitalisation Details'!A599:L599,12,FALSE)</f>
        <v>27</v>
      </c>
    </row>
    <row r="600" spans="1:17" ht="20.399999999999999" x14ac:dyDescent="0.6">
      <c r="A600" s="17" t="s">
        <v>1772</v>
      </c>
      <c r="B600" s="16" t="str">
        <f>VLOOKUP('HEALTH CARE'!A600,'Customer Names'!A600:D600,3,FALSE)</f>
        <v>Pontes</v>
      </c>
      <c r="C600" s="16">
        <f>VLOOKUP(A600,'Medical Examinations'!A600:B600,2,FALSE)</f>
        <v>30.114999999999998</v>
      </c>
      <c r="D600" s="16">
        <f>VLOOKUP(A600,'Medical Examinations'!A600:C600,3,FALSE)</f>
        <v>10.119999999999999</v>
      </c>
      <c r="E600" s="16" t="str">
        <f>VLOOKUP(A600,'Medical Examinations'!A600:D600,4,FALSE)</f>
        <v>No</v>
      </c>
      <c r="F600" s="16" t="str">
        <f>VLOOKUP(A600,'Medical Examinations'!A600:E600,5,FALSE)</f>
        <v>No</v>
      </c>
      <c r="G600" s="16" t="str">
        <f>VLOOKUP(A600,'Medical Examinations'!A600:F600,6,FALSE)</f>
        <v>No</v>
      </c>
      <c r="H600" s="16">
        <f>VLOOKUP('HEALTH CARE'!A600,'Medical Examinations'!A600:G600,7,FALSE)</f>
        <v>3</v>
      </c>
      <c r="I600" s="16" t="str">
        <f>VLOOKUP(A600,'Medical Examinations'!A600:H600,8,FALSE)</f>
        <v>No</v>
      </c>
      <c r="J600" s="16" t="str">
        <f>VLOOKUP(A600,'Medical Examinations'!A600:I600,9,FALSE)</f>
        <v>obesity</v>
      </c>
      <c r="K600" s="16" t="str">
        <f>VLOOKUP(A600,'Medical Examinations'!A600:J600,10,FALSE)</f>
        <v>diabetes</v>
      </c>
      <c r="L600" s="18">
        <f>VLOOKUP(A600,'Hospitalisation Details'!A:F, 5, FALSE)</f>
        <v>10</v>
      </c>
      <c r="M600" s="16">
        <f>VLOOKUP(A600,'Hospitalisation Details'!A600:H600,8,FALSE)</f>
        <v>16455.71</v>
      </c>
      <c r="N600" s="16" t="str">
        <f>VLOOKUP(A600,'Hospitalisation Details'!A600:I600,9,FALSE)</f>
        <v>tier - 2</v>
      </c>
      <c r="O600" s="16" t="str">
        <f>VLOOKUP(A600,'Hospitalisation Details'!A600:J600,10,FALSE)</f>
        <v>tier - 2</v>
      </c>
      <c r="P600" s="16" t="str">
        <f>VLOOKUP(A600,'Hospitalisation Details'!A600:K600,11,FALSE)</f>
        <v>R1012</v>
      </c>
      <c r="Q600" s="16">
        <f>VLOOKUP(A600,'Hospitalisation Details'!A600:L600,12,FALSE)</f>
        <v>64</v>
      </c>
    </row>
    <row r="601" spans="1:17" ht="20.399999999999999" x14ac:dyDescent="0.6">
      <c r="A601" s="17" t="s">
        <v>1771</v>
      </c>
      <c r="B601" s="16" t="str">
        <f>VLOOKUP('HEALTH CARE'!A601,'Customer Names'!A601:D601,3,FALSE)</f>
        <v>Spies</v>
      </c>
      <c r="C601" s="16">
        <f>VLOOKUP(A601,'Medical Examinations'!A601:B601,2,FALSE)</f>
        <v>26.03</v>
      </c>
      <c r="D601" s="16">
        <f>VLOOKUP(A601,'Medical Examinations'!A601:C601,3,FALSE)</f>
        <v>4.01</v>
      </c>
      <c r="E601" s="16" t="str">
        <f>VLOOKUP(A601,'Medical Examinations'!A601:D601,4,FALSE)</f>
        <v>No</v>
      </c>
      <c r="F601" s="16" t="str">
        <f>VLOOKUP(A601,'Medical Examinations'!A601:E601,5,FALSE)</f>
        <v>No</v>
      </c>
      <c r="G601" s="16" t="str">
        <f>VLOOKUP(A601,'Medical Examinations'!A601:F601,6,FALSE)</f>
        <v>Yes</v>
      </c>
      <c r="H601" s="16">
        <f>VLOOKUP('HEALTH CARE'!A601,'Medical Examinations'!A601:G601,7,FALSE)</f>
        <v>1</v>
      </c>
      <c r="I601" s="16" t="str">
        <f>VLOOKUP(A601,'Medical Examinations'!A601:H601,8,FALSE)</f>
        <v>Yes</v>
      </c>
      <c r="J601" s="16" t="str">
        <f>VLOOKUP(A601,'Medical Examinations'!A601:I601,9,FALSE)</f>
        <v>overweight</v>
      </c>
      <c r="K601" s="16" t="str">
        <f>VLOOKUP(A601,'Medical Examinations'!A601:J601,10,FALSE)</f>
        <v>normal</v>
      </c>
      <c r="L601" s="18">
        <f>VLOOKUP(A601,'Hospitalisation Details'!A:F, 5, FALSE)</f>
        <v>20</v>
      </c>
      <c r="M601" s="16">
        <f>VLOOKUP(A601,'Hospitalisation Details'!A601:H601,8,FALSE)</f>
        <v>16450.89</v>
      </c>
      <c r="N601" s="16" t="str">
        <f>VLOOKUP(A601,'Hospitalisation Details'!A601:I601,9,FALSE)</f>
        <v>tier - 2</v>
      </c>
      <c r="O601" s="16" t="str">
        <f>VLOOKUP(A601,'Hospitalisation Details'!A601:J601,10,FALSE)</f>
        <v>tier - 1</v>
      </c>
      <c r="P601" s="16" t="str">
        <f>VLOOKUP(A601,'Hospitalisation Details'!A601:K601,11,FALSE)</f>
        <v>R1012</v>
      </c>
      <c r="Q601" s="16">
        <f>VLOOKUP(A601,'Hospitalisation Details'!A601:L601,12,FALSE)</f>
        <v>19</v>
      </c>
    </row>
    <row r="602" spans="1:17" ht="20.399999999999999" x14ac:dyDescent="0.6">
      <c r="A602" s="17" t="s">
        <v>1770</v>
      </c>
      <c r="B602" s="16" t="str">
        <f>VLOOKUP('HEALTH CARE'!A602,'Customer Names'!A602:D602,3,FALSE)</f>
        <v>Greig</v>
      </c>
      <c r="C602" s="16">
        <f>VLOOKUP(A602,'Medical Examinations'!A602:B602,2,FALSE)</f>
        <v>20.045000000000002</v>
      </c>
      <c r="D602" s="16">
        <f>VLOOKUP(A602,'Medical Examinations'!A602:C602,3,FALSE)</f>
        <v>4.7699999999999996</v>
      </c>
      <c r="E602" s="16" t="str">
        <f>VLOOKUP(A602,'Medical Examinations'!A602:D602,4,FALSE)</f>
        <v>Yes</v>
      </c>
      <c r="F602" s="16" t="str">
        <f>VLOOKUP(A602,'Medical Examinations'!A602:E602,5,FALSE)</f>
        <v>No</v>
      </c>
      <c r="G602" s="16" t="str">
        <f>VLOOKUP(A602,'Medical Examinations'!A602:F602,6,FALSE)</f>
        <v>No</v>
      </c>
      <c r="H602" s="16">
        <f>VLOOKUP('HEALTH CARE'!A602,'Medical Examinations'!A602:G602,7,FALSE)</f>
        <v>1</v>
      </c>
      <c r="I602" s="16" t="str">
        <f>VLOOKUP(A602,'Medical Examinations'!A602:H602,8,FALSE)</f>
        <v>Yes</v>
      </c>
      <c r="J602" s="16" t="str">
        <f>VLOOKUP(A602,'Medical Examinations'!A602:I602,9,FALSE)</f>
        <v>normal weight</v>
      </c>
      <c r="K602" s="16" t="str">
        <f>VLOOKUP(A602,'Medical Examinations'!A602:J602,10,FALSE)</f>
        <v>normal</v>
      </c>
      <c r="L602" s="18">
        <f>VLOOKUP(A602,'Hospitalisation Details'!A:F, 5, FALSE)</f>
        <v>28</v>
      </c>
      <c r="M602" s="16">
        <f>VLOOKUP(A602,'Hospitalisation Details'!A602:H602,8,FALSE)</f>
        <v>16420.490000000002</v>
      </c>
      <c r="N602" s="16" t="str">
        <f>VLOOKUP(A602,'Hospitalisation Details'!A602:I602,9,FALSE)</f>
        <v>tier - 2</v>
      </c>
      <c r="O602" s="16" t="str">
        <f>VLOOKUP(A602,'Hospitalisation Details'!A602:J602,10,FALSE)</f>
        <v>tier - 3</v>
      </c>
      <c r="P602" s="16" t="str">
        <f>VLOOKUP(A602,'Hospitalisation Details'!A602:K602,11,FALSE)</f>
        <v>R1012</v>
      </c>
      <c r="Q602" s="16">
        <f>VLOOKUP(A602,'Hospitalisation Details'!A602:L602,12,FALSE)</f>
        <v>27</v>
      </c>
    </row>
    <row r="603" spans="1:17" ht="20.399999999999999" x14ac:dyDescent="0.6">
      <c r="A603" s="17" t="s">
        <v>1769</v>
      </c>
      <c r="B603" s="16" t="str">
        <f>VLOOKUP('HEALTH CARE'!A603,'Customer Names'!A603:D603,3,FALSE)</f>
        <v>Scott</v>
      </c>
      <c r="C603" s="16">
        <f>VLOOKUP(A603,'Medical Examinations'!A603:B603,2,FALSE)</f>
        <v>40.24</v>
      </c>
      <c r="D603" s="16">
        <f>VLOOKUP(A603,'Medical Examinations'!A603:C603,3,FALSE)</f>
        <v>6.83</v>
      </c>
      <c r="E603" s="16" t="str">
        <f>VLOOKUP(A603,'Medical Examinations'!A603:D603,4,FALSE)</f>
        <v>No</v>
      </c>
      <c r="F603" s="16" t="str">
        <f>VLOOKUP(A603,'Medical Examinations'!A603:E603,5,FALSE)</f>
        <v>No</v>
      </c>
      <c r="G603" s="16" t="str">
        <f>VLOOKUP(A603,'Medical Examinations'!A603:F603,6,FALSE)</f>
        <v>No</v>
      </c>
      <c r="H603" s="16">
        <f>VLOOKUP('HEALTH CARE'!A603,'Medical Examinations'!A603:G603,7,FALSE)</f>
        <v>0</v>
      </c>
      <c r="I603" s="16" t="str">
        <f>VLOOKUP(A603,'Medical Examinations'!A603:H603,8,FALSE)</f>
        <v>No</v>
      </c>
      <c r="J603" s="16" t="str">
        <f>VLOOKUP(A603,'Medical Examinations'!A603:I603,9,FALSE)</f>
        <v>obesity</v>
      </c>
      <c r="K603" s="16" t="str">
        <f>VLOOKUP(A603,'Medical Examinations'!A603:J603,10,FALSE)</f>
        <v>diabetes</v>
      </c>
      <c r="L603" s="18">
        <f>VLOOKUP(A603,'Hospitalisation Details'!A:F, 5, FALSE)</f>
        <v>5</v>
      </c>
      <c r="M603" s="16">
        <f>VLOOKUP(A603,'Hospitalisation Details'!A603:H603,8,FALSE)</f>
        <v>16351.42</v>
      </c>
      <c r="N603" s="16" t="str">
        <f>VLOOKUP(A603,'Hospitalisation Details'!A603:I603,9,FALSE)</f>
        <v>tier - 2</v>
      </c>
      <c r="O603" s="16" t="str">
        <f>VLOOKUP(A603,'Hospitalisation Details'!A603:J603,10,FALSE)</f>
        <v>tier - 3</v>
      </c>
      <c r="P603" s="16" t="str">
        <f>VLOOKUP(A603,'Hospitalisation Details'!A603:K603,11,FALSE)</f>
        <v>R1026</v>
      </c>
      <c r="Q603" s="16">
        <f>VLOOKUP(A603,'Hospitalisation Details'!A603:L603,12,FALSE)</f>
        <v>57</v>
      </c>
    </row>
    <row r="604" spans="1:17" ht="20.399999999999999" x14ac:dyDescent="0.6">
      <c r="A604" s="17" t="s">
        <v>1768</v>
      </c>
      <c r="B604" s="16" t="str">
        <f>VLOOKUP('HEALTH CARE'!A604,'Customer Names'!A604:D604,3,FALSE)</f>
        <v>Erlandson</v>
      </c>
      <c r="C604" s="16">
        <f>VLOOKUP(A604,'Medical Examinations'!A604:B604,2,FALSE)</f>
        <v>43.15</v>
      </c>
      <c r="D604" s="16">
        <f>VLOOKUP(A604,'Medical Examinations'!A604:C604,3,FALSE)</f>
        <v>6.14</v>
      </c>
      <c r="E604" s="16" t="str">
        <f>VLOOKUP(A604,'Medical Examinations'!A604:D604,4,FALSE)</f>
        <v>Yes</v>
      </c>
      <c r="F604" s="16" t="str">
        <f>VLOOKUP(A604,'Medical Examinations'!A604:E604,5,FALSE)</f>
        <v>No</v>
      </c>
      <c r="G604" s="16" t="str">
        <f>VLOOKUP(A604,'Medical Examinations'!A604:F604,6,FALSE)</f>
        <v>Yes</v>
      </c>
      <c r="H604" s="16">
        <f>VLOOKUP('HEALTH CARE'!A604,'Medical Examinations'!A604:G604,7,FALSE)</f>
        <v>1</v>
      </c>
      <c r="I604" s="16" t="str">
        <f>VLOOKUP(A604,'Medical Examinations'!A604:H604,8,FALSE)</f>
        <v>No</v>
      </c>
      <c r="J604" s="16" t="str">
        <f>VLOOKUP(A604,'Medical Examinations'!A604:I604,9,FALSE)</f>
        <v>obesity</v>
      </c>
      <c r="K604" s="16" t="str">
        <f>VLOOKUP(A604,'Medical Examinations'!A604:J604,10,FALSE)</f>
        <v>prediabetes</v>
      </c>
      <c r="L604" s="18">
        <f>VLOOKUP(A604,'Hospitalisation Details'!A:F, 5, FALSE)</f>
        <v>8</v>
      </c>
      <c r="M604" s="16">
        <f>VLOOKUP(A604,'Hospitalisation Details'!A604:H604,8,FALSE)</f>
        <v>16311.05</v>
      </c>
      <c r="N604" s="16" t="str">
        <f>VLOOKUP(A604,'Hospitalisation Details'!A604:I604,9,FALSE)</f>
        <v>tier - 2</v>
      </c>
      <c r="O604" s="16" t="str">
        <f>VLOOKUP(A604,'Hospitalisation Details'!A604:J604,10,FALSE)</f>
        <v>tier - 3</v>
      </c>
      <c r="P604" s="16" t="str">
        <f>VLOOKUP(A604,'Hospitalisation Details'!A604:K604,11,FALSE)</f>
        <v>R1026</v>
      </c>
      <c r="Q604" s="16">
        <f>VLOOKUP(A604,'Hospitalisation Details'!A604:L604,12,FALSE)</f>
        <v>53</v>
      </c>
    </row>
    <row r="605" spans="1:17" ht="20.399999999999999" x14ac:dyDescent="0.6">
      <c r="A605" s="17" t="s">
        <v>1767</v>
      </c>
      <c r="B605" s="16" t="str">
        <f>VLOOKUP('HEALTH CARE'!A605,'Customer Names'!A605:D605,3,FALSE)</f>
        <v>Autrey</v>
      </c>
      <c r="C605" s="16">
        <f>VLOOKUP(A605,'Medical Examinations'!A605:B605,2,FALSE)</f>
        <v>27.7</v>
      </c>
      <c r="D605" s="16">
        <f>VLOOKUP(A605,'Medical Examinations'!A605:C605,3,FALSE)</f>
        <v>5.6</v>
      </c>
      <c r="E605" s="16" t="str">
        <f>VLOOKUP(A605,'Medical Examinations'!A605:D605,4,FALSE)</f>
        <v>No</v>
      </c>
      <c r="F605" s="16" t="str">
        <f>VLOOKUP(A605,'Medical Examinations'!A605:E605,5,FALSE)</f>
        <v>No</v>
      </c>
      <c r="G605" s="16" t="str">
        <f>VLOOKUP(A605,'Medical Examinations'!A605:F605,6,FALSE)</f>
        <v>Yes</v>
      </c>
      <c r="H605" s="16">
        <f>VLOOKUP('HEALTH CARE'!A605,'Medical Examinations'!A605:G605,7,FALSE)</f>
        <v>1</v>
      </c>
      <c r="I605" s="16" t="str">
        <f>VLOOKUP(A605,'Medical Examinations'!A605:H605,8,FALSE)</f>
        <v>Yes</v>
      </c>
      <c r="J605" s="16" t="str">
        <f>VLOOKUP(A605,'Medical Examinations'!A605:I605,9,FALSE)</f>
        <v>overweight</v>
      </c>
      <c r="K605" s="16" t="str">
        <f>VLOOKUP(A605,'Medical Examinations'!A605:J605,10,FALSE)</f>
        <v>normal</v>
      </c>
      <c r="L605" s="18">
        <f>VLOOKUP(A605,'Hospitalisation Details'!A:F, 5, FALSE)</f>
        <v>24</v>
      </c>
      <c r="M605" s="16">
        <f>VLOOKUP(A605,'Hospitalisation Details'!A605:H605,8,FALSE)</f>
        <v>16297.85</v>
      </c>
      <c r="N605" s="16" t="str">
        <f>VLOOKUP(A605,'Hospitalisation Details'!A605:I605,9,FALSE)</f>
        <v>tier - 2</v>
      </c>
      <c r="O605" s="16" t="str">
        <f>VLOOKUP(A605,'Hospitalisation Details'!A605:J605,10,FALSE)</f>
        <v>tier - 3</v>
      </c>
      <c r="P605" s="16" t="str">
        <f>VLOOKUP(A605,'Hospitalisation Details'!A605:K605,11,FALSE)</f>
        <v>R1011</v>
      </c>
      <c r="Q605" s="16">
        <f>VLOOKUP(A605,'Hospitalisation Details'!A605:L605,12,FALSE)</f>
        <v>19</v>
      </c>
    </row>
    <row r="606" spans="1:17" ht="20.399999999999999" x14ac:dyDescent="0.6">
      <c r="A606" s="17" t="s">
        <v>1766</v>
      </c>
      <c r="B606" s="16" t="str">
        <f>VLOOKUP('HEALTH CARE'!A606,'Customer Names'!A606:D606,3,FALSE)</f>
        <v>Alleman</v>
      </c>
      <c r="C606" s="16">
        <f>VLOOKUP(A606,'Medical Examinations'!A606:B606,2,FALSE)</f>
        <v>45.68</v>
      </c>
      <c r="D606" s="16">
        <f>VLOOKUP(A606,'Medical Examinations'!A606:C606,3,FALSE)</f>
        <v>4.8</v>
      </c>
      <c r="E606" s="16" t="str">
        <f>VLOOKUP(A606,'Medical Examinations'!A606:D606,4,FALSE)</f>
        <v>No</v>
      </c>
      <c r="F606" s="16" t="str">
        <f>VLOOKUP(A606,'Medical Examinations'!A606:E606,5,FALSE)</f>
        <v>No</v>
      </c>
      <c r="G606" s="16" t="str">
        <f>VLOOKUP(A606,'Medical Examinations'!A606:F606,6,FALSE)</f>
        <v>No</v>
      </c>
      <c r="H606" s="16">
        <f>VLOOKUP('HEALTH CARE'!A606,'Medical Examinations'!A606:G606,7,FALSE)</f>
        <v>2</v>
      </c>
      <c r="I606" s="16" t="str">
        <f>VLOOKUP(A606,'Medical Examinations'!A606:H606,8,FALSE)</f>
        <v>No</v>
      </c>
      <c r="J606" s="16" t="str">
        <f>VLOOKUP(A606,'Medical Examinations'!A606:I606,9,FALSE)</f>
        <v>obesity</v>
      </c>
      <c r="K606" s="16" t="str">
        <f>VLOOKUP(A606,'Medical Examinations'!A606:J606,10,FALSE)</f>
        <v>normal</v>
      </c>
      <c r="L606" s="18">
        <f>VLOOKUP(A606,'Hospitalisation Details'!A:F, 5, FALSE)</f>
        <v>30</v>
      </c>
      <c r="M606" s="16">
        <f>VLOOKUP(A606,'Hospitalisation Details'!A606:H606,8,FALSE)</f>
        <v>16267.32</v>
      </c>
      <c r="N606" s="16" t="str">
        <f>VLOOKUP(A606,'Hospitalisation Details'!A606:I606,9,FALSE)</f>
        <v>tier - 2</v>
      </c>
      <c r="O606" s="16" t="str">
        <f>VLOOKUP(A606,'Hospitalisation Details'!A606:J606,10,FALSE)</f>
        <v>tier - 2</v>
      </c>
      <c r="P606" s="16" t="str">
        <f>VLOOKUP(A606,'Hospitalisation Details'!A606:K606,11,FALSE)</f>
        <v>R1023</v>
      </c>
      <c r="Q606" s="16">
        <f>VLOOKUP(A606,'Hospitalisation Details'!A606:L606,12,FALSE)</f>
        <v>50</v>
      </c>
    </row>
    <row r="607" spans="1:17" ht="20.399999999999999" x14ac:dyDescent="0.6">
      <c r="A607" s="17" t="s">
        <v>1765</v>
      </c>
      <c r="B607" s="16" t="str">
        <f>VLOOKUP('HEALTH CARE'!A607,'Customer Names'!A607:D607,3,FALSE)</f>
        <v>Michalski</v>
      </c>
      <c r="C607" s="16">
        <f>VLOOKUP(A607,'Medical Examinations'!A607:B607,2,FALSE)</f>
        <v>27.3</v>
      </c>
      <c r="D607" s="16">
        <f>VLOOKUP(A607,'Medical Examinations'!A607:C607,3,FALSE)</f>
        <v>11.89</v>
      </c>
      <c r="E607" s="16" t="str">
        <f>VLOOKUP(A607,'Medical Examinations'!A607:D607,4,FALSE)</f>
        <v>No</v>
      </c>
      <c r="F607" s="16" t="str">
        <f>VLOOKUP(A607,'Medical Examinations'!A607:E607,5,FALSE)</f>
        <v>No</v>
      </c>
      <c r="G607" s="16" t="str">
        <f>VLOOKUP(A607,'Medical Examinations'!A607:F607,6,FALSE)</f>
        <v>No</v>
      </c>
      <c r="H607" s="16">
        <f>VLOOKUP('HEALTH CARE'!A607,'Medical Examinations'!A607:G607,7,FALSE)</f>
        <v>0</v>
      </c>
      <c r="I607" s="16" t="str">
        <f>VLOOKUP(A607,'Medical Examinations'!A607:H607,8,FALSE)</f>
        <v>Yes</v>
      </c>
      <c r="J607" s="16" t="str">
        <f>VLOOKUP(A607,'Medical Examinations'!A607:I607,9,FALSE)</f>
        <v>overweight</v>
      </c>
      <c r="K607" s="16" t="str">
        <f>VLOOKUP(A607,'Medical Examinations'!A607:J607,10,FALSE)</f>
        <v>diabetes</v>
      </c>
      <c r="L607" s="18">
        <f>VLOOKUP(A607,'Hospitalisation Details'!A:F, 5, FALSE)</f>
        <v>8</v>
      </c>
      <c r="M607" s="16">
        <f>VLOOKUP(A607,'Hospitalisation Details'!A607:H607,8,FALSE)</f>
        <v>16232.85</v>
      </c>
      <c r="N607" s="16" t="str">
        <f>VLOOKUP(A607,'Hospitalisation Details'!A607:I607,9,FALSE)</f>
        <v>tier - 2</v>
      </c>
      <c r="O607" s="16" t="str">
        <f>VLOOKUP(A607,'Hospitalisation Details'!A607:J607,10,FALSE)</f>
        <v>tier - 1</v>
      </c>
      <c r="P607" s="16" t="str">
        <f>VLOOKUP(A607,'Hospitalisation Details'!A607:K607,11,FALSE)</f>
        <v>R1011</v>
      </c>
      <c r="Q607" s="16">
        <f>VLOOKUP(A607,'Hospitalisation Details'!A607:L607,12,FALSE)</f>
        <v>20</v>
      </c>
    </row>
    <row r="608" spans="1:17" ht="20.399999999999999" x14ac:dyDescent="0.6">
      <c r="A608" s="17" t="s">
        <v>1764</v>
      </c>
      <c r="B608" s="16" t="str">
        <f>VLOOKUP('HEALTH CARE'!A608,'Customer Names'!A608:D608,3,FALSE)</f>
        <v>Grillo</v>
      </c>
      <c r="C608" s="16">
        <f>VLOOKUP(A608,'Medical Examinations'!A608:B608,2,FALSE)</f>
        <v>54.45</v>
      </c>
      <c r="D608" s="16">
        <f>VLOOKUP(A608,'Medical Examinations'!A608:C608,3,FALSE)</f>
        <v>4.7300000000000004</v>
      </c>
      <c r="E608" s="16" t="str">
        <f>VLOOKUP(A608,'Medical Examinations'!A608:D608,4,FALSE)</f>
        <v>Yes</v>
      </c>
      <c r="F608" s="16" t="str">
        <f>VLOOKUP(A608,'Medical Examinations'!A608:E608,5,FALSE)</f>
        <v>No</v>
      </c>
      <c r="G608" s="16" t="str">
        <f>VLOOKUP(A608,'Medical Examinations'!A608:F608,6,FALSE)</f>
        <v>No</v>
      </c>
      <c r="H608" s="16">
        <f>VLOOKUP('HEALTH CARE'!A608,'Medical Examinations'!A608:G608,7,FALSE)</f>
        <v>1</v>
      </c>
      <c r="I608" s="16" t="str">
        <f>VLOOKUP(A608,'Medical Examinations'!A608:H608,8,FALSE)</f>
        <v>No</v>
      </c>
      <c r="J608" s="16" t="str">
        <f>VLOOKUP(A608,'Medical Examinations'!A608:I608,9,FALSE)</f>
        <v>obesity</v>
      </c>
      <c r="K608" s="16" t="str">
        <f>VLOOKUP(A608,'Medical Examinations'!A608:J608,10,FALSE)</f>
        <v>normal</v>
      </c>
      <c r="L608" s="18">
        <f>VLOOKUP(A608,'Hospitalisation Details'!A:F, 5, FALSE)</f>
        <v>21</v>
      </c>
      <c r="M608" s="16">
        <f>VLOOKUP(A608,'Hospitalisation Details'!A608:H608,8,FALSE)</f>
        <v>16205.88</v>
      </c>
      <c r="N608" s="16" t="str">
        <f>VLOOKUP(A608,'Hospitalisation Details'!A608:I608,9,FALSE)</f>
        <v>tier - 2</v>
      </c>
      <c r="O608" s="16" t="str">
        <f>VLOOKUP(A608,'Hospitalisation Details'!A608:J608,10,FALSE)</f>
        <v>tier - 1</v>
      </c>
      <c r="P608" s="16" t="str">
        <f>VLOOKUP(A608,'Hospitalisation Details'!A608:K608,11,FALSE)</f>
        <v>R1012</v>
      </c>
      <c r="Q608" s="16">
        <f>VLOOKUP(A608,'Hospitalisation Details'!A608:L608,12,FALSE)</f>
        <v>34</v>
      </c>
    </row>
    <row r="609" spans="1:17" ht="20.399999999999999" x14ac:dyDescent="0.6">
      <c r="A609" s="17" t="s">
        <v>1763</v>
      </c>
      <c r="B609" s="16" t="str">
        <f>VLOOKUP('HEALTH CARE'!A609,'Customer Names'!A609:D609,3,FALSE)</f>
        <v>Coronado</v>
      </c>
      <c r="C609" s="16">
        <f>VLOOKUP(A609,'Medical Examinations'!A609:B609,2,FALSE)</f>
        <v>54.43</v>
      </c>
      <c r="D609" s="16">
        <f>VLOOKUP(A609,'Medical Examinations'!A609:C609,3,FALSE)</f>
        <v>4.6100000000000003</v>
      </c>
      <c r="E609" s="16" t="str">
        <f>VLOOKUP(A609,'Medical Examinations'!A609:D609,4,FALSE)</f>
        <v>Yes</v>
      </c>
      <c r="F609" s="16" t="str">
        <f>VLOOKUP(A609,'Medical Examinations'!A609:E609,5,FALSE)</f>
        <v>No</v>
      </c>
      <c r="G609" s="16" t="str">
        <f>VLOOKUP(A609,'Medical Examinations'!A609:F609,6,FALSE)</f>
        <v>No</v>
      </c>
      <c r="H609" s="16">
        <f>VLOOKUP('HEALTH CARE'!A609,'Medical Examinations'!A609:G609,7,FALSE)</f>
        <v>1</v>
      </c>
      <c r="I609" s="16" t="str">
        <f>VLOOKUP(A609,'Medical Examinations'!A609:H609,8,FALSE)</f>
        <v>No</v>
      </c>
      <c r="J609" s="16" t="str">
        <f>VLOOKUP(A609,'Medical Examinations'!A609:I609,9,FALSE)</f>
        <v>obesity</v>
      </c>
      <c r="K609" s="16" t="str">
        <f>VLOOKUP(A609,'Medical Examinations'!A609:J609,10,FALSE)</f>
        <v>normal</v>
      </c>
      <c r="L609" s="18">
        <f>VLOOKUP(A609,'Hospitalisation Details'!A:F, 5, FALSE)</f>
        <v>6</v>
      </c>
      <c r="M609" s="16">
        <f>VLOOKUP(A609,'Hospitalisation Details'!A609:H609,8,FALSE)</f>
        <v>16199.1</v>
      </c>
      <c r="N609" s="16" t="str">
        <f>VLOOKUP(A609,'Hospitalisation Details'!A609:I609,9,FALSE)</f>
        <v>tier - 2</v>
      </c>
      <c r="O609" s="16" t="str">
        <f>VLOOKUP(A609,'Hospitalisation Details'!A609:J609,10,FALSE)</f>
        <v>tier - 2</v>
      </c>
      <c r="P609" s="16" t="str">
        <f>VLOOKUP(A609,'Hospitalisation Details'!A609:K609,11,FALSE)</f>
        <v>R1012</v>
      </c>
      <c r="Q609" s="16">
        <f>VLOOKUP(A609,'Hospitalisation Details'!A609:L609,12,FALSE)</f>
        <v>34</v>
      </c>
    </row>
    <row r="610" spans="1:17" ht="20.399999999999999" x14ac:dyDescent="0.6">
      <c r="A610" s="17" t="s">
        <v>1762</v>
      </c>
      <c r="B610" s="16" t="str">
        <f>VLOOKUP('HEALTH CARE'!A610,'Customer Names'!A610:D610,3,FALSE)</f>
        <v>Dewine</v>
      </c>
      <c r="C610" s="16">
        <f>VLOOKUP(A610,'Medical Examinations'!A610:B610,2,FALSE)</f>
        <v>48.01</v>
      </c>
      <c r="D610" s="16">
        <f>VLOOKUP(A610,'Medical Examinations'!A610:C610,3,FALSE)</f>
        <v>7.3</v>
      </c>
      <c r="E610" s="16" t="str">
        <f>VLOOKUP(A610,'Medical Examinations'!A610:D610,4,FALSE)</f>
        <v>No</v>
      </c>
      <c r="F610" s="16" t="str">
        <f>VLOOKUP(A610,'Medical Examinations'!A610:E610,5,FALSE)</f>
        <v>No</v>
      </c>
      <c r="G610" s="16" t="str">
        <f>VLOOKUP(A610,'Medical Examinations'!A610:F610,6,FALSE)</f>
        <v>No</v>
      </c>
      <c r="H610" s="16">
        <f>VLOOKUP('HEALTH CARE'!A610,'Medical Examinations'!A610:G610,7,FALSE)</f>
        <v>0</v>
      </c>
      <c r="I610" s="16" t="str">
        <f>VLOOKUP(A610,'Medical Examinations'!A610:H610,8,FALSE)</f>
        <v>No</v>
      </c>
      <c r="J610" s="16" t="str">
        <f>VLOOKUP(A610,'Medical Examinations'!A610:I610,9,FALSE)</f>
        <v>obesity</v>
      </c>
      <c r="K610" s="16" t="str">
        <f>VLOOKUP(A610,'Medical Examinations'!A610:J610,10,FALSE)</f>
        <v>diabetes</v>
      </c>
      <c r="L610" s="18">
        <f>VLOOKUP(A610,'Hospitalisation Details'!A:F, 5, FALSE)</f>
        <v>11</v>
      </c>
      <c r="M610" s="16">
        <f>VLOOKUP(A610,'Hospitalisation Details'!A610:H610,8,FALSE)</f>
        <v>16190.97</v>
      </c>
      <c r="N610" s="16" t="str">
        <f>VLOOKUP(A610,'Hospitalisation Details'!A610:I610,9,FALSE)</f>
        <v>tier - 2</v>
      </c>
      <c r="O610" s="16" t="str">
        <f>VLOOKUP(A610,'Hospitalisation Details'!A610:J610,10,FALSE)</f>
        <v>tier - 3</v>
      </c>
      <c r="P610" s="16" t="str">
        <f>VLOOKUP(A610,'Hospitalisation Details'!A610:K610,11,FALSE)</f>
        <v>R1012</v>
      </c>
      <c r="Q610" s="16">
        <f>VLOOKUP(A610,'Hospitalisation Details'!A610:L610,12,FALSE)</f>
        <v>48</v>
      </c>
    </row>
    <row r="611" spans="1:17" ht="20.399999999999999" x14ac:dyDescent="0.6">
      <c r="A611" s="17" t="s">
        <v>1761</v>
      </c>
      <c r="B611" s="16" t="str">
        <f>VLOOKUP('HEALTH CARE'!A611,'Customer Names'!A611:D611,3,FALSE)</f>
        <v>Carman</v>
      </c>
      <c r="C611" s="16">
        <f>VLOOKUP(A611,'Medical Examinations'!A611:B611,2,FALSE)</f>
        <v>48.32</v>
      </c>
      <c r="D611" s="16">
        <f>VLOOKUP(A611,'Medical Examinations'!A611:C611,3,FALSE)</f>
        <v>5.88</v>
      </c>
      <c r="E611" s="16" t="str">
        <f>VLOOKUP(A611,'Medical Examinations'!A611:D611,4,FALSE)</f>
        <v>No</v>
      </c>
      <c r="F611" s="16" t="str">
        <f>VLOOKUP(A611,'Medical Examinations'!A611:E611,5,FALSE)</f>
        <v>No</v>
      </c>
      <c r="G611" s="16" t="str">
        <f>VLOOKUP(A611,'Medical Examinations'!A611:F611,6,FALSE)</f>
        <v>No</v>
      </c>
      <c r="H611" s="16">
        <f>VLOOKUP('HEALTH CARE'!A611,'Medical Examinations'!A611:G611,7,FALSE)</f>
        <v>0</v>
      </c>
      <c r="I611" s="16" t="str">
        <f>VLOOKUP(A611,'Medical Examinations'!A611:H611,8,FALSE)</f>
        <v>No</v>
      </c>
      <c r="J611" s="16" t="str">
        <f>VLOOKUP(A611,'Medical Examinations'!A611:I611,9,FALSE)</f>
        <v>obesity</v>
      </c>
      <c r="K611" s="16" t="str">
        <f>VLOOKUP(A611,'Medical Examinations'!A611:J611,10,FALSE)</f>
        <v>prediabetes</v>
      </c>
      <c r="L611" s="18">
        <f>VLOOKUP(A611,'Hospitalisation Details'!A:F, 5, FALSE)</f>
        <v>6</v>
      </c>
      <c r="M611" s="16">
        <f>VLOOKUP(A611,'Hospitalisation Details'!A611:H611,8,FALSE)</f>
        <v>16152.04</v>
      </c>
      <c r="N611" s="16" t="str">
        <f>VLOOKUP(A611,'Hospitalisation Details'!A611:I611,9,FALSE)</f>
        <v>tier - 2</v>
      </c>
      <c r="O611" s="16" t="str">
        <f>VLOOKUP(A611,'Hospitalisation Details'!A611:J611,10,FALSE)</f>
        <v>tier - 1</v>
      </c>
      <c r="P611" s="16" t="str">
        <f>VLOOKUP(A611,'Hospitalisation Details'!A611:K611,11,FALSE)</f>
        <v>R1026</v>
      </c>
      <c r="Q611" s="16">
        <f>VLOOKUP(A611,'Hospitalisation Details'!A611:L611,12,FALSE)</f>
        <v>40</v>
      </c>
    </row>
    <row r="612" spans="1:17" ht="20.399999999999999" x14ac:dyDescent="0.6">
      <c r="A612" s="17" t="s">
        <v>1760</v>
      </c>
      <c r="B612" s="16" t="str">
        <f>VLOOKUP('HEALTH CARE'!A612,'Customer Names'!A612:D612,3,FALSE)</f>
        <v>Neems</v>
      </c>
      <c r="C612" s="16">
        <f>VLOOKUP(A612,'Medical Examinations'!A612:B612,2,FALSE)</f>
        <v>22.895</v>
      </c>
      <c r="D612" s="16">
        <f>VLOOKUP(A612,'Medical Examinations'!A612:C612,3,FALSE)</f>
        <v>4.0599999999999996</v>
      </c>
      <c r="E612" s="16" t="str">
        <f>VLOOKUP(A612,'Medical Examinations'!A612:D612,4,FALSE)</f>
        <v>No</v>
      </c>
      <c r="F612" s="16" t="str">
        <f>VLOOKUP(A612,'Medical Examinations'!A612:E612,5,FALSE)</f>
        <v>No</v>
      </c>
      <c r="G612" s="16" t="str">
        <f>VLOOKUP(A612,'Medical Examinations'!A612:F612,6,FALSE)</f>
        <v>Yes</v>
      </c>
      <c r="H612" s="16">
        <f>VLOOKUP('HEALTH CARE'!A612,'Medical Examinations'!A612:G612,7,FALSE)</f>
        <v>1</v>
      </c>
      <c r="I612" s="16" t="str">
        <f>VLOOKUP(A612,'Medical Examinations'!A612:H612,8,FALSE)</f>
        <v>Yes</v>
      </c>
      <c r="J612" s="16" t="str">
        <f>VLOOKUP(A612,'Medical Examinations'!A612:I612,9,FALSE)</f>
        <v>normal weight</v>
      </c>
      <c r="K612" s="16" t="str">
        <f>VLOOKUP(A612,'Medical Examinations'!A612:J612,10,FALSE)</f>
        <v>normal</v>
      </c>
      <c r="L612" s="18">
        <f>VLOOKUP(A612,'Hospitalisation Details'!A:F, 5, FALSE)</f>
        <v>12</v>
      </c>
      <c r="M612" s="16">
        <f>VLOOKUP(A612,'Hospitalisation Details'!A612:H612,8,FALSE)</f>
        <v>16138.76</v>
      </c>
      <c r="N612" s="16" t="str">
        <f>VLOOKUP(A612,'Hospitalisation Details'!A612:I612,9,FALSE)</f>
        <v>tier - 2</v>
      </c>
      <c r="O612" s="16" t="str">
        <f>VLOOKUP(A612,'Hospitalisation Details'!A612:J612,10,FALSE)</f>
        <v>tier - 3</v>
      </c>
      <c r="P612" s="16" t="str">
        <f>VLOOKUP(A612,'Hospitalisation Details'!A612:K612,11,FALSE)</f>
        <v>R1017</v>
      </c>
      <c r="Q612" s="16">
        <f>VLOOKUP(A612,'Hospitalisation Details'!A612:L612,12,FALSE)</f>
        <v>29</v>
      </c>
    </row>
    <row r="613" spans="1:17" ht="20.399999999999999" x14ac:dyDescent="0.6">
      <c r="A613" s="17" t="s">
        <v>1759</v>
      </c>
      <c r="B613" s="16" t="str">
        <f>VLOOKUP('HEALTH CARE'!A613,'Customer Names'!A613:D613,3,FALSE)</f>
        <v>Pesyna</v>
      </c>
      <c r="C613" s="16">
        <f>VLOOKUP(A613,'Medical Examinations'!A613:B613,2,FALSE)</f>
        <v>54.85</v>
      </c>
      <c r="D613" s="16">
        <f>VLOOKUP(A613,'Medical Examinations'!A613:C613,3,FALSE)</f>
        <v>4.9000000000000004</v>
      </c>
      <c r="E613" s="16" t="str">
        <f>VLOOKUP(A613,'Medical Examinations'!A613:D613,4,FALSE)</f>
        <v>No</v>
      </c>
      <c r="F613" s="16" t="str">
        <f>VLOOKUP(A613,'Medical Examinations'!A613:E613,5,FALSE)</f>
        <v>No</v>
      </c>
      <c r="G613" s="16" t="str">
        <f>VLOOKUP(A613,'Medical Examinations'!A613:F613,6,FALSE)</f>
        <v>No</v>
      </c>
      <c r="H613" s="16">
        <f>VLOOKUP('HEALTH CARE'!A613,'Medical Examinations'!A613:G613,7,FALSE)</f>
        <v>1</v>
      </c>
      <c r="I613" s="16" t="str">
        <f>VLOOKUP(A613,'Medical Examinations'!A613:H613,8,FALSE)</f>
        <v>No</v>
      </c>
      <c r="J613" s="16" t="str">
        <f>VLOOKUP(A613,'Medical Examinations'!A613:I613,9,FALSE)</f>
        <v>obesity</v>
      </c>
      <c r="K613" s="16" t="str">
        <f>VLOOKUP(A613,'Medical Examinations'!A613:J613,10,FALSE)</f>
        <v>normal</v>
      </c>
      <c r="L613" s="18">
        <f>VLOOKUP(A613,'Hospitalisation Details'!A:F, 5, FALSE)</f>
        <v>6</v>
      </c>
      <c r="M613" s="16">
        <f>VLOOKUP(A613,'Hospitalisation Details'!A613:H613,8,FALSE)</f>
        <v>16122.65</v>
      </c>
      <c r="N613" s="16" t="str">
        <f>VLOOKUP(A613,'Hospitalisation Details'!A613:I613,9,FALSE)</f>
        <v>tier - 2</v>
      </c>
      <c r="O613" s="16" t="str">
        <f>VLOOKUP(A613,'Hospitalisation Details'!A613:J613,10,FALSE)</f>
        <v>tier - 1</v>
      </c>
      <c r="P613" s="16" t="str">
        <f>VLOOKUP(A613,'Hospitalisation Details'!A613:K613,11,FALSE)</f>
        <v>R1011</v>
      </c>
      <c r="Q613" s="16">
        <f>VLOOKUP(A613,'Hospitalisation Details'!A613:L613,12,FALSE)</f>
        <v>35</v>
      </c>
    </row>
    <row r="614" spans="1:17" ht="20.399999999999999" x14ac:dyDescent="0.6">
      <c r="A614" s="17" t="s">
        <v>1758</v>
      </c>
      <c r="B614" s="16" t="str">
        <f>VLOOKUP('HEALTH CARE'!A614,'Customer Names'!A614:D614,3,FALSE)</f>
        <v>Meling</v>
      </c>
      <c r="C614" s="16">
        <f>VLOOKUP(A614,'Medical Examinations'!A614:B614,2,FALSE)</f>
        <v>21.85</v>
      </c>
      <c r="D614" s="16">
        <f>VLOOKUP(A614,'Medical Examinations'!A614:C614,3,FALSE)</f>
        <v>5.52</v>
      </c>
      <c r="E614" s="16" t="str">
        <f>VLOOKUP(A614,'Medical Examinations'!A614:D614,4,FALSE)</f>
        <v>No</v>
      </c>
      <c r="F614" s="16" t="str">
        <f>VLOOKUP(A614,'Medical Examinations'!A614:E614,5,FALSE)</f>
        <v>No</v>
      </c>
      <c r="G614" s="16" t="str">
        <f>VLOOKUP(A614,'Medical Examinations'!A614:F614,6,FALSE)</f>
        <v>Yes</v>
      </c>
      <c r="H614" s="16">
        <f>VLOOKUP('HEALTH CARE'!A614,'Medical Examinations'!A614:G614,7,FALSE)</f>
        <v>1</v>
      </c>
      <c r="I614" s="16" t="str">
        <f>VLOOKUP(A614,'Medical Examinations'!A614:H614,8,FALSE)</f>
        <v>Yes</v>
      </c>
      <c r="J614" s="16" t="str">
        <f>VLOOKUP(A614,'Medical Examinations'!A614:I614,9,FALSE)</f>
        <v>normal weight</v>
      </c>
      <c r="K614" s="16" t="str">
        <f>VLOOKUP(A614,'Medical Examinations'!A614:J614,10,FALSE)</f>
        <v>normal</v>
      </c>
      <c r="L614" s="18">
        <f>VLOOKUP(A614,'Hospitalisation Details'!A:F, 5, FALSE)</f>
        <v>8</v>
      </c>
      <c r="M614" s="16">
        <f>VLOOKUP(A614,'Hospitalisation Details'!A614:H614,8,FALSE)</f>
        <v>16115.3</v>
      </c>
      <c r="N614" s="16" t="str">
        <f>VLOOKUP(A614,'Hospitalisation Details'!A614:I614,9,FALSE)</f>
        <v>tier - 2</v>
      </c>
      <c r="O614" s="16" t="str">
        <f>VLOOKUP(A614,'Hospitalisation Details'!A614:J614,10,FALSE)</f>
        <v>tier - 1</v>
      </c>
      <c r="P614" s="16" t="str">
        <f>VLOOKUP(A614,'Hospitalisation Details'!A614:K614,11,FALSE)</f>
        <v>R1024</v>
      </c>
      <c r="Q614" s="16">
        <f>VLOOKUP(A614,'Hospitalisation Details'!A614:L614,12,FALSE)</f>
        <v>29</v>
      </c>
    </row>
    <row r="615" spans="1:17" ht="20.399999999999999" x14ac:dyDescent="0.6">
      <c r="A615" s="17" t="s">
        <v>1757</v>
      </c>
      <c r="B615" s="16" t="str">
        <f>VLOOKUP('HEALTH CARE'!A615,'Customer Names'!A615:D615,3,FALSE)</f>
        <v>Widlowski</v>
      </c>
      <c r="C615" s="16">
        <f>VLOOKUP(A615,'Medical Examinations'!A615:B615,2,FALSE)</f>
        <v>51.86</v>
      </c>
      <c r="D615" s="16">
        <f>VLOOKUP(A615,'Medical Examinations'!A615:C615,3,FALSE)</f>
        <v>5.2</v>
      </c>
      <c r="E615" s="16" t="str">
        <f>VLOOKUP(A615,'Medical Examinations'!A615:D615,4,FALSE)</f>
        <v>Yes</v>
      </c>
      <c r="F615" s="16" t="str">
        <f>VLOOKUP(A615,'Medical Examinations'!A615:E615,5,FALSE)</f>
        <v>No</v>
      </c>
      <c r="G615" s="16" t="str">
        <f>VLOOKUP(A615,'Medical Examinations'!A615:F615,6,FALSE)</f>
        <v>No</v>
      </c>
      <c r="H615" s="16">
        <f>VLOOKUP('HEALTH CARE'!A615,'Medical Examinations'!A615:G615,7,FALSE)</f>
        <v>0</v>
      </c>
      <c r="I615" s="16" t="str">
        <f>VLOOKUP(A615,'Medical Examinations'!A615:H615,8,FALSE)</f>
        <v>No</v>
      </c>
      <c r="J615" s="16" t="str">
        <f>VLOOKUP(A615,'Medical Examinations'!A615:I615,9,FALSE)</f>
        <v>obesity</v>
      </c>
      <c r="K615" s="16" t="str">
        <f>VLOOKUP(A615,'Medical Examinations'!A615:J615,10,FALSE)</f>
        <v>normal</v>
      </c>
      <c r="L615" s="18">
        <f>VLOOKUP(A615,'Hospitalisation Details'!A:F, 5, FALSE)</f>
        <v>27</v>
      </c>
      <c r="M615" s="16">
        <f>VLOOKUP(A615,'Hospitalisation Details'!A615:H615,8,FALSE)</f>
        <v>16097.94</v>
      </c>
      <c r="N615" s="16" t="str">
        <f>VLOOKUP(A615,'Hospitalisation Details'!A615:I615,9,FALSE)</f>
        <v>tier - 2</v>
      </c>
      <c r="O615" s="16" t="str">
        <f>VLOOKUP(A615,'Hospitalisation Details'!A615:J615,10,FALSE)</f>
        <v>tier - 3</v>
      </c>
      <c r="P615" s="16" t="str">
        <f>VLOOKUP(A615,'Hospitalisation Details'!A615:K615,11,FALSE)</f>
        <v>R1012</v>
      </c>
      <c r="Q615" s="16">
        <f>VLOOKUP(A615,'Hospitalisation Details'!A615:L615,12,FALSE)</f>
        <v>37</v>
      </c>
    </row>
    <row r="616" spans="1:17" ht="20.399999999999999" x14ac:dyDescent="0.6">
      <c r="A616" s="17" t="s">
        <v>1756</v>
      </c>
      <c r="B616" s="16" t="str">
        <f>VLOOKUP('HEALTH CARE'!A616,'Customer Names'!A616:D616,3,FALSE)</f>
        <v>Nadar</v>
      </c>
      <c r="C616" s="16">
        <f>VLOOKUP(A616,'Medical Examinations'!A616:B616,2,FALSE)</f>
        <v>39.049999999999997</v>
      </c>
      <c r="D616" s="16">
        <f>VLOOKUP(A616,'Medical Examinations'!A616:C616,3,FALSE)</f>
        <v>7.59</v>
      </c>
      <c r="E616" s="16" t="str">
        <f>VLOOKUP(A616,'Medical Examinations'!A616:D616,4,FALSE)</f>
        <v>No</v>
      </c>
      <c r="F616" s="16" t="str">
        <f>VLOOKUP(A616,'Medical Examinations'!A616:E616,5,FALSE)</f>
        <v>No</v>
      </c>
      <c r="G616" s="16" t="str">
        <f>VLOOKUP(A616,'Medical Examinations'!A616:F616,6,FALSE)</f>
        <v>No</v>
      </c>
      <c r="H616" s="16">
        <f>VLOOKUP('HEALTH CARE'!A616,'Medical Examinations'!A616:G616,7,FALSE)</f>
        <v>3</v>
      </c>
      <c r="I616" s="16" t="str">
        <f>VLOOKUP(A616,'Medical Examinations'!A616:H616,8,FALSE)</f>
        <v>No</v>
      </c>
      <c r="J616" s="16" t="str">
        <f>VLOOKUP(A616,'Medical Examinations'!A616:I616,9,FALSE)</f>
        <v>obesity</v>
      </c>
      <c r="K616" s="16" t="str">
        <f>VLOOKUP(A616,'Medical Examinations'!A616:J616,10,FALSE)</f>
        <v>diabetes</v>
      </c>
      <c r="L616" s="18">
        <f>VLOOKUP(A616,'Hospitalisation Details'!A:F, 5, FALSE)</f>
        <v>21</v>
      </c>
      <c r="M616" s="16">
        <f>VLOOKUP(A616,'Hospitalisation Details'!A616:H616,8,FALSE)</f>
        <v>16085.13</v>
      </c>
      <c r="N616" s="16" t="str">
        <f>VLOOKUP(A616,'Hospitalisation Details'!A616:I616,9,FALSE)</f>
        <v>tier - 2</v>
      </c>
      <c r="O616" s="16" t="str">
        <f>VLOOKUP(A616,'Hospitalisation Details'!A616:J616,10,FALSE)</f>
        <v>tier - 2</v>
      </c>
      <c r="P616" s="16" t="str">
        <f>VLOOKUP(A616,'Hospitalisation Details'!A616:K616,11,FALSE)</f>
        <v>R1013</v>
      </c>
      <c r="Q616" s="16">
        <f>VLOOKUP(A616,'Hospitalisation Details'!A616:L616,12,FALSE)</f>
        <v>64</v>
      </c>
    </row>
    <row r="617" spans="1:17" ht="20.399999999999999" x14ac:dyDescent="0.6">
      <c r="A617" s="17" t="s">
        <v>1755</v>
      </c>
      <c r="B617" s="16" t="str">
        <f>VLOOKUP('HEALTH CARE'!A617,'Customer Names'!A617:D617,3,FALSE)</f>
        <v>Turner</v>
      </c>
      <c r="C617" s="16">
        <f>VLOOKUP(A617,'Medical Examinations'!A617:B617,2,FALSE)</f>
        <v>31.824999999999999</v>
      </c>
      <c r="D617" s="16">
        <f>VLOOKUP(A617,'Medical Examinations'!A617:C617,3,FALSE)</f>
        <v>8.2799999999999994</v>
      </c>
      <c r="E617" s="16" t="str">
        <f>VLOOKUP(A617,'Medical Examinations'!A617:D617,4,FALSE)</f>
        <v>No</v>
      </c>
      <c r="F617" s="16" t="str">
        <f>VLOOKUP(A617,'Medical Examinations'!A617:E617,5,FALSE)</f>
        <v>No</v>
      </c>
      <c r="G617" s="16" t="str">
        <f>VLOOKUP(A617,'Medical Examinations'!A617:F617,6,FALSE)</f>
        <v>No</v>
      </c>
      <c r="H617" s="16">
        <f>VLOOKUP('HEALTH CARE'!A617,'Medical Examinations'!A617:G617,7,FALSE)</f>
        <v>3</v>
      </c>
      <c r="I617" s="16" t="str">
        <f>VLOOKUP(A617,'Medical Examinations'!A617:H617,8,FALSE)</f>
        <v>No</v>
      </c>
      <c r="J617" s="16" t="str">
        <f>VLOOKUP(A617,'Medical Examinations'!A617:I617,9,FALSE)</f>
        <v>obesity</v>
      </c>
      <c r="K617" s="16" t="str">
        <f>VLOOKUP(A617,'Medical Examinations'!A617:J617,10,FALSE)</f>
        <v>diabetes</v>
      </c>
      <c r="L617" s="18">
        <f>VLOOKUP(A617,'Hospitalisation Details'!A:F, 5, FALSE)</f>
        <v>22</v>
      </c>
      <c r="M617" s="16">
        <f>VLOOKUP(A617,'Hospitalisation Details'!A617:H617,8,FALSE)</f>
        <v>16069.08</v>
      </c>
      <c r="N617" s="16" t="str">
        <f>VLOOKUP(A617,'Hospitalisation Details'!A617:I617,9,FALSE)</f>
        <v>tier - 2</v>
      </c>
      <c r="O617" s="16" t="str">
        <f>VLOOKUP(A617,'Hospitalisation Details'!A617:J617,10,FALSE)</f>
        <v>tier - 2</v>
      </c>
      <c r="P617" s="16" t="str">
        <f>VLOOKUP(A617,'Hospitalisation Details'!A617:K617,11,FALSE)</f>
        <v>R1024</v>
      </c>
      <c r="Q617" s="16">
        <f>VLOOKUP(A617,'Hospitalisation Details'!A617:L617,12,FALSE)</f>
        <v>64</v>
      </c>
    </row>
    <row r="618" spans="1:17" ht="20.399999999999999" x14ac:dyDescent="0.6">
      <c r="A618" s="17" t="s">
        <v>1754</v>
      </c>
      <c r="B618" s="16" t="str">
        <f>VLOOKUP('HEALTH CARE'!A618,'Customer Names'!A618:D618,3,FALSE)</f>
        <v>Walker</v>
      </c>
      <c r="C618" s="16">
        <f>VLOOKUP(A618,'Medical Examinations'!A618:B618,2,FALSE)</f>
        <v>46.43</v>
      </c>
      <c r="D618" s="16">
        <f>VLOOKUP(A618,'Medical Examinations'!A618:C618,3,FALSE)</f>
        <v>6.72</v>
      </c>
      <c r="E618" s="16" t="str">
        <f>VLOOKUP(A618,'Medical Examinations'!A618:D618,4,FALSE)</f>
        <v>No</v>
      </c>
      <c r="F618" s="16" t="str">
        <f>VLOOKUP(A618,'Medical Examinations'!A618:E618,5,FALSE)</f>
        <v>No</v>
      </c>
      <c r="G618" s="16" t="str">
        <f>VLOOKUP(A618,'Medical Examinations'!A618:F618,6,FALSE)</f>
        <v>No</v>
      </c>
      <c r="H618" s="16">
        <f>VLOOKUP('HEALTH CARE'!A618,'Medical Examinations'!A618:G618,7,FALSE)</f>
        <v>0</v>
      </c>
      <c r="I618" s="16" t="str">
        <f>VLOOKUP(A618,'Medical Examinations'!A618:H618,8,FALSE)</f>
        <v>No</v>
      </c>
      <c r="J618" s="16" t="str">
        <f>VLOOKUP(A618,'Medical Examinations'!A618:I618,9,FALSE)</f>
        <v>obesity</v>
      </c>
      <c r="K618" s="16" t="str">
        <f>VLOOKUP(A618,'Medical Examinations'!A618:J618,10,FALSE)</f>
        <v>diabetes</v>
      </c>
      <c r="L618" s="18">
        <f>VLOOKUP(A618,'Hospitalisation Details'!A:F, 5, FALSE)</f>
        <v>16</v>
      </c>
      <c r="M618" s="16">
        <f>VLOOKUP(A618,'Hospitalisation Details'!A618:H618,8,FALSE)</f>
        <v>16062.89</v>
      </c>
      <c r="N618" s="16" t="str">
        <f>VLOOKUP(A618,'Hospitalisation Details'!A618:I618,9,FALSE)</f>
        <v>tier - 2</v>
      </c>
      <c r="O618" s="16" t="str">
        <f>VLOOKUP(A618,'Hospitalisation Details'!A618:J618,10,FALSE)</f>
        <v>tier - 2</v>
      </c>
      <c r="P618" s="16" t="str">
        <f>VLOOKUP(A618,'Hospitalisation Details'!A618:K618,11,FALSE)</f>
        <v>R1026</v>
      </c>
      <c r="Q618" s="16">
        <f>VLOOKUP(A618,'Hospitalisation Details'!A618:L618,12,FALSE)</f>
        <v>44</v>
      </c>
    </row>
    <row r="619" spans="1:17" ht="20.399999999999999" x14ac:dyDescent="0.6">
      <c r="A619" s="17" t="s">
        <v>1753</v>
      </c>
      <c r="B619" s="16" t="str">
        <f>VLOOKUP('HEALTH CARE'!A619,'Customer Names'!A619:D619,3,FALSE)</f>
        <v>Leedham</v>
      </c>
      <c r="C619" s="16">
        <f>VLOOKUP(A619,'Medical Examinations'!A619:B619,2,FALSE)</f>
        <v>53.63</v>
      </c>
      <c r="D619" s="16">
        <f>VLOOKUP(A619,'Medical Examinations'!A619:C619,3,FALSE)</f>
        <v>5.47</v>
      </c>
      <c r="E619" s="16" t="str">
        <f>VLOOKUP(A619,'Medical Examinations'!A619:D619,4,FALSE)</f>
        <v>Yes</v>
      </c>
      <c r="F619" s="16" t="str">
        <f>VLOOKUP(A619,'Medical Examinations'!A619:E619,5,FALSE)</f>
        <v>No</v>
      </c>
      <c r="G619" s="16" t="str">
        <f>VLOOKUP(A619,'Medical Examinations'!A619:F619,6,FALSE)</f>
        <v>No</v>
      </c>
      <c r="H619" s="16">
        <f>VLOOKUP('HEALTH CARE'!A619,'Medical Examinations'!A619:G619,7,FALSE)</f>
        <v>1</v>
      </c>
      <c r="I619" s="16" t="str">
        <f>VLOOKUP(A619,'Medical Examinations'!A619:H619,8,FALSE)</f>
        <v>No</v>
      </c>
      <c r="J619" s="16" t="str">
        <f>VLOOKUP(A619,'Medical Examinations'!A619:I619,9,FALSE)</f>
        <v>obesity</v>
      </c>
      <c r="K619" s="16" t="str">
        <f>VLOOKUP(A619,'Medical Examinations'!A619:J619,10,FALSE)</f>
        <v>normal</v>
      </c>
      <c r="L619" s="18">
        <f>VLOOKUP(A619,'Hospitalisation Details'!A:F, 5, FALSE)</f>
        <v>5</v>
      </c>
      <c r="M619" s="16">
        <f>VLOOKUP(A619,'Hospitalisation Details'!A619:H619,8,FALSE)</f>
        <v>16059.06</v>
      </c>
      <c r="N619" s="16" t="str">
        <f>VLOOKUP(A619,'Hospitalisation Details'!A619:I619,9,FALSE)</f>
        <v>tier - 2</v>
      </c>
      <c r="O619" s="16" t="str">
        <f>VLOOKUP(A619,'Hospitalisation Details'!A619:J619,10,FALSE)</f>
        <v>tier - 3</v>
      </c>
      <c r="P619" s="16" t="str">
        <f>VLOOKUP(A619,'Hospitalisation Details'!A619:K619,11,FALSE)</f>
        <v>R1012</v>
      </c>
      <c r="Q619" s="16">
        <f>VLOOKUP(A619,'Hospitalisation Details'!A619:L619,12,FALSE)</f>
        <v>34</v>
      </c>
    </row>
    <row r="620" spans="1:17" ht="20.399999999999999" x14ac:dyDescent="0.6">
      <c r="A620" s="17" t="s">
        <v>1752</v>
      </c>
      <c r="B620" s="16" t="str">
        <f>VLOOKUP('HEALTH CARE'!A620,'Customer Names'!A620:D620,3,FALSE)</f>
        <v>Haglund</v>
      </c>
      <c r="C620" s="16">
        <f>VLOOKUP(A620,'Medical Examinations'!A620:B620,2,FALSE)</f>
        <v>48.7</v>
      </c>
      <c r="D620" s="16">
        <f>VLOOKUP(A620,'Medical Examinations'!A620:C620,3,FALSE)</f>
        <v>4.71</v>
      </c>
      <c r="E620" s="16" t="str">
        <f>VLOOKUP(A620,'Medical Examinations'!A620:D620,4,FALSE)</f>
        <v>No</v>
      </c>
      <c r="F620" s="16" t="str">
        <f>VLOOKUP(A620,'Medical Examinations'!A620:E620,5,FALSE)</f>
        <v>No</v>
      </c>
      <c r="G620" s="16" t="str">
        <f>VLOOKUP(A620,'Medical Examinations'!A620:F620,6,FALSE)</f>
        <v>No</v>
      </c>
      <c r="H620" s="16">
        <f>VLOOKUP('HEALTH CARE'!A620,'Medical Examinations'!A620:G620,7,FALSE)</f>
        <v>0</v>
      </c>
      <c r="I620" s="16" t="str">
        <f>VLOOKUP(A620,'Medical Examinations'!A620:H620,8,FALSE)</f>
        <v>No</v>
      </c>
      <c r="J620" s="16" t="str">
        <f>VLOOKUP(A620,'Medical Examinations'!A620:I620,9,FALSE)</f>
        <v>obesity</v>
      </c>
      <c r="K620" s="16" t="str">
        <f>VLOOKUP(A620,'Medical Examinations'!A620:J620,10,FALSE)</f>
        <v>normal</v>
      </c>
      <c r="L620" s="18">
        <f>VLOOKUP(A620,'Hospitalisation Details'!A:F, 5, FALSE)</f>
        <v>19</v>
      </c>
      <c r="M620" s="16">
        <f>VLOOKUP(A620,'Hospitalisation Details'!A620:H620,8,FALSE)</f>
        <v>15966.19</v>
      </c>
      <c r="N620" s="16" t="str">
        <f>VLOOKUP(A620,'Hospitalisation Details'!A620:I620,9,FALSE)</f>
        <v>tier - 2</v>
      </c>
      <c r="O620" s="16" t="str">
        <f>VLOOKUP(A620,'Hospitalisation Details'!A620:J620,10,FALSE)</f>
        <v>tier - 2</v>
      </c>
      <c r="P620" s="16" t="str">
        <f>VLOOKUP(A620,'Hospitalisation Details'!A620:K620,11,FALSE)</f>
        <v>R1012</v>
      </c>
      <c r="Q620" s="16">
        <f>VLOOKUP(A620,'Hospitalisation Details'!A620:L620,12,FALSE)</f>
        <v>42</v>
      </c>
    </row>
    <row r="621" spans="1:17" ht="20.399999999999999" x14ac:dyDescent="0.6">
      <c r="A621" s="17" t="s">
        <v>1751</v>
      </c>
      <c r="B621" s="16" t="str">
        <f>VLOOKUP('HEALTH CARE'!A621,'Customer Names'!A621:D621,3,FALSE)</f>
        <v>Mills</v>
      </c>
      <c r="C621" s="16">
        <f>VLOOKUP(A621,'Medical Examinations'!A621:B621,2,FALSE)</f>
        <v>48.81</v>
      </c>
      <c r="D621" s="16">
        <f>VLOOKUP(A621,'Medical Examinations'!A621:C621,3,FALSE)</f>
        <v>5.49</v>
      </c>
      <c r="E621" s="16" t="str">
        <f>VLOOKUP(A621,'Medical Examinations'!A621:D621,4,FALSE)</f>
        <v>No</v>
      </c>
      <c r="F621" s="16" t="str">
        <f>VLOOKUP(A621,'Medical Examinations'!A621:E621,5,FALSE)</f>
        <v>No</v>
      </c>
      <c r="G621" s="16" t="str">
        <f>VLOOKUP(A621,'Medical Examinations'!A621:F621,6,FALSE)</f>
        <v>No</v>
      </c>
      <c r="H621" s="16">
        <f>VLOOKUP('HEALTH CARE'!A621,'Medical Examinations'!A621:G621,7,FALSE)</f>
        <v>0</v>
      </c>
      <c r="I621" s="16" t="str">
        <f>VLOOKUP(A621,'Medical Examinations'!A621:H621,8,FALSE)</f>
        <v>No</v>
      </c>
      <c r="J621" s="16" t="str">
        <f>VLOOKUP(A621,'Medical Examinations'!A621:I621,9,FALSE)</f>
        <v>obesity</v>
      </c>
      <c r="K621" s="16" t="str">
        <f>VLOOKUP(A621,'Medical Examinations'!A621:J621,10,FALSE)</f>
        <v>normal</v>
      </c>
      <c r="L621" s="18">
        <f>VLOOKUP(A621,'Hospitalisation Details'!A:F, 5, FALSE)</f>
        <v>24</v>
      </c>
      <c r="M621" s="16">
        <f>VLOOKUP(A621,'Hospitalisation Details'!A621:H621,8,FALSE)</f>
        <v>15965.29</v>
      </c>
      <c r="N621" s="16" t="str">
        <f>VLOOKUP(A621,'Hospitalisation Details'!A621:I621,9,FALSE)</f>
        <v>tier - 2</v>
      </c>
      <c r="O621" s="16" t="str">
        <f>VLOOKUP(A621,'Hospitalisation Details'!A621:J621,10,FALSE)</f>
        <v>tier - 1</v>
      </c>
      <c r="P621" s="16" t="str">
        <f>VLOOKUP(A621,'Hospitalisation Details'!A621:K621,11,FALSE)</f>
        <v>R1012</v>
      </c>
      <c r="Q621" s="16">
        <f>VLOOKUP(A621,'Hospitalisation Details'!A621:L621,12,FALSE)</f>
        <v>40</v>
      </c>
    </row>
    <row r="622" spans="1:17" ht="20.399999999999999" x14ac:dyDescent="0.6">
      <c r="A622" s="17" t="s">
        <v>1750</v>
      </c>
      <c r="B622" s="16" t="str">
        <f>VLOOKUP('HEALTH CARE'!A622,'Customer Names'!A622:D622,3,FALSE)</f>
        <v>Drnjevich</v>
      </c>
      <c r="C622" s="16">
        <f>VLOOKUP(A622,'Medical Examinations'!A622:B622,2,FALSE)</f>
        <v>47.53</v>
      </c>
      <c r="D622" s="16">
        <f>VLOOKUP(A622,'Medical Examinations'!A622:C622,3,FALSE)</f>
        <v>4.72</v>
      </c>
      <c r="E622" s="16" t="str">
        <f>VLOOKUP(A622,'Medical Examinations'!A622:D622,4,FALSE)</f>
        <v>No</v>
      </c>
      <c r="F622" s="16" t="str">
        <f>VLOOKUP(A622,'Medical Examinations'!A622:E622,5,FALSE)</f>
        <v>No</v>
      </c>
      <c r="G622" s="16" t="str">
        <f>VLOOKUP(A622,'Medical Examinations'!A622:F622,6,FALSE)</f>
        <v>No</v>
      </c>
      <c r="H622" s="16">
        <f>VLOOKUP('HEALTH CARE'!A622,'Medical Examinations'!A622:G622,7,FALSE)</f>
        <v>0</v>
      </c>
      <c r="I622" s="16" t="str">
        <f>VLOOKUP(A622,'Medical Examinations'!A622:H622,8,FALSE)</f>
        <v>No</v>
      </c>
      <c r="J622" s="16" t="str">
        <f>VLOOKUP(A622,'Medical Examinations'!A622:I622,9,FALSE)</f>
        <v>obesity</v>
      </c>
      <c r="K622" s="16" t="str">
        <f>VLOOKUP(A622,'Medical Examinations'!A622:J622,10,FALSE)</f>
        <v>normal</v>
      </c>
      <c r="L622" s="18">
        <f>VLOOKUP(A622,'Hospitalisation Details'!A:F, 5, FALSE)</f>
        <v>12</v>
      </c>
      <c r="M622" s="16">
        <f>VLOOKUP(A622,'Hospitalisation Details'!A622:H622,8,FALSE)</f>
        <v>15922.29</v>
      </c>
      <c r="N622" s="16" t="str">
        <f>VLOOKUP(A622,'Hospitalisation Details'!A622:I622,9,FALSE)</f>
        <v>tier - 2</v>
      </c>
      <c r="O622" s="16" t="str">
        <f>VLOOKUP(A622,'Hospitalisation Details'!A622:J622,10,FALSE)</f>
        <v>tier - 3</v>
      </c>
      <c r="P622" s="16" t="str">
        <f>VLOOKUP(A622,'Hospitalisation Details'!A622:K622,11,FALSE)</f>
        <v>R1026</v>
      </c>
      <c r="Q622" s="16">
        <f>VLOOKUP(A622,'Hospitalisation Details'!A622:L622,12,FALSE)</f>
        <v>42</v>
      </c>
    </row>
    <row r="623" spans="1:17" ht="20.399999999999999" x14ac:dyDescent="0.6">
      <c r="A623" s="17" t="s">
        <v>1749</v>
      </c>
      <c r="B623" s="16" t="str">
        <f>VLOOKUP('HEALTH CARE'!A623,'Customer Names'!A623:D623,3,FALSE)</f>
        <v>Clay</v>
      </c>
      <c r="C623" s="16">
        <f>VLOOKUP(A623,'Medical Examinations'!A623:B623,2,FALSE)</f>
        <v>36.85</v>
      </c>
      <c r="D623" s="16">
        <f>VLOOKUP(A623,'Medical Examinations'!A623:C623,3,FALSE)</f>
        <v>6.7</v>
      </c>
      <c r="E623" s="16" t="str">
        <f>VLOOKUP(A623,'Medical Examinations'!A623:D623,4,FALSE)</f>
        <v>No</v>
      </c>
      <c r="F623" s="16" t="str">
        <f>VLOOKUP(A623,'Medical Examinations'!A623:E623,5,FALSE)</f>
        <v>No</v>
      </c>
      <c r="G623" s="16" t="str">
        <f>VLOOKUP(A623,'Medical Examinations'!A623:F623,6,FALSE)</f>
        <v>No</v>
      </c>
      <c r="H623" s="16">
        <f>VLOOKUP('HEALTH CARE'!A623,'Medical Examinations'!A623:G623,7,FALSE)</f>
        <v>0</v>
      </c>
      <c r="I623" s="16" t="str">
        <f>VLOOKUP(A623,'Medical Examinations'!A623:H623,8,FALSE)</f>
        <v>No</v>
      </c>
      <c r="J623" s="16" t="str">
        <f>VLOOKUP(A623,'Medical Examinations'!A623:I623,9,FALSE)</f>
        <v>obesity</v>
      </c>
      <c r="K623" s="16" t="str">
        <f>VLOOKUP(A623,'Medical Examinations'!A623:J623,10,FALSE)</f>
        <v>diabetes</v>
      </c>
      <c r="L623" s="18">
        <f>VLOOKUP(A623,'Hospitalisation Details'!A:F, 5, FALSE)</f>
        <v>25</v>
      </c>
      <c r="M623" s="16">
        <f>VLOOKUP(A623,'Hospitalisation Details'!A623:H623,8,FALSE)</f>
        <v>15840.81</v>
      </c>
      <c r="N623" s="16" t="str">
        <f>VLOOKUP(A623,'Hospitalisation Details'!A623:I623,9,FALSE)</f>
        <v>tier - 2</v>
      </c>
      <c r="O623" s="16" t="str">
        <f>VLOOKUP(A623,'Hospitalisation Details'!A623:J623,10,FALSE)</f>
        <v>tier - 1</v>
      </c>
      <c r="P623" s="16" t="str">
        <f>VLOOKUP(A623,'Hospitalisation Details'!A623:K623,11,FALSE)</f>
        <v>R1022</v>
      </c>
      <c r="Q623" s="16">
        <f>VLOOKUP(A623,'Hospitalisation Details'!A623:L623,12,FALSE)</f>
        <v>60</v>
      </c>
    </row>
    <row r="624" spans="1:17" ht="20.399999999999999" x14ac:dyDescent="0.6">
      <c r="A624" s="17" t="s">
        <v>1748</v>
      </c>
      <c r="B624" s="16" t="str">
        <f>VLOOKUP('HEALTH CARE'!A624,'Customer Names'!A624:D624,3,FALSE)</f>
        <v>Marbury</v>
      </c>
      <c r="C624" s="16">
        <f>VLOOKUP(A624,'Medical Examinations'!A624:B624,2,FALSE)</f>
        <v>29.3</v>
      </c>
      <c r="D624" s="16">
        <f>VLOOKUP(A624,'Medical Examinations'!A624:C624,3,FALSE)</f>
        <v>5.5</v>
      </c>
      <c r="E624" s="16" t="str">
        <f>VLOOKUP(A624,'Medical Examinations'!A624:D624,4,FALSE)</f>
        <v>No</v>
      </c>
      <c r="F624" s="16" t="str">
        <f>VLOOKUP(A624,'Medical Examinations'!A624:E624,5,FALSE)</f>
        <v>No</v>
      </c>
      <c r="G624" s="16" t="str">
        <f>VLOOKUP(A624,'Medical Examinations'!A624:F624,6,FALSE)</f>
        <v>No</v>
      </c>
      <c r="H624" s="16">
        <f>VLOOKUP('HEALTH CARE'!A624,'Medical Examinations'!A624:G624,7,FALSE)</f>
        <v>0</v>
      </c>
      <c r="I624" s="16" t="str">
        <f>VLOOKUP(A624,'Medical Examinations'!A624:H624,8,FALSE)</f>
        <v>No</v>
      </c>
      <c r="J624" s="16" t="str">
        <f>VLOOKUP(A624,'Medical Examinations'!A624:I624,9,FALSE)</f>
        <v>overweight</v>
      </c>
      <c r="K624" s="16" t="str">
        <f>VLOOKUP(A624,'Medical Examinations'!A624:J624,10,FALSE)</f>
        <v>normal</v>
      </c>
      <c r="L624" s="18">
        <f>VLOOKUP(A624,'Hospitalisation Details'!A:F, 5, FALSE)</f>
        <v>11</v>
      </c>
      <c r="M624" s="16">
        <f>VLOOKUP(A624,'Hospitalisation Details'!A624:H624,8,FALSE)</f>
        <v>15828.82</v>
      </c>
      <c r="N624" s="16" t="str">
        <f>VLOOKUP(A624,'Hospitalisation Details'!A624:I624,9,FALSE)</f>
        <v>tier - 2</v>
      </c>
      <c r="O624" s="16" t="str">
        <f>VLOOKUP(A624,'Hospitalisation Details'!A624:J624,10,FALSE)</f>
        <v>tier - 3</v>
      </c>
      <c r="P624" s="16" t="str">
        <f>VLOOKUP(A624,'Hospitalisation Details'!A624:K624,11,FALSE)</f>
        <v>R1011</v>
      </c>
      <c r="Q624" s="16">
        <f>VLOOKUP(A624,'Hospitalisation Details'!A624:L624,12,FALSE)</f>
        <v>40</v>
      </c>
    </row>
    <row r="625" spans="1:17" ht="20.399999999999999" x14ac:dyDescent="0.6">
      <c r="A625" s="17" t="s">
        <v>1747</v>
      </c>
      <c r="B625" s="16" t="str">
        <f>VLOOKUP('HEALTH CARE'!A625,'Customer Names'!A625:D625,3,FALSE)</f>
        <v>Coon</v>
      </c>
      <c r="C625" s="16">
        <f>VLOOKUP(A625,'Medical Examinations'!A625:B625,2,FALSE)</f>
        <v>19.3</v>
      </c>
      <c r="D625" s="16">
        <f>VLOOKUP(A625,'Medical Examinations'!A625:C625,3,FALSE)</f>
        <v>4.46</v>
      </c>
      <c r="E625" s="16" t="str">
        <f>VLOOKUP(A625,'Medical Examinations'!A625:D625,4,FALSE)</f>
        <v>No</v>
      </c>
      <c r="F625" s="16" t="str">
        <f>VLOOKUP(A625,'Medical Examinations'!A625:E625,5,FALSE)</f>
        <v>No</v>
      </c>
      <c r="G625" s="16" t="str">
        <f>VLOOKUP(A625,'Medical Examinations'!A625:F625,6,FALSE)</f>
        <v>No</v>
      </c>
      <c r="H625" s="16">
        <f>VLOOKUP('HEALTH CARE'!A625,'Medical Examinations'!A625:G625,7,FALSE)</f>
        <v>1</v>
      </c>
      <c r="I625" s="16" t="str">
        <f>VLOOKUP(A625,'Medical Examinations'!A625:H625,8,FALSE)</f>
        <v>Yes</v>
      </c>
      <c r="J625" s="16" t="str">
        <f>VLOOKUP(A625,'Medical Examinations'!A625:I625,9,FALSE)</f>
        <v>normal weight</v>
      </c>
      <c r="K625" s="16" t="str">
        <f>VLOOKUP(A625,'Medical Examinations'!A625:J625,10,FALSE)</f>
        <v>normal</v>
      </c>
      <c r="L625" s="18">
        <f>VLOOKUP(A625,'Hospitalisation Details'!A:F, 5, FALSE)</f>
        <v>26</v>
      </c>
      <c r="M625" s="16">
        <f>VLOOKUP(A625,'Hospitalisation Details'!A625:H625,8,FALSE)</f>
        <v>15820.7</v>
      </c>
      <c r="N625" s="16" t="str">
        <f>VLOOKUP(A625,'Hospitalisation Details'!A625:I625,9,FALSE)</f>
        <v>tier - 2</v>
      </c>
      <c r="O625" s="16" t="str">
        <f>VLOOKUP(A625,'Hospitalisation Details'!A625:J625,10,FALSE)</f>
        <v>tier - 3</v>
      </c>
      <c r="P625" s="16" t="str">
        <f>VLOOKUP(A625,'Hospitalisation Details'!A625:K625,11,FALSE)</f>
        <v>R1011</v>
      </c>
      <c r="Q625" s="16">
        <f>VLOOKUP(A625,'Hospitalisation Details'!A625:L625,12,FALSE)</f>
        <v>38</v>
      </c>
    </row>
    <row r="626" spans="1:17" ht="20.399999999999999" x14ac:dyDescent="0.6">
      <c r="A626" s="17" t="s">
        <v>1746</v>
      </c>
      <c r="B626" s="16" t="str">
        <f>VLOOKUP('HEALTH CARE'!A626,'Customer Names'!A626:D626,3,FALSE)</f>
        <v>Vanttinen</v>
      </c>
      <c r="C626" s="16">
        <f>VLOOKUP(A626,'Medical Examinations'!A626:B626,2,FALSE)</f>
        <v>24.13</v>
      </c>
      <c r="D626" s="16">
        <f>VLOOKUP(A626,'Medical Examinations'!A626:C626,3,FALSE)</f>
        <v>5.29</v>
      </c>
      <c r="E626" s="16" t="str">
        <f>VLOOKUP(A626,'Medical Examinations'!A626:D626,4,FALSE)</f>
        <v>Yes</v>
      </c>
      <c r="F626" s="16" t="str">
        <f>VLOOKUP(A626,'Medical Examinations'!A626:E626,5,FALSE)</f>
        <v>No</v>
      </c>
      <c r="G626" s="16" t="str">
        <f>VLOOKUP(A626,'Medical Examinations'!A626:F626,6,FALSE)</f>
        <v>Yes</v>
      </c>
      <c r="H626" s="16">
        <f>VLOOKUP('HEALTH CARE'!A626,'Medical Examinations'!A626:G626,7,FALSE)</f>
        <v>1</v>
      </c>
      <c r="I626" s="16" t="str">
        <f>VLOOKUP(A626,'Medical Examinations'!A626:H626,8,FALSE)</f>
        <v>Yes</v>
      </c>
      <c r="J626" s="16" t="str">
        <f>VLOOKUP(A626,'Medical Examinations'!A626:I626,9,FALSE)</f>
        <v>normal weight</v>
      </c>
      <c r="K626" s="16" t="str">
        <f>VLOOKUP(A626,'Medical Examinations'!A626:J626,10,FALSE)</f>
        <v>normal</v>
      </c>
      <c r="L626" s="18">
        <f>VLOOKUP(A626,'Hospitalisation Details'!A:F, 5, FALSE)</f>
        <v>9</v>
      </c>
      <c r="M626" s="16">
        <f>VLOOKUP(A626,'Hospitalisation Details'!A626:H626,8,FALSE)</f>
        <v>15817.99</v>
      </c>
      <c r="N626" s="16" t="str">
        <f>VLOOKUP(A626,'Hospitalisation Details'!A626:I626,9,FALSE)</f>
        <v>tier - 2</v>
      </c>
      <c r="O626" s="16" t="str">
        <f>VLOOKUP(A626,'Hospitalisation Details'!A626:J626,10,FALSE)</f>
        <v>tier - 2</v>
      </c>
      <c r="P626" s="16" t="str">
        <f>VLOOKUP(A626,'Hospitalisation Details'!A626:K626,11,FALSE)</f>
        <v>R1012</v>
      </c>
      <c r="Q626" s="16">
        <f>VLOOKUP(A626,'Hospitalisation Details'!A626:L626,12,FALSE)</f>
        <v>25</v>
      </c>
    </row>
    <row r="627" spans="1:17" ht="20.399999999999999" x14ac:dyDescent="0.6">
      <c r="A627" s="17" t="s">
        <v>1745</v>
      </c>
      <c r="B627" s="16" t="str">
        <f>VLOOKUP('HEALTH CARE'!A627,'Customer Names'!A627:D627,3,FALSE)</f>
        <v>Garges</v>
      </c>
      <c r="C627" s="16">
        <f>VLOOKUP(A627,'Medical Examinations'!A627:B627,2,FALSE)</f>
        <v>46.7</v>
      </c>
      <c r="D627" s="16">
        <f>VLOOKUP(A627,'Medical Examinations'!A627:C627,3,FALSE)</f>
        <v>10.99</v>
      </c>
      <c r="E627" s="16" t="str">
        <f>VLOOKUP(A627,'Medical Examinations'!A627:D627,4,FALSE)</f>
        <v>No</v>
      </c>
      <c r="F627" s="16" t="str">
        <f>VLOOKUP(A627,'Medical Examinations'!A627:E627,5,FALSE)</f>
        <v>No</v>
      </c>
      <c r="G627" s="16" t="str">
        <f>VLOOKUP(A627,'Medical Examinations'!A627:F627,6,FALSE)</f>
        <v>No</v>
      </c>
      <c r="H627" s="16">
        <f>VLOOKUP('HEALTH CARE'!A627,'Medical Examinations'!A627:G627,7,FALSE)</f>
        <v>0</v>
      </c>
      <c r="I627" s="16" t="str">
        <f>VLOOKUP(A627,'Medical Examinations'!A627:H627,8,FALSE)</f>
        <v>No</v>
      </c>
      <c r="J627" s="16" t="str">
        <f>VLOOKUP(A627,'Medical Examinations'!A627:I627,9,FALSE)</f>
        <v>obesity</v>
      </c>
      <c r="K627" s="16" t="str">
        <f>VLOOKUP(A627,'Medical Examinations'!A627:J627,10,FALSE)</f>
        <v>diabetes</v>
      </c>
      <c r="L627" s="18">
        <f>VLOOKUP(A627,'Hospitalisation Details'!A:F, 5, FALSE)</f>
        <v>29</v>
      </c>
      <c r="M627" s="16">
        <f>VLOOKUP(A627,'Hospitalisation Details'!A627:H627,8,FALSE)</f>
        <v>15746.62</v>
      </c>
      <c r="N627" s="16" t="str">
        <f>VLOOKUP(A627,'Hospitalisation Details'!A627:I627,9,FALSE)</f>
        <v>tier - 2</v>
      </c>
      <c r="O627" s="16" t="str">
        <f>VLOOKUP(A627,'Hospitalisation Details'!A627:J627,10,FALSE)</f>
        <v>tier - 1</v>
      </c>
      <c r="P627" s="16" t="str">
        <f>VLOOKUP(A627,'Hospitalisation Details'!A627:K627,11,FALSE)</f>
        <v>R1012</v>
      </c>
      <c r="Q627" s="16">
        <f>VLOOKUP(A627,'Hospitalisation Details'!A627:L627,12,FALSE)</f>
        <v>48</v>
      </c>
    </row>
    <row r="628" spans="1:17" ht="20.399999999999999" x14ac:dyDescent="0.6">
      <c r="A628" s="17" t="s">
        <v>1744</v>
      </c>
      <c r="B628" s="16" t="str">
        <f>VLOOKUP('HEALTH CARE'!A628,'Customer Names'!A628:D628,3,FALSE)</f>
        <v>Rivel</v>
      </c>
      <c r="C628" s="16">
        <f>VLOOKUP(A628,'Medical Examinations'!A628:B628,2,FALSE)</f>
        <v>45.27</v>
      </c>
      <c r="D628" s="16">
        <f>VLOOKUP(A628,'Medical Examinations'!A628:C628,3,FALSE)</f>
        <v>5.2</v>
      </c>
      <c r="E628" s="16" t="str">
        <f>VLOOKUP(A628,'Medical Examinations'!A628:D628,4,FALSE)</f>
        <v>Yes</v>
      </c>
      <c r="F628" s="16" t="str">
        <f>VLOOKUP(A628,'Medical Examinations'!A628:E628,5,FALSE)</f>
        <v>No</v>
      </c>
      <c r="G628" s="16" t="str">
        <f>VLOOKUP(A628,'Medical Examinations'!A628:F628,6,FALSE)</f>
        <v>No</v>
      </c>
      <c r="H628" s="16">
        <f>VLOOKUP('HEALTH CARE'!A628,'Medical Examinations'!A628:G628,7,FALSE)</f>
        <v>0</v>
      </c>
      <c r="I628" s="16" t="str">
        <f>VLOOKUP(A628,'Medical Examinations'!A628:H628,8,FALSE)</f>
        <v>No</v>
      </c>
      <c r="J628" s="16" t="str">
        <f>VLOOKUP(A628,'Medical Examinations'!A628:I628,9,FALSE)</f>
        <v>obesity</v>
      </c>
      <c r="K628" s="16" t="str">
        <f>VLOOKUP(A628,'Medical Examinations'!A628:J628,10,FALSE)</f>
        <v>normal</v>
      </c>
      <c r="L628" s="18">
        <f>VLOOKUP(A628,'Hospitalisation Details'!A:F, 5, FALSE)</f>
        <v>20</v>
      </c>
      <c r="M628" s="16">
        <f>VLOOKUP(A628,'Hospitalisation Details'!A628:H628,8,FALSE)</f>
        <v>15698.86</v>
      </c>
      <c r="N628" s="16" t="str">
        <f>VLOOKUP(A628,'Hospitalisation Details'!A628:I628,9,FALSE)</f>
        <v>tier - 2</v>
      </c>
      <c r="O628" s="16" t="str">
        <f>VLOOKUP(A628,'Hospitalisation Details'!A628:J628,10,FALSE)</f>
        <v>tier - 2</v>
      </c>
      <c r="P628" s="16" t="str">
        <f>VLOOKUP(A628,'Hospitalisation Details'!A628:K628,11,FALSE)</f>
        <v>R1012</v>
      </c>
      <c r="Q628" s="16">
        <f>VLOOKUP(A628,'Hospitalisation Details'!A628:L628,12,FALSE)</f>
        <v>46</v>
      </c>
    </row>
    <row r="629" spans="1:17" ht="20.399999999999999" x14ac:dyDescent="0.6">
      <c r="A629" s="17" t="s">
        <v>1743</v>
      </c>
      <c r="B629" s="16" t="str">
        <f>VLOOKUP('HEALTH CARE'!A629,'Customer Names'!A629:D629,3,FALSE)</f>
        <v>Lawson</v>
      </c>
      <c r="C629" s="16">
        <f>VLOOKUP(A629,'Medical Examinations'!A629:B629,2,FALSE)</f>
        <v>44.29</v>
      </c>
      <c r="D629" s="16">
        <f>VLOOKUP(A629,'Medical Examinations'!A629:C629,3,FALSE)</f>
        <v>9.66</v>
      </c>
      <c r="E629" s="16" t="str">
        <f>VLOOKUP(A629,'Medical Examinations'!A629:D629,4,FALSE)</f>
        <v>No</v>
      </c>
      <c r="F629" s="16" t="str">
        <f>VLOOKUP(A629,'Medical Examinations'!A629:E629,5,FALSE)</f>
        <v>No</v>
      </c>
      <c r="G629" s="16" t="str">
        <f>VLOOKUP(A629,'Medical Examinations'!A629:F629,6,FALSE)</f>
        <v>No</v>
      </c>
      <c r="H629" s="16">
        <f>VLOOKUP('HEALTH CARE'!A629,'Medical Examinations'!A629:G629,7,FALSE)</f>
        <v>2</v>
      </c>
      <c r="I629" s="16" t="str">
        <f>VLOOKUP(A629,'Medical Examinations'!A629:H629,8,FALSE)</f>
        <v>No</v>
      </c>
      <c r="J629" s="16" t="str">
        <f>VLOOKUP(A629,'Medical Examinations'!A629:I629,9,FALSE)</f>
        <v>obesity</v>
      </c>
      <c r="K629" s="16" t="str">
        <f>VLOOKUP(A629,'Medical Examinations'!A629:J629,10,FALSE)</f>
        <v>diabetes</v>
      </c>
      <c r="L629" s="18">
        <f>VLOOKUP(A629,'Hospitalisation Details'!A:F, 5, FALSE)</f>
        <v>26</v>
      </c>
      <c r="M629" s="16">
        <f>VLOOKUP(A629,'Hospitalisation Details'!A629:H629,8,FALSE)</f>
        <v>15670.3</v>
      </c>
      <c r="N629" s="16" t="str">
        <f>VLOOKUP(A629,'Hospitalisation Details'!A629:I629,9,FALSE)</f>
        <v>tier - 2</v>
      </c>
      <c r="O629" s="16" t="str">
        <f>VLOOKUP(A629,'Hospitalisation Details'!A629:J629,10,FALSE)</f>
        <v>tier - 2</v>
      </c>
      <c r="P629" s="16" t="str">
        <f>VLOOKUP(A629,'Hospitalisation Details'!A629:K629,11,FALSE)</f>
        <v>R1026</v>
      </c>
      <c r="Q629" s="16">
        <f>VLOOKUP(A629,'Hospitalisation Details'!A629:L629,12,FALSE)</f>
        <v>49</v>
      </c>
    </row>
    <row r="630" spans="1:17" ht="20.399999999999999" x14ac:dyDescent="0.6">
      <c r="A630" s="17" t="s">
        <v>1742</v>
      </c>
      <c r="B630" s="16" t="str">
        <f>VLOOKUP('HEALTH CARE'!A630,'Customer Names'!A630:D630,3,FALSE)</f>
        <v>Cale</v>
      </c>
      <c r="C630" s="16">
        <f>VLOOKUP(A630,'Medical Examinations'!A630:B630,2,FALSE)</f>
        <v>54.59</v>
      </c>
      <c r="D630" s="16">
        <f>VLOOKUP(A630,'Medical Examinations'!A630:C630,3,FALSE)</f>
        <v>4.22</v>
      </c>
      <c r="E630" s="16" t="str">
        <f>VLOOKUP(A630,'Medical Examinations'!A630:D630,4,FALSE)</f>
        <v>Yes</v>
      </c>
      <c r="F630" s="16" t="str">
        <f>VLOOKUP(A630,'Medical Examinations'!A630:E630,5,FALSE)</f>
        <v>No</v>
      </c>
      <c r="G630" s="16" t="str">
        <f>VLOOKUP(A630,'Medical Examinations'!A630:F630,6,FALSE)</f>
        <v>No</v>
      </c>
      <c r="H630" s="16">
        <f>VLOOKUP('HEALTH CARE'!A630,'Medical Examinations'!A630:G630,7,FALSE)</f>
        <v>1</v>
      </c>
      <c r="I630" s="16" t="str">
        <f>VLOOKUP(A630,'Medical Examinations'!A630:H630,8,FALSE)</f>
        <v>No</v>
      </c>
      <c r="J630" s="16" t="str">
        <f>VLOOKUP(A630,'Medical Examinations'!A630:I630,9,FALSE)</f>
        <v>obesity</v>
      </c>
      <c r="K630" s="16" t="str">
        <f>VLOOKUP(A630,'Medical Examinations'!A630:J630,10,FALSE)</f>
        <v>normal</v>
      </c>
      <c r="L630" s="18">
        <f>VLOOKUP(A630,'Hospitalisation Details'!A:F, 5, FALSE)</f>
        <v>22</v>
      </c>
      <c r="M630" s="16">
        <f>VLOOKUP(A630,'Hospitalisation Details'!A630:H630,8,FALSE)</f>
        <v>15646.28</v>
      </c>
      <c r="N630" s="16" t="str">
        <f>VLOOKUP(A630,'Hospitalisation Details'!A630:I630,9,FALSE)</f>
        <v>tier - 2</v>
      </c>
      <c r="O630" s="16" t="str">
        <f>VLOOKUP(A630,'Hospitalisation Details'!A630:J630,10,FALSE)</f>
        <v>tier - 2</v>
      </c>
      <c r="P630" s="16" t="str">
        <f>VLOOKUP(A630,'Hospitalisation Details'!A630:K630,11,FALSE)</f>
        <v>R1011</v>
      </c>
      <c r="Q630" s="16">
        <f>VLOOKUP(A630,'Hospitalisation Details'!A630:L630,12,FALSE)</f>
        <v>34</v>
      </c>
    </row>
    <row r="631" spans="1:17" ht="20.399999999999999" x14ac:dyDescent="0.6">
      <c r="A631" s="17" t="s">
        <v>1741</v>
      </c>
      <c r="B631" s="16" t="str">
        <f>VLOOKUP('HEALTH CARE'!A631,'Customer Names'!A631:D631,3,FALSE)</f>
        <v>Phillips</v>
      </c>
      <c r="C631" s="16">
        <f>VLOOKUP(A631,'Medical Examinations'!A631:B631,2,FALSE)</f>
        <v>32.965000000000003</v>
      </c>
      <c r="D631" s="16">
        <f>VLOOKUP(A631,'Medical Examinations'!A631:C631,3,FALSE)</f>
        <v>11.78</v>
      </c>
      <c r="E631" s="16" t="str">
        <f>VLOOKUP(A631,'Medical Examinations'!A631:D631,4,FALSE)</f>
        <v>No</v>
      </c>
      <c r="F631" s="16" t="str">
        <f>VLOOKUP(A631,'Medical Examinations'!A631:E631,5,FALSE)</f>
        <v>No</v>
      </c>
      <c r="G631" s="16" t="str">
        <f>VLOOKUP(A631,'Medical Examinations'!A631:F631,6,FALSE)</f>
        <v>No</v>
      </c>
      <c r="H631" s="16">
        <f>VLOOKUP('HEALTH CARE'!A631,'Medical Examinations'!A631:G631,7,FALSE)</f>
        <v>0</v>
      </c>
      <c r="I631" s="16" t="str">
        <f>VLOOKUP(A631,'Medical Examinations'!A631:H631,8,FALSE)</f>
        <v>No</v>
      </c>
      <c r="J631" s="16" t="str">
        <f>VLOOKUP(A631,'Medical Examinations'!A631:I631,9,FALSE)</f>
        <v>obesity</v>
      </c>
      <c r="K631" s="16" t="str">
        <f>VLOOKUP(A631,'Medical Examinations'!A631:J631,10,FALSE)</f>
        <v>diabetes</v>
      </c>
      <c r="L631" s="18">
        <f>VLOOKUP(A631,'Hospitalisation Details'!A:F, 5, FALSE)</f>
        <v>6</v>
      </c>
      <c r="M631" s="16">
        <f>VLOOKUP(A631,'Hospitalisation Details'!A631:H631,8,FALSE)</f>
        <v>15612.19</v>
      </c>
      <c r="N631" s="16" t="str">
        <f>VLOOKUP(A631,'Hospitalisation Details'!A631:I631,9,FALSE)</f>
        <v>tier - 2</v>
      </c>
      <c r="O631" s="16" t="str">
        <f>VLOOKUP(A631,'Hospitalisation Details'!A631:J631,10,FALSE)</f>
        <v>tier - 2</v>
      </c>
      <c r="P631" s="16" t="str">
        <f>VLOOKUP(A631,'Hospitalisation Details'!A631:K631,11,FALSE)</f>
        <v>R1012</v>
      </c>
      <c r="Q631" s="16">
        <f>VLOOKUP(A631,'Hospitalisation Details'!A631:L631,12,FALSE)</f>
        <v>63</v>
      </c>
    </row>
    <row r="632" spans="1:17" ht="20.399999999999999" x14ac:dyDescent="0.6">
      <c r="A632" s="17" t="s">
        <v>1740</v>
      </c>
      <c r="B632" s="16" t="str">
        <f>VLOOKUP('HEALTH CARE'!A632,'Customer Names'!A632:D632,3,FALSE)</f>
        <v>Stewart</v>
      </c>
      <c r="C632" s="16">
        <f>VLOOKUP(A632,'Medical Examinations'!A632:B632,2,FALSE)</f>
        <v>38.049999999999997</v>
      </c>
      <c r="D632" s="16">
        <f>VLOOKUP(A632,'Medical Examinations'!A632:C632,3,FALSE)</f>
        <v>9.6199999999999992</v>
      </c>
      <c r="E632" s="16" t="str">
        <f>VLOOKUP(A632,'Medical Examinations'!A632:D632,4,FALSE)</f>
        <v>No</v>
      </c>
      <c r="F632" s="16" t="str">
        <f>VLOOKUP(A632,'Medical Examinations'!A632:E632,5,FALSE)</f>
        <v>No</v>
      </c>
      <c r="G632" s="16" t="str">
        <f>VLOOKUP(A632,'Medical Examinations'!A632:F632,6,FALSE)</f>
        <v>No</v>
      </c>
      <c r="H632" s="16">
        <f>VLOOKUP('HEALTH CARE'!A632,'Medical Examinations'!A632:G632,7,FALSE)</f>
        <v>0</v>
      </c>
      <c r="I632" s="16" t="str">
        <f>VLOOKUP(A632,'Medical Examinations'!A632:H632,8,FALSE)</f>
        <v>No</v>
      </c>
      <c r="J632" s="16" t="str">
        <f>VLOOKUP(A632,'Medical Examinations'!A632:I632,9,FALSE)</f>
        <v>obesity</v>
      </c>
      <c r="K632" s="16" t="str">
        <f>VLOOKUP(A632,'Medical Examinations'!A632:J632,10,FALSE)</f>
        <v>diabetes</v>
      </c>
      <c r="L632" s="18">
        <f>VLOOKUP(A632,'Hospitalisation Details'!A:F, 5, FALSE)</f>
        <v>28</v>
      </c>
      <c r="M632" s="16">
        <f>VLOOKUP(A632,'Hospitalisation Details'!A632:H632,8,FALSE)</f>
        <v>15608.58</v>
      </c>
      <c r="N632" s="16" t="str">
        <f>VLOOKUP(A632,'Hospitalisation Details'!A632:I632,9,FALSE)</f>
        <v>tier - 2</v>
      </c>
      <c r="O632" s="16" t="str">
        <f>VLOOKUP(A632,'Hospitalisation Details'!A632:J632,10,FALSE)</f>
        <v>tier - 2</v>
      </c>
      <c r="P632" s="16" t="str">
        <f>VLOOKUP(A632,'Hospitalisation Details'!A632:K632,11,FALSE)</f>
        <v>R1026</v>
      </c>
      <c r="Q632" s="16">
        <f>VLOOKUP(A632,'Hospitalisation Details'!A632:L632,12,FALSE)</f>
        <v>57</v>
      </c>
    </row>
    <row r="633" spans="1:17" ht="20.399999999999999" x14ac:dyDescent="0.6">
      <c r="A633" s="17" t="s">
        <v>1739</v>
      </c>
      <c r="B633" s="16" t="str">
        <f>VLOOKUP('HEALTH CARE'!A633,'Customer Names'!A633:D633,3,FALSE)</f>
        <v>Drotz</v>
      </c>
      <c r="C633" s="16">
        <f>VLOOKUP(A633,'Medical Examinations'!A633:B633,2,FALSE)</f>
        <v>46.14</v>
      </c>
      <c r="D633" s="16">
        <f>VLOOKUP(A633,'Medical Examinations'!A633:C633,3,FALSE)</f>
        <v>10.78</v>
      </c>
      <c r="E633" s="16" t="str">
        <f>VLOOKUP(A633,'Medical Examinations'!A633:D633,4,FALSE)</f>
        <v>No</v>
      </c>
      <c r="F633" s="16" t="str">
        <f>VLOOKUP(A633,'Medical Examinations'!A633:E633,5,FALSE)</f>
        <v>No</v>
      </c>
      <c r="G633" s="16" t="str">
        <f>VLOOKUP(A633,'Medical Examinations'!A633:F633,6,FALSE)</f>
        <v>No</v>
      </c>
      <c r="H633" s="16">
        <f>VLOOKUP('HEALTH CARE'!A633,'Medical Examinations'!A633:G633,7,FALSE)</f>
        <v>0</v>
      </c>
      <c r="I633" s="16" t="str">
        <f>VLOOKUP(A633,'Medical Examinations'!A633:H633,8,FALSE)</f>
        <v>No</v>
      </c>
      <c r="J633" s="16" t="str">
        <f>VLOOKUP(A633,'Medical Examinations'!A633:I633,9,FALSE)</f>
        <v>obesity</v>
      </c>
      <c r="K633" s="16" t="str">
        <f>VLOOKUP(A633,'Medical Examinations'!A633:J633,10,FALSE)</f>
        <v>diabetes</v>
      </c>
      <c r="L633" s="18">
        <f>VLOOKUP(A633,'Hospitalisation Details'!A:F, 5, FALSE)</f>
        <v>30</v>
      </c>
      <c r="M633" s="16">
        <f>VLOOKUP(A633,'Hospitalisation Details'!A633:H633,8,FALSE)</f>
        <v>15556.67</v>
      </c>
      <c r="N633" s="16" t="str">
        <f>VLOOKUP(A633,'Hospitalisation Details'!A633:I633,9,FALSE)</f>
        <v>tier - 2</v>
      </c>
      <c r="O633" s="16" t="str">
        <f>VLOOKUP(A633,'Hospitalisation Details'!A633:J633,10,FALSE)</f>
        <v>tier - 2</v>
      </c>
      <c r="P633" s="16" t="str">
        <f>VLOOKUP(A633,'Hospitalisation Details'!A633:K633,11,FALSE)</f>
        <v>R1012</v>
      </c>
      <c r="Q633" s="16">
        <f>VLOOKUP(A633,'Hospitalisation Details'!A633:L633,12,FALSE)</f>
        <v>48</v>
      </c>
    </row>
    <row r="634" spans="1:17" ht="20.399999999999999" x14ac:dyDescent="0.6">
      <c r="A634" s="17" t="s">
        <v>1738</v>
      </c>
      <c r="B634" s="16" t="str">
        <f>VLOOKUP('HEALTH CARE'!A634,'Customer Names'!A634:D634,3,FALSE)</f>
        <v>Mutai</v>
      </c>
      <c r="C634" s="16">
        <f>VLOOKUP(A634,'Medical Examinations'!A634:B634,2,FALSE)</f>
        <v>41.325000000000003</v>
      </c>
      <c r="D634" s="16">
        <f>VLOOKUP(A634,'Medical Examinations'!A634:C634,3,FALSE)</f>
        <v>5.1100000000000003</v>
      </c>
      <c r="E634" s="16" t="str">
        <f>VLOOKUP(A634,'Medical Examinations'!A634:D634,4,FALSE)</f>
        <v>Yes</v>
      </c>
      <c r="F634" s="16" t="str">
        <f>VLOOKUP(A634,'Medical Examinations'!A634:E634,5,FALSE)</f>
        <v>No</v>
      </c>
      <c r="G634" s="16" t="str">
        <f>VLOOKUP(A634,'Medical Examinations'!A634:F634,6,FALSE)</f>
        <v>No</v>
      </c>
      <c r="H634" s="16">
        <f>VLOOKUP('HEALTH CARE'!A634,'Medical Examinations'!A634:G634,7,FALSE)</f>
        <v>2</v>
      </c>
      <c r="I634" s="16" t="str">
        <f>VLOOKUP(A634,'Medical Examinations'!A634:H634,8,FALSE)</f>
        <v>No</v>
      </c>
      <c r="J634" s="16" t="str">
        <f>VLOOKUP(A634,'Medical Examinations'!A634:I634,9,FALSE)</f>
        <v>obesity</v>
      </c>
      <c r="K634" s="16" t="str">
        <f>VLOOKUP(A634,'Medical Examinations'!A634:J634,10,FALSE)</f>
        <v>normal</v>
      </c>
      <c r="L634" s="18">
        <f>VLOOKUP(A634,'Hospitalisation Details'!A:F, 5, FALSE)</f>
        <v>2</v>
      </c>
      <c r="M634" s="16">
        <f>VLOOKUP(A634,'Hospitalisation Details'!A634:H634,8,FALSE)</f>
        <v>15555.19</v>
      </c>
      <c r="N634" s="16" t="str">
        <f>VLOOKUP(A634,'Hospitalisation Details'!A634:I634,9,FALSE)</f>
        <v>tier - 2</v>
      </c>
      <c r="O634" s="16" t="str">
        <f>VLOOKUP(A634,'Hospitalisation Details'!A634:J634,10,FALSE)</f>
        <v>tier - 3</v>
      </c>
      <c r="P634" s="16" t="str">
        <f>VLOOKUP(A634,'Hospitalisation Details'!A634:K634,11,FALSE)</f>
        <v>R1012</v>
      </c>
      <c r="Q634" s="16">
        <f>VLOOKUP(A634,'Hospitalisation Details'!A634:L634,12,FALSE)</f>
        <v>63</v>
      </c>
    </row>
    <row r="635" spans="1:17" ht="20.399999999999999" x14ac:dyDescent="0.6">
      <c r="A635" s="17" t="s">
        <v>1737</v>
      </c>
      <c r="B635" s="16" t="str">
        <f>VLOOKUP('HEALTH CARE'!A635,'Customer Names'!A635:D635,3,FALSE)</f>
        <v>Lovlien</v>
      </c>
      <c r="C635" s="16">
        <f>VLOOKUP(A635,'Medical Examinations'!A635:B635,2,FALSE)</f>
        <v>44.64</v>
      </c>
      <c r="D635" s="16">
        <f>VLOOKUP(A635,'Medical Examinations'!A635:C635,3,FALSE)</f>
        <v>7.18</v>
      </c>
      <c r="E635" s="16" t="str">
        <f>VLOOKUP(A635,'Medical Examinations'!A635:D635,4,FALSE)</f>
        <v>No</v>
      </c>
      <c r="F635" s="16" t="str">
        <f>VLOOKUP(A635,'Medical Examinations'!A635:E635,5,FALSE)</f>
        <v>No</v>
      </c>
      <c r="G635" s="16" t="str">
        <f>VLOOKUP(A635,'Medical Examinations'!A635:F635,6,FALSE)</f>
        <v>No</v>
      </c>
      <c r="H635" s="16">
        <f>VLOOKUP('HEALTH CARE'!A635,'Medical Examinations'!A635:G635,7,FALSE)</f>
        <v>0</v>
      </c>
      <c r="I635" s="16" t="str">
        <f>VLOOKUP(A635,'Medical Examinations'!A635:H635,8,FALSE)</f>
        <v>No</v>
      </c>
      <c r="J635" s="16" t="str">
        <f>VLOOKUP(A635,'Medical Examinations'!A635:I635,9,FALSE)</f>
        <v>obesity</v>
      </c>
      <c r="K635" s="16" t="str">
        <f>VLOOKUP(A635,'Medical Examinations'!A635:J635,10,FALSE)</f>
        <v>diabetes</v>
      </c>
      <c r="L635" s="18">
        <f>VLOOKUP(A635,'Hospitalisation Details'!A:F, 5, FALSE)</f>
        <v>28</v>
      </c>
      <c r="M635" s="16">
        <f>VLOOKUP(A635,'Hospitalisation Details'!A635:H635,8,FALSE)</f>
        <v>15532.16</v>
      </c>
      <c r="N635" s="16" t="str">
        <f>VLOOKUP(A635,'Hospitalisation Details'!A635:I635,9,FALSE)</f>
        <v>tier - 2</v>
      </c>
      <c r="O635" s="16" t="str">
        <f>VLOOKUP(A635,'Hospitalisation Details'!A635:J635,10,FALSE)</f>
        <v>tier - 2</v>
      </c>
      <c r="P635" s="16" t="str">
        <f>VLOOKUP(A635,'Hospitalisation Details'!A635:K635,11,FALSE)</f>
        <v>R1026</v>
      </c>
      <c r="Q635" s="16">
        <f>VLOOKUP(A635,'Hospitalisation Details'!A635:L635,12,FALSE)</f>
        <v>48</v>
      </c>
    </row>
    <row r="636" spans="1:17" ht="20.399999999999999" x14ac:dyDescent="0.6">
      <c r="A636" s="17" t="s">
        <v>1736</v>
      </c>
      <c r="B636" s="16" t="str">
        <f>VLOOKUP('HEALTH CARE'!A636,'Customer Names'!A636:D636,3,FALSE)</f>
        <v>Bruns</v>
      </c>
      <c r="C636" s="16">
        <f>VLOOKUP(A636,'Medical Examinations'!A636:B636,2,FALSE)</f>
        <v>25.175000000000001</v>
      </c>
      <c r="D636" s="16">
        <f>VLOOKUP(A636,'Medical Examinations'!A636:C636,3,FALSE)</f>
        <v>4.96</v>
      </c>
      <c r="E636" s="16" t="str">
        <f>VLOOKUP(A636,'Medical Examinations'!A636:D636,4,FALSE)</f>
        <v>No</v>
      </c>
      <c r="F636" s="16" t="str">
        <f>VLOOKUP(A636,'Medical Examinations'!A636:E636,5,FALSE)</f>
        <v>yes</v>
      </c>
      <c r="G636" s="16" t="str">
        <f>VLOOKUP(A636,'Medical Examinations'!A636:F636,6,FALSE)</f>
        <v>No</v>
      </c>
      <c r="H636" s="16">
        <f>VLOOKUP('HEALTH CARE'!A636,'Medical Examinations'!A636:G636,7,FALSE)</f>
        <v>1</v>
      </c>
      <c r="I636" s="16" t="str">
        <f>VLOOKUP(A636,'Medical Examinations'!A636:H636,8,FALSE)</f>
        <v>no</v>
      </c>
      <c r="J636" s="16" t="str">
        <f>VLOOKUP(A636,'Medical Examinations'!A636:I636,9,FALSE)</f>
        <v>overweight</v>
      </c>
      <c r="K636" s="16" t="str">
        <f>VLOOKUP(A636,'Medical Examinations'!A636:J636,10,FALSE)</f>
        <v>normal</v>
      </c>
      <c r="L636" s="18">
        <f>VLOOKUP(A636,'Hospitalisation Details'!A:F, 5, FALSE)</f>
        <v>17</v>
      </c>
      <c r="M636" s="16">
        <f>VLOOKUP(A636,'Hospitalisation Details'!A636:H636,8,FALSE)</f>
        <v>15518.18</v>
      </c>
      <c r="N636" s="16" t="str">
        <f>VLOOKUP(A636,'Hospitalisation Details'!A636:I636,9,FALSE)</f>
        <v>tier - 2</v>
      </c>
      <c r="O636" s="16" t="str">
        <f>VLOOKUP(A636,'Hospitalisation Details'!A636:J636,10,FALSE)</f>
        <v>tier - 3</v>
      </c>
      <c r="P636" s="16" t="str">
        <f>VLOOKUP(A636,'Hospitalisation Details'!A636:K636,11,FALSE)</f>
        <v>R1015</v>
      </c>
      <c r="Q636" s="16">
        <f>VLOOKUP(A636,'Hospitalisation Details'!A636:L636,12,FALSE)</f>
        <v>18</v>
      </c>
    </row>
    <row r="637" spans="1:17" ht="20.399999999999999" x14ac:dyDescent="0.6">
      <c r="A637" s="17" t="s">
        <v>1735</v>
      </c>
      <c r="B637" s="16" t="str">
        <f>VLOOKUP('HEALTH CARE'!A637,'Customer Names'!A637:D637,3,FALSE)</f>
        <v>Stoney</v>
      </c>
      <c r="C637" s="16">
        <f>VLOOKUP(A637,'Medical Examinations'!A637:B637,2,FALSE)</f>
        <v>43.11</v>
      </c>
      <c r="D637" s="16">
        <f>VLOOKUP(A637,'Medical Examinations'!A637:C637,3,FALSE)</f>
        <v>4.67</v>
      </c>
      <c r="E637" s="16" t="str">
        <f>VLOOKUP(A637,'Medical Examinations'!A637:D637,4,FALSE)</f>
        <v>Yes</v>
      </c>
      <c r="F637" s="16" t="str">
        <f>VLOOKUP(A637,'Medical Examinations'!A637:E637,5,FALSE)</f>
        <v>No</v>
      </c>
      <c r="G637" s="16" t="str">
        <f>VLOOKUP(A637,'Medical Examinations'!A637:F637,6,FALSE)</f>
        <v>No</v>
      </c>
      <c r="H637" s="16">
        <f>VLOOKUP('HEALTH CARE'!A637,'Medical Examinations'!A637:G637,7,FALSE)</f>
        <v>0</v>
      </c>
      <c r="I637" s="16" t="str">
        <f>VLOOKUP(A637,'Medical Examinations'!A637:H637,8,FALSE)</f>
        <v>No</v>
      </c>
      <c r="J637" s="16" t="str">
        <f>VLOOKUP(A637,'Medical Examinations'!A637:I637,9,FALSE)</f>
        <v>obesity</v>
      </c>
      <c r="K637" s="16" t="str">
        <f>VLOOKUP(A637,'Medical Examinations'!A637:J637,10,FALSE)</f>
        <v>normal</v>
      </c>
      <c r="L637" s="18">
        <f>VLOOKUP(A637,'Hospitalisation Details'!A:F, 5, FALSE)</f>
        <v>20</v>
      </c>
      <c r="M637" s="16">
        <f>VLOOKUP(A637,'Hospitalisation Details'!A637:H637,8,FALSE)</f>
        <v>15450.48</v>
      </c>
      <c r="N637" s="16" t="str">
        <f>VLOOKUP(A637,'Hospitalisation Details'!A637:I637,9,FALSE)</f>
        <v>tier - 2</v>
      </c>
      <c r="O637" s="16" t="str">
        <f>VLOOKUP(A637,'Hospitalisation Details'!A637:J637,10,FALSE)</f>
        <v>tier - 1</v>
      </c>
      <c r="P637" s="16" t="str">
        <f>VLOOKUP(A637,'Hospitalisation Details'!A637:K637,11,FALSE)</f>
        <v>R1026</v>
      </c>
      <c r="Q637" s="16">
        <f>VLOOKUP(A637,'Hospitalisation Details'!A637:L637,12,FALSE)</f>
        <v>46</v>
      </c>
    </row>
    <row r="638" spans="1:17" ht="20.399999999999999" x14ac:dyDescent="0.6">
      <c r="A638" s="17" t="s">
        <v>1734</v>
      </c>
      <c r="B638" s="16" t="str">
        <f>VLOOKUP('HEALTH CARE'!A638,'Customer Names'!A638:D638,3,FALSE)</f>
        <v>Markert</v>
      </c>
      <c r="C638" s="16">
        <f>VLOOKUP(A638,'Medical Examinations'!A638:B638,2,FALSE)</f>
        <v>53.32</v>
      </c>
      <c r="D638" s="16">
        <f>VLOOKUP(A638,'Medical Examinations'!A638:C638,3,FALSE)</f>
        <v>5.0599999999999996</v>
      </c>
      <c r="E638" s="16" t="str">
        <f>VLOOKUP(A638,'Medical Examinations'!A638:D638,4,FALSE)</f>
        <v>No</v>
      </c>
      <c r="F638" s="16" t="str">
        <f>VLOOKUP(A638,'Medical Examinations'!A638:E638,5,FALSE)</f>
        <v>No</v>
      </c>
      <c r="G638" s="16" t="str">
        <f>VLOOKUP(A638,'Medical Examinations'!A638:F638,6,FALSE)</f>
        <v>No</v>
      </c>
      <c r="H638" s="16">
        <f>VLOOKUP('HEALTH CARE'!A638,'Medical Examinations'!A638:G638,7,FALSE)</f>
        <v>0</v>
      </c>
      <c r="I638" s="16" t="str">
        <f>VLOOKUP(A638,'Medical Examinations'!A638:H638,8,FALSE)</f>
        <v>No</v>
      </c>
      <c r="J638" s="16" t="str">
        <f>VLOOKUP(A638,'Medical Examinations'!A638:I638,9,FALSE)</f>
        <v>obesity</v>
      </c>
      <c r="K638" s="16" t="str">
        <f>VLOOKUP(A638,'Medical Examinations'!A638:J638,10,FALSE)</f>
        <v>normal</v>
      </c>
      <c r="L638" s="18">
        <f>VLOOKUP(A638,'Hospitalisation Details'!A:F, 5, FALSE)</f>
        <v>25</v>
      </c>
      <c r="M638" s="16">
        <f>VLOOKUP(A638,'Hospitalisation Details'!A638:H638,8,FALSE)</f>
        <v>15440.2</v>
      </c>
      <c r="N638" s="16" t="str">
        <f>VLOOKUP(A638,'Hospitalisation Details'!A638:I638,9,FALSE)</f>
        <v>tier - 2</v>
      </c>
      <c r="O638" s="16" t="str">
        <f>VLOOKUP(A638,'Hospitalisation Details'!A638:J638,10,FALSE)</f>
        <v>tier - 1</v>
      </c>
      <c r="P638" s="16" t="str">
        <f>VLOOKUP(A638,'Hospitalisation Details'!A638:K638,11,FALSE)</f>
        <v>R1012</v>
      </c>
      <c r="Q638" s="16">
        <f>VLOOKUP(A638,'Hospitalisation Details'!A638:L638,12,FALSE)</f>
        <v>32</v>
      </c>
    </row>
    <row r="639" spans="1:17" ht="20.399999999999999" x14ac:dyDescent="0.6">
      <c r="A639" s="17" t="s">
        <v>1733</v>
      </c>
      <c r="B639" s="16" t="str">
        <f>VLOOKUP('HEALTH CARE'!A639,'Customer Names'!A639:D639,3,FALSE)</f>
        <v>McLucas</v>
      </c>
      <c r="C639" s="16">
        <f>VLOOKUP(A639,'Medical Examinations'!A639:B639,2,FALSE)</f>
        <v>38.04</v>
      </c>
      <c r="D639" s="16">
        <f>VLOOKUP(A639,'Medical Examinations'!A639:C639,3,FALSE)</f>
        <v>5.0199999999999996</v>
      </c>
      <c r="E639" s="16" t="str">
        <f>VLOOKUP(A639,'Medical Examinations'!A639:D639,4,FALSE)</f>
        <v>Yes</v>
      </c>
      <c r="F639" s="16" t="str">
        <f>VLOOKUP(A639,'Medical Examinations'!A639:E639,5,FALSE)</f>
        <v>No</v>
      </c>
      <c r="G639" s="16" t="str">
        <f>VLOOKUP(A639,'Medical Examinations'!A639:F639,6,FALSE)</f>
        <v>No</v>
      </c>
      <c r="H639" s="16">
        <f>VLOOKUP('HEALTH CARE'!A639,'Medical Examinations'!A639:G639,7,FALSE)</f>
        <v>1</v>
      </c>
      <c r="I639" s="16" t="str">
        <f>VLOOKUP(A639,'Medical Examinations'!A639:H639,8,FALSE)</f>
        <v>No</v>
      </c>
      <c r="J639" s="16" t="str">
        <f>VLOOKUP(A639,'Medical Examinations'!A639:I639,9,FALSE)</f>
        <v>obesity</v>
      </c>
      <c r="K639" s="16" t="str">
        <f>VLOOKUP(A639,'Medical Examinations'!A639:J639,10,FALSE)</f>
        <v>normal</v>
      </c>
      <c r="L639" s="18">
        <f>VLOOKUP(A639,'Hospitalisation Details'!A:F, 5, FALSE)</f>
        <v>4</v>
      </c>
      <c r="M639" s="16">
        <f>VLOOKUP(A639,'Hospitalisation Details'!A639:H639,8,FALSE)</f>
        <v>15377.77</v>
      </c>
      <c r="N639" s="16" t="str">
        <f>VLOOKUP(A639,'Hospitalisation Details'!A639:I639,9,FALSE)</f>
        <v>tier - 2</v>
      </c>
      <c r="O639" s="16" t="str">
        <f>VLOOKUP(A639,'Hospitalisation Details'!A639:J639,10,FALSE)</f>
        <v>tier - 2</v>
      </c>
      <c r="P639" s="16" t="str">
        <f>VLOOKUP(A639,'Hospitalisation Details'!A639:K639,11,FALSE)</f>
        <v>R1012</v>
      </c>
      <c r="Q639" s="16">
        <f>VLOOKUP(A639,'Hospitalisation Details'!A639:L639,12,FALSE)</f>
        <v>58</v>
      </c>
    </row>
    <row r="640" spans="1:17" ht="20.399999999999999" x14ac:dyDescent="0.6">
      <c r="A640" s="17" t="s">
        <v>1732</v>
      </c>
      <c r="B640" s="16" t="str">
        <f>VLOOKUP('HEALTH CARE'!A640,'Customer Names'!A640:D640,3,FALSE)</f>
        <v>Erwin</v>
      </c>
      <c r="C640" s="16">
        <f>VLOOKUP(A640,'Medical Examinations'!A640:B640,2,FALSE)</f>
        <v>37.9</v>
      </c>
      <c r="D640" s="16">
        <f>VLOOKUP(A640,'Medical Examinations'!A640:C640,3,FALSE)</f>
        <v>7.76</v>
      </c>
      <c r="E640" s="16" t="str">
        <f>VLOOKUP(A640,'Medical Examinations'!A640:D640,4,FALSE)</f>
        <v>No</v>
      </c>
      <c r="F640" s="16" t="str">
        <f>VLOOKUP(A640,'Medical Examinations'!A640:E640,5,FALSE)</f>
        <v>No</v>
      </c>
      <c r="G640" s="16" t="str">
        <f>VLOOKUP(A640,'Medical Examinations'!A640:F640,6,FALSE)</f>
        <v>No</v>
      </c>
      <c r="H640" s="16">
        <f>VLOOKUP('HEALTH CARE'!A640,'Medical Examinations'!A640:G640,7,FALSE)</f>
        <v>0</v>
      </c>
      <c r="I640" s="16" t="str">
        <f>VLOOKUP(A640,'Medical Examinations'!A640:H640,8,FALSE)</f>
        <v>No</v>
      </c>
      <c r="J640" s="16" t="str">
        <f>VLOOKUP(A640,'Medical Examinations'!A640:I640,9,FALSE)</f>
        <v>obesity</v>
      </c>
      <c r="K640" s="16" t="str">
        <f>VLOOKUP(A640,'Medical Examinations'!A640:J640,10,FALSE)</f>
        <v>diabetes</v>
      </c>
      <c r="L640" s="18">
        <f>VLOOKUP(A640,'Hospitalisation Details'!A:F, 5, FALSE)</f>
        <v>6</v>
      </c>
      <c r="M640" s="16">
        <f>VLOOKUP(A640,'Hospitalisation Details'!A640:H640,8,FALSE)</f>
        <v>15368.22</v>
      </c>
      <c r="N640" s="16" t="str">
        <f>VLOOKUP(A640,'Hospitalisation Details'!A640:I640,9,FALSE)</f>
        <v>tier - 2</v>
      </c>
      <c r="O640" s="16" t="str">
        <f>VLOOKUP(A640,'Hospitalisation Details'!A640:J640,10,FALSE)</f>
        <v>tier - 2</v>
      </c>
      <c r="P640" s="16" t="str">
        <f>VLOOKUP(A640,'Hospitalisation Details'!A640:K640,11,FALSE)</f>
        <v>R1011</v>
      </c>
      <c r="Q640" s="16">
        <f>VLOOKUP(A640,'Hospitalisation Details'!A640:L640,12,FALSE)</f>
        <v>60</v>
      </c>
    </row>
    <row r="641" spans="1:17" ht="20.399999999999999" x14ac:dyDescent="0.6">
      <c r="A641" s="17" t="s">
        <v>1731</v>
      </c>
      <c r="B641" s="16" t="str">
        <f>VLOOKUP('HEALTH CARE'!A641,'Customer Names'!A641:D641,3,FALSE)</f>
        <v>Osborne</v>
      </c>
      <c r="C641" s="16">
        <f>VLOOKUP(A641,'Medical Examinations'!A641:B641,2,FALSE)</f>
        <v>39.6</v>
      </c>
      <c r="D641" s="16">
        <f>VLOOKUP(A641,'Medical Examinations'!A641:C641,3,FALSE)</f>
        <v>9.32</v>
      </c>
      <c r="E641" s="16" t="str">
        <f>VLOOKUP(A641,'Medical Examinations'!A641:D641,4,FALSE)</f>
        <v>No</v>
      </c>
      <c r="F641" s="16" t="str">
        <f>VLOOKUP(A641,'Medical Examinations'!A641:E641,5,FALSE)</f>
        <v>No</v>
      </c>
      <c r="G641" s="16" t="str">
        <f>VLOOKUP(A641,'Medical Examinations'!A641:F641,6,FALSE)</f>
        <v>No</v>
      </c>
      <c r="H641" s="16">
        <f>VLOOKUP('HEALTH CARE'!A641,'Medical Examinations'!A641:G641,7,FALSE)</f>
        <v>0</v>
      </c>
      <c r="I641" s="16" t="str">
        <f>VLOOKUP(A641,'Medical Examinations'!A641:H641,8,FALSE)</f>
        <v>No</v>
      </c>
      <c r="J641" s="16" t="str">
        <f>VLOOKUP(A641,'Medical Examinations'!A641:I641,9,FALSE)</f>
        <v>obesity</v>
      </c>
      <c r="K641" s="16" t="str">
        <f>VLOOKUP(A641,'Medical Examinations'!A641:J641,10,FALSE)</f>
        <v>diabetes</v>
      </c>
      <c r="L641" s="18">
        <f>VLOOKUP(A641,'Hospitalisation Details'!A:F, 5, FALSE)</f>
        <v>18</v>
      </c>
      <c r="M641" s="16">
        <f>VLOOKUP(A641,'Hospitalisation Details'!A641:H641,8,FALSE)</f>
        <v>15363.77</v>
      </c>
      <c r="N641" s="16" t="str">
        <f>VLOOKUP(A641,'Hospitalisation Details'!A641:I641,9,FALSE)</f>
        <v>tier - 2</v>
      </c>
      <c r="O641" s="16" t="str">
        <f>VLOOKUP(A641,'Hospitalisation Details'!A641:J641,10,FALSE)</f>
        <v>tier - 1</v>
      </c>
      <c r="P641" s="16" t="str">
        <f>VLOOKUP(A641,'Hospitalisation Details'!A641:K641,11,FALSE)</f>
        <v>R1026</v>
      </c>
      <c r="Q641" s="16">
        <f>VLOOKUP(A641,'Hospitalisation Details'!A641:L641,12,FALSE)</f>
        <v>54</v>
      </c>
    </row>
    <row r="642" spans="1:17" ht="20.399999999999999" x14ac:dyDescent="0.6">
      <c r="A642" s="17" t="s">
        <v>1730</v>
      </c>
      <c r="B642" s="16" t="str">
        <f>VLOOKUP('HEALTH CARE'!A642,'Customer Names'!A642:D642,3,FALSE)</f>
        <v>Otsuka</v>
      </c>
      <c r="C642" s="16">
        <f>VLOOKUP(A642,'Medical Examinations'!A642:B642,2,FALSE)</f>
        <v>50.92</v>
      </c>
      <c r="D642" s="16">
        <f>VLOOKUP(A642,'Medical Examinations'!A642:C642,3,FALSE)</f>
        <v>5.31</v>
      </c>
      <c r="E642" s="16" t="str">
        <f>VLOOKUP(A642,'Medical Examinations'!A642:D642,4,FALSE)</f>
        <v>Yes</v>
      </c>
      <c r="F642" s="16" t="str">
        <f>VLOOKUP(A642,'Medical Examinations'!A642:E642,5,FALSE)</f>
        <v>No</v>
      </c>
      <c r="G642" s="16" t="str">
        <f>VLOOKUP(A642,'Medical Examinations'!A642:F642,6,FALSE)</f>
        <v>No</v>
      </c>
      <c r="H642" s="16">
        <f>VLOOKUP('HEALTH CARE'!A642,'Medical Examinations'!A642:G642,7,FALSE)</f>
        <v>1</v>
      </c>
      <c r="I642" s="16" t="str">
        <f>VLOOKUP(A642,'Medical Examinations'!A642:H642,8,FALSE)</f>
        <v>No</v>
      </c>
      <c r="J642" s="16" t="str">
        <f>VLOOKUP(A642,'Medical Examinations'!A642:I642,9,FALSE)</f>
        <v>obesity</v>
      </c>
      <c r="K642" s="16" t="str">
        <f>VLOOKUP(A642,'Medical Examinations'!A642:J642,10,FALSE)</f>
        <v>normal</v>
      </c>
      <c r="L642" s="18">
        <f>VLOOKUP(A642,'Hospitalisation Details'!A:F, 5, FALSE)</f>
        <v>17</v>
      </c>
      <c r="M642" s="16">
        <f>VLOOKUP(A642,'Hospitalisation Details'!A642:H642,8,FALSE)</f>
        <v>15361.5</v>
      </c>
      <c r="N642" s="16" t="str">
        <f>VLOOKUP(A642,'Hospitalisation Details'!A642:I642,9,FALSE)</f>
        <v>tier - 2</v>
      </c>
      <c r="O642" s="16" t="str">
        <f>VLOOKUP(A642,'Hospitalisation Details'!A642:J642,10,FALSE)</f>
        <v>tier - 3</v>
      </c>
      <c r="P642" s="16" t="str">
        <f>VLOOKUP(A642,'Hospitalisation Details'!A642:K642,11,FALSE)</f>
        <v>R1023</v>
      </c>
      <c r="Q642" s="16">
        <f>VLOOKUP(A642,'Hospitalisation Details'!A642:L642,12,FALSE)</f>
        <v>34</v>
      </c>
    </row>
    <row r="643" spans="1:17" ht="20.399999999999999" x14ac:dyDescent="0.6">
      <c r="A643" s="17" t="s">
        <v>1729</v>
      </c>
      <c r="B643" s="16" t="str">
        <f>VLOOKUP('HEALTH CARE'!A643,'Customer Names'!A643:D643,3,FALSE)</f>
        <v>Smith</v>
      </c>
      <c r="C643" s="16">
        <f>VLOOKUP(A643,'Medical Examinations'!A643:B643,2,FALSE)</f>
        <v>21.85</v>
      </c>
      <c r="D643" s="16">
        <f>VLOOKUP(A643,'Medical Examinations'!A643:C643,3,FALSE)</f>
        <v>5.56</v>
      </c>
      <c r="E643" s="16" t="str">
        <f>VLOOKUP(A643,'Medical Examinations'!A643:D643,4,FALSE)</f>
        <v>Yes</v>
      </c>
      <c r="F643" s="16" t="str">
        <f>VLOOKUP(A643,'Medical Examinations'!A643:E643,5,FALSE)</f>
        <v>No</v>
      </c>
      <c r="G643" s="16" t="str">
        <f>VLOOKUP(A643,'Medical Examinations'!A643:F643,6,FALSE)</f>
        <v>No</v>
      </c>
      <c r="H643" s="16">
        <f>VLOOKUP('HEALTH CARE'!A643,'Medical Examinations'!A643:G643,7,FALSE)</f>
        <v>0</v>
      </c>
      <c r="I643" s="16" t="str">
        <f>VLOOKUP(A643,'Medical Examinations'!A643:H643,8,FALSE)</f>
        <v>Yes</v>
      </c>
      <c r="J643" s="16" t="str">
        <f>VLOOKUP(A643,'Medical Examinations'!A643:I643,9,FALSE)</f>
        <v>normal weight</v>
      </c>
      <c r="K643" s="16" t="str">
        <f>VLOOKUP(A643,'Medical Examinations'!A643:J643,10,FALSE)</f>
        <v>normal</v>
      </c>
      <c r="L643" s="18">
        <f>VLOOKUP(A643,'Hospitalisation Details'!A:F, 5, FALSE)</f>
        <v>14</v>
      </c>
      <c r="M643" s="16">
        <f>VLOOKUP(A643,'Hospitalisation Details'!A643:H643,8,FALSE)</f>
        <v>15359.1</v>
      </c>
      <c r="N643" s="16" t="str">
        <f>VLOOKUP(A643,'Hospitalisation Details'!A643:I643,9,FALSE)</f>
        <v>tier - 2</v>
      </c>
      <c r="O643" s="16" t="str">
        <f>VLOOKUP(A643,'Hospitalisation Details'!A643:J643,10,FALSE)</f>
        <v>tier - 3</v>
      </c>
      <c r="P643" s="16" t="str">
        <f>VLOOKUP(A643,'Hospitalisation Details'!A643:K643,11,FALSE)</f>
        <v>R1024</v>
      </c>
      <c r="Q643" s="16">
        <f>VLOOKUP(A643,'Hospitalisation Details'!A643:L643,12,FALSE)</f>
        <v>21</v>
      </c>
    </row>
    <row r="644" spans="1:17" ht="20.399999999999999" x14ac:dyDescent="0.6">
      <c r="A644" s="17" t="s">
        <v>1728</v>
      </c>
      <c r="B644" s="16" t="str">
        <f>VLOOKUP('HEALTH CARE'!A644,'Customer Names'!A644:D644,3,FALSE)</f>
        <v>Myers</v>
      </c>
      <c r="C644" s="16">
        <f>VLOOKUP(A644,'Medical Examinations'!A644:B644,2,FALSE)</f>
        <v>36.08</v>
      </c>
      <c r="D644" s="16">
        <f>VLOOKUP(A644,'Medical Examinations'!A644:C644,3,FALSE)</f>
        <v>7.11</v>
      </c>
      <c r="E644" s="16" t="str">
        <f>VLOOKUP(A644,'Medical Examinations'!A644:D644,4,FALSE)</f>
        <v>Yes</v>
      </c>
      <c r="F644" s="16" t="str">
        <f>VLOOKUP(A644,'Medical Examinations'!A644:E644,5,FALSE)</f>
        <v>No</v>
      </c>
      <c r="G644" s="16" t="str">
        <f>VLOOKUP(A644,'Medical Examinations'!A644:F644,6,FALSE)</f>
        <v>Yes</v>
      </c>
      <c r="H644" s="16">
        <f>VLOOKUP('HEALTH CARE'!A644,'Medical Examinations'!A644:G644,7,FALSE)</f>
        <v>1</v>
      </c>
      <c r="I644" s="16" t="str">
        <f>VLOOKUP(A644,'Medical Examinations'!A644:H644,8,FALSE)</f>
        <v>No</v>
      </c>
      <c r="J644" s="16" t="str">
        <f>VLOOKUP(A644,'Medical Examinations'!A644:I644,9,FALSE)</f>
        <v>obesity</v>
      </c>
      <c r="K644" s="16" t="str">
        <f>VLOOKUP(A644,'Medical Examinations'!A644:J644,10,FALSE)</f>
        <v>diabetes</v>
      </c>
      <c r="L644" s="18">
        <f>VLOOKUP(A644,'Hospitalisation Details'!A:F, 5, FALSE)</f>
        <v>13</v>
      </c>
      <c r="M644" s="16">
        <f>VLOOKUP(A644,'Hospitalisation Details'!A644:H644,8,FALSE)</f>
        <v>15322.77</v>
      </c>
      <c r="N644" s="16" t="str">
        <f>VLOOKUP(A644,'Hospitalisation Details'!A644:I644,9,FALSE)</f>
        <v>tier - 2</v>
      </c>
      <c r="O644" s="16" t="str">
        <f>VLOOKUP(A644,'Hospitalisation Details'!A644:J644,10,FALSE)</f>
        <v>tier - 3</v>
      </c>
      <c r="P644" s="16" t="str">
        <f>VLOOKUP(A644,'Hospitalisation Details'!A644:K644,11,FALSE)</f>
        <v>R1021</v>
      </c>
      <c r="Q644" s="16">
        <f>VLOOKUP(A644,'Hospitalisation Details'!A644:L644,12,FALSE)</f>
        <v>59</v>
      </c>
    </row>
    <row r="645" spans="1:17" ht="20.399999999999999" x14ac:dyDescent="0.6">
      <c r="A645" s="17" t="s">
        <v>1727</v>
      </c>
      <c r="B645" s="16" t="str">
        <f>VLOOKUP('HEALTH CARE'!A645,'Customer Names'!A645:D645,3,FALSE)</f>
        <v>Cote</v>
      </c>
      <c r="C645" s="16">
        <f>VLOOKUP(A645,'Medical Examinations'!A645:B645,2,FALSE)</f>
        <v>40.44</v>
      </c>
      <c r="D645" s="16">
        <f>VLOOKUP(A645,'Medical Examinations'!A645:C645,3,FALSE)</f>
        <v>5.13</v>
      </c>
      <c r="E645" s="16" t="str">
        <f>VLOOKUP(A645,'Medical Examinations'!A645:D645,4,FALSE)</f>
        <v>Yes</v>
      </c>
      <c r="F645" s="16" t="str">
        <f>VLOOKUP(A645,'Medical Examinations'!A645:E645,5,FALSE)</f>
        <v>No</v>
      </c>
      <c r="G645" s="16" t="str">
        <f>VLOOKUP(A645,'Medical Examinations'!A645:F645,6,FALSE)</f>
        <v>Yes</v>
      </c>
      <c r="H645" s="16">
        <f>VLOOKUP('HEALTH CARE'!A645,'Medical Examinations'!A645:G645,7,FALSE)</f>
        <v>1</v>
      </c>
      <c r="I645" s="16" t="str">
        <f>VLOOKUP(A645,'Medical Examinations'!A645:H645,8,FALSE)</f>
        <v>No</v>
      </c>
      <c r="J645" s="16" t="str">
        <f>VLOOKUP(A645,'Medical Examinations'!A645:I645,9,FALSE)</f>
        <v>obesity</v>
      </c>
      <c r="K645" s="16" t="str">
        <f>VLOOKUP(A645,'Medical Examinations'!A645:J645,10,FALSE)</f>
        <v>normal</v>
      </c>
      <c r="L645" s="18">
        <f>VLOOKUP(A645,'Hospitalisation Details'!A:F, 5, FALSE)</f>
        <v>16</v>
      </c>
      <c r="M645" s="16">
        <f>VLOOKUP(A645,'Hospitalisation Details'!A645:H645,8,FALSE)</f>
        <v>15260.52</v>
      </c>
      <c r="N645" s="16" t="str">
        <f>VLOOKUP(A645,'Hospitalisation Details'!A645:I645,9,FALSE)</f>
        <v>tier - 2</v>
      </c>
      <c r="O645" s="16" t="str">
        <f>VLOOKUP(A645,'Hospitalisation Details'!A645:J645,10,FALSE)</f>
        <v>tier - 2</v>
      </c>
      <c r="P645" s="16" t="str">
        <f>VLOOKUP(A645,'Hospitalisation Details'!A645:K645,11,FALSE)</f>
        <v>R1023</v>
      </c>
      <c r="Q645" s="16">
        <f>VLOOKUP(A645,'Hospitalisation Details'!A645:L645,12,FALSE)</f>
        <v>53</v>
      </c>
    </row>
    <row r="646" spans="1:17" ht="20.399999999999999" x14ac:dyDescent="0.6">
      <c r="A646" s="17" t="s">
        <v>1726</v>
      </c>
      <c r="B646" s="16" t="str">
        <f>VLOOKUP('HEALTH CARE'!A646,'Customer Names'!A646:D646,3,FALSE)</f>
        <v>Ehrhardt</v>
      </c>
      <c r="C646" s="16">
        <f>VLOOKUP(A646,'Medical Examinations'!A646:B646,2,FALSE)</f>
        <v>38.094999999999999</v>
      </c>
      <c r="D646" s="16">
        <f>VLOOKUP(A646,'Medical Examinations'!A646:C646,3,FALSE)</f>
        <v>10.199999999999999</v>
      </c>
      <c r="E646" s="16" t="str">
        <f>VLOOKUP(A646,'Medical Examinations'!A646:D646,4,FALSE)</f>
        <v>No</v>
      </c>
      <c r="F646" s="16" t="str">
        <f>VLOOKUP(A646,'Medical Examinations'!A646:E646,5,FALSE)</f>
        <v>No</v>
      </c>
      <c r="G646" s="16" t="str">
        <f>VLOOKUP(A646,'Medical Examinations'!A646:F646,6,FALSE)</f>
        <v>No</v>
      </c>
      <c r="H646" s="16">
        <f>VLOOKUP('HEALTH CARE'!A646,'Medical Examinations'!A646:G646,7,FALSE)</f>
        <v>0</v>
      </c>
      <c r="I646" s="16" t="str">
        <f>VLOOKUP(A646,'Medical Examinations'!A646:H646,8,FALSE)</f>
        <v>No</v>
      </c>
      <c r="J646" s="16" t="str">
        <f>VLOOKUP(A646,'Medical Examinations'!A646:I646,9,FALSE)</f>
        <v>obesity</v>
      </c>
      <c r="K646" s="16" t="str">
        <f>VLOOKUP(A646,'Medical Examinations'!A646:J646,10,FALSE)</f>
        <v>diabetes</v>
      </c>
      <c r="L646" s="18">
        <f>VLOOKUP(A646,'Hospitalisation Details'!A:F, 5, FALSE)</f>
        <v>25</v>
      </c>
      <c r="M646" s="16">
        <f>VLOOKUP(A646,'Hospitalisation Details'!A646:H646,8,FALSE)</f>
        <v>15230.32</v>
      </c>
      <c r="N646" s="16" t="str">
        <f>VLOOKUP(A646,'Hospitalisation Details'!A646:I646,9,FALSE)</f>
        <v>tier - 2</v>
      </c>
      <c r="O646" s="16" t="str">
        <f>VLOOKUP(A646,'Hospitalisation Details'!A646:J646,10,FALSE)</f>
        <v>tier - 2</v>
      </c>
      <c r="P646" s="16" t="str">
        <f>VLOOKUP(A646,'Hospitalisation Details'!A646:K646,11,FALSE)</f>
        <v>R1024</v>
      </c>
      <c r="Q646" s="16">
        <f>VLOOKUP(A646,'Hospitalisation Details'!A646:L646,12,FALSE)</f>
        <v>62</v>
      </c>
    </row>
    <row r="647" spans="1:17" ht="20.399999999999999" x14ac:dyDescent="0.6">
      <c r="A647" s="17" t="s">
        <v>1725</v>
      </c>
      <c r="B647" s="16" t="str">
        <f>VLOOKUP('HEALTH CARE'!A647,'Customer Names'!A647:D647,3,FALSE)</f>
        <v>Petersen</v>
      </c>
      <c r="C647" s="16">
        <f>VLOOKUP(A647,'Medical Examinations'!A647:B647,2,FALSE)</f>
        <v>44.95</v>
      </c>
      <c r="D647" s="16">
        <f>VLOOKUP(A647,'Medical Examinations'!A647:C647,3,FALSE)</f>
        <v>10.4</v>
      </c>
      <c r="E647" s="16" t="str">
        <f>VLOOKUP(A647,'Medical Examinations'!A647:D647,4,FALSE)</f>
        <v>No</v>
      </c>
      <c r="F647" s="16" t="str">
        <f>VLOOKUP(A647,'Medical Examinations'!A647:E647,5,FALSE)</f>
        <v>No</v>
      </c>
      <c r="G647" s="16" t="str">
        <f>VLOOKUP(A647,'Medical Examinations'!A647:F647,6,FALSE)</f>
        <v>No</v>
      </c>
      <c r="H647" s="16">
        <f>VLOOKUP('HEALTH CARE'!A647,'Medical Examinations'!A647:G647,7,FALSE)</f>
        <v>0</v>
      </c>
      <c r="I647" s="16" t="str">
        <f>VLOOKUP(A647,'Medical Examinations'!A647:H647,8,FALSE)</f>
        <v>No</v>
      </c>
      <c r="J647" s="16" t="str">
        <f>VLOOKUP(A647,'Medical Examinations'!A647:I647,9,FALSE)</f>
        <v>obesity</v>
      </c>
      <c r="K647" s="16" t="str">
        <f>VLOOKUP(A647,'Medical Examinations'!A647:J647,10,FALSE)</f>
        <v>diabetes</v>
      </c>
      <c r="L647" s="18">
        <f>VLOOKUP(A647,'Hospitalisation Details'!A:F, 5, FALSE)</f>
        <v>23</v>
      </c>
      <c r="M647" s="16">
        <f>VLOOKUP(A647,'Hospitalisation Details'!A647:H647,8,FALSE)</f>
        <v>15207.92</v>
      </c>
      <c r="N647" s="16" t="str">
        <f>VLOOKUP(A647,'Hospitalisation Details'!A647:I647,9,FALSE)</f>
        <v>tier - 2</v>
      </c>
      <c r="O647" s="16" t="str">
        <f>VLOOKUP(A647,'Hospitalisation Details'!A647:J647,10,FALSE)</f>
        <v>tier - 1</v>
      </c>
      <c r="P647" s="16" t="str">
        <f>VLOOKUP(A647,'Hospitalisation Details'!A647:K647,11,FALSE)</f>
        <v>R1012</v>
      </c>
      <c r="Q647" s="16">
        <f>VLOOKUP(A647,'Hospitalisation Details'!A647:L647,12,FALSE)</f>
        <v>44</v>
      </c>
    </row>
    <row r="648" spans="1:17" ht="20.399999999999999" x14ac:dyDescent="0.6">
      <c r="A648" s="17" t="s">
        <v>1724</v>
      </c>
      <c r="B648" s="16" t="str">
        <f>VLOOKUP('HEALTH CARE'!A648,'Customer Names'!A648:D648,3,FALSE)</f>
        <v>Ertel</v>
      </c>
      <c r="C648" s="16">
        <f>VLOOKUP(A648,'Medical Examinations'!A648:B648,2,FALSE)</f>
        <v>35.54</v>
      </c>
      <c r="D648" s="16">
        <f>VLOOKUP(A648,'Medical Examinations'!A648:C648,3,FALSE)</f>
        <v>10.67</v>
      </c>
      <c r="E648" s="16" t="str">
        <f>VLOOKUP(A648,'Medical Examinations'!A648:D648,4,FALSE)</f>
        <v>No</v>
      </c>
      <c r="F648" s="16" t="str">
        <f>VLOOKUP(A648,'Medical Examinations'!A648:E648,5,FALSE)</f>
        <v>No</v>
      </c>
      <c r="G648" s="16" t="str">
        <f>VLOOKUP(A648,'Medical Examinations'!A648:F648,6,FALSE)</f>
        <v>No</v>
      </c>
      <c r="H648" s="16">
        <f>VLOOKUP('HEALTH CARE'!A648,'Medical Examinations'!A648:G648,7,FALSE)</f>
        <v>0</v>
      </c>
      <c r="I648" s="16" t="str">
        <f>VLOOKUP(A648,'Medical Examinations'!A648:H648,8,FALSE)</f>
        <v>No</v>
      </c>
      <c r="J648" s="16" t="str">
        <f>VLOOKUP(A648,'Medical Examinations'!A648:I648,9,FALSE)</f>
        <v>obesity</v>
      </c>
      <c r="K648" s="16" t="str">
        <f>VLOOKUP(A648,'Medical Examinations'!A648:J648,10,FALSE)</f>
        <v>diabetes</v>
      </c>
      <c r="L648" s="18">
        <f>VLOOKUP(A648,'Hospitalisation Details'!A:F, 5, FALSE)</f>
        <v>17</v>
      </c>
      <c r="M648" s="16">
        <f>VLOOKUP(A648,'Hospitalisation Details'!A648:H648,8,FALSE)</f>
        <v>15174.81</v>
      </c>
      <c r="N648" s="16" t="str">
        <f>VLOOKUP(A648,'Hospitalisation Details'!A648:I648,9,FALSE)</f>
        <v>tier - 2</v>
      </c>
      <c r="O648" s="16" t="str">
        <f>VLOOKUP(A648,'Hospitalisation Details'!A648:J648,10,FALSE)</f>
        <v>tier - 1</v>
      </c>
      <c r="P648" s="16" t="str">
        <f>VLOOKUP(A648,'Hospitalisation Details'!A648:K648,11,FALSE)</f>
        <v>R1012</v>
      </c>
      <c r="Q648" s="16">
        <f>VLOOKUP(A648,'Hospitalisation Details'!A648:L648,12,FALSE)</f>
        <v>60</v>
      </c>
    </row>
    <row r="649" spans="1:17" ht="20.399999999999999" x14ac:dyDescent="0.6">
      <c r="A649" s="17" t="s">
        <v>1723</v>
      </c>
      <c r="B649" s="16" t="str">
        <f>VLOOKUP('HEALTH CARE'!A649,'Customer Names'!A649:D649,3,FALSE)</f>
        <v>Lanza</v>
      </c>
      <c r="C649" s="16">
        <f>VLOOKUP(A649,'Medical Examinations'!A649:B649,2,FALSE)</f>
        <v>39.799999999999997</v>
      </c>
      <c r="D649" s="16">
        <f>VLOOKUP(A649,'Medical Examinations'!A649:C649,3,FALSE)</f>
        <v>4.6500000000000004</v>
      </c>
      <c r="E649" s="16" t="str">
        <f>VLOOKUP(A649,'Medical Examinations'!A649:D649,4,FALSE)</f>
        <v>Yes</v>
      </c>
      <c r="F649" s="16" t="str">
        <f>VLOOKUP(A649,'Medical Examinations'!A649:E649,5,FALSE)</f>
        <v>No</v>
      </c>
      <c r="G649" s="16" t="str">
        <f>VLOOKUP(A649,'Medical Examinations'!A649:F649,6,FALSE)</f>
        <v>No</v>
      </c>
      <c r="H649" s="16">
        <f>VLOOKUP('HEALTH CARE'!A649,'Medical Examinations'!A649:G649,7,FALSE)</f>
        <v>2</v>
      </c>
      <c r="I649" s="16" t="str">
        <f>VLOOKUP(A649,'Medical Examinations'!A649:H649,8,FALSE)</f>
        <v>No</v>
      </c>
      <c r="J649" s="16" t="str">
        <f>VLOOKUP(A649,'Medical Examinations'!A649:I649,9,FALSE)</f>
        <v>obesity</v>
      </c>
      <c r="K649" s="16" t="str">
        <f>VLOOKUP(A649,'Medical Examinations'!A649:J649,10,FALSE)</f>
        <v>normal</v>
      </c>
      <c r="L649" s="18">
        <f>VLOOKUP(A649,'Hospitalisation Details'!A:F, 5, FALSE)</f>
        <v>3</v>
      </c>
      <c r="M649" s="16">
        <f>VLOOKUP(A649,'Hospitalisation Details'!A649:H649,8,FALSE)</f>
        <v>15170.07</v>
      </c>
      <c r="N649" s="16" t="str">
        <f>VLOOKUP(A649,'Hospitalisation Details'!A649:I649,9,FALSE)</f>
        <v>tier - 2</v>
      </c>
      <c r="O649" s="16" t="str">
        <f>VLOOKUP(A649,'Hospitalisation Details'!A649:J649,10,FALSE)</f>
        <v>tier - 3</v>
      </c>
      <c r="P649" s="16" t="str">
        <f>VLOOKUP(A649,'Hospitalisation Details'!A649:K649,11,FALSE)</f>
        <v>R1011</v>
      </c>
      <c r="Q649" s="16">
        <f>VLOOKUP(A649,'Hospitalisation Details'!A649:L649,12,FALSE)</f>
        <v>63</v>
      </c>
    </row>
    <row r="650" spans="1:17" ht="20.399999999999999" x14ac:dyDescent="0.6">
      <c r="A650" s="17" t="s">
        <v>1722</v>
      </c>
      <c r="B650" s="16" t="str">
        <f>VLOOKUP('HEALTH CARE'!A650,'Customer Names'!A650:D650,3,FALSE)</f>
        <v>Picklesimer</v>
      </c>
      <c r="C650" s="16">
        <f>VLOOKUP(A650,'Medical Examinations'!A650:B650,2,FALSE)</f>
        <v>33.659999999999997</v>
      </c>
      <c r="D650" s="16">
        <f>VLOOKUP(A650,'Medical Examinations'!A650:C650,3,FALSE)</f>
        <v>5.65</v>
      </c>
      <c r="E650" s="16" t="str">
        <f>VLOOKUP(A650,'Medical Examinations'!A650:D650,4,FALSE)</f>
        <v>Yes</v>
      </c>
      <c r="F650" s="16" t="str">
        <f>VLOOKUP(A650,'Medical Examinations'!A650:E650,5,FALSE)</f>
        <v>No</v>
      </c>
      <c r="G650" s="16" t="str">
        <f>VLOOKUP(A650,'Medical Examinations'!A650:F650,6,FALSE)</f>
        <v>No</v>
      </c>
      <c r="H650" s="16">
        <f>VLOOKUP('HEALTH CARE'!A650,'Medical Examinations'!A650:G650,7,FALSE)</f>
        <v>2</v>
      </c>
      <c r="I650" s="16" t="str">
        <f>VLOOKUP(A650,'Medical Examinations'!A650:H650,8,FALSE)</f>
        <v>No</v>
      </c>
      <c r="J650" s="16" t="str">
        <f>VLOOKUP(A650,'Medical Examinations'!A650:I650,9,FALSE)</f>
        <v>obesity</v>
      </c>
      <c r="K650" s="16" t="str">
        <f>VLOOKUP(A650,'Medical Examinations'!A650:J650,10,FALSE)</f>
        <v>normal</v>
      </c>
      <c r="L650" s="18">
        <f>VLOOKUP(A650,'Hospitalisation Details'!A:F, 5, FALSE)</f>
        <v>4</v>
      </c>
      <c r="M650" s="16">
        <f>VLOOKUP(A650,'Hospitalisation Details'!A650:H650,8,FALSE)</f>
        <v>15161.53</v>
      </c>
      <c r="N650" s="16" t="str">
        <f>VLOOKUP(A650,'Hospitalisation Details'!A650:I650,9,FALSE)</f>
        <v>tier - 2</v>
      </c>
      <c r="O650" s="16" t="str">
        <f>VLOOKUP(A650,'Hospitalisation Details'!A650:J650,10,FALSE)</f>
        <v>tier - 1</v>
      </c>
      <c r="P650" s="16" t="str">
        <f>VLOOKUP(A650,'Hospitalisation Details'!A650:K650,11,FALSE)</f>
        <v>R1013</v>
      </c>
      <c r="Q650" s="16">
        <f>VLOOKUP(A650,'Hospitalisation Details'!A650:L650,12,FALSE)</f>
        <v>64</v>
      </c>
    </row>
    <row r="651" spans="1:17" ht="20.399999999999999" x14ac:dyDescent="0.6">
      <c r="A651" s="17" t="s">
        <v>1721</v>
      </c>
      <c r="B651" s="16" t="str">
        <f>VLOOKUP('HEALTH CARE'!A651,'Customer Names'!A651:D651,3,FALSE)</f>
        <v>Giles</v>
      </c>
      <c r="C651" s="16">
        <f>VLOOKUP(A651,'Medical Examinations'!A651:B651,2,FALSE)</f>
        <v>35.5</v>
      </c>
      <c r="D651" s="16">
        <f>VLOOKUP(A651,'Medical Examinations'!A651:C651,3,FALSE)</f>
        <v>11.97</v>
      </c>
      <c r="E651" s="16" t="str">
        <f>VLOOKUP(A651,'Medical Examinations'!A651:D651,4,FALSE)</f>
        <v>No</v>
      </c>
      <c r="F651" s="16" t="str">
        <f>VLOOKUP(A651,'Medical Examinations'!A651:E651,5,FALSE)</f>
        <v>No</v>
      </c>
      <c r="G651" s="16" t="str">
        <f>VLOOKUP(A651,'Medical Examinations'!A651:F651,6,FALSE)</f>
        <v>No</v>
      </c>
      <c r="H651" s="16">
        <f>VLOOKUP('HEALTH CARE'!A651,'Medical Examinations'!A651:G651,7,FALSE)</f>
        <v>0</v>
      </c>
      <c r="I651" s="16" t="str">
        <f>VLOOKUP(A651,'Medical Examinations'!A651:H651,8,FALSE)</f>
        <v>No</v>
      </c>
      <c r="J651" s="16" t="str">
        <f>VLOOKUP(A651,'Medical Examinations'!A651:I651,9,FALSE)</f>
        <v>obesity</v>
      </c>
      <c r="K651" s="16" t="str">
        <f>VLOOKUP(A651,'Medical Examinations'!A651:J651,10,FALSE)</f>
        <v>diabetes</v>
      </c>
      <c r="L651" s="18">
        <f>VLOOKUP(A651,'Hospitalisation Details'!A:F, 5, FALSE)</f>
        <v>25</v>
      </c>
      <c r="M651" s="16">
        <f>VLOOKUP(A651,'Hospitalisation Details'!A651:H651,8,FALSE)</f>
        <v>15161.25</v>
      </c>
      <c r="N651" s="16" t="str">
        <f>VLOOKUP(A651,'Hospitalisation Details'!A651:I651,9,FALSE)</f>
        <v>tier - 2</v>
      </c>
      <c r="O651" s="16" t="str">
        <f>VLOOKUP(A651,'Hospitalisation Details'!A651:J651,10,FALSE)</f>
        <v>tier - 2</v>
      </c>
      <c r="P651" s="16" t="str">
        <f>VLOOKUP(A651,'Hospitalisation Details'!A651:K651,11,FALSE)</f>
        <v>R1012</v>
      </c>
      <c r="Q651" s="16">
        <f>VLOOKUP(A651,'Hospitalisation Details'!A651:L651,12,FALSE)</f>
        <v>60</v>
      </c>
    </row>
    <row r="652" spans="1:17" ht="20.399999999999999" x14ac:dyDescent="0.6">
      <c r="A652" s="17" t="s">
        <v>1720</v>
      </c>
      <c r="B652" s="16" t="str">
        <f>VLOOKUP('HEALTH CARE'!A652,'Customer Names'!A652:D652,3,FALSE)</f>
        <v>Harmon</v>
      </c>
      <c r="C652" s="16">
        <f>VLOOKUP(A652,'Medical Examinations'!A652:B652,2,FALSE)</f>
        <v>41.63</v>
      </c>
      <c r="D652" s="16">
        <f>VLOOKUP(A652,'Medical Examinations'!A652:C652,3,FALSE)</f>
        <v>6.71</v>
      </c>
      <c r="E652" s="16" t="str">
        <f>VLOOKUP(A652,'Medical Examinations'!A652:D652,4,FALSE)</f>
        <v>No</v>
      </c>
      <c r="F652" s="16" t="str">
        <f>VLOOKUP(A652,'Medical Examinations'!A652:E652,5,FALSE)</f>
        <v>No</v>
      </c>
      <c r="G652" s="16" t="str">
        <f>VLOOKUP(A652,'Medical Examinations'!A652:F652,6,FALSE)</f>
        <v>No</v>
      </c>
      <c r="H652" s="16">
        <f>VLOOKUP('HEALTH CARE'!A652,'Medical Examinations'!A652:G652,7,FALSE)</f>
        <v>0</v>
      </c>
      <c r="I652" s="16" t="str">
        <f>VLOOKUP(A652,'Medical Examinations'!A652:H652,8,FALSE)</f>
        <v>No</v>
      </c>
      <c r="J652" s="16" t="str">
        <f>VLOOKUP(A652,'Medical Examinations'!A652:I652,9,FALSE)</f>
        <v>obesity</v>
      </c>
      <c r="K652" s="16" t="str">
        <f>VLOOKUP(A652,'Medical Examinations'!A652:J652,10,FALSE)</f>
        <v>diabetes</v>
      </c>
      <c r="L652" s="18">
        <f>VLOOKUP(A652,'Hospitalisation Details'!A:F, 5, FALSE)</f>
        <v>25</v>
      </c>
      <c r="M652" s="16">
        <f>VLOOKUP(A652,'Hospitalisation Details'!A652:H652,8,FALSE)</f>
        <v>15150.44</v>
      </c>
      <c r="N652" s="16" t="str">
        <f>VLOOKUP(A652,'Hospitalisation Details'!A652:I652,9,FALSE)</f>
        <v>tier - 2</v>
      </c>
      <c r="O652" s="16" t="str">
        <f>VLOOKUP(A652,'Hospitalisation Details'!A652:J652,10,FALSE)</f>
        <v>tier - 1</v>
      </c>
      <c r="P652" s="16" t="str">
        <f>VLOOKUP(A652,'Hospitalisation Details'!A652:K652,11,FALSE)</f>
        <v>R1023</v>
      </c>
      <c r="Q652" s="16">
        <f>VLOOKUP(A652,'Hospitalisation Details'!A652:L652,12,FALSE)</f>
        <v>51</v>
      </c>
    </row>
    <row r="653" spans="1:17" ht="20.399999999999999" x14ac:dyDescent="0.6">
      <c r="A653" s="17" t="s">
        <v>1719</v>
      </c>
      <c r="B653" s="16" t="str">
        <f>VLOOKUP('HEALTH CARE'!A653,'Customer Names'!A653:D653,3,FALSE)</f>
        <v>Pennings</v>
      </c>
      <c r="C653" s="16">
        <f>VLOOKUP(A653,'Medical Examinations'!A653:B653,2,FALSE)</f>
        <v>46.49</v>
      </c>
      <c r="D653" s="16">
        <f>VLOOKUP(A653,'Medical Examinations'!A653:C653,3,FALSE)</f>
        <v>11.92</v>
      </c>
      <c r="E653" s="16" t="str">
        <f>VLOOKUP(A653,'Medical Examinations'!A653:D653,4,FALSE)</f>
        <v>No</v>
      </c>
      <c r="F653" s="16" t="str">
        <f>VLOOKUP(A653,'Medical Examinations'!A653:E653,5,FALSE)</f>
        <v>No</v>
      </c>
      <c r="G653" s="16" t="str">
        <f>VLOOKUP(A653,'Medical Examinations'!A653:F653,6,FALSE)</f>
        <v>No</v>
      </c>
      <c r="H653" s="16">
        <f>VLOOKUP('HEALTH CARE'!A653,'Medical Examinations'!A653:G653,7,FALSE)</f>
        <v>0</v>
      </c>
      <c r="I653" s="16" t="str">
        <f>VLOOKUP(A653,'Medical Examinations'!A653:H653,8,FALSE)</f>
        <v>No</v>
      </c>
      <c r="J653" s="16" t="str">
        <f>VLOOKUP(A653,'Medical Examinations'!A653:I653,9,FALSE)</f>
        <v>obesity</v>
      </c>
      <c r="K653" s="16" t="str">
        <f>VLOOKUP(A653,'Medical Examinations'!A653:J653,10,FALSE)</f>
        <v>diabetes</v>
      </c>
      <c r="L653" s="18">
        <f>VLOOKUP(A653,'Hospitalisation Details'!A:F, 5, FALSE)</f>
        <v>5</v>
      </c>
      <c r="M653" s="16">
        <f>VLOOKUP(A653,'Hospitalisation Details'!A653:H653,8,FALSE)</f>
        <v>15123.19</v>
      </c>
      <c r="N653" s="16" t="str">
        <f>VLOOKUP(A653,'Hospitalisation Details'!A653:I653,9,FALSE)</f>
        <v>tier - 2</v>
      </c>
      <c r="O653" s="16" t="str">
        <f>VLOOKUP(A653,'Hospitalisation Details'!A653:J653,10,FALSE)</f>
        <v>tier - 1</v>
      </c>
      <c r="P653" s="16" t="str">
        <f>VLOOKUP(A653,'Hospitalisation Details'!A653:K653,11,FALSE)</f>
        <v>R1011</v>
      </c>
      <c r="Q653" s="16">
        <f>VLOOKUP(A653,'Hospitalisation Details'!A653:L653,12,FALSE)</f>
        <v>44</v>
      </c>
    </row>
    <row r="654" spans="1:17" ht="20.399999999999999" x14ac:dyDescent="0.6">
      <c r="A654" s="17" t="s">
        <v>1718</v>
      </c>
      <c r="B654" s="16" t="str">
        <f>VLOOKUP('HEALTH CARE'!A654,'Customer Names'!A654:D654,3,FALSE)</f>
        <v>Tseronis</v>
      </c>
      <c r="C654" s="16">
        <f>VLOOKUP(A654,'Medical Examinations'!A654:B654,2,FALSE)</f>
        <v>43.29</v>
      </c>
      <c r="D654" s="16">
        <f>VLOOKUP(A654,'Medical Examinations'!A654:C654,3,FALSE)</f>
        <v>5.35</v>
      </c>
      <c r="E654" s="16" t="str">
        <f>VLOOKUP(A654,'Medical Examinations'!A654:D654,4,FALSE)</f>
        <v>No</v>
      </c>
      <c r="F654" s="16" t="str">
        <f>VLOOKUP(A654,'Medical Examinations'!A654:E654,5,FALSE)</f>
        <v>No</v>
      </c>
      <c r="G654" s="16" t="str">
        <f>VLOOKUP(A654,'Medical Examinations'!A654:F654,6,FALSE)</f>
        <v>No</v>
      </c>
      <c r="H654" s="16">
        <f>VLOOKUP('HEALTH CARE'!A654,'Medical Examinations'!A654:G654,7,FALSE)</f>
        <v>2</v>
      </c>
      <c r="I654" s="16" t="str">
        <f>VLOOKUP(A654,'Medical Examinations'!A654:H654,8,FALSE)</f>
        <v>No</v>
      </c>
      <c r="J654" s="16" t="str">
        <f>VLOOKUP(A654,'Medical Examinations'!A654:I654,9,FALSE)</f>
        <v>obesity</v>
      </c>
      <c r="K654" s="16" t="str">
        <f>VLOOKUP(A654,'Medical Examinations'!A654:J654,10,FALSE)</f>
        <v>normal</v>
      </c>
      <c r="L654" s="18">
        <f>VLOOKUP(A654,'Hospitalisation Details'!A:F, 5, FALSE)</f>
        <v>7</v>
      </c>
      <c r="M654" s="16">
        <f>VLOOKUP(A654,'Hospitalisation Details'!A654:H654,8,FALSE)</f>
        <v>15103.69</v>
      </c>
      <c r="N654" s="16" t="str">
        <f>VLOOKUP(A654,'Hospitalisation Details'!A654:I654,9,FALSE)</f>
        <v>tier - 2</v>
      </c>
      <c r="O654" s="16" t="str">
        <f>VLOOKUP(A654,'Hospitalisation Details'!A654:J654,10,FALSE)</f>
        <v>tier - 1</v>
      </c>
      <c r="P654" s="16" t="str">
        <f>VLOOKUP(A654,'Hospitalisation Details'!A654:K654,11,FALSE)</f>
        <v>R1012</v>
      </c>
      <c r="Q654" s="16">
        <f>VLOOKUP(A654,'Hospitalisation Details'!A654:L654,12,FALSE)</f>
        <v>50</v>
      </c>
    </row>
    <row r="655" spans="1:17" ht="20.399999999999999" x14ac:dyDescent="0.6">
      <c r="A655" s="17" t="s">
        <v>1717</v>
      </c>
      <c r="B655" s="16" t="str">
        <f>VLOOKUP('HEALTH CARE'!A655,'Customer Names'!A655:D655,3,FALSE)</f>
        <v>Aliff</v>
      </c>
      <c r="C655" s="16">
        <f>VLOOKUP(A655,'Medical Examinations'!A655:B655,2,FALSE)</f>
        <v>43.08</v>
      </c>
      <c r="D655" s="16">
        <f>VLOOKUP(A655,'Medical Examinations'!A655:C655,3,FALSE)</f>
        <v>8.9600000000000009</v>
      </c>
      <c r="E655" s="16" t="str">
        <f>VLOOKUP(A655,'Medical Examinations'!A655:D655,4,FALSE)</f>
        <v>Yes</v>
      </c>
      <c r="F655" s="16" t="str">
        <f>VLOOKUP(A655,'Medical Examinations'!A655:E655,5,FALSE)</f>
        <v>No</v>
      </c>
      <c r="G655" s="16" t="str">
        <f>VLOOKUP(A655,'Medical Examinations'!A655:F655,6,FALSE)</f>
        <v>No</v>
      </c>
      <c r="H655" s="16">
        <f>VLOOKUP('HEALTH CARE'!A655,'Medical Examinations'!A655:G655,7,FALSE)</f>
        <v>1</v>
      </c>
      <c r="I655" s="16" t="str">
        <f>VLOOKUP(A655,'Medical Examinations'!A655:H655,8,FALSE)</f>
        <v>No</v>
      </c>
      <c r="J655" s="16" t="str">
        <f>VLOOKUP(A655,'Medical Examinations'!A655:I655,9,FALSE)</f>
        <v>obesity</v>
      </c>
      <c r="K655" s="16" t="str">
        <f>VLOOKUP(A655,'Medical Examinations'!A655:J655,10,FALSE)</f>
        <v>diabetes</v>
      </c>
      <c r="L655" s="18">
        <f>VLOOKUP(A655,'Hospitalisation Details'!A:F, 5, FALSE)</f>
        <v>26</v>
      </c>
      <c r="M655" s="16">
        <f>VLOOKUP(A655,'Hospitalisation Details'!A655:H655,8,FALSE)</f>
        <v>15090.35</v>
      </c>
      <c r="N655" s="16" t="str">
        <f>VLOOKUP(A655,'Hospitalisation Details'!A655:I655,9,FALSE)</f>
        <v>tier - 2</v>
      </c>
      <c r="O655" s="16" t="str">
        <f>VLOOKUP(A655,'Hospitalisation Details'!A655:J655,10,FALSE)</f>
        <v>tier - 1</v>
      </c>
      <c r="P655" s="16" t="str">
        <f>VLOOKUP(A655,'Hospitalisation Details'!A655:K655,11,FALSE)</f>
        <v>R1023</v>
      </c>
      <c r="Q655" s="16">
        <f>VLOOKUP(A655,'Hospitalisation Details'!A655:L655,12,FALSE)</f>
        <v>47</v>
      </c>
    </row>
    <row r="656" spans="1:17" ht="20.399999999999999" x14ac:dyDescent="0.6">
      <c r="A656" s="17" t="s">
        <v>1716</v>
      </c>
      <c r="B656" s="16" t="str">
        <f>VLOOKUP('HEALTH CARE'!A656,'Customer Names'!A656:D656,3,FALSE)</f>
        <v>Willenberg</v>
      </c>
      <c r="C656" s="16">
        <f>VLOOKUP(A656,'Medical Examinations'!A656:B656,2,FALSE)</f>
        <v>39.07</v>
      </c>
      <c r="D656" s="16">
        <f>VLOOKUP(A656,'Medical Examinations'!A656:C656,3,FALSE)</f>
        <v>11.93</v>
      </c>
      <c r="E656" s="16" t="str">
        <f>VLOOKUP(A656,'Medical Examinations'!A656:D656,4,FALSE)</f>
        <v>No</v>
      </c>
      <c r="F656" s="16" t="str">
        <f>VLOOKUP(A656,'Medical Examinations'!A656:E656,5,FALSE)</f>
        <v>No</v>
      </c>
      <c r="G656" s="16" t="str">
        <f>VLOOKUP(A656,'Medical Examinations'!A656:F656,6,FALSE)</f>
        <v>No</v>
      </c>
      <c r="H656" s="16">
        <f>VLOOKUP('HEALTH CARE'!A656,'Medical Examinations'!A656:G656,7,FALSE)</f>
        <v>0</v>
      </c>
      <c r="I656" s="16" t="str">
        <f>VLOOKUP(A656,'Medical Examinations'!A656:H656,8,FALSE)</f>
        <v>No</v>
      </c>
      <c r="J656" s="16" t="str">
        <f>VLOOKUP(A656,'Medical Examinations'!A656:I656,9,FALSE)</f>
        <v>obesity</v>
      </c>
      <c r="K656" s="16" t="str">
        <f>VLOOKUP(A656,'Medical Examinations'!A656:J656,10,FALSE)</f>
        <v>diabetes</v>
      </c>
      <c r="L656" s="18">
        <f>VLOOKUP(A656,'Hospitalisation Details'!A:F, 5, FALSE)</f>
        <v>12</v>
      </c>
      <c r="M656" s="16">
        <f>VLOOKUP(A656,'Hospitalisation Details'!A656:H656,8,FALSE)</f>
        <v>15052.68</v>
      </c>
      <c r="N656" s="16" t="str">
        <f>VLOOKUP(A656,'Hospitalisation Details'!A656:I656,9,FALSE)</f>
        <v>tier - 2</v>
      </c>
      <c r="O656" s="16" t="str">
        <f>VLOOKUP(A656,'Hospitalisation Details'!A656:J656,10,FALSE)</f>
        <v>tier - 2</v>
      </c>
      <c r="P656" s="16" t="str">
        <f>VLOOKUP(A656,'Hospitalisation Details'!A656:K656,11,FALSE)</f>
        <v>R1022</v>
      </c>
      <c r="Q656" s="16">
        <f>VLOOKUP(A656,'Hospitalisation Details'!A656:L656,12,FALSE)</f>
        <v>54</v>
      </c>
    </row>
    <row r="657" spans="1:17" ht="20.399999999999999" x14ac:dyDescent="0.6">
      <c r="A657" s="17" t="s">
        <v>1715</v>
      </c>
      <c r="B657" s="16" t="str">
        <f>VLOOKUP('HEALTH CARE'!A657,'Customer Names'!A657:D657,3,FALSE)</f>
        <v>Millett</v>
      </c>
      <c r="C657" s="16">
        <f>VLOOKUP(A657,'Medical Examinations'!A657:B657,2,FALSE)</f>
        <v>41.3</v>
      </c>
      <c r="D657" s="16">
        <f>VLOOKUP(A657,'Medical Examinations'!A657:C657,3,FALSE)</f>
        <v>9.59</v>
      </c>
      <c r="E657" s="16" t="str">
        <f>VLOOKUP(A657,'Medical Examinations'!A657:D657,4,FALSE)</f>
        <v>No</v>
      </c>
      <c r="F657" s="16" t="str">
        <f>VLOOKUP(A657,'Medical Examinations'!A657:E657,5,FALSE)</f>
        <v>No</v>
      </c>
      <c r="G657" s="16" t="str">
        <f>VLOOKUP(A657,'Medical Examinations'!A657:F657,6,FALSE)</f>
        <v>No</v>
      </c>
      <c r="H657" s="16">
        <f>VLOOKUP('HEALTH CARE'!A657,'Medical Examinations'!A657:G657,7,FALSE)</f>
        <v>0</v>
      </c>
      <c r="I657" s="16" t="str">
        <f>VLOOKUP(A657,'Medical Examinations'!A657:H657,8,FALSE)</f>
        <v>No</v>
      </c>
      <c r="J657" s="16" t="str">
        <f>VLOOKUP(A657,'Medical Examinations'!A657:I657,9,FALSE)</f>
        <v>obesity</v>
      </c>
      <c r="K657" s="16" t="str">
        <f>VLOOKUP(A657,'Medical Examinations'!A657:J657,10,FALSE)</f>
        <v>diabetes</v>
      </c>
      <c r="L657" s="18">
        <f>VLOOKUP(A657,'Hospitalisation Details'!A:F, 5, FALSE)</f>
        <v>15</v>
      </c>
      <c r="M657" s="16">
        <f>VLOOKUP(A657,'Hospitalisation Details'!A657:H657,8,FALSE)</f>
        <v>15038.51</v>
      </c>
      <c r="N657" s="16" t="str">
        <f>VLOOKUP(A657,'Hospitalisation Details'!A657:I657,9,FALSE)</f>
        <v>tier - 2</v>
      </c>
      <c r="O657" s="16" t="str">
        <f>VLOOKUP(A657,'Hospitalisation Details'!A657:J657,10,FALSE)</f>
        <v>tier - 3</v>
      </c>
      <c r="P657" s="16" t="str">
        <f>VLOOKUP(A657,'Hospitalisation Details'!A657:K657,11,FALSE)</f>
        <v>R1023</v>
      </c>
      <c r="Q657" s="16">
        <f>VLOOKUP(A657,'Hospitalisation Details'!A657:L657,12,FALSE)</f>
        <v>51</v>
      </c>
    </row>
    <row r="658" spans="1:17" ht="20.399999999999999" x14ac:dyDescent="0.6">
      <c r="A658" s="17" t="s">
        <v>1714</v>
      </c>
      <c r="B658" s="16" t="str">
        <f>VLOOKUP('HEALTH CARE'!A658,'Customer Names'!A658:D658,3,FALSE)</f>
        <v>Haley</v>
      </c>
      <c r="C658" s="16">
        <f>VLOOKUP(A658,'Medical Examinations'!A658:B658,2,FALSE)</f>
        <v>42.95</v>
      </c>
      <c r="D658" s="16">
        <f>VLOOKUP(A658,'Medical Examinations'!A658:C658,3,FALSE)</f>
        <v>11.88</v>
      </c>
      <c r="E658" s="16" t="str">
        <f>VLOOKUP(A658,'Medical Examinations'!A658:D658,4,FALSE)</f>
        <v>Yes</v>
      </c>
      <c r="F658" s="16" t="str">
        <f>VLOOKUP(A658,'Medical Examinations'!A658:E658,5,FALSE)</f>
        <v>No</v>
      </c>
      <c r="G658" s="16" t="str">
        <f>VLOOKUP(A658,'Medical Examinations'!A658:F658,6,FALSE)</f>
        <v>No</v>
      </c>
      <c r="H658" s="16">
        <f>VLOOKUP('HEALTH CARE'!A658,'Medical Examinations'!A658:G658,7,FALSE)</f>
        <v>2</v>
      </c>
      <c r="I658" s="16" t="str">
        <f>VLOOKUP(A658,'Medical Examinations'!A658:H658,8,FALSE)</f>
        <v>No</v>
      </c>
      <c r="J658" s="16" t="str">
        <f>VLOOKUP(A658,'Medical Examinations'!A658:I658,9,FALSE)</f>
        <v>obesity</v>
      </c>
      <c r="K658" s="16" t="str">
        <f>VLOOKUP(A658,'Medical Examinations'!A658:J658,10,FALSE)</f>
        <v>diabetes</v>
      </c>
      <c r="L658" s="18">
        <f>VLOOKUP(A658,'Hospitalisation Details'!A:F, 5, FALSE)</f>
        <v>11</v>
      </c>
      <c r="M658" s="16">
        <f>VLOOKUP(A658,'Hospitalisation Details'!A658:H658,8,FALSE)</f>
        <v>15026.3</v>
      </c>
      <c r="N658" s="16" t="str">
        <f>VLOOKUP(A658,'Hospitalisation Details'!A658:I658,9,FALSE)</f>
        <v>tier - 2</v>
      </c>
      <c r="O658" s="16" t="str">
        <f>VLOOKUP(A658,'Hospitalisation Details'!A658:J658,10,FALSE)</f>
        <v>tier - 3</v>
      </c>
      <c r="P658" s="16" t="str">
        <f>VLOOKUP(A658,'Hospitalisation Details'!A658:K658,11,FALSE)</f>
        <v>R1011</v>
      </c>
      <c r="Q658" s="16">
        <f>VLOOKUP(A658,'Hospitalisation Details'!A658:L658,12,FALSE)</f>
        <v>52</v>
      </c>
    </row>
    <row r="659" spans="1:17" ht="20.399999999999999" x14ac:dyDescent="0.6">
      <c r="A659" s="17" t="s">
        <v>1713</v>
      </c>
      <c r="B659" s="16" t="str">
        <f>VLOOKUP('HEALTH CARE'!A659,'Customer Names'!A659:D659,3,FALSE)</f>
        <v>Ackerman</v>
      </c>
      <c r="C659" s="16">
        <f>VLOOKUP(A659,'Medical Examinations'!A659:B659,2,FALSE)</f>
        <v>46.96</v>
      </c>
      <c r="D659" s="16">
        <f>VLOOKUP(A659,'Medical Examinations'!A659:C659,3,FALSE)</f>
        <v>4.6399999999999997</v>
      </c>
      <c r="E659" s="16" t="str">
        <f>VLOOKUP(A659,'Medical Examinations'!A659:D659,4,FALSE)</f>
        <v>No</v>
      </c>
      <c r="F659" s="16" t="str">
        <f>VLOOKUP(A659,'Medical Examinations'!A659:E659,5,FALSE)</f>
        <v>No</v>
      </c>
      <c r="G659" s="16" t="str">
        <f>VLOOKUP(A659,'Medical Examinations'!A659:F659,6,FALSE)</f>
        <v>Yes</v>
      </c>
      <c r="H659" s="16">
        <f>VLOOKUP('HEALTH CARE'!A659,'Medical Examinations'!A659:G659,7,FALSE)</f>
        <v>1</v>
      </c>
      <c r="I659" s="16" t="str">
        <f>VLOOKUP(A659,'Medical Examinations'!A659:H659,8,FALSE)</f>
        <v>No</v>
      </c>
      <c r="J659" s="16" t="str">
        <f>VLOOKUP(A659,'Medical Examinations'!A659:I659,9,FALSE)</f>
        <v>obesity</v>
      </c>
      <c r="K659" s="16" t="str">
        <f>VLOOKUP(A659,'Medical Examinations'!A659:J659,10,FALSE)</f>
        <v>normal</v>
      </c>
      <c r="L659" s="18">
        <f>VLOOKUP(A659,'Hospitalisation Details'!A:F, 5, FALSE)</f>
        <v>25</v>
      </c>
      <c r="M659" s="16">
        <f>VLOOKUP(A659,'Hospitalisation Details'!A659:H659,8,FALSE)</f>
        <v>15025.76</v>
      </c>
      <c r="N659" s="16" t="str">
        <f>VLOOKUP(A659,'Hospitalisation Details'!A659:I659,9,FALSE)</f>
        <v>tier - 2</v>
      </c>
      <c r="O659" s="16" t="str">
        <f>VLOOKUP(A659,'Hospitalisation Details'!A659:J659,10,FALSE)</f>
        <v>tier - 1</v>
      </c>
      <c r="P659" s="16" t="str">
        <f>VLOOKUP(A659,'Hospitalisation Details'!A659:K659,11,FALSE)</f>
        <v>R1011</v>
      </c>
      <c r="Q659" s="16">
        <f>VLOOKUP(A659,'Hospitalisation Details'!A659:L659,12,FALSE)</f>
        <v>43</v>
      </c>
    </row>
    <row r="660" spans="1:17" ht="20.399999999999999" x14ac:dyDescent="0.6">
      <c r="A660" s="17" t="s">
        <v>1712</v>
      </c>
      <c r="B660" s="16" t="str">
        <f>VLOOKUP('HEALTH CARE'!A660,'Customer Names'!A660:D660,3,FALSE)</f>
        <v>Valdez</v>
      </c>
      <c r="C660" s="16">
        <f>VLOOKUP(A660,'Medical Examinations'!A660:B660,2,FALSE)</f>
        <v>30.495000000000001</v>
      </c>
      <c r="D660" s="16">
        <f>VLOOKUP(A660,'Medical Examinations'!A660:C660,3,FALSE)</f>
        <v>9.5299999999999994</v>
      </c>
      <c r="E660" s="16" t="str">
        <f>VLOOKUP(A660,'Medical Examinations'!A660:D660,4,FALSE)</f>
        <v>No</v>
      </c>
      <c r="F660" s="16" t="str">
        <f>VLOOKUP(A660,'Medical Examinations'!A660:E660,5,FALSE)</f>
        <v>No</v>
      </c>
      <c r="G660" s="16" t="str">
        <f>VLOOKUP(A660,'Medical Examinations'!A660:F660,6,FALSE)</f>
        <v>No</v>
      </c>
      <c r="H660" s="16">
        <f>VLOOKUP('HEALTH CARE'!A660,'Medical Examinations'!A660:G660,7,FALSE)</f>
        <v>0</v>
      </c>
      <c r="I660" s="16" t="str">
        <f>VLOOKUP(A660,'Medical Examinations'!A660:H660,8,FALSE)</f>
        <v>No</v>
      </c>
      <c r="J660" s="16" t="str">
        <f>VLOOKUP(A660,'Medical Examinations'!A660:I660,9,FALSE)</f>
        <v>obesity</v>
      </c>
      <c r="K660" s="16" t="str">
        <f>VLOOKUP(A660,'Medical Examinations'!A660:J660,10,FALSE)</f>
        <v>diabetes</v>
      </c>
      <c r="L660" s="18">
        <f>VLOOKUP(A660,'Hospitalisation Details'!A:F, 5, FALSE)</f>
        <v>8</v>
      </c>
      <c r="M660" s="16">
        <f>VLOOKUP(A660,'Hospitalisation Details'!A660:H660,8,FALSE)</f>
        <v>15019.76</v>
      </c>
      <c r="N660" s="16" t="str">
        <f>VLOOKUP(A660,'Hospitalisation Details'!A660:I660,9,FALSE)</f>
        <v>tier - 2</v>
      </c>
      <c r="O660" s="16" t="str">
        <f>VLOOKUP(A660,'Hospitalisation Details'!A660:J660,10,FALSE)</f>
        <v>tier - 2</v>
      </c>
      <c r="P660" s="16" t="str">
        <f>VLOOKUP(A660,'Hospitalisation Details'!A660:K660,11,FALSE)</f>
        <v>R1012</v>
      </c>
      <c r="Q660" s="16">
        <f>VLOOKUP(A660,'Hospitalisation Details'!A660:L660,12,FALSE)</f>
        <v>62</v>
      </c>
    </row>
    <row r="661" spans="1:17" ht="20.399999999999999" x14ac:dyDescent="0.6">
      <c r="A661" s="17" t="s">
        <v>1711</v>
      </c>
      <c r="B661" s="16" t="str">
        <f>VLOOKUP('HEALTH CARE'!A661,'Customer Names'!A661:D661,3,FALSE)</f>
        <v>Michaud</v>
      </c>
      <c r="C661" s="16">
        <f>VLOOKUP(A661,'Medical Examinations'!A661:B661,2,FALSE)</f>
        <v>17.954999999999998</v>
      </c>
      <c r="D661" s="16">
        <f>VLOOKUP(A661,'Medical Examinations'!A661:C661,3,FALSE)</f>
        <v>5.29</v>
      </c>
      <c r="E661" s="16" t="str">
        <f>VLOOKUP(A661,'Medical Examinations'!A661:D661,4,FALSE)</f>
        <v>Yes</v>
      </c>
      <c r="F661" s="16" t="str">
        <f>VLOOKUP(A661,'Medical Examinations'!A661:E661,5,FALSE)</f>
        <v>No</v>
      </c>
      <c r="G661" s="16" t="str">
        <f>VLOOKUP(A661,'Medical Examinations'!A661:F661,6,FALSE)</f>
        <v>No</v>
      </c>
      <c r="H661" s="16">
        <f>VLOOKUP('HEALTH CARE'!A661,'Medical Examinations'!A661:G661,7,FALSE)</f>
        <v>1</v>
      </c>
      <c r="I661" s="16" t="str">
        <f>VLOOKUP(A661,'Medical Examinations'!A661:H661,8,FALSE)</f>
        <v>Yes</v>
      </c>
      <c r="J661" s="16" t="str">
        <f>VLOOKUP(A661,'Medical Examinations'!A661:I661,9,FALSE)</f>
        <v>underweight</v>
      </c>
      <c r="K661" s="16" t="str">
        <f>VLOOKUP(A661,'Medical Examinations'!A661:J661,10,FALSE)</f>
        <v>normal</v>
      </c>
      <c r="L661" s="18">
        <f>VLOOKUP(A661,'Hospitalisation Details'!A:F, 5, FALSE)</f>
        <v>2</v>
      </c>
      <c r="M661" s="16">
        <f>VLOOKUP(A661,'Hospitalisation Details'!A661:H661,8,FALSE)</f>
        <v>15006.58</v>
      </c>
      <c r="N661" s="16" t="str">
        <f>VLOOKUP(A661,'Hospitalisation Details'!A661:I661,9,FALSE)</f>
        <v>tier - 2</v>
      </c>
      <c r="O661" s="16" t="str">
        <f>VLOOKUP(A661,'Hospitalisation Details'!A661:J661,10,FALSE)</f>
        <v>tier - 2</v>
      </c>
      <c r="P661" s="16" t="str">
        <f>VLOOKUP(A661,'Hospitalisation Details'!A661:K661,11,FALSE)</f>
        <v>R1024</v>
      </c>
      <c r="Q661" s="16">
        <f>VLOOKUP(A661,'Hospitalisation Details'!A661:L661,12,FALSE)</f>
        <v>27</v>
      </c>
    </row>
    <row r="662" spans="1:17" ht="20.399999999999999" x14ac:dyDescent="0.6">
      <c r="A662" s="17" t="s">
        <v>1710</v>
      </c>
      <c r="B662" s="16" t="str">
        <f>VLOOKUP('HEALTH CARE'!A662,'Customer Names'!A662:D662,3,FALSE)</f>
        <v>Gunnink</v>
      </c>
      <c r="C662" s="16">
        <f>VLOOKUP(A662,'Medical Examinations'!A662:B662,2,FALSE)</f>
        <v>25.6</v>
      </c>
      <c r="D662" s="16">
        <f>VLOOKUP(A662,'Medical Examinations'!A662:C662,3,FALSE)</f>
        <v>10.95</v>
      </c>
      <c r="E662" s="16" t="str">
        <f>VLOOKUP(A662,'Medical Examinations'!A662:D662,4,FALSE)</f>
        <v>No</v>
      </c>
      <c r="F662" s="16" t="str">
        <f>VLOOKUP(A662,'Medical Examinations'!A662:E662,5,FALSE)</f>
        <v>No</v>
      </c>
      <c r="G662" s="16" t="str">
        <f>VLOOKUP(A662,'Medical Examinations'!A662:F662,6,FALSE)</f>
        <v>No</v>
      </c>
      <c r="H662" s="16">
        <f>VLOOKUP('HEALTH CARE'!A662,'Medical Examinations'!A662:G662,7,FALSE)</f>
        <v>3</v>
      </c>
      <c r="I662" s="16" t="str">
        <f>VLOOKUP(A662,'Medical Examinations'!A662:H662,8,FALSE)</f>
        <v>No</v>
      </c>
      <c r="J662" s="16" t="str">
        <f>VLOOKUP(A662,'Medical Examinations'!A662:I662,9,FALSE)</f>
        <v>overweight</v>
      </c>
      <c r="K662" s="16" t="str">
        <f>VLOOKUP(A662,'Medical Examinations'!A662:J662,10,FALSE)</f>
        <v>diabetes</v>
      </c>
      <c r="L662" s="18">
        <f>VLOOKUP(A662,'Hospitalisation Details'!A:F, 5, FALSE)</f>
        <v>29</v>
      </c>
      <c r="M662" s="16">
        <f>VLOOKUP(A662,'Hospitalisation Details'!A662:H662,8,FALSE)</f>
        <v>14988.43</v>
      </c>
      <c r="N662" s="16" t="str">
        <f>VLOOKUP(A662,'Hospitalisation Details'!A662:I662,9,FALSE)</f>
        <v>tier - 2</v>
      </c>
      <c r="O662" s="16" t="str">
        <f>VLOOKUP(A662,'Hospitalisation Details'!A662:J662,10,FALSE)</f>
        <v>tier - 3</v>
      </c>
      <c r="P662" s="16" t="str">
        <f>VLOOKUP(A662,'Hospitalisation Details'!A662:K662,11,FALSE)</f>
        <v>R1011</v>
      </c>
      <c r="Q662" s="16">
        <f>VLOOKUP(A662,'Hospitalisation Details'!A662:L662,12,FALSE)</f>
        <v>64</v>
      </c>
    </row>
    <row r="663" spans="1:17" ht="20.399999999999999" x14ac:dyDescent="0.6">
      <c r="A663" s="17" t="s">
        <v>1709</v>
      </c>
      <c r="B663" s="16" t="str">
        <f>VLOOKUP('HEALTH CARE'!A663,'Customer Names'!A663:D663,3,FALSE)</f>
        <v>Knight</v>
      </c>
      <c r="C663" s="16">
        <f>VLOOKUP(A663,'Medical Examinations'!A663:B663,2,FALSE)</f>
        <v>34.21</v>
      </c>
      <c r="D663" s="16">
        <f>VLOOKUP(A663,'Medical Examinations'!A663:C663,3,FALSE)</f>
        <v>9.17</v>
      </c>
      <c r="E663" s="16" t="str">
        <f>VLOOKUP(A663,'Medical Examinations'!A663:D663,4,FALSE)</f>
        <v>No</v>
      </c>
      <c r="F663" s="16" t="str">
        <f>VLOOKUP(A663,'Medical Examinations'!A663:E663,5,FALSE)</f>
        <v>No</v>
      </c>
      <c r="G663" s="16" t="str">
        <f>VLOOKUP(A663,'Medical Examinations'!A663:F663,6,FALSE)</f>
        <v>No</v>
      </c>
      <c r="H663" s="16">
        <f>VLOOKUP('HEALTH CARE'!A663,'Medical Examinations'!A663:G663,7,FALSE)</f>
        <v>0</v>
      </c>
      <c r="I663" s="16" t="str">
        <f>VLOOKUP(A663,'Medical Examinations'!A663:H663,8,FALSE)</f>
        <v>No</v>
      </c>
      <c r="J663" s="16" t="str">
        <f>VLOOKUP(A663,'Medical Examinations'!A663:I663,9,FALSE)</f>
        <v>obesity</v>
      </c>
      <c r="K663" s="16" t="str">
        <f>VLOOKUP(A663,'Medical Examinations'!A663:J663,10,FALSE)</f>
        <v>diabetes</v>
      </c>
      <c r="L663" s="18">
        <f>VLOOKUP(A663,'Hospitalisation Details'!A:F, 5, FALSE)</f>
        <v>29</v>
      </c>
      <c r="M663" s="16">
        <f>VLOOKUP(A663,'Hospitalisation Details'!A663:H663,8,FALSE)</f>
        <v>14945.34</v>
      </c>
      <c r="N663" s="16" t="str">
        <f>VLOOKUP(A663,'Hospitalisation Details'!A663:I663,9,FALSE)</f>
        <v>tier - 2</v>
      </c>
      <c r="O663" s="16" t="str">
        <f>VLOOKUP(A663,'Hospitalisation Details'!A663:J663,10,FALSE)</f>
        <v>tier - 1</v>
      </c>
      <c r="P663" s="16" t="str">
        <f>VLOOKUP(A663,'Hospitalisation Details'!A663:K663,11,FALSE)</f>
        <v>R1021</v>
      </c>
      <c r="Q663" s="16">
        <f>VLOOKUP(A663,'Hospitalisation Details'!A663:L663,12,FALSE)</f>
        <v>60</v>
      </c>
    </row>
    <row r="664" spans="1:17" ht="20.399999999999999" x14ac:dyDescent="0.6">
      <c r="A664" s="17" t="s">
        <v>1708</v>
      </c>
      <c r="B664" s="16" t="str">
        <f>VLOOKUP('HEALTH CARE'!A664,'Customer Names'!A664:D664,3,FALSE)</f>
        <v>Grosscup</v>
      </c>
      <c r="C664" s="16">
        <f>VLOOKUP(A664,'Medical Examinations'!A664:B664,2,FALSE)</f>
        <v>39.74</v>
      </c>
      <c r="D664" s="16">
        <f>VLOOKUP(A664,'Medical Examinations'!A664:C664,3,FALSE)</f>
        <v>7.39</v>
      </c>
      <c r="E664" s="16" t="str">
        <f>VLOOKUP(A664,'Medical Examinations'!A664:D664,4,FALSE)</f>
        <v>No</v>
      </c>
      <c r="F664" s="16" t="str">
        <f>VLOOKUP(A664,'Medical Examinations'!A664:E664,5,FALSE)</f>
        <v>No</v>
      </c>
      <c r="G664" s="16" t="str">
        <f>VLOOKUP(A664,'Medical Examinations'!A664:F664,6,FALSE)</f>
        <v>No</v>
      </c>
      <c r="H664" s="16">
        <f>VLOOKUP('HEALTH CARE'!A664,'Medical Examinations'!A664:G664,7,FALSE)</f>
        <v>0</v>
      </c>
      <c r="I664" s="16" t="str">
        <f>VLOOKUP(A664,'Medical Examinations'!A664:H664,8,FALSE)</f>
        <v>No</v>
      </c>
      <c r="J664" s="16" t="str">
        <f>VLOOKUP(A664,'Medical Examinations'!A664:I664,9,FALSE)</f>
        <v>obesity</v>
      </c>
      <c r="K664" s="16" t="str">
        <f>VLOOKUP(A664,'Medical Examinations'!A664:J664,10,FALSE)</f>
        <v>diabetes</v>
      </c>
      <c r="L664" s="18">
        <f>VLOOKUP(A664,'Hospitalisation Details'!A:F, 5, FALSE)</f>
        <v>8</v>
      </c>
      <c r="M664" s="16">
        <f>VLOOKUP(A664,'Hospitalisation Details'!A664:H664,8,FALSE)</f>
        <v>14926.97</v>
      </c>
      <c r="N664" s="16" t="str">
        <f>VLOOKUP(A664,'Hospitalisation Details'!A664:I664,9,FALSE)</f>
        <v>tier - 2</v>
      </c>
      <c r="O664" s="16" t="str">
        <f>VLOOKUP(A664,'Hospitalisation Details'!A664:J664,10,FALSE)</f>
        <v>tier - 2</v>
      </c>
      <c r="P664" s="16" t="str">
        <f>VLOOKUP(A664,'Hospitalisation Details'!A664:K664,11,FALSE)</f>
        <v>R1012</v>
      </c>
      <c r="Q664" s="16">
        <f>VLOOKUP(A664,'Hospitalisation Details'!A664:L664,12,FALSE)</f>
        <v>54</v>
      </c>
    </row>
    <row r="665" spans="1:17" ht="20.399999999999999" x14ac:dyDescent="0.6">
      <c r="A665" s="17" t="s">
        <v>1707</v>
      </c>
      <c r="B665" s="16" t="str">
        <f>VLOOKUP('HEALTH CARE'!A665,'Customer Names'!A665:D665,3,FALSE)</f>
        <v>Koniuch</v>
      </c>
      <c r="C665" s="16">
        <f>VLOOKUP(A665,'Medical Examinations'!A665:B665,2,FALSE)</f>
        <v>49.53</v>
      </c>
      <c r="D665" s="16">
        <f>VLOOKUP(A665,'Medical Examinations'!A665:C665,3,FALSE)</f>
        <v>9.1300000000000008</v>
      </c>
      <c r="E665" s="16" t="str">
        <f>VLOOKUP(A665,'Medical Examinations'!A665:D665,4,FALSE)</f>
        <v>Yes</v>
      </c>
      <c r="F665" s="16" t="str">
        <f>VLOOKUP(A665,'Medical Examinations'!A665:E665,5,FALSE)</f>
        <v>No</v>
      </c>
      <c r="G665" s="16" t="str">
        <f>VLOOKUP(A665,'Medical Examinations'!A665:F665,6,FALSE)</f>
        <v>No</v>
      </c>
      <c r="H665" s="16">
        <f>VLOOKUP('HEALTH CARE'!A665,'Medical Examinations'!A665:G665,7,FALSE)</f>
        <v>0</v>
      </c>
      <c r="I665" s="16" t="str">
        <f>VLOOKUP(A665,'Medical Examinations'!A665:H665,8,FALSE)</f>
        <v>No</v>
      </c>
      <c r="J665" s="16" t="str">
        <f>VLOOKUP(A665,'Medical Examinations'!A665:I665,9,FALSE)</f>
        <v>obesity</v>
      </c>
      <c r="K665" s="16" t="str">
        <f>VLOOKUP(A665,'Medical Examinations'!A665:J665,10,FALSE)</f>
        <v>diabetes</v>
      </c>
      <c r="L665" s="18">
        <f>VLOOKUP(A665,'Hospitalisation Details'!A:F, 5, FALSE)</f>
        <v>4</v>
      </c>
      <c r="M665" s="16">
        <f>VLOOKUP(A665,'Hospitalisation Details'!A665:H665,8,FALSE)</f>
        <v>14908.27</v>
      </c>
      <c r="N665" s="16" t="str">
        <f>VLOOKUP(A665,'Hospitalisation Details'!A665:I665,9,FALSE)</f>
        <v>tier - 2</v>
      </c>
      <c r="O665" s="16" t="str">
        <f>VLOOKUP(A665,'Hospitalisation Details'!A665:J665,10,FALSE)</f>
        <v>tier - 1</v>
      </c>
      <c r="P665" s="16" t="str">
        <f>VLOOKUP(A665,'Hospitalisation Details'!A665:K665,11,FALSE)</f>
        <v>R1011</v>
      </c>
      <c r="Q665" s="16">
        <f>VLOOKUP(A665,'Hospitalisation Details'!A665:L665,12,FALSE)</f>
        <v>41</v>
      </c>
    </row>
    <row r="666" spans="1:17" ht="20.399999999999999" x14ac:dyDescent="0.6">
      <c r="A666" s="17" t="s">
        <v>1706</v>
      </c>
      <c r="B666" s="16" t="str">
        <f>VLOOKUP('HEALTH CARE'!A666,'Customer Names'!A666:D666,3,FALSE)</f>
        <v>Heitzman</v>
      </c>
      <c r="C666" s="16">
        <f>VLOOKUP(A666,'Medical Examinations'!A666:B666,2,FALSE)</f>
        <v>39.33</v>
      </c>
      <c r="D666" s="16">
        <f>VLOOKUP(A666,'Medical Examinations'!A666:C666,3,FALSE)</f>
        <v>10.4</v>
      </c>
      <c r="E666" s="16" t="str">
        <f>VLOOKUP(A666,'Medical Examinations'!A666:D666,4,FALSE)</f>
        <v>No</v>
      </c>
      <c r="F666" s="16" t="str">
        <f>VLOOKUP(A666,'Medical Examinations'!A666:E666,5,FALSE)</f>
        <v>No</v>
      </c>
      <c r="G666" s="16" t="str">
        <f>VLOOKUP(A666,'Medical Examinations'!A666:F666,6,FALSE)</f>
        <v>No</v>
      </c>
      <c r="H666" s="16">
        <f>VLOOKUP('HEALTH CARE'!A666,'Medical Examinations'!A666:G666,7,FALSE)</f>
        <v>3</v>
      </c>
      <c r="I666" s="16" t="str">
        <f>VLOOKUP(A666,'Medical Examinations'!A666:H666,8,FALSE)</f>
        <v>No</v>
      </c>
      <c r="J666" s="16" t="str">
        <f>VLOOKUP(A666,'Medical Examinations'!A666:I666,9,FALSE)</f>
        <v>obesity</v>
      </c>
      <c r="K666" s="16" t="str">
        <f>VLOOKUP(A666,'Medical Examinations'!A666:J666,10,FALSE)</f>
        <v>diabetes</v>
      </c>
      <c r="L666" s="18">
        <f>VLOOKUP(A666,'Hospitalisation Details'!A:F, 5, FALSE)</f>
        <v>17</v>
      </c>
      <c r="M666" s="16">
        <f>VLOOKUP(A666,'Hospitalisation Details'!A666:H666,8,FALSE)</f>
        <v>14901.52</v>
      </c>
      <c r="N666" s="16" t="str">
        <f>VLOOKUP(A666,'Hospitalisation Details'!A666:I666,9,FALSE)</f>
        <v>tier - 2</v>
      </c>
      <c r="O666" s="16" t="str">
        <f>VLOOKUP(A666,'Hospitalisation Details'!A666:J666,10,FALSE)</f>
        <v>tier - 2</v>
      </c>
      <c r="P666" s="16" t="str">
        <f>VLOOKUP(A666,'Hospitalisation Details'!A666:K666,11,FALSE)</f>
        <v>R1024</v>
      </c>
      <c r="Q666" s="16">
        <f>VLOOKUP(A666,'Hospitalisation Details'!A666:L666,12,FALSE)</f>
        <v>64</v>
      </c>
    </row>
    <row r="667" spans="1:17" ht="20.399999999999999" x14ac:dyDescent="0.6">
      <c r="A667" s="17" t="s">
        <v>1705</v>
      </c>
      <c r="B667" s="16" t="str">
        <f>VLOOKUP('HEALTH CARE'!A667,'Customer Names'!A667:D667,3,FALSE)</f>
        <v>Tatton</v>
      </c>
      <c r="C667" s="16">
        <f>VLOOKUP(A667,'Medical Examinations'!A667:B667,2,FALSE)</f>
        <v>39.979999999999997</v>
      </c>
      <c r="D667" s="16">
        <f>VLOOKUP(A667,'Medical Examinations'!A667:C667,3,FALSE)</f>
        <v>9.4600000000000009</v>
      </c>
      <c r="E667" s="16" t="str">
        <f>VLOOKUP(A667,'Medical Examinations'!A667:D667,4,FALSE)</f>
        <v>Yes</v>
      </c>
      <c r="F667" s="16" t="str">
        <f>VLOOKUP(A667,'Medical Examinations'!A667:E667,5,FALSE)</f>
        <v>No</v>
      </c>
      <c r="G667" s="16" t="str">
        <f>VLOOKUP(A667,'Medical Examinations'!A667:F667,6,FALSE)</f>
        <v>No</v>
      </c>
      <c r="H667" s="16">
        <f>VLOOKUP('HEALTH CARE'!A667,'Medical Examinations'!A667:G667,7,FALSE)</f>
        <v>2</v>
      </c>
      <c r="I667" s="16" t="str">
        <f>VLOOKUP(A667,'Medical Examinations'!A667:H667,8,FALSE)</f>
        <v>No</v>
      </c>
      <c r="J667" s="16" t="str">
        <f>VLOOKUP(A667,'Medical Examinations'!A667:I667,9,FALSE)</f>
        <v>obesity</v>
      </c>
      <c r="K667" s="16" t="str">
        <f>VLOOKUP(A667,'Medical Examinations'!A667:J667,10,FALSE)</f>
        <v>diabetes</v>
      </c>
      <c r="L667" s="18">
        <f>VLOOKUP(A667,'Hospitalisation Details'!A:F, 5, FALSE)</f>
        <v>11</v>
      </c>
      <c r="M667" s="16">
        <f>VLOOKUP(A667,'Hospitalisation Details'!A667:H667,8,FALSE)</f>
        <v>14847.63</v>
      </c>
      <c r="N667" s="16" t="str">
        <f>VLOOKUP(A667,'Hospitalisation Details'!A667:I667,9,FALSE)</f>
        <v>tier - 2</v>
      </c>
      <c r="O667" s="16" t="str">
        <f>VLOOKUP(A667,'Hospitalisation Details'!A667:J667,10,FALSE)</f>
        <v>tier - 2</v>
      </c>
      <c r="P667" s="16" t="str">
        <f>VLOOKUP(A667,'Hospitalisation Details'!A667:K667,11,FALSE)</f>
        <v>R1023</v>
      </c>
      <c r="Q667" s="16">
        <f>VLOOKUP(A667,'Hospitalisation Details'!A667:L667,12,FALSE)</f>
        <v>52</v>
      </c>
    </row>
    <row r="668" spans="1:17" ht="20.399999999999999" x14ac:dyDescent="0.6">
      <c r="A668" s="17" t="s">
        <v>1704</v>
      </c>
      <c r="B668" s="16" t="str">
        <f>VLOOKUP('HEALTH CARE'!A668,'Customer Names'!A668:D668,3,FALSE)</f>
        <v>Flanagan</v>
      </c>
      <c r="C668" s="16">
        <f>VLOOKUP(A668,'Medical Examinations'!A668:B668,2,FALSE)</f>
        <v>46.51</v>
      </c>
      <c r="D668" s="16">
        <f>VLOOKUP(A668,'Medical Examinations'!A668:C668,3,FALSE)</f>
        <v>8.69</v>
      </c>
      <c r="E668" s="16" t="str">
        <f>VLOOKUP(A668,'Medical Examinations'!A668:D668,4,FALSE)</f>
        <v>Yes</v>
      </c>
      <c r="F668" s="16" t="str">
        <f>VLOOKUP(A668,'Medical Examinations'!A668:E668,5,FALSE)</f>
        <v>No</v>
      </c>
      <c r="G668" s="16" t="str">
        <f>VLOOKUP(A668,'Medical Examinations'!A668:F668,6,FALSE)</f>
        <v>No</v>
      </c>
      <c r="H668" s="16">
        <f>VLOOKUP('HEALTH CARE'!A668,'Medical Examinations'!A668:G668,7,FALSE)</f>
        <v>0</v>
      </c>
      <c r="I668" s="16" t="str">
        <f>VLOOKUP(A668,'Medical Examinations'!A668:H668,8,FALSE)</f>
        <v>No</v>
      </c>
      <c r="J668" s="16" t="str">
        <f>VLOOKUP(A668,'Medical Examinations'!A668:I668,9,FALSE)</f>
        <v>obesity</v>
      </c>
      <c r="K668" s="16" t="str">
        <f>VLOOKUP(A668,'Medical Examinations'!A668:J668,10,FALSE)</f>
        <v>diabetes</v>
      </c>
      <c r="L668" s="18">
        <f>VLOOKUP(A668,'Hospitalisation Details'!A:F, 5, FALSE)</f>
        <v>5</v>
      </c>
      <c r="M668" s="16">
        <f>VLOOKUP(A668,'Hospitalisation Details'!A668:H668,8,FALSE)</f>
        <v>14843.96</v>
      </c>
      <c r="N668" s="16" t="str">
        <f>VLOOKUP(A668,'Hospitalisation Details'!A668:I668,9,FALSE)</f>
        <v>tier - 2</v>
      </c>
      <c r="O668" s="16" t="str">
        <f>VLOOKUP(A668,'Hospitalisation Details'!A668:J668,10,FALSE)</f>
        <v>tier - 3</v>
      </c>
      <c r="P668" s="16" t="str">
        <f>VLOOKUP(A668,'Hospitalisation Details'!A668:K668,11,FALSE)</f>
        <v>R1026</v>
      </c>
      <c r="Q668" s="16">
        <f>VLOOKUP(A668,'Hospitalisation Details'!A668:L668,12,FALSE)</f>
        <v>42</v>
      </c>
    </row>
    <row r="669" spans="1:17" ht="20.399999999999999" x14ac:dyDescent="0.6">
      <c r="A669" s="17" t="s">
        <v>1703</v>
      </c>
      <c r="B669" s="16" t="str">
        <f>VLOOKUP('HEALTH CARE'!A669,'Customer Names'!A669:D669,3,FALSE)</f>
        <v>Funk</v>
      </c>
      <c r="C669" s="16">
        <f>VLOOKUP(A669,'Medical Examinations'!A669:B669,2,FALSE)</f>
        <v>43.58</v>
      </c>
      <c r="D669" s="16">
        <f>VLOOKUP(A669,'Medical Examinations'!A669:C669,3,FALSE)</f>
        <v>4.2300000000000004</v>
      </c>
      <c r="E669" s="16" t="str">
        <f>VLOOKUP(A669,'Medical Examinations'!A669:D669,4,FALSE)</f>
        <v>No</v>
      </c>
      <c r="F669" s="16" t="str">
        <f>VLOOKUP(A669,'Medical Examinations'!A669:E669,5,FALSE)</f>
        <v>No</v>
      </c>
      <c r="G669" s="16" t="str">
        <f>VLOOKUP(A669,'Medical Examinations'!A669:F669,6,FALSE)</f>
        <v>Yes</v>
      </c>
      <c r="H669" s="16">
        <f>VLOOKUP('HEALTH CARE'!A669,'Medical Examinations'!A669:G669,7,FALSE)</f>
        <v>1</v>
      </c>
      <c r="I669" s="16" t="str">
        <f>VLOOKUP(A669,'Medical Examinations'!A669:H669,8,FALSE)</f>
        <v>No</v>
      </c>
      <c r="J669" s="16" t="str">
        <f>VLOOKUP(A669,'Medical Examinations'!A669:I669,9,FALSE)</f>
        <v>obesity</v>
      </c>
      <c r="K669" s="16" t="str">
        <f>VLOOKUP(A669,'Medical Examinations'!A669:J669,10,FALSE)</f>
        <v>normal</v>
      </c>
      <c r="L669" s="18">
        <f>VLOOKUP(A669,'Hospitalisation Details'!A:F, 5, FALSE)</f>
        <v>18</v>
      </c>
      <c r="M669" s="16">
        <f>VLOOKUP(A669,'Hospitalisation Details'!A669:H669,8,FALSE)</f>
        <v>14839.34</v>
      </c>
      <c r="N669" s="16" t="str">
        <f>VLOOKUP(A669,'Hospitalisation Details'!A669:I669,9,FALSE)</f>
        <v>tier - 2</v>
      </c>
      <c r="O669" s="16" t="str">
        <f>VLOOKUP(A669,'Hospitalisation Details'!A669:J669,10,FALSE)</f>
        <v>tier - 3</v>
      </c>
      <c r="P669" s="16" t="str">
        <f>VLOOKUP(A669,'Hospitalisation Details'!A669:K669,11,FALSE)</f>
        <v>R1026</v>
      </c>
      <c r="Q669" s="16">
        <f>VLOOKUP(A669,'Hospitalisation Details'!A669:L669,12,FALSE)</f>
        <v>43</v>
      </c>
    </row>
    <row r="670" spans="1:17" ht="20.399999999999999" x14ac:dyDescent="0.6">
      <c r="A670" s="17" t="s">
        <v>1702</v>
      </c>
      <c r="B670" s="16" t="str">
        <f>VLOOKUP('HEALTH CARE'!A670,'Customer Names'!A670:D670,3,FALSE)</f>
        <v>Davenport</v>
      </c>
      <c r="C670" s="16">
        <f>VLOOKUP(A670,'Medical Examinations'!A670:B670,2,FALSE)</f>
        <v>42.28</v>
      </c>
      <c r="D670" s="16">
        <f>VLOOKUP(A670,'Medical Examinations'!A670:C670,3,FALSE)</f>
        <v>9.16</v>
      </c>
      <c r="E670" s="16" t="str">
        <f>VLOOKUP(A670,'Medical Examinations'!A670:D670,4,FALSE)</f>
        <v>Yes</v>
      </c>
      <c r="F670" s="16" t="str">
        <f>VLOOKUP(A670,'Medical Examinations'!A670:E670,5,FALSE)</f>
        <v>No</v>
      </c>
      <c r="G670" s="16" t="str">
        <f>VLOOKUP(A670,'Medical Examinations'!A670:F670,6,FALSE)</f>
        <v>No</v>
      </c>
      <c r="H670" s="16">
        <f>VLOOKUP('HEALTH CARE'!A670,'Medical Examinations'!A670:G670,7,FALSE)</f>
        <v>1</v>
      </c>
      <c r="I670" s="16" t="str">
        <f>VLOOKUP(A670,'Medical Examinations'!A670:H670,8,FALSE)</f>
        <v>No</v>
      </c>
      <c r="J670" s="16" t="str">
        <f>VLOOKUP(A670,'Medical Examinations'!A670:I670,9,FALSE)</f>
        <v>obesity</v>
      </c>
      <c r="K670" s="16" t="str">
        <f>VLOOKUP(A670,'Medical Examinations'!A670:J670,10,FALSE)</f>
        <v>diabetes</v>
      </c>
      <c r="L670" s="18">
        <f>VLOOKUP(A670,'Hospitalisation Details'!A:F, 5, FALSE)</f>
        <v>10</v>
      </c>
      <c r="M670" s="16">
        <f>VLOOKUP(A670,'Hospitalisation Details'!A670:H670,8,FALSE)</f>
        <v>14819</v>
      </c>
      <c r="N670" s="16" t="str">
        <f>VLOOKUP(A670,'Hospitalisation Details'!A670:I670,9,FALSE)</f>
        <v>tier - 2</v>
      </c>
      <c r="O670" s="16" t="str">
        <f>VLOOKUP(A670,'Hospitalisation Details'!A670:J670,10,FALSE)</f>
        <v>tier - 3</v>
      </c>
      <c r="P670" s="16" t="str">
        <f>VLOOKUP(A670,'Hospitalisation Details'!A670:K670,11,FALSE)</f>
        <v>R1023</v>
      </c>
      <c r="Q670" s="16">
        <f>VLOOKUP(A670,'Hospitalisation Details'!A670:L670,12,FALSE)</f>
        <v>47</v>
      </c>
    </row>
    <row r="671" spans="1:17" ht="20.399999999999999" x14ac:dyDescent="0.6">
      <c r="A671" s="17" t="s">
        <v>1701</v>
      </c>
      <c r="B671" s="16" t="str">
        <f>VLOOKUP('HEALTH CARE'!A671,'Customer Names'!A671:D671,3,FALSE)</f>
        <v>Nicholson</v>
      </c>
      <c r="C671" s="16">
        <f>VLOOKUP(A671,'Medical Examinations'!A671:B671,2,FALSE)</f>
        <v>35.520000000000003</v>
      </c>
      <c r="D671" s="16">
        <f>VLOOKUP(A671,'Medical Examinations'!A671:C671,3,FALSE)</f>
        <v>8.26</v>
      </c>
      <c r="E671" s="16" t="str">
        <f>VLOOKUP(A671,'Medical Examinations'!A671:D671,4,FALSE)</f>
        <v>No</v>
      </c>
      <c r="F671" s="16" t="str">
        <f>VLOOKUP(A671,'Medical Examinations'!A671:E671,5,FALSE)</f>
        <v>No</v>
      </c>
      <c r="G671" s="16" t="str">
        <f>VLOOKUP(A671,'Medical Examinations'!A671:F671,6,FALSE)</f>
        <v>No</v>
      </c>
      <c r="H671" s="16">
        <f>VLOOKUP('HEALTH CARE'!A671,'Medical Examinations'!A671:G671,7,FALSE)</f>
        <v>0</v>
      </c>
      <c r="I671" s="16" t="str">
        <f>VLOOKUP(A671,'Medical Examinations'!A671:H671,8,FALSE)</f>
        <v>No</v>
      </c>
      <c r="J671" s="16" t="str">
        <f>VLOOKUP(A671,'Medical Examinations'!A671:I671,9,FALSE)</f>
        <v>obesity</v>
      </c>
      <c r="K671" s="16" t="str">
        <f>VLOOKUP(A671,'Medical Examinations'!A671:J671,10,FALSE)</f>
        <v>diabetes</v>
      </c>
      <c r="L671" s="18">
        <f>VLOOKUP(A671,'Hospitalisation Details'!A:F, 5, FALSE)</f>
        <v>27</v>
      </c>
      <c r="M671" s="16">
        <f>VLOOKUP(A671,'Hospitalisation Details'!A671:H671,8,FALSE)</f>
        <v>14750.42</v>
      </c>
      <c r="N671" s="16" t="str">
        <f>VLOOKUP(A671,'Hospitalisation Details'!A671:I671,9,FALSE)</f>
        <v>tier - 2</v>
      </c>
      <c r="O671" s="16" t="str">
        <f>VLOOKUP(A671,'Hospitalisation Details'!A671:J671,10,FALSE)</f>
        <v>tier - 2</v>
      </c>
      <c r="P671" s="16" t="str">
        <f>VLOOKUP(A671,'Hospitalisation Details'!A671:K671,11,FALSE)</f>
        <v>R1026</v>
      </c>
      <c r="Q671" s="16">
        <f>VLOOKUP(A671,'Hospitalisation Details'!A671:L671,12,FALSE)</f>
        <v>57</v>
      </c>
    </row>
    <row r="672" spans="1:17" ht="20.399999999999999" x14ac:dyDescent="0.6">
      <c r="A672" s="17" t="s">
        <v>1700</v>
      </c>
      <c r="B672" s="16" t="str">
        <f>VLOOKUP('HEALTH CARE'!A672,'Customer Names'!A672:D672,3,FALSE)</f>
        <v>Lindbloom</v>
      </c>
      <c r="C672" s="16">
        <f>VLOOKUP(A672,'Medical Examinations'!A672:B672,2,FALSE)</f>
        <v>33.6</v>
      </c>
      <c r="D672" s="16">
        <f>VLOOKUP(A672,'Medical Examinations'!A672:C672,3,FALSE)</f>
        <v>11.25</v>
      </c>
      <c r="E672" s="16" t="str">
        <f>VLOOKUP(A672,'Medical Examinations'!A672:D672,4,FALSE)</f>
        <v>No</v>
      </c>
      <c r="F672" s="16" t="str">
        <f>VLOOKUP(A672,'Medical Examinations'!A672:E672,5,FALSE)</f>
        <v>No</v>
      </c>
      <c r="G672" s="16" t="str">
        <f>VLOOKUP(A672,'Medical Examinations'!A672:F672,6,FALSE)</f>
        <v>No</v>
      </c>
      <c r="H672" s="16">
        <f>VLOOKUP('HEALTH CARE'!A672,'Medical Examinations'!A672:G672,7,FALSE)</f>
        <v>0</v>
      </c>
      <c r="I672" s="16" t="str">
        <f>VLOOKUP(A672,'Medical Examinations'!A672:H672,8,FALSE)</f>
        <v>No</v>
      </c>
      <c r="J672" s="16" t="str">
        <f>VLOOKUP(A672,'Medical Examinations'!A672:I672,9,FALSE)</f>
        <v>obesity</v>
      </c>
      <c r="K672" s="16" t="str">
        <f>VLOOKUP(A672,'Medical Examinations'!A672:J672,10,FALSE)</f>
        <v>diabetes</v>
      </c>
      <c r="L672" s="18">
        <f>VLOOKUP(A672,'Hospitalisation Details'!A:F, 5, FALSE)</f>
        <v>29</v>
      </c>
      <c r="M672" s="16">
        <f>VLOOKUP(A672,'Hospitalisation Details'!A672:H672,8,FALSE)</f>
        <v>14738.43</v>
      </c>
      <c r="N672" s="16" t="str">
        <f>VLOOKUP(A672,'Hospitalisation Details'!A672:I672,9,FALSE)</f>
        <v>tier - 2</v>
      </c>
      <c r="O672" s="16" t="str">
        <f>VLOOKUP(A672,'Hospitalisation Details'!A672:J672,10,FALSE)</f>
        <v>tier - 3</v>
      </c>
      <c r="P672" s="16" t="str">
        <f>VLOOKUP(A672,'Hospitalisation Details'!A672:K672,11,FALSE)</f>
        <v>R1021</v>
      </c>
      <c r="Q672" s="16">
        <f>VLOOKUP(A672,'Hospitalisation Details'!A672:L672,12,FALSE)</f>
        <v>60</v>
      </c>
    </row>
    <row r="673" spans="1:17" ht="20.399999999999999" x14ac:dyDescent="0.6">
      <c r="A673" s="17" t="s">
        <v>1699</v>
      </c>
      <c r="B673" s="16" t="str">
        <f>VLOOKUP('HEALTH CARE'!A673,'Customer Names'!A673:D673,3,FALSE)</f>
        <v>Wijayaratne</v>
      </c>
      <c r="C673" s="16">
        <f>VLOOKUP(A673,'Medical Examinations'!A673:B673,2,FALSE)</f>
        <v>22.42</v>
      </c>
      <c r="D673" s="16">
        <f>VLOOKUP(A673,'Medical Examinations'!A673:C673,3,FALSE)</f>
        <v>6.74</v>
      </c>
      <c r="E673" s="16" t="str">
        <f>VLOOKUP(A673,'Medical Examinations'!A673:D673,4,FALSE)</f>
        <v>No</v>
      </c>
      <c r="F673" s="16" t="str">
        <f>VLOOKUP(A673,'Medical Examinations'!A673:E673,5,FALSE)</f>
        <v>No</v>
      </c>
      <c r="G673" s="16" t="str">
        <f>VLOOKUP(A673,'Medical Examinations'!A673:F673,6,FALSE)</f>
        <v>No</v>
      </c>
      <c r="H673" s="16">
        <f>VLOOKUP('HEALTH CARE'!A673,'Medical Examinations'!A673:G673,7,FALSE)</f>
        <v>0</v>
      </c>
      <c r="I673" s="16" t="str">
        <f>VLOOKUP(A673,'Medical Examinations'!A673:H673,8,FALSE)</f>
        <v>Yes</v>
      </c>
      <c r="J673" s="16" t="str">
        <f>VLOOKUP(A673,'Medical Examinations'!A673:I673,9,FALSE)</f>
        <v>normal weight</v>
      </c>
      <c r="K673" s="16" t="str">
        <f>VLOOKUP(A673,'Medical Examinations'!A673:J673,10,FALSE)</f>
        <v>diabetes</v>
      </c>
      <c r="L673" s="18">
        <f>VLOOKUP(A673,'Hospitalisation Details'!A:F, 5, FALSE)</f>
        <v>24</v>
      </c>
      <c r="M673" s="16">
        <f>VLOOKUP(A673,'Hospitalisation Details'!A673:H673,8,FALSE)</f>
        <v>14711.74</v>
      </c>
      <c r="N673" s="16" t="str">
        <f>VLOOKUP(A673,'Hospitalisation Details'!A673:I673,9,FALSE)</f>
        <v>tier - 2</v>
      </c>
      <c r="O673" s="16" t="str">
        <f>VLOOKUP(A673,'Hospitalisation Details'!A673:J673,10,FALSE)</f>
        <v>tier - 2</v>
      </c>
      <c r="P673" s="16" t="str">
        <f>VLOOKUP(A673,'Hospitalisation Details'!A673:K673,11,FALSE)</f>
        <v>R1012</v>
      </c>
      <c r="Q673" s="16">
        <f>VLOOKUP(A673,'Hospitalisation Details'!A673:L673,12,FALSE)</f>
        <v>20</v>
      </c>
    </row>
    <row r="674" spans="1:17" ht="20.399999999999999" x14ac:dyDescent="0.6">
      <c r="A674" s="17" t="s">
        <v>1698</v>
      </c>
      <c r="B674" s="16" t="str">
        <f>VLOOKUP('HEALTH CARE'!A674,'Customer Names'!A674:D674,3,FALSE)</f>
        <v>Ainsworth</v>
      </c>
      <c r="C674" s="16">
        <f>VLOOKUP(A674,'Medical Examinations'!A674:B674,2,FALSE)</f>
        <v>46.86</v>
      </c>
      <c r="D674" s="16">
        <f>VLOOKUP(A674,'Medical Examinations'!A674:C674,3,FALSE)</f>
        <v>4.87</v>
      </c>
      <c r="E674" s="16" t="str">
        <f>VLOOKUP(A674,'Medical Examinations'!A674:D674,4,FALSE)</f>
        <v>No</v>
      </c>
      <c r="F674" s="16" t="str">
        <f>VLOOKUP(A674,'Medical Examinations'!A674:E674,5,FALSE)</f>
        <v>No</v>
      </c>
      <c r="G674" s="16" t="str">
        <f>VLOOKUP(A674,'Medical Examinations'!A674:F674,6,FALSE)</f>
        <v>No</v>
      </c>
      <c r="H674" s="16">
        <f>VLOOKUP('HEALTH CARE'!A674,'Medical Examinations'!A674:G674,7,FALSE)</f>
        <v>0</v>
      </c>
      <c r="I674" s="16" t="str">
        <f>VLOOKUP(A674,'Medical Examinations'!A674:H674,8,FALSE)</f>
        <v>No</v>
      </c>
      <c r="J674" s="16" t="str">
        <f>VLOOKUP(A674,'Medical Examinations'!A674:I674,9,FALSE)</f>
        <v>obesity</v>
      </c>
      <c r="K674" s="16" t="str">
        <f>VLOOKUP(A674,'Medical Examinations'!A674:J674,10,FALSE)</f>
        <v>normal</v>
      </c>
      <c r="L674" s="18">
        <f>VLOOKUP(A674,'Hospitalisation Details'!A:F, 5, FALSE)</f>
        <v>4</v>
      </c>
      <c r="M674" s="16">
        <f>VLOOKUP(A674,'Hospitalisation Details'!A674:H674,8,FALSE)</f>
        <v>14696.77</v>
      </c>
      <c r="N674" s="16" t="str">
        <f>VLOOKUP(A674,'Hospitalisation Details'!A674:I674,9,FALSE)</f>
        <v>tier - 2</v>
      </c>
      <c r="O674" s="16" t="str">
        <f>VLOOKUP(A674,'Hospitalisation Details'!A674:J674,10,FALSE)</f>
        <v>tier - 2</v>
      </c>
      <c r="P674" s="16" t="str">
        <f>VLOOKUP(A674,'Hospitalisation Details'!A674:K674,11,FALSE)</f>
        <v>R1011</v>
      </c>
      <c r="Q674" s="16">
        <f>VLOOKUP(A674,'Hospitalisation Details'!A674:L674,12,FALSE)</f>
        <v>40</v>
      </c>
    </row>
    <row r="675" spans="1:17" ht="20.399999999999999" x14ac:dyDescent="0.6">
      <c r="A675" s="17" t="s">
        <v>1697</v>
      </c>
      <c r="B675" s="16" t="str">
        <f>VLOOKUP('HEALTH CARE'!A675,'Customer Names'!A675:D675,3,FALSE)</f>
        <v>Gayagoy</v>
      </c>
      <c r="C675" s="16">
        <f>VLOOKUP(A675,'Medical Examinations'!A675:B675,2,FALSE)</f>
        <v>32.965000000000003</v>
      </c>
      <c r="D675" s="16">
        <f>VLOOKUP(A675,'Medical Examinations'!A675:C675,3,FALSE)</f>
        <v>6.68</v>
      </c>
      <c r="E675" s="16" t="str">
        <f>VLOOKUP(A675,'Medical Examinations'!A675:D675,4,FALSE)</f>
        <v>No</v>
      </c>
      <c r="F675" s="16" t="str">
        <f>VLOOKUP(A675,'Medical Examinations'!A675:E675,5,FALSE)</f>
        <v>No</v>
      </c>
      <c r="G675" s="16" t="str">
        <f>VLOOKUP(A675,'Medical Examinations'!A675:F675,6,FALSE)</f>
        <v>No</v>
      </c>
      <c r="H675" s="16">
        <f>VLOOKUP('HEALTH CARE'!A675,'Medical Examinations'!A675:G675,7,FALSE)</f>
        <v>3</v>
      </c>
      <c r="I675" s="16" t="str">
        <f>VLOOKUP(A675,'Medical Examinations'!A675:H675,8,FALSE)</f>
        <v>No</v>
      </c>
      <c r="J675" s="16" t="str">
        <f>VLOOKUP(A675,'Medical Examinations'!A675:I675,9,FALSE)</f>
        <v>obesity</v>
      </c>
      <c r="K675" s="16" t="str">
        <f>VLOOKUP(A675,'Medical Examinations'!A675:J675,10,FALSE)</f>
        <v>diabetes</v>
      </c>
      <c r="L675" s="18">
        <f>VLOOKUP(A675,'Hospitalisation Details'!A:F, 5, FALSE)</f>
        <v>23</v>
      </c>
      <c r="M675" s="16">
        <f>VLOOKUP(A675,'Hospitalisation Details'!A675:H675,8,FALSE)</f>
        <v>14692.67</v>
      </c>
      <c r="N675" s="16" t="str">
        <f>VLOOKUP(A675,'Hospitalisation Details'!A675:I675,9,FALSE)</f>
        <v>tier - 2</v>
      </c>
      <c r="O675" s="16" t="str">
        <f>VLOOKUP(A675,'Hospitalisation Details'!A675:J675,10,FALSE)</f>
        <v>tier - 1</v>
      </c>
      <c r="P675" s="16" t="str">
        <f>VLOOKUP(A675,'Hospitalisation Details'!A675:K675,11,FALSE)</f>
        <v>R1012</v>
      </c>
      <c r="Q675" s="16">
        <f>VLOOKUP(A675,'Hospitalisation Details'!A675:L675,12,FALSE)</f>
        <v>64</v>
      </c>
    </row>
    <row r="676" spans="1:17" ht="20.399999999999999" x14ac:dyDescent="0.6">
      <c r="A676" s="17" t="s">
        <v>1696</v>
      </c>
      <c r="B676" s="16" t="str">
        <f>VLOOKUP('HEALTH CARE'!A676,'Customer Names'!A676:D676,3,FALSE)</f>
        <v>Fitzmaurice</v>
      </c>
      <c r="C676" s="16">
        <f>VLOOKUP(A676,'Medical Examinations'!A676:B676,2,FALSE)</f>
        <v>39.340000000000003</v>
      </c>
      <c r="D676" s="16">
        <f>VLOOKUP(A676,'Medical Examinations'!A676:C676,3,FALSE)</f>
        <v>5.0199999999999996</v>
      </c>
      <c r="E676" s="16" t="str">
        <f>VLOOKUP(A676,'Medical Examinations'!A676:D676,4,FALSE)</f>
        <v>Yes</v>
      </c>
      <c r="F676" s="16" t="str">
        <f>VLOOKUP(A676,'Medical Examinations'!A676:E676,5,FALSE)</f>
        <v>No</v>
      </c>
      <c r="G676" s="16" t="str">
        <f>VLOOKUP(A676,'Medical Examinations'!A676:F676,6,FALSE)</f>
        <v>Yes</v>
      </c>
      <c r="H676" s="16">
        <f>VLOOKUP('HEALTH CARE'!A676,'Medical Examinations'!A676:G676,7,FALSE)</f>
        <v>1</v>
      </c>
      <c r="I676" s="16" t="str">
        <f>VLOOKUP(A676,'Medical Examinations'!A676:H676,8,FALSE)</f>
        <v>No</v>
      </c>
      <c r="J676" s="16" t="str">
        <f>VLOOKUP(A676,'Medical Examinations'!A676:I676,9,FALSE)</f>
        <v>obesity</v>
      </c>
      <c r="K676" s="16" t="str">
        <f>VLOOKUP(A676,'Medical Examinations'!A676:J676,10,FALSE)</f>
        <v>normal</v>
      </c>
      <c r="L676" s="18">
        <f>VLOOKUP(A676,'Hospitalisation Details'!A:F, 5, FALSE)</f>
        <v>20</v>
      </c>
      <c r="M676" s="16">
        <f>VLOOKUP(A676,'Hospitalisation Details'!A676:H676,8,FALSE)</f>
        <v>14665.75</v>
      </c>
      <c r="N676" s="16" t="str">
        <f>VLOOKUP(A676,'Hospitalisation Details'!A676:I676,9,FALSE)</f>
        <v>tier - 2</v>
      </c>
      <c r="O676" s="16" t="str">
        <f>VLOOKUP(A676,'Hospitalisation Details'!A676:J676,10,FALSE)</f>
        <v>tier - 1</v>
      </c>
      <c r="P676" s="16" t="str">
        <f>VLOOKUP(A676,'Hospitalisation Details'!A676:K676,11,FALSE)</f>
        <v>R1012</v>
      </c>
      <c r="Q676" s="16">
        <f>VLOOKUP(A676,'Hospitalisation Details'!A676:L676,12,FALSE)</f>
        <v>53</v>
      </c>
    </row>
    <row r="677" spans="1:17" ht="20.399999999999999" x14ac:dyDescent="0.6">
      <c r="A677" s="17" t="s">
        <v>1695</v>
      </c>
      <c r="B677" s="16" t="str">
        <f>VLOOKUP('HEALTH CARE'!A677,'Customer Names'!A677:D677,3,FALSE)</f>
        <v>Rodriguez</v>
      </c>
      <c r="C677" s="16">
        <f>VLOOKUP(A677,'Medical Examinations'!A677:B677,2,FALSE)</f>
        <v>47</v>
      </c>
      <c r="D677" s="16">
        <f>VLOOKUP(A677,'Medical Examinations'!A677:C677,3,FALSE)</f>
        <v>10.64</v>
      </c>
      <c r="E677" s="16" t="str">
        <f>VLOOKUP(A677,'Medical Examinations'!A677:D677,4,FALSE)</f>
        <v>Yes</v>
      </c>
      <c r="F677" s="16" t="str">
        <f>VLOOKUP(A677,'Medical Examinations'!A677:E677,5,FALSE)</f>
        <v>No</v>
      </c>
      <c r="G677" s="16" t="str">
        <f>VLOOKUP(A677,'Medical Examinations'!A677:F677,6,FALSE)</f>
        <v>No</v>
      </c>
      <c r="H677" s="16">
        <f>VLOOKUP('HEALTH CARE'!A677,'Medical Examinations'!A677:G677,7,FALSE)</f>
        <v>0</v>
      </c>
      <c r="I677" s="16" t="str">
        <f>VLOOKUP(A677,'Medical Examinations'!A677:H677,8,FALSE)</f>
        <v>No</v>
      </c>
      <c r="J677" s="16" t="str">
        <f>VLOOKUP(A677,'Medical Examinations'!A677:I677,9,FALSE)</f>
        <v>obesity</v>
      </c>
      <c r="K677" s="16" t="str">
        <f>VLOOKUP(A677,'Medical Examinations'!A677:J677,10,FALSE)</f>
        <v>diabetes</v>
      </c>
      <c r="L677" s="18">
        <f>VLOOKUP(A677,'Hospitalisation Details'!A:F, 5, FALSE)</f>
        <v>13</v>
      </c>
      <c r="M677" s="16">
        <f>VLOOKUP(A677,'Hospitalisation Details'!A677:H677,8,FALSE)</f>
        <v>14657.2</v>
      </c>
      <c r="N677" s="16" t="str">
        <f>VLOOKUP(A677,'Hospitalisation Details'!A677:I677,9,FALSE)</f>
        <v>tier - 2</v>
      </c>
      <c r="O677" s="16" t="str">
        <f>VLOOKUP(A677,'Hospitalisation Details'!A677:J677,10,FALSE)</f>
        <v>tier - 1</v>
      </c>
      <c r="P677" s="16" t="str">
        <f>VLOOKUP(A677,'Hospitalisation Details'!A677:K677,11,FALSE)</f>
        <v>R1012</v>
      </c>
      <c r="Q677" s="16">
        <f>VLOOKUP(A677,'Hospitalisation Details'!A677:L677,12,FALSE)</f>
        <v>41</v>
      </c>
    </row>
    <row r="678" spans="1:17" ht="20.399999999999999" x14ac:dyDescent="0.6">
      <c r="A678" s="17" t="s">
        <v>1694</v>
      </c>
      <c r="B678" s="16" t="str">
        <f>VLOOKUP('HEALTH CARE'!A678,'Customer Names'!A678:D678,3,FALSE)</f>
        <v>Tsoucas</v>
      </c>
      <c r="C678" s="16">
        <f>VLOOKUP(A678,'Medical Examinations'!A678:B678,2,FALSE)</f>
        <v>36.71</v>
      </c>
      <c r="D678" s="16">
        <f>VLOOKUP(A678,'Medical Examinations'!A678:C678,3,FALSE)</f>
        <v>8.74</v>
      </c>
      <c r="E678" s="16" t="str">
        <f>VLOOKUP(A678,'Medical Examinations'!A678:D678,4,FALSE)</f>
        <v>Yes</v>
      </c>
      <c r="F678" s="16" t="str">
        <f>VLOOKUP(A678,'Medical Examinations'!A678:E678,5,FALSE)</f>
        <v>No</v>
      </c>
      <c r="G678" s="16" t="str">
        <f>VLOOKUP(A678,'Medical Examinations'!A678:F678,6,FALSE)</f>
        <v>No</v>
      </c>
      <c r="H678" s="16">
        <f>VLOOKUP('HEALTH CARE'!A678,'Medical Examinations'!A678:G678,7,FALSE)</f>
        <v>0</v>
      </c>
      <c r="I678" s="16" t="str">
        <f>VLOOKUP(A678,'Medical Examinations'!A678:H678,8,FALSE)</f>
        <v>No</v>
      </c>
      <c r="J678" s="16" t="str">
        <f>VLOOKUP(A678,'Medical Examinations'!A678:I678,9,FALSE)</f>
        <v>obesity</v>
      </c>
      <c r="K678" s="16" t="str">
        <f>VLOOKUP(A678,'Medical Examinations'!A678:J678,10,FALSE)</f>
        <v>diabetes</v>
      </c>
      <c r="L678" s="18">
        <f>VLOOKUP(A678,'Hospitalisation Details'!A:F, 5, FALSE)</f>
        <v>1</v>
      </c>
      <c r="M678" s="16">
        <f>VLOOKUP(A678,'Hospitalisation Details'!A678:H678,8,FALSE)</f>
        <v>14640.35</v>
      </c>
      <c r="N678" s="16" t="str">
        <f>VLOOKUP(A678,'Hospitalisation Details'!A678:I678,9,FALSE)</f>
        <v>tier - 2</v>
      </c>
      <c r="O678" s="16" t="str">
        <f>VLOOKUP(A678,'Hospitalisation Details'!A678:J678,10,FALSE)</f>
        <v>tier - 3</v>
      </c>
      <c r="P678" s="16" t="str">
        <f>VLOOKUP(A678,'Hospitalisation Details'!A678:K678,11,FALSE)</f>
        <v>R1026</v>
      </c>
      <c r="Q678" s="16">
        <f>VLOOKUP(A678,'Hospitalisation Details'!A678:L678,12,FALSE)</f>
        <v>55</v>
      </c>
    </row>
    <row r="679" spans="1:17" ht="20.399999999999999" x14ac:dyDescent="0.6">
      <c r="A679" s="17" t="s">
        <v>1693</v>
      </c>
      <c r="B679" s="16" t="str">
        <f>VLOOKUP('HEALTH CARE'!A679,'Customer Names'!A679:D679,3,FALSE)</f>
        <v>Muhly</v>
      </c>
      <c r="C679" s="16">
        <f>VLOOKUP(A679,'Medical Examinations'!A679:B679,2,FALSE)</f>
        <v>53.48</v>
      </c>
      <c r="D679" s="16">
        <f>VLOOKUP(A679,'Medical Examinations'!A679:C679,3,FALSE)</f>
        <v>5.64</v>
      </c>
      <c r="E679" s="16" t="str">
        <f>VLOOKUP(A679,'Medical Examinations'!A679:D679,4,FALSE)</f>
        <v>No</v>
      </c>
      <c r="F679" s="16" t="str">
        <f>VLOOKUP(A679,'Medical Examinations'!A679:E679,5,FALSE)</f>
        <v>No</v>
      </c>
      <c r="G679" s="16" t="str">
        <f>VLOOKUP(A679,'Medical Examinations'!A679:F679,6,FALSE)</f>
        <v>No</v>
      </c>
      <c r="H679" s="16">
        <f>VLOOKUP('HEALTH CARE'!A679,'Medical Examinations'!A679:G679,7,FALSE)</f>
        <v>0</v>
      </c>
      <c r="I679" s="16" t="str">
        <f>VLOOKUP(A679,'Medical Examinations'!A679:H679,8,FALSE)</f>
        <v>No</v>
      </c>
      <c r="J679" s="16" t="str">
        <f>VLOOKUP(A679,'Medical Examinations'!A679:I679,9,FALSE)</f>
        <v>obesity</v>
      </c>
      <c r="K679" s="16" t="str">
        <f>VLOOKUP(A679,'Medical Examinations'!A679:J679,10,FALSE)</f>
        <v>normal</v>
      </c>
      <c r="L679" s="18">
        <f>VLOOKUP(A679,'Hospitalisation Details'!A:F, 5, FALSE)</f>
        <v>21</v>
      </c>
      <c r="M679" s="16">
        <f>VLOOKUP(A679,'Hospitalisation Details'!A679:H679,8,FALSE)</f>
        <v>14630.52</v>
      </c>
      <c r="N679" s="16" t="str">
        <f>VLOOKUP(A679,'Hospitalisation Details'!A679:I679,9,FALSE)</f>
        <v>tier - 2</v>
      </c>
      <c r="O679" s="16" t="str">
        <f>VLOOKUP(A679,'Hospitalisation Details'!A679:J679,10,FALSE)</f>
        <v>tier - 3</v>
      </c>
      <c r="P679" s="16" t="str">
        <f>VLOOKUP(A679,'Hospitalisation Details'!A679:K679,11,FALSE)</f>
        <v>R1011</v>
      </c>
      <c r="Q679" s="16">
        <f>VLOOKUP(A679,'Hospitalisation Details'!A679:L679,12,FALSE)</f>
        <v>31</v>
      </c>
    </row>
    <row r="680" spans="1:17" ht="20.399999999999999" x14ac:dyDescent="0.6">
      <c r="A680" s="17" t="s">
        <v>1692</v>
      </c>
      <c r="B680" s="16" t="str">
        <f>VLOOKUP('HEALTH CARE'!A680,'Customer Names'!A680:D680,3,FALSE)</f>
        <v>Lund</v>
      </c>
      <c r="C680" s="16">
        <f>VLOOKUP(A680,'Medical Examinations'!A680:B680,2,FALSE)</f>
        <v>35.5</v>
      </c>
      <c r="D680" s="16">
        <f>VLOOKUP(A680,'Medical Examinations'!A680:C680,3,FALSE)</f>
        <v>10.37</v>
      </c>
      <c r="E680" s="16" t="str">
        <f>VLOOKUP(A680,'Medical Examinations'!A680:D680,4,FALSE)</f>
        <v>No</v>
      </c>
      <c r="F680" s="16" t="str">
        <f>VLOOKUP(A680,'Medical Examinations'!A680:E680,5,FALSE)</f>
        <v>No</v>
      </c>
      <c r="G680" s="16" t="str">
        <f>VLOOKUP(A680,'Medical Examinations'!A680:F680,6,FALSE)</f>
        <v>No</v>
      </c>
      <c r="H680" s="16">
        <f>VLOOKUP('HEALTH CARE'!A680,'Medical Examinations'!A680:G680,7,FALSE)</f>
        <v>0</v>
      </c>
      <c r="I680" s="16" t="str">
        <f>VLOOKUP(A680,'Medical Examinations'!A680:H680,8,FALSE)</f>
        <v>No</v>
      </c>
      <c r="J680" s="16" t="str">
        <f>VLOOKUP(A680,'Medical Examinations'!A680:I680,9,FALSE)</f>
        <v>obesity</v>
      </c>
      <c r="K680" s="16" t="str">
        <f>VLOOKUP(A680,'Medical Examinations'!A680:J680,10,FALSE)</f>
        <v>diabetes</v>
      </c>
      <c r="L680" s="18">
        <f>VLOOKUP(A680,'Hospitalisation Details'!A:F, 5, FALSE)</f>
        <v>8</v>
      </c>
      <c r="M680" s="16">
        <f>VLOOKUP(A680,'Hospitalisation Details'!A680:H680,8,FALSE)</f>
        <v>14612.33</v>
      </c>
      <c r="N680" s="16" t="str">
        <f>VLOOKUP(A680,'Hospitalisation Details'!A680:I680,9,FALSE)</f>
        <v>tier - 2</v>
      </c>
      <c r="O680" s="16" t="str">
        <f>VLOOKUP(A680,'Hospitalisation Details'!A680:J680,10,FALSE)</f>
        <v>tier - 3</v>
      </c>
      <c r="P680" s="16" t="str">
        <f>VLOOKUP(A680,'Hospitalisation Details'!A680:K680,11,FALSE)</f>
        <v>R1021</v>
      </c>
      <c r="Q680" s="16">
        <f>VLOOKUP(A680,'Hospitalisation Details'!A680:L680,12,FALSE)</f>
        <v>57</v>
      </c>
    </row>
    <row r="681" spans="1:17" ht="20.399999999999999" x14ac:dyDescent="0.6">
      <c r="A681" s="17" t="s">
        <v>1691</v>
      </c>
      <c r="B681" s="16" t="str">
        <f>VLOOKUP('HEALTH CARE'!A681,'Customer Names'!A681:D681,3,FALSE)</f>
        <v>Battaglino</v>
      </c>
      <c r="C681" s="16">
        <f>VLOOKUP(A681,'Medical Examinations'!A681:B681,2,FALSE)</f>
        <v>36.979999999999997</v>
      </c>
      <c r="D681" s="16">
        <f>VLOOKUP(A681,'Medical Examinations'!A681:C681,3,FALSE)</f>
        <v>9.56</v>
      </c>
      <c r="E681" s="16" t="str">
        <f>VLOOKUP(A681,'Medical Examinations'!A681:D681,4,FALSE)</f>
        <v>Yes</v>
      </c>
      <c r="F681" s="16" t="str">
        <f>VLOOKUP(A681,'Medical Examinations'!A681:E681,5,FALSE)</f>
        <v>No</v>
      </c>
      <c r="G681" s="16" t="str">
        <f>VLOOKUP(A681,'Medical Examinations'!A681:F681,6,FALSE)</f>
        <v>No</v>
      </c>
      <c r="H681" s="16">
        <f>VLOOKUP('HEALTH CARE'!A681,'Medical Examinations'!A681:G681,7,FALSE)</f>
        <v>0</v>
      </c>
      <c r="I681" s="16" t="str">
        <f>VLOOKUP(A681,'Medical Examinations'!A681:H681,8,FALSE)</f>
        <v>No</v>
      </c>
      <c r="J681" s="16" t="str">
        <f>VLOOKUP(A681,'Medical Examinations'!A681:I681,9,FALSE)</f>
        <v>obesity</v>
      </c>
      <c r="K681" s="16" t="str">
        <f>VLOOKUP(A681,'Medical Examinations'!A681:J681,10,FALSE)</f>
        <v>diabetes</v>
      </c>
      <c r="L681" s="18">
        <f>VLOOKUP(A681,'Hospitalisation Details'!A:F, 5, FALSE)</f>
        <v>18</v>
      </c>
      <c r="M681" s="16">
        <f>VLOOKUP(A681,'Hospitalisation Details'!A681:H681,8,FALSE)</f>
        <v>14600.62</v>
      </c>
      <c r="N681" s="16" t="str">
        <f>VLOOKUP(A681,'Hospitalisation Details'!A681:I681,9,FALSE)</f>
        <v>tier - 2</v>
      </c>
      <c r="O681" s="16" t="str">
        <f>VLOOKUP(A681,'Hospitalisation Details'!A681:J681,10,FALSE)</f>
        <v>tier - 3</v>
      </c>
      <c r="P681" s="16" t="str">
        <f>VLOOKUP(A681,'Hospitalisation Details'!A681:K681,11,FALSE)</f>
        <v>R1022</v>
      </c>
      <c r="Q681" s="16">
        <f>VLOOKUP(A681,'Hospitalisation Details'!A681:L681,12,FALSE)</f>
        <v>55</v>
      </c>
    </row>
    <row r="682" spans="1:17" ht="20.399999999999999" x14ac:dyDescent="0.6">
      <c r="A682" s="17" t="s">
        <v>1690</v>
      </c>
      <c r="B682" s="16" t="str">
        <f>VLOOKUP('HEALTH CARE'!A682,'Customer Names'!A682:D682,3,FALSE)</f>
        <v>Pena</v>
      </c>
      <c r="C682" s="16">
        <f>VLOOKUP(A682,'Medical Examinations'!A682:B682,2,FALSE)</f>
        <v>32.395000000000003</v>
      </c>
      <c r="D682" s="16">
        <f>VLOOKUP(A682,'Medical Examinations'!A682:C682,3,FALSE)</f>
        <v>8.23</v>
      </c>
      <c r="E682" s="16" t="str">
        <f>VLOOKUP(A682,'Medical Examinations'!A682:D682,4,FALSE)</f>
        <v>Yes</v>
      </c>
      <c r="F682" s="16" t="str">
        <f>VLOOKUP(A682,'Medical Examinations'!A682:E682,5,FALSE)</f>
        <v>No</v>
      </c>
      <c r="G682" s="16" t="str">
        <f>VLOOKUP(A682,'Medical Examinations'!A682:F682,6,FALSE)</f>
        <v>Yes</v>
      </c>
      <c r="H682" s="16">
        <f>VLOOKUP('HEALTH CARE'!A682,'Medical Examinations'!A682:G682,7,FALSE)</f>
        <v>1</v>
      </c>
      <c r="I682" s="16" t="str">
        <f>VLOOKUP(A682,'Medical Examinations'!A682:H682,8,FALSE)</f>
        <v>No</v>
      </c>
      <c r="J682" s="16" t="str">
        <f>VLOOKUP(A682,'Medical Examinations'!A682:I682,9,FALSE)</f>
        <v>obesity</v>
      </c>
      <c r="K682" s="16" t="str">
        <f>VLOOKUP(A682,'Medical Examinations'!A682:J682,10,FALSE)</f>
        <v>diabetes</v>
      </c>
      <c r="L682" s="18">
        <f>VLOOKUP(A682,'Hospitalisation Details'!A:F, 5, FALSE)</f>
        <v>14</v>
      </c>
      <c r="M682" s="16">
        <f>VLOOKUP(A682,'Hospitalisation Details'!A682:H682,8,FALSE)</f>
        <v>14590.63</v>
      </c>
      <c r="N682" s="16" t="str">
        <f>VLOOKUP(A682,'Hospitalisation Details'!A682:I682,9,FALSE)</f>
        <v>tier - 2</v>
      </c>
      <c r="O682" s="16" t="str">
        <f>VLOOKUP(A682,'Hospitalisation Details'!A682:J682,10,FALSE)</f>
        <v>tier - 1</v>
      </c>
      <c r="P682" s="16" t="str">
        <f>VLOOKUP(A682,'Hospitalisation Details'!A682:K682,11,FALSE)</f>
        <v>R1024</v>
      </c>
      <c r="Q682" s="16">
        <f>VLOOKUP(A682,'Hospitalisation Details'!A682:L682,12,FALSE)</f>
        <v>59</v>
      </c>
    </row>
    <row r="683" spans="1:17" ht="20.399999999999999" x14ac:dyDescent="0.6">
      <c r="A683" s="17" t="s">
        <v>1689</v>
      </c>
      <c r="B683" s="16" t="str">
        <f>VLOOKUP('HEALTH CARE'!A683,'Customer Names'!A683:D683,3,FALSE)</f>
        <v>Thomason</v>
      </c>
      <c r="C683" s="16">
        <f>VLOOKUP(A683,'Medical Examinations'!A683:B683,2,FALSE)</f>
        <v>32.729999999999997</v>
      </c>
      <c r="D683" s="16">
        <f>VLOOKUP(A683,'Medical Examinations'!A683:C683,3,FALSE)</f>
        <v>7.03</v>
      </c>
      <c r="E683" s="16" t="str">
        <f>VLOOKUP(A683,'Medical Examinations'!A683:D683,4,FALSE)</f>
        <v>No</v>
      </c>
      <c r="F683" s="16" t="str">
        <f>VLOOKUP(A683,'Medical Examinations'!A683:E683,5,FALSE)</f>
        <v>No</v>
      </c>
      <c r="G683" s="16" t="str">
        <f>VLOOKUP(A683,'Medical Examinations'!A683:F683,6,FALSE)</f>
        <v>No</v>
      </c>
      <c r="H683" s="16">
        <f>VLOOKUP('HEALTH CARE'!A683,'Medical Examinations'!A683:G683,7,FALSE)</f>
        <v>0</v>
      </c>
      <c r="I683" s="16" t="str">
        <f>VLOOKUP(A683,'Medical Examinations'!A683:H683,8,FALSE)</f>
        <v>No</v>
      </c>
      <c r="J683" s="16" t="str">
        <f>VLOOKUP(A683,'Medical Examinations'!A683:I683,9,FALSE)</f>
        <v>obesity</v>
      </c>
      <c r="K683" s="16" t="str">
        <f>VLOOKUP(A683,'Medical Examinations'!A683:J683,10,FALSE)</f>
        <v>diabetes</v>
      </c>
      <c r="L683" s="18">
        <f>VLOOKUP(A683,'Hospitalisation Details'!A:F, 5, FALSE)</f>
        <v>3</v>
      </c>
      <c r="M683" s="16">
        <f>VLOOKUP(A683,'Hospitalisation Details'!A683:H683,8,FALSE)</f>
        <v>14574.64</v>
      </c>
      <c r="N683" s="16" t="str">
        <f>VLOOKUP(A683,'Hospitalisation Details'!A683:I683,9,FALSE)</f>
        <v>tier - 2</v>
      </c>
      <c r="O683" s="16" t="str">
        <f>VLOOKUP(A683,'Hospitalisation Details'!A683:J683,10,FALSE)</f>
        <v>tier - 1</v>
      </c>
      <c r="P683" s="16" t="str">
        <f>VLOOKUP(A683,'Hospitalisation Details'!A683:K683,11,FALSE)</f>
        <v>R1025</v>
      </c>
      <c r="Q683" s="16">
        <f>VLOOKUP(A683,'Hospitalisation Details'!A683:L683,12,FALSE)</f>
        <v>60</v>
      </c>
    </row>
    <row r="684" spans="1:17" ht="20.399999999999999" x14ac:dyDescent="0.6">
      <c r="A684" s="17" t="s">
        <v>1688</v>
      </c>
      <c r="B684" s="16" t="str">
        <f>VLOOKUP('HEALTH CARE'!A684,'Customer Names'!A684:D684,3,FALSE)</f>
        <v>Hancox</v>
      </c>
      <c r="C684" s="16">
        <f>VLOOKUP(A684,'Medical Examinations'!A684:B684,2,FALSE)</f>
        <v>20.52</v>
      </c>
      <c r="D684" s="16">
        <f>VLOOKUP(A684,'Medical Examinations'!A684:C684,3,FALSE)</f>
        <v>5.45</v>
      </c>
      <c r="E684" s="16" t="str">
        <f>VLOOKUP(A684,'Medical Examinations'!A684:D684,4,FALSE)</f>
        <v>No</v>
      </c>
      <c r="F684" s="16" t="str">
        <f>VLOOKUP(A684,'Medical Examinations'!A684:E684,5,FALSE)</f>
        <v>No</v>
      </c>
      <c r="G684" s="16" t="str">
        <f>VLOOKUP(A684,'Medical Examinations'!A684:F684,6,FALSE)</f>
        <v>No</v>
      </c>
      <c r="H684" s="16">
        <f>VLOOKUP('HEALTH CARE'!A684,'Medical Examinations'!A684:G684,7,FALSE)</f>
        <v>1</v>
      </c>
      <c r="I684" s="16" t="str">
        <f>VLOOKUP(A684,'Medical Examinations'!A684:H684,8,FALSE)</f>
        <v>Yes</v>
      </c>
      <c r="J684" s="16" t="str">
        <f>VLOOKUP(A684,'Medical Examinations'!A684:I684,9,FALSE)</f>
        <v>normal weight</v>
      </c>
      <c r="K684" s="16" t="str">
        <f>VLOOKUP(A684,'Medical Examinations'!A684:J684,10,FALSE)</f>
        <v>normal</v>
      </c>
      <c r="L684" s="18">
        <f>VLOOKUP(A684,'Hospitalisation Details'!A:F, 5, FALSE)</f>
        <v>12</v>
      </c>
      <c r="M684" s="16">
        <f>VLOOKUP(A684,'Hospitalisation Details'!A684:H684,8,FALSE)</f>
        <v>14571.89</v>
      </c>
      <c r="N684" s="16" t="str">
        <f>VLOOKUP(A684,'Hospitalisation Details'!A684:I684,9,FALSE)</f>
        <v>tier - 2</v>
      </c>
      <c r="O684" s="16" t="str">
        <f>VLOOKUP(A684,'Hospitalisation Details'!A684:J684,10,FALSE)</f>
        <v>tier - 1</v>
      </c>
      <c r="P684" s="16" t="str">
        <f>VLOOKUP(A684,'Hospitalisation Details'!A684:K684,11,FALSE)</f>
        <v>R1024</v>
      </c>
      <c r="Q684" s="16">
        <f>VLOOKUP(A684,'Hospitalisation Details'!A684:L684,12,FALSE)</f>
        <v>24</v>
      </c>
    </row>
    <row r="685" spans="1:17" ht="20.399999999999999" x14ac:dyDescent="0.6">
      <c r="A685" s="17" t="s">
        <v>1687</v>
      </c>
      <c r="B685" s="16" t="str">
        <f>VLOOKUP('HEALTH CARE'!A685,'Customer Names'!A685:D685,3,FALSE)</f>
        <v>Canarecci</v>
      </c>
      <c r="C685" s="16">
        <f>VLOOKUP(A685,'Medical Examinations'!A685:B685,2,FALSE)</f>
        <v>51.72</v>
      </c>
      <c r="D685" s="16">
        <f>VLOOKUP(A685,'Medical Examinations'!A685:C685,3,FALSE)</f>
        <v>5.76</v>
      </c>
      <c r="E685" s="16" t="str">
        <f>VLOOKUP(A685,'Medical Examinations'!A685:D685,4,FALSE)</f>
        <v>No</v>
      </c>
      <c r="F685" s="16" t="str">
        <f>VLOOKUP(A685,'Medical Examinations'!A685:E685,5,FALSE)</f>
        <v>No</v>
      </c>
      <c r="G685" s="16" t="str">
        <f>VLOOKUP(A685,'Medical Examinations'!A685:F685,6,FALSE)</f>
        <v>No</v>
      </c>
      <c r="H685" s="16">
        <f>VLOOKUP('HEALTH CARE'!A685,'Medical Examinations'!A685:G685,7,FALSE)</f>
        <v>0</v>
      </c>
      <c r="I685" s="16" t="str">
        <f>VLOOKUP(A685,'Medical Examinations'!A685:H685,8,FALSE)</f>
        <v>No</v>
      </c>
      <c r="J685" s="16" t="str">
        <f>VLOOKUP(A685,'Medical Examinations'!A685:I685,9,FALSE)</f>
        <v>obesity</v>
      </c>
      <c r="K685" s="16" t="str">
        <f>VLOOKUP(A685,'Medical Examinations'!A685:J685,10,FALSE)</f>
        <v>prediabetes</v>
      </c>
      <c r="L685" s="18">
        <f>VLOOKUP(A685,'Hospitalisation Details'!A:F, 5, FALSE)</f>
        <v>14</v>
      </c>
      <c r="M685" s="16">
        <f>VLOOKUP(A685,'Hospitalisation Details'!A685:H685,8,FALSE)</f>
        <v>14547.26</v>
      </c>
      <c r="N685" s="16" t="str">
        <f>VLOOKUP(A685,'Hospitalisation Details'!A685:I685,9,FALSE)</f>
        <v>tier - 2</v>
      </c>
      <c r="O685" s="16" t="str">
        <f>VLOOKUP(A685,'Hospitalisation Details'!A685:J685,10,FALSE)</f>
        <v>tier - 3</v>
      </c>
      <c r="P685" s="16" t="str">
        <f>VLOOKUP(A685,'Hospitalisation Details'!A685:K685,11,FALSE)</f>
        <v>R1011</v>
      </c>
      <c r="Q685" s="16">
        <f>VLOOKUP(A685,'Hospitalisation Details'!A685:L685,12,FALSE)</f>
        <v>33</v>
      </c>
    </row>
    <row r="686" spans="1:17" ht="20.399999999999999" x14ac:dyDescent="0.6">
      <c r="A686" s="17" t="s">
        <v>1686</v>
      </c>
      <c r="B686" s="16" t="str">
        <f>VLOOKUP('HEALTH CARE'!A686,'Customer Names'!A686:D686,3,FALSE)</f>
        <v>Toupin</v>
      </c>
      <c r="C686" s="16">
        <f>VLOOKUP(A686,'Medical Examinations'!A686:B686,2,FALSE)</f>
        <v>50.2</v>
      </c>
      <c r="D686" s="16">
        <f>VLOOKUP(A686,'Medical Examinations'!A686:C686,3,FALSE)</f>
        <v>5.4</v>
      </c>
      <c r="E686" s="16" t="str">
        <f>VLOOKUP(A686,'Medical Examinations'!A686:D686,4,FALSE)</f>
        <v>No</v>
      </c>
      <c r="F686" s="16" t="str">
        <f>VLOOKUP(A686,'Medical Examinations'!A686:E686,5,FALSE)</f>
        <v>No</v>
      </c>
      <c r="G686" s="16" t="str">
        <f>VLOOKUP(A686,'Medical Examinations'!A686:F686,6,FALSE)</f>
        <v>No</v>
      </c>
      <c r="H686" s="16">
        <f>VLOOKUP('HEALTH CARE'!A686,'Medical Examinations'!A686:G686,7,FALSE)</f>
        <v>0</v>
      </c>
      <c r="I686" s="16" t="str">
        <f>VLOOKUP(A686,'Medical Examinations'!A686:H686,8,FALSE)</f>
        <v>No</v>
      </c>
      <c r="J686" s="16" t="str">
        <f>VLOOKUP(A686,'Medical Examinations'!A686:I686,9,FALSE)</f>
        <v>obesity</v>
      </c>
      <c r="K686" s="16" t="str">
        <f>VLOOKUP(A686,'Medical Examinations'!A686:J686,10,FALSE)</f>
        <v>normal</v>
      </c>
      <c r="L686" s="18">
        <f>VLOOKUP(A686,'Hospitalisation Details'!A:F, 5, FALSE)</f>
        <v>22</v>
      </c>
      <c r="M686" s="16">
        <f>VLOOKUP(A686,'Hospitalisation Details'!A686:H686,8,FALSE)</f>
        <v>14507.46</v>
      </c>
      <c r="N686" s="16" t="str">
        <f>VLOOKUP(A686,'Hospitalisation Details'!A686:I686,9,FALSE)</f>
        <v>tier - 2</v>
      </c>
      <c r="O686" s="16" t="str">
        <f>VLOOKUP(A686,'Hospitalisation Details'!A686:J686,10,FALSE)</f>
        <v>tier - 3</v>
      </c>
      <c r="P686" s="16" t="str">
        <f>VLOOKUP(A686,'Hospitalisation Details'!A686:K686,11,FALSE)</f>
        <v>R1012</v>
      </c>
      <c r="Q686" s="16">
        <f>VLOOKUP(A686,'Hospitalisation Details'!A686:L686,12,FALSE)</f>
        <v>33</v>
      </c>
    </row>
    <row r="687" spans="1:17" ht="20.399999999999999" x14ac:dyDescent="0.6">
      <c r="A687" s="17" t="s">
        <v>1685</v>
      </c>
      <c r="B687" s="16" t="str">
        <f>VLOOKUP('HEALTH CARE'!A687,'Customer Names'!A687:D687,3,FALSE)</f>
        <v>Mulley</v>
      </c>
      <c r="C687" s="16">
        <f>VLOOKUP(A687,'Medical Examinations'!A687:B687,2,FALSE)</f>
        <v>25.52</v>
      </c>
      <c r="D687" s="16">
        <f>VLOOKUP(A687,'Medical Examinations'!A687:C687,3,FALSE)</f>
        <v>6.35</v>
      </c>
      <c r="E687" s="16" t="str">
        <f>VLOOKUP(A687,'Medical Examinations'!A687:D687,4,FALSE)</f>
        <v>No</v>
      </c>
      <c r="F687" s="16" t="str">
        <f>VLOOKUP(A687,'Medical Examinations'!A687:E687,5,FALSE)</f>
        <v>No</v>
      </c>
      <c r="G687" s="16" t="str">
        <f>VLOOKUP(A687,'Medical Examinations'!A687:F687,6,FALSE)</f>
        <v>Yes</v>
      </c>
      <c r="H687" s="16">
        <f>VLOOKUP('HEALTH CARE'!A687,'Medical Examinations'!A687:G687,7,FALSE)</f>
        <v>1</v>
      </c>
      <c r="I687" s="16" t="str">
        <f>VLOOKUP(A687,'Medical Examinations'!A687:H687,8,FALSE)</f>
        <v>No</v>
      </c>
      <c r="J687" s="16" t="str">
        <f>VLOOKUP(A687,'Medical Examinations'!A687:I687,9,FALSE)</f>
        <v>overweight</v>
      </c>
      <c r="K687" s="16" t="str">
        <f>VLOOKUP(A687,'Medical Examinations'!A687:J687,10,FALSE)</f>
        <v>prediabetes</v>
      </c>
      <c r="L687" s="18">
        <f>VLOOKUP(A687,'Hospitalisation Details'!A:F, 5, FALSE)</f>
        <v>20</v>
      </c>
      <c r="M687" s="16">
        <f>VLOOKUP(A687,'Hospitalisation Details'!A687:H687,8,FALSE)</f>
        <v>14478.33</v>
      </c>
      <c r="N687" s="16" t="str">
        <f>VLOOKUP(A687,'Hospitalisation Details'!A687:I687,9,FALSE)</f>
        <v>tier - 2</v>
      </c>
      <c r="O687" s="16" t="str">
        <f>VLOOKUP(A687,'Hospitalisation Details'!A687:J687,10,FALSE)</f>
        <v>tier - 2</v>
      </c>
      <c r="P687" s="16" t="str">
        <f>VLOOKUP(A687,'Hospitalisation Details'!A687:K687,11,FALSE)</f>
        <v>R1013</v>
      </c>
      <c r="Q687" s="16">
        <f>VLOOKUP(A687,'Hospitalisation Details'!A687:L687,12,FALSE)</f>
        <v>43</v>
      </c>
    </row>
    <row r="688" spans="1:17" ht="20.399999999999999" x14ac:dyDescent="0.6">
      <c r="A688" s="17" t="s">
        <v>1684</v>
      </c>
      <c r="B688" s="16" t="str">
        <f>VLOOKUP('HEALTH CARE'!A688,'Customer Names'!A688:D688,3,FALSE)</f>
        <v>Parry</v>
      </c>
      <c r="C688" s="16">
        <f>VLOOKUP(A688,'Medical Examinations'!A688:B688,2,FALSE)</f>
        <v>35.200000000000003</v>
      </c>
      <c r="D688" s="16">
        <f>VLOOKUP(A688,'Medical Examinations'!A688:C688,3,FALSE)</f>
        <v>6.26</v>
      </c>
      <c r="E688" s="16" t="str">
        <f>VLOOKUP(A688,'Medical Examinations'!A688:D688,4,FALSE)</f>
        <v>Yes</v>
      </c>
      <c r="F688" s="16" t="str">
        <f>VLOOKUP(A688,'Medical Examinations'!A688:E688,5,FALSE)</f>
        <v>No</v>
      </c>
      <c r="G688" s="16" t="str">
        <f>VLOOKUP(A688,'Medical Examinations'!A688:F688,6,FALSE)</f>
        <v>No</v>
      </c>
      <c r="H688" s="16">
        <f>VLOOKUP('HEALTH CARE'!A688,'Medical Examinations'!A688:G688,7,FALSE)</f>
        <v>2</v>
      </c>
      <c r="I688" s="16" t="str">
        <f>VLOOKUP(A688,'Medical Examinations'!A688:H688,8,FALSE)</f>
        <v>No</v>
      </c>
      <c r="J688" s="16" t="str">
        <f>VLOOKUP(A688,'Medical Examinations'!A688:I688,9,FALSE)</f>
        <v>obesity</v>
      </c>
      <c r="K688" s="16" t="str">
        <f>VLOOKUP(A688,'Medical Examinations'!A688:J688,10,FALSE)</f>
        <v>prediabetes</v>
      </c>
      <c r="L688" s="18">
        <f>VLOOKUP(A688,'Hospitalisation Details'!A:F, 5, FALSE)</f>
        <v>20</v>
      </c>
      <c r="M688" s="16">
        <f>VLOOKUP(A688,'Hospitalisation Details'!A688:H688,8,FALSE)</f>
        <v>14474.68</v>
      </c>
      <c r="N688" s="16" t="str">
        <f>VLOOKUP(A688,'Hospitalisation Details'!A688:I688,9,FALSE)</f>
        <v>tier - 2</v>
      </c>
      <c r="O688" s="16" t="str">
        <f>VLOOKUP(A688,'Hospitalisation Details'!A688:J688,10,FALSE)</f>
        <v>tier - 2</v>
      </c>
      <c r="P688" s="16" t="str">
        <f>VLOOKUP(A688,'Hospitalisation Details'!A688:K688,11,FALSE)</f>
        <v>R1013</v>
      </c>
      <c r="Q688" s="16">
        <f>VLOOKUP(A688,'Hospitalisation Details'!A688:L688,12,FALSE)</f>
        <v>63</v>
      </c>
    </row>
    <row r="689" spans="1:17" ht="20.399999999999999" x14ac:dyDescent="0.6">
      <c r="A689" s="17" t="s">
        <v>1683</v>
      </c>
      <c r="B689" s="16" t="str">
        <f>VLOOKUP('HEALTH CARE'!A689,'Customer Names'!A689:D689,3,FALSE)</f>
        <v>Mason Cox</v>
      </c>
      <c r="C689" s="16">
        <f>VLOOKUP(A689,'Medical Examinations'!A689:B689,2,FALSE)</f>
        <v>41.26</v>
      </c>
      <c r="D689" s="16">
        <f>VLOOKUP(A689,'Medical Examinations'!A689:C689,3,FALSE)</f>
        <v>5.97</v>
      </c>
      <c r="E689" s="16" t="str">
        <f>VLOOKUP(A689,'Medical Examinations'!A689:D689,4,FALSE)</f>
        <v>Yes</v>
      </c>
      <c r="F689" s="16" t="str">
        <f>VLOOKUP(A689,'Medical Examinations'!A689:E689,5,FALSE)</f>
        <v>No</v>
      </c>
      <c r="G689" s="16" t="str">
        <f>VLOOKUP(A689,'Medical Examinations'!A689:F689,6,FALSE)</f>
        <v>No</v>
      </c>
      <c r="H689" s="16">
        <f>VLOOKUP('HEALTH CARE'!A689,'Medical Examinations'!A689:G689,7,FALSE)</f>
        <v>0</v>
      </c>
      <c r="I689" s="16" t="str">
        <f>VLOOKUP(A689,'Medical Examinations'!A689:H689,8,FALSE)</f>
        <v>No</v>
      </c>
      <c r="J689" s="16" t="str">
        <f>VLOOKUP(A689,'Medical Examinations'!A689:I689,9,FALSE)</f>
        <v>obesity</v>
      </c>
      <c r="K689" s="16" t="str">
        <f>VLOOKUP(A689,'Medical Examinations'!A689:J689,10,FALSE)</f>
        <v>prediabetes</v>
      </c>
      <c r="L689" s="18">
        <f>VLOOKUP(A689,'Hospitalisation Details'!A:F, 5, FALSE)</f>
        <v>27</v>
      </c>
      <c r="M689" s="16">
        <f>VLOOKUP(A689,'Hospitalisation Details'!A689:H689,8,FALSE)</f>
        <v>14470.01</v>
      </c>
      <c r="N689" s="16" t="str">
        <f>VLOOKUP(A689,'Hospitalisation Details'!A689:I689,9,FALSE)</f>
        <v>tier - 2</v>
      </c>
      <c r="O689" s="16" t="str">
        <f>VLOOKUP(A689,'Hospitalisation Details'!A689:J689,10,FALSE)</f>
        <v>tier - 3</v>
      </c>
      <c r="P689" s="16" t="str">
        <f>VLOOKUP(A689,'Hospitalisation Details'!A689:K689,11,FALSE)</f>
        <v>R1012</v>
      </c>
      <c r="Q689" s="16">
        <f>VLOOKUP(A689,'Hospitalisation Details'!A689:L689,12,FALSE)</f>
        <v>46</v>
      </c>
    </row>
    <row r="690" spans="1:17" ht="20.399999999999999" x14ac:dyDescent="0.6">
      <c r="A690" s="17" t="s">
        <v>1682</v>
      </c>
      <c r="B690" s="16" t="str">
        <f>VLOOKUP('HEALTH CARE'!A690,'Customer Names'!A690:D690,3,FALSE)</f>
        <v>Thompson</v>
      </c>
      <c r="C690" s="16">
        <f>VLOOKUP(A690,'Medical Examinations'!A690:B690,2,FALSE)</f>
        <v>17.195</v>
      </c>
      <c r="D690" s="16">
        <f>VLOOKUP(A690,'Medical Examinations'!A690:C690,3,FALSE)</f>
        <v>5.29</v>
      </c>
      <c r="E690" s="16" t="str">
        <f>VLOOKUP(A690,'Medical Examinations'!A690:D690,4,FALSE)</f>
        <v>Yes</v>
      </c>
      <c r="F690" s="16" t="str">
        <f>VLOOKUP(A690,'Medical Examinations'!A690:E690,5,FALSE)</f>
        <v>No</v>
      </c>
      <c r="G690" s="16" t="str">
        <f>VLOOKUP(A690,'Medical Examinations'!A690:F690,6,FALSE)</f>
        <v>No</v>
      </c>
      <c r="H690" s="16">
        <f>VLOOKUP('HEALTH CARE'!A690,'Medical Examinations'!A690:G690,7,FALSE)</f>
        <v>0</v>
      </c>
      <c r="I690" s="16" t="str">
        <f>VLOOKUP(A690,'Medical Examinations'!A690:H690,8,FALSE)</f>
        <v>Yes</v>
      </c>
      <c r="J690" s="16" t="str">
        <f>VLOOKUP(A690,'Medical Examinations'!A690:I690,9,FALSE)</f>
        <v>underweight</v>
      </c>
      <c r="K690" s="16" t="str">
        <f>VLOOKUP(A690,'Medical Examinations'!A690:J690,10,FALSE)</f>
        <v>normal</v>
      </c>
      <c r="L690" s="18">
        <f>VLOOKUP(A690,'Hospitalisation Details'!A:F, 5, FALSE)</f>
        <v>10</v>
      </c>
      <c r="M690" s="16">
        <f>VLOOKUP(A690,'Hospitalisation Details'!A690:H690,8,FALSE)</f>
        <v>14455.64</v>
      </c>
      <c r="N690" s="16" t="str">
        <f>VLOOKUP(A690,'Hospitalisation Details'!A690:I690,9,FALSE)</f>
        <v>tier - 2</v>
      </c>
      <c r="O690" s="16" t="str">
        <f>VLOOKUP(A690,'Hospitalisation Details'!A690:J690,10,FALSE)</f>
        <v>tier - 3</v>
      </c>
      <c r="P690" s="16" t="str">
        <f>VLOOKUP(A690,'Hospitalisation Details'!A690:K690,11,FALSE)</f>
        <v>R1024</v>
      </c>
      <c r="Q690" s="16">
        <f>VLOOKUP(A690,'Hospitalisation Details'!A690:L690,12,FALSE)</f>
        <v>26</v>
      </c>
    </row>
    <row r="691" spans="1:17" ht="20.399999999999999" x14ac:dyDescent="0.6">
      <c r="A691" s="17" t="s">
        <v>1681</v>
      </c>
      <c r="B691" s="16" t="str">
        <f>VLOOKUP('HEALTH CARE'!A691,'Customer Names'!A691:D691,3,FALSE)</f>
        <v>Nelson</v>
      </c>
      <c r="C691" s="16">
        <f>VLOOKUP(A691,'Medical Examinations'!A691:B691,2,FALSE)</f>
        <v>23.085000000000001</v>
      </c>
      <c r="D691" s="16">
        <f>VLOOKUP(A691,'Medical Examinations'!A691:C691,3,FALSE)</f>
        <v>4.2699999999999996</v>
      </c>
      <c r="E691" s="16" t="str">
        <f>VLOOKUP(A691,'Medical Examinations'!A691:D691,4,FALSE)</f>
        <v>Yes</v>
      </c>
      <c r="F691" s="16" t="str">
        <f>VLOOKUP(A691,'Medical Examinations'!A691:E691,5,FALSE)</f>
        <v>No</v>
      </c>
      <c r="G691" s="16" t="str">
        <f>VLOOKUP(A691,'Medical Examinations'!A691:F691,6,FALSE)</f>
        <v>No</v>
      </c>
      <c r="H691" s="16">
        <f>VLOOKUP('HEALTH CARE'!A691,'Medical Examinations'!A691:G691,7,FALSE)</f>
        <v>2</v>
      </c>
      <c r="I691" s="16" t="str">
        <f>VLOOKUP(A691,'Medical Examinations'!A691:H691,8,FALSE)</f>
        <v>No</v>
      </c>
      <c r="J691" s="16" t="str">
        <f>VLOOKUP(A691,'Medical Examinations'!A691:I691,9,FALSE)</f>
        <v>normal weight</v>
      </c>
      <c r="K691" s="16" t="str">
        <f>VLOOKUP(A691,'Medical Examinations'!A691:J691,10,FALSE)</f>
        <v>normal</v>
      </c>
      <c r="L691" s="18">
        <f>VLOOKUP(A691,'Hospitalisation Details'!A:F, 5, FALSE)</f>
        <v>3</v>
      </c>
      <c r="M691" s="16">
        <f>VLOOKUP(A691,'Hospitalisation Details'!A691:H691,8,FALSE)</f>
        <v>14451.84</v>
      </c>
      <c r="N691" s="16" t="str">
        <f>VLOOKUP(A691,'Hospitalisation Details'!A691:I691,9,FALSE)</f>
        <v>tier - 2</v>
      </c>
      <c r="O691" s="16" t="str">
        <f>VLOOKUP(A691,'Hospitalisation Details'!A691:J691,10,FALSE)</f>
        <v>tier - 3</v>
      </c>
      <c r="P691" s="16" t="str">
        <f>VLOOKUP(A691,'Hospitalisation Details'!A691:K691,11,FALSE)</f>
        <v>R1023</v>
      </c>
      <c r="Q691" s="16">
        <f>VLOOKUP(A691,'Hospitalisation Details'!A691:L691,12,FALSE)</f>
        <v>63</v>
      </c>
    </row>
    <row r="692" spans="1:17" ht="20.399999999999999" x14ac:dyDescent="0.6">
      <c r="A692" s="17" t="s">
        <v>1680</v>
      </c>
      <c r="B692" s="16" t="str">
        <f>VLOOKUP('HEALTH CARE'!A692,'Customer Names'!A692:D692,3,FALSE)</f>
        <v>Forte</v>
      </c>
      <c r="C692" s="16">
        <f>VLOOKUP(A692,'Medical Examinations'!A692:B692,2,FALSE)</f>
        <v>21.66</v>
      </c>
      <c r="D692" s="16">
        <f>VLOOKUP(A692,'Medical Examinations'!A692:C692,3,FALSE)</f>
        <v>5.2</v>
      </c>
      <c r="E692" s="16" t="str">
        <f>VLOOKUP(A692,'Medical Examinations'!A692:D692,4,FALSE)</f>
        <v>Yes</v>
      </c>
      <c r="F692" s="16" t="str">
        <f>VLOOKUP(A692,'Medical Examinations'!A692:E692,5,FALSE)</f>
        <v>No</v>
      </c>
      <c r="G692" s="16" t="str">
        <f>VLOOKUP(A692,'Medical Examinations'!A692:F692,6,FALSE)</f>
        <v>No</v>
      </c>
      <c r="H692" s="16">
        <f>VLOOKUP('HEALTH CARE'!A692,'Medical Examinations'!A692:G692,7,FALSE)</f>
        <v>2</v>
      </c>
      <c r="I692" s="16" t="str">
        <f>VLOOKUP(A692,'Medical Examinations'!A692:H692,8,FALSE)</f>
        <v>No</v>
      </c>
      <c r="J692" s="16" t="str">
        <f>VLOOKUP(A692,'Medical Examinations'!A692:I692,9,FALSE)</f>
        <v>normal weight</v>
      </c>
      <c r="K692" s="16" t="str">
        <f>VLOOKUP(A692,'Medical Examinations'!A692:J692,10,FALSE)</f>
        <v>normal</v>
      </c>
      <c r="L692" s="18">
        <f>VLOOKUP(A692,'Hospitalisation Details'!A:F, 5, FALSE)</f>
        <v>29</v>
      </c>
      <c r="M692" s="16">
        <f>VLOOKUP(A692,'Hospitalisation Details'!A692:H692,8,FALSE)</f>
        <v>14449.85</v>
      </c>
      <c r="N692" s="16" t="str">
        <f>VLOOKUP(A692,'Hospitalisation Details'!A692:I692,9,FALSE)</f>
        <v>tier - 2</v>
      </c>
      <c r="O692" s="16" t="str">
        <f>VLOOKUP(A692,'Hospitalisation Details'!A692:J692,10,FALSE)</f>
        <v>tier - 1</v>
      </c>
      <c r="P692" s="16" t="str">
        <f>VLOOKUP(A692,'Hospitalisation Details'!A692:K692,11,FALSE)</f>
        <v>R1024</v>
      </c>
      <c r="Q692" s="16">
        <f>VLOOKUP(A692,'Hospitalisation Details'!A692:L692,12,FALSE)</f>
        <v>63</v>
      </c>
    </row>
    <row r="693" spans="1:17" ht="20.399999999999999" x14ac:dyDescent="0.6">
      <c r="A693" s="17" t="s">
        <v>1679</v>
      </c>
      <c r="B693" s="16" t="str">
        <f>VLOOKUP('HEALTH CARE'!A693,'Customer Names'!A693:D693,3,FALSE)</f>
        <v>Corona Iturriaga</v>
      </c>
      <c r="C693" s="16">
        <f>VLOOKUP(A693,'Medical Examinations'!A693:B693,2,FALSE)</f>
        <v>36.47</v>
      </c>
      <c r="D693" s="16">
        <f>VLOOKUP(A693,'Medical Examinations'!A693:C693,3,FALSE)</f>
        <v>8.23</v>
      </c>
      <c r="E693" s="16" t="str">
        <f>VLOOKUP(A693,'Medical Examinations'!A693:D693,4,FALSE)</f>
        <v>Yes</v>
      </c>
      <c r="F693" s="16" t="str">
        <f>VLOOKUP(A693,'Medical Examinations'!A693:E693,5,FALSE)</f>
        <v>No</v>
      </c>
      <c r="G693" s="16" t="str">
        <f>VLOOKUP(A693,'Medical Examinations'!A693:F693,6,FALSE)</f>
        <v>No</v>
      </c>
      <c r="H693" s="16">
        <f>VLOOKUP('HEALTH CARE'!A693,'Medical Examinations'!A693:G693,7,FALSE)</f>
        <v>0</v>
      </c>
      <c r="I693" s="16" t="str">
        <f>VLOOKUP(A693,'Medical Examinations'!A693:H693,8,FALSE)</f>
        <v>No</v>
      </c>
      <c r="J693" s="16" t="str">
        <f>VLOOKUP(A693,'Medical Examinations'!A693:I693,9,FALSE)</f>
        <v>obesity</v>
      </c>
      <c r="K693" s="16" t="str">
        <f>VLOOKUP(A693,'Medical Examinations'!A693:J693,10,FALSE)</f>
        <v>diabetes</v>
      </c>
      <c r="L693" s="18">
        <f>VLOOKUP(A693,'Hospitalisation Details'!A:F, 5, FALSE)</f>
        <v>4</v>
      </c>
      <c r="M693" s="16">
        <f>VLOOKUP(A693,'Hospitalisation Details'!A693:H693,8,FALSE)</f>
        <v>14427.63</v>
      </c>
      <c r="N693" s="16" t="str">
        <f>VLOOKUP(A693,'Hospitalisation Details'!A693:I693,9,FALSE)</f>
        <v>tier - 2</v>
      </c>
      <c r="O693" s="16" t="str">
        <f>VLOOKUP(A693,'Hospitalisation Details'!A693:J693,10,FALSE)</f>
        <v>tier - 2</v>
      </c>
      <c r="P693" s="16" t="str">
        <f>VLOOKUP(A693,'Hospitalisation Details'!A693:K693,11,FALSE)</f>
        <v>R1021</v>
      </c>
      <c r="Q693" s="16">
        <f>VLOOKUP(A693,'Hospitalisation Details'!A693:L693,12,FALSE)</f>
        <v>55</v>
      </c>
    </row>
    <row r="694" spans="1:17" ht="20.399999999999999" x14ac:dyDescent="0.6">
      <c r="A694" s="17" t="s">
        <v>1678</v>
      </c>
      <c r="B694" s="16" t="str">
        <f>VLOOKUP('HEALTH CARE'!A694,'Customer Names'!A694:D694,3,FALSE)</f>
        <v>McCollum</v>
      </c>
      <c r="C694" s="16">
        <f>VLOOKUP(A694,'Medical Examinations'!A694:B694,2,FALSE)</f>
        <v>36.08</v>
      </c>
      <c r="D694" s="16">
        <f>VLOOKUP(A694,'Medical Examinations'!A694:C694,3,FALSE)</f>
        <v>10.33</v>
      </c>
      <c r="E694" s="16" t="str">
        <f>VLOOKUP(A694,'Medical Examinations'!A694:D694,4,FALSE)</f>
        <v>Yes</v>
      </c>
      <c r="F694" s="16" t="str">
        <f>VLOOKUP(A694,'Medical Examinations'!A694:E694,5,FALSE)</f>
        <v>No</v>
      </c>
      <c r="G694" s="16" t="str">
        <f>VLOOKUP(A694,'Medical Examinations'!A694:F694,6,FALSE)</f>
        <v>No</v>
      </c>
      <c r="H694" s="16">
        <f>VLOOKUP('HEALTH CARE'!A694,'Medical Examinations'!A694:G694,7,FALSE)</f>
        <v>0</v>
      </c>
      <c r="I694" s="16" t="str">
        <f>VLOOKUP(A694,'Medical Examinations'!A694:H694,8,FALSE)</f>
        <v>No</v>
      </c>
      <c r="J694" s="16" t="str">
        <f>VLOOKUP(A694,'Medical Examinations'!A694:I694,9,FALSE)</f>
        <v>obesity</v>
      </c>
      <c r="K694" s="16" t="str">
        <f>VLOOKUP(A694,'Medical Examinations'!A694:J694,10,FALSE)</f>
        <v>diabetes</v>
      </c>
      <c r="L694" s="18">
        <f>VLOOKUP(A694,'Hospitalisation Details'!A:F, 5, FALSE)</f>
        <v>15</v>
      </c>
      <c r="M694" s="16">
        <f>VLOOKUP(A694,'Hospitalisation Details'!A694:H694,8,FALSE)</f>
        <v>14426.66</v>
      </c>
      <c r="N694" s="16" t="str">
        <f>VLOOKUP(A694,'Hospitalisation Details'!A694:I694,9,FALSE)</f>
        <v>tier - 2</v>
      </c>
      <c r="O694" s="16" t="str">
        <f>VLOOKUP(A694,'Hospitalisation Details'!A694:J694,10,FALSE)</f>
        <v>tier - 2</v>
      </c>
      <c r="P694" s="16" t="str">
        <f>VLOOKUP(A694,'Hospitalisation Details'!A694:K694,11,FALSE)</f>
        <v>R1026</v>
      </c>
      <c r="Q694" s="16">
        <f>VLOOKUP(A694,'Hospitalisation Details'!A694:L694,12,FALSE)</f>
        <v>55</v>
      </c>
    </row>
    <row r="695" spans="1:17" ht="20.399999999999999" x14ac:dyDescent="0.6">
      <c r="A695" s="17" t="s">
        <v>1677</v>
      </c>
      <c r="B695" s="16" t="str">
        <f>VLOOKUP('HEALTH CARE'!A695,'Customer Names'!A695:D695,3,FALSE)</f>
        <v>Hevner</v>
      </c>
      <c r="C695" s="16">
        <f>VLOOKUP(A695,'Medical Examinations'!A695:B695,2,FALSE)</f>
        <v>23.18</v>
      </c>
      <c r="D695" s="16">
        <f>VLOOKUP(A695,'Medical Examinations'!A695:C695,3,FALSE)</f>
        <v>6.13</v>
      </c>
      <c r="E695" s="16" t="str">
        <f>VLOOKUP(A695,'Medical Examinations'!A695:D695,4,FALSE)</f>
        <v>No</v>
      </c>
      <c r="F695" s="16" t="str">
        <f>VLOOKUP(A695,'Medical Examinations'!A695:E695,5,FALSE)</f>
        <v>No</v>
      </c>
      <c r="G695" s="16" t="str">
        <f>VLOOKUP(A695,'Medical Examinations'!A695:F695,6,FALSE)</f>
        <v>No</v>
      </c>
      <c r="H695" s="16">
        <f>VLOOKUP('HEALTH CARE'!A695,'Medical Examinations'!A695:G695,7,FALSE)</f>
        <v>0</v>
      </c>
      <c r="I695" s="16" t="str">
        <f>VLOOKUP(A695,'Medical Examinations'!A695:H695,8,FALSE)</f>
        <v>No</v>
      </c>
      <c r="J695" s="16" t="str">
        <f>VLOOKUP(A695,'Medical Examinations'!A695:I695,9,FALSE)</f>
        <v>normal weight</v>
      </c>
      <c r="K695" s="16" t="str">
        <f>VLOOKUP(A695,'Medical Examinations'!A695:J695,10,FALSE)</f>
        <v>prediabetes</v>
      </c>
      <c r="L695" s="18">
        <f>VLOOKUP(A695,'Hospitalisation Details'!A:F, 5, FALSE)</f>
        <v>10</v>
      </c>
      <c r="M695" s="16">
        <f>VLOOKUP(A695,'Hospitalisation Details'!A695:H695,8,FALSE)</f>
        <v>14426.07</v>
      </c>
      <c r="N695" s="16" t="str">
        <f>VLOOKUP(A695,'Hospitalisation Details'!A695:I695,9,FALSE)</f>
        <v>tier - 2</v>
      </c>
      <c r="O695" s="16" t="str">
        <f>VLOOKUP(A695,'Hospitalisation Details'!A695:J695,10,FALSE)</f>
        <v>tier - 1</v>
      </c>
      <c r="P695" s="16" t="str">
        <f>VLOOKUP(A695,'Hospitalisation Details'!A695:K695,11,FALSE)</f>
        <v>R1012</v>
      </c>
      <c r="Q695" s="16">
        <f>VLOOKUP(A695,'Hospitalisation Details'!A695:L695,12,FALSE)</f>
        <v>23</v>
      </c>
    </row>
    <row r="696" spans="1:17" ht="20.399999999999999" x14ac:dyDescent="0.6">
      <c r="A696" s="17" t="s">
        <v>1676</v>
      </c>
      <c r="B696" s="16" t="str">
        <f>VLOOKUP('HEALTH CARE'!A696,'Customer Names'!A696:D696,3,FALSE)</f>
        <v>Looi</v>
      </c>
      <c r="C696" s="16">
        <f>VLOOKUP(A696,'Medical Examinations'!A696:B696,2,FALSE)</f>
        <v>39.159999999999997</v>
      </c>
      <c r="D696" s="16">
        <f>VLOOKUP(A696,'Medical Examinations'!A696:C696,3,FALSE)</f>
        <v>8.08</v>
      </c>
      <c r="E696" s="16" t="str">
        <f>VLOOKUP(A696,'Medical Examinations'!A696:D696,4,FALSE)</f>
        <v>No</v>
      </c>
      <c r="F696" s="16" t="str">
        <f>VLOOKUP(A696,'Medical Examinations'!A696:E696,5,FALSE)</f>
        <v>No</v>
      </c>
      <c r="G696" s="16" t="str">
        <f>VLOOKUP(A696,'Medical Examinations'!A696:F696,6,FALSE)</f>
        <v>No</v>
      </c>
      <c r="H696" s="16">
        <f>VLOOKUP('HEALTH CARE'!A696,'Medical Examinations'!A696:G696,7,FALSE)</f>
        <v>3</v>
      </c>
      <c r="I696" s="16" t="str">
        <f>VLOOKUP(A696,'Medical Examinations'!A696:H696,8,FALSE)</f>
        <v>No</v>
      </c>
      <c r="J696" s="16" t="str">
        <f>VLOOKUP(A696,'Medical Examinations'!A696:I696,9,FALSE)</f>
        <v>obesity</v>
      </c>
      <c r="K696" s="16" t="str">
        <f>VLOOKUP(A696,'Medical Examinations'!A696:J696,10,FALSE)</f>
        <v>diabetes</v>
      </c>
      <c r="L696" s="18">
        <f>VLOOKUP(A696,'Hospitalisation Details'!A:F, 5, FALSE)</f>
        <v>20</v>
      </c>
      <c r="M696" s="16">
        <f>VLOOKUP(A696,'Hospitalisation Details'!A696:H696,8,FALSE)</f>
        <v>14418.28</v>
      </c>
      <c r="N696" s="16" t="str">
        <f>VLOOKUP(A696,'Hospitalisation Details'!A696:I696,9,FALSE)</f>
        <v>tier - 2</v>
      </c>
      <c r="O696" s="16" t="str">
        <f>VLOOKUP(A696,'Hospitalisation Details'!A696:J696,10,FALSE)</f>
        <v>tier - 3</v>
      </c>
      <c r="P696" s="16" t="str">
        <f>VLOOKUP(A696,'Hospitalisation Details'!A696:K696,11,FALSE)</f>
        <v>R1013</v>
      </c>
      <c r="Q696" s="16">
        <f>VLOOKUP(A696,'Hospitalisation Details'!A696:L696,12,FALSE)</f>
        <v>64</v>
      </c>
    </row>
    <row r="697" spans="1:17" ht="20.399999999999999" x14ac:dyDescent="0.6">
      <c r="A697" s="17" t="s">
        <v>1675</v>
      </c>
      <c r="B697" s="16" t="str">
        <f>VLOOKUP('HEALTH CARE'!A697,'Customer Names'!A697:D697,3,FALSE)</f>
        <v>Power</v>
      </c>
      <c r="C697" s="16">
        <f>VLOOKUP(A697,'Medical Examinations'!A697:B697,2,FALSE)</f>
        <v>38.19</v>
      </c>
      <c r="D697" s="16">
        <f>VLOOKUP(A697,'Medical Examinations'!A697:C697,3,FALSE)</f>
        <v>10.49</v>
      </c>
      <c r="E697" s="16" t="str">
        <f>VLOOKUP(A697,'Medical Examinations'!A697:D697,4,FALSE)</f>
        <v>No</v>
      </c>
      <c r="F697" s="16" t="str">
        <f>VLOOKUP(A697,'Medical Examinations'!A697:E697,5,FALSE)</f>
        <v>No</v>
      </c>
      <c r="G697" s="16" t="str">
        <f>VLOOKUP(A697,'Medical Examinations'!A697:F697,6,FALSE)</f>
        <v>No</v>
      </c>
      <c r="H697" s="16">
        <f>VLOOKUP('HEALTH CARE'!A697,'Medical Examinations'!A697:G697,7,FALSE)</f>
        <v>3</v>
      </c>
      <c r="I697" s="16" t="str">
        <f>VLOOKUP(A697,'Medical Examinations'!A697:H697,8,FALSE)</f>
        <v>No</v>
      </c>
      <c r="J697" s="16" t="str">
        <f>VLOOKUP(A697,'Medical Examinations'!A697:I697,9,FALSE)</f>
        <v>obesity</v>
      </c>
      <c r="K697" s="16" t="str">
        <f>VLOOKUP(A697,'Medical Examinations'!A697:J697,10,FALSE)</f>
        <v>diabetes</v>
      </c>
      <c r="L697" s="18">
        <f>VLOOKUP(A697,'Hospitalisation Details'!A:F, 5, FALSE)</f>
        <v>29</v>
      </c>
      <c r="M697" s="16">
        <f>VLOOKUP(A697,'Hospitalisation Details'!A697:H697,8,FALSE)</f>
        <v>14410.93</v>
      </c>
      <c r="N697" s="16" t="str">
        <f>VLOOKUP(A697,'Hospitalisation Details'!A697:I697,9,FALSE)</f>
        <v>tier - 2</v>
      </c>
      <c r="O697" s="16" t="str">
        <f>VLOOKUP(A697,'Hospitalisation Details'!A697:J697,10,FALSE)</f>
        <v>tier - 2</v>
      </c>
      <c r="P697" s="16" t="str">
        <f>VLOOKUP(A697,'Hospitalisation Details'!A697:K697,11,FALSE)</f>
        <v>R1016</v>
      </c>
      <c r="Q697" s="16">
        <f>VLOOKUP(A697,'Hospitalisation Details'!A697:L697,12,FALSE)</f>
        <v>64</v>
      </c>
    </row>
    <row r="698" spans="1:17" ht="20.399999999999999" x14ac:dyDescent="0.6">
      <c r="A698" s="17" t="s">
        <v>1674</v>
      </c>
      <c r="B698" s="16" t="str">
        <f>VLOOKUP('HEALTH CARE'!A698,'Customer Names'!A698:D698,3,FALSE)</f>
        <v>Routon</v>
      </c>
      <c r="C698" s="16">
        <f>VLOOKUP(A698,'Medical Examinations'!A698:B698,2,FALSE)</f>
        <v>26.41</v>
      </c>
      <c r="D698" s="16">
        <f>VLOOKUP(A698,'Medical Examinations'!A698:C698,3,FALSE)</f>
        <v>8.11</v>
      </c>
      <c r="E698" s="16" t="str">
        <f>VLOOKUP(A698,'Medical Examinations'!A698:D698,4,FALSE)</f>
        <v>No</v>
      </c>
      <c r="F698" s="16" t="str">
        <f>VLOOKUP(A698,'Medical Examinations'!A698:E698,5,FALSE)</f>
        <v>No</v>
      </c>
      <c r="G698" s="16" t="str">
        <f>VLOOKUP(A698,'Medical Examinations'!A698:F698,6,FALSE)</f>
        <v>No</v>
      </c>
      <c r="H698" s="16">
        <f>VLOOKUP('HEALTH CARE'!A698,'Medical Examinations'!A698:G698,7,FALSE)</f>
        <v>3</v>
      </c>
      <c r="I698" s="16" t="str">
        <f>VLOOKUP(A698,'Medical Examinations'!A698:H698,8,FALSE)</f>
        <v>No</v>
      </c>
      <c r="J698" s="16" t="str">
        <f>VLOOKUP(A698,'Medical Examinations'!A698:I698,9,FALSE)</f>
        <v>overweight</v>
      </c>
      <c r="K698" s="16" t="str">
        <f>VLOOKUP(A698,'Medical Examinations'!A698:J698,10,FALSE)</f>
        <v>diabetes</v>
      </c>
      <c r="L698" s="18">
        <f>VLOOKUP(A698,'Hospitalisation Details'!A:F, 5, FALSE)</f>
        <v>14</v>
      </c>
      <c r="M698" s="16">
        <f>VLOOKUP(A698,'Hospitalisation Details'!A698:H698,8,FALSE)</f>
        <v>14394.56</v>
      </c>
      <c r="N698" s="16" t="str">
        <f>VLOOKUP(A698,'Hospitalisation Details'!A698:I698,9,FALSE)</f>
        <v>tier - 2</v>
      </c>
      <c r="O698" s="16" t="str">
        <f>VLOOKUP(A698,'Hospitalisation Details'!A698:J698,10,FALSE)</f>
        <v>tier - 1</v>
      </c>
      <c r="P698" s="16" t="str">
        <f>VLOOKUP(A698,'Hospitalisation Details'!A698:K698,11,FALSE)</f>
        <v>R1018</v>
      </c>
      <c r="Q698" s="16">
        <f>VLOOKUP(A698,'Hospitalisation Details'!A698:L698,12,FALSE)</f>
        <v>64</v>
      </c>
    </row>
    <row r="699" spans="1:17" ht="20.399999999999999" x14ac:dyDescent="0.6">
      <c r="A699" s="17" t="s">
        <v>1673</v>
      </c>
      <c r="B699" s="16" t="str">
        <f>VLOOKUP('HEALTH CARE'!A699,'Customer Names'!A699:D699,3,FALSE)</f>
        <v>Dochelli</v>
      </c>
      <c r="C699" s="16">
        <f>VLOOKUP(A699,'Medical Examinations'!A699:B699,2,FALSE)</f>
        <v>28.785</v>
      </c>
      <c r="D699" s="16">
        <f>VLOOKUP(A699,'Medical Examinations'!A699:C699,3,FALSE)</f>
        <v>6.6</v>
      </c>
      <c r="E699" s="16" t="str">
        <f>VLOOKUP(A699,'Medical Examinations'!A699:D699,4,FALSE)</f>
        <v>No</v>
      </c>
      <c r="F699" s="16" t="str">
        <f>VLOOKUP(A699,'Medical Examinations'!A699:E699,5,FALSE)</f>
        <v>No</v>
      </c>
      <c r="G699" s="16" t="str">
        <f>VLOOKUP(A699,'Medical Examinations'!A699:F699,6,FALSE)</f>
        <v>No</v>
      </c>
      <c r="H699" s="16">
        <f>VLOOKUP('HEALTH CARE'!A699,'Medical Examinations'!A699:G699,7,FALSE)</f>
        <v>0</v>
      </c>
      <c r="I699" s="16" t="str">
        <f>VLOOKUP(A699,'Medical Examinations'!A699:H699,8,FALSE)</f>
        <v>No</v>
      </c>
      <c r="J699" s="16" t="str">
        <f>VLOOKUP(A699,'Medical Examinations'!A699:I699,9,FALSE)</f>
        <v>overweight</v>
      </c>
      <c r="K699" s="16" t="str">
        <f>VLOOKUP(A699,'Medical Examinations'!A699:J699,10,FALSE)</f>
        <v>diabetes</v>
      </c>
      <c r="L699" s="18">
        <f>VLOOKUP(A699,'Hospitalisation Details'!A:F, 5, FALSE)</f>
        <v>22</v>
      </c>
      <c r="M699" s="16">
        <f>VLOOKUP(A699,'Hospitalisation Details'!A699:H699,8,FALSE)</f>
        <v>14394.4</v>
      </c>
      <c r="N699" s="16" t="str">
        <f>VLOOKUP(A699,'Hospitalisation Details'!A699:I699,9,FALSE)</f>
        <v>tier - 2</v>
      </c>
      <c r="O699" s="16" t="str">
        <f>VLOOKUP(A699,'Hospitalisation Details'!A699:J699,10,FALSE)</f>
        <v>tier - 3</v>
      </c>
      <c r="P699" s="16" t="str">
        <f>VLOOKUP(A699,'Hospitalisation Details'!A699:K699,11,FALSE)</f>
        <v>R1024</v>
      </c>
      <c r="Q699" s="16">
        <f>VLOOKUP(A699,'Hospitalisation Details'!A699:L699,12,FALSE)</f>
        <v>57</v>
      </c>
    </row>
    <row r="700" spans="1:17" ht="20.399999999999999" x14ac:dyDescent="0.6">
      <c r="A700" s="17" t="s">
        <v>1672</v>
      </c>
      <c r="B700" s="16" t="str">
        <f>VLOOKUP('HEALTH CARE'!A700,'Customer Names'!A700:D700,3,FALSE)</f>
        <v>Gillespie</v>
      </c>
      <c r="C700" s="16">
        <f>VLOOKUP(A700,'Medical Examinations'!A700:B700,2,FALSE)</f>
        <v>26.695</v>
      </c>
      <c r="D700" s="16">
        <f>VLOOKUP(A700,'Medical Examinations'!A700:C700,3,FALSE)</f>
        <v>10.14</v>
      </c>
      <c r="E700" s="16" t="str">
        <f>VLOOKUP(A700,'Medical Examinations'!A700:D700,4,FALSE)</f>
        <v>Yes</v>
      </c>
      <c r="F700" s="16" t="str">
        <f>VLOOKUP(A700,'Medical Examinations'!A700:E700,5,FALSE)</f>
        <v>No</v>
      </c>
      <c r="G700" s="16" t="str">
        <f>VLOOKUP(A700,'Medical Examinations'!A700:F700,6,FALSE)</f>
        <v>Yes</v>
      </c>
      <c r="H700" s="16">
        <f>VLOOKUP('HEALTH CARE'!A700,'Medical Examinations'!A700:G700,7,FALSE)</f>
        <v>1</v>
      </c>
      <c r="I700" s="16" t="str">
        <f>VLOOKUP(A700,'Medical Examinations'!A700:H700,8,FALSE)</f>
        <v>No</v>
      </c>
      <c r="J700" s="16" t="str">
        <f>VLOOKUP(A700,'Medical Examinations'!A700:I700,9,FALSE)</f>
        <v>overweight</v>
      </c>
      <c r="K700" s="16" t="str">
        <f>VLOOKUP(A700,'Medical Examinations'!A700:J700,10,FALSE)</f>
        <v>diabetes</v>
      </c>
      <c r="L700" s="18">
        <f>VLOOKUP(A700,'Hospitalisation Details'!A:F, 5, FALSE)</f>
        <v>16</v>
      </c>
      <c r="M700" s="16">
        <f>VLOOKUP(A700,'Hospitalisation Details'!A700:H700,8,FALSE)</f>
        <v>14382.71</v>
      </c>
      <c r="N700" s="16" t="str">
        <f>VLOOKUP(A700,'Hospitalisation Details'!A700:I700,9,FALSE)</f>
        <v>tier - 2</v>
      </c>
      <c r="O700" s="16" t="str">
        <f>VLOOKUP(A700,'Hospitalisation Details'!A700:J700,10,FALSE)</f>
        <v>tier - 2</v>
      </c>
      <c r="P700" s="16" t="str">
        <f>VLOOKUP(A700,'Hospitalisation Details'!A700:K700,11,FALSE)</f>
        <v>R1012</v>
      </c>
      <c r="Q700" s="16">
        <f>VLOOKUP(A700,'Hospitalisation Details'!A700:L700,12,FALSE)</f>
        <v>59</v>
      </c>
    </row>
    <row r="701" spans="1:17" ht="20.399999999999999" x14ac:dyDescent="0.6">
      <c r="A701" s="17" t="s">
        <v>1671</v>
      </c>
      <c r="B701" s="16" t="str">
        <f>VLOOKUP('HEALTH CARE'!A701,'Customer Names'!A701:D701,3,FALSE)</f>
        <v>Oskvig</v>
      </c>
      <c r="C701" s="16">
        <f>VLOOKUP(A701,'Medical Examinations'!A701:B701,2,FALSE)</f>
        <v>32.799999999999997</v>
      </c>
      <c r="D701" s="16">
        <f>VLOOKUP(A701,'Medical Examinations'!A701:C701,3,FALSE)</f>
        <v>6.06</v>
      </c>
      <c r="E701" s="16" t="str">
        <f>VLOOKUP(A701,'Medical Examinations'!A701:D701,4,FALSE)</f>
        <v>Yes</v>
      </c>
      <c r="F701" s="16" t="str">
        <f>VLOOKUP(A701,'Medical Examinations'!A701:E701,5,FALSE)</f>
        <v>No</v>
      </c>
      <c r="G701" s="16" t="str">
        <f>VLOOKUP(A701,'Medical Examinations'!A701:F701,6,FALSE)</f>
        <v>No</v>
      </c>
      <c r="H701" s="16">
        <f>VLOOKUP('HEALTH CARE'!A701,'Medical Examinations'!A701:G701,7,FALSE)</f>
        <v>1</v>
      </c>
      <c r="I701" s="16" t="str">
        <f>VLOOKUP(A701,'Medical Examinations'!A701:H701,8,FALSE)</f>
        <v>No</v>
      </c>
      <c r="J701" s="16" t="str">
        <f>VLOOKUP(A701,'Medical Examinations'!A701:I701,9,FALSE)</f>
        <v>obesity</v>
      </c>
      <c r="K701" s="16" t="str">
        <f>VLOOKUP(A701,'Medical Examinations'!A701:J701,10,FALSE)</f>
        <v>prediabetes</v>
      </c>
      <c r="L701" s="18">
        <f>VLOOKUP(A701,'Hospitalisation Details'!A:F, 5, FALSE)</f>
        <v>16</v>
      </c>
      <c r="M701" s="16">
        <f>VLOOKUP(A701,'Hospitalisation Details'!A701:H701,8,FALSE)</f>
        <v>14358.36</v>
      </c>
      <c r="N701" s="16" t="str">
        <f>VLOOKUP(A701,'Hospitalisation Details'!A701:I701,9,FALSE)</f>
        <v>tier - 2</v>
      </c>
      <c r="O701" s="16" t="str">
        <f>VLOOKUP(A701,'Hospitalisation Details'!A701:J701,10,FALSE)</f>
        <v>tier - 2</v>
      </c>
      <c r="P701" s="16" t="str">
        <f>VLOOKUP(A701,'Hospitalisation Details'!A701:K701,11,FALSE)</f>
        <v>R1011</v>
      </c>
      <c r="Q701" s="16">
        <f>VLOOKUP(A701,'Hospitalisation Details'!A701:L701,12,FALSE)</f>
        <v>34</v>
      </c>
    </row>
    <row r="702" spans="1:17" ht="20.399999999999999" x14ac:dyDescent="0.6">
      <c r="A702" s="17" t="s">
        <v>1670</v>
      </c>
      <c r="B702" s="16" t="str">
        <f>VLOOKUP('HEALTH CARE'!A702,'Customer Names'!A702:D702,3,FALSE)</f>
        <v>Holland-Stergar</v>
      </c>
      <c r="C702" s="16">
        <f>VLOOKUP(A702,'Medical Examinations'!A702:B702,2,FALSE)</f>
        <v>35.869999999999997</v>
      </c>
      <c r="D702" s="16">
        <f>VLOOKUP(A702,'Medical Examinations'!A702:C702,3,FALSE)</f>
        <v>9.91</v>
      </c>
      <c r="E702" s="16" t="str">
        <f>VLOOKUP(A702,'Medical Examinations'!A702:D702,4,FALSE)</f>
        <v>Yes</v>
      </c>
      <c r="F702" s="16" t="str">
        <f>VLOOKUP(A702,'Medical Examinations'!A702:E702,5,FALSE)</f>
        <v>No</v>
      </c>
      <c r="G702" s="16" t="str">
        <f>VLOOKUP(A702,'Medical Examinations'!A702:F702,6,FALSE)</f>
        <v>No</v>
      </c>
      <c r="H702" s="16">
        <f>VLOOKUP('HEALTH CARE'!A702,'Medical Examinations'!A702:G702,7,FALSE)</f>
        <v>0</v>
      </c>
      <c r="I702" s="16" t="str">
        <f>VLOOKUP(A702,'Medical Examinations'!A702:H702,8,FALSE)</f>
        <v>No</v>
      </c>
      <c r="J702" s="16" t="str">
        <f>VLOOKUP(A702,'Medical Examinations'!A702:I702,9,FALSE)</f>
        <v>obesity</v>
      </c>
      <c r="K702" s="16" t="str">
        <f>VLOOKUP(A702,'Medical Examinations'!A702:J702,10,FALSE)</f>
        <v>diabetes</v>
      </c>
      <c r="L702" s="18">
        <f>VLOOKUP(A702,'Hospitalisation Details'!A:F, 5, FALSE)</f>
        <v>10</v>
      </c>
      <c r="M702" s="16">
        <f>VLOOKUP(A702,'Hospitalisation Details'!A702:H702,8,FALSE)</f>
        <v>14355.43</v>
      </c>
      <c r="N702" s="16" t="str">
        <f>VLOOKUP(A702,'Hospitalisation Details'!A702:I702,9,FALSE)</f>
        <v>tier - 2</v>
      </c>
      <c r="O702" s="16" t="str">
        <f>VLOOKUP(A702,'Hospitalisation Details'!A702:J702,10,FALSE)</f>
        <v>tier - 1</v>
      </c>
      <c r="P702" s="16" t="str">
        <f>VLOOKUP(A702,'Hospitalisation Details'!A702:K702,11,FALSE)</f>
        <v>R1026</v>
      </c>
      <c r="Q702" s="16">
        <f>VLOOKUP(A702,'Hospitalisation Details'!A702:L702,12,FALSE)</f>
        <v>55</v>
      </c>
    </row>
    <row r="703" spans="1:17" ht="20.399999999999999" x14ac:dyDescent="0.6">
      <c r="A703" s="17" t="s">
        <v>1669</v>
      </c>
      <c r="B703" s="16" t="str">
        <f>VLOOKUP('HEALTH CARE'!A703,'Customer Names'!A703:D703,3,FALSE)</f>
        <v>Arai</v>
      </c>
      <c r="C703" s="16">
        <f>VLOOKUP(A703,'Medical Examinations'!A703:B703,2,FALSE)</f>
        <v>21.66</v>
      </c>
      <c r="D703" s="16">
        <f>VLOOKUP(A703,'Medical Examinations'!A703:C703,3,FALSE)</f>
        <v>4.1399999999999997</v>
      </c>
      <c r="E703" s="16" t="str">
        <f>VLOOKUP(A703,'Medical Examinations'!A703:D703,4,FALSE)</f>
        <v>Yes</v>
      </c>
      <c r="F703" s="16" t="str">
        <f>VLOOKUP(A703,'Medical Examinations'!A703:E703,5,FALSE)</f>
        <v>No</v>
      </c>
      <c r="G703" s="16" t="str">
        <f>VLOOKUP(A703,'Medical Examinations'!A703:F703,6,FALSE)</f>
        <v>No</v>
      </c>
      <c r="H703" s="16">
        <f>VLOOKUP('HEALTH CARE'!A703,'Medical Examinations'!A703:G703,7,FALSE)</f>
        <v>2</v>
      </c>
      <c r="I703" s="16" t="str">
        <f>VLOOKUP(A703,'Medical Examinations'!A703:H703,8,FALSE)</f>
        <v>No</v>
      </c>
      <c r="J703" s="16" t="str">
        <f>VLOOKUP(A703,'Medical Examinations'!A703:I703,9,FALSE)</f>
        <v>normal weight</v>
      </c>
      <c r="K703" s="16" t="str">
        <f>VLOOKUP(A703,'Medical Examinations'!A703:J703,10,FALSE)</f>
        <v>normal</v>
      </c>
      <c r="L703" s="18">
        <f>VLOOKUP(A703,'Hospitalisation Details'!A:F, 5, FALSE)</f>
        <v>24</v>
      </c>
      <c r="M703" s="16">
        <f>VLOOKUP(A703,'Hospitalisation Details'!A703:H703,8,FALSE)</f>
        <v>14349.85</v>
      </c>
      <c r="N703" s="16" t="str">
        <f>VLOOKUP(A703,'Hospitalisation Details'!A703:I703,9,FALSE)</f>
        <v>tier - 2</v>
      </c>
      <c r="O703" s="16" t="str">
        <f>VLOOKUP(A703,'Hospitalisation Details'!A703:J703,10,FALSE)</f>
        <v>tier - 2</v>
      </c>
      <c r="P703" s="16" t="str">
        <f>VLOOKUP(A703,'Hospitalisation Details'!A703:K703,11,FALSE)</f>
        <v>R1012</v>
      </c>
      <c r="Q703" s="16">
        <f>VLOOKUP(A703,'Hospitalisation Details'!A703:L703,12,FALSE)</f>
        <v>63</v>
      </c>
    </row>
    <row r="704" spans="1:17" ht="20.399999999999999" x14ac:dyDescent="0.6">
      <c r="A704" s="17" t="s">
        <v>1668</v>
      </c>
      <c r="B704" s="16" t="str">
        <f>VLOOKUP('HEALTH CARE'!A704,'Customer Names'!A704:D704,3,FALSE)</f>
        <v>Olausson</v>
      </c>
      <c r="C704" s="16">
        <f>VLOOKUP(A704,'Medical Examinations'!A704:B704,2,FALSE)</f>
        <v>37.72</v>
      </c>
      <c r="D704" s="16">
        <f>VLOOKUP(A704,'Medical Examinations'!A704:C704,3,FALSE)</f>
        <v>4.38</v>
      </c>
      <c r="E704" s="16" t="str">
        <f>VLOOKUP(A704,'Medical Examinations'!A704:D704,4,FALSE)</f>
        <v>Yes</v>
      </c>
      <c r="F704" s="16" t="str">
        <f>VLOOKUP(A704,'Medical Examinations'!A704:E704,5,FALSE)</f>
        <v>No</v>
      </c>
      <c r="G704" s="16" t="str">
        <f>VLOOKUP(A704,'Medical Examinations'!A704:F704,6,FALSE)</f>
        <v>Yes</v>
      </c>
      <c r="H704" s="16">
        <f>VLOOKUP('HEALTH CARE'!A704,'Medical Examinations'!A704:G704,7,FALSE)</f>
        <v>1</v>
      </c>
      <c r="I704" s="16" t="str">
        <f>VLOOKUP(A704,'Medical Examinations'!A704:H704,8,FALSE)</f>
        <v>No</v>
      </c>
      <c r="J704" s="16" t="str">
        <f>VLOOKUP(A704,'Medical Examinations'!A704:I704,9,FALSE)</f>
        <v>obesity</v>
      </c>
      <c r="K704" s="16" t="str">
        <f>VLOOKUP(A704,'Medical Examinations'!A704:J704,10,FALSE)</f>
        <v>normal</v>
      </c>
      <c r="L704" s="18">
        <f>VLOOKUP(A704,'Hospitalisation Details'!A:F, 5, FALSE)</f>
        <v>26</v>
      </c>
      <c r="M704" s="16">
        <f>VLOOKUP(A704,'Hospitalisation Details'!A704:H704,8,FALSE)</f>
        <v>14337.91</v>
      </c>
      <c r="N704" s="16" t="str">
        <f>VLOOKUP(A704,'Hospitalisation Details'!A704:I704,9,FALSE)</f>
        <v>tier - 2</v>
      </c>
      <c r="O704" s="16" t="str">
        <f>VLOOKUP(A704,'Hospitalisation Details'!A704:J704,10,FALSE)</f>
        <v>tier - 3</v>
      </c>
      <c r="P704" s="16" t="str">
        <f>VLOOKUP(A704,'Hospitalisation Details'!A704:K704,11,FALSE)</f>
        <v>R1022</v>
      </c>
      <c r="Q704" s="16">
        <f>VLOOKUP(A704,'Hospitalisation Details'!A704:L704,12,FALSE)</f>
        <v>53</v>
      </c>
    </row>
    <row r="705" spans="1:17" ht="20.399999999999999" x14ac:dyDescent="0.6">
      <c r="A705" s="17" t="s">
        <v>1667</v>
      </c>
      <c r="B705" s="16" t="str">
        <f>VLOOKUP('HEALTH CARE'!A705,'Customer Names'!A705:D705,3,FALSE)</f>
        <v>Wagner</v>
      </c>
      <c r="C705" s="16">
        <f>VLOOKUP(A705,'Medical Examinations'!A705:B705,2,FALSE)</f>
        <v>39.700000000000003</v>
      </c>
      <c r="D705" s="16">
        <f>VLOOKUP(A705,'Medical Examinations'!A705:C705,3,FALSE)</f>
        <v>9.83</v>
      </c>
      <c r="E705" s="16" t="str">
        <f>VLOOKUP(A705,'Medical Examinations'!A705:D705,4,FALSE)</f>
        <v>No</v>
      </c>
      <c r="F705" s="16" t="str">
        <f>VLOOKUP(A705,'Medical Examinations'!A705:E705,5,FALSE)</f>
        <v>No</v>
      </c>
      <c r="G705" s="16" t="str">
        <f>VLOOKUP(A705,'Medical Examinations'!A705:F705,6,FALSE)</f>
        <v>No</v>
      </c>
      <c r="H705" s="16">
        <f>VLOOKUP('HEALTH CARE'!A705,'Medical Examinations'!A705:G705,7,FALSE)</f>
        <v>3</v>
      </c>
      <c r="I705" s="16" t="str">
        <f>VLOOKUP(A705,'Medical Examinations'!A705:H705,8,FALSE)</f>
        <v>No</v>
      </c>
      <c r="J705" s="16" t="str">
        <f>VLOOKUP(A705,'Medical Examinations'!A705:I705,9,FALSE)</f>
        <v>obesity</v>
      </c>
      <c r="K705" s="16" t="str">
        <f>VLOOKUP(A705,'Medical Examinations'!A705:J705,10,FALSE)</f>
        <v>diabetes</v>
      </c>
      <c r="L705" s="18">
        <f>VLOOKUP(A705,'Hospitalisation Details'!A:F, 5, FALSE)</f>
        <v>10</v>
      </c>
      <c r="M705" s="16">
        <f>VLOOKUP(A705,'Hospitalisation Details'!A705:H705,8,FALSE)</f>
        <v>14319.03</v>
      </c>
      <c r="N705" s="16" t="str">
        <f>VLOOKUP(A705,'Hospitalisation Details'!A705:I705,9,FALSE)</f>
        <v>tier - 2</v>
      </c>
      <c r="O705" s="16" t="str">
        <f>VLOOKUP(A705,'Hospitalisation Details'!A705:J705,10,FALSE)</f>
        <v>tier - 2</v>
      </c>
      <c r="P705" s="16" t="str">
        <f>VLOOKUP(A705,'Hospitalisation Details'!A705:K705,11,FALSE)</f>
        <v>R1011</v>
      </c>
      <c r="Q705" s="16">
        <f>VLOOKUP(A705,'Hospitalisation Details'!A705:L705,12,FALSE)</f>
        <v>64</v>
      </c>
    </row>
    <row r="706" spans="1:17" ht="20.399999999999999" x14ac:dyDescent="0.6">
      <c r="A706" s="17" t="s">
        <v>1666</v>
      </c>
      <c r="B706" s="16" t="str">
        <f>VLOOKUP('HEALTH CARE'!A706,'Customer Names'!A706:D706,3,FALSE)</f>
        <v>Delong</v>
      </c>
      <c r="C706" s="16">
        <f>VLOOKUP(A706,'Medical Examinations'!A706:B706,2,FALSE)</f>
        <v>35.97</v>
      </c>
      <c r="D706" s="16">
        <f>VLOOKUP(A706,'Medical Examinations'!A706:C706,3,FALSE)</f>
        <v>11.08</v>
      </c>
      <c r="E706" s="16" t="str">
        <f>VLOOKUP(A706,'Medical Examinations'!A706:D706,4,FALSE)</f>
        <v>No</v>
      </c>
      <c r="F706" s="16" t="str">
        <f>VLOOKUP(A706,'Medical Examinations'!A706:E706,5,FALSE)</f>
        <v>No</v>
      </c>
      <c r="G706" s="16" t="str">
        <f>VLOOKUP(A706,'Medical Examinations'!A706:F706,6,FALSE)</f>
        <v>No</v>
      </c>
      <c r="H706" s="16">
        <f>VLOOKUP('HEALTH CARE'!A706,'Medical Examinations'!A706:G706,7,FALSE)</f>
        <v>3</v>
      </c>
      <c r="I706" s="16" t="str">
        <f>VLOOKUP(A706,'Medical Examinations'!A706:H706,8,FALSE)</f>
        <v>No</v>
      </c>
      <c r="J706" s="16" t="str">
        <f>VLOOKUP(A706,'Medical Examinations'!A706:I706,9,FALSE)</f>
        <v>obesity</v>
      </c>
      <c r="K706" s="16" t="str">
        <f>VLOOKUP(A706,'Medical Examinations'!A706:J706,10,FALSE)</f>
        <v>diabetes</v>
      </c>
      <c r="L706" s="18">
        <f>VLOOKUP(A706,'Hospitalisation Details'!A:F, 5, FALSE)</f>
        <v>15</v>
      </c>
      <c r="M706" s="16">
        <f>VLOOKUP(A706,'Hospitalisation Details'!A706:H706,8,FALSE)</f>
        <v>14313.85</v>
      </c>
      <c r="N706" s="16" t="str">
        <f>VLOOKUP(A706,'Hospitalisation Details'!A706:I706,9,FALSE)</f>
        <v>tier - 2</v>
      </c>
      <c r="O706" s="16" t="str">
        <f>VLOOKUP(A706,'Hospitalisation Details'!A706:J706,10,FALSE)</f>
        <v>tier - 3</v>
      </c>
      <c r="P706" s="16" t="str">
        <f>VLOOKUP(A706,'Hospitalisation Details'!A706:K706,11,FALSE)</f>
        <v>R1013</v>
      </c>
      <c r="Q706" s="16">
        <f>VLOOKUP(A706,'Hospitalisation Details'!A706:L706,12,FALSE)</f>
        <v>64</v>
      </c>
    </row>
    <row r="707" spans="1:17" ht="20.399999999999999" x14ac:dyDescent="0.6">
      <c r="A707" s="17" t="s">
        <v>1665</v>
      </c>
      <c r="B707" s="16" t="str">
        <f>VLOOKUP('HEALTH CARE'!A707,'Customer Names'!A707:D707,3,FALSE)</f>
        <v>Mehech</v>
      </c>
      <c r="C707" s="16">
        <f>VLOOKUP(A707,'Medical Examinations'!A707:B707,2,FALSE)</f>
        <v>37.85</v>
      </c>
      <c r="D707" s="16">
        <f>VLOOKUP(A707,'Medical Examinations'!A707:C707,3,FALSE)</f>
        <v>11.01</v>
      </c>
      <c r="E707" s="16" t="str">
        <f>VLOOKUP(A707,'Medical Examinations'!A707:D707,4,FALSE)</f>
        <v>No</v>
      </c>
      <c r="F707" s="16" t="str">
        <f>VLOOKUP(A707,'Medical Examinations'!A707:E707,5,FALSE)</f>
        <v>No</v>
      </c>
      <c r="G707" s="16" t="str">
        <f>VLOOKUP(A707,'Medical Examinations'!A707:F707,6,FALSE)</f>
        <v>No</v>
      </c>
      <c r="H707" s="16">
        <f>VLOOKUP('HEALTH CARE'!A707,'Medical Examinations'!A707:G707,7,FALSE)</f>
        <v>0</v>
      </c>
      <c r="I707" s="16" t="str">
        <f>VLOOKUP(A707,'Medical Examinations'!A707:H707,8,FALSE)</f>
        <v>No</v>
      </c>
      <c r="J707" s="16" t="str">
        <f>VLOOKUP(A707,'Medical Examinations'!A707:I707,9,FALSE)</f>
        <v>obesity</v>
      </c>
      <c r="K707" s="16" t="str">
        <f>VLOOKUP(A707,'Medical Examinations'!A707:J707,10,FALSE)</f>
        <v>diabetes</v>
      </c>
      <c r="L707" s="18">
        <f>VLOOKUP(A707,'Hospitalisation Details'!A:F, 5, FALSE)</f>
        <v>15</v>
      </c>
      <c r="M707" s="16">
        <f>VLOOKUP(A707,'Hospitalisation Details'!A707:H707,8,FALSE)</f>
        <v>14285.9</v>
      </c>
      <c r="N707" s="16" t="str">
        <f>VLOOKUP(A707,'Hospitalisation Details'!A707:I707,9,FALSE)</f>
        <v>tier - 2</v>
      </c>
      <c r="O707" s="16" t="str">
        <f>VLOOKUP(A707,'Hospitalisation Details'!A707:J707,10,FALSE)</f>
        <v>tier - 3</v>
      </c>
      <c r="P707" s="16" t="str">
        <f>VLOOKUP(A707,'Hospitalisation Details'!A707:K707,11,FALSE)</f>
        <v>R1012</v>
      </c>
      <c r="Q707" s="16">
        <f>VLOOKUP(A707,'Hospitalisation Details'!A707:L707,12,FALSE)</f>
        <v>54</v>
      </c>
    </row>
    <row r="708" spans="1:17" ht="20.399999999999999" x14ac:dyDescent="0.6">
      <c r="A708" s="17" t="s">
        <v>1664</v>
      </c>
      <c r="B708" s="16" t="str">
        <f>VLOOKUP('HEALTH CARE'!A708,'Customer Names'!A708:D708,3,FALSE)</f>
        <v>Machiela</v>
      </c>
      <c r="C708" s="16">
        <f>VLOOKUP(A708,'Medical Examinations'!A708:B708,2,FALSE)</f>
        <v>21.66</v>
      </c>
      <c r="D708" s="16">
        <f>VLOOKUP(A708,'Medical Examinations'!A708:C708,3,FALSE)</f>
        <v>4.37</v>
      </c>
      <c r="E708" s="16" t="str">
        <f>VLOOKUP(A708,'Medical Examinations'!A708:D708,4,FALSE)</f>
        <v>No</v>
      </c>
      <c r="F708" s="16" t="str">
        <f>VLOOKUP(A708,'Medical Examinations'!A708:E708,5,FALSE)</f>
        <v>yes</v>
      </c>
      <c r="G708" s="16" t="str">
        <f>VLOOKUP(A708,'Medical Examinations'!A708:F708,6,FALSE)</f>
        <v>No</v>
      </c>
      <c r="H708" s="16">
        <f>VLOOKUP('HEALTH CARE'!A708,'Medical Examinations'!A708:G708,7,FALSE)</f>
        <v>1</v>
      </c>
      <c r="I708" s="16" t="str">
        <f>VLOOKUP(A708,'Medical Examinations'!A708:H708,8,FALSE)</f>
        <v>Yes</v>
      </c>
      <c r="J708" s="16" t="str">
        <f>VLOOKUP(A708,'Medical Examinations'!A708:I708,9,FALSE)</f>
        <v>normal weight</v>
      </c>
      <c r="K708" s="16" t="str">
        <f>VLOOKUP(A708,'Medical Examinations'!A708:J708,10,FALSE)</f>
        <v>normal</v>
      </c>
      <c r="L708" s="18">
        <f>VLOOKUP(A708,'Hospitalisation Details'!A:F, 5, FALSE)</f>
        <v>6</v>
      </c>
      <c r="M708" s="16">
        <f>VLOOKUP(A708,'Hospitalisation Details'!A708:H708,8,FALSE)</f>
        <v>14283.46</v>
      </c>
      <c r="N708" s="16" t="str">
        <f>VLOOKUP(A708,'Hospitalisation Details'!A708:I708,9,FALSE)</f>
        <v>tier - 2</v>
      </c>
      <c r="O708" s="16" t="str">
        <f>VLOOKUP(A708,'Hospitalisation Details'!A708:J708,10,FALSE)</f>
        <v>tier - 2</v>
      </c>
      <c r="P708" s="16" t="str">
        <f>VLOOKUP(A708,'Hospitalisation Details'!A708:K708,11,FALSE)</f>
        <v>R1024</v>
      </c>
      <c r="Q708" s="16">
        <f>VLOOKUP(A708,'Hospitalisation Details'!A708:L708,12,FALSE)</f>
        <v>18</v>
      </c>
    </row>
    <row r="709" spans="1:17" ht="20.399999999999999" x14ac:dyDescent="0.6">
      <c r="A709" s="17" t="s">
        <v>1663</v>
      </c>
      <c r="B709" s="16" t="str">
        <f>VLOOKUP('HEALTH CARE'!A709,'Customer Names'!A709:D709,3,FALSE)</f>
        <v>Young</v>
      </c>
      <c r="C709" s="16">
        <f>VLOOKUP(A709,'Medical Examinations'!A709:B709,2,FALSE)</f>
        <v>39.369999999999997</v>
      </c>
      <c r="D709" s="16">
        <f>VLOOKUP(A709,'Medical Examinations'!A709:C709,3,FALSE)</f>
        <v>5.91</v>
      </c>
      <c r="E709" s="16" t="str">
        <f>VLOOKUP(A709,'Medical Examinations'!A709:D709,4,FALSE)</f>
        <v>No</v>
      </c>
      <c r="F709" s="16" t="str">
        <f>VLOOKUP(A709,'Medical Examinations'!A709:E709,5,FALSE)</f>
        <v>No</v>
      </c>
      <c r="G709" s="16" t="str">
        <f>VLOOKUP(A709,'Medical Examinations'!A709:F709,6,FALSE)</f>
        <v>No</v>
      </c>
      <c r="H709" s="16">
        <f>VLOOKUP('HEALTH CARE'!A709,'Medical Examinations'!A709:G709,7,FALSE)</f>
        <v>2</v>
      </c>
      <c r="I709" s="16" t="str">
        <f>VLOOKUP(A709,'Medical Examinations'!A709:H709,8,FALSE)</f>
        <v>No</v>
      </c>
      <c r="J709" s="16" t="str">
        <f>VLOOKUP(A709,'Medical Examinations'!A709:I709,9,FALSE)</f>
        <v>obesity</v>
      </c>
      <c r="K709" s="16" t="str">
        <f>VLOOKUP(A709,'Medical Examinations'!A709:J709,10,FALSE)</f>
        <v>prediabetes</v>
      </c>
      <c r="L709" s="18">
        <f>VLOOKUP(A709,'Hospitalisation Details'!A:F, 5, FALSE)</f>
        <v>13</v>
      </c>
      <c r="M709" s="16">
        <f>VLOOKUP(A709,'Hospitalisation Details'!A709:H709,8,FALSE)</f>
        <v>14258.33</v>
      </c>
      <c r="N709" s="16" t="str">
        <f>VLOOKUP(A709,'Hospitalisation Details'!A709:I709,9,FALSE)</f>
        <v>tier - 2</v>
      </c>
      <c r="O709" s="16" t="str">
        <f>VLOOKUP(A709,'Hospitalisation Details'!A709:J709,10,FALSE)</f>
        <v>tier - 2</v>
      </c>
      <c r="P709" s="16" t="str">
        <f>VLOOKUP(A709,'Hospitalisation Details'!A709:K709,11,FALSE)</f>
        <v>R1026</v>
      </c>
      <c r="Q709" s="16">
        <f>VLOOKUP(A709,'Hospitalisation Details'!A709:L709,12,FALSE)</f>
        <v>50</v>
      </c>
    </row>
    <row r="710" spans="1:17" ht="20.399999999999999" x14ac:dyDescent="0.6">
      <c r="A710" s="17" t="s">
        <v>1662</v>
      </c>
      <c r="B710" s="16" t="str">
        <f>VLOOKUP('HEALTH CARE'!A710,'Customer Names'!A710:D710,3,FALSE)</f>
        <v>Dupere</v>
      </c>
      <c r="C710" s="16">
        <f>VLOOKUP(A710,'Medical Examinations'!A710:B710,2,FALSE)</f>
        <v>40.880000000000003</v>
      </c>
      <c r="D710" s="16">
        <f>VLOOKUP(A710,'Medical Examinations'!A710:C710,3,FALSE)</f>
        <v>7.65</v>
      </c>
      <c r="E710" s="16" t="str">
        <f>VLOOKUP(A710,'Medical Examinations'!A710:D710,4,FALSE)</f>
        <v>No</v>
      </c>
      <c r="F710" s="16" t="str">
        <f>VLOOKUP(A710,'Medical Examinations'!A710:E710,5,FALSE)</f>
        <v>No</v>
      </c>
      <c r="G710" s="16" t="str">
        <f>VLOOKUP(A710,'Medical Examinations'!A710:F710,6,FALSE)</f>
        <v>No</v>
      </c>
      <c r="H710" s="16">
        <f>VLOOKUP('HEALTH CARE'!A710,'Medical Examinations'!A710:G710,7,FALSE)</f>
        <v>0</v>
      </c>
      <c r="I710" s="16" t="str">
        <f>VLOOKUP(A710,'Medical Examinations'!A710:H710,8,FALSE)</f>
        <v>No</v>
      </c>
      <c r="J710" s="16" t="str">
        <f>VLOOKUP(A710,'Medical Examinations'!A710:I710,9,FALSE)</f>
        <v>obesity</v>
      </c>
      <c r="K710" s="16" t="str">
        <f>VLOOKUP(A710,'Medical Examinations'!A710:J710,10,FALSE)</f>
        <v>diabetes</v>
      </c>
      <c r="L710" s="18">
        <f>VLOOKUP(A710,'Hospitalisation Details'!A:F, 5, FALSE)</f>
        <v>26</v>
      </c>
      <c r="M710" s="16">
        <f>VLOOKUP(A710,'Hospitalisation Details'!A710:H710,8,FALSE)</f>
        <v>14256.79</v>
      </c>
      <c r="N710" s="16" t="str">
        <f>VLOOKUP(A710,'Hospitalisation Details'!A710:I710,9,FALSE)</f>
        <v>tier - 2</v>
      </c>
      <c r="O710" s="16" t="str">
        <f>VLOOKUP(A710,'Hospitalisation Details'!A710:J710,10,FALSE)</f>
        <v>tier - 2</v>
      </c>
      <c r="P710" s="16" t="str">
        <f>VLOOKUP(A710,'Hospitalisation Details'!A710:K710,11,FALSE)</f>
        <v>R1026</v>
      </c>
      <c r="Q710" s="16">
        <f>VLOOKUP(A710,'Hospitalisation Details'!A710:L710,12,FALSE)</f>
        <v>48</v>
      </c>
    </row>
    <row r="711" spans="1:17" ht="20.399999999999999" x14ac:dyDescent="0.6">
      <c r="A711" s="17" t="s">
        <v>1661</v>
      </c>
      <c r="B711" s="16" t="str">
        <f>VLOOKUP('HEALTH CARE'!A711,'Customer Names'!A711:D711,3,FALSE)</f>
        <v>Iandolo</v>
      </c>
      <c r="C711" s="16">
        <f>VLOOKUP(A711,'Medical Examinations'!A711:B711,2,FALSE)</f>
        <v>26.22</v>
      </c>
      <c r="D711" s="16">
        <f>VLOOKUP(A711,'Medical Examinations'!A711:C711,3,FALSE)</f>
        <v>5.37</v>
      </c>
      <c r="E711" s="16" t="str">
        <f>VLOOKUP(A711,'Medical Examinations'!A711:D711,4,FALSE)</f>
        <v>Yes</v>
      </c>
      <c r="F711" s="16" t="str">
        <f>VLOOKUP(A711,'Medical Examinations'!A711:E711,5,FALSE)</f>
        <v>No</v>
      </c>
      <c r="G711" s="16" t="str">
        <f>VLOOKUP(A711,'Medical Examinations'!A711:F711,6,FALSE)</f>
        <v>No</v>
      </c>
      <c r="H711" s="16">
        <f>VLOOKUP('HEALTH CARE'!A711,'Medical Examinations'!A711:G711,7,FALSE)</f>
        <v>2</v>
      </c>
      <c r="I711" s="16" t="str">
        <f>VLOOKUP(A711,'Medical Examinations'!A711:H711,8,FALSE)</f>
        <v>No</v>
      </c>
      <c r="J711" s="16" t="str">
        <f>VLOOKUP(A711,'Medical Examinations'!A711:I711,9,FALSE)</f>
        <v>overweight</v>
      </c>
      <c r="K711" s="16" t="str">
        <f>VLOOKUP(A711,'Medical Examinations'!A711:J711,10,FALSE)</f>
        <v>normal</v>
      </c>
      <c r="L711" s="18">
        <f>VLOOKUP(A711,'Hospitalisation Details'!A:F, 5, FALSE)</f>
        <v>8</v>
      </c>
      <c r="M711" s="16">
        <f>VLOOKUP(A711,'Hospitalisation Details'!A711:H711,8,FALSE)</f>
        <v>14256.19</v>
      </c>
      <c r="N711" s="16" t="str">
        <f>VLOOKUP(A711,'Hospitalisation Details'!A711:I711,9,FALSE)</f>
        <v>tier - 2</v>
      </c>
      <c r="O711" s="16" t="str">
        <f>VLOOKUP(A711,'Hospitalisation Details'!A711:J711,10,FALSE)</f>
        <v>tier - 3</v>
      </c>
      <c r="P711" s="16" t="str">
        <f>VLOOKUP(A711,'Hospitalisation Details'!A711:K711,11,FALSE)</f>
        <v>R1012</v>
      </c>
      <c r="Q711" s="16">
        <f>VLOOKUP(A711,'Hospitalisation Details'!A711:L711,12,FALSE)</f>
        <v>63</v>
      </c>
    </row>
    <row r="712" spans="1:17" ht="20.399999999999999" x14ac:dyDescent="0.6">
      <c r="A712" s="17" t="s">
        <v>1660</v>
      </c>
      <c r="B712" s="16" t="str">
        <f>VLOOKUP('HEALTH CARE'!A712,'Customer Names'!A712:D712,3,FALSE)</f>
        <v>Ito</v>
      </c>
      <c r="C712" s="16">
        <f>VLOOKUP(A712,'Medical Examinations'!A712:B712,2,FALSE)</f>
        <v>25.08</v>
      </c>
      <c r="D712" s="16">
        <f>VLOOKUP(A712,'Medical Examinations'!A712:C712,3,FALSE)</f>
        <v>5.75</v>
      </c>
      <c r="E712" s="16" t="str">
        <f>VLOOKUP(A712,'Medical Examinations'!A712:D712,4,FALSE)</f>
        <v>Yes</v>
      </c>
      <c r="F712" s="16" t="str">
        <f>VLOOKUP(A712,'Medical Examinations'!A712:E712,5,FALSE)</f>
        <v>No</v>
      </c>
      <c r="G712" s="16" t="str">
        <f>VLOOKUP(A712,'Medical Examinations'!A712:F712,6,FALSE)</f>
        <v>No</v>
      </c>
      <c r="H712" s="16">
        <f>VLOOKUP('HEALTH CARE'!A712,'Medical Examinations'!A712:G712,7,FALSE)</f>
        <v>2</v>
      </c>
      <c r="I712" s="16" t="str">
        <f>VLOOKUP(A712,'Medical Examinations'!A712:H712,8,FALSE)</f>
        <v>No</v>
      </c>
      <c r="J712" s="16" t="str">
        <f>VLOOKUP(A712,'Medical Examinations'!A712:I712,9,FALSE)</f>
        <v>overweight</v>
      </c>
      <c r="K712" s="16" t="str">
        <f>VLOOKUP(A712,'Medical Examinations'!A712:J712,10,FALSE)</f>
        <v>prediabetes</v>
      </c>
      <c r="L712" s="18">
        <f>VLOOKUP(A712,'Hospitalisation Details'!A:F, 5, FALSE)</f>
        <v>10</v>
      </c>
      <c r="M712" s="16">
        <f>VLOOKUP(A712,'Hospitalisation Details'!A712:H712,8,FALSE)</f>
        <v>14254.61</v>
      </c>
      <c r="N712" s="16" t="str">
        <f>VLOOKUP(A712,'Hospitalisation Details'!A712:I712,9,FALSE)</f>
        <v>tier - 2</v>
      </c>
      <c r="O712" s="16" t="str">
        <f>VLOOKUP(A712,'Hospitalisation Details'!A712:J712,10,FALSE)</f>
        <v>tier - 1</v>
      </c>
      <c r="P712" s="16" t="str">
        <f>VLOOKUP(A712,'Hospitalisation Details'!A712:K712,11,FALSE)</f>
        <v>R1012</v>
      </c>
      <c r="Q712" s="16">
        <f>VLOOKUP(A712,'Hospitalisation Details'!A712:L712,12,FALSE)</f>
        <v>63</v>
      </c>
    </row>
    <row r="713" spans="1:17" ht="20.399999999999999" x14ac:dyDescent="0.6">
      <c r="A713" s="17" t="s">
        <v>1659</v>
      </c>
      <c r="B713" s="16" t="str">
        <f>VLOOKUP('HEALTH CARE'!A713,'Customer Names'!A713:D713,3,FALSE)</f>
        <v>Barry</v>
      </c>
      <c r="C713" s="16">
        <f>VLOOKUP(A713,'Medical Examinations'!A713:B713,2,FALSE)</f>
        <v>39.1</v>
      </c>
      <c r="D713" s="16">
        <f>VLOOKUP(A713,'Medical Examinations'!A713:C713,3,FALSE)</f>
        <v>6.79</v>
      </c>
      <c r="E713" s="16" t="str">
        <f>VLOOKUP(A713,'Medical Examinations'!A713:D713,4,FALSE)</f>
        <v>Yes</v>
      </c>
      <c r="F713" s="16" t="str">
        <f>VLOOKUP(A713,'Medical Examinations'!A713:E713,5,FALSE)</f>
        <v>No</v>
      </c>
      <c r="G713" s="16" t="str">
        <f>VLOOKUP(A713,'Medical Examinations'!A713:F713,6,FALSE)</f>
        <v>No</v>
      </c>
      <c r="H713" s="16">
        <f>VLOOKUP('HEALTH CARE'!A713,'Medical Examinations'!A713:G713,7,FALSE)</f>
        <v>2</v>
      </c>
      <c r="I713" s="16" t="str">
        <f>VLOOKUP(A713,'Medical Examinations'!A713:H713,8,FALSE)</f>
        <v>No</v>
      </c>
      <c r="J713" s="16" t="str">
        <f>VLOOKUP(A713,'Medical Examinations'!A713:I713,9,FALSE)</f>
        <v>obesity</v>
      </c>
      <c r="K713" s="16" t="str">
        <f>VLOOKUP(A713,'Medical Examinations'!A713:J713,10,FALSE)</f>
        <v>diabetes</v>
      </c>
      <c r="L713" s="18">
        <f>VLOOKUP(A713,'Hospitalisation Details'!A:F, 5, FALSE)</f>
        <v>25</v>
      </c>
      <c r="M713" s="16">
        <f>VLOOKUP(A713,'Hospitalisation Details'!A713:H713,8,FALSE)</f>
        <v>14235.07</v>
      </c>
      <c r="N713" s="16" t="str">
        <f>VLOOKUP(A713,'Hospitalisation Details'!A713:I713,9,FALSE)</f>
        <v>tier - 2</v>
      </c>
      <c r="O713" s="16" t="str">
        <f>VLOOKUP(A713,'Hospitalisation Details'!A713:J713,10,FALSE)</f>
        <v>tier - 1</v>
      </c>
      <c r="P713" s="16" t="str">
        <f>VLOOKUP(A713,'Hospitalisation Details'!A713:K713,11,FALSE)</f>
        <v>R1011</v>
      </c>
      <c r="Q713" s="16">
        <f>VLOOKUP(A713,'Hospitalisation Details'!A713:L713,12,FALSE)</f>
        <v>61</v>
      </c>
    </row>
    <row r="714" spans="1:17" ht="20.399999999999999" x14ac:dyDescent="0.6">
      <c r="A714" s="17" t="s">
        <v>1658</v>
      </c>
      <c r="B714" s="16" t="str">
        <f>VLOOKUP('HEALTH CARE'!A714,'Customer Names'!A714:D714,3,FALSE)</f>
        <v>Boyce</v>
      </c>
      <c r="C714" s="16">
        <f>VLOOKUP(A714,'Medical Examinations'!A714:B714,2,FALSE)</f>
        <v>37.905000000000001</v>
      </c>
      <c r="D714" s="16">
        <f>VLOOKUP(A714,'Medical Examinations'!A714:C714,3,FALSE)</f>
        <v>7.03</v>
      </c>
      <c r="E714" s="16" t="str">
        <f>VLOOKUP(A714,'Medical Examinations'!A714:D714,4,FALSE)</f>
        <v>No</v>
      </c>
      <c r="F714" s="16" t="str">
        <f>VLOOKUP(A714,'Medical Examinations'!A714:E714,5,FALSE)</f>
        <v>No</v>
      </c>
      <c r="G714" s="16" t="str">
        <f>VLOOKUP(A714,'Medical Examinations'!A714:F714,6,FALSE)</f>
        <v>No</v>
      </c>
      <c r="H714" s="16">
        <f>VLOOKUP('HEALTH CARE'!A714,'Medical Examinations'!A714:G714,7,FALSE)</f>
        <v>3</v>
      </c>
      <c r="I714" s="16" t="str">
        <f>VLOOKUP(A714,'Medical Examinations'!A714:H714,8,FALSE)</f>
        <v>No</v>
      </c>
      <c r="J714" s="16" t="str">
        <f>VLOOKUP(A714,'Medical Examinations'!A714:I714,9,FALSE)</f>
        <v>obesity</v>
      </c>
      <c r="K714" s="16" t="str">
        <f>VLOOKUP(A714,'Medical Examinations'!A714:J714,10,FALSE)</f>
        <v>diabetes</v>
      </c>
      <c r="L714" s="18">
        <f>VLOOKUP(A714,'Hospitalisation Details'!A:F, 5, FALSE)</f>
        <v>21</v>
      </c>
      <c r="M714" s="16">
        <f>VLOOKUP(A714,'Hospitalisation Details'!A714:H714,8,FALSE)</f>
        <v>14210.54</v>
      </c>
      <c r="N714" s="16" t="str">
        <f>VLOOKUP(A714,'Hospitalisation Details'!A714:I714,9,FALSE)</f>
        <v>tier - 2</v>
      </c>
      <c r="O714" s="16" t="str">
        <f>VLOOKUP(A714,'Hospitalisation Details'!A714:J714,10,FALSE)</f>
        <v>tier - 2</v>
      </c>
      <c r="P714" s="16" t="str">
        <f>VLOOKUP(A714,'Hospitalisation Details'!A714:K714,11,FALSE)</f>
        <v>R1012</v>
      </c>
      <c r="Q714" s="16">
        <f>VLOOKUP(A714,'Hospitalisation Details'!A714:L714,12,FALSE)</f>
        <v>64</v>
      </c>
    </row>
    <row r="715" spans="1:17" ht="20.399999999999999" x14ac:dyDescent="0.6">
      <c r="A715" s="17" t="s">
        <v>1657</v>
      </c>
      <c r="B715" s="16" t="str">
        <f>VLOOKUP('HEALTH CARE'!A715,'Customer Names'!A715:D715,3,FALSE)</f>
        <v>Lin</v>
      </c>
      <c r="C715" s="16">
        <f>VLOOKUP(A715,'Medical Examinations'!A715:B715,2,FALSE)</f>
        <v>43.35</v>
      </c>
      <c r="D715" s="16">
        <f>VLOOKUP(A715,'Medical Examinations'!A715:C715,3,FALSE)</f>
        <v>5.41</v>
      </c>
      <c r="E715" s="16" t="str">
        <f>VLOOKUP(A715,'Medical Examinations'!A715:D715,4,FALSE)</f>
        <v>Yes</v>
      </c>
      <c r="F715" s="16" t="str">
        <f>VLOOKUP(A715,'Medical Examinations'!A715:E715,5,FALSE)</f>
        <v>No</v>
      </c>
      <c r="G715" s="16" t="str">
        <f>VLOOKUP(A715,'Medical Examinations'!A715:F715,6,FALSE)</f>
        <v>Yes</v>
      </c>
      <c r="H715" s="16">
        <f>VLOOKUP('HEALTH CARE'!A715,'Medical Examinations'!A715:G715,7,FALSE)</f>
        <v>1</v>
      </c>
      <c r="I715" s="16" t="str">
        <f>VLOOKUP(A715,'Medical Examinations'!A715:H715,8,FALSE)</f>
        <v>No</v>
      </c>
      <c r="J715" s="16" t="str">
        <f>VLOOKUP(A715,'Medical Examinations'!A715:I715,9,FALSE)</f>
        <v>obesity</v>
      </c>
      <c r="K715" s="16" t="str">
        <f>VLOOKUP(A715,'Medical Examinations'!A715:J715,10,FALSE)</f>
        <v>normal</v>
      </c>
      <c r="L715" s="18">
        <f>VLOOKUP(A715,'Hospitalisation Details'!A:F, 5, FALSE)</f>
        <v>17</v>
      </c>
      <c r="M715" s="16">
        <f>VLOOKUP(A715,'Hospitalisation Details'!A715:H715,8,FALSE)</f>
        <v>14209.4</v>
      </c>
      <c r="N715" s="16" t="str">
        <f>VLOOKUP(A715,'Hospitalisation Details'!A715:I715,9,FALSE)</f>
        <v>tier - 2</v>
      </c>
      <c r="O715" s="16" t="str">
        <f>VLOOKUP(A715,'Hospitalisation Details'!A715:J715,10,FALSE)</f>
        <v>tier - 1</v>
      </c>
      <c r="P715" s="16" t="str">
        <f>VLOOKUP(A715,'Hospitalisation Details'!A715:K715,11,FALSE)</f>
        <v>R1026</v>
      </c>
      <c r="Q715" s="16">
        <f>VLOOKUP(A715,'Hospitalisation Details'!A715:L715,12,FALSE)</f>
        <v>39</v>
      </c>
    </row>
    <row r="716" spans="1:17" ht="20.399999999999999" x14ac:dyDescent="0.6">
      <c r="A716" s="17" t="s">
        <v>1656</v>
      </c>
      <c r="B716" s="16" t="str">
        <f>VLOOKUP('HEALTH CARE'!A716,'Customer Names'!A716:D716,3,FALSE)</f>
        <v>Smith</v>
      </c>
      <c r="C716" s="16">
        <f>VLOOKUP(A716,'Medical Examinations'!A716:B716,2,FALSE)</f>
        <v>36.15</v>
      </c>
      <c r="D716" s="16">
        <f>VLOOKUP(A716,'Medical Examinations'!A716:C716,3,FALSE)</f>
        <v>8.0500000000000007</v>
      </c>
      <c r="E716" s="16" t="str">
        <f>VLOOKUP(A716,'Medical Examinations'!A716:D716,4,FALSE)</f>
        <v>No</v>
      </c>
      <c r="F716" s="16" t="str">
        <f>VLOOKUP(A716,'Medical Examinations'!A716:E716,5,FALSE)</f>
        <v>No</v>
      </c>
      <c r="G716" s="16" t="str">
        <f>VLOOKUP(A716,'Medical Examinations'!A716:F716,6,FALSE)</f>
        <v>No</v>
      </c>
      <c r="H716" s="16">
        <f>VLOOKUP('HEALTH CARE'!A716,'Medical Examinations'!A716:G716,7,FALSE)</f>
        <v>0</v>
      </c>
      <c r="I716" s="16" t="str">
        <f>VLOOKUP(A716,'Medical Examinations'!A716:H716,8,FALSE)</f>
        <v>No</v>
      </c>
      <c r="J716" s="16" t="str">
        <f>VLOOKUP(A716,'Medical Examinations'!A716:I716,9,FALSE)</f>
        <v>obesity</v>
      </c>
      <c r="K716" s="16" t="str">
        <f>VLOOKUP(A716,'Medical Examinations'!A716:J716,10,FALSE)</f>
        <v>diabetes</v>
      </c>
      <c r="L716" s="18">
        <f>VLOOKUP(A716,'Hospitalisation Details'!A:F, 5, FALSE)</f>
        <v>25</v>
      </c>
      <c r="M716" s="16">
        <f>VLOOKUP(A716,'Hospitalisation Details'!A716:H716,8,FALSE)</f>
        <v>14193.55</v>
      </c>
      <c r="N716" s="16" t="str">
        <f>VLOOKUP(A716,'Hospitalisation Details'!A716:I716,9,FALSE)</f>
        <v>tier - 2</v>
      </c>
      <c r="O716" s="16" t="str">
        <f>VLOOKUP(A716,'Hospitalisation Details'!A716:J716,10,FALSE)</f>
        <v>tier - 1</v>
      </c>
      <c r="P716" s="16" t="str">
        <f>VLOOKUP(A716,'Hospitalisation Details'!A716:K716,11,FALSE)</f>
        <v>R1026</v>
      </c>
      <c r="Q716" s="16">
        <f>VLOOKUP(A716,'Hospitalisation Details'!A716:L716,12,FALSE)</f>
        <v>54</v>
      </c>
    </row>
    <row r="717" spans="1:17" ht="20.399999999999999" x14ac:dyDescent="0.6">
      <c r="A717" s="17" t="s">
        <v>1655</v>
      </c>
      <c r="B717" s="16" t="str">
        <f>VLOOKUP('HEALTH CARE'!A717,'Customer Names'!A717:D717,3,FALSE)</f>
        <v>Nalven</v>
      </c>
      <c r="C717" s="16">
        <f>VLOOKUP(A717,'Medical Examinations'!A717:B717,2,FALSE)</f>
        <v>44.98</v>
      </c>
      <c r="D717" s="16">
        <f>VLOOKUP(A717,'Medical Examinations'!A717:C717,3,FALSE)</f>
        <v>5.94</v>
      </c>
      <c r="E717" s="16" t="str">
        <f>VLOOKUP(A717,'Medical Examinations'!A717:D717,4,FALSE)</f>
        <v>No</v>
      </c>
      <c r="F717" s="16" t="str">
        <f>VLOOKUP(A717,'Medical Examinations'!A717:E717,5,FALSE)</f>
        <v>No</v>
      </c>
      <c r="G717" s="16" t="str">
        <f>VLOOKUP(A717,'Medical Examinations'!A717:F717,6,FALSE)</f>
        <v>No</v>
      </c>
      <c r="H717" s="16">
        <f>VLOOKUP('HEALTH CARE'!A717,'Medical Examinations'!A717:G717,7,FALSE)</f>
        <v>1</v>
      </c>
      <c r="I717" s="16" t="str">
        <f>VLOOKUP(A717,'Medical Examinations'!A717:H717,8,FALSE)</f>
        <v>No</v>
      </c>
      <c r="J717" s="16" t="str">
        <f>VLOOKUP(A717,'Medical Examinations'!A717:I717,9,FALSE)</f>
        <v>obesity</v>
      </c>
      <c r="K717" s="16" t="str">
        <f>VLOOKUP(A717,'Medical Examinations'!A717:J717,10,FALSE)</f>
        <v>prediabetes</v>
      </c>
      <c r="L717" s="18">
        <f>VLOOKUP(A717,'Hospitalisation Details'!A:F, 5, FALSE)</f>
        <v>7</v>
      </c>
      <c r="M717" s="16">
        <f>VLOOKUP(A717,'Hospitalisation Details'!A717:H717,8,FALSE)</f>
        <v>14152.46</v>
      </c>
      <c r="N717" s="16" t="str">
        <f>VLOOKUP(A717,'Hospitalisation Details'!A717:I717,9,FALSE)</f>
        <v>tier - 2</v>
      </c>
      <c r="O717" s="16" t="str">
        <f>VLOOKUP(A717,'Hospitalisation Details'!A717:J717,10,FALSE)</f>
        <v>tier - 1</v>
      </c>
      <c r="P717" s="16" t="str">
        <f>VLOOKUP(A717,'Hospitalisation Details'!A717:K717,11,FALSE)</f>
        <v>R1012</v>
      </c>
      <c r="Q717" s="16">
        <f>VLOOKUP(A717,'Hospitalisation Details'!A717:L717,12,FALSE)</f>
        <v>38</v>
      </c>
    </row>
    <row r="718" spans="1:17" ht="20.399999999999999" x14ac:dyDescent="0.6">
      <c r="A718" s="17" t="s">
        <v>1654</v>
      </c>
      <c r="B718" s="16" t="str">
        <f>VLOOKUP('HEALTH CARE'!A718,'Customer Names'!A718:D718,3,FALSE)</f>
        <v>Bourgeois</v>
      </c>
      <c r="C718" s="16">
        <f>VLOOKUP(A718,'Medical Examinations'!A718:B718,2,FALSE)</f>
        <v>38.28</v>
      </c>
      <c r="D718" s="16">
        <f>VLOOKUP(A718,'Medical Examinations'!A718:C718,3,FALSE)</f>
        <v>5.51</v>
      </c>
      <c r="E718" s="16" t="str">
        <f>VLOOKUP(A718,'Medical Examinations'!A718:D718,4,FALSE)</f>
        <v>No</v>
      </c>
      <c r="F718" s="16" t="str">
        <f>VLOOKUP(A718,'Medical Examinations'!A718:E718,5,FALSE)</f>
        <v>yes</v>
      </c>
      <c r="G718" s="16" t="str">
        <f>VLOOKUP(A718,'Medical Examinations'!A718:F718,6,FALSE)</f>
        <v>No</v>
      </c>
      <c r="H718" s="16">
        <f>VLOOKUP('HEALTH CARE'!A718,'Medical Examinations'!A718:G718,7,FALSE)</f>
        <v>1</v>
      </c>
      <c r="I718" s="16" t="str">
        <f>VLOOKUP(A718,'Medical Examinations'!A718:H718,8,FALSE)</f>
        <v>No</v>
      </c>
      <c r="J718" s="16" t="str">
        <f>VLOOKUP(A718,'Medical Examinations'!A718:I718,9,FALSE)</f>
        <v>obesity</v>
      </c>
      <c r="K718" s="16" t="str">
        <f>VLOOKUP(A718,'Medical Examinations'!A718:J718,10,FALSE)</f>
        <v>normal</v>
      </c>
      <c r="L718" s="18">
        <f>VLOOKUP(A718,'Hospitalisation Details'!A:F, 5, FALSE)</f>
        <v>6</v>
      </c>
      <c r="M718" s="16">
        <f>VLOOKUP(A718,'Hospitalisation Details'!A718:H718,8,FALSE)</f>
        <v>14133.04</v>
      </c>
      <c r="N718" s="16" t="str">
        <f>VLOOKUP(A718,'Hospitalisation Details'!A718:I718,9,FALSE)</f>
        <v>tier - 2</v>
      </c>
      <c r="O718" s="16" t="str">
        <f>VLOOKUP(A718,'Hospitalisation Details'!A718:J718,10,FALSE)</f>
        <v>tier - 3</v>
      </c>
      <c r="P718" s="16" t="str">
        <f>VLOOKUP(A718,'Hospitalisation Details'!A718:K718,11,FALSE)</f>
        <v>R1013</v>
      </c>
      <c r="Q718" s="16">
        <f>VLOOKUP(A718,'Hospitalisation Details'!A718:L718,12,FALSE)</f>
        <v>18</v>
      </c>
    </row>
    <row r="719" spans="1:17" ht="20.399999999999999" x14ac:dyDescent="0.6">
      <c r="A719" s="17" t="s">
        <v>1653</v>
      </c>
      <c r="B719" s="16" t="str">
        <f>VLOOKUP('HEALTH CARE'!A719,'Customer Names'!A719:D719,3,FALSE)</f>
        <v>Orloff</v>
      </c>
      <c r="C719" s="16">
        <f>VLOOKUP(A719,'Medical Examinations'!A719:B719,2,FALSE)</f>
        <v>32.299999999999997</v>
      </c>
      <c r="D719" s="16">
        <f>VLOOKUP(A719,'Medical Examinations'!A719:C719,3,FALSE)</f>
        <v>6.55</v>
      </c>
      <c r="E719" s="16" t="str">
        <f>VLOOKUP(A719,'Medical Examinations'!A719:D719,4,FALSE)</f>
        <v>Yes</v>
      </c>
      <c r="F719" s="16" t="str">
        <f>VLOOKUP(A719,'Medical Examinations'!A719:E719,5,FALSE)</f>
        <v>No</v>
      </c>
      <c r="G719" s="16" t="str">
        <f>VLOOKUP(A719,'Medical Examinations'!A719:F719,6,FALSE)</f>
        <v>No</v>
      </c>
      <c r="H719" s="16">
        <f>VLOOKUP('HEALTH CARE'!A719,'Medical Examinations'!A719:G719,7,FALSE)</f>
        <v>2</v>
      </c>
      <c r="I719" s="16" t="str">
        <f>VLOOKUP(A719,'Medical Examinations'!A719:H719,8,FALSE)</f>
        <v>No</v>
      </c>
      <c r="J719" s="16" t="str">
        <f>VLOOKUP(A719,'Medical Examinations'!A719:I719,9,FALSE)</f>
        <v>obesity</v>
      </c>
      <c r="K719" s="16" t="str">
        <f>VLOOKUP(A719,'Medical Examinations'!A719:J719,10,FALSE)</f>
        <v>diabetes</v>
      </c>
      <c r="L719" s="18">
        <f>VLOOKUP(A719,'Hospitalisation Details'!A:F, 5, FALSE)</f>
        <v>14</v>
      </c>
      <c r="M719" s="16">
        <f>VLOOKUP(A719,'Hospitalisation Details'!A719:H719,8,FALSE)</f>
        <v>14119.62</v>
      </c>
      <c r="N719" s="16" t="str">
        <f>VLOOKUP(A719,'Hospitalisation Details'!A719:I719,9,FALSE)</f>
        <v>tier - 2</v>
      </c>
      <c r="O719" s="16" t="str">
        <f>VLOOKUP(A719,'Hospitalisation Details'!A719:J719,10,FALSE)</f>
        <v>tier - 1</v>
      </c>
      <c r="P719" s="16" t="str">
        <f>VLOOKUP(A719,'Hospitalisation Details'!A719:K719,11,FALSE)</f>
        <v>R1012</v>
      </c>
      <c r="Q719" s="16">
        <f>VLOOKUP(A719,'Hospitalisation Details'!A719:L719,12,FALSE)</f>
        <v>61</v>
      </c>
    </row>
    <row r="720" spans="1:17" ht="20.399999999999999" x14ac:dyDescent="0.6">
      <c r="A720" s="17" t="s">
        <v>1652</v>
      </c>
      <c r="B720" s="16" t="str">
        <f>VLOOKUP('HEALTH CARE'!A720,'Customer Names'!A720:D720,3,FALSE)</f>
        <v>Ramirez</v>
      </c>
      <c r="C720" s="16">
        <f>VLOOKUP(A720,'Medical Examinations'!A720:B720,2,FALSE)</f>
        <v>39.51</v>
      </c>
      <c r="D720" s="16">
        <f>VLOOKUP(A720,'Medical Examinations'!A720:C720,3,FALSE)</f>
        <v>5.79</v>
      </c>
      <c r="E720" s="16" t="str">
        <f>VLOOKUP(A720,'Medical Examinations'!A720:D720,4,FALSE)</f>
        <v>Yes</v>
      </c>
      <c r="F720" s="16" t="str">
        <f>VLOOKUP(A720,'Medical Examinations'!A720:E720,5,FALSE)</f>
        <v>No</v>
      </c>
      <c r="G720" s="16" t="str">
        <f>VLOOKUP(A720,'Medical Examinations'!A720:F720,6,FALSE)</f>
        <v>No</v>
      </c>
      <c r="H720" s="16">
        <f>VLOOKUP('HEALTH CARE'!A720,'Medical Examinations'!A720:G720,7,FALSE)</f>
        <v>0</v>
      </c>
      <c r="I720" s="16" t="str">
        <f>VLOOKUP(A720,'Medical Examinations'!A720:H720,8,FALSE)</f>
        <v>No</v>
      </c>
      <c r="J720" s="16" t="str">
        <f>VLOOKUP(A720,'Medical Examinations'!A720:I720,9,FALSE)</f>
        <v>obesity</v>
      </c>
      <c r="K720" s="16" t="str">
        <f>VLOOKUP(A720,'Medical Examinations'!A720:J720,10,FALSE)</f>
        <v>prediabetes</v>
      </c>
      <c r="L720" s="18">
        <f>VLOOKUP(A720,'Hospitalisation Details'!A:F, 5, FALSE)</f>
        <v>26</v>
      </c>
      <c r="M720" s="16">
        <f>VLOOKUP(A720,'Hospitalisation Details'!A720:H720,8,FALSE)</f>
        <v>14098.07</v>
      </c>
      <c r="N720" s="16" t="str">
        <f>VLOOKUP(A720,'Hospitalisation Details'!A720:I720,9,FALSE)</f>
        <v>tier - 2</v>
      </c>
      <c r="O720" s="16" t="str">
        <f>VLOOKUP(A720,'Hospitalisation Details'!A720:J720,10,FALSE)</f>
        <v>tier - 3</v>
      </c>
      <c r="P720" s="16" t="str">
        <f>VLOOKUP(A720,'Hospitalisation Details'!A720:K720,11,FALSE)</f>
        <v>R1023</v>
      </c>
      <c r="Q720" s="16">
        <f>VLOOKUP(A720,'Hospitalisation Details'!A720:L720,12,FALSE)</f>
        <v>46</v>
      </c>
    </row>
    <row r="721" spans="1:17" ht="20.399999999999999" x14ac:dyDescent="0.6">
      <c r="A721" s="17" t="s">
        <v>1651</v>
      </c>
      <c r="B721" s="16" t="str">
        <f>VLOOKUP('HEALTH CARE'!A721,'Customer Names'!A721:D721,3,FALSE)</f>
        <v>Fouquet</v>
      </c>
      <c r="C721" s="16">
        <f>VLOOKUP(A721,'Medical Examinations'!A721:B721,2,FALSE)</f>
        <v>50.46</v>
      </c>
      <c r="D721" s="16">
        <f>VLOOKUP(A721,'Medical Examinations'!A721:C721,3,FALSE)</f>
        <v>4.5599999999999996</v>
      </c>
      <c r="E721" s="16" t="str">
        <f>VLOOKUP(A721,'Medical Examinations'!A721:D721,4,FALSE)</f>
        <v>No</v>
      </c>
      <c r="F721" s="16" t="str">
        <f>VLOOKUP(A721,'Medical Examinations'!A721:E721,5,FALSE)</f>
        <v>No</v>
      </c>
      <c r="G721" s="16" t="str">
        <f>VLOOKUP(A721,'Medical Examinations'!A721:F721,6,FALSE)</f>
        <v>No</v>
      </c>
      <c r="H721" s="16">
        <f>VLOOKUP('HEALTH CARE'!A721,'Medical Examinations'!A721:G721,7,FALSE)</f>
        <v>0</v>
      </c>
      <c r="I721" s="16" t="str">
        <f>VLOOKUP(A721,'Medical Examinations'!A721:H721,8,FALSE)</f>
        <v>No</v>
      </c>
      <c r="J721" s="16" t="str">
        <f>VLOOKUP(A721,'Medical Examinations'!A721:I721,9,FALSE)</f>
        <v>obesity</v>
      </c>
      <c r="K721" s="16" t="str">
        <f>VLOOKUP(A721,'Medical Examinations'!A721:J721,10,FALSE)</f>
        <v>normal</v>
      </c>
      <c r="L721" s="18">
        <f>VLOOKUP(A721,'Hospitalisation Details'!A:F, 5, FALSE)</f>
        <v>12</v>
      </c>
      <c r="M721" s="16">
        <f>VLOOKUP(A721,'Hospitalisation Details'!A721:H721,8,FALSE)</f>
        <v>14081.93</v>
      </c>
      <c r="N721" s="16" t="str">
        <f>VLOOKUP(A721,'Hospitalisation Details'!A721:I721,9,FALSE)</f>
        <v>tier - 2</v>
      </c>
      <c r="O721" s="16" t="str">
        <f>VLOOKUP(A721,'Hospitalisation Details'!A721:J721,10,FALSE)</f>
        <v>tier - 3</v>
      </c>
      <c r="P721" s="16" t="str">
        <f>VLOOKUP(A721,'Hospitalisation Details'!A721:K721,11,FALSE)</f>
        <v>R1012</v>
      </c>
      <c r="Q721" s="16">
        <f>VLOOKUP(A721,'Hospitalisation Details'!A721:L721,12,FALSE)</f>
        <v>31</v>
      </c>
    </row>
    <row r="722" spans="1:17" ht="20.399999999999999" x14ac:dyDescent="0.6">
      <c r="A722" s="17" t="s">
        <v>1650</v>
      </c>
      <c r="B722" s="16" t="str">
        <f>VLOOKUP('HEALTH CARE'!A722,'Customer Names'!A722:D722,3,FALSE)</f>
        <v>McPhillips</v>
      </c>
      <c r="C722" s="16">
        <f>VLOOKUP(A722,'Medical Examinations'!A722:B722,2,FALSE)</f>
        <v>31.73</v>
      </c>
      <c r="D722" s="16">
        <f>VLOOKUP(A722,'Medical Examinations'!A722:C722,3,FALSE)</f>
        <v>7</v>
      </c>
      <c r="E722" s="16" t="str">
        <f>VLOOKUP(A722,'Medical Examinations'!A722:D722,4,FALSE)</f>
        <v>No</v>
      </c>
      <c r="F722" s="16" t="str">
        <f>VLOOKUP(A722,'Medical Examinations'!A722:E722,5,FALSE)</f>
        <v>No</v>
      </c>
      <c r="G722" s="16" t="str">
        <f>VLOOKUP(A722,'Medical Examinations'!A722:F722,6,FALSE)</f>
        <v>No</v>
      </c>
      <c r="H722" s="16">
        <f>VLOOKUP('HEALTH CARE'!A722,'Medical Examinations'!A722:G722,7,FALSE)</f>
        <v>0</v>
      </c>
      <c r="I722" s="16" t="str">
        <f>VLOOKUP(A722,'Medical Examinations'!A722:H722,8,FALSE)</f>
        <v>No</v>
      </c>
      <c r="J722" s="16" t="str">
        <f>VLOOKUP(A722,'Medical Examinations'!A722:I722,9,FALSE)</f>
        <v>obesity</v>
      </c>
      <c r="K722" s="16" t="str">
        <f>VLOOKUP(A722,'Medical Examinations'!A722:J722,10,FALSE)</f>
        <v>diabetes</v>
      </c>
      <c r="L722" s="18">
        <f>VLOOKUP(A722,'Hospitalisation Details'!A:F, 5, FALSE)</f>
        <v>8</v>
      </c>
      <c r="M722" s="16">
        <f>VLOOKUP(A722,'Hospitalisation Details'!A722:H722,8,FALSE)</f>
        <v>14043.48</v>
      </c>
      <c r="N722" s="16" t="str">
        <f>VLOOKUP(A722,'Hospitalisation Details'!A722:I722,9,FALSE)</f>
        <v>tier - 2</v>
      </c>
      <c r="O722" s="16" t="str">
        <f>VLOOKUP(A722,'Hospitalisation Details'!A722:J722,10,FALSE)</f>
        <v>tier - 3</v>
      </c>
      <c r="P722" s="16" t="str">
        <f>VLOOKUP(A722,'Hospitalisation Details'!A722:K722,11,FALSE)</f>
        <v>R1024</v>
      </c>
      <c r="Q722" s="16">
        <f>VLOOKUP(A722,'Hospitalisation Details'!A722:L722,12,FALSE)</f>
        <v>62</v>
      </c>
    </row>
    <row r="723" spans="1:17" ht="20.399999999999999" x14ac:dyDescent="0.6">
      <c r="A723" s="17" t="s">
        <v>1649</v>
      </c>
      <c r="B723" s="16" t="str">
        <f>VLOOKUP('HEALTH CARE'!A723,'Customer Names'!A723:D723,3,FALSE)</f>
        <v>Burgin</v>
      </c>
      <c r="C723" s="16">
        <f>VLOOKUP(A723,'Medical Examinations'!A723:B723,2,FALSE)</f>
        <v>32.1</v>
      </c>
      <c r="D723" s="16">
        <f>VLOOKUP(A723,'Medical Examinations'!A723:C723,3,FALSE)</f>
        <v>6.57</v>
      </c>
      <c r="E723" s="16" t="str">
        <f>VLOOKUP(A723,'Medical Examinations'!A723:D723,4,FALSE)</f>
        <v>Yes</v>
      </c>
      <c r="F723" s="16" t="str">
        <f>VLOOKUP(A723,'Medical Examinations'!A723:E723,5,FALSE)</f>
        <v>No</v>
      </c>
      <c r="G723" s="16" t="str">
        <f>VLOOKUP(A723,'Medical Examinations'!A723:F723,6,FALSE)</f>
        <v>Yes</v>
      </c>
      <c r="H723" s="16">
        <f>VLOOKUP('HEALTH CARE'!A723,'Medical Examinations'!A723:G723,7,FALSE)</f>
        <v>1</v>
      </c>
      <c r="I723" s="16" t="str">
        <f>VLOOKUP(A723,'Medical Examinations'!A723:H723,8,FALSE)</f>
        <v>No</v>
      </c>
      <c r="J723" s="16" t="str">
        <f>VLOOKUP(A723,'Medical Examinations'!A723:I723,9,FALSE)</f>
        <v>obesity</v>
      </c>
      <c r="K723" s="16" t="str">
        <f>VLOOKUP(A723,'Medical Examinations'!A723:J723,10,FALSE)</f>
        <v>diabetes</v>
      </c>
      <c r="L723" s="18">
        <f>VLOOKUP(A723,'Hospitalisation Details'!A:F, 5, FALSE)</f>
        <v>8</v>
      </c>
      <c r="M723" s="16">
        <f>VLOOKUP(A723,'Hospitalisation Details'!A723:H723,8,FALSE)</f>
        <v>14007.22</v>
      </c>
      <c r="N723" s="16" t="str">
        <f>VLOOKUP(A723,'Hospitalisation Details'!A723:I723,9,FALSE)</f>
        <v>tier - 2</v>
      </c>
      <c r="O723" s="16" t="str">
        <f>VLOOKUP(A723,'Hospitalisation Details'!A723:J723,10,FALSE)</f>
        <v>tier - 3</v>
      </c>
      <c r="P723" s="16" t="str">
        <f>VLOOKUP(A723,'Hospitalisation Details'!A723:K723,11,FALSE)</f>
        <v>R1011</v>
      </c>
      <c r="Q723" s="16">
        <f>VLOOKUP(A723,'Hospitalisation Details'!A723:L723,12,FALSE)</f>
        <v>59</v>
      </c>
    </row>
    <row r="724" spans="1:17" ht="20.399999999999999" x14ac:dyDescent="0.6">
      <c r="A724" s="17" t="s">
        <v>1648</v>
      </c>
      <c r="B724" s="16" t="str">
        <f>VLOOKUP('HEALTH CARE'!A724,'Customer Names'!A724:D724,3,FALSE)</f>
        <v>Roberts</v>
      </c>
      <c r="C724" s="16">
        <f>VLOOKUP(A724,'Medical Examinations'!A724:B724,2,FALSE)</f>
        <v>27.83</v>
      </c>
      <c r="D724" s="16">
        <f>VLOOKUP(A724,'Medical Examinations'!A724:C724,3,FALSE)</f>
        <v>11.61</v>
      </c>
      <c r="E724" s="16" t="str">
        <f>VLOOKUP(A724,'Medical Examinations'!A724:D724,4,FALSE)</f>
        <v>Yes</v>
      </c>
      <c r="F724" s="16" t="str">
        <f>VLOOKUP(A724,'Medical Examinations'!A724:E724,5,FALSE)</f>
        <v>No</v>
      </c>
      <c r="G724" s="16" t="str">
        <f>VLOOKUP(A724,'Medical Examinations'!A724:F724,6,FALSE)</f>
        <v>Yes</v>
      </c>
      <c r="H724" s="16">
        <f>VLOOKUP('HEALTH CARE'!A724,'Medical Examinations'!A724:G724,7,FALSE)</f>
        <v>1</v>
      </c>
      <c r="I724" s="16" t="str">
        <f>VLOOKUP(A724,'Medical Examinations'!A724:H724,8,FALSE)</f>
        <v>No</v>
      </c>
      <c r="J724" s="16" t="str">
        <f>VLOOKUP(A724,'Medical Examinations'!A724:I724,9,FALSE)</f>
        <v>overweight</v>
      </c>
      <c r="K724" s="16" t="str">
        <f>VLOOKUP(A724,'Medical Examinations'!A724:J724,10,FALSE)</f>
        <v>diabetes</v>
      </c>
      <c r="L724" s="18">
        <f>VLOOKUP(A724,'Hospitalisation Details'!A:F, 5, FALSE)</f>
        <v>6</v>
      </c>
      <c r="M724" s="16">
        <f>VLOOKUP(A724,'Hospitalisation Details'!A724:H724,8,FALSE)</f>
        <v>14001.29</v>
      </c>
      <c r="N724" s="16" t="str">
        <f>VLOOKUP(A724,'Hospitalisation Details'!A724:I724,9,FALSE)</f>
        <v>tier - 2</v>
      </c>
      <c r="O724" s="16" t="str">
        <f>VLOOKUP(A724,'Hospitalisation Details'!A724:J724,10,FALSE)</f>
        <v>tier - 2</v>
      </c>
      <c r="P724" s="16" t="str">
        <f>VLOOKUP(A724,'Hospitalisation Details'!A724:K724,11,FALSE)</f>
        <v>R1013</v>
      </c>
      <c r="Q724" s="16">
        <f>VLOOKUP(A724,'Hospitalisation Details'!A724:L724,12,FALSE)</f>
        <v>59</v>
      </c>
    </row>
    <row r="725" spans="1:17" ht="20.399999999999999" x14ac:dyDescent="0.6">
      <c r="A725" s="17" t="s">
        <v>1647</v>
      </c>
      <c r="B725" s="16" t="str">
        <f>VLOOKUP('HEALTH CARE'!A725,'Customer Names'!A725:D725,3,FALSE)</f>
        <v>Nemec</v>
      </c>
      <c r="C725" s="16">
        <f>VLOOKUP(A725,'Medical Examinations'!A725:B725,2,FALSE)</f>
        <v>27.72</v>
      </c>
      <c r="D725" s="16">
        <f>VLOOKUP(A725,'Medical Examinations'!A725:C725,3,FALSE)</f>
        <v>8.16</v>
      </c>
      <c r="E725" s="16" t="str">
        <f>VLOOKUP(A725,'Medical Examinations'!A725:D725,4,FALSE)</f>
        <v>Yes</v>
      </c>
      <c r="F725" s="16" t="str">
        <f>VLOOKUP(A725,'Medical Examinations'!A725:E725,5,FALSE)</f>
        <v>No</v>
      </c>
      <c r="G725" s="16" t="str">
        <f>VLOOKUP(A725,'Medical Examinations'!A725:F725,6,FALSE)</f>
        <v>Yes</v>
      </c>
      <c r="H725" s="16">
        <f>VLOOKUP('HEALTH CARE'!A725,'Medical Examinations'!A725:G725,7,FALSE)</f>
        <v>1</v>
      </c>
      <c r="I725" s="16" t="str">
        <f>VLOOKUP(A725,'Medical Examinations'!A725:H725,8,FALSE)</f>
        <v>No</v>
      </c>
      <c r="J725" s="16" t="str">
        <f>VLOOKUP(A725,'Medical Examinations'!A725:I725,9,FALSE)</f>
        <v>overweight</v>
      </c>
      <c r="K725" s="16" t="str">
        <f>VLOOKUP(A725,'Medical Examinations'!A725:J725,10,FALSE)</f>
        <v>diabetes</v>
      </c>
      <c r="L725" s="18">
        <f>VLOOKUP(A725,'Hospitalisation Details'!A:F, 5, FALSE)</f>
        <v>23</v>
      </c>
      <c r="M725" s="16">
        <f>VLOOKUP(A725,'Hospitalisation Details'!A725:H725,8,FALSE)</f>
        <v>14001.13</v>
      </c>
      <c r="N725" s="16" t="str">
        <f>VLOOKUP(A725,'Hospitalisation Details'!A725:I725,9,FALSE)</f>
        <v>tier - 2</v>
      </c>
      <c r="O725" s="16" t="str">
        <f>VLOOKUP(A725,'Hospitalisation Details'!A725:J725,10,FALSE)</f>
        <v>tier - 1</v>
      </c>
      <c r="P725" s="16" t="str">
        <f>VLOOKUP(A725,'Hospitalisation Details'!A725:K725,11,FALSE)</f>
        <v>R1013</v>
      </c>
      <c r="Q725" s="16">
        <f>VLOOKUP(A725,'Hospitalisation Details'!A725:L725,12,FALSE)</f>
        <v>59</v>
      </c>
    </row>
    <row r="726" spans="1:17" ht="20.399999999999999" x14ac:dyDescent="0.6">
      <c r="A726" s="17" t="s">
        <v>1646</v>
      </c>
      <c r="B726" s="16" t="str">
        <f>VLOOKUP('HEALTH CARE'!A726,'Customer Names'!A726:D726,3,FALSE)</f>
        <v>Appman</v>
      </c>
      <c r="C726" s="16">
        <f>VLOOKUP(A726,'Medical Examinations'!A726:B726,2,FALSE)</f>
        <v>36.765000000000001</v>
      </c>
      <c r="D726" s="16">
        <f>VLOOKUP(A726,'Medical Examinations'!A726:C726,3,FALSE)</f>
        <v>4.4800000000000004</v>
      </c>
      <c r="E726" s="16" t="str">
        <f>VLOOKUP(A726,'Medical Examinations'!A726:D726,4,FALSE)</f>
        <v>Yes</v>
      </c>
      <c r="F726" s="16" t="str">
        <f>VLOOKUP(A726,'Medical Examinations'!A726:E726,5,FALSE)</f>
        <v>No</v>
      </c>
      <c r="G726" s="16" t="str">
        <f>VLOOKUP(A726,'Medical Examinations'!A726:F726,6,FALSE)</f>
        <v>No</v>
      </c>
      <c r="H726" s="16">
        <f>VLOOKUP('HEALTH CARE'!A726,'Medical Examinations'!A726:G726,7,FALSE)</f>
        <v>2</v>
      </c>
      <c r="I726" s="16" t="str">
        <f>VLOOKUP(A726,'Medical Examinations'!A726:H726,8,FALSE)</f>
        <v>No</v>
      </c>
      <c r="J726" s="16" t="str">
        <f>VLOOKUP(A726,'Medical Examinations'!A726:I726,9,FALSE)</f>
        <v>obesity</v>
      </c>
      <c r="K726" s="16" t="str">
        <f>VLOOKUP(A726,'Medical Examinations'!A726:J726,10,FALSE)</f>
        <v>normal</v>
      </c>
      <c r="L726" s="18">
        <f>VLOOKUP(A726,'Hospitalisation Details'!A:F, 5, FALSE)</f>
        <v>6</v>
      </c>
      <c r="M726" s="16">
        <f>VLOOKUP(A726,'Hospitalisation Details'!A726:H726,8,FALSE)</f>
        <v>13981.85</v>
      </c>
      <c r="N726" s="16" t="str">
        <f>VLOOKUP(A726,'Hospitalisation Details'!A726:I726,9,FALSE)</f>
        <v>tier - 2</v>
      </c>
      <c r="O726" s="16" t="str">
        <f>VLOOKUP(A726,'Hospitalisation Details'!A726:J726,10,FALSE)</f>
        <v>tier - 1</v>
      </c>
      <c r="P726" s="16" t="str">
        <f>VLOOKUP(A726,'Hospitalisation Details'!A726:K726,11,FALSE)</f>
        <v>R1016</v>
      </c>
      <c r="Q726" s="16">
        <f>VLOOKUP(A726,'Hospitalisation Details'!A726:L726,12,FALSE)</f>
        <v>63</v>
      </c>
    </row>
    <row r="727" spans="1:17" ht="20.399999999999999" x14ac:dyDescent="0.6">
      <c r="A727" s="17" t="s">
        <v>1645</v>
      </c>
      <c r="B727" s="16" t="str">
        <f>VLOOKUP('HEALTH CARE'!A727,'Customer Names'!A727:D727,3,FALSE)</f>
        <v>Driscoll</v>
      </c>
      <c r="C727" s="16">
        <f>VLOOKUP(A727,'Medical Examinations'!A727:B727,2,FALSE)</f>
        <v>48.36</v>
      </c>
      <c r="D727" s="16">
        <f>VLOOKUP(A727,'Medical Examinations'!A727:C727,3,FALSE)</f>
        <v>4.08</v>
      </c>
      <c r="E727" s="16" t="str">
        <f>VLOOKUP(A727,'Medical Examinations'!A727:D727,4,FALSE)</f>
        <v>No</v>
      </c>
      <c r="F727" s="16" t="str">
        <f>VLOOKUP(A727,'Medical Examinations'!A727:E727,5,FALSE)</f>
        <v>No</v>
      </c>
      <c r="G727" s="16" t="str">
        <f>VLOOKUP(A727,'Medical Examinations'!A727:F727,6,FALSE)</f>
        <v>No</v>
      </c>
      <c r="H727" s="16">
        <f>VLOOKUP('HEALTH CARE'!A727,'Medical Examinations'!A727:G727,7,FALSE)</f>
        <v>0</v>
      </c>
      <c r="I727" s="16" t="str">
        <f>VLOOKUP(A727,'Medical Examinations'!A727:H727,8,FALSE)</f>
        <v>No</v>
      </c>
      <c r="J727" s="16" t="str">
        <f>VLOOKUP(A727,'Medical Examinations'!A727:I727,9,FALSE)</f>
        <v>obesity</v>
      </c>
      <c r="K727" s="16" t="str">
        <f>VLOOKUP(A727,'Medical Examinations'!A727:J727,10,FALSE)</f>
        <v>normal</v>
      </c>
      <c r="L727" s="18">
        <f>VLOOKUP(A727,'Hospitalisation Details'!A:F, 5, FALSE)</f>
        <v>13</v>
      </c>
      <c r="M727" s="16">
        <f>VLOOKUP(A727,'Hospitalisation Details'!A727:H727,8,FALSE)</f>
        <v>13979.45</v>
      </c>
      <c r="N727" s="16" t="str">
        <f>VLOOKUP(A727,'Hospitalisation Details'!A727:I727,9,FALSE)</f>
        <v>tier - 2</v>
      </c>
      <c r="O727" s="16" t="str">
        <f>VLOOKUP(A727,'Hospitalisation Details'!A727:J727,10,FALSE)</f>
        <v>tier - 1</v>
      </c>
      <c r="P727" s="16" t="str">
        <f>VLOOKUP(A727,'Hospitalisation Details'!A727:K727,11,FALSE)</f>
        <v>R1023</v>
      </c>
      <c r="Q727" s="16">
        <f>VLOOKUP(A727,'Hospitalisation Details'!A727:L727,12,FALSE)</f>
        <v>32</v>
      </c>
    </row>
    <row r="728" spans="1:17" ht="20.399999999999999" x14ac:dyDescent="0.6">
      <c r="A728" s="17" t="s">
        <v>1644</v>
      </c>
      <c r="B728" s="16" t="str">
        <f>VLOOKUP('HEALTH CARE'!A728,'Customer Names'!A728:D728,3,FALSE)</f>
        <v>Glotzbach</v>
      </c>
      <c r="C728" s="16">
        <f>VLOOKUP(A728,'Medical Examinations'!A728:B728,2,FALSE)</f>
        <v>31.445</v>
      </c>
      <c r="D728" s="16">
        <f>VLOOKUP(A728,'Medical Examinations'!A728:C728,3,FALSE)</f>
        <v>4.4000000000000004</v>
      </c>
      <c r="E728" s="16" t="str">
        <f>VLOOKUP(A728,'Medical Examinations'!A728:D728,4,FALSE)</f>
        <v>Yes</v>
      </c>
      <c r="F728" s="16" t="str">
        <f>VLOOKUP(A728,'Medical Examinations'!A728:E728,5,FALSE)</f>
        <v>No</v>
      </c>
      <c r="G728" s="16" t="str">
        <f>VLOOKUP(A728,'Medical Examinations'!A728:F728,6,FALSE)</f>
        <v>No</v>
      </c>
      <c r="H728" s="16">
        <f>VLOOKUP('HEALTH CARE'!A728,'Medical Examinations'!A728:G728,7,FALSE)</f>
        <v>2</v>
      </c>
      <c r="I728" s="16" t="str">
        <f>VLOOKUP(A728,'Medical Examinations'!A728:H728,8,FALSE)</f>
        <v>No</v>
      </c>
      <c r="J728" s="16" t="str">
        <f>VLOOKUP(A728,'Medical Examinations'!A728:I728,9,FALSE)</f>
        <v>obesity</v>
      </c>
      <c r="K728" s="16" t="str">
        <f>VLOOKUP(A728,'Medical Examinations'!A728:J728,10,FALSE)</f>
        <v>normal</v>
      </c>
      <c r="L728" s="18">
        <f>VLOOKUP(A728,'Hospitalisation Details'!A:F, 5, FALSE)</f>
        <v>29</v>
      </c>
      <c r="M728" s="16">
        <f>VLOOKUP(A728,'Hospitalisation Details'!A728:H728,8,FALSE)</f>
        <v>13974.46</v>
      </c>
      <c r="N728" s="16" t="str">
        <f>VLOOKUP(A728,'Hospitalisation Details'!A728:I728,9,FALSE)</f>
        <v>tier - 2</v>
      </c>
      <c r="O728" s="16" t="str">
        <f>VLOOKUP(A728,'Hospitalisation Details'!A728:J728,10,FALSE)</f>
        <v>tier - 2</v>
      </c>
      <c r="P728" s="16" t="str">
        <f>VLOOKUP(A728,'Hospitalisation Details'!A728:K728,11,FALSE)</f>
        <v>R1019</v>
      </c>
      <c r="Q728" s="16">
        <f>VLOOKUP(A728,'Hospitalisation Details'!A728:L728,12,FALSE)</f>
        <v>63</v>
      </c>
    </row>
    <row r="729" spans="1:17" ht="20.399999999999999" x14ac:dyDescent="0.6">
      <c r="A729" s="17" t="s">
        <v>1643</v>
      </c>
      <c r="B729" s="16" t="str">
        <f>VLOOKUP('HEALTH CARE'!A729,'Customer Names'!A729:D729,3,FALSE)</f>
        <v>Tenforde</v>
      </c>
      <c r="C729" s="16">
        <f>VLOOKUP(A729,'Medical Examinations'!A729:B729,2,FALSE)</f>
        <v>27.55</v>
      </c>
      <c r="D729" s="16">
        <f>VLOOKUP(A729,'Medical Examinations'!A729:C729,3,FALSE)</f>
        <v>9.02</v>
      </c>
      <c r="E729" s="16" t="str">
        <f>VLOOKUP(A729,'Medical Examinations'!A729:D729,4,FALSE)</f>
        <v>No</v>
      </c>
      <c r="F729" s="16" t="str">
        <f>VLOOKUP(A729,'Medical Examinations'!A729:E729,5,FALSE)</f>
        <v>No</v>
      </c>
      <c r="G729" s="16" t="str">
        <f>VLOOKUP(A729,'Medical Examinations'!A729:F729,6,FALSE)</f>
        <v>No</v>
      </c>
      <c r="H729" s="16">
        <f>VLOOKUP('HEALTH CARE'!A729,'Medical Examinations'!A729:G729,7,FALSE)</f>
        <v>0</v>
      </c>
      <c r="I729" s="16" t="str">
        <f>VLOOKUP(A729,'Medical Examinations'!A729:H729,8,FALSE)</f>
        <v>No</v>
      </c>
      <c r="J729" s="16" t="str">
        <f>VLOOKUP(A729,'Medical Examinations'!A729:I729,9,FALSE)</f>
        <v>overweight</v>
      </c>
      <c r="K729" s="16" t="str">
        <f>VLOOKUP(A729,'Medical Examinations'!A729:J729,10,FALSE)</f>
        <v>diabetes</v>
      </c>
      <c r="L729" s="18">
        <f>VLOOKUP(A729,'Hospitalisation Details'!A:F, 5, FALSE)</f>
        <v>18</v>
      </c>
      <c r="M729" s="16">
        <f>VLOOKUP(A729,'Hospitalisation Details'!A729:H729,8,FALSE)</f>
        <v>13937.67</v>
      </c>
      <c r="N729" s="16" t="str">
        <f>VLOOKUP(A729,'Hospitalisation Details'!A729:I729,9,FALSE)</f>
        <v>tier - 2</v>
      </c>
      <c r="O729" s="16" t="str">
        <f>VLOOKUP(A729,'Hospitalisation Details'!A729:J729,10,FALSE)</f>
        <v>tier - 1</v>
      </c>
      <c r="P729" s="16" t="str">
        <f>VLOOKUP(A729,'Hospitalisation Details'!A729:K729,11,FALSE)</f>
        <v>R1012</v>
      </c>
      <c r="Q729" s="16">
        <f>VLOOKUP(A729,'Hospitalisation Details'!A729:L729,12,FALSE)</f>
        <v>62</v>
      </c>
    </row>
    <row r="730" spans="1:17" ht="20.399999999999999" x14ac:dyDescent="0.6">
      <c r="A730" s="17" t="s">
        <v>1642</v>
      </c>
      <c r="B730" s="16" t="str">
        <f>VLOOKUP('HEALTH CARE'!A730,'Customer Names'!A730:D730,3,FALSE)</f>
        <v>Ramirez</v>
      </c>
      <c r="C730" s="16">
        <f>VLOOKUP(A730,'Medical Examinations'!A730:B730,2,FALSE)</f>
        <v>33.11</v>
      </c>
      <c r="D730" s="16">
        <f>VLOOKUP(A730,'Medical Examinations'!A730:C730,3,FALSE)</f>
        <v>8.06</v>
      </c>
      <c r="E730" s="16" t="str">
        <f>VLOOKUP(A730,'Medical Examinations'!A730:D730,4,FALSE)</f>
        <v>No</v>
      </c>
      <c r="F730" s="16" t="str">
        <f>VLOOKUP(A730,'Medical Examinations'!A730:E730,5,FALSE)</f>
        <v>No</v>
      </c>
      <c r="G730" s="16" t="str">
        <f>VLOOKUP(A730,'Medical Examinations'!A730:F730,6,FALSE)</f>
        <v>No</v>
      </c>
      <c r="H730" s="16">
        <f>VLOOKUP('HEALTH CARE'!A730,'Medical Examinations'!A730:G730,7,FALSE)</f>
        <v>0</v>
      </c>
      <c r="I730" s="16" t="str">
        <f>VLOOKUP(A730,'Medical Examinations'!A730:H730,8,FALSE)</f>
        <v>No</v>
      </c>
      <c r="J730" s="16" t="str">
        <f>VLOOKUP(A730,'Medical Examinations'!A730:I730,9,FALSE)</f>
        <v>obesity</v>
      </c>
      <c r="K730" s="16" t="str">
        <f>VLOOKUP(A730,'Medical Examinations'!A730:J730,10,FALSE)</f>
        <v>diabetes</v>
      </c>
      <c r="L730" s="18">
        <f>VLOOKUP(A730,'Hospitalisation Details'!A:F, 5, FALSE)</f>
        <v>27</v>
      </c>
      <c r="M730" s="16">
        <f>VLOOKUP(A730,'Hospitalisation Details'!A730:H730,8,FALSE)</f>
        <v>13919.82</v>
      </c>
      <c r="N730" s="16" t="str">
        <f>VLOOKUP(A730,'Hospitalisation Details'!A730:I730,9,FALSE)</f>
        <v>tier - 2</v>
      </c>
      <c r="O730" s="16" t="str">
        <f>VLOOKUP(A730,'Hospitalisation Details'!A730:J730,10,FALSE)</f>
        <v>tier - 2</v>
      </c>
      <c r="P730" s="16" t="str">
        <f>VLOOKUP(A730,'Hospitalisation Details'!A730:K730,11,FALSE)</f>
        <v>R1013</v>
      </c>
      <c r="Q730" s="16">
        <f>VLOOKUP(A730,'Hospitalisation Details'!A730:L730,12,FALSE)</f>
        <v>60</v>
      </c>
    </row>
    <row r="731" spans="1:17" ht="20.399999999999999" x14ac:dyDescent="0.6">
      <c r="A731" s="17" t="s">
        <v>1641</v>
      </c>
      <c r="B731" s="16" t="str">
        <f>VLOOKUP('HEALTH CARE'!A731,'Customer Names'!A731:D731,3,FALSE)</f>
        <v>Stanley Torres</v>
      </c>
      <c r="C731" s="16">
        <f>VLOOKUP(A731,'Medical Examinations'!A731:B731,2,FALSE)</f>
        <v>36.85</v>
      </c>
      <c r="D731" s="16">
        <f>VLOOKUP(A731,'Medical Examinations'!A731:C731,3,FALSE)</f>
        <v>6.21</v>
      </c>
      <c r="E731" s="16" t="str">
        <f>VLOOKUP(A731,'Medical Examinations'!A731:D731,4,FALSE)</f>
        <v>Yes</v>
      </c>
      <c r="F731" s="16" t="str">
        <f>VLOOKUP(A731,'Medical Examinations'!A731:E731,5,FALSE)</f>
        <v>No</v>
      </c>
      <c r="G731" s="16" t="str">
        <f>VLOOKUP(A731,'Medical Examinations'!A731:F731,6,FALSE)</f>
        <v>No</v>
      </c>
      <c r="H731" s="16">
        <f>VLOOKUP('HEALTH CARE'!A731,'Medical Examinations'!A731:G731,7,FALSE)</f>
        <v>2</v>
      </c>
      <c r="I731" s="16" t="str">
        <f>VLOOKUP(A731,'Medical Examinations'!A731:H731,8,FALSE)</f>
        <v>No</v>
      </c>
      <c r="J731" s="16" t="str">
        <f>VLOOKUP(A731,'Medical Examinations'!A731:I731,9,FALSE)</f>
        <v>obesity</v>
      </c>
      <c r="K731" s="16" t="str">
        <f>VLOOKUP(A731,'Medical Examinations'!A731:J731,10,FALSE)</f>
        <v>prediabetes</v>
      </c>
      <c r="L731" s="18">
        <f>VLOOKUP(A731,'Hospitalisation Details'!A:F, 5, FALSE)</f>
        <v>7</v>
      </c>
      <c r="M731" s="16">
        <f>VLOOKUP(A731,'Hospitalisation Details'!A731:H731,8,FALSE)</f>
        <v>13887.97</v>
      </c>
      <c r="N731" s="16" t="str">
        <f>VLOOKUP(A731,'Hospitalisation Details'!A731:I731,9,FALSE)</f>
        <v>tier - 2</v>
      </c>
      <c r="O731" s="16" t="str">
        <f>VLOOKUP(A731,'Hospitalisation Details'!A731:J731,10,FALSE)</f>
        <v>tier - 2</v>
      </c>
      <c r="P731" s="16" t="str">
        <f>VLOOKUP(A731,'Hospitalisation Details'!A731:K731,11,FALSE)</f>
        <v>R1013</v>
      </c>
      <c r="Q731" s="16">
        <f>VLOOKUP(A731,'Hospitalisation Details'!A731:L731,12,FALSE)</f>
        <v>63</v>
      </c>
    </row>
    <row r="732" spans="1:17" ht="20.399999999999999" x14ac:dyDescent="0.6">
      <c r="A732" s="17" t="s">
        <v>1640</v>
      </c>
      <c r="B732" s="16" t="str">
        <f>VLOOKUP('HEALTH CARE'!A732,'Customer Names'!A732:D732,3,FALSE)</f>
        <v>Vandongen</v>
      </c>
      <c r="C732" s="16">
        <f>VLOOKUP(A732,'Medical Examinations'!A732:B732,2,FALSE)</f>
        <v>36.299999999999997</v>
      </c>
      <c r="D732" s="16">
        <f>VLOOKUP(A732,'Medical Examinations'!A732:C732,3,FALSE)</f>
        <v>5.79</v>
      </c>
      <c r="E732" s="16" t="str">
        <f>VLOOKUP(A732,'Medical Examinations'!A732:D732,4,FALSE)</f>
        <v>Yes</v>
      </c>
      <c r="F732" s="16" t="str">
        <f>VLOOKUP(A732,'Medical Examinations'!A732:E732,5,FALSE)</f>
        <v>No</v>
      </c>
      <c r="G732" s="16" t="str">
        <f>VLOOKUP(A732,'Medical Examinations'!A732:F732,6,FALSE)</f>
        <v>No</v>
      </c>
      <c r="H732" s="16">
        <f>VLOOKUP('HEALTH CARE'!A732,'Medical Examinations'!A732:G732,7,FALSE)</f>
        <v>2</v>
      </c>
      <c r="I732" s="16" t="str">
        <f>VLOOKUP(A732,'Medical Examinations'!A732:H732,8,FALSE)</f>
        <v>No</v>
      </c>
      <c r="J732" s="16" t="str">
        <f>VLOOKUP(A732,'Medical Examinations'!A732:I732,9,FALSE)</f>
        <v>obesity</v>
      </c>
      <c r="K732" s="16" t="str">
        <f>VLOOKUP(A732,'Medical Examinations'!A732:J732,10,FALSE)</f>
        <v>prediabetes</v>
      </c>
      <c r="L732" s="18">
        <f>VLOOKUP(A732,'Hospitalisation Details'!A:F, 5, FALSE)</f>
        <v>29</v>
      </c>
      <c r="M732" s="16">
        <f>VLOOKUP(A732,'Hospitalisation Details'!A732:H732,8,FALSE)</f>
        <v>13887.2</v>
      </c>
      <c r="N732" s="16" t="str">
        <f>VLOOKUP(A732,'Hospitalisation Details'!A732:I732,9,FALSE)</f>
        <v>tier - 2</v>
      </c>
      <c r="O732" s="16" t="str">
        <f>VLOOKUP(A732,'Hospitalisation Details'!A732:J732,10,FALSE)</f>
        <v>tier - 3</v>
      </c>
      <c r="P732" s="16" t="str">
        <f>VLOOKUP(A732,'Hospitalisation Details'!A732:K732,11,FALSE)</f>
        <v>R1013</v>
      </c>
      <c r="Q732" s="16">
        <f>VLOOKUP(A732,'Hospitalisation Details'!A732:L732,12,FALSE)</f>
        <v>63</v>
      </c>
    </row>
    <row r="733" spans="1:17" ht="20.399999999999999" x14ac:dyDescent="0.6">
      <c r="A733" s="17" t="s">
        <v>1639</v>
      </c>
      <c r="B733" s="16" t="str">
        <f>VLOOKUP('HEALTH CARE'!A733,'Customer Names'!A733:D733,3,FALSE)</f>
        <v>Liebald</v>
      </c>
      <c r="C733" s="16">
        <f>VLOOKUP(A733,'Medical Examinations'!A733:B733,2,FALSE)</f>
        <v>45.34</v>
      </c>
      <c r="D733" s="16">
        <f>VLOOKUP(A733,'Medical Examinations'!A733:C733,3,FALSE)</f>
        <v>5.69</v>
      </c>
      <c r="E733" s="16" t="str">
        <f>VLOOKUP(A733,'Medical Examinations'!A733:D733,4,FALSE)</f>
        <v>Yes</v>
      </c>
      <c r="F733" s="16" t="str">
        <f>VLOOKUP(A733,'Medical Examinations'!A733:E733,5,FALSE)</f>
        <v>No</v>
      </c>
      <c r="G733" s="16" t="str">
        <f>VLOOKUP(A733,'Medical Examinations'!A733:F733,6,FALSE)</f>
        <v>No</v>
      </c>
      <c r="H733" s="16">
        <f>VLOOKUP('HEALTH CARE'!A733,'Medical Examinations'!A733:G733,7,FALSE)</f>
        <v>0</v>
      </c>
      <c r="I733" s="16" t="str">
        <f>VLOOKUP(A733,'Medical Examinations'!A733:H733,8,FALSE)</f>
        <v>No</v>
      </c>
      <c r="J733" s="16" t="str">
        <f>VLOOKUP(A733,'Medical Examinations'!A733:I733,9,FALSE)</f>
        <v>obesity</v>
      </c>
      <c r="K733" s="16" t="str">
        <f>VLOOKUP(A733,'Medical Examinations'!A733:J733,10,FALSE)</f>
        <v>normal</v>
      </c>
      <c r="L733" s="18">
        <f>VLOOKUP(A733,'Hospitalisation Details'!A:F, 5, FALSE)</f>
        <v>25</v>
      </c>
      <c r="M733" s="16">
        <f>VLOOKUP(A733,'Hospitalisation Details'!A733:H733,8,FALSE)</f>
        <v>13886.4</v>
      </c>
      <c r="N733" s="16" t="str">
        <f>VLOOKUP(A733,'Hospitalisation Details'!A733:I733,9,FALSE)</f>
        <v>tier - 2</v>
      </c>
      <c r="O733" s="16" t="str">
        <f>VLOOKUP(A733,'Hospitalisation Details'!A733:J733,10,FALSE)</f>
        <v>tier - 2</v>
      </c>
      <c r="P733" s="16" t="str">
        <f>VLOOKUP(A733,'Hospitalisation Details'!A733:K733,11,FALSE)</f>
        <v>R1012</v>
      </c>
      <c r="Q733" s="16">
        <f>VLOOKUP(A733,'Hospitalisation Details'!A733:L733,12,FALSE)</f>
        <v>37</v>
      </c>
    </row>
    <row r="734" spans="1:17" ht="20.399999999999999" x14ac:dyDescent="0.6">
      <c r="A734" s="17" t="s">
        <v>1638</v>
      </c>
      <c r="B734" s="16" t="str">
        <f>VLOOKUP('HEALTH CARE'!A734,'Customer Names'!A734:D734,3,FALSE)</f>
        <v>Holte</v>
      </c>
      <c r="C734" s="16">
        <f>VLOOKUP(A734,'Medical Examinations'!A734:B734,2,FALSE)</f>
        <v>31.8</v>
      </c>
      <c r="D734" s="16">
        <f>VLOOKUP(A734,'Medical Examinations'!A734:C734,3,FALSE)</f>
        <v>5.36</v>
      </c>
      <c r="E734" s="16" t="str">
        <f>VLOOKUP(A734,'Medical Examinations'!A734:D734,4,FALSE)</f>
        <v>Yes</v>
      </c>
      <c r="F734" s="16" t="str">
        <f>VLOOKUP(A734,'Medical Examinations'!A734:E734,5,FALSE)</f>
        <v>No</v>
      </c>
      <c r="G734" s="16" t="str">
        <f>VLOOKUP(A734,'Medical Examinations'!A734:F734,6,FALSE)</f>
        <v>No</v>
      </c>
      <c r="H734" s="16">
        <f>VLOOKUP('HEALTH CARE'!A734,'Medical Examinations'!A734:G734,7,FALSE)</f>
        <v>2</v>
      </c>
      <c r="I734" s="16" t="str">
        <f>VLOOKUP(A734,'Medical Examinations'!A734:H734,8,FALSE)</f>
        <v>No</v>
      </c>
      <c r="J734" s="16" t="str">
        <f>VLOOKUP(A734,'Medical Examinations'!A734:I734,9,FALSE)</f>
        <v>obesity</v>
      </c>
      <c r="K734" s="16" t="str">
        <f>VLOOKUP(A734,'Medical Examinations'!A734:J734,10,FALSE)</f>
        <v>normal</v>
      </c>
      <c r="L734" s="18">
        <f>VLOOKUP(A734,'Hospitalisation Details'!A:F, 5, FALSE)</f>
        <v>5</v>
      </c>
      <c r="M734" s="16">
        <f>VLOOKUP(A734,'Hospitalisation Details'!A734:H734,8,FALSE)</f>
        <v>13880.95</v>
      </c>
      <c r="N734" s="16" t="str">
        <f>VLOOKUP(A734,'Hospitalisation Details'!A734:I734,9,FALSE)</f>
        <v>tier - 2</v>
      </c>
      <c r="O734" s="16" t="str">
        <f>VLOOKUP(A734,'Hospitalisation Details'!A734:J734,10,FALSE)</f>
        <v>tier - 2</v>
      </c>
      <c r="P734" s="16" t="str">
        <f>VLOOKUP(A734,'Hospitalisation Details'!A734:K734,11,FALSE)</f>
        <v>R1011</v>
      </c>
      <c r="Q734" s="16">
        <f>VLOOKUP(A734,'Hospitalisation Details'!A734:L734,12,FALSE)</f>
        <v>63</v>
      </c>
    </row>
    <row r="735" spans="1:17" ht="20.399999999999999" x14ac:dyDescent="0.6">
      <c r="A735" s="17" t="s">
        <v>1637</v>
      </c>
      <c r="B735" s="16" t="str">
        <f>VLOOKUP('HEALTH CARE'!A735,'Customer Names'!A735:D735,3,FALSE)</f>
        <v>Johnson</v>
      </c>
      <c r="C735" s="16">
        <f>VLOOKUP(A735,'Medical Examinations'!A735:B735,2,FALSE)</f>
        <v>41.02</v>
      </c>
      <c r="D735" s="16">
        <f>VLOOKUP(A735,'Medical Examinations'!A735:C735,3,FALSE)</f>
        <v>11.37</v>
      </c>
      <c r="E735" s="16" t="str">
        <f>VLOOKUP(A735,'Medical Examinations'!A735:D735,4,FALSE)</f>
        <v>No</v>
      </c>
      <c r="F735" s="16" t="str">
        <f>VLOOKUP(A735,'Medical Examinations'!A735:E735,5,FALSE)</f>
        <v>No</v>
      </c>
      <c r="G735" s="16" t="str">
        <f>VLOOKUP(A735,'Medical Examinations'!A735:F735,6,FALSE)</f>
        <v>No</v>
      </c>
      <c r="H735" s="16">
        <f>VLOOKUP('HEALTH CARE'!A735,'Medical Examinations'!A735:G735,7,FALSE)</f>
        <v>0</v>
      </c>
      <c r="I735" s="16" t="str">
        <f>VLOOKUP(A735,'Medical Examinations'!A735:H735,8,FALSE)</f>
        <v>No</v>
      </c>
      <c r="J735" s="16" t="str">
        <f>VLOOKUP(A735,'Medical Examinations'!A735:I735,9,FALSE)</f>
        <v>obesity</v>
      </c>
      <c r="K735" s="16" t="str">
        <f>VLOOKUP(A735,'Medical Examinations'!A735:J735,10,FALSE)</f>
        <v>diabetes</v>
      </c>
      <c r="L735" s="18">
        <f>VLOOKUP(A735,'Hospitalisation Details'!A:F, 5, FALSE)</f>
        <v>19</v>
      </c>
      <c r="M735" s="16">
        <f>VLOOKUP(A735,'Hospitalisation Details'!A735:H735,8,FALSE)</f>
        <v>13874.89</v>
      </c>
      <c r="N735" s="16" t="str">
        <f>VLOOKUP(A735,'Hospitalisation Details'!A735:I735,9,FALSE)</f>
        <v>tier - 2</v>
      </c>
      <c r="O735" s="16" t="str">
        <f>VLOOKUP(A735,'Hospitalisation Details'!A735:J735,10,FALSE)</f>
        <v>tier - 1</v>
      </c>
      <c r="P735" s="16" t="str">
        <f>VLOOKUP(A735,'Hospitalisation Details'!A735:K735,11,FALSE)</f>
        <v>R1012</v>
      </c>
      <c r="Q735" s="16">
        <f>VLOOKUP(A735,'Hospitalisation Details'!A735:L735,12,FALSE)</f>
        <v>44</v>
      </c>
    </row>
    <row r="736" spans="1:17" ht="20.399999999999999" x14ac:dyDescent="0.6">
      <c r="A736" s="17" t="s">
        <v>1636</v>
      </c>
      <c r="B736" s="16" t="str">
        <f>VLOOKUP('HEALTH CARE'!A736,'Customer Names'!A736:D736,3,FALSE)</f>
        <v>Bartlett</v>
      </c>
      <c r="C736" s="16">
        <f>VLOOKUP(A736,'Medical Examinations'!A736:B736,2,FALSE)</f>
        <v>32.68</v>
      </c>
      <c r="D736" s="16">
        <f>VLOOKUP(A736,'Medical Examinations'!A736:C736,3,FALSE)</f>
        <v>11.87</v>
      </c>
      <c r="E736" s="16" t="str">
        <f>VLOOKUP(A736,'Medical Examinations'!A736:D736,4,FALSE)</f>
        <v>No</v>
      </c>
      <c r="F736" s="16" t="str">
        <f>VLOOKUP(A736,'Medical Examinations'!A736:E736,5,FALSE)</f>
        <v>No</v>
      </c>
      <c r="G736" s="16" t="str">
        <f>VLOOKUP(A736,'Medical Examinations'!A736:F736,6,FALSE)</f>
        <v>No</v>
      </c>
      <c r="H736" s="16">
        <f>VLOOKUP('HEALTH CARE'!A736,'Medical Examinations'!A736:G736,7,FALSE)</f>
        <v>0</v>
      </c>
      <c r="I736" s="16" t="str">
        <f>VLOOKUP(A736,'Medical Examinations'!A736:H736,8,FALSE)</f>
        <v>No</v>
      </c>
      <c r="J736" s="16" t="str">
        <f>VLOOKUP(A736,'Medical Examinations'!A736:I736,9,FALSE)</f>
        <v>obesity</v>
      </c>
      <c r="K736" s="16" t="str">
        <f>VLOOKUP(A736,'Medical Examinations'!A736:J736,10,FALSE)</f>
        <v>diabetes</v>
      </c>
      <c r="L736" s="18">
        <f>VLOOKUP(A736,'Hospitalisation Details'!A:F, 5, FALSE)</f>
        <v>21</v>
      </c>
      <c r="M736" s="16">
        <f>VLOOKUP(A736,'Hospitalisation Details'!A736:H736,8,FALSE)</f>
        <v>13844.8</v>
      </c>
      <c r="N736" s="16" t="str">
        <f>VLOOKUP(A736,'Hospitalisation Details'!A736:I736,9,FALSE)</f>
        <v>tier - 2</v>
      </c>
      <c r="O736" s="16" t="str">
        <f>VLOOKUP(A736,'Hospitalisation Details'!A736:J736,10,FALSE)</f>
        <v>tier - 2</v>
      </c>
      <c r="P736" s="16" t="str">
        <f>VLOOKUP(A736,'Hospitalisation Details'!A736:K736,11,FALSE)</f>
        <v>R1012</v>
      </c>
      <c r="Q736" s="16">
        <f>VLOOKUP(A736,'Hospitalisation Details'!A736:L736,12,FALSE)</f>
        <v>62</v>
      </c>
    </row>
    <row r="737" spans="1:17" ht="20.399999999999999" x14ac:dyDescent="0.6">
      <c r="A737" s="17" t="s">
        <v>1635</v>
      </c>
      <c r="B737" s="16" t="str">
        <f>VLOOKUP('HEALTH CARE'!A737,'Customer Names'!A737:D737,3,FALSE)</f>
        <v>Bergman</v>
      </c>
      <c r="C737" s="16">
        <f>VLOOKUP(A737,'Medical Examinations'!A737:B737,2,FALSE)</f>
        <v>21.7</v>
      </c>
      <c r="D737" s="16">
        <f>VLOOKUP(A737,'Medical Examinations'!A737:C737,3,FALSE)</f>
        <v>4.9000000000000004</v>
      </c>
      <c r="E737" s="16" t="str">
        <f>VLOOKUP(A737,'Medical Examinations'!A737:D737,4,FALSE)</f>
        <v>No</v>
      </c>
      <c r="F737" s="16" t="str">
        <f>VLOOKUP(A737,'Medical Examinations'!A737:E737,5,FALSE)</f>
        <v>No</v>
      </c>
      <c r="G737" s="16" t="str">
        <f>VLOOKUP(A737,'Medical Examinations'!A737:F737,6,FALSE)</f>
        <v>Yes</v>
      </c>
      <c r="H737" s="16">
        <f>VLOOKUP('HEALTH CARE'!A737,'Medical Examinations'!A737:G737,7,FALSE)</f>
        <v>1</v>
      </c>
      <c r="I737" s="16" t="str">
        <f>VLOOKUP(A737,'Medical Examinations'!A737:H737,8,FALSE)</f>
        <v>Yes</v>
      </c>
      <c r="J737" s="16" t="str">
        <f>VLOOKUP(A737,'Medical Examinations'!A737:I737,9,FALSE)</f>
        <v>normal weight</v>
      </c>
      <c r="K737" s="16" t="str">
        <f>VLOOKUP(A737,'Medical Examinations'!A737:J737,10,FALSE)</f>
        <v>normal</v>
      </c>
      <c r="L737" s="18">
        <f>VLOOKUP(A737,'Hospitalisation Details'!A:F, 5, FALSE)</f>
        <v>7</v>
      </c>
      <c r="M737" s="16">
        <f>VLOOKUP(A737,'Hospitalisation Details'!A737:H737,8,FALSE)</f>
        <v>13844.51</v>
      </c>
      <c r="N737" s="16" t="str">
        <f>VLOOKUP(A737,'Hospitalisation Details'!A737:I737,9,FALSE)</f>
        <v>tier - 2</v>
      </c>
      <c r="O737" s="16" t="str">
        <f>VLOOKUP(A737,'Hospitalisation Details'!A737:J737,10,FALSE)</f>
        <v>tier - 1</v>
      </c>
      <c r="P737" s="16" t="str">
        <f>VLOOKUP(A737,'Hospitalisation Details'!A737:K737,11,FALSE)</f>
        <v>R1011</v>
      </c>
      <c r="Q737" s="16">
        <f>VLOOKUP(A737,'Hospitalisation Details'!A737:L737,12,FALSE)</f>
        <v>20</v>
      </c>
    </row>
    <row r="738" spans="1:17" ht="20.399999999999999" x14ac:dyDescent="0.6">
      <c r="A738" s="17" t="s">
        <v>1634</v>
      </c>
      <c r="B738" s="16" t="str">
        <f>VLOOKUP('HEALTH CARE'!A738,'Customer Names'!A738:D738,3,FALSE)</f>
        <v>Aitken</v>
      </c>
      <c r="C738" s="16">
        <f>VLOOKUP(A738,'Medical Examinations'!A738:B738,2,FALSE)</f>
        <v>40.479999999999997</v>
      </c>
      <c r="D738" s="16">
        <f>VLOOKUP(A738,'Medical Examinations'!A738:C738,3,FALSE)</f>
        <v>6.7</v>
      </c>
      <c r="E738" s="16" t="str">
        <f>VLOOKUP(A738,'Medical Examinations'!A738:D738,4,FALSE)</f>
        <v>No</v>
      </c>
      <c r="F738" s="16" t="str">
        <f>VLOOKUP(A738,'Medical Examinations'!A738:E738,5,FALSE)</f>
        <v>No</v>
      </c>
      <c r="G738" s="16" t="str">
        <f>VLOOKUP(A738,'Medical Examinations'!A738:F738,6,FALSE)</f>
        <v>No</v>
      </c>
      <c r="H738" s="16">
        <f>VLOOKUP('HEALTH CARE'!A738,'Medical Examinations'!A738:G738,7,FALSE)</f>
        <v>3</v>
      </c>
      <c r="I738" s="16" t="str">
        <f>VLOOKUP(A738,'Medical Examinations'!A738:H738,8,FALSE)</f>
        <v>No</v>
      </c>
      <c r="J738" s="16" t="str">
        <f>VLOOKUP(A738,'Medical Examinations'!A738:I738,9,FALSE)</f>
        <v>obesity</v>
      </c>
      <c r="K738" s="16" t="str">
        <f>VLOOKUP(A738,'Medical Examinations'!A738:J738,10,FALSE)</f>
        <v>diabetes</v>
      </c>
      <c r="L738" s="18">
        <f>VLOOKUP(A738,'Hospitalisation Details'!A:F, 5, FALSE)</f>
        <v>10</v>
      </c>
      <c r="M738" s="16">
        <f>VLOOKUP(A738,'Hospitalisation Details'!A738:H738,8,FALSE)</f>
        <v>13831.12</v>
      </c>
      <c r="N738" s="16" t="str">
        <f>VLOOKUP(A738,'Hospitalisation Details'!A738:I738,9,FALSE)</f>
        <v>tier - 3</v>
      </c>
      <c r="O738" s="16" t="str">
        <f>VLOOKUP(A738,'Hospitalisation Details'!A738:J738,10,FALSE)</f>
        <v>tier - 1</v>
      </c>
      <c r="P738" s="16" t="str">
        <f>VLOOKUP(A738,'Hospitalisation Details'!A738:K738,11,FALSE)</f>
        <v>R1013</v>
      </c>
      <c r="Q738" s="16">
        <f>VLOOKUP(A738,'Hospitalisation Details'!A738:L738,12,FALSE)</f>
        <v>64</v>
      </c>
    </row>
    <row r="739" spans="1:17" ht="20.399999999999999" x14ac:dyDescent="0.6">
      <c r="A739" s="17" t="s">
        <v>1633</v>
      </c>
      <c r="B739" s="16" t="str">
        <f>VLOOKUP('HEALTH CARE'!A739,'Customer Names'!A739:D739,3,FALSE)</f>
        <v>Berger</v>
      </c>
      <c r="C739" s="16">
        <f>VLOOKUP(A739,'Medical Examinations'!A739:B739,2,FALSE)</f>
        <v>34.5</v>
      </c>
      <c r="D739" s="16">
        <f>VLOOKUP(A739,'Medical Examinations'!A739:C739,3,FALSE)</f>
        <v>10.3</v>
      </c>
      <c r="E739" s="16" t="str">
        <f>VLOOKUP(A739,'Medical Examinations'!A739:D739,4,FALSE)</f>
        <v>No</v>
      </c>
      <c r="F739" s="16" t="str">
        <f>VLOOKUP(A739,'Medical Examinations'!A739:E739,5,FALSE)</f>
        <v>No</v>
      </c>
      <c r="G739" s="16" t="str">
        <f>VLOOKUP(A739,'Medical Examinations'!A739:F739,6,FALSE)</f>
        <v>No</v>
      </c>
      <c r="H739" s="16">
        <f>VLOOKUP('HEALTH CARE'!A739,'Medical Examinations'!A739:G739,7,FALSE)</f>
        <v>3</v>
      </c>
      <c r="I739" s="16" t="str">
        <f>VLOOKUP(A739,'Medical Examinations'!A739:H739,8,FALSE)</f>
        <v>No</v>
      </c>
      <c r="J739" s="16" t="str">
        <f>VLOOKUP(A739,'Medical Examinations'!A739:I739,9,FALSE)</f>
        <v>obesity</v>
      </c>
      <c r="K739" s="16" t="str">
        <f>VLOOKUP(A739,'Medical Examinations'!A739:J739,10,FALSE)</f>
        <v>diabetes</v>
      </c>
      <c r="L739" s="18">
        <f>VLOOKUP(A739,'Hospitalisation Details'!A:F, 5, FALSE)</f>
        <v>25</v>
      </c>
      <c r="M739" s="16">
        <f>VLOOKUP(A739,'Hospitalisation Details'!A739:H739,8,FALSE)</f>
        <v>13822.8</v>
      </c>
      <c r="N739" s="16" t="str">
        <f>VLOOKUP(A739,'Hospitalisation Details'!A739:I739,9,FALSE)</f>
        <v>tier - 3</v>
      </c>
      <c r="O739" s="16" t="str">
        <f>VLOOKUP(A739,'Hospitalisation Details'!A739:J739,10,FALSE)</f>
        <v>tier - 3</v>
      </c>
      <c r="P739" s="16" t="str">
        <f>VLOOKUP(A739,'Hospitalisation Details'!A739:K739,11,FALSE)</f>
        <v>R1011</v>
      </c>
      <c r="Q739" s="16">
        <f>VLOOKUP(A739,'Hospitalisation Details'!A739:L739,12,FALSE)</f>
        <v>64</v>
      </c>
    </row>
    <row r="740" spans="1:17" ht="20.399999999999999" x14ac:dyDescent="0.6">
      <c r="A740" s="17" t="s">
        <v>1632</v>
      </c>
      <c r="B740" s="16" t="str">
        <f>VLOOKUP('HEALTH CARE'!A740,'Customer Names'!A740:D740,3,FALSE)</f>
        <v>Richey</v>
      </c>
      <c r="C740" s="16">
        <f>VLOOKUP(A740,'Medical Examinations'!A740:B740,2,FALSE)</f>
        <v>45.9</v>
      </c>
      <c r="D740" s="16">
        <f>VLOOKUP(A740,'Medical Examinations'!A740:C740,3,FALSE)</f>
        <v>11.14</v>
      </c>
      <c r="E740" s="16" t="str">
        <f>VLOOKUP(A740,'Medical Examinations'!A740:D740,4,FALSE)</f>
        <v>Yes</v>
      </c>
      <c r="F740" s="16" t="str">
        <f>VLOOKUP(A740,'Medical Examinations'!A740:E740,5,FALSE)</f>
        <v>No</v>
      </c>
      <c r="G740" s="16" t="str">
        <f>VLOOKUP(A740,'Medical Examinations'!A740:F740,6,FALSE)</f>
        <v>No</v>
      </c>
      <c r="H740" s="16">
        <f>VLOOKUP('HEALTH CARE'!A740,'Medical Examinations'!A740:G740,7,FALSE)</f>
        <v>1</v>
      </c>
      <c r="I740" s="16" t="str">
        <f>VLOOKUP(A740,'Medical Examinations'!A740:H740,8,FALSE)</f>
        <v>No</v>
      </c>
      <c r="J740" s="16" t="str">
        <f>VLOOKUP(A740,'Medical Examinations'!A740:I740,9,FALSE)</f>
        <v>obesity</v>
      </c>
      <c r="K740" s="16" t="str">
        <f>VLOOKUP(A740,'Medical Examinations'!A740:J740,10,FALSE)</f>
        <v>diabetes</v>
      </c>
      <c r="L740" s="18">
        <f>VLOOKUP(A740,'Hospitalisation Details'!A:F, 5, FALSE)</f>
        <v>8</v>
      </c>
      <c r="M740" s="16">
        <f>VLOOKUP(A740,'Hospitalisation Details'!A740:H740,8,FALSE)</f>
        <v>13819.49</v>
      </c>
      <c r="N740" s="16" t="str">
        <f>VLOOKUP(A740,'Hospitalisation Details'!A740:I740,9,FALSE)</f>
        <v>tier - 3</v>
      </c>
      <c r="O740" s="16" t="str">
        <f>VLOOKUP(A740,'Hospitalisation Details'!A740:J740,10,FALSE)</f>
        <v>tier - 2</v>
      </c>
      <c r="P740" s="16" t="str">
        <f>VLOOKUP(A740,'Hospitalisation Details'!A740:K740,11,FALSE)</f>
        <v>R1012</v>
      </c>
      <c r="Q740" s="16">
        <f>VLOOKUP(A740,'Hospitalisation Details'!A740:L740,12,FALSE)</f>
        <v>36</v>
      </c>
    </row>
    <row r="741" spans="1:17" ht="20.399999999999999" x14ac:dyDescent="0.6">
      <c r="A741" s="17" t="s">
        <v>1631</v>
      </c>
      <c r="B741" s="16" t="str">
        <f>VLOOKUP('HEALTH CARE'!A741,'Customer Names'!A741:D741,3,FALSE)</f>
        <v>Trotter</v>
      </c>
      <c r="C741" s="16">
        <f>VLOOKUP(A741,'Medical Examinations'!A741:B741,2,FALSE)</f>
        <v>33.479999999999997</v>
      </c>
      <c r="D741" s="16">
        <f>VLOOKUP(A741,'Medical Examinations'!A741:C741,3,FALSE)</f>
        <v>4.74</v>
      </c>
      <c r="E741" s="16" t="str">
        <f>VLOOKUP(A741,'Medical Examinations'!A741:D741,4,FALSE)</f>
        <v>Yes</v>
      </c>
      <c r="F741" s="16" t="str">
        <f>VLOOKUP(A741,'Medical Examinations'!A741:E741,5,FALSE)</f>
        <v>No</v>
      </c>
      <c r="G741" s="16" t="str">
        <f>VLOOKUP(A741,'Medical Examinations'!A741:F741,6,FALSE)</f>
        <v>No</v>
      </c>
      <c r="H741" s="16">
        <f>VLOOKUP('HEALTH CARE'!A741,'Medical Examinations'!A741:G741,7,FALSE)</f>
        <v>2</v>
      </c>
      <c r="I741" s="16" t="str">
        <f>VLOOKUP(A741,'Medical Examinations'!A741:H741,8,FALSE)</f>
        <v>No</v>
      </c>
      <c r="J741" s="16" t="str">
        <f>VLOOKUP(A741,'Medical Examinations'!A741:I741,9,FALSE)</f>
        <v>obesity</v>
      </c>
      <c r="K741" s="16" t="str">
        <f>VLOOKUP(A741,'Medical Examinations'!A741:J741,10,FALSE)</f>
        <v>normal</v>
      </c>
      <c r="L741" s="18">
        <f>VLOOKUP(A741,'Hospitalisation Details'!A:F, 5, FALSE)</f>
        <v>10</v>
      </c>
      <c r="M741" s="16">
        <f>VLOOKUP(A741,'Hospitalisation Details'!A741:H741,8,FALSE)</f>
        <v>13801.61</v>
      </c>
      <c r="N741" s="16" t="str">
        <f>VLOOKUP(A741,'Hospitalisation Details'!A741:I741,9,FALSE)</f>
        <v>tier - 3</v>
      </c>
      <c r="O741" s="16" t="str">
        <f>VLOOKUP(A741,'Hospitalisation Details'!A741:J741,10,FALSE)</f>
        <v>tier - 3</v>
      </c>
      <c r="P741" s="16" t="str">
        <f>VLOOKUP(A741,'Hospitalisation Details'!A741:K741,11,FALSE)</f>
        <v>R1026</v>
      </c>
      <c r="Q741" s="16">
        <f>VLOOKUP(A741,'Hospitalisation Details'!A741:L741,12,FALSE)</f>
        <v>56</v>
      </c>
    </row>
    <row r="742" spans="1:17" ht="20.399999999999999" x14ac:dyDescent="0.6">
      <c r="A742" s="17" t="s">
        <v>1630</v>
      </c>
      <c r="B742" s="16" t="str">
        <f>VLOOKUP('HEALTH CARE'!A742,'Customer Names'!A742:D742,3,FALSE)</f>
        <v>Chavez</v>
      </c>
      <c r="C742" s="16">
        <f>VLOOKUP(A742,'Medical Examinations'!A742:B742,2,FALSE)</f>
        <v>28.31</v>
      </c>
      <c r="D742" s="16">
        <f>VLOOKUP(A742,'Medical Examinations'!A742:C742,3,FALSE)</f>
        <v>5.96</v>
      </c>
      <c r="E742" s="16" t="str">
        <f>VLOOKUP(A742,'Medical Examinations'!A742:D742,4,FALSE)</f>
        <v>Yes</v>
      </c>
      <c r="F742" s="16" t="str">
        <f>VLOOKUP(A742,'Medical Examinations'!A742:E742,5,FALSE)</f>
        <v>No</v>
      </c>
      <c r="G742" s="16" t="str">
        <f>VLOOKUP(A742,'Medical Examinations'!A742:F742,6,FALSE)</f>
        <v>No</v>
      </c>
      <c r="H742" s="16">
        <f>VLOOKUP('HEALTH CARE'!A742,'Medical Examinations'!A742:G742,7,FALSE)</f>
        <v>2</v>
      </c>
      <c r="I742" s="16" t="str">
        <f>VLOOKUP(A742,'Medical Examinations'!A742:H742,8,FALSE)</f>
        <v>No</v>
      </c>
      <c r="J742" s="16" t="str">
        <f>VLOOKUP(A742,'Medical Examinations'!A742:I742,9,FALSE)</f>
        <v>overweight</v>
      </c>
      <c r="K742" s="16" t="str">
        <f>VLOOKUP(A742,'Medical Examinations'!A742:J742,10,FALSE)</f>
        <v>prediabetes</v>
      </c>
      <c r="L742" s="18">
        <f>VLOOKUP(A742,'Hospitalisation Details'!A:F, 5, FALSE)</f>
        <v>6</v>
      </c>
      <c r="M742" s="16">
        <f>VLOOKUP(A742,'Hospitalisation Details'!A742:H742,8,FALSE)</f>
        <v>13770.1</v>
      </c>
      <c r="N742" s="16" t="str">
        <f>VLOOKUP(A742,'Hospitalisation Details'!A742:I742,9,FALSE)</f>
        <v>tier - 3</v>
      </c>
      <c r="O742" s="16" t="str">
        <f>VLOOKUP(A742,'Hospitalisation Details'!A742:J742,10,FALSE)</f>
        <v>tier - 1</v>
      </c>
      <c r="P742" s="16" t="str">
        <f>VLOOKUP(A742,'Hospitalisation Details'!A742:K742,11,FALSE)</f>
        <v>R1012</v>
      </c>
      <c r="Q742" s="16">
        <f>VLOOKUP(A742,'Hospitalisation Details'!A742:L742,12,FALSE)</f>
        <v>63</v>
      </c>
    </row>
    <row r="743" spans="1:17" ht="20.399999999999999" x14ac:dyDescent="0.6">
      <c r="A743" s="17" t="s">
        <v>1629</v>
      </c>
      <c r="B743" s="16" t="str">
        <f>VLOOKUP('HEALTH CARE'!A743,'Customer Names'!A743:D743,3,FALSE)</f>
        <v>Orifice</v>
      </c>
      <c r="C743" s="16">
        <f>VLOOKUP(A743,'Medical Examinations'!A743:B743,2,FALSE)</f>
        <v>21.565000000000001</v>
      </c>
      <c r="D743" s="16">
        <f>VLOOKUP(A743,'Medical Examinations'!A743:C743,3,FALSE)</f>
        <v>4.95</v>
      </c>
      <c r="E743" s="16" t="str">
        <f>VLOOKUP(A743,'Medical Examinations'!A743:D743,4,FALSE)</f>
        <v>No</v>
      </c>
      <c r="F743" s="16" t="str">
        <f>VLOOKUP(A743,'Medical Examinations'!A743:E743,5,FALSE)</f>
        <v>yes</v>
      </c>
      <c r="G743" s="16" t="str">
        <f>VLOOKUP(A743,'Medical Examinations'!A743:F743,6,FALSE)</f>
        <v>No</v>
      </c>
      <c r="H743" s="16">
        <f>VLOOKUP('HEALTH CARE'!A743,'Medical Examinations'!A743:G743,7,FALSE)</f>
        <v>1</v>
      </c>
      <c r="I743" s="16" t="str">
        <f>VLOOKUP(A743,'Medical Examinations'!A743:H743,8,FALSE)</f>
        <v>Yes</v>
      </c>
      <c r="J743" s="16" t="str">
        <f>VLOOKUP(A743,'Medical Examinations'!A743:I743,9,FALSE)</f>
        <v>normal weight</v>
      </c>
      <c r="K743" s="16" t="str">
        <f>VLOOKUP(A743,'Medical Examinations'!A743:J743,10,FALSE)</f>
        <v>normal</v>
      </c>
      <c r="L743" s="18">
        <f>VLOOKUP(A743,'Hospitalisation Details'!A:F, 5, FALSE)</f>
        <v>16</v>
      </c>
      <c r="M743" s="16">
        <f>VLOOKUP(A743,'Hospitalisation Details'!A743:H743,8,FALSE)</f>
        <v>13747.87</v>
      </c>
      <c r="N743" s="16" t="str">
        <f>VLOOKUP(A743,'Hospitalisation Details'!A743:I743,9,FALSE)</f>
        <v>tier - 3</v>
      </c>
      <c r="O743" s="16" t="str">
        <f>VLOOKUP(A743,'Hospitalisation Details'!A743:J743,10,FALSE)</f>
        <v>tier - 2</v>
      </c>
      <c r="P743" s="16" t="str">
        <f>VLOOKUP(A743,'Hospitalisation Details'!A743:K743,11,FALSE)</f>
        <v>R1018</v>
      </c>
      <c r="Q743" s="16">
        <f>VLOOKUP(A743,'Hospitalisation Details'!A743:L743,12,FALSE)</f>
        <v>18</v>
      </c>
    </row>
    <row r="744" spans="1:17" ht="20.399999999999999" x14ac:dyDescent="0.6">
      <c r="A744" s="17" t="s">
        <v>1628</v>
      </c>
      <c r="B744" s="16" t="str">
        <f>VLOOKUP('HEALTH CARE'!A744,'Customer Names'!A744:D744,3,FALSE)</f>
        <v>Farkash</v>
      </c>
      <c r="C744" s="16">
        <f>VLOOKUP(A744,'Medical Examinations'!A744:B744,2,FALSE)</f>
        <v>35.590000000000003</v>
      </c>
      <c r="D744" s="16">
        <f>VLOOKUP(A744,'Medical Examinations'!A744:C744,3,FALSE)</f>
        <v>5.21</v>
      </c>
      <c r="E744" s="16" t="str">
        <f>VLOOKUP(A744,'Medical Examinations'!A744:D744,4,FALSE)</f>
        <v>Yes</v>
      </c>
      <c r="F744" s="16" t="str">
        <f>VLOOKUP(A744,'Medical Examinations'!A744:E744,5,FALSE)</f>
        <v>No</v>
      </c>
      <c r="G744" s="16" t="str">
        <f>VLOOKUP(A744,'Medical Examinations'!A744:F744,6,FALSE)</f>
        <v>Yes</v>
      </c>
      <c r="H744" s="16">
        <f>VLOOKUP('HEALTH CARE'!A744,'Medical Examinations'!A744:G744,7,FALSE)</f>
        <v>1</v>
      </c>
      <c r="I744" s="16" t="str">
        <f>VLOOKUP(A744,'Medical Examinations'!A744:H744,8,FALSE)</f>
        <v>No</v>
      </c>
      <c r="J744" s="16" t="str">
        <f>VLOOKUP(A744,'Medical Examinations'!A744:I744,9,FALSE)</f>
        <v>obesity</v>
      </c>
      <c r="K744" s="16" t="str">
        <f>VLOOKUP(A744,'Medical Examinations'!A744:J744,10,FALSE)</f>
        <v>normal</v>
      </c>
      <c r="L744" s="18">
        <f>VLOOKUP(A744,'Hospitalisation Details'!A:F, 5, FALSE)</f>
        <v>23</v>
      </c>
      <c r="M744" s="16">
        <f>VLOOKUP(A744,'Hospitalisation Details'!A744:H744,8,FALSE)</f>
        <v>13746.74</v>
      </c>
      <c r="N744" s="16" t="str">
        <f>VLOOKUP(A744,'Hospitalisation Details'!A744:I744,9,FALSE)</f>
        <v>tier - 3</v>
      </c>
      <c r="O744" s="16" t="str">
        <f>VLOOKUP(A744,'Hospitalisation Details'!A744:J744,10,FALSE)</f>
        <v>tier - 2</v>
      </c>
      <c r="P744" s="16" t="str">
        <f>VLOOKUP(A744,'Hospitalisation Details'!A744:K744,11,FALSE)</f>
        <v>R1026</v>
      </c>
      <c r="Q744" s="16">
        <f>VLOOKUP(A744,'Hospitalisation Details'!A744:L744,12,FALSE)</f>
        <v>53</v>
      </c>
    </row>
    <row r="745" spans="1:17" ht="20.399999999999999" x14ac:dyDescent="0.6">
      <c r="A745" s="17" t="s">
        <v>1627</v>
      </c>
      <c r="B745" s="16" t="str">
        <f>VLOOKUP('HEALTH CARE'!A745,'Customer Names'!A745:D745,3,FALSE)</f>
        <v>Hribar</v>
      </c>
      <c r="C745" s="16">
        <f>VLOOKUP(A745,'Medical Examinations'!A745:B745,2,FALSE)</f>
        <v>43.44</v>
      </c>
      <c r="D745" s="16">
        <f>VLOOKUP(A745,'Medical Examinations'!A745:C745,3,FALSE)</f>
        <v>4.8600000000000003</v>
      </c>
      <c r="E745" s="16" t="str">
        <f>VLOOKUP(A745,'Medical Examinations'!A745:D745,4,FALSE)</f>
        <v>Yes</v>
      </c>
      <c r="F745" s="16" t="str">
        <f>VLOOKUP(A745,'Medical Examinations'!A745:E745,5,FALSE)</f>
        <v>No</v>
      </c>
      <c r="G745" s="16" t="str">
        <f>VLOOKUP(A745,'Medical Examinations'!A745:F745,6,FALSE)</f>
        <v>No</v>
      </c>
      <c r="H745" s="16">
        <f>VLOOKUP('HEALTH CARE'!A745,'Medical Examinations'!A745:G745,7,FALSE)</f>
        <v>0</v>
      </c>
      <c r="I745" s="16" t="str">
        <f>VLOOKUP(A745,'Medical Examinations'!A745:H745,8,FALSE)</f>
        <v>No</v>
      </c>
      <c r="J745" s="16" t="str">
        <f>VLOOKUP(A745,'Medical Examinations'!A745:I745,9,FALSE)</f>
        <v>obesity</v>
      </c>
      <c r="K745" s="16" t="str">
        <f>VLOOKUP(A745,'Medical Examinations'!A745:J745,10,FALSE)</f>
        <v>normal</v>
      </c>
      <c r="L745" s="18">
        <f>VLOOKUP(A745,'Hospitalisation Details'!A:F, 5, FALSE)</f>
        <v>29</v>
      </c>
      <c r="M745" s="16">
        <f>VLOOKUP(A745,'Hospitalisation Details'!A745:H745,8,FALSE)</f>
        <v>13726.21</v>
      </c>
      <c r="N745" s="16" t="str">
        <f>VLOOKUP(A745,'Hospitalisation Details'!A745:I745,9,FALSE)</f>
        <v>tier - 3</v>
      </c>
      <c r="O745" s="16" t="str">
        <f>VLOOKUP(A745,'Hospitalisation Details'!A745:J745,10,FALSE)</f>
        <v>tier - 3</v>
      </c>
      <c r="P745" s="16" t="str">
        <f>VLOOKUP(A745,'Hospitalisation Details'!A745:K745,11,FALSE)</f>
        <v>R1026</v>
      </c>
      <c r="Q745" s="16">
        <f>VLOOKUP(A745,'Hospitalisation Details'!A745:L745,12,FALSE)</f>
        <v>37</v>
      </c>
    </row>
    <row r="746" spans="1:17" ht="20.399999999999999" x14ac:dyDescent="0.6">
      <c r="A746" s="17" t="s">
        <v>1626</v>
      </c>
      <c r="B746" s="16" t="str">
        <f>VLOOKUP('HEALTH CARE'!A746,'Customer Names'!A746:D746,3,FALSE)</f>
        <v>Crawford</v>
      </c>
      <c r="C746" s="16">
        <f>VLOOKUP(A746,'Medical Examinations'!A746:B746,2,FALSE)</f>
        <v>21.754999999999999</v>
      </c>
      <c r="D746" s="16">
        <f>VLOOKUP(A746,'Medical Examinations'!A746:C746,3,FALSE)</f>
        <v>7.79</v>
      </c>
      <c r="E746" s="16" t="str">
        <f>VLOOKUP(A746,'Medical Examinations'!A746:D746,4,FALSE)</f>
        <v>Yes</v>
      </c>
      <c r="F746" s="16" t="str">
        <f>VLOOKUP(A746,'Medical Examinations'!A746:E746,5,FALSE)</f>
        <v>No</v>
      </c>
      <c r="G746" s="16" t="str">
        <f>VLOOKUP(A746,'Medical Examinations'!A746:F746,6,FALSE)</f>
        <v>No</v>
      </c>
      <c r="H746" s="16">
        <f>VLOOKUP('HEALTH CARE'!A746,'Medical Examinations'!A746:G746,7,FALSE)</f>
        <v>0</v>
      </c>
      <c r="I746" s="16" t="str">
        <f>VLOOKUP(A746,'Medical Examinations'!A746:H746,8,FALSE)</f>
        <v>No</v>
      </c>
      <c r="J746" s="16" t="str">
        <f>VLOOKUP(A746,'Medical Examinations'!A746:I746,9,FALSE)</f>
        <v>normal weight</v>
      </c>
      <c r="K746" s="16" t="str">
        <f>VLOOKUP(A746,'Medical Examinations'!A746:J746,10,FALSE)</f>
        <v>diabetes</v>
      </c>
      <c r="L746" s="18">
        <f>VLOOKUP(A746,'Hospitalisation Details'!A:F, 5, FALSE)</f>
        <v>2</v>
      </c>
      <c r="M746" s="16">
        <f>VLOOKUP(A746,'Hospitalisation Details'!A746:H746,8,FALSE)</f>
        <v>13725.47</v>
      </c>
      <c r="N746" s="16" t="str">
        <f>VLOOKUP(A746,'Hospitalisation Details'!A746:I746,9,FALSE)</f>
        <v>tier - 3</v>
      </c>
      <c r="O746" s="16" t="str">
        <f>VLOOKUP(A746,'Hospitalisation Details'!A746:J746,10,FALSE)</f>
        <v>tier - 2</v>
      </c>
      <c r="P746" s="16" t="str">
        <f>VLOOKUP(A746,'Hospitalisation Details'!A746:K746,11,FALSE)</f>
        <v>R1024</v>
      </c>
      <c r="Q746" s="16">
        <f>VLOOKUP(A746,'Hospitalisation Details'!A746:L746,12,FALSE)</f>
        <v>41</v>
      </c>
    </row>
    <row r="747" spans="1:17" ht="20.399999999999999" x14ac:dyDescent="0.6">
      <c r="A747" s="17" t="s">
        <v>1625</v>
      </c>
      <c r="B747" s="16" t="str">
        <f>VLOOKUP('HEALTH CARE'!A747,'Customer Names'!A747:D747,3,FALSE)</f>
        <v>Sittlington</v>
      </c>
      <c r="C747" s="16">
        <f>VLOOKUP(A747,'Medical Examinations'!A747:B747,2,FALSE)</f>
        <v>44.55</v>
      </c>
      <c r="D747" s="16">
        <f>VLOOKUP(A747,'Medical Examinations'!A747:C747,3,FALSE)</f>
        <v>7.12</v>
      </c>
      <c r="E747" s="16" t="str">
        <f>VLOOKUP(A747,'Medical Examinations'!A747:D747,4,FALSE)</f>
        <v>Yes</v>
      </c>
      <c r="F747" s="16" t="str">
        <f>VLOOKUP(A747,'Medical Examinations'!A747:E747,5,FALSE)</f>
        <v>No</v>
      </c>
      <c r="G747" s="16" t="str">
        <f>VLOOKUP(A747,'Medical Examinations'!A747:F747,6,FALSE)</f>
        <v>No</v>
      </c>
      <c r="H747" s="16">
        <f>VLOOKUP('HEALTH CARE'!A747,'Medical Examinations'!A747:G747,7,FALSE)</f>
        <v>1</v>
      </c>
      <c r="I747" s="16" t="str">
        <f>VLOOKUP(A747,'Medical Examinations'!A747:H747,8,FALSE)</f>
        <v>No</v>
      </c>
      <c r="J747" s="16" t="str">
        <f>VLOOKUP(A747,'Medical Examinations'!A747:I747,9,FALSE)</f>
        <v>obesity</v>
      </c>
      <c r="K747" s="16" t="str">
        <f>VLOOKUP(A747,'Medical Examinations'!A747:J747,10,FALSE)</f>
        <v>diabetes</v>
      </c>
      <c r="L747" s="18">
        <f>VLOOKUP(A747,'Hospitalisation Details'!A:F, 5, FALSE)</f>
        <v>24</v>
      </c>
      <c r="M747" s="16">
        <f>VLOOKUP(A747,'Hospitalisation Details'!A747:H747,8,FALSE)</f>
        <v>13714.55</v>
      </c>
      <c r="N747" s="16" t="str">
        <f>VLOOKUP(A747,'Hospitalisation Details'!A747:I747,9,FALSE)</f>
        <v>tier - 3</v>
      </c>
      <c r="O747" s="16" t="str">
        <f>VLOOKUP(A747,'Hospitalisation Details'!A747:J747,10,FALSE)</f>
        <v>tier - 2</v>
      </c>
      <c r="P747" s="16" t="str">
        <f>VLOOKUP(A747,'Hospitalisation Details'!A747:K747,11,FALSE)</f>
        <v>R1023</v>
      </c>
      <c r="Q747" s="16">
        <f>VLOOKUP(A747,'Hospitalisation Details'!A747:L747,12,FALSE)</f>
        <v>36</v>
      </c>
    </row>
    <row r="748" spans="1:17" ht="20.399999999999999" x14ac:dyDescent="0.6">
      <c r="A748" s="17" t="s">
        <v>1624</v>
      </c>
      <c r="B748" s="16" t="str">
        <f>VLOOKUP('HEALTH CARE'!A748,'Customer Names'!A748:D748,3,FALSE)</f>
        <v>Silbert</v>
      </c>
      <c r="C748" s="16">
        <f>VLOOKUP(A748,'Medical Examinations'!A748:B748,2,FALSE)</f>
        <v>43.32</v>
      </c>
      <c r="D748" s="16">
        <f>VLOOKUP(A748,'Medical Examinations'!A748:C748,3,FALSE)</f>
        <v>4.67</v>
      </c>
      <c r="E748" s="16" t="str">
        <f>VLOOKUP(A748,'Medical Examinations'!A748:D748,4,FALSE)</f>
        <v>Yes</v>
      </c>
      <c r="F748" s="16" t="str">
        <f>VLOOKUP(A748,'Medical Examinations'!A748:E748,5,FALSE)</f>
        <v>No</v>
      </c>
      <c r="G748" s="16" t="str">
        <f>VLOOKUP(A748,'Medical Examinations'!A748:F748,6,FALSE)</f>
        <v>No</v>
      </c>
      <c r="H748" s="16">
        <f>VLOOKUP('HEALTH CARE'!A748,'Medical Examinations'!A748:G748,7,FALSE)</f>
        <v>0</v>
      </c>
      <c r="I748" s="16" t="str">
        <f>VLOOKUP(A748,'Medical Examinations'!A748:H748,8,FALSE)</f>
        <v>No</v>
      </c>
      <c r="J748" s="16" t="str">
        <f>VLOOKUP(A748,'Medical Examinations'!A748:I748,9,FALSE)</f>
        <v>obesity</v>
      </c>
      <c r="K748" s="16" t="str">
        <f>VLOOKUP(A748,'Medical Examinations'!A748:J748,10,FALSE)</f>
        <v>normal</v>
      </c>
      <c r="L748" s="18">
        <f>VLOOKUP(A748,'Hospitalisation Details'!A:F, 5, FALSE)</f>
        <v>14</v>
      </c>
      <c r="M748" s="16">
        <f>VLOOKUP(A748,'Hospitalisation Details'!A748:H748,8,FALSE)</f>
        <v>13685.51</v>
      </c>
      <c r="N748" s="16" t="str">
        <f>VLOOKUP(A748,'Hospitalisation Details'!A748:I748,9,FALSE)</f>
        <v>tier - 3</v>
      </c>
      <c r="O748" s="16" t="str">
        <f>VLOOKUP(A748,'Hospitalisation Details'!A748:J748,10,FALSE)</f>
        <v>tier - 1</v>
      </c>
      <c r="P748" s="16" t="str">
        <f>VLOOKUP(A748,'Hospitalisation Details'!A748:K748,11,FALSE)</f>
        <v>R1026</v>
      </c>
      <c r="Q748" s="16">
        <f>VLOOKUP(A748,'Hospitalisation Details'!A748:L748,12,FALSE)</f>
        <v>37</v>
      </c>
    </row>
    <row r="749" spans="1:17" ht="20.399999999999999" x14ac:dyDescent="0.6">
      <c r="A749" s="17" t="s">
        <v>1623</v>
      </c>
      <c r="B749" s="16" t="str">
        <f>VLOOKUP('HEALTH CARE'!A749,'Customer Names'!A749:D749,3,FALSE)</f>
        <v>Carrique</v>
      </c>
      <c r="C749" s="16">
        <f>VLOOKUP(A749,'Medical Examinations'!A749:B749,2,FALSE)</f>
        <v>31.23</v>
      </c>
      <c r="D749" s="16">
        <f>VLOOKUP(A749,'Medical Examinations'!A749:C749,3,FALSE)</f>
        <v>9.1199999999999992</v>
      </c>
      <c r="E749" s="16" t="str">
        <f>VLOOKUP(A749,'Medical Examinations'!A749:D749,4,FALSE)</f>
        <v>Yes</v>
      </c>
      <c r="F749" s="16" t="str">
        <f>VLOOKUP(A749,'Medical Examinations'!A749:E749,5,FALSE)</f>
        <v>No</v>
      </c>
      <c r="G749" s="16" t="str">
        <f>VLOOKUP(A749,'Medical Examinations'!A749:F749,6,FALSE)</f>
        <v>Yes</v>
      </c>
      <c r="H749" s="16">
        <f>VLOOKUP('HEALTH CARE'!A749,'Medical Examinations'!A749:G749,7,FALSE)</f>
        <v>1</v>
      </c>
      <c r="I749" s="16" t="str">
        <f>VLOOKUP(A749,'Medical Examinations'!A749:H749,8,FALSE)</f>
        <v>No</v>
      </c>
      <c r="J749" s="16" t="str">
        <f>VLOOKUP(A749,'Medical Examinations'!A749:I749,9,FALSE)</f>
        <v>obesity</v>
      </c>
      <c r="K749" s="16" t="str">
        <f>VLOOKUP(A749,'Medical Examinations'!A749:J749,10,FALSE)</f>
        <v>diabetes</v>
      </c>
      <c r="L749" s="18">
        <f>VLOOKUP(A749,'Hospitalisation Details'!A:F, 5, FALSE)</f>
        <v>4</v>
      </c>
      <c r="M749" s="16">
        <f>VLOOKUP(A749,'Hospitalisation Details'!A749:H749,8,FALSE)</f>
        <v>13677.68</v>
      </c>
      <c r="N749" s="16" t="str">
        <f>VLOOKUP(A749,'Hospitalisation Details'!A749:I749,9,FALSE)</f>
        <v>tier - 3</v>
      </c>
      <c r="O749" s="16" t="str">
        <f>VLOOKUP(A749,'Hospitalisation Details'!A749:J749,10,FALSE)</f>
        <v>tier - 2</v>
      </c>
      <c r="P749" s="16" t="str">
        <f>VLOOKUP(A749,'Hospitalisation Details'!A749:K749,11,FALSE)</f>
        <v>R1021</v>
      </c>
      <c r="Q749" s="16">
        <f>VLOOKUP(A749,'Hospitalisation Details'!A749:L749,12,FALSE)</f>
        <v>59</v>
      </c>
    </row>
    <row r="750" spans="1:17" ht="20.399999999999999" x14ac:dyDescent="0.6">
      <c r="A750" s="17" t="s">
        <v>1622</v>
      </c>
      <c r="B750" s="16" t="str">
        <f>VLOOKUP('HEALTH CARE'!A750,'Customer Names'!A750:D750,3,FALSE)</f>
        <v>Kosla</v>
      </c>
      <c r="C750" s="16">
        <f>VLOOKUP(A750,'Medical Examinations'!A750:B750,2,FALSE)</f>
        <v>42.81</v>
      </c>
      <c r="D750" s="16">
        <f>VLOOKUP(A750,'Medical Examinations'!A750:C750,3,FALSE)</f>
        <v>4.1500000000000004</v>
      </c>
      <c r="E750" s="16" t="str">
        <f>VLOOKUP(A750,'Medical Examinations'!A750:D750,4,FALSE)</f>
        <v>No</v>
      </c>
      <c r="F750" s="16" t="str">
        <f>VLOOKUP(A750,'Medical Examinations'!A750:E750,5,FALSE)</f>
        <v>No</v>
      </c>
      <c r="G750" s="16" t="str">
        <f>VLOOKUP(A750,'Medical Examinations'!A750:F750,6,FALSE)</f>
        <v>No</v>
      </c>
      <c r="H750" s="16">
        <f>VLOOKUP('HEALTH CARE'!A750,'Medical Examinations'!A750:G750,7,FALSE)</f>
        <v>1</v>
      </c>
      <c r="I750" s="16" t="str">
        <f>VLOOKUP(A750,'Medical Examinations'!A750:H750,8,FALSE)</f>
        <v>No</v>
      </c>
      <c r="J750" s="16" t="str">
        <f>VLOOKUP(A750,'Medical Examinations'!A750:I750,9,FALSE)</f>
        <v>obesity</v>
      </c>
      <c r="K750" s="16" t="str">
        <f>VLOOKUP(A750,'Medical Examinations'!A750:J750,10,FALSE)</f>
        <v>normal</v>
      </c>
      <c r="L750" s="18">
        <f>VLOOKUP(A750,'Hospitalisation Details'!A:F, 5, FALSE)</f>
        <v>20</v>
      </c>
      <c r="M750" s="16">
        <f>VLOOKUP(A750,'Hospitalisation Details'!A750:H750,8,FALSE)</f>
        <v>13638.06</v>
      </c>
      <c r="N750" s="16" t="str">
        <f>VLOOKUP(A750,'Hospitalisation Details'!A750:I750,9,FALSE)</f>
        <v>tier - 3</v>
      </c>
      <c r="O750" s="16" t="str">
        <f>VLOOKUP(A750,'Hospitalisation Details'!A750:J750,10,FALSE)</f>
        <v>tier - 3</v>
      </c>
      <c r="P750" s="16" t="str">
        <f>VLOOKUP(A750,'Hospitalisation Details'!A750:K750,11,FALSE)</f>
        <v>R1023</v>
      </c>
      <c r="Q750" s="16">
        <f>VLOOKUP(A750,'Hospitalisation Details'!A750:L750,12,FALSE)</f>
        <v>38</v>
      </c>
    </row>
    <row r="751" spans="1:17" ht="20.399999999999999" x14ac:dyDescent="0.6">
      <c r="A751" s="17" t="s">
        <v>1621</v>
      </c>
      <c r="B751" s="16" t="str">
        <f>VLOOKUP('HEALTH CARE'!A751,'Customer Names'!A751:D751,3,FALSE)</f>
        <v>Parker</v>
      </c>
      <c r="C751" s="16">
        <f>VLOOKUP(A751,'Medical Examinations'!A751:B751,2,FALSE)</f>
        <v>35.909999999999997</v>
      </c>
      <c r="D751" s="16">
        <f>VLOOKUP(A751,'Medical Examinations'!A751:C751,3,FALSE)</f>
        <v>6.72</v>
      </c>
      <c r="E751" s="16" t="str">
        <f>VLOOKUP(A751,'Medical Examinations'!A751:D751,4,FALSE)</f>
        <v>Yes</v>
      </c>
      <c r="F751" s="16" t="str">
        <f>VLOOKUP(A751,'Medical Examinations'!A751:E751,5,FALSE)</f>
        <v>No</v>
      </c>
      <c r="G751" s="16" t="str">
        <f>VLOOKUP(A751,'Medical Examinations'!A751:F751,6,FALSE)</f>
        <v>No</v>
      </c>
      <c r="H751" s="16">
        <f>VLOOKUP('HEALTH CARE'!A751,'Medical Examinations'!A751:G751,7,FALSE)</f>
        <v>2</v>
      </c>
      <c r="I751" s="16" t="str">
        <f>VLOOKUP(A751,'Medical Examinations'!A751:H751,8,FALSE)</f>
        <v>No</v>
      </c>
      <c r="J751" s="16" t="str">
        <f>VLOOKUP(A751,'Medical Examinations'!A751:I751,9,FALSE)</f>
        <v>obesity</v>
      </c>
      <c r="K751" s="16" t="str">
        <f>VLOOKUP(A751,'Medical Examinations'!A751:J751,10,FALSE)</f>
        <v>diabetes</v>
      </c>
      <c r="L751" s="18">
        <f>VLOOKUP(A751,'Hospitalisation Details'!A:F, 5, FALSE)</f>
        <v>24</v>
      </c>
      <c r="M751" s="16">
        <f>VLOOKUP(A751,'Hospitalisation Details'!A751:H751,8,FALSE)</f>
        <v>13635.64</v>
      </c>
      <c r="N751" s="16" t="str">
        <f>VLOOKUP(A751,'Hospitalisation Details'!A751:I751,9,FALSE)</f>
        <v>tier - 3</v>
      </c>
      <c r="O751" s="16" t="str">
        <f>VLOOKUP(A751,'Hospitalisation Details'!A751:J751,10,FALSE)</f>
        <v>tier - 3</v>
      </c>
      <c r="P751" s="16" t="str">
        <f>VLOOKUP(A751,'Hospitalisation Details'!A751:K751,11,FALSE)</f>
        <v>R1024</v>
      </c>
      <c r="Q751" s="16">
        <f>VLOOKUP(A751,'Hospitalisation Details'!A751:L751,12,FALSE)</f>
        <v>61</v>
      </c>
    </row>
    <row r="752" spans="1:17" ht="20.399999999999999" x14ac:dyDescent="0.6">
      <c r="A752" s="17" t="s">
        <v>1620</v>
      </c>
      <c r="B752" s="16" t="str">
        <f>VLOOKUP('HEALTH CARE'!A752,'Customer Names'!A752:D752,3,FALSE)</f>
        <v>Horton</v>
      </c>
      <c r="C752" s="16">
        <f>VLOOKUP(A752,'Medical Examinations'!A752:B752,2,FALSE)</f>
        <v>36.65</v>
      </c>
      <c r="D752" s="16">
        <f>VLOOKUP(A752,'Medical Examinations'!A752:C752,3,FALSE)</f>
        <v>5.01</v>
      </c>
      <c r="E752" s="16" t="str">
        <f>VLOOKUP(A752,'Medical Examinations'!A752:D752,4,FALSE)</f>
        <v>Yes</v>
      </c>
      <c r="F752" s="16" t="str">
        <f>VLOOKUP(A752,'Medical Examinations'!A752:E752,5,FALSE)</f>
        <v>No</v>
      </c>
      <c r="G752" s="16" t="str">
        <f>VLOOKUP(A752,'Medical Examinations'!A752:F752,6,FALSE)</f>
        <v>Yes</v>
      </c>
      <c r="H752" s="16">
        <f>VLOOKUP('HEALTH CARE'!A752,'Medical Examinations'!A752:G752,7,FALSE)</f>
        <v>1</v>
      </c>
      <c r="I752" s="16" t="str">
        <f>VLOOKUP(A752,'Medical Examinations'!A752:H752,8,FALSE)</f>
        <v>No</v>
      </c>
      <c r="J752" s="16" t="str">
        <f>VLOOKUP(A752,'Medical Examinations'!A752:I752,9,FALSE)</f>
        <v>obesity</v>
      </c>
      <c r="K752" s="16" t="str">
        <f>VLOOKUP(A752,'Medical Examinations'!A752:J752,10,FALSE)</f>
        <v>normal</v>
      </c>
      <c r="L752" s="18">
        <f>VLOOKUP(A752,'Hospitalisation Details'!A:F, 5, FALSE)</f>
        <v>26</v>
      </c>
      <c r="M752" s="16">
        <f>VLOOKUP(A752,'Hospitalisation Details'!A752:H752,8,FALSE)</f>
        <v>13622.01</v>
      </c>
      <c r="N752" s="16" t="str">
        <f>VLOOKUP(A752,'Hospitalisation Details'!A752:I752,9,FALSE)</f>
        <v>tier - 3</v>
      </c>
      <c r="O752" s="16" t="str">
        <f>VLOOKUP(A752,'Hospitalisation Details'!A752:J752,10,FALSE)</f>
        <v>tier - 3</v>
      </c>
      <c r="P752" s="16" t="str">
        <f>VLOOKUP(A752,'Hospitalisation Details'!A752:K752,11,FALSE)</f>
        <v>R1012</v>
      </c>
      <c r="Q752" s="16">
        <f>VLOOKUP(A752,'Hospitalisation Details'!A752:L752,12,FALSE)</f>
        <v>53</v>
      </c>
    </row>
    <row r="753" spans="1:17" ht="20.399999999999999" x14ac:dyDescent="0.6">
      <c r="A753" s="17" t="s">
        <v>1619</v>
      </c>
      <c r="B753" s="16" t="str">
        <f>VLOOKUP('HEALTH CARE'!A753,'Customer Names'!A753:D753,3,FALSE)</f>
        <v>Boller</v>
      </c>
      <c r="C753" s="16">
        <f>VLOOKUP(A753,'Medical Examinations'!A753:B753,2,FALSE)</f>
        <v>22.04</v>
      </c>
      <c r="D753" s="16">
        <f>VLOOKUP(A753,'Medical Examinations'!A753:C753,3,FALSE)</f>
        <v>10.9</v>
      </c>
      <c r="E753" s="16" t="str">
        <f>VLOOKUP(A753,'Medical Examinations'!A753:D753,4,FALSE)</f>
        <v>Yes</v>
      </c>
      <c r="F753" s="16" t="str">
        <f>VLOOKUP(A753,'Medical Examinations'!A753:E753,5,FALSE)</f>
        <v>No</v>
      </c>
      <c r="G753" s="16" t="str">
        <f>VLOOKUP(A753,'Medical Examinations'!A753:F753,6,FALSE)</f>
        <v>No</v>
      </c>
      <c r="H753" s="16">
        <f>VLOOKUP('HEALTH CARE'!A753,'Medical Examinations'!A753:G753,7,FALSE)</f>
        <v>2</v>
      </c>
      <c r="I753" s="16" t="str">
        <f>VLOOKUP(A753,'Medical Examinations'!A753:H753,8,FALSE)</f>
        <v>No</v>
      </c>
      <c r="J753" s="16" t="str">
        <f>VLOOKUP(A753,'Medical Examinations'!A753:I753,9,FALSE)</f>
        <v>normal weight</v>
      </c>
      <c r="K753" s="16" t="str">
        <f>VLOOKUP(A753,'Medical Examinations'!A753:J753,10,FALSE)</f>
        <v>diabetes</v>
      </c>
      <c r="L753" s="18">
        <f>VLOOKUP(A753,'Hospitalisation Details'!A:F, 5, FALSE)</f>
        <v>18</v>
      </c>
      <c r="M753" s="16">
        <f>VLOOKUP(A753,'Hospitalisation Details'!A753:H753,8,FALSE)</f>
        <v>13616.36</v>
      </c>
      <c r="N753" s="16" t="str">
        <f>VLOOKUP(A753,'Hospitalisation Details'!A753:I753,9,FALSE)</f>
        <v>tier - 3</v>
      </c>
      <c r="O753" s="16" t="str">
        <f>VLOOKUP(A753,'Hospitalisation Details'!A753:J753,10,FALSE)</f>
        <v>tier - 3</v>
      </c>
      <c r="P753" s="16" t="str">
        <f>VLOOKUP(A753,'Hospitalisation Details'!A753:K753,11,FALSE)</f>
        <v>R1024</v>
      </c>
      <c r="Q753" s="16">
        <f>VLOOKUP(A753,'Hospitalisation Details'!A753:L753,12,FALSE)</f>
        <v>61</v>
      </c>
    </row>
    <row r="754" spans="1:17" ht="20.399999999999999" x14ac:dyDescent="0.6">
      <c r="A754" s="17" t="s">
        <v>1618</v>
      </c>
      <c r="B754" s="16" t="str">
        <f>VLOOKUP('HEALTH CARE'!A754,'Customer Names'!A754:D754,3,FALSE)</f>
        <v>Olaru</v>
      </c>
      <c r="C754" s="16">
        <f>VLOOKUP(A754,'Medical Examinations'!A754:B754,2,FALSE)</f>
        <v>31.824999999999999</v>
      </c>
      <c r="D754" s="16">
        <f>VLOOKUP(A754,'Medical Examinations'!A754:C754,3,FALSE)</f>
        <v>5.52</v>
      </c>
      <c r="E754" s="16" t="str">
        <f>VLOOKUP(A754,'Medical Examinations'!A754:D754,4,FALSE)</f>
        <v>Yes</v>
      </c>
      <c r="F754" s="16" t="str">
        <f>VLOOKUP(A754,'Medical Examinations'!A754:E754,5,FALSE)</f>
        <v>No</v>
      </c>
      <c r="G754" s="16" t="str">
        <f>VLOOKUP(A754,'Medical Examinations'!A754:F754,6,FALSE)</f>
        <v>No</v>
      </c>
      <c r="H754" s="16">
        <f>VLOOKUP('HEALTH CARE'!A754,'Medical Examinations'!A754:G754,7,FALSE)</f>
        <v>1</v>
      </c>
      <c r="I754" s="16" t="str">
        <f>VLOOKUP(A754,'Medical Examinations'!A754:H754,8,FALSE)</f>
        <v>No</v>
      </c>
      <c r="J754" s="16" t="str">
        <f>VLOOKUP(A754,'Medical Examinations'!A754:I754,9,FALSE)</f>
        <v>obesity</v>
      </c>
      <c r="K754" s="16" t="str">
        <f>VLOOKUP(A754,'Medical Examinations'!A754:J754,10,FALSE)</f>
        <v>normal</v>
      </c>
      <c r="L754" s="18">
        <f>VLOOKUP(A754,'Hospitalisation Details'!A:F, 5, FALSE)</f>
        <v>10</v>
      </c>
      <c r="M754" s="16">
        <f>VLOOKUP(A754,'Hospitalisation Details'!A754:H754,8,FALSE)</f>
        <v>13607.37</v>
      </c>
      <c r="N754" s="16" t="str">
        <f>VLOOKUP(A754,'Hospitalisation Details'!A754:I754,9,FALSE)</f>
        <v>tier - 3</v>
      </c>
      <c r="O754" s="16" t="str">
        <f>VLOOKUP(A754,'Hospitalisation Details'!A754:J754,10,FALSE)</f>
        <v>tier - 1</v>
      </c>
      <c r="P754" s="16" t="str">
        <f>VLOOKUP(A754,'Hospitalisation Details'!A754:K754,11,FALSE)</f>
        <v>R1024</v>
      </c>
      <c r="Q754" s="16">
        <f>VLOOKUP(A754,'Hospitalisation Details'!A754:L754,12,FALSE)</f>
        <v>58</v>
      </c>
    </row>
    <row r="755" spans="1:17" ht="20.399999999999999" x14ac:dyDescent="0.6">
      <c r="A755" s="17" t="s">
        <v>1617</v>
      </c>
      <c r="B755" s="16" t="str">
        <f>VLOOKUP('HEALTH CARE'!A755,'Customer Names'!A755:D755,3,FALSE)</f>
        <v>Prescott</v>
      </c>
      <c r="C755" s="16">
        <f>VLOOKUP(A755,'Medical Examinations'!A755:B755,2,FALSE)</f>
        <v>53.58</v>
      </c>
      <c r="D755" s="16">
        <f>VLOOKUP(A755,'Medical Examinations'!A755:C755,3,FALSE)</f>
        <v>4.55</v>
      </c>
      <c r="E755" s="16" t="str">
        <f>VLOOKUP(A755,'Medical Examinations'!A755:D755,4,FALSE)</f>
        <v>No</v>
      </c>
      <c r="F755" s="16" t="str">
        <f>VLOOKUP(A755,'Medical Examinations'!A755:E755,5,FALSE)</f>
        <v>No</v>
      </c>
      <c r="G755" s="16" t="str">
        <f>VLOOKUP(A755,'Medical Examinations'!A755:F755,6,FALSE)</f>
        <v>No</v>
      </c>
      <c r="H755" s="16">
        <f>VLOOKUP('HEALTH CARE'!A755,'Medical Examinations'!A755:G755,7,FALSE)</f>
        <v>1</v>
      </c>
      <c r="I755" s="16" t="str">
        <f>VLOOKUP(A755,'Medical Examinations'!A755:H755,8,FALSE)</f>
        <v>No</v>
      </c>
      <c r="J755" s="16" t="str">
        <f>VLOOKUP(A755,'Medical Examinations'!A755:I755,9,FALSE)</f>
        <v>obesity</v>
      </c>
      <c r="K755" s="16" t="str">
        <f>VLOOKUP(A755,'Medical Examinations'!A755:J755,10,FALSE)</f>
        <v>normal</v>
      </c>
      <c r="L755" s="18">
        <f>VLOOKUP(A755,'Hospitalisation Details'!A:F, 5, FALSE)</f>
        <v>14</v>
      </c>
      <c r="M755" s="16">
        <f>VLOOKUP(A755,'Hospitalisation Details'!A755:H755,8,FALSE)</f>
        <v>13588.17</v>
      </c>
      <c r="N755" s="16" t="str">
        <f>VLOOKUP(A755,'Hospitalisation Details'!A755:I755,9,FALSE)</f>
        <v>tier - 3</v>
      </c>
      <c r="O755" s="16" t="str">
        <f>VLOOKUP(A755,'Hospitalisation Details'!A755:J755,10,FALSE)</f>
        <v>tier - 1</v>
      </c>
      <c r="P755" s="16" t="str">
        <f>VLOOKUP(A755,'Hospitalisation Details'!A755:K755,11,FALSE)</f>
        <v>R1012</v>
      </c>
      <c r="Q755" s="16">
        <f>VLOOKUP(A755,'Hospitalisation Details'!A755:L755,12,FALSE)</f>
        <v>30</v>
      </c>
    </row>
    <row r="756" spans="1:17" ht="20.399999999999999" x14ac:dyDescent="0.6">
      <c r="A756" s="17" t="s">
        <v>1616</v>
      </c>
      <c r="B756" s="16" t="str">
        <f>VLOOKUP('HEALTH CARE'!A756,'Customer Names'!A756:D756,3,FALSE)</f>
        <v>Hines</v>
      </c>
      <c r="C756" s="16">
        <f>VLOOKUP(A756,'Medical Examinations'!A756:B756,2,FALSE)</f>
        <v>34.299999999999997</v>
      </c>
      <c r="D756" s="16">
        <f>VLOOKUP(A756,'Medical Examinations'!A756:C756,3,FALSE)</f>
        <v>11.76</v>
      </c>
      <c r="E756" s="16" t="str">
        <f>VLOOKUP(A756,'Medical Examinations'!A756:D756,4,FALSE)</f>
        <v>No</v>
      </c>
      <c r="F756" s="16" t="str">
        <f>VLOOKUP(A756,'Medical Examinations'!A756:E756,5,FALSE)</f>
        <v>No</v>
      </c>
      <c r="G756" s="16" t="str">
        <f>VLOOKUP(A756,'Medical Examinations'!A756:F756,6,FALSE)</f>
        <v>No</v>
      </c>
      <c r="H756" s="16">
        <f>VLOOKUP('HEALTH CARE'!A756,'Medical Examinations'!A756:G756,7,FALSE)</f>
        <v>0</v>
      </c>
      <c r="I756" s="16" t="str">
        <f>VLOOKUP(A756,'Medical Examinations'!A756:H756,8,FALSE)</f>
        <v>No</v>
      </c>
      <c r="J756" s="16" t="str">
        <f>VLOOKUP(A756,'Medical Examinations'!A756:I756,9,FALSE)</f>
        <v>obesity</v>
      </c>
      <c r="K756" s="16" t="str">
        <f>VLOOKUP(A756,'Medical Examinations'!A756:J756,10,FALSE)</f>
        <v>diabetes</v>
      </c>
      <c r="L756" s="18">
        <f>VLOOKUP(A756,'Hospitalisation Details'!A:F, 5, FALSE)</f>
        <v>15</v>
      </c>
      <c r="M756" s="16">
        <f>VLOOKUP(A756,'Hospitalisation Details'!A756:H756,8,FALSE)</f>
        <v>13566.04</v>
      </c>
      <c r="N756" s="16" t="str">
        <f>VLOOKUP(A756,'Hospitalisation Details'!A756:I756,9,FALSE)</f>
        <v>tier - 3</v>
      </c>
      <c r="O756" s="16" t="str">
        <f>VLOOKUP(A756,'Hospitalisation Details'!A756:J756,10,FALSE)</f>
        <v>tier - 3</v>
      </c>
      <c r="P756" s="16" t="str">
        <f>VLOOKUP(A756,'Hospitalisation Details'!A756:K756,11,FALSE)</f>
        <v>R1026</v>
      </c>
      <c r="Q756" s="16">
        <f>VLOOKUP(A756,'Hospitalisation Details'!A756:L756,12,FALSE)</f>
        <v>54</v>
      </c>
    </row>
    <row r="757" spans="1:17" ht="20.399999999999999" x14ac:dyDescent="0.6">
      <c r="A757" s="17" t="s">
        <v>1615</v>
      </c>
      <c r="B757" s="16" t="str">
        <f>VLOOKUP('HEALTH CARE'!A757,'Customer Names'!A757:D757,3,FALSE)</f>
        <v>Blanton</v>
      </c>
      <c r="C757" s="16">
        <f>VLOOKUP(A757,'Medical Examinations'!A757:B757,2,FALSE)</f>
        <v>32.11</v>
      </c>
      <c r="D757" s="16">
        <f>VLOOKUP(A757,'Medical Examinations'!A757:C757,3,FALSE)</f>
        <v>7.06</v>
      </c>
      <c r="E757" s="16" t="str">
        <f>VLOOKUP(A757,'Medical Examinations'!A757:D757,4,FALSE)</f>
        <v>No</v>
      </c>
      <c r="F757" s="16" t="str">
        <f>VLOOKUP(A757,'Medical Examinations'!A757:E757,5,FALSE)</f>
        <v>No</v>
      </c>
      <c r="G757" s="16" t="str">
        <f>VLOOKUP(A757,'Medical Examinations'!A757:F757,6,FALSE)</f>
        <v>No</v>
      </c>
      <c r="H757" s="16">
        <f>VLOOKUP('HEALTH CARE'!A757,'Medical Examinations'!A757:G757,7,FALSE)</f>
        <v>0</v>
      </c>
      <c r="I757" s="16" t="str">
        <f>VLOOKUP(A757,'Medical Examinations'!A757:H757,8,FALSE)</f>
        <v>No</v>
      </c>
      <c r="J757" s="16" t="str">
        <f>VLOOKUP(A757,'Medical Examinations'!A757:I757,9,FALSE)</f>
        <v>obesity</v>
      </c>
      <c r="K757" s="16" t="str">
        <f>VLOOKUP(A757,'Medical Examinations'!A757:J757,10,FALSE)</f>
        <v>diabetes</v>
      </c>
      <c r="L757" s="18">
        <f>VLOOKUP(A757,'Hospitalisation Details'!A:F, 5, FALSE)</f>
        <v>11</v>
      </c>
      <c r="M757" s="16">
        <f>VLOOKUP(A757,'Hospitalisation Details'!A757:H757,8,FALSE)</f>
        <v>13555</v>
      </c>
      <c r="N757" s="16" t="str">
        <f>VLOOKUP(A757,'Hospitalisation Details'!A757:I757,9,FALSE)</f>
        <v>tier - 3</v>
      </c>
      <c r="O757" s="16" t="str">
        <f>VLOOKUP(A757,'Hospitalisation Details'!A757:J757,10,FALSE)</f>
        <v>tier - 3</v>
      </c>
      <c r="P757" s="16" t="str">
        <f>VLOOKUP(A757,'Hospitalisation Details'!A757:K757,11,FALSE)</f>
        <v>R1017</v>
      </c>
      <c r="Q757" s="16">
        <f>VLOOKUP(A757,'Hospitalisation Details'!A757:L757,12,FALSE)</f>
        <v>62</v>
      </c>
    </row>
    <row r="758" spans="1:17" ht="20.399999999999999" x14ac:dyDescent="0.6">
      <c r="A758" s="17" t="s">
        <v>1614</v>
      </c>
      <c r="B758" s="16" t="str">
        <f>VLOOKUP('HEALTH CARE'!A758,'Customer Names'!A758:D758,3,FALSE)</f>
        <v>Bustamante</v>
      </c>
      <c r="C758" s="16">
        <f>VLOOKUP(A758,'Medical Examinations'!A758:B758,2,FALSE)</f>
        <v>31.78</v>
      </c>
      <c r="D758" s="16">
        <f>VLOOKUP(A758,'Medical Examinations'!A758:C758,3,FALSE)</f>
        <v>11.35</v>
      </c>
      <c r="E758" s="16" t="str">
        <f>VLOOKUP(A758,'Medical Examinations'!A758:D758,4,FALSE)</f>
        <v>Yes</v>
      </c>
      <c r="F758" s="16" t="str">
        <f>VLOOKUP(A758,'Medical Examinations'!A758:E758,5,FALSE)</f>
        <v>No</v>
      </c>
      <c r="G758" s="16" t="str">
        <f>VLOOKUP(A758,'Medical Examinations'!A758:F758,6,FALSE)</f>
        <v>Yes</v>
      </c>
      <c r="H758" s="16">
        <f>VLOOKUP('HEALTH CARE'!A758,'Medical Examinations'!A758:G758,7,FALSE)</f>
        <v>1</v>
      </c>
      <c r="I758" s="16" t="str">
        <f>VLOOKUP(A758,'Medical Examinations'!A758:H758,8,FALSE)</f>
        <v>No</v>
      </c>
      <c r="J758" s="16" t="str">
        <f>VLOOKUP(A758,'Medical Examinations'!A758:I758,9,FALSE)</f>
        <v>obesity</v>
      </c>
      <c r="K758" s="16" t="str">
        <f>VLOOKUP(A758,'Medical Examinations'!A758:J758,10,FALSE)</f>
        <v>diabetes</v>
      </c>
      <c r="L758" s="18">
        <f>VLOOKUP(A758,'Hospitalisation Details'!A:F, 5, FALSE)</f>
        <v>14</v>
      </c>
      <c r="M758" s="16">
        <f>VLOOKUP(A758,'Hospitalisation Details'!A758:H758,8,FALSE)</f>
        <v>13511.28</v>
      </c>
      <c r="N758" s="16" t="str">
        <f>VLOOKUP(A758,'Hospitalisation Details'!A758:I758,9,FALSE)</f>
        <v>tier - 3</v>
      </c>
      <c r="O758" s="16" t="str">
        <f>VLOOKUP(A758,'Hospitalisation Details'!A758:J758,10,FALSE)</f>
        <v>tier - 1</v>
      </c>
      <c r="P758" s="16" t="str">
        <f>VLOOKUP(A758,'Hospitalisation Details'!A758:K758,11,FALSE)</f>
        <v>R1012</v>
      </c>
      <c r="Q758" s="16">
        <f>VLOOKUP(A758,'Hospitalisation Details'!A758:L758,12,FALSE)</f>
        <v>59</v>
      </c>
    </row>
    <row r="759" spans="1:17" ht="20.399999999999999" x14ac:dyDescent="0.6">
      <c r="A759" s="17" t="s">
        <v>1613</v>
      </c>
      <c r="B759" s="16" t="str">
        <f>VLOOKUP('HEALTH CARE'!A759,'Customer Names'!A759:D759,3,FALSE)</f>
        <v>McCann</v>
      </c>
      <c r="C759" s="16">
        <f>VLOOKUP(A759,'Medical Examinations'!A759:B759,2,FALSE)</f>
        <v>46.89</v>
      </c>
      <c r="D759" s="16">
        <f>VLOOKUP(A759,'Medical Examinations'!A759:C759,3,FALSE)</f>
        <v>5.52</v>
      </c>
      <c r="E759" s="16" t="str">
        <f>VLOOKUP(A759,'Medical Examinations'!A759:D759,4,FALSE)</f>
        <v>No</v>
      </c>
      <c r="F759" s="16" t="str">
        <f>VLOOKUP(A759,'Medical Examinations'!A759:E759,5,FALSE)</f>
        <v>No</v>
      </c>
      <c r="G759" s="16" t="str">
        <f>VLOOKUP(A759,'Medical Examinations'!A759:F759,6,FALSE)</f>
        <v>No</v>
      </c>
      <c r="H759" s="16">
        <f>VLOOKUP('HEALTH CARE'!A759,'Medical Examinations'!A759:G759,7,FALSE)</f>
        <v>0</v>
      </c>
      <c r="I759" s="16" t="str">
        <f>VLOOKUP(A759,'Medical Examinations'!A759:H759,8,FALSE)</f>
        <v>No</v>
      </c>
      <c r="J759" s="16" t="str">
        <f>VLOOKUP(A759,'Medical Examinations'!A759:I759,9,FALSE)</f>
        <v>obesity</v>
      </c>
      <c r="K759" s="16" t="str">
        <f>VLOOKUP(A759,'Medical Examinations'!A759:J759,10,FALSE)</f>
        <v>normal</v>
      </c>
      <c r="L759" s="18">
        <f>VLOOKUP(A759,'Hospitalisation Details'!A:F, 5, FALSE)</f>
        <v>30</v>
      </c>
      <c r="M759" s="16">
        <f>VLOOKUP(A759,'Hospitalisation Details'!A759:H759,8,FALSE)</f>
        <v>13480.83</v>
      </c>
      <c r="N759" s="16" t="str">
        <f>VLOOKUP(A759,'Hospitalisation Details'!A759:I759,9,FALSE)</f>
        <v>tier - 3</v>
      </c>
      <c r="O759" s="16" t="str">
        <f>VLOOKUP(A759,'Hospitalisation Details'!A759:J759,10,FALSE)</f>
        <v>tier - 2</v>
      </c>
      <c r="P759" s="16" t="str">
        <f>VLOOKUP(A759,'Hospitalisation Details'!A759:K759,11,FALSE)</f>
        <v>R1023</v>
      </c>
      <c r="Q759" s="16">
        <f>VLOOKUP(A759,'Hospitalisation Details'!A759:L759,12,FALSE)</f>
        <v>32</v>
      </c>
    </row>
    <row r="760" spans="1:17" ht="20.399999999999999" x14ac:dyDescent="0.6">
      <c r="A760" s="17" t="s">
        <v>1612</v>
      </c>
      <c r="B760" s="16" t="str">
        <f>VLOOKUP('HEALTH CARE'!A760,'Customer Names'!A760:D760,3,FALSE)</f>
        <v>Schmole</v>
      </c>
      <c r="C760" s="16">
        <f>VLOOKUP(A760,'Medical Examinations'!A760:B760,2,FALSE)</f>
        <v>39.35</v>
      </c>
      <c r="D760" s="16">
        <f>VLOOKUP(A760,'Medical Examinations'!A760:C760,3,FALSE)</f>
        <v>7.86</v>
      </c>
      <c r="E760" s="16" t="str">
        <f>VLOOKUP(A760,'Medical Examinations'!A760:D760,4,FALSE)</f>
        <v>Yes</v>
      </c>
      <c r="F760" s="16" t="str">
        <f>VLOOKUP(A760,'Medical Examinations'!A760:E760,5,FALSE)</f>
        <v>No</v>
      </c>
      <c r="G760" s="16" t="str">
        <f>VLOOKUP(A760,'Medical Examinations'!A760:F760,6,FALSE)</f>
        <v>No</v>
      </c>
      <c r="H760" s="16">
        <f>VLOOKUP('HEALTH CARE'!A760,'Medical Examinations'!A760:G760,7,FALSE)</f>
        <v>1</v>
      </c>
      <c r="I760" s="16" t="str">
        <f>VLOOKUP(A760,'Medical Examinations'!A760:H760,8,FALSE)</f>
        <v>No</v>
      </c>
      <c r="J760" s="16" t="str">
        <f>VLOOKUP(A760,'Medical Examinations'!A760:I760,9,FALSE)</f>
        <v>obesity</v>
      </c>
      <c r="K760" s="16" t="str">
        <f>VLOOKUP(A760,'Medical Examinations'!A760:J760,10,FALSE)</f>
        <v>diabetes</v>
      </c>
      <c r="L760" s="18">
        <f>VLOOKUP(A760,'Hospitalisation Details'!A:F, 5, FALSE)</f>
        <v>7</v>
      </c>
      <c r="M760" s="16">
        <f>VLOOKUP(A760,'Hospitalisation Details'!A760:H760,8,FALSE)</f>
        <v>13472.19</v>
      </c>
      <c r="N760" s="16" t="str">
        <f>VLOOKUP(A760,'Hospitalisation Details'!A760:I760,9,FALSE)</f>
        <v>tier - 3</v>
      </c>
      <c r="O760" s="16" t="str">
        <f>VLOOKUP(A760,'Hospitalisation Details'!A760:J760,10,FALSE)</f>
        <v>tier - 2</v>
      </c>
      <c r="P760" s="16" t="str">
        <f>VLOOKUP(A760,'Hospitalisation Details'!A760:K760,11,FALSE)</f>
        <v>R1012</v>
      </c>
      <c r="Q760" s="16">
        <f>VLOOKUP(A760,'Hospitalisation Details'!A760:L760,12,FALSE)</f>
        <v>47</v>
      </c>
    </row>
    <row r="761" spans="1:17" ht="20.399999999999999" x14ac:dyDescent="0.6">
      <c r="A761" s="17" t="s">
        <v>1611</v>
      </c>
      <c r="B761" s="16" t="str">
        <f>VLOOKUP('HEALTH CARE'!A761,'Customer Names'!A761:D761,3,FALSE)</f>
        <v>Barber</v>
      </c>
      <c r="C761" s="16">
        <f>VLOOKUP(A761,'Medical Examinations'!A761:B761,2,FALSE)</f>
        <v>39.200000000000003</v>
      </c>
      <c r="D761" s="16">
        <f>VLOOKUP(A761,'Medical Examinations'!A761:C761,3,FALSE)</f>
        <v>11.38</v>
      </c>
      <c r="E761" s="16" t="str">
        <f>VLOOKUP(A761,'Medical Examinations'!A761:D761,4,FALSE)</f>
        <v>No</v>
      </c>
      <c r="F761" s="16" t="str">
        <f>VLOOKUP(A761,'Medical Examinations'!A761:E761,5,FALSE)</f>
        <v>No</v>
      </c>
      <c r="G761" s="16" t="str">
        <f>VLOOKUP(A761,'Medical Examinations'!A761:F761,6,FALSE)</f>
        <v>No</v>
      </c>
      <c r="H761" s="16">
        <f>VLOOKUP('HEALTH CARE'!A761,'Medical Examinations'!A761:G761,7,FALSE)</f>
        <v>0</v>
      </c>
      <c r="I761" s="16" t="str">
        <f>VLOOKUP(A761,'Medical Examinations'!A761:H761,8,FALSE)</f>
        <v>No</v>
      </c>
      <c r="J761" s="16" t="str">
        <f>VLOOKUP(A761,'Medical Examinations'!A761:I761,9,FALSE)</f>
        <v>obesity</v>
      </c>
      <c r="K761" s="16" t="str">
        <f>VLOOKUP(A761,'Medical Examinations'!A761:J761,10,FALSE)</f>
        <v>diabetes</v>
      </c>
      <c r="L761" s="18">
        <f>VLOOKUP(A761,'Hospitalisation Details'!A:F, 5, FALSE)</f>
        <v>24</v>
      </c>
      <c r="M761" s="16">
        <f>VLOOKUP(A761,'Hospitalisation Details'!A761:H761,8,FALSE)</f>
        <v>13470.86</v>
      </c>
      <c r="N761" s="16" t="str">
        <f>VLOOKUP(A761,'Hospitalisation Details'!A761:I761,9,FALSE)</f>
        <v>tier - 3</v>
      </c>
      <c r="O761" s="16" t="str">
        <f>VLOOKUP(A761,'Hospitalisation Details'!A761:J761,10,FALSE)</f>
        <v>tier - 3</v>
      </c>
      <c r="P761" s="16" t="str">
        <f>VLOOKUP(A761,'Hospitalisation Details'!A761:K761,11,FALSE)</f>
        <v>R1011</v>
      </c>
      <c r="Q761" s="16">
        <f>VLOOKUP(A761,'Hospitalisation Details'!A761:L761,12,FALSE)</f>
        <v>62</v>
      </c>
    </row>
    <row r="762" spans="1:17" ht="20.399999999999999" x14ac:dyDescent="0.6">
      <c r="A762" s="17" t="s">
        <v>1610</v>
      </c>
      <c r="B762" s="16" t="str">
        <f>VLOOKUP('HEALTH CARE'!A762,'Customer Names'!A762:D762,3,FALSE)</f>
        <v>Reichmann</v>
      </c>
      <c r="C762" s="16">
        <f>VLOOKUP(A762,'Medical Examinations'!A762:B762,2,FALSE)</f>
        <v>39.159999999999997</v>
      </c>
      <c r="D762" s="16">
        <f>VLOOKUP(A762,'Medical Examinations'!A762:C762,3,FALSE)</f>
        <v>10.48</v>
      </c>
      <c r="E762" s="16" t="str">
        <f>VLOOKUP(A762,'Medical Examinations'!A762:D762,4,FALSE)</f>
        <v>No</v>
      </c>
      <c r="F762" s="16" t="str">
        <f>VLOOKUP(A762,'Medical Examinations'!A762:E762,5,FALSE)</f>
        <v>No</v>
      </c>
      <c r="G762" s="16" t="str">
        <f>VLOOKUP(A762,'Medical Examinations'!A762:F762,6,FALSE)</f>
        <v>No</v>
      </c>
      <c r="H762" s="16">
        <f>VLOOKUP('HEALTH CARE'!A762,'Medical Examinations'!A762:G762,7,FALSE)</f>
        <v>0</v>
      </c>
      <c r="I762" s="16" t="str">
        <f>VLOOKUP(A762,'Medical Examinations'!A762:H762,8,FALSE)</f>
        <v>No</v>
      </c>
      <c r="J762" s="16" t="str">
        <f>VLOOKUP(A762,'Medical Examinations'!A762:I762,9,FALSE)</f>
        <v>obesity</v>
      </c>
      <c r="K762" s="16" t="str">
        <f>VLOOKUP(A762,'Medical Examinations'!A762:J762,10,FALSE)</f>
        <v>diabetes</v>
      </c>
      <c r="L762" s="18">
        <f>VLOOKUP(A762,'Hospitalisation Details'!A:F, 5, FALSE)</f>
        <v>28</v>
      </c>
      <c r="M762" s="16">
        <f>VLOOKUP(A762,'Hospitalisation Details'!A762:H762,8,FALSE)</f>
        <v>13470.8</v>
      </c>
      <c r="N762" s="16" t="str">
        <f>VLOOKUP(A762,'Hospitalisation Details'!A762:I762,9,FALSE)</f>
        <v>tier - 3</v>
      </c>
      <c r="O762" s="16" t="str">
        <f>VLOOKUP(A762,'Hospitalisation Details'!A762:J762,10,FALSE)</f>
        <v>tier - 2</v>
      </c>
      <c r="P762" s="16" t="str">
        <f>VLOOKUP(A762,'Hospitalisation Details'!A762:K762,11,FALSE)</f>
        <v>R1013</v>
      </c>
      <c r="Q762" s="16">
        <f>VLOOKUP(A762,'Hospitalisation Details'!A762:L762,12,FALSE)</f>
        <v>62</v>
      </c>
    </row>
    <row r="763" spans="1:17" ht="20.399999999999999" x14ac:dyDescent="0.6">
      <c r="A763" s="17" t="s">
        <v>1609</v>
      </c>
      <c r="B763" s="16" t="str">
        <f>VLOOKUP('HEALTH CARE'!A763,'Customer Names'!A763:D763,3,FALSE)</f>
        <v>Cavatorta</v>
      </c>
      <c r="C763" s="16">
        <f>VLOOKUP(A763,'Medical Examinations'!A763:B763,2,FALSE)</f>
        <v>44.1</v>
      </c>
      <c r="D763" s="16">
        <f>VLOOKUP(A763,'Medical Examinations'!A763:C763,3,FALSE)</f>
        <v>5.04</v>
      </c>
      <c r="E763" s="16" t="str">
        <f>VLOOKUP(A763,'Medical Examinations'!A763:D763,4,FALSE)</f>
        <v>Yes</v>
      </c>
      <c r="F763" s="16" t="str">
        <f>VLOOKUP(A763,'Medical Examinations'!A763:E763,5,FALSE)</f>
        <v>No</v>
      </c>
      <c r="G763" s="16" t="str">
        <f>VLOOKUP(A763,'Medical Examinations'!A763:F763,6,FALSE)</f>
        <v>No</v>
      </c>
      <c r="H763" s="16">
        <f>VLOOKUP('HEALTH CARE'!A763,'Medical Examinations'!A763:G763,7,FALSE)</f>
        <v>0</v>
      </c>
      <c r="I763" s="16" t="str">
        <f>VLOOKUP(A763,'Medical Examinations'!A763:H763,8,FALSE)</f>
        <v>No</v>
      </c>
      <c r="J763" s="16" t="str">
        <f>VLOOKUP(A763,'Medical Examinations'!A763:I763,9,FALSE)</f>
        <v>obesity</v>
      </c>
      <c r="K763" s="16" t="str">
        <f>VLOOKUP(A763,'Medical Examinations'!A763:J763,10,FALSE)</f>
        <v>normal</v>
      </c>
      <c r="L763" s="18">
        <f>VLOOKUP(A763,'Hospitalisation Details'!A:F, 5, FALSE)</f>
        <v>19</v>
      </c>
      <c r="M763" s="16">
        <f>VLOOKUP(A763,'Hospitalisation Details'!A763:H763,8,FALSE)</f>
        <v>13465.8</v>
      </c>
      <c r="N763" s="16" t="str">
        <f>VLOOKUP(A763,'Hospitalisation Details'!A763:I763,9,FALSE)</f>
        <v>tier - 3</v>
      </c>
      <c r="O763" s="16" t="str">
        <f>VLOOKUP(A763,'Hospitalisation Details'!A763:J763,10,FALSE)</f>
        <v>tier - 1</v>
      </c>
      <c r="P763" s="16" t="str">
        <f>VLOOKUP(A763,'Hospitalisation Details'!A763:K763,11,FALSE)</f>
        <v>R1012</v>
      </c>
      <c r="Q763" s="16">
        <f>VLOOKUP(A763,'Hospitalisation Details'!A763:L763,12,FALSE)</f>
        <v>37</v>
      </c>
    </row>
    <row r="764" spans="1:17" ht="20.399999999999999" x14ac:dyDescent="0.6">
      <c r="A764" s="17" t="s">
        <v>1608</v>
      </c>
      <c r="B764" s="16" t="str">
        <f>VLOOKUP('HEALTH CARE'!A764,'Customer Names'!A764:D764,3,FALSE)</f>
        <v>Yaeger</v>
      </c>
      <c r="C764" s="16">
        <f>VLOOKUP(A764,'Medical Examinations'!A764:B764,2,FALSE)</f>
        <v>33.200000000000003</v>
      </c>
      <c r="D764" s="16">
        <f>VLOOKUP(A764,'Medical Examinations'!A764:C764,3,FALSE)</f>
        <v>9.06</v>
      </c>
      <c r="E764" s="16" t="str">
        <f>VLOOKUP(A764,'Medical Examinations'!A764:D764,4,FALSE)</f>
        <v>No</v>
      </c>
      <c r="F764" s="16" t="str">
        <f>VLOOKUP(A764,'Medical Examinations'!A764:E764,5,FALSE)</f>
        <v>No</v>
      </c>
      <c r="G764" s="16" t="str">
        <f>VLOOKUP(A764,'Medical Examinations'!A764:F764,6,FALSE)</f>
        <v>No</v>
      </c>
      <c r="H764" s="16">
        <f>VLOOKUP('HEALTH CARE'!A764,'Medical Examinations'!A764:G764,7,FALSE)</f>
        <v>0</v>
      </c>
      <c r="I764" s="16" t="str">
        <f>VLOOKUP(A764,'Medical Examinations'!A764:H764,8,FALSE)</f>
        <v>No</v>
      </c>
      <c r="J764" s="16" t="str">
        <f>VLOOKUP(A764,'Medical Examinations'!A764:I764,9,FALSE)</f>
        <v>obesity</v>
      </c>
      <c r="K764" s="16" t="str">
        <f>VLOOKUP(A764,'Medical Examinations'!A764:J764,10,FALSE)</f>
        <v>diabetes</v>
      </c>
      <c r="L764" s="18">
        <f>VLOOKUP(A764,'Hospitalisation Details'!A:F, 5, FALSE)</f>
        <v>16</v>
      </c>
      <c r="M764" s="16">
        <f>VLOOKUP(A764,'Hospitalisation Details'!A764:H764,8,FALSE)</f>
        <v>13462.52</v>
      </c>
      <c r="N764" s="16" t="str">
        <f>VLOOKUP(A764,'Hospitalisation Details'!A764:I764,9,FALSE)</f>
        <v>tier - 3</v>
      </c>
      <c r="O764" s="16" t="str">
        <f>VLOOKUP(A764,'Hospitalisation Details'!A764:J764,10,FALSE)</f>
        <v>tier - 2</v>
      </c>
      <c r="P764" s="16" t="str">
        <f>VLOOKUP(A764,'Hospitalisation Details'!A764:K764,11,FALSE)</f>
        <v>R1011</v>
      </c>
      <c r="Q764" s="16">
        <f>VLOOKUP(A764,'Hospitalisation Details'!A764:L764,12,FALSE)</f>
        <v>62</v>
      </c>
    </row>
    <row r="765" spans="1:17" ht="20.399999999999999" x14ac:dyDescent="0.6">
      <c r="A765" s="17" t="s">
        <v>1607</v>
      </c>
      <c r="B765" s="16" t="str">
        <f>VLOOKUP('HEALTH CARE'!A765,'Customer Names'!A765:D765,3,FALSE)</f>
        <v>Hughes</v>
      </c>
      <c r="C765" s="16">
        <f>VLOOKUP(A765,'Medical Examinations'!A765:B765,2,FALSE)</f>
        <v>29.92</v>
      </c>
      <c r="D765" s="16">
        <f>VLOOKUP(A765,'Medical Examinations'!A765:C765,3,FALSE)</f>
        <v>11.07</v>
      </c>
      <c r="E765" s="16" t="str">
        <f>VLOOKUP(A765,'Medical Examinations'!A765:D765,4,FALSE)</f>
        <v>No</v>
      </c>
      <c r="F765" s="16" t="str">
        <f>VLOOKUP(A765,'Medical Examinations'!A765:E765,5,FALSE)</f>
        <v>No</v>
      </c>
      <c r="G765" s="16" t="str">
        <f>VLOOKUP(A765,'Medical Examinations'!A765:F765,6,FALSE)</f>
        <v>No</v>
      </c>
      <c r="H765" s="16">
        <f>VLOOKUP('HEALTH CARE'!A765,'Medical Examinations'!A765:G765,7,FALSE)</f>
        <v>0</v>
      </c>
      <c r="I765" s="16" t="str">
        <f>VLOOKUP(A765,'Medical Examinations'!A765:H765,8,FALSE)</f>
        <v>No</v>
      </c>
      <c r="J765" s="16" t="b">
        <f>VLOOKUP(A765,'Medical Examinations'!A765:I765,9,FALSE)</f>
        <v>0</v>
      </c>
      <c r="K765" s="16" t="str">
        <f>VLOOKUP(A765,'Medical Examinations'!A765:J765,10,FALSE)</f>
        <v>diabetes</v>
      </c>
      <c r="L765" s="18">
        <f>VLOOKUP(A765,'Hospitalisation Details'!A:F, 5, FALSE)</f>
        <v>11</v>
      </c>
      <c r="M765" s="16">
        <f>VLOOKUP(A765,'Hospitalisation Details'!A765:H765,8,FALSE)</f>
        <v>13457.96</v>
      </c>
      <c r="N765" s="16" t="str">
        <f>VLOOKUP(A765,'Hospitalisation Details'!A765:I765,9,FALSE)</f>
        <v>tier - 3</v>
      </c>
      <c r="O765" s="16" t="str">
        <f>VLOOKUP(A765,'Hospitalisation Details'!A765:J765,10,FALSE)</f>
        <v>tier - 1</v>
      </c>
      <c r="P765" s="16" t="str">
        <f>VLOOKUP(A765,'Hospitalisation Details'!A765:K765,11,FALSE)</f>
        <v>R1013</v>
      </c>
      <c r="Q765" s="16">
        <f>VLOOKUP(A765,'Hospitalisation Details'!A765:L765,12,FALSE)</f>
        <v>62</v>
      </c>
    </row>
    <row r="766" spans="1:17" ht="20.399999999999999" x14ac:dyDescent="0.6">
      <c r="A766" s="17" t="s">
        <v>1606</v>
      </c>
      <c r="B766" s="16" t="str">
        <f>VLOOKUP('HEALTH CARE'!A766,'Customer Names'!A766:D766,3,FALSE)</f>
        <v>Donahue</v>
      </c>
      <c r="C766" s="16">
        <f>VLOOKUP(A766,'Medical Examinations'!A766:B766,2,FALSE)</f>
        <v>25</v>
      </c>
      <c r="D766" s="16">
        <f>VLOOKUP(A766,'Medical Examinations'!A766:C766,3,FALSE)</f>
        <v>10.45</v>
      </c>
      <c r="E766" s="16" t="str">
        <f>VLOOKUP(A766,'Medical Examinations'!A766:D766,4,FALSE)</f>
        <v>No</v>
      </c>
      <c r="F766" s="16" t="str">
        <f>VLOOKUP(A766,'Medical Examinations'!A766:E766,5,FALSE)</f>
        <v>No</v>
      </c>
      <c r="G766" s="16" t="str">
        <f>VLOOKUP(A766,'Medical Examinations'!A766:F766,6,FALSE)</f>
        <v>No</v>
      </c>
      <c r="H766" s="16">
        <f>VLOOKUP('HEALTH CARE'!A766,'Medical Examinations'!A766:G766,7,FALSE)</f>
        <v>0</v>
      </c>
      <c r="I766" s="16" t="str">
        <f>VLOOKUP(A766,'Medical Examinations'!A766:H766,8,FALSE)</f>
        <v>No</v>
      </c>
      <c r="J766" s="16" t="str">
        <f>VLOOKUP(A766,'Medical Examinations'!A766:I766,9,FALSE)</f>
        <v>overweight</v>
      </c>
      <c r="K766" s="16" t="str">
        <f>VLOOKUP(A766,'Medical Examinations'!A766:J766,10,FALSE)</f>
        <v>diabetes</v>
      </c>
      <c r="L766" s="18">
        <f>VLOOKUP(A766,'Hospitalisation Details'!A:F, 5, FALSE)</f>
        <v>13</v>
      </c>
      <c r="M766" s="16">
        <f>VLOOKUP(A766,'Hospitalisation Details'!A766:H766,8,FALSE)</f>
        <v>13451.12</v>
      </c>
      <c r="N766" s="16" t="str">
        <f>VLOOKUP(A766,'Hospitalisation Details'!A766:I766,9,FALSE)</f>
        <v>tier - 3</v>
      </c>
      <c r="O766" s="16" t="str">
        <f>VLOOKUP(A766,'Hospitalisation Details'!A766:J766,10,FALSE)</f>
        <v>tier - 1</v>
      </c>
      <c r="P766" s="16" t="str">
        <f>VLOOKUP(A766,'Hospitalisation Details'!A766:K766,11,FALSE)</f>
        <v>R1011</v>
      </c>
      <c r="Q766" s="16">
        <f>VLOOKUP(A766,'Hospitalisation Details'!A766:L766,12,FALSE)</f>
        <v>62</v>
      </c>
    </row>
    <row r="767" spans="1:17" ht="20.399999999999999" x14ac:dyDescent="0.6">
      <c r="A767" s="17" t="s">
        <v>1605</v>
      </c>
      <c r="B767" s="16" t="str">
        <f>VLOOKUP('HEALTH CARE'!A767,'Customer Names'!A767:D767,3,FALSE)</f>
        <v>Greenwell</v>
      </c>
      <c r="C767" s="16">
        <f>VLOOKUP(A767,'Medical Examinations'!A767:B767,2,FALSE)</f>
        <v>38.869999999999997</v>
      </c>
      <c r="D767" s="16">
        <f>VLOOKUP(A767,'Medical Examinations'!A767:C767,3,FALSE)</f>
        <v>8.6300000000000008</v>
      </c>
      <c r="E767" s="16" t="str">
        <f>VLOOKUP(A767,'Medical Examinations'!A767:D767,4,FALSE)</f>
        <v>Yes</v>
      </c>
      <c r="F767" s="16" t="str">
        <f>VLOOKUP(A767,'Medical Examinations'!A767:E767,5,FALSE)</f>
        <v>No</v>
      </c>
      <c r="G767" s="16" t="str">
        <f>VLOOKUP(A767,'Medical Examinations'!A767:F767,6,FALSE)</f>
        <v>No</v>
      </c>
      <c r="H767" s="16">
        <f>VLOOKUP('HEALTH CARE'!A767,'Medical Examinations'!A767:G767,7,FALSE)</f>
        <v>1</v>
      </c>
      <c r="I767" s="16" t="str">
        <f>VLOOKUP(A767,'Medical Examinations'!A767:H767,8,FALSE)</f>
        <v>No</v>
      </c>
      <c r="J767" s="16" t="str">
        <f>VLOOKUP(A767,'Medical Examinations'!A767:I767,9,FALSE)</f>
        <v>obesity</v>
      </c>
      <c r="K767" s="16" t="str">
        <f>VLOOKUP(A767,'Medical Examinations'!A767:J767,10,FALSE)</f>
        <v>diabetes</v>
      </c>
      <c r="L767" s="18">
        <f>VLOOKUP(A767,'Hospitalisation Details'!A:F, 5, FALSE)</f>
        <v>29</v>
      </c>
      <c r="M767" s="16">
        <f>VLOOKUP(A767,'Hospitalisation Details'!A767:H767,8,FALSE)</f>
        <v>13440.7</v>
      </c>
      <c r="N767" s="16" t="str">
        <f>VLOOKUP(A767,'Hospitalisation Details'!A767:I767,9,FALSE)</f>
        <v>tier - 3</v>
      </c>
      <c r="O767" s="16" t="str">
        <f>VLOOKUP(A767,'Hospitalisation Details'!A767:J767,10,FALSE)</f>
        <v>tier - 2</v>
      </c>
      <c r="P767" s="16" t="str">
        <f>VLOOKUP(A767,'Hospitalisation Details'!A767:K767,11,FALSE)</f>
        <v>R1012</v>
      </c>
      <c r="Q767" s="16">
        <f>VLOOKUP(A767,'Hospitalisation Details'!A767:L767,12,FALSE)</f>
        <v>47</v>
      </c>
    </row>
    <row r="768" spans="1:17" ht="20.399999999999999" x14ac:dyDescent="0.6">
      <c r="A768" s="17" t="s">
        <v>1604</v>
      </c>
      <c r="B768" s="16" t="str">
        <f>VLOOKUP('HEALTH CARE'!A768,'Customer Names'!A768:D768,3,FALSE)</f>
        <v>Steele</v>
      </c>
      <c r="C768" s="16">
        <f>VLOOKUP(A768,'Medical Examinations'!A768:B768,2,FALSE)</f>
        <v>32.299999999999997</v>
      </c>
      <c r="D768" s="16">
        <f>VLOOKUP(A768,'Medical Examinations'!A768:C768,3,FALSE)</f>
        <v>5.28</v>
      </c>
      <c r="E768" s="16" t="str">
        <f>VLOOKUP(A768,'Medical Examinations'!A768:D768,4,FALSE)</f>
        <v>Yes</v>
      </c>
      <c r="F768" s="16" t="str">
        <f>VLOOKUP(A768,'Medical Examinations'!A768:E768,5,FALSE)</f>
        <v>No</v>
      </c>
      <c r="G768" s="16" t="str">
        <f>VLOOKUP(A768,'Medical Examinations'!A768:F768,6,FALSE)</f>
        <v>No</v>
      </c>
      <c r="H768" s="16">
        <f>VLOOKUP('HEALTH CARE'!A768,'Medical Examinations'!A768:G768,7,FALSE)</f>
        <v>2</v>
      </c>
      <c r="I768" s="16" t="str">
        <f>VLOOKUP(A768,'Medical Examinations'!A768:H768,8,FALSE)</f>
        <v>No</v>
      </c>
      <c r="J768" s="16" t="str">
        <f>VLOOKUP(A768,'Medical Examinations'!A768:I768,9,FALSE)</f>
        <v>obesity</v>
      </c>
      <c r="K768" s="16" t="str">
        <f>VLOOKUP(A768,'Medical Examinations'!A768:J768,10,FALSE)</f>
        <v>normal</v>
      </c>
      <c r="L768" s="18">
        <f>VLOOKUP(A768,'Hospitalisation Details'!A:F, 5, FALSE)</f>
        <v>14</v>
      </c>
      <c r="M768" s="16">
        <f>VLOOKUP(A768,'Hospitalisation Details'!A768:H768,8,FALSE)</f>
        <v>13430.27</v>
      </c>
      <c r="N768" s="16" t="str">
        <f>VLOOKUP(A768,'Hospitalisation Details'!A768:I768,9,FALSE)</f>
        <v>tier - 3</v>
      </c>
      <c r="O768" s="16" t="str">
        <f>VLOOKUP(A768,'Hospitalisation Details'!A768:J768,10,FALSE)</f>
        <v>tier - 3</v>
      </c>
      <c r="P768" s="16" t="str">
        <f>VLOOKUP(A768,'Hospitalisation Details'!A768:K768,11,FALSE)</f>
        <v>R1024</v>
      </c>
      <c r="Q768" s="16">
        <f>VLOOKUP(A768,'Hospitalisation Details'!A768:L768,12,FALSE)</f>
        <v>56</v>
      </c>
    </row>
    <row r="769" spans="1:17" ht="20.399999999999999" x14ac:dyDescent="0.6">
      <c r="A769" s="17" t="s">
        <v>1603</v>
      </c>
      <c r="B769" s="16" t="str">
        <f>VLOOKUP('HEALTH CARE'!A769,'Customer Names'!A769:D769,3,FALSE)</f>
        <v>Gunter</v>
      </c>
      <c r="C769" s="16">
        <f>VLOOKUP(A769,'Medical Examinations'!A769:B769,2,FALSE)</f>
        <v>31.16</v>
      </c>
      <c r="D769" s="16">
        <f>VLOOKUP(A769,'Medical Examinations'!A769:C769,3,FALSE)</f>
        <v>7.49</v>
      </c>
      <c r="E769" s="16" t="str">
        <f>VLOOKUP(A769,'Medical Examinations'!A769:D769,4,FALSE)</f>
        <v>Yes</v>
      </c>
      <c r="F769" s="16" t="str">
        <f>VLOOKUP(A769,'Medical Examinations'!A769:E769,5,FALSE)</f>
        <v>No</v>
      </c>
      <c r="G769" s="16" t="str">
        <f>VLOOKUP(A769,'Medical Examinations'!A769:F769,6,FALSE)</f>
        <v>No</v>
      </c>
      <c r="H769" s="16">
        <f>VLOOKUP('HEALTH CARE'!A769,'Medical Examinations'!A769:G769,7,FALSE)</f>
        <v>2</v>
      </c>
      <c r="I769" s="16" t="str">
        <f>VLOOKUP(A769,'Medical Examinations'!A769:H769,8,FALSE)</f>
        <v>No</v>
      </c>
      <c r="J769" s="16" t="str">
        <f>VLOOKUP(A769,'Medical Examinations'!A769:I769,9,FALSE)</f>
        <v>obesity</v>
      </c>
      <c r="K769" s="16" t="str">
        <f>VLOOKUP(A769,'Medical Examinations'!A769:J769,10,FALSE)</f>
        <v>diabetes</v>
      </c>
      <c r="L769" s="18">
        <f>VLOOKUP(A769,'Hospitalisation Details'!A:F, 5, FALSE)</f>
        <v>3</v>
      </c>
      <c r="M769" s="16">
        <f>VLOOKUP(A769,'Hospitalisation Details'!A769:H769,8,FALSE)</f>
        <v>13429.04</v>
      </c>
      <c r="N769" s="16" t="str">
        <f>VLOOKUP(A769,'Hospitalisation Details'!A769:I769,9,FALSE)</f>
        <v>tier - 3</v>
      </c>
      <c r="O769" s="16" t="str">
        <f>VLOOKUP(A769,'Hospitalisation Details'!A769:J769,10,FALSE)</f>
        <v>tier - 3</v>
      </c>
      <c r="P769" s="16" t="str">
        <f>VLOOKUP(A769,'Hospitalisation Details'!A769:K769,11,FALSE)</f>
        <v>R1012</v>
      </c>
      <c r="Q769" s="16">
        <f>VLOOKUP(A769,'Hospitalisation Details'!A769:L769,12,FALSE)</f>
        <v>61</v>
      </c>
    </row>
    <row r="770" spans="1:17" ht="20.399999999999999" x14ac:dyDescent="0.6">
      <c r="A770" s="17" t="s">
        <v>1602</v>
      </c>
      <c r="B770" s="16" t="str">
        <f>VLOOKUP('HEALTH CARE'!A770,'Customer Names'!A770:D770,3,FALSE)</f>
        <v>McDonough</v>
      </c>
      <c r="C770" s="16">
        <f>VLOOKUP(A770,'Medical Examinations'!A770:B770,2,FALSE)</f>
        <v>54.59</v>
      </c>
      <c r="D770" s="16">
        <f>VLOOKUP(A770,'Medical Examinations'!A770:C770,3,FALSE)</f>
        <v>4.2699999999999996</v>
      </c>
      <c r="E770" s="16" t="str">
        <f>VLOOKUP(A770,'Medical Examinations'!A770:D770,4,FALSE)</f>
        <v>No</v>
      </c>
      <c r="F770" s="16" t="str">
        <f>VLOOKUP(A770,'Medical Examinations'!A770:E770,5,FALSE)</f>
        <v>No</v>
      </c>
      <c r="G770" s="16" t="str">
        <f>VLOOKUP(A770,'Medical Examinations'!A770:F770,6,FALSE)</f>
        <v>No</v>
      </c>
      <c r="H770" s="16">
        <f>VLOOKUP('HEALTH CARE'!A770,'Medical Examinations'!A770:G770,7,FALSE)</f>
        <v>0</v>
      </c>
      <c r="I770" s="16" t="str">
        <f>VLOOKUP(A770,'Medical Examinations'!A770:H770,8,FALSE)</f>
        <v>No</v>
      </c>
      <c r="J770" s="16" t="str">
        <f>VLOOKUP(A770,'Medical Examinations'!A770:I770,9,FALSE)</f>
        <v>obesity</v>
      </c>
      <c r="K770" s="16" t="str">
        <f>VLOOKUP(A770,'Medical Examinations'!A770:J770,10,FALSE)</f>
        <v>normal</v>
      </c>
      <c r="L770" s="18">
        <f>VLOOKUP(A770,'Hospitalisation Details'!A:F, 5, FALSE)</f>
        <v>17</v>
      </c>
      <c r="M770" s="16">
        <f>VLOOKUP(A770,'Hospitalisation Details'!A770:H770,8,FALSE)</f>
        <v>13417.05</v>
      </c>
      <c r="N770" s="16" t="str">
        <f>VLOOKUP(A770,'Hospitalisation Details'!A770:I770,9,FALSE)</f>
        <v>tier - 3</v>
      </c>
      <c r="O770" s="16" t="str">
        <f>VLOOKUP(A770,'Hospitalisation Details'!A770:J770,10,FALSE)</f>
        <v>tier - 3</v>
      </c>
      <c r="P770" s="16" t="str">
        <f>VLOOKUP(A770,'Hospitalisation Details'!A770:K770,11,FALSE)</f>
        <v>R1012</v>
      </c>
      <c r="Q770" s="16">
        <f>VLOOKUP(A770,'Hospitalisation Details'!A770:L770,12,FALSE)</f>
        <v>28</v>
      </c>
    </row>
    <row r="771" spans="1:17" ht="20.399999999999999" x14ac:dyDescent="0.6">
      <c r="A771" s="17" t="s">
        <v>1601</v>
      </c>
      <c r="B771" s="16" t="str">
        <f>VLOOKUP('HEALTH CARE'!A771,'Customer Names'!A771:D771,3,FALSE)</f>
        <v>Sweetland</v>
      </c>
      <c r="C771" s="16">
        <f>VLOOKUP(A771,'Medical Examinations'!A771:B771,2,FALSE)</f>
        <v>21.09</v>
      </c>
      <c r="D771" s="16">
        <f>VLOOKUP(A771,'Medical Examinations'!A771:C771,3,FALSE)</f>
        <v>9.2200000000000006</v>
      </c>
      <c r="E771" s="16" t="str">
        <f>VLOOKUP(A771,'Medical Examinations'!A771:D771,4,FALSE)</f>
        <v>Yes</v>
      </c>
      <c r="F771" s="16" t="str">
        <f>VLOOKUP(A771,'Medical Examinations'!A771:E771,5,FALSE)</f>
        <v>No</v>
      </c>
      <c r="G771" s="16" t="str">
        <f>VLOOKUP(A771,'Medical Examinations'!A771:F771,6,FALSE)</f>
        <v>No</v>
      </c>
      <c r="H771" s="16">
        <f>VLOOKUP('HEALTH CARE'!A771,'Medical Examinations'!A771:G771,7,FALSE)</f>
        <v>2</v>
      </c>
      <c r="I771" s="16" t="str">
        <f>VLOOKUP(A771,'Medical Examinations'!A771:H771,8,FALSE)</f>
        <v>No</v>
      </c>
      <c r="J771" s="16" t="str">
        <f>VLOOKUP(A771,'Medical Examinations'!A771:I771,9,FALSE)</f>
        <v>normal weight</v>
      </c>
      <c r="K771" s="16" t="str">
        <f>VLOOKUP(A771,'Medical Examinations'!A771:J771,10,FALSE)</f>
        <v>diabetes</v>
      </c>
      <c r="L771" s="18">
        <f>VLOOKUP(A771,'Hospitalisation Details'!A:F, 5, FALSE)</f>
        <v>22</v>
      </c>
      <c r="M771" s="16">
        <f>VLOOKUP(A771,'Hospitalisation Details'!A771:H771,8,FALSE)</f>
        <v>13415.04</v>
      </c>
      <c r="N771" s="16" t="str">
        <f>VLOOKUP(A771,'Hospitalisation Details'!A771:I771,9,FALSE)</f>
        <v>tier - 3</v>
      </c>
      <c r="O771" s="16" t="str">
        <f>VLOOKUP(A771,'Hospitalisation Details'!A771:J771,10,FALSE)</f>
        <v>tier - 2</v>
      </c>
      <c r="P771" s="16" t="str">
        <f>VLOOKUP(A771,'Hospitalisation Details'!A771:K771,11,FALSE)</f>
        <v>R1012</v>
      </c>
      <c r="Q771" s="16">
        <f>VLOOKUP(A771,'Hospitalisation Details'!A771:L771,12,FALSE)</f>
        <v>61</v>
      </c>
    </row>
    <row r="772" spans="1:17" ht="20.399999999999999" x14ac:dyDescent="0.6">
      <c r="A772" s="17" t="s">
        <v>1600</v>
      </c>
      <c r="B772" s="16" t="str">
        <f>VLOOKUP('HEALTH CARE'!A772,'Customer Names'!A772:D772,3,FALSE)</f>
        <v>Hammersmith</v>
      </c>
      <c r="C772" s="16">
        <f>VLOOKUP(A772,'Medical Examinations'!A772:B772,2,FALSE)</f>
        <v>52.41</v>
      </c>
      <c r="D772" s="16">
        <f>VLOOKUP(A772,'Medical Examinations'!A772:C772,3,FALSE)</f>
        <v>5.99</v>
      </c>
      <c r="E772" s="16" t="str">
        <f>VLOOKUP(A772,'Medical Examinations'!A772:D772,4,FALSE)</f>
        <v>No</v>
      </c>
      <c r="F772" s="16" t="str">
        <f>VLOOKUP(A772,'Medical Examinations'!A772:E772,5,FALSE)</f>
        <v>No</v>
      </c>
      <c r="G772" s="16" t="str">
        <f>VLOOKUP(A772,'Medical Examinations'!A772:F772,6,FALSE)</f>
        <v>No</v>
      </c>
      <c r="H772" s="16">
        <f>VLOOKUP('HEALTH CARE'!A772,'Medical Examinations'!A772:G772,7,FALSE)</f>
        <v>1</v>
      </c>
      <c r="I772" s="16" t="str">
        <f>VLOOKUP(A772,'Medical Examinations'!A772:H772,8,FALSE)</f>
        <v>No</v>
      </c>
      <c r="J772" s="16" t="str">
        <f>VLOOKUP(A772,'Medical Examinations'!A772:I772,9,FALSE)</f>
        <v>obesity</v>
      </c>
      <c r="K772" s="16" t="str">
        <f>VLOOKUP(A772,'Medical Examinations'!A772:J772,10,FALSE)</f>
        <v>prediabetes</v>
      </c>
      <c r="L772" s="18">
        <f>VLOOKUP(A772,'Hospitalisation Details'!A:F, 5, FALSE)</f>
        <v>19</v>
      </c>
      <c r="M772" s="16">
        <f>VLOOKUP(A772,'Hospitalisation Details'!A772:H772,8,FALSE)</f>
        <v>13412.97</v>
      </c>
      <c r="N772" s="16" t="str">
        <f>VLOOKUP(A772,'Hospitalisation Details'!A772:I772,9,FALSE)</f>
        <v>tier - 3</v>
      </c>
      <c r="O772" s="16" t="str">
        <f>VLOOKUP(A772,'Hospitalisation Details'!A772:J772,10,FALSE)</f>
        <v>tier - 3</v>
      </c>
      <c r="P772" s="16" t="str">
        <f>VLOOKUP(A772,'Hospitalisation Details'!A772:K772,11,FALSE)</f>
        <v>R1023</v>
      </c>
      <c r="Q772" s="16">
        <f>VLOOKUP(A772,'Hospitalisation Details'!A772:L772,12,FALSE)</f>
        <v>30</v>
      </c>
    </row>
    <row r="773" spans="1:17" ht="20.399999999999999" x14ac:dyDescent="0.6">
      <c r="A773" s="17" t="s">
        <v>1599</v>
      </c>
      <c r="B773" s="16" t="str">
        <f>VLOOKUP('HEALTH CARE'!A773,'Customer Names'!A773:D773,3,FALSE)</f>
        <v>French</v>
      </c>
      <c r="C773" s="16">
        <f>VLOOKUP(A773,'Medical Examinations'!A773:B773,2,FALSE)</f>
        <v>41.47</v>
      </c>
      <c r="D773" s="16">
        <f>VLOOKUP(A773,'Medical Examinations'!A773:C773,3,FALSE)</f>
        <v>5.86</v>
      </c>
      <c r="E773" s="16" t="str">
        <f>VLOOKUP(A773,'Medical Examinations'!A773:D773,4,FALSE)</f>
        <v>Yes</v>
      </c>
      <c r="F773" s="16" t="str">
        <f>VLOOKUP(A773,'Medical Examinations'!A773:E773,5,FALSE)</f>
        <v>No</v>
      </c>
      <c r="G773" s="16" t="str">
        <f>VLOOKUP(A773,'Medical Examinations'!A773:F773,6,FALSE)</f>
        <v>No</v>
      </c>
      <c r="H773" s="16">
        <f>VLOOKUP('HEALTH CARE'!A773,'Medical Examinations'!A773:G773,7,FALSE)</f>
        <v>2</v>
      </c>
      <c r="I773" s="16" t="str">
        <f>VLOOKUP(A773,'Medical Examinations'!A773:H773,8,FALSE)</f>
        <v>No</v>
      </c>
      <c r="J773" s="16" t="str">
        <f>VLOOKUP(A773,'Medical Examinations'!A773:I773,9,FALSE)</f>
        <v>obesity</v>
      </c>
      <c r="K773" s="16" t="str">
        <f>VLOOKUP(A773,'Medical Examinations'!A773:J773,10,FALSE)</f>
        <v>prediabetes</v>
      </c>
      <c r="L773" s="18">
        <f>VLOOKUP(A773,'Hospitalisation Details'!A:F, 5, FALSE)</f>
        <v>20</v>
      </c>
      <c r="M773" s="16">
        <f>VLOOKUP(A773,'Hospitalisation Details'!A773:H773,8,FALSE)</f>
        <v>13405.39</v>
      </c>
      <c r="N773" s="16" t="str">
        <f>VLOOKUP(A773,'Hospitalisation Details'!A773:I773,9,FALSE)</f>
        <v>tier - 3</v>
      </c>
      <c r="O773" s="16" t="str">
        <f>VLOOKUP(A773,'Hospitalisation Details'!A773:J773,10,FALSE)</f>
        <v>tier - 3</v>
      </c>
      <c r="P773" s="16" t="str">
        <f>VLOOKUP(A773,'Hospitalisation Details'!A773:K773,11,FALSE)</f>
        <v>R1013</v>
      </c>
      <c r="Q773" s="16">
        <f>VLOOKUP(A773,'Hospitalisation Details'!A773:L773,12,FALSE)</f>
        <v>63</v>
      </c>
    </row>
    <row r="774" spans="1:17" ht="20.399999999999999" x14ac:dyDescent="0.6">
      <c r="A774" s="17" t="s">
        <v>1598</v>
      </c>
      <c r="B774" s="16" t="str">
        <f>VLOOKUP('HEALTH CARE'!A774,'Customer Names'!A774:D774,3,FALSE)</f>
        <v>Garbe</v>
      </c>
      <c r="C774" s="16">
        <f>VLOOKUP(A774,'Medical Examinations'!A774:B774,2,FALSE)</f>
        <v>33.1</v>
      </c>
      <c r="D774" s="16">
        <f>VLOOKUP(A774,'Medical Examinations'!A774:C774,3,FALSE)</f>
        <v>5.19</v>
      </c>
      <c r="E774" s="16" t="str">
        <f>VLOOKUP(A774,'Medical Examinations'!A774:D774,4,FALSE)</f>
        <v>Yes</v>
      </c>
      <c r="F774" s="16" t="str">
        <f>VLOOKUP(A774,'Medical Examinations'!A774:E774,5,FALSE)</f>
        <v>No</v>
      </c>
      <c r="G774" s="16" t="str">
        <f>VLOOKUP(A774,'Medical Examinations'!A774:F774,6,FALSE)</f>
        <v>No</v>
      </c>
      <c r="H774" s="16">
        <f>VLOOKUP('HEALTH CARE'!A774,'Medical Examinations'!A774:G774,7,FALSE)</f>
        <v>2</v>
      </c>
      <c r="I774" s="16" t="str">
        <f>VLOOKUP(A774,'Medical Examinations'!A774:H774,8,FALSE)</f>
        <v>No</v>
      </c>
      <c r="J774" s="16" t="str">
        <f>VLOOKUP(A774,'Medical Examinations'!A774:I774,9,FALSE)</f>
        <v>obesity</v>
      </c>
      <c r="K774" s="16" t="str">
        <f>VLOOKUP(A774,'Medical Examinations'!A774:J774,10,FALSE)</f>
        <v>normal</v>
      </c>
      <c r="L774" s="18">
        <f>VLOOKUP(A774,'Hospitalisation Details'!A:F, 5, FALSE)</f>
        <v>25</v>
      </c>
      <c r="M774" s="16">
        <f>VLOOKUP(A774,'Hospitalisation Details'!A774:H774,8,FALSE)</f>
        <v>13393.76</v>
      </c>
      <c r="N774" s="16" t="str">
        <f>VLOOKUP(A774,'Hospitalisation Details'!A774:I774,9,FALSE)</f>
        <v>tier - 3</v>
      </c>
      <c r="O774" s="16" t="str">
        <f>VLOOKUP(A774,'Hospitalisation Details'!A774:J774,10,FALSE)</f>
        <v>tier - 1</v>
      </c>
      <c r="P774" s="16" t="str">
        <f>VLOOKUP(A774,'Hospitalisation Details'!A774:K774,11,FALSE)</f>
        <v>R1011</v>
      </c>
      <c r="Q774" s="16">
        <f>VLOOKUP(A774,'Hospitalisation Details'!A774:L774,12,FALSE)</f>
        <v>63</v>
      </c>
    </row>
    <row r="775" spans="1:17" ht="20.399999999999999" x14ac:dyDescent="0.6">
      <c r="A775" s="17" t="s">
        <v>1597</v>
      </c>
      <c r="B775" s="16" t="str">
        <f>VLOOKUP('HEALTH CARE'!A775,'Customer Names'!A775:D775,3,FALSE)</f>
        <v>Duncan</v>
      </c>
      <c r="C775" s="16">
        <f>VLOOKUP(A775,'Medical Examinations'!A775:B775,2,FALSE)</f>
        <v>30.8</v>
      </c>
      <c r="D775" s="16">
        <f>VLOOKUP(A775,'Medical Examinations'!A775:C775,3,FALSE)</f>
        <v>4.37</v>
      </c>
      <c r="E775" s="16" t="str">
        <f>VLOOKUP(A775,'Medical Examinations'!A775:D775,4,FALSE)</f>
        <v>Yes</v>
      </c>
      <c r="F775" s="16" t="str">
        <f>VLOOKUP(A775,'Medical Examinations'!A775:E775,5,FALSE)</f>
        <v>No</v>
      </c>
      <c r="G775" s="16" t="str">
        <f>VLOOKUP(A775,'Medical Examinations'!A775:F775,6,FALSE)</f>
        <v>No</v>
      </c>
      <c r="H775" s="16">
        <f>VLOOKUP('HEALTH CARE'!A775,'Medical Examinations'!A775:G775,7,FALSE)</f>
        <v>2</v>
      </c>
      <c r="I775" s="16" t="str">
        <f>VLOOKUP(A775,'Medical Examinations'!A775:H775,8,FALSE)</f>
        <v>No</v>
      </c>
      <c r="J775" s="16" t="str">
        <f>VLOOKUP(A775,'Medical Examinations'!A775:I775,9,FALSE)</f>
        <v>obesity</v>
      </c>
      <c r="K775" s="16" t="str">
        <f>VLOOKUP(A775,'Medical Examinations'!A775:J775,10,FALSE)</f>
        <v>normal</v>
      </c>
      <c r="L775" s="18">
        <f>VLOOKUP(A775,'Hospitalisation Details'!A:F, 5, FALSE)</f>
        <v>9</v>
      </c>
      <c r="M775" s="16">
        <f>VLOOKUP(A775,'Hospitalisation Details'!A775:H775,8,FALSE)</f>
        <v>13390.56</v>
      </c>
      <c r="N775" s="16" t="str">
        <f>VLOOKUP(A775,'Hospitalisation Details'!A775:I775,9,FALSE)</f>
        <v>tier - 3</v>
      </c>
      <c r="O775" s="16" t="str">
        <f>VLOOKUP(A775,'Hospitalisation Details'!A775:J775,10,FALSE)</f>
        <v>tier - 3</v>
      </c>
      <c r="P775" s="16" t="str">
        <f>VLOOKUP(A775,'Hospitalisation Details'!A775:K775,11,FALSE)</f>
        <v>R1011</v>
      </c>
      <c r="Q775" s="16">
        <f>VLOOKUP(A775,'Hospitalisation Details'!A775:L775,12,FALSE)</f>
        <v>63</v>
      </c>
    </row>
    <row r="776" spans="1:17" ht="20.399999999999999" x14ac:dyDescent="0.6">
      <c r="A776" s="17" t="s">
        <v>1596</v>
      </c>
      <c r="B776" s="16" t="str">
        <f>VLOOKUP('HEALTH CARE'!A776,'Customer Names'!A776:D776,3,FALSE)</f>
        <v>Wallace</v>
      </c>
      <c r="C776" s="16">
        <f>VLOOKUP(A776,'Medical Examinations'!A776:B776,2,FALSE)</f>
        <v>42.06</v>
      </c>
      <c r="D776" s="16">
        <f>VLOOKUP(A776,'Medical Examinations'!A776:C776,3,FALSE)</f>
        <v>5.32</v>
      </c>
      <c r="E776" s="16" t="str">
        <f>VLOOKUP(A776,'Medical Examinations'!A776:D776,4,FALSE)</f>
        <v>No</v>
      </c>
      <c r="F776" s="16" t="str">
        <f>VLOOKUP(A776,'Medical Examinations'!A776:E776,5,FALSE)</f>
        <v>No</v>
      </c>
      <c r="G776" s="16" t="str">
        <f>VLOOKUP(A776,'Medical Examinations'!A776:F776,6,FALSE)</f>
        <v>No</v>
      </c>
      <c r="H776" s="16">
        <f>VLOOKUP('HEALTH CARE'!A776,'Medical Examinations'!A776:G776,7,FALSE)</f>
        <v>1</v>
      </c>
      <c r="I776" s="16" t="str">
        <f>VLOOKUP(A776,'Medical Examinations'!A776:H776,8,FALSE)</f>
        <v>No</v>
      </c>
      <c r="J776" s="16" t="str">
        <f>VLOOKUP(A776,'Medical Examinations'!A776:I776,9,FALSE)</f>
        <v>obesity</v>
      </c>
      <c r="K776" s="16" t="str">
        <f>VLOOKUP(A776,'Medical Examinations'!A776:J776,10,FALSE)</f>
        <v>normal</v>
      </c>
      <c r="L776" s="18">
        <f>VLOOKUP(A776,'Hospitalisation Details'!A:F, 5, FALSE)</f>
        <v>6</v>
      </c>
      <c r="M776" s="16">
        <f>VLOOKUP(A776,'Hospitalisation Details'!A776:H776,8,FALSE)</f>
        <v>13383.67</v>
      </c>
      <c r="N776" s="16" t="str">
        <f>VLOOKUP(A776,'Hospitalisation Details'!A776:I776,9,FALSE)</f>
        <v>tier - 3</v>
      </c>
      <c r="O776" s="16" t="str">
        <f>VLOOKUP(A776,'Hospitalisation Details'!A776:J776,10,FALSE)</f>
        <v>tier - 2</v>
      </c>
      <c r="P776" s="16" t="str">
        <f>VLOOKUP(A776,'Hospitalisation Details'!A776:K776,11,FALSE)</f>
        <v>R1023</v>
      </c>
      <c r="Q776" s="16">
        <f>VLOOKUP(A776,'Hospitalisation Details'!A776:L776,12,FALSE)</f>
        <v>39</v>
      </c>
    </row>
    <row r="777" spans="1:17" ht="20.399999999999999" x14ac:dyDescent="0.6">
      <c r="A777" s="17" t="s">
        <v>1595</v>
      </c>
      <c r="B777" s="16" t="str">
        <f>VLOOKUP('HEALTH CARE'!A777,'Customer Names'!A777:D777,3,FALSE)</f>
        <v>Tillman</v>
      </c>
      <c r="C777" s="16">
        <f>VLOOKUP(A777,'Medical Examinations'!A777:B777,2,FALSE)</f>
        <v>39.270000000000003</v>
      </c>
      <c r="D777" s="16">
        <f>VLOOKUP(A777,'Medical Examinations'!A777:C777,3,FALSE)</f>
        <v>5.64</v>
      </c>
      <c r="E777" s="16" t="str">
        <f>VLOOKUP(A777,'Medical Examinations'!A777:D777,4,FALSE)</f>
        <v>No</v>
      </c>
      <c r="F777" s="16" t="str">
        <f>VLOOKUP(A777,'Medical Examinations'!A777:E777,5,FALSE)</f>
        <v>No</v>
      </c>
      <c r="G777" s="16" t="str">
        <f>VLOOKUP(A777,'Medical Examinations'!A777:F777,6,FALSE)</f>
        <v>Yes</v>
      </c>
      <c r="H777" s="16">
        <f>VLOOKUP('HEALTH CARE'!A777,'Medical Examinations'!A777:G777,7,FALSE)</f>
        <v>1</v>
      </c>
      <c r="I777" s="16" t="str">
        <f>VLOOKUP(A777,'Medical Examinations'!A777:H777,8,FALSE)</f>
        <v>No</v>
      </c>
      <c r="J777" s="16" t="str">
        <f>VLOOKUP(A777,'Medical Examinations'!A777:I777,9,FALSE)</f>
        <v>obesity</v>
      </c>
      <c r="K777" s="16" t="str">
        <f>VLOOKUP(A777,'Medical Examinations'!A777:J777,10,FALSE)</f>
        <v>normal</v>
      </c>
      <c r="L777" s="18">
        <f>VLOOKUP(A777,'Hospitalisation Details'!A:F, 5, FALSE)</f>
        <v>30</v>
      </c>
      <c r="M777" s="16">
        <f>VLOOKUP(A777,'Hospitalisation Details'!A777:H777,8,FALSE)</f>
        <v>13377.41</v>
      </c>
      <c r="N777" s="16" t="str">
        <f>VLOOKUP(A777,'Hospitalisation Details'!A777:I777,9,FALSE)</f>
        <v>tier - 3</v>
      </c>
      <c r="O777" s="16" t="str">
        <f>VLOOKUP(A777,'Hospitalisation Details'!A777:J777,10,FALSE)</f>
        <v>tier - 3</v>
      </c>
      <c r="P777" s="16" t="str">
        <f>VLOOKUP(A777,'Hospitalisation Details'!A777:K777,11,FALSE)</f>
        <v>R1026</v>
      </c>
      <c r="Q777" s="16">
        <f>VLOOKUP(A777,'Hospitalisation Details'!A777:L777,12,FALSE)</f>
        <v>43</v>
      </c>
    </row>
    <row r="778" spans="1:17" ht="20.399999999999999" x14ac:dyDescent="0.6">
      <c r="A778" s="17" t="s">
        <v>1594</v>
      </c>
      <c r="B778" s="16" t="str">
        <f>VLOOKUP('HEALTH CARE'!A778,'Customer Names'!A778:D778,3,FALSE)</f>
        <v>Lee</v>
      </c>
      <c r="C778" s="16">
        <f>VLOOKUP(A778,'Medical Examinations'!A778:B778,2,FALSE)</f>
        <v>30.71</v>
      </c>
      <c r="D778" s="16">
        <f>VLOOKUP(A778,'Medical Examinations'!A778:C778,3,FALSE)</f>
        <v>5.59</v>
      </c>
      <c r="E778" s="16" t="str">
        <f>VLOOKUP(A778,'Medical Examinations'!A778:D778,4,FALSE)</f>
        <v>Yes</v>
      </c>
      <c r="F778" s="16" t="str">
        <f>VLOOKUP(A778,'Medical Examinations'!A778:E778,5,FALSE)</f>
        <v>No</v>
      </c>
      <c r="G778" s="16" t="str">
        <f>VLOOKUP(A778,'Medical Examinations'!A778:F778,6,FALSE)</f>
        <v>No</v>
      </c>
      <c r="H778" s="16">
        <f>VLOOKUP('HEALTH CARE'!A778,'Medical Examinations'!A778:G778,7,FALSE)</f>
        <v>1</v>
      </c>
      <c r="I778" s="16" t="str">
        <f>VLOOKUP(A778,'Medical Examinations'!A778:H778,8,FALSE)</f>
        <v>No</v>
      </c>
      <c r="J778" s="16" t="str">
        <f>VLOOKUP(A778,'Medical Examinations'!A778:I778,9,FALSE)</f>
        <v>obesity</v>
      </c>
      <c r="K778" s="16" t="str">
        <f>VLOOKUP(A778,'Medical Examinations'!A778:J778,10,FALSE)</f>
        <v>normal</v>
      </c>
      <c r="L778" s="18">
        <f>VLOOKUP(A778,'Hospitalisation Details'!A:F, 5, FALSE)</f>
        <v>24</v>
      </c>
      <c r="M778" s="16">
        <f>VLOOKUP(A778,'Hospitalisation Details'!A778:H778,8,FALSE)</f>
        <v>13375.76</v>
      </c>
      <c r="N778" s="16" t="str">
        <f>VLOOKUP(A778,'Hospitalisation Details'!A778:I778,9,FALSE)</f>
        <v>tier - 3</v>
      </c>
      <c r="O778" s="16" t="str">
        <f>VLOOKUP(A778,'Hospitalisation Details'!A778:J778,10,FALSE)</f>
        <v>tier - 2</v>
      </c>
      <c r="P778" s="16" t="str">
        <f>VLOOKUP(A778,'Hospitalisation Details'!A778:K778,11,FALSE)</f>
        <v>R1025</v>
      </c>
      <c r="Q778" s="16">
        <f>VLOOKUP(A778,'Hospitalisation Details'!A778:L778,12,FALSE)</f>
        <v>58</v>
      </c>
    </row>
    <row r="779" spans="1:17" ht="20.399999999999999" x14ac:dyDescent="0.6">
      <c r="A779" s="17" t="s">
        <v>1593</v>
      </c>
      <c r="B779" s="16" t="str">
        <f>VLOOKUP('HEALTH CARE'!A779,'Customer Names'!A779:D779,3,FALSE)</f>
        <v>Taylor</v>
      </c>
      <c r="C779" s="16">
        <f>VLOOKUP(A779,'Medical Examinations'!A779:B779,2,FALSE)</f>
        <v>47.19</v>
      </c>
      <c r="D779" s="16">
        <f>VLOOKUP(A779,'Medical Examinations'!A779:C779,3,FALSE)</f>
        <v>5.29</v>
      </c>
      <c r="E779" s="16" t="str">
        <f>VLOOKUP(A779,'Medical Examinations'!A779:D779,4,FALSE)</f>
        <v>No</v>
      </c>
      <c r="F779" s="16" t="str">
        <f>VLOOKUP(A779,'Medical Examinations'!A779:E779,5,FALSE)</f>
        <v>No</v>
      </c>
      <c r="G779" s="16" t="str">
        <f>VLOOKUP(A779,'Medical Examinations'!A779:F779,6,FALSE)</f>
        <v>No</v>
      </c>
      <c r="H779" s="16">
        <f>VLOOKUP('HEALTH CARE'!A779,'Medical Examinations'!A779:G779,7,FALSE)</f>
        <v>0</v>
      </c>
      <c r="I779" s="16" t="str">
        <f>VLOOKUP(A779,'Medical Examinations'!A779:H779,8,FALSE)</f>
        <v>No</v>
      </c>
      <c r="J779" s="16" t="str">
        <f>VLOOKUP(A779,'Medical Examinations'!A779:I779,9,FALSE)</f>
        <v>obesity</v>
      </c>
      <c r="K779" s="16" t="str">
        <f>VLOOKUP(A779,'Medical Examinations'!A779:J779,10,FALSE)</f>
        <v>normal</v>
      </c>
      <c r="L779" s="18">
        <f>VLOOKUP(A779,'Hospitalisation Details'!A:F, 5, FALSE)</f>
        <v>2</v>
      </c>
      <c r="M779" s="16">
        <f>VLOOKUP(A779,'Hospitalisation Details'!A779:H779,8,FALSE)</f>
        <v>13360.94</v>
      </c>
      <c r="N779" s="16" t="str">
        <f>VLOOKUP(A779,'Hospitalisation Details'!A779:I779,9,FALSE)</f>
        <v>tier - 3</v>
      </c>
      <c r="O779" s="16" t="str">
        <f>VLOOKUP(A779,'Hospitalisation Details'!A779:J779,10,FALSE)</f>
        <v>tier - 1</v>
      </c>
      <c r="P779" s="16" t="str">
        <f>VLOOKUP(A779,'Hospitalisation Details'!A779:K779,11,FALSE)</f>
        <v>R1012</v>
      </c>
      <c r="Q779" s="16">
        <f>VLOOKUP(A779,'Hospitalisation Details'!A779:L779,12,FALSE)</f>
        <v>32</v>
      </c>
    </row>
    <row r="780" spans="1:17" ht="20.399999999999999" x14ac:dyDescent="0.6">
      <c r="A780" s="17" t="s">
        <v>1592</v>
      </c>
      <c r="B780" s="16" t="str">
        <f>VLOOKUP('HEALTH CARE'!A780,'Customer Names'!A780:D780,3,FALSE)</f>
        <v>McSween</v>
      </c>
      <c r="C780" s="16">
        <f>VLOOKUP(A780,'Medical Examinations'!A780:B780,2,FALSE)</f>
        <v>30.02</v>
      </c>
      <c r="D780" s="16">
        <f>VLOOKUP(A780,'Medical Examinations'!A780:C780,3,FALSE)</f>
        <v>6.65</v>
      </c>
      <c r="E780" s="16" t="str">
        <f>VLOOKUP(A780,'Medical Examinations'!A780:D780,4,FALSE)</f>
        <v>No</v>
      </c>
      <c r="F780" s="16" t="str">
        <f>VLOOKUP(A780,'Medical Examinations'!A780:E780,5,FALSE)</f>
        <v>No</v>
      </c>
      <c r="G780" s="16" t="str">
        <f>VLOOKUP(A780,'Medical Examinations'!A780:F780,6,FALSE)</f>
        <v>No</v>
      </c>
      <c r="H780" s="16">
        <f>VLOOKUP('HEALTH CARE'!A780,'Medical Examinations'!A780:G780,7,FALSE)</f>
        <v>0</v>
      </c>
      <c r="I780" s="16" t="str">
        <f>VLOOKUP(A780,'Medical Examinations'!A780:H780,8,FALSE)</f>
        <v>No</v>
      </c>
      <c r="J780" s="16" t="str">
        <f>VLOOKUP(A780,'Medical Examinations'!A780:I780,9,FALSE)</f>
        <v>obesity</v>
      </c>
      <c r="K780" s="16" t="str">
        <f>VLOOKUP(A780,'Medical Examinations'!A780:J780,10,FALSE)</f>
        <v>diabetes</v>
      </c>
      <c r="L780" s="18">
        <f>VLOOKUP(A780,'Hospitalisation Details'!A:F, 5, FALSE)</f>
        <v>11</v>
      </c>
      <c r="M780" s="16">
        <f>VLOOKUP(A780,'Hospitalisation Details'!A780:H780,8,FALSE)</f>
        <v>13352.1</v>
      </c>
      <c r="N780" s="16" t="str">
        <f>VLOOKUP(A780,'Hospitalisation Details'!A780:I780,9,FALSE)</f>
        <v>tier - 3</v>
      </c>
      <c r="O780" s="16" t="str">
        <f>VLOOKUP(A780,'Hospitalisation Details'!A780:J780,10,FALSE)</f>
        <v>tier - 1</v>
      </c>
      <c r="P780" s="16" t="str">
        <f>VLOOKUP(A780,'Hospitalisation Details'!A780:K780,11,FALSE)</f>
        <v>R1012</v>
      </c>
      <c r="Q780" s="16">
        <f>VLOOKUP(A780,'Hospitalisation Details'!A780:L780,12,FALSE)</f>
        <v>62</v>
      </c>
    </row>
    <row r="781" spans="1:17" ht="20.399999999999999" x14ac:dyDescent="0.6">
      <c r="A781" s="17" t="s">
        <v>1591</v>
      </c>
      <c r="B781" s="16" t="str">
        <f>VLOOKUP('HEALTH CARE'!A781,'Customer Names'!A781:D781,3,FALSE)</f>
        <v>Schubert</v>
      </c>
      <c r="C781" s="16">
        <f>VLOOKUP(A781,'Medical Examinations'!A781:B781,2,FALSE)</f>
        <v>37.909999999999997</v>
      </c>
      <c r="D781" s="16">
        <f>VLOOKUP(A781,'Medical Examinations'!A781:C781,3,FALSE)</f>
        <v>5.68</v>
      </c>
      <c r="E781" s="16" t="str">
        <f>VLOOKUP(A781,'Medical Examinations'!A781:D781,4,FALSE)</f>
        <v>Yes</v>
      </c>
      <c r="F781" s="16" t="str">
        <f>VLOOKUP(A781,'Medical Examinations'!A781:E781,5,FALSE)</f>
        <v>No</v>
      </c>
      <c r="G781" s="16" t="str">
        <f>VLOOKUP(A781,'Medical Examinations'!A781:F781,6,FALSE)</f>
        <v>No</v>
      </c>
      <c r="H781" s="16">
        <f>VLOOKUP('HEALTH CARE'!A781,'Medical Examinations'!A781:G781,7,FALSE)</f>
        <v>0</v>
      </c>
      <c r="I781" s="16" t="str">
        <f>VLOOKUP(A781,'Medical Examinations'!A781:H781,8,FALSE)</f>
        <v>No</v>
      </c>
      <c r="J781" s="16" t="str">
        <f>VLOOKUP(A781,'Medical Examinations'!A781:I781,9,FALSE)</f>
        <v>obesity</v>
      </c>
      <c r="K781" s="16" t="str">
        <f>VLOOKUP(A781,'Medical Examinations'!A781:J781,10,FALSE)</f>
        <v>normal</v>
      </c>
      <c r="L781" s="18">
        <f>VLOOKUP(A781,'Hospitalisation Details'!A:F, 5, FALSE)</f>
        <v>23</v>
      </c>
      <c r="M781" s="16">
        <f>VLOOKUP(A781,'Hospitalisation Details'!A781:H781,8,FALSE)</f>
        <v>13333.71</v>
      </c>
      <c r="N781" s="16" t="str">
        <f>VLOOKUP(A781,'Hospitalisation Details'!A781:I781,9,FALSE)</f>
        <v>tier - 3</v>
      </c>
      <c r="O781" s="16" t="str">
        <f>VLOOKUP(A781,'Hospitalisation Details'!A781:J781,10,FALSE)</f>
        <v>tier - 2</v>
      </c>
      <c r="P781" s="16" t="str">
        <f>VLOOKUP(A781,'Hospitalisation Details'!A781:K781,11,FALSE)</f>
        <v>R1012</v>
      </c>
      <c r="Q781" s="16">
        <f>VLOOKUP(A781,'Hospitalisation Details'!A781:L781,12,FALSE)</f>
        <v>46</v>
      </c>
    </row>
    <row r="782" spans="1:17" ht="20.399999999999999" x14ac:dyDescent="0.6">
      <c r="A782" s="17" t="s">
        <v>1590</v>
      </c>
      <c r="B782" s="16" t="str">
        <f>VLOOKUP('HEALTH CARE'!A782,'Customer Names'!A782:D782,3,FALSE)</f>
        <v>Lalanne</v>
      </c>
      <c r="C782" s="16">
        <f>VLOOKUP(A782,'Medical Examinations'!A782:B782,2,FALSE)</f>
        <v>54.61</v>
      </c>
      <c r="D782" s="16">
        <f>VLOOKUP(A782,'Medical Examinations'!A782:C782,3,FALSE)</f>
        <v>4.49</v>
      </c>
      <c r="E782" s="16" t="str">
        <f>VLOOKUP(A782,'Medical Examinations'!A782:D782,4,FALSE)</f>
        <v>No</v>
      </c>
      <c r="F782" s="16" t="str">
        <f>VLOOKUP(A782,'Medical Examinations'!A782:E782,5,FALSE)</f>
        <v>No</v>
      </c>
      <c r="G782" s="16" t="str">
        <f>VLOOKUP(A782,'Medical Examinations'!A782:F782,6,FALSE)</f>
        <v>No</v>
      </c>
      <c r="H782" s="16">
        <f>VLOOKUP('HEALTH CARE'!A782,'Medical Examinations'!A782:G782,7,FALSE)</f>
        <v>0</v>
      </c>
      <c r="I782" s="16" t="str">
        <f>VLOOKUP(A782,'Medical Examinations'!A782:H782,8,FALSE)</f>
        <v>No</v>
      </c>
      <c r="J782" s="16" t="str">
        <f>VLOOKUP(A782,'Medical Examinations'!A782:I782,9,FALSE)</f>
        <v>obesity</v>
      </c>
      <c r="K782" s="16" t="str">
        <f>VLOOKUP(A782,'Medical Examinations'!A782:J782,10,FALSE)</f>
        <v>normal</v>
      </c>
      <c r="L782" s="18">
        <f>VLOOKUP(A782,'Hospitalisation Details'!A:F, 5, FALSE)</f>
        <v>1</v>
      </c>
      <c r="M782" s="16">
        <f>VLOOKUP(A782,'Hospitalisation Details'!A782:H782,8,FALSE)</f>
        <v>13292.52</v>
      </c>
      <c r="N782" s="16" t="str">
        <f>VLOOKUP(A782,'Hospitalisation Details'!A782:I782,9,FALSE)</f>
        <v>tier - 3</v>
      </c>
      <c r="O782" s="16" t="str">
        <f>VLOOKUP(A782,'Hospitalisation Details'!A782:J782,10,FALSE)</f>
        <v>tier - 3</v>
      </c>
      <c r="P782" s="16" t="str">
        <f>VLOOKUP(A782,'Hospitalisation Details'!A782:K782,11,FALSE)</f>
        <v>R1012</v>
      </c>
      <c r="Q782" s="16">
        <f>VLOOKUP(A782,'Hospitalisation Details'!A782:L782,12,FALSE)</f>
        <v>28</v>
      </c>
    </row>
    <row r="783" spans="1:17" ht="20.399999999999999" x14ac:dyDescent="0.6">
      <c r="A783" s="17" t="s">
        <v>1589</v>
      </c>
      <c r="B783" s="16" t="str">
        <f>VLOOKUP('HEALTH CARE'!A783,'Customer Names'!A783:D783,3,FALSE)</f>
        <v>Flanagan</v>
      </c>
      <c r="C783" s="16">
        <f>VLOOKUP(A783,'Medical Examinations'!A783:B783,2,FALSE)</f>
        <v>36.005000000000003</v>
      </c>
      <c r="D783" s="16">
        <f>VLOOKUP(A783,'Medical Examinations'!A783:C783,3,FALSE)</f>
        <v>6.9</v>
      </c>
      <c r="E783" s="16" t="str">
        <f>VLOOKUP(A783,'Medical Examinations'!A783:D783,4,FALSE)</f>
        <v>No</v>
      </c>
      <c r="F783" s="16" t="str">
        <f>VLOOKUP(A783,'Medical Examinations'!A783:E783,5,FALSE)</f>
        <v>No</v>
      </c>
      <c r="G783" s="16" t="str">
        <f>VLOOKUP(A783,'Medical Examinations'!A783:F783,6,FALSE)</f>
        <v>No</v>
      </c>
      <c r="H783" s="16">
        <f>VLOOKUP('HEALTH CARE'!A783,'Medical Examinations'!A783:G783,7,FALSE)</f>
        <v>0</v>
      </c>
      <c r="I783" s="16" t="str">
        <f>VLOOKUP(A783,'Medical Examinations'!A783:H783,8,FALSE)</f>
        <v>No</v>
      </c>
      <c r="J783" s="16" t="str">
        <f>VLOOKUP(A783,'Medical Examinations'!A783:I783,9,FALSE)</f>
        <v>obesity</v>
      </c>
      <c r="K783" s="16" t="str">
        <f>VLOOKUP(A783,'Medical Examinations'!A783:J783,10,FALSE)</f>
        <v>diabetes</v>
      </c>
      <c r="L783" s="18">
        <f>VLOOKUP(A783,'Hospitalisation Details'!A:F, 5, FALSE)</f>
        <v>11</v>
      </c>
      <c r="M783" s="16">
        <f>VLOOKUP(A783,'Hospitalisation Details'!A783:H783,8,FALSE)</f>
        <v>13228.85</v>
      </c>
      <c r="N783" s="16" t="str">
        <f>VLOOKUP(A783,'Hospitalisation Details'!A783:I783,9,FALSE)</f>
        <v>tier - 3</v>
      </c>
      <c r="O783" s="16" t="str">
        <f>VLOOKUP(A783,'Hospitalisation Details'!A783:J783,10,FALSE)</f>
        <v>tier - 3</v>
      </c>
      <c r="P783" s="16" t="str">
        <f>VLOOKUP(A783,'Hospitalisation Details'!A783:K783,11,FALSE)</f>
        <v>R1023</v>
      </c>
      <c r="Q783" s="16">
        <f>VLOOKUP(A783,'Hospitalisation Details'!A783:L783,12,FALSE)</f>
        <v>60</v>
      </c>
    </row>
    <row r="784" spans="1:17" ht="20.399999999999999" x14ac:dyDescent="0.6">
      <c r="A784" s="17" t="s">
        <v>1588</v>
      </c>
      <c r="B784" s="16" t="str">
        <f>VLOOKUP('HEALTH CARE'!A784,'Customer Names'!A784:D784,3,FALSE)</f>
        <v>Arellano</v>
      </c>
      <c r="C784" s="16">
        <f>VLOOKUP(A784,'Medical Examinations'!A784:B784,2,FALSE)</f>
        <v>28.7</v>
      </c>
      <c r="D784" s="16">
        <f>VLOOKUP(A784,'Medical Examinations'!A784:C784,3,FALSE)</f>
        <v>11.52</v>
      </c>
      <c r="E784" s="16" t="str">
        <f>VLOOKUP(A784,'Medical Examinations'!A784:D784,4,FALSE)</f>
        <v>No</v>
      </c>
      <c r="F784" s="16" t="str">
        <f>VLOOKUP(A784,'Medical Examinations'!A784:E784,5,FALSE)</f>
        <v>No</v>
      </c>
      <c r="G784" s="16" t="str">
        <f>VLOOKUP(A784,'Medical Examinations'!A784:F784,6,FALSE)</f>
        <v>No</v>
      </c>
      <c r="H784" s="16">
        <f>VLOOKUP('HEALTH CARE'!A784,'Medical Examinations'!A784:G784,7,FALSE)</f>
        <v>0</v>
      </c>
      <c r="I784" s="16" t="str">
        <f>VLOOKUP(A784,'Medical Examinations'!A784:H784,8,FALSE)</f>
        <v>No</v>
      </c>
      <c r="J784" s="16" t="str">
        <f>VLOOKUP(A784,'Medical Examinations'!A784:I784,9,FALSE)</f>
        <v>overweight</v>
      </c>
      <c r="K784" s="16" t="str">
        <f>VLOOKUP(A784,'Medical Examinations'!A784:J784,10,FALSE)</f>
        <v>diabetes</v>
      </c>
      <c r="L784" s="18">
        <f>VLOOKUP(A784,'Hospitalisation Details'!A:F, 5, FALSE)</f>
        <v>24</v>
      </c>
      <c r="M784" s="16">
        <f>VLOOKUP(A784,'Hospitalisation Details'!A784:H784,8,FALSE)</f>
        <v>13224.69</v>
      </c>
      <c r="N784" s="16" t="str">
        <f>VLOOKUP(A784,'Hospitalisation Details'!A784:I784,9,FALSE)</f>
        <v>tier - 3</v>
      </c>
      <c r="O784" s="16" t="str">
        <f>VLOOKUP(A784,'Hospitalisation Details'!A784:J784,10,FALSE)</f>
        <v>tier - 2</v>
      </c>
      <c r="P784" s="16" t="str">
        <f>VLOOKUP(A784,'Hospitalisation Details'!A784:K784,11,FALSE)</f>
        <v>R1011</v>
      </c>
      <c r="Q784" s="16">
        <f>VLOOKUP(A784,'Hospitalisation Details'!A784:L784,12,FALSE)</f>
        <v>60</v>
      </c>
    </row>
    <row r="785" spans="1:17" ht="20.399999999999999" x14ac:dyDescent="0.6">
      <c r="A785" s="17" t="s">
        <v>1587</v>
      </c>
      <c r="B785" s="16" t="str">
        <f>VLOOKUP('HEALTH CARE'!A785,'Customer Names'!A785:D785,3,FALSE)</f>
        <v>Charette</v>
      </c>
      <c r="C785" s="16">
        <f>VLOOKUP(A785,'Medical Examinations'!A785:B785,2,FALSE)</f>
        <v>34.295000000000002</v>
      </c>
      <c r="D785" s="16">
        <f>VLOOKUP(A785,'Medical Examinations'!A785:C785,3,FALSE)</f>
        <v>11.24</v>
      </c>
      <c r="E785" s="16" t="str">
        <f>VLOOKUP(A785,'Medical Examinations'!A785:D785,4,FALSE)</f>
        <v>No</v>
      </c>
      <c r="F785" s="16" t="str">
        <f>VLOOKUP(A785,'Medical Examinations'!A785:E785,5,FALSE)</f>
        <v>No</v>
      </c>
      <c r="G785" s="16" t="str">
        <f>VLOOKUP(A785,'Medical Examinations'!A785:F785,6,FALSE)</f>
        <v>No</v>
      </c>
      <c r="H785" s="16">
        <f>VLOOKUP('HEALTH CARE'!A785,'Medical Examinations'!A785:G785,7,FALSE)</f>
        <v>0</v>
      </c>
      <c r="I785" s="16" t="str">
        <f>VLOOKUP(A785,'Medical Examinations'!A785:H785,8,FALSE)</f>
        <v>No</v>
      </c>
      <c r="J785" s="16" t="str">
        <f>VLOOKUP(A785,'Medical Examinations'!A785:I785,9,FALSE)</f>
        <v>obesity</v>
      </c>
      <c r="K785" s="16" t="str">
        <f>VLOOKUP(A785,'Medical Examinations'!A785:J785,10,FALSE)</f>
        <v>diabetes</v>
      </c>
      <c r="L785" s="18">
        <f>VLOOKUP(A785,'Hospitalisation Details'!A:F, 5, FALSE)</f>
        <v>13</v>
      </c>
      <c r="M785" s="16">
        <f>VLOOKUP(A785,'Hospitalisation Details'!A785:H785,8,FALSE)</f>
        <v>13224.06</v>
      </c>
      <c r="N785" s="16" t="str">
        <f>VLOOKUP(A785,'Hospitalisation Details'!A785:I785,9,FALSE)</f>
        <v>tier - 3</v>
      </c>
      <c r="O785" s="16" t="str">
        <f>VLOOKUP(A785,'Hospitalisation Details'!A785:J785,10,FALSE)</f>
        <v>tier - 3</v>
      </c>
      <c r="P785" s="16" t="str">
        <f>VLOOKUP(A785,'Hospitalisation Details'!A785:K785,11,FALSE)</f>
        <v>R1024</v>
      </c>
      <c r="Q785" s="16">
        <f>VLOOKUP(A785,'Hospitalisation Details'!A785:L785,12,FALSE)</f>
        <v>57</v>
      </c>
    </row>
    <row r="786" spans="1:17" ht="20.399999999999999" x14ac:dyDescent="0.6">
      <c r="A786" s="17" t="s">
        <v>1586</v>
      </c>
      <c r="B786" s="16" t="str">
        <f>VLOOKUP('HEALTH CARE'!A786,'Customer Names'!A786:D786,3,FALSE)</f>
        <v>Pena Reyes</v>
      </c>
      <c r="C786" s="16">
        <f>VLOOKUP(A786,'Medical Examinations'!A786:B786,2,FALSE)</f>
        <v>27.55</v>
      </c>
      <c r="D786" s="16">
        <f>VLOOKUP(A786,'Medical Examinations'!A786:C786,3,FALSE)</f>
        <v>10.98</v>
      </c>
      <c r="E786" s="16" t="str">
        <f>VLOOKUP(A786,'Medical Examinations'!A786:D786,4,FALSE)</f>
        <v>No</v>
      </c>
      <c r="F786" s="16" t="str">
        <f>VLOOKUP(A786,'Medical Examinations'!A786:E786,5,FALSE)</f>
        <v>No</v>
      </c>
      <c r="G786" s="16" t="str">
        <f>VLOOKUP(A786,'Medical Examinations'!A786:F786,6,FALSE)</f>
        <v>No</v>
      </c>
      <c r="H786" s="16">
        <f>VLOOKUP('HEALTH CARE'!A786,'Medical Examinations'!A786:G786,7,FALSE)</f>
        <v>0</v>
      </c>
      <c r="I786" s="16" t="str">
        <f>VLOOKUP(A786,'Medical Examinations'!A786:H786,8,FALSE)</f>
        <v>No</v>
      </c>
      <c r="J786" s="16" t="str">
        <f>VLOOKUP(A786,'Medical Examinations'!A786:I786,9,FALSE)</f>
        <v>overweight</v>
      </c>
      <c r="K786" s="16" t="str">
        <f>VLOOKUP(A786,'Medical Examinations'!A786:J786,10,FALSE)</f>
        <v>diabetes</v>
      </c>
      <c r="L786" s="18">
        <f>VLOOKUP(A786,'Hospitalisation Details'!A:F, 5, FALSE)</f>
        <v>7</v>
      </c>
      <c r="M786" s="16">
        <f>VLOOKUP(A786,'Hospitalisation Details'!A786:H786,8,FALSE)</f>
        <v>13217.09</v>
      </c>
      <c r="N786" s="16" t="str">
        <f>VLOOKUP(A786,'Hospitalisation Details'!A786:I786,9,FALSE)</f>
        <v>tier - 3</v>
      </c>
      <c r="O786" s="16" t="str">
        <f>VLOOKUP(A786,'Hospitalisation Details'!A786:J786,10,FALSE)</f>
        <v>tier - 1</v>
      </c>
      <c r="P786" s="16" t="str">
        <f>VLOOKUP(A786,'Hospitalisation Details'!A786:K786,11,FALSE)</f>
        <v>R1024</v>
      </c>
      <c r="Q786" s="16">
        <f>VLOOKUP(A786,'Hospitalisation Details'!A786:L786,12,FALSE)</f>
        <v>60</v>
      </c>
    </row>
    <row r="787" spans="1:17" ht="20.399999999999999" x14ac:dyDescent="0.6">
      <c r="A787" s="17" t="s">
        <v>1585</v>
      </c>
      <c r="B787" s="16" t="str">
        <f>VLOOKUP('HEALTH CARE'!A787,'Customer Names'!A787:D787,3,FALSE)</f>
        <v>Broderick</v>
      </c>
      <c r="C787" s="16">
        <f>VLOOKUP(A787,'Medical Examinations'!A787:B787,2,FALSE)</f>
        <v>40.700000000000003</v>
      </c>
      <c r="D787" s="16">
        <f>VLOOKUP(A787,'Medical Examinations'!A787:C787,3,FALSE)</f>
        <v>5.42</v>
      </c>
      <c r="E787" s="16" t="str">
        <f>VLOOKUP(A787,'Medical Examinations'!A787:D787,4,FALSE)</f>
        <v>No</v>
      </c>
      <c r="F787" s="16" t="str">
        <f>VLOOKUP(A787,'Medical Examinations'!A787:E787,5,FALSE)</f>
        <v>No</v>
      </c>
      <c r="G787" s="16" t="str">
        <f>VLOOKUP(A787,'Medical Examinations'!A787:F787,6,FALSE)</f>
        <v>No</v>
      </c>
      <c r="H787" s="16">
        <f>VLOOKUP('HEALTH CARE'!A787,'Medical Examinations'!A787:G787,7,FALSE)</f>
        <v>0</v>
      </c>
      <c r="I787" s="16" t="str">
        <f>VLOOKUP(A787,'Medical Examinations'!A787:H787,8,FALSE)</f>
        <v>No</v>
      </c>
      <c r="J787" s="16" t="str">
        <f>VLOOKUP(A787,'Medical Examinations'!A787:I787,9,FALSE)</f>
        <v>obesity</v>
      </c>
      <c r="K787" s="16" t="str">
        <f>VLOOKUP(A787,'Medical Examinations'!A787:J787,10,FALSE)</f>
        <v>normal</v>
      </c>
      <c r="L787" s="18">
        <f>VLOOKUP(A787,'Hospitalisation Details'!A:F, 5, FALSE)</f>
        <v>15</v>
      </c>
      <c r="M787" s="16">
        <f>VLOOKUP(A787,'Hospitalisation Details'!A787:H787,8,FALSE)</f>
        <v>13214.43</v>
      </c>
      <c r="N787" s="16" t="str">
        <f>VLOOKUP(A787,'Hospitalisation Details'!A787:I787,9,FALSE)</f>
        <v>tier - 3</v>
      </c>
      <c r="O787" s="16" t="str">
        <f>VLOOKUP(A787,'Hospitalisation Details'!A787:J787,10,FALSE)</f>
        <v>tier - 2</v>
      </c>
      <c r="P787" s="16" t="str">
        <f>VLOOKUP(A787,'Hospitalisation Details'!A787:K787,11,FALSE)</f>
        <v>R1012</v>
      </c>
      <c r="Q787" s="16">
        <f>VLOOKUP(A787,'Hospitalisation Details'!A787:L787,12,FALSE)</f>
        <v>40</v>
      </c>
    </row>
    <row r="788" spans="1:17" ht="20.399999999999999" x14ac:dyDescent="0.6">
      <c r="A788" s="17" t="s">
        <v>1584</v>
      </c>
      <c r="B788" s="16" t="str">
        <f>VLOOKUP('HEALTH CARE'!A788,'Customer Names'!A788:D788,3,FALSE)</f>
        <v>Summers</v>
      </c>
      <c r="C788" s="16">
        <f>VLOOKUP(A788,'Medical Examinations'!A788:B788,2,FALSE)</f>
        <v>18.335000000000001</v>
      </c>
      <c r="D788" s="16">
        <f>VLOOKUP(A788,'Medical Examinations'!A788:C788,3,FALSE)</f>
        <v>10.97</v>
      </c>
      <c r="E788" s="16" t="str">
        <f>VLOOKUP(A788,'Medical Examinations'!A788:D788,4,FALSE)</f>
        <v>No</v>
      </c>
      <c r="F788" s="16" t="str">
        <f>VLOOKUP(A788,'Medical Examinations'!A788:E788,5,FALSE)</f>
        <v>No</v>
      </c>
      <c r="G788" s="16" t="str">
        <f>VLOOKUP(A788,'Medical Examinations'!A788:F788,6,FALSE)</f>
        <v>No</v>
      </c>
      <c r="H788" s="16">
        <f>VLOOKUP('HEALTH CARE'!A788,'Medical Examinations'!A788:G788,7,FALSE)</f>
        <v>0</v>
      </c>
      <c r="I788" s="16" t="str">
        <f>VLOOKUP(A788,'Medical Examinations'!A788:H788,8,FALSE)</f>
        <v>No</v>
      </c>
      <c r="J788" s="16" t="str">
        <f>VLOOKUP(A788,'Medical Examinations'!A788:I788,9,FALSE)</f>
        <v>underweight</v>
      </c>
      <c r="K788" s="16" t="str">
        <f>VLOOKUP(A788,'Medical Examinations'!A788:J788,10,FALSE)</f>
        <v>diabetes</v>
      </c>
      <c r="L788" s="18">
        <f>VLOOKUP(A788,'Hospitalisation Details'!A:F, 5, FALSE)</f>
        <v>5</v>
      </c>
      <c r="M788" s="16">
        <f>VLOOKUP(A788,'Hospitalisation Details'!A788:H788,8,FALSE)</f>
        <v>13204.29</v>
      </c>
      <c r="N788" s="16" t="str">
        <f>VLOOKUP(A788,'Hospitalisation Details'!A788:I788,9,FALSE)</f>
        <v>tier - 3</v>
      </c>
      <c r="O788" s="16" t="str">
        <f>VLOOKUP(A788,'Hospitalisation Details'!A788:J788,10,FALSE)</f>
        <v>tier - 1</v>
      </c>
      <c r="P788" s="16" t="str">
        <f>VLOOKUP(A788,'Hospitalisation Details'!A788:K788,11,FALSE)</f>
        <v>R1024</v>
      </c>
      <c r="Q788" s="16">
        <f>VLOOKUP(A788,'Hospitalisation Details'!A788:L788,12,FALSE)</f>
        <v>60</v>
      </c>
    </row>
    <row r="789" spans="1:17" ht="20.399999999999999" x14ac:dyDescent="0.6">
      <c r="A789" s="17" t="s">
        <v>1583</v>
      </c>
      <c r="B789" s="16" t="str">
        <f>VLOOKUP('HEALTH CARE'!A789,'Customer Names'!A789:D789,3,FALSE)</f>
        <v>Fisher</v>
      </c>
      <c r="C789" s="16">
        <f>VLOOKUP(A789,'Medical Examinations'!A789:B789,2,FALSE)</f>
        <v>33.914999999999999</v>
      </c>
      <c r="D789" s="16">
        <f>VLOOKUP(A789,'Medical Examinations'!A789:C789,3,FALSE)</f>
        <v>9.56</v>
      </c>
      <c r="E789" s="16" t="str">
        <f>VLOOKUP(A789,'Medical Examinations'!A789:D789,4,FALSE)</f>
        <v>Yes</v>
      </c>
      <c r="F789" s="16" t="str">
        <f>VLOOKUP(A789,'Medical Examinations'!A789:E789,5,FALSE)</f>
        <v>No</v>
      </c>
      <c r="G789" s="16" t="str">
        <f>VLOOKUP(A789,'Medical Examinations'!A789:F789,6,FALSE)</f>
        <v>No</v>
      </c>
      <c r="H789" s="16">
        <f>VLOOKUP('HEALTH CARE'!A789,'Medical Examinations'!A789:G789,7,FALSE)</f>
        <v>2</v>
      </c>
      <c r="I789" s="16" t="str">
        <f>VLOOKUP(A789,'Medical Examinations'!A789:H789,8,FALSE)</f>
        <v>No</v>
      </c>
      <c r="J789" s="16" t="str">
        <f>VLOOKUP(A789,'Medical Examinations'!A789:I789,9,FALSE)</f>
        <v>obesity</v>
      </c>
      <c r="K789" s="16" t="str">
        <f>VLOOKUP(A789,'Medical Examinations'!A789:J789,10,FALSE)</f>
        <v>diabetes</v>
      </c>
      <c r="L789" s="18">
        <f>VLOOKUP(A789,'Hospitalisation Details'!A:F, 5, FALSE)</f>
        <v>6</v>
      </c>
      <c r="M789" s="16">
        <f>VLOOKUP(A789,'Hospitalisation Details'!A789:H789,8,FALSE)</f>
        <v>13143.86</v>
      </c>
      <c r="N789" s="16" t="str">
        <f>VLOOKUP(A789,'Hospitalisation Details'!A789:I789,9,FALSE)</f>
        <v>tier - 3</v>
      </c>
      <c r="O789" s="16" t="str">
        <f>VLOOKUP(A789,'Hospitalisation Details'!A789:J789,10,FALSE)</f>
        <v>tier - 2</v>
      </c>
      <c r="P789" s="16" t="str">
        <f>VLOOKUP(A789,'Hospitalisation Details'!A789:K789,11,FALSE)</f>
        <v>R1016</v>
      </c>
      <c r="Q789" s="16">
        <f>VLOOKUP(A789,'Hospitalisation Details'!A789:L789,12,FALSE)</f>
        <v>61</v>
      </c>
    </row>
    <row r="790" spans="1:17" ht="20.399999999999999" x14ac:dyDescent="0.6">
      <c r="A790" s="17" t="s">
        <v>1582</v>
      </c>
      <c r="B790" s="16" t="str">
        <f>VLOOKUP('HEALTH CARE'!A790,'Customer Names'!A790:D790,3,FALSE)</f>
        <v>Zhou</v>
      </c>
      <c r="C790" s="16">
        <f>VLOOKUP(A790,'Medical Examinations'!A790:B790,2,FALSE)</f>
        <v>33.534999999999997</v>
      </c>
      <c r="D790" s="16">
        <f>VLOOKUP(A790,'Medical Examinations'!A790:C790,3,FALSE)</f>
        <v>9.4</v>
      </c>
      <c r="E790" s="16" t="str">
        <f>VLOOKUP(A790,'Medical Examinations'!A790:D790,4,FALSE)</f>
        <v>Yes</v>
      </c>
      <c r="F790" s="16" t="str">
        <f>VLOOKUP(A790,'Medical Examinations'!A790:E790,5,FALSE)</f>
        <v>No</v>
      </c>
      <c r="G790" s="16" t="str">
        <f>VLOOKUP(A790,'Medical Examinations'!A790:F790,6,FALSE)</f>
        <v>No</v>
      </c>
      <c r="H790" s="16">
        <f>VLOOKUP('HEALTH CARE'!A790,'Medical Examinations'!A790:G790,7,FALSE)</f>
        <v>2</v>
      </c>
      <c r="I790" s="16" t="str">
        <f>VLOOKUP(A790,'Medical Examinations'!A790:H790,8,FALSE)</f>
        <v>No</v>
      </c>
      <c r="J790" s="16" t="str">
        <f>VLOOKUP(A790,'Medical Examinations'!A790:I790,9,FALSE)</f>
        <v>obesity</v>
      </c>
      <c r="K790" s="16" t="str">
        <f>VLOOKUP(A790,'Medical Examinations'!A790:J790,10,FALSE)</f>
        <v>diabetes</v>
      </c>
      <c r="L790" s="18">
        <f>VLOOKUP(A790,'Hospitalisation Details'!A:F, 5, FALSE)</f>
        <v>6</v>
      </c>
      <c r="M790" s="16">
        <f>VLOOKUP(A790,'Hospitalisation Details'!A790:H790,8,FALSE)</f>
        <v>13143.34</v>
      </c>
      <c r="N790" s="16" t="str">
        <f>VLOOKUP(A790,'Hospitalisation Details'!A790:I790,9,FALSE)</f>
        <v>tier - 3</v>
      </c>
      <c r="O790" s="16" t="str">
        <f>VLOOKUP(A790,'Hospitalisation Details'!A790:J790,10,FALSE)</f>
        <v>tier - 2</v>
      </c>
      <c r="P790" s="16" t="str">
        <f>VLOOKUP(A790,'Hospitalisation Details'!A790:K790,11,FALSE)</f>
        <v>R1020</v>
      </c>
      <c r="Q790" s="16">
        <f>VLOOKUP(A790,'Hospitalisation Details'!A790:L790,12,FALSE)</f>
        <v>61</v>
      </c>
    </row>
    <row r="791" spans="1:17" ht="20.399999999999999" x14ac:dyDescent="0.6">
      <c r="A791" s="17" t="s">
        <v>1581</v>
      </c>
      <c r="B791" s="16" t="str">
        <f>VLOOKUP('HEALTH CARE'!A791,'Customer Names'!A791:D791,3,FALSE)</f>
        <v>Clarke-Ames</v>
      </c>
      <c r="C791" s="16">
        <f>VLOOKUP(A791,'Medical Examinations'!A791:B791,2,FALSE)</f>
        <v>23.655000000000001</v>
      </c>
      <c r="D791" s="16">
        <f>VLOOKUP(A791,'Medical Examinations'!A791:C791,3,FALSE)</f>
        <v>8.48</v>
      </c>
      <c r="E791" s="16" t="str">
        <f>VLOOKUP(A791,'Medical Examinations'!A791:D791,4,FALSE)</f>
        <v>Yes</v>
      </c>
      <c r="F791" s="16" t="str">
        <f>VLOOKUP(A791,'Medical Examinations'!A791:E791,5,FALSE)</f>
        <v>No</v>
      </c>
      <c r="G791" s="16" t="str">
        <f>VLOOKUP(A791,'Medical Examinations'!A791:F791,6,FALSE)</f>
        <v>No</v>
      </c>
      <c r="H791" s="16">
        <f>VLOOKUP('HEALTH CARE'!A791,'Medical Examinations'!A791:G791,7,FALSE)</f>
        <v>2</v>
      </c>
      <c r="I791" s="16" t="str">
        <f>VLOOKUP(A791,'Medical Examinations'!A791:H791,8,FALSE)</f>
        <v>No</v>
      </c>
      <c r="J791" s="16" t="str">
        <f>VLOOKUP(A791,'Medical Examinations'!A791:I791,9,FALSE)</f>
        <v>normal weight</v>
      </c>
      <c r="K791" s="16" t="str">
        <f>VLOOKUP(A791,'Medical Examinations'!A791:J791,10,FALSE)</f>
        <v>diabetes</v>
      </c>
      <c r="L791" s="18">
        <f>VLOOKUP(A791,'Hospitalisation Details'!A:F, 5, FALSE)</f>
        <v>7</v>
      </c>
      <c r="M791" s="16">
        <f>VLOOKUP(A791,'Hospitalisation Details'!A791:H791,8,FALSE)</f>
        <v>13129.6</v>
      </c>
      <c r="N791" s="16" t="str">
        <f>VLOOKUP(A791,'Hospitalisation Details'!A791:I791,9,FALSE)</f>
        <v>tier - 3</v>
      </c>
      <c r="O791" s="16" t="str">
        <f>VLOOKUP(A791,'Hospitalisation Details'!A791:J791,10,FALSE)</f>
        <v>tier - 2</v>
      </c>
      <c r="P791" s="16" t="str">
        <f>VLOOKUP(A791,'Hospitalisation Details'!A791:K791,11,FALSE)</f>
        <v>R1017</v>
      </c>
      <c r="Q791" s="16">
        <f>VLOOKUP(A791,'Hospitalisation Details'!A791:L791,12,FALSE)</f>
        <v>61</v>
      </c>
    </row>
    <row r="792" spans="1:17" ht="20.399999999999999" x14ac:dyDescent="0.6">
      <c r="A792" s="17" t="s">
        <v>1580</v>
      </c>
      <c r="B792" s="16" t="str">
        <f>VLOOKUP('HEALTH CARE'!A792,'Customer Names'!A792:D792,3,FALSE)</f>
        <v>Staton</v>
      </c>
      <c r="C792" s="16">
        <f>VLOOKUP(A792,'Medical Examinations'!A792:B792,2,FALSE)</f>
        <v>28</v>
      </c>
      <c r="D792" s="16">
        <f>VLOOKUP(A792,'Medical Examinations'!A792:C792,3,FALSE)</f>
        <v>5.57</v>
      </c>
      <c r="E792" s="16" t="str">
        <f>VLOOKUP(A792,'Medical Examinations'!A792:D792,4,FALSE)</f>
        <v>No</v>
      </c>
      <c r="F792" s="16" t="str">
        <f>VLOOKUP(A792,'Medical Examinations'!A792:E792,5,FALSE)</f>
        <v>No</v>
      </c>
      <c r="G792" s="16" t="str">
        <f>VLOOKUP(A792,'Medical Examinations'!A792:F792,6,FALSE)</f>
        <v>No</v>
      </c>
      <c r="H792" s="16">
        <f>VLOOKUP('HEALTH CARE'!A792,'Medical Examinations'!A792:G792,7,FALSE)</f>
        <v>0</v>
      </c>
      <c r="I792" s="16" t="str">
        <f>VLOOKUP(A792,'Medical Examinations'!A792:H792,8,FALSE)</f>
        <v>No</v>
      </c>
      <c r="J792" s="16" t="str">
        <f>VLOOKUP(A792,'Medical Examinations'!A792:I792,9,FALSE)</f>
        <v>overweight</v>
      </c>
      <c r="K792" s="16" t="str">
        <f>VLOOKUP(A792,'Medical Examinations'!A792:J792,10,FALSE)</f>
        <v>normal</v>
      </c>
      <c r="L792" s="18">
        <f>VLOOKUP(A792,'Hospitalisation Details'!A:F, 5, FALSE)</f>
        <v>16</v>
      </c>
      <c r="M792" s="16">
        <f>VLOOKUP(A792,'Hospitalisation Details'!A792:H792,8,FALSE)</f>
        <v>13126.68</v>
      </c>
      <c r="N792" s="16" t="str">
        <f>VLOOKUP(A792,'Hospitalisation Details'!A792:I792,9,FALSE)</f>
        <v>tier - 3</v>
      </c>
      <c r="O792" s="16" t="str">
        <f>VLOOKUP(A792,'Hospitalisation Details'!A792:J792,10,FALSE)</f>
        <v>tier - 3</v>
      </c>
      <c r="P792" s="16" t="str">
        <f>VLOOKUP(A792,'Hospitalisation Details'!A792:K792,11,FALSE)</f>
        <v>R1011</v>
      </c>
      <c r="Q792" s="16">
        <f>VLOOKUP(A792,'Hospitalisation Details'!A792:L792,12,FALSE)</f>
        <v>23</v>
      </c>
    </row>
    <row r="793" spans="1:17" ht="20.399999999999999" x14ac:dyDescent="0.6">
      <c r="A793" s="17" t="s">
        <v>1579</v>
      </c>
      <c r="B793" s="16" t="str">
        <f>VLOOKUP('HEALTH CARE'!A793,'Customer Names'!A793:D793,3,FALSE)</f>
        <v>Forster</v>
      </c>
      <c r="C793" s="16">
        <f>VLOOKUP(A793,'Medical Examinations'!A793:B793,2,FALSE)</f>
        <v>30.23</v>
      </c>
      <c r="D793" s="16">
        <f>VLOOKUP(A793,'Medical Examinations'!A793:C793,3,FALSE)</f>
        <v>6.94</v>
      </c>
      <c r="E793" s="16" t="str">
        <f>VLOOKUP(A793,'Medical Examinations'!A793:D793,4,FALSE)</f>
        <v>Yes</v>
      </c>
      <c r="F793" s="16" t="str">
        <f>VLOOKUP(A793,'Medical Examinations'!A793:E793,5,FALSE)</f>
        <v>No</v>
      </c>
      <c r="G793" s="16" t="str">
        <f>VLOOKUP(A793,'Medical Examinations'!A793:F793,6,FALSE)</f>
        <v>Yes</v>
      </c>
      <c r="H793" s="16">
        <f>VLOOKUP('HEALTH CARE'!A793,'Medical Examinations'!A793:G793,7,FALSE)</f>
        <v>1</v>
      </c>
      <c r="I793" s="16" t="str">
        <f>VLOOKUP(A793,'Medical Examinations'!A793:H793,8,FALSE)</f>
        <v>No</v>
      </c>
      <c r="J793" s="16" t="str">
        <f>VLOOKUP(A793,'Medical Examinations'!A793:I793,9,FALSE)</f>
        <v>obesity</v>
      </c>
      <c r="K793" s="16" t="str">
        <f>VLOOKUP(A793,'Medical Examinations'!A793:J793,10,FALSE)</f>
        <v>diabetes</v>
      </c>
      <c r="L793" s="18">
        <f>VLOOKUP(A793,'Hospitalisation Details'!A:F, 5, FALSE)</f>
        <v>14</v>
      </c>
      <c r="M793" s="16">
        <f>VLOOKUP(A793,'Hospitalisation Details'!A793:H793,8,FALSE)</f>
        <v>13116.84</v>
      </c>
      <c r="N793" s="16" t="str">
        <f>VLOOKUP(A793,'Hospitalisation Details'!A793:I793,9,FALSE)</f>
        <v>tier - 3</v>
      </c>
      <c r="O793" s="16" t="str">
        <f>VLOOKUP(A793,'Hospitalisation Details'!A793:J793,10,FALSE)</f>
        <v>tier - 1</v>
      </c>
      <c r="P793" s="16" t="str">
        <f>VLOOKUP(A793,'Hospitalisation Details'!A793:K793,11,FALSE)</f>
        <v>R1012</v>
      </c>
      <c r="Q793" s="16">
        <f>VLOOKUP(A793,'Hospitalisation Details'!A793:L793,12,FALSE)</f>
        <v>59</v>
      </c>
    </row>
    <row r="794" spans="1:17" ht="20.399999999999999" x14ac:dyDescent="0.6">
      <c r="A794" s="17" t="s">
        <v>1578</v>
      </c>
      <c r="B794" s="16" t="str">
        <f>VLOOKUP('HEALTH CARE'!A794,'Customer Names'!A794:D794,3,FALSE)</f>
        <v>Monaghan</v>
      </c>
      <c r="C794" s="16">
        <f>VLOOKUP(A794,'Medical Examinations'!A794:B794,2,FALSE)</f>
        <v>51.14</v>
      </c>
      <c r="D794" s="16">
        <f>VLOOKUP(A794,'Medical Examinations'!A794:C794,3,FALSE)</f>
        <v>4.05</v>
      </c>
      <c r="E794" s="16" t="str">
        <f>VLOOKUP(A794,'Medical Examinations'!A794:D794,4,FALSE)</f>
        <v>No</v>
      </c>
      <c r="F794" s="16" t="str">
        <f>VLOOKUP(A794,'Medical Examinations'!A794:E794,5,FALSE)</f>
        <v>No</v>
      </c>
      <c r="G794" s="16" t="str">
        <f>VLOOKUP(A794,'Medical Examinations'!A794:F794,6,FALSE)</f>
        <v>No</v>
      </c>
      <c r="H794" s="16">
        <f>VLOOKUP('HEALTH CARE'!A794,'Medical Examinations'!A794:G794,7,FALSE)</f>
        <v>1</v>
      </c>
      <c r="I794" s="16" t="str">
        <f>VLOOKUP(A794,'Medical Examinations'!A794:H794,8,FALSE)</f>
        <v>No</v>
      </c>
      <c r="J794" s="16" t="str">
        <f>VLOOKUP(A794,'Medical Examinations'!A794:I794,9,FALSE)</f>
        <v>obesity</v>
      </c>
      <c r="K794" s="16" t="str">
        <f>VLOOKUP(A794,'Medical Examinations'!A794:J794,10,FALSE)</f>
        <v>normal</v>
      </c>
      <c r="L794" s="18">
        <f>VLOOKUP(A794,'Hospitalisation Details'!A:F, 5, FALSE)</f>
        <v>12</v>
      </c>
      <c r="M794" s="16">
        <f>VLOOKUP(A794,'Hospitalisation Details'!A794:H794,8,FALSE)</f>
        <v>13113.51</v>
      </c>
      <c r="N794" s="16" t="str">
        <f>VLOOKUP(A794,'Hospitalisation Details'!A794:I794,9,FALSE)</f>
        <v>tier - 3</v>
      </c>
      <c r="O794" s="16" t="str">
        <f>VLOOKUP(A794,'Hospitalisation Details'!A794:J794,10,FALSE)</f>
        <v>tier - 2</v>
      </c>
      <c r="P794" s="16" t="str">
        <f>VLOOKUP(A794,'Hospitalisation Details'!A794:K794,11,FALSE)</f>
        <v>R1026</v>
      </c>
      <c r="Q794" s="16">
        <f>VLOOKUP(A794,'Hospitalisation Details'!A794:L794,12,FALSE)</f>
        <v>30</v>
      </c>
    </row>
    <row r="795" spans="1:17" ht="20.399999999999999" x14ac:dyDescent="0.6">
      <c r="A795" s="17" t="s">
        <v>1577</v>
      </c>
      <c r="B795" s="16" t="str">
        <f>VLOOKUP('HEALTH CARE'!A795,'Customer Names'!A795:D795,3,FALSE)</f>
        <v>Kawamoto</v>
      </c>
      <c r="C795" s="16">
        <f>VLOOKUP(A795,'Medical Examinations'!A795:B795,2,FALSE)</f>
        <v>24.32</v>
      </c>
      <c r="D795" s="16">
        <f>VLOOKUP(A795,'Medical Examinations'!A795:C795,3,FALSE)</f>
        <v>10.220000000000001</v>
      </c>
      <c r="E795" s="16" t="str">
        <f>VLOOKUP(A795,'Medical Examinations'!A795:D795,4,FALSE)</f>
        <v>No</v>
      </c>
      <c r="F795" s="16" t="str">
        <f>VLOOKUP(A795,'Medical Examinations'!A795:E795,5,FALSE)</f>
        <v>No</v>
      </c>
      <c r="G795" s="16" t="str">
        <f>VLOOKUP(A795,'Medical Examinations'!A795:F795,6,FALSE)</f>
        <v>No</v>
      </c>
      <c r="H795" s="16">
        <f>VLOOKUP('HEALTH CARE'!A795,'Medical Examinations'!A795:G795,7,FALSE)</f>
        <v>0</v>
      </c>
      <c r="I795" s="16" t="str">
        <f>VLOOKUP(A795,'Medical Examinations'!A795:H795,8,FALSE)</f>
        <v>No</v>
      </c>
      <c r="J795" s="16" t="str">
        <f>VLOOKUP(A795,'Medical Examinations'!A795:I795,9,FALSE)</f>
        <v>normal weight</v>
      </c>
      <c r="K795" s="16" t="str">
        <f>VLOOKUP(A795,'Medical Examinations'!A795:J795,10,FALSE)</f>
        <v>diabetes</v>
      </c>
      <c r="L795" s="18">
        <f>VLOOKUP(A795,'Hospitalisation Details'!A:F, 5, FALSE)</f>
        <v>2</v>
      </c>
      <c r="M795" s="16">
        <f>VLOOKUP(A795,'Hospitalisation Details'!A795:H795,8,FALSE)</f>
        <v>13112.6</v>
      </c>
      <c r="N795" s="16" t="str">
        <f>VLOOKUP(A795,'Hospitalisation Details'!A795:I795,9,FALSE)</f>
        <v>tier - 3</v>
      </c>
      <c r="O795" s="16" t="str">
        <f>VLOOKUP(A795,'Hospitalisation Details'!A795:J795,10,FALSE)</f>
        <v>tier - 3</v>
      </c>
      <c r="P795" s="16" t="str">
        <f>VLOOKUP(A795,'Hospitalisation Details'!A795:K795,11,FALSE)</f>
        <v>R1012</v>
      </c>
      <c r="Q795" s="16">
        <f>VLOOKUP(A795,'Hospitalisation Details'!A795:L795,12,FALSE)</f>
        <v>60</v>
      </c>
    </row>
    <row r="796" spans="1:17" ht="20.399999999999999" x14ac:dyDescent="0.6">
      <c r="A796" s="17" t="s">
        <v>1576</v>
      </c>
      <c r="B796" s="16" t="str">
        <f>VLOOKUP('HEALTH CARE'!A796,'Customer Names'!A796:D796,3,FALSE)</f>
        <v>Dicharry</v>
      </c>
      <c r="C796" s="16">
        <f>VLOOKUP(A796,'Medical Examinations'!A796:B796,2,FALSE)</f>
        <v>38.06</v>
      </c>
      <c r="D796" s="16">
        <f>VLOOKUP(A796,'Medical Examinations'!A796:C796,3,FALSE)</f>
        <v>9.24</v>
      </c>
      <c r="E796" s="16" t="str">
        <f>VLOOKUP(A796,'Medical Examinations'!A796:D796,4,FALSE)</f>
        <v>No</v>
      </c>
      <c r="F796" s="16" t="str">
        <f>VLOOKUP(A796,'Medical Examinations'!A796:E796,5,FALSE)</f>
        <v>No</v>
      </c>
      <c r="G796" s="16" t="str">
        <f>VLOOKUP(A796,'Medical Examinations'!A796:F796,6,FALSE)</f>
        <v>No</v>
      </c>
      <c r="H796" s="16">
        <f>VLOOKUP('HEALTH CARE'!A796,'Medical Examinations'!A796:G796,7,FALSE)</f>
        <v>0</v>
      </c>
      <c r="I796" s="16" t="str">
        <f>VLOOKUP(A796,'Medical Examinations'!A796:H796,8,FALSE)</f>
        <v>No</v>
      </c>
      <c r="J796" s="16" t="str">
        <f>VLOOKUP(A796,'Medical Examinations'!A796:I796,9,FALSE)</f>
        <v>obesity</v>
      </c>
      <c r="K796" s="16" t="str">
        <f>VLOOKUP(A796,'Medical Examinations'!A796:J796,10,FALSE)</f>
        <v>diabetes</v>
      </c>
      <c r="L796" s="18">
        <f>VLOOKUP(A796,'Hospitalisation Details'!A:F, 5, FALSE)</f>
        <v>30</v>
      </c>
      <c r="M796" s="16">
        <f>VLOOKUP(A796,'Hospitalisation Details'!A796:H796,8,FALSE)</f>
        <v>13110.79</v>
      </c>
      <c r="N796" s="16" t="str">
        <f>VLOOKUP(A796,'Hospitalisation Details'!A796:I796,9,FALSE)</f>
        <v>tier - 3</v>
      </c>
      <c r="O796" s="16" t="str">
        <f>VLOOKUP(A796,'Hospitalisation Details'!A796:J796,10,FALSE)</f>
        <v>tier - 2</v>
      </c>
      <c r="P796" s="16" t="str">
        <f>VLOOKUP(A796,'Hospitalisation Details'!A796:K796,11,FALSE)</f>
        <v>R1011</v>
      </c>
      <c r="Q796" s="16">
        <f>VLOOKUP(A796,'Hospitalisation Details'!A796:L796,12,FALSE)</f>
        <v>51</v>
      </c>
    </row>
    <row r="797" spans="1:17" ht="20.399999999999999" x14ac:dyDescent="0.6">
      <c r="A797" s="17" t="s">
        <v>1575</v>
      </c>
      <c r="B797" s="16" t="str">
        <f>VLOOKUP('HEALTH CARE'!A797,'Customer Names'!A797:D797,3,FALSE)</f>
        <v>Berry</v>
      </c>
      <c r="C797" s="16">
        <f>VLOOKUP(A797,'Medical Examinations'!A797:B797,2,FALSE)</f>
        <v>37.700000000000003</v>
      </c>
      <c r="D797" s="16">
        <f>VLOOKUP(A797,'Medical Examinations'!A797:C797,3,FALSE)</f>
        <v>8.6</v>
      </c>
      <c r="E797" s="16" t="str">
        <f>VLOOKUP(A797,'Medical Examinations'!A797:D797,4,FALSE)</f>
        <v>No</v>
      </c>
      <c r="F797" s="16" t="str">
        <f>VLOOKUP(A797,'Medical Examinations'!A797:E797,5,FALSE)</f>
        <v>No</v>
      </c>
      <c r="G797" s="16" t="str">
        <f>VLOOKUP(A797,'Medical Examinations'!A797:F797,6,FALSE)</f>
        <v>No</v>
      </c>
      <c r="H797" s="16">
        <f>VLOOKUP('HEALTH CARE'!A797,'Medical Examinations'!A797:G797,7,FALSE)</f>
        <v>0</v>
      </c>
      <c r="I797" s="16" t="str">
        <f>VLOOKUP(A797,'Medical Examinations'!A797:H797,8,FALSE)</f>
        <v>No</v>
      </c>
      <c r="J797" s="16" t="str">
        <f>VLOOKUP(A797,'Medical Examinations'!A797:I797,9,FALSE)</f>
        <v>obesity</v>
      </c>
      <c r="K797" s="16" t="str">
        <f>VLOOKUP(A797,'Medical Examinations'!A797:J797,10,FALSE)</f>
        <v>diabetes</v>
      </c>
      <c r="L797" s="18">
        <f>VLOOKUP(A797,'Hospitalisation Details'!A:F, 5, FALSE)</f>
        <v>17</v>
      </c>
      <c r="M797" s="16">
        <f>VLOOKUP(A797,'Hospitalisation Details'!A797:H797,8,FALSE)</f>
        <v>13101.74</v>
      </c>
      <c r="N797" s="16" t="str">
        <f>VLOOKUP(A797,'Hospitalisation Details'!A797:I797,9,FALSE)</f>
        <v>tier - 3</v>
      </c>
      <c r="O797" s="16" t="str">
        <f>VLOOKUP(A797,'Hospitalisation Details'!A797:J797,10,FALSE)</f>
        <v>tier - 2</v>
      </c>
      <c r="P797" s="16" t="str">
        <f>VLOOKUP(A797,'Hospitalisation Details'!A797:K797,11,FALSE)</f>
        <v>R1026</v>
      </c>
      <c r="Q797" s="16">
        <f>VLOOKUP(A797,'Hospitalisation Details'!A797:L797,12,FALSE)</f>
        <v>44</v>
      </c>
    </row>
    <row r="798" spans="1:17" ht="20.399999999999999" x14ac:dyDescent="0.6">
      <c r="A798" s="17" t="s">
        <v>1574</v>
      </c>
      <c r="B798" s="16" t="str">
        <f>VLOOKUP('HEALTH CARE'!A798,'Customer Names'!A798:D798,3,FALSE)</f>
        <v>Porfirio</v>
      </c>
      <c r="C798" s="16">
        <f>VLOOKUP(A798,'Medical Examinations'!A798:B798,2,FALSE)</f>
        <v>44</v>
      </c>
      <c r="D798" s="16">
        <f>VLOOKUP(A798,'Medical Examinations'!A798:C798,3,FALSE)</f>
        <v>9.32</v>
      </c>
      <c r="E798" s="16" t="str">
        <f>VLOOKUP(A798,'Medical Examinations'!A798:D798,4,FALSE)</f>
        <v>Yes</v>
      </c>
      <c r="F798" s="16" t="str">
        <f>VLOOKUP(A798,'Medical Examinations'!A798:E798,5,FALSE)</f>
        <v>No</v>
      </c>
      <c r="G798" s="16" t="str">
        <f>VLOOKUP(A798,'Medical Examinations'!A798:F798,6,FALSE)</f>
        <v>No</v>
      </c>
      <c r="H798" s="16">
        <f>VLOOKUP('HEALTH CARE'!A798,'Medical Examinations'!A798:G798,7,FALSE)</f>
        <v>2</v>
      </c>
      <c r="I798" s="16" t="str">
        <f>VLOOKUP(A798,'Medical Examinations'!A798:H798,8,FALSE)</f>
        <v>No</v>
      </c>
      <c r="J798" s="16" t="str">
        <f>VLOOKUP(A798,'Medical Examinations'!A798:I798,9,FALSE)</f>
        <v>obesity</v>
      </c>
      <c r="K798" s="16" t="str">
        <f>VLOOKUP(A798,'Medical Examinations'!A798:J798,10,FALSE)</f>
        <v>diabetes</v>
      </c>
      <c r="L798" s="18">
        <f>VLOOKUP(A798,'Hospitalisation Details'!A:F, 5, FALSE)</f>
        <v>6</v>
      </c>
      <c r="M798" s="16">
        <f>VLOOKUP(A798,'Hospitalisation Details'!A798:H798,8,FALSE)</f>
        <v>13063.88</v>
      </c>
      <c r="N798" s="16" t="str">
        <f>VLOOKUP(A798,'Hospitalisation Details'!A798:I798,9,FALSE)</f>
        <v>tier - 3</v>
      </c>
      <c r="O798" s="16" t="str">
        <f>VLOOKUP(A798,'Hospitalisation Details'!A798:J798,10,FALSE)</f>
        <v>tier - 2</v>
      </c>
      <c r="P798" s="16" t="str">
        <f>VLOOKUP(A798,'Hospitalisation Details'!A798:K798,11,FALSE)</f>
        <v>R1011</v>
      </c>
      <c r="Q798" s="16">
        <f>VLOOKUP(A798,'Hospitalisation Details'!A798:L798,12,FALSE)</f>
        <v>61</v>
      </c>
    </row>
    <row r="799" spans="1:17" ht="20.399999999999999" x14ac:dyDescent="0.6">
      <c r="A799" s="17" t="s">
        <v>1573</v>
      </c>
      <c r="B799" s="16" t="str">
        <f>VLOOKUP('HEALTH CARE'!A799,'Customer Names'!A799:D799,3,FALSE)</f>
        <v>Thind</v>
      </c>
      <c r="C799" s="16">
        <f>VLOOKUP(A799,'Medical Examinations'!A799:B799,2,FALSE)</f>
        <v>41.45</v>
      </c>
      <c r="D799" s="16">
        <f>VLOOKUP(A799,'Medical Examinations'!A799:C799,3,FALSE)</f>
        <v>6.12</v>
      </c>
      <c r="E799" s="16" t="str">
        <f>VLOOKUP(A799,'Medical Examinations'!A799:D799,4,FALSE)</f>
        <v>Yes</v>
      </c>
      <c r="F799" s="16" t="str">
        <f>VLOOKUP(A799,'Medical Examinations'!A799:E799,5,FALSE)</f>
        <v>No</v>
      </c>
      <c r="G799" s="16" t="str">
        <f>VLOOKUP(A799,'Medical Examinations'!A799:F799,6,FALSE)</f>
        <v>No</v>
      </c>
      <c r="H799" s="16">
        <f>VLOOKUP('HEALTH CARE'!A799,'Medical Examinations'!A799:G799,7,FALSE)</f>
        <v>0</v>
      </c>
      <c r="I799" s="16" t="str">
        <f>VLOOKUP(A799,'Medical Examinations'!A799:H799,8,FALSE)</f>
        <v>No</v>
      </c>
      <c r="J799" s="16" t="str">
        <f>VLOOKUP(A799,'Medical Examinations'!A799:I799,9,FALSE)</f>
        <v>obesity</v>
      </c>
      <c r="K799" s="16" t="str">
        <f>VLOOKUP(A799,'Medical Examinations'!A799:J799,10,FALSE)</f>
        <v>prediabetes</v>
      </c>
      <c r="L799" s="18">
        <f>VLOOKUP(A799,'Hospitalisation Details'!A:F, 5, FALSE)</f>
        <v>26</v>
      </c>
      <c r="M799" s="16">
        <f>VLOOKUP(A799,'Hospitalisation Details'!A799:H799,8,FALSE)</f>
        <v>13051.22</v>
      </c>
      <c r="N799" s="16" t="str">
        <f>VLOOKUP(A799,'Hospitalisation Details'!A799:I799,9,FALSE)</f>
        <v>tier - 3</v>
      </c>
      <c r="O799" s="16" t="str">
        <f>VLOOKUP(A799,'Hospitalisation Details'!A799:J799,10,FALSE)</f>
        <v>tier - 1</v>
      </c>
      <c r="P799" s="16" t="str">
        <f>VLOOKUP(A799,'Hospitalisation Details'!A799:K799,11,FALSE)</f>
        <v>R1026</v>
      </c>
      <c r="Q799" s="16">
        <f>VLOOKUP(A799,'Hospitalisation Details'!A799:L799,12,FALSE)</f>
        <v>37</v>
      </c>
    </row>
    <row r="800" spans="1:17" ht="20.399999999999999" x14ac:dyDescent="0.6">
      <c r="A800" s="17" t="s">
        <v>1572</v>
      </c>
      <c r="B800" s="16" t="str">
        <f>VLOOKUP('HEALTH CARE'!A800,'Customer Names'!A800:D800,3,FALSE)</f>
        <v>Ryan</v>
      </c>
      <c r="C800" s="16">
        <f>VLOOKUP(A800,'Medical Examinations'!A800:B800,2,FALSE)</f>
        <v>25.364999999999998</v>
      </c>
      <c r="D800" s="16">
        <f>VLOOKUP(A800,'Medical Examinations'!A800:C800,3,FALSE)</f>
        <v>9.19</v>
      </c>
      <c r="E800" s="16" t="str">
        <f>VLOOKUP(A800,'Medical Examinations'!A800:D800,4,FALSE)</f>
        <v>Yes</v>
      </c>
      <c r="F800" s="16" t="str">
        <f>VLOOKUP(A800,'Medical Examinations'!A800:E800,5,FALSE)</f>
        <v>No</v>
      </c>
      <c r="G800" s="16" t="str">
        <f>VLOOKUP(A800,'Medical Examinations'!A800:F800,6,FALSE)</f>
        <v>No</v>
      </c>
      <c r="H800" s="16">
        <f>VLOOKUP('HEALTH CARE'!A800,'Medical Examinations'!A800:G800,7,FALSE)</f>
        <v>0</v>
      </c>
      <c r="I800" s="16" t="str">
        <f>VLOOKUP(A800,'Medical Examinations'!A800:H800,8,FALSE)</f>
        <v>No</v>
      </c>
      <c r="J800" s="16" t="str">
        <f>VLOOKUP(A800,'Medical Examinations'!A800:I800,9,FALSE)</f>
        <v>overweight</v>
      </c>
      <c r="K800" s="16" t="str">
        <f>VLOOKUP(A800,'Medical Examinations'!A800:J800,10,FALSE)</f>
        <v>diabetes</v>
      </c>
      <c r="L800" s="18">
        <f>VLOOKUP(A800,'Hospitalisation Details'!A:F, 5, FALSE)</f>
        <v>6</v>
      </c>
      <c r="M800" s="16">
        <f>VLOOKUP(A800,'Hospitalisation Details'!A800:H800,8,FALSE)</f>
        <v>13047.33</v>
      </c>
      <c r="N800" s="16" t="str">
        <f>VLOOKUP(A800,'Hospitalisation Details'!A800:I800,9,FALSE)</f>
        <v>tier - 3</v>
      </c>
      <c r="O800" s="16" t="str">
        <f>VLOOKUP(A800,'Hospitalisation Details'!A800:J800,10,FALSE)</f>
        <v>tier - 3</v>
      </c>
      <c r="P800" s="16" t="str">
        <f>VLOOKUP(A800,'Hospitalisation Details'!A800:K800,11,FALSE)</f>
        <v>R1024</v>
      </c>
      <c r="Q800" s="16">
        <f>VLOOKUP(A800,'Hospitalisation Details'!A800:L800,12,FALSE)</f>
        <v>55</v>
      </c>
    </row>
    <row r="801" spans="1:17" ht="20.399999999999999" x14ac:dyDescent="0.6">
      <c r="A801" s="17" t="s">
        <v>1571</v>
      </c>
      <c r="B801" s="16" t="str">
        <f>VLOOKUP('HEALTH CARE'!A801,'Customer Names'!A801:D801,3,FALSE)</f>
        <v>Horn</v>
      </c>
      <c r="C801" s="16">
        <f>VLOOKUP(A801,'Medical Examinations'!A801:B801,2,FALSE)</f>
        <v>34.56</v>
      </c>
      <c r="D801" s="16">
        <f>VLOOKUP(A801,'Medical Examinations'!A801:C801,3,FALSE)</f>
        <v>5.84</v>
      </c>
      <c r="E801" s="16" t="str">
        <f>VLOOKUP(A801,'Medical Examinations'!A801:D801,4,FALSE)</f>
        <v>Yes</v>
      </c>
      <c r="F801" s="16" t="str">
        <f>VLOOKUP(A801,'Medical Examinations'!A801:E801,5,FALSE)</f>
        <v>No</v>
      </c>
      <c r="G801" s="16" t="str">
        <f>VLOOKUP(A801,'Medical Examinations'!A801:F801,6,FALSE)</f>
        <v>Yes</v>
      </c>
      <c r="H801" s="16">
        <f>VLOOKUP('HEALTH CARE'!A801,'Medical Examinations'!A801:G801,7,FALSE)</f>
        <v>1</v>
      </c>
      <c r="I801" s="16" t="str">
        <f>VLOOKUP(A801,'Medical Examinations'!A801:H801,8,FALSE)</f>
        <v>No</v>
      </c>
      <c r="J801" s="16" t="str">
        <f>VLOOKUP(A801,'Medical Examinations'!A801:I801,9,FALSE)</f>
        <v>obesity</v>
      </c>
      <c r="K801" s="16" t="str">
        <f>VLOOKUP(A801,'Medical Examinations'!A801:J801,10,FALSE)</f>
        <v>prediabetes</v>
      </c>
      <c r="L801" s="18">
        <f>VLOOKUP(A801,'Hospitalisation Details'!A:F, 5, FALSE)</f>
        <v>23</v>
      </c>
      <c r="M801" s="16">
        <f>VLOOKUP(A801,'Hospitalisation Details'!A801:H801,8,FALSE)</f>
        <v>13044.41</v>
      </c>
      <c r="N801" s="16" t="str">
        <f>VLOOKUP(A801,'Hospitalisation Details'!A801:I801,9,FALSE)</f>
        <v>tier - 3</v>
      </c>
      <c r="O801" s="16" t="str">
        <f>VLOOKUP(A801,'Hospitalisation Details'!A801:J801,10,FALSE)</f>
        <v>tier - 1</v>
      </c>
      <c r="P801" s="16" t="str">
        <f>VLOOKUP(A801,'Hospitalisation Details'!A801:K801,11,FALSE)</f>
        <v>R1012</v>
      </c>
      <c r="Q801" s="16">
        <f>VLOOKUP(A801,'Hospitalisation Details'!A801:L801,12,FALSE)</f>
        <v>53</v>
      </c>
    </row>
    <row r="802" spans="1:17" ht="20.399999999999999" x14ac:dyDescent="0.6">
      <c r="A802" s="17" t="s">
        <v>1570</v>
      </c>
      <c r="B802" s="16" t="str">
        <f>VLOOKUP('HEALTH CARE'!A802,'Customer Names'!A802:D802,3,FALSE)</f>
        <v>Sabadosa</v>
      </c>
      <c r="C802" s="16">
        <f>VLOOKUP(A802,'Medical Examinations'!A802:B802,2,FALSE)</f>
        <v>28.2</v>
      </c>
      <c r="D802" s="16">
        <f>VLOOKUP(A802,'Medical Examinations'!A802:C802,3,FALSE)</f>
        <v>7.19</v>
      </c>
      <c r="E802" s="16" t="str">
        <f>VLOOKUP(A802,'Medical Examinations'!A802:D802,4,FALSE)</f>
        <v>Yes</v>
      </c>
      <c r="F802" s="16" t="str">
        <f>VLOOKUP(A802,'Medical Examinations'!A802:E802,5,FALSE)</f>
        <v>No</v>
      </c>
      <c r="G802" s="16" t="str">
        <f>VLOOKUP(A802,'Medical Examinations'!A802:F802,6,FALSE)</f>
        <v>No</v>
      </c>
      <c r="H802" s="16">
        <f>VLOOKUP('HEALTH CARE'!A802,'Medical Examinations'!A802:G802,7,FALSE)</f>
        <v>2</v>
      </c>
      <c r="I802" s="16" t="str">
        <f>VLOOKUP(A802,'Medical Examinations'!A802:H802,8,FALSE)</f>
        <v>No</v>
      </c>
      <c r="J802" s="16" t="str">
        <f>VLOOKUP(A802,'Medical Examinations'!A802:I802,9,FALSE)</f>
        <v>overweight</v>
      </c>
      <c r="K802" s="16" t="str">
        <f>VLOOKUP(A802,'Medical Examinations'!A802:J802,10,FALSE)</f>
        <v>diabetes</v>
      </c>
      <c r="L802" s="18">
        <f>VLOOKUP(A802,'Hospitalisation Details'!A:F, 5, FALSE)</f>
        <v>9</v>
      </c>
      <c r="M802" s="16">
        <f>VLOOKUP(A802,'Hospitalisation Details'!A802:H802,8,FALSE)</f>
        <v>13041.92</v>
      </c>
      <c r="N802" s="16" t="str">
        <f>VLOOKUP(A802,'Hospitalisation Details'!A802:I802,9,FALSE)</f>
        <v>tier - 3</v>
      </c>
      <c r="O802" s="16" t="str">
        <f>VLOOKUP(A802,'Hospitalisation Details'!A802:J802,10,FALSE)</f>
        <v>tier - 1</v>
      </c>
      <c r="P802" s="16" t="str">
        <f>VLOOKUP(A802,'Hospitalisation Details'!A802:K802,11,FALSE)</f>
        <v>R1011</v>
      </c>
      <c r="Q802" s="16">
        <f>VLOOKUP(A802,'Hospitalisation Details'!A802:L802,12,FALSE)</f>
        <v>61</v>
      </c>
    </row>
    <row r="803" spans="1:17" ht="20.399999999999999" x14ac:dyDescent="0.6">
      <c r="A803" s="17" t="s">
        <v>1569</v>
      </c>
      <c r="B803" s="16" t="str">
        <f>VLOOKUP('HEALTH CARE'!A803,'Customer Names'!A803:D803,3,FALSE)</f>
        <v>Casady</v>
      </c>
      <c r="C803" s="16">
        <f>VLOOKUP(A803,'Medical Examinations'!A803:B803,2,FALSE)</f>
        <v>30.43</v>
      </c>
      <c r="D803" s="16">
        <f>VLOOKUP(A803,'Medical Examinations'!A803:C803,3,FALSE)</f>
        <v>9.39</v>
      </c>
      <c r="E803" s="16" t="str">
        <f>VLOOKUP(A803,'Medical Examinations'!A803:D803,4,FALSE)</f>
        <v>No</v>
      </c>
      <c r="F803" s="16" t="str">
        <f>VLOOKUP(A803,'Medical Examinations'!A803:E803,5,FALSE)</f>
        <v>No</v>
      </c>
      <c r="G803" s="16" t="str">
        <f>VLOOKUP(A803,'Medical Examinations'!A803:F803,6,FALSE)</f>
        <v>No</v>
      </c>
      <c r="H803" s="16">
        <f>VLOOKUP('HEALTH CARE'!A803,'Medical Examinations'!A803:G803,7,FALSE)</f>
        <v>0</v>
      </c>
      <c r="I803" s="16" t="str">
        <f>VLOOKUP(A803,'Medical Examinations'!A803:H803,8,FALSE)</f>
        <v>No</v>
      </c>
      <c r="J803" s="16" t="str">
        <f>VLOOKUP(A803,'Medical Examinations'!A803:I803,9,FALSE)</f>
        <v>obesity</v>
      </c>
      <c r="K803" s="16" t="str">
        <f>VLOOKUP(A803,'Medical Examinations'!A803:J803,10,FALSE)</f>
        <v>diabetes</v>
      </c>
      <c r="L803" s="18">
        <f>VLOOKUP(A803,'Hospitalisation Details'!A:F, 5, FALSE)</f>
        <v>4</v>
      </c>
      <c r="M803" s="16">
        <f>VLOOKUP(A803,'Hospitalisation Details'!A803:H803,8,FALSE)</f>
        <v>13023.93</v>
      </c>
      <c r="N803" s="16" t="str">
        <f>VLOOKUP(A803,'Hospitalisation Details'!A803:I803,9,FALSE)</f>
        <v>tier - 3</v>
      </c>
      <c r="O803" s="16" t="str">
        <f>VLOOKUP(A803,'Hospitalisation Details'!A803:J803,10,FALSE)</f>
        <v>tier - 2</v>
      </c>
      <c r="P803" s="16" t="str">
        <f>VLOOKUP(A803,'Hospitalisation Details'!A803:K803,11,FALSE)</f>
        <v>R1025</v>
      </c>
      <c r="Q803" s="16">
        <f>VLOOKUP(A803,'Hospitalisation Details'!A803:L803,12,FALSE)</f>
        <v>57</v>
      </c>
    </row>
    <row r="804" spans="1:17" ht="20.399999999999999" x14ac:dyDescent="0.6">
      <c r="A804" s="17" t="s">
        <v>1568</v>
      </c>
      <c r="B804" s="16" t="str">
        <f>VLOOKUP('HEALTH CARE'!A804,'Customer Names'!A804:D804,3,FALSE)</f>
        <v>Phillips</v>
      </c>
      <c r="C804" s="16">
        <f>VLOOKUP(A804,'Medical Examinations'!A804:B804,2,FALSE)</f>
        <v>32.395000000000003</v>
      </c>
      <c r="D804" s="16">
        <f>VLOOKUP(A804,'Medical Examinations'!A804:C804,3,FALSE)</f>
        <v>4.2699999999999996</v>
      </c>
      <c r="E804" s="16" t="str">
        <f>VLOOKUP(A804,'Medical Examinations'!A804:D804,4,FALSE)</f>
        <v>Yes</v>
      </c>
      <c r="F804" s="16" t="str">
        <f>VLOOKUP(A804,'Medical Examinations'!A804:E804,5,FALSE)</f>
        <v>No</v>
      </c>
      <c r="G804" s="16" t="str">
        <f>VLOOKUP(A804,'Medical Examinations'!A804:F804,6,FALSE)</f>
        <v>No</v>
      </c>
      <c r="H804" s="16">
        <f>VLOOKUP('HEALTH CARE'!A804,'Medical Examinations'!A804:G804,7,FALSE)</f>
        <v>1</v>
      </c>
      <c r="I804" s="16" t="str">
        <f>VLOOKUP(A804,'Medical Examinations'!A804:H804,8,FALSE)</f>
        <v>No</v>
      </c>
      <c r="J804" s="16" t="str">
        <f>VLOOKUP(A804,'Medical Examinations'!A804:I804,9,FALSE)</f>
        <v>obesity</v>
      </c>
      <c r="K804" s="16" t="str">
        <f>VLOOKUP(A804,'Medical Examinations'!A804:J804,10,FALSE)</f>
        <v>normal</v>
      </c>
      <c r="L804" s="18">
        <f>VLOOKUP(A804,'Hospitalisation Details'!A:F, 5, FALSE)</f>
        <v>23</v>
      </c>
      <c r="M804" s="16">
        <f>VLOOKUP(A804,'Hospitalisation Details'!A804:H804,8,FALSE)</f>
        <v>13019.16</v>
      </c>
      <c r="N804" s="16" t="str">
        <f>VLOOKUP(A804,'Hospitalisation Details'!A804:I804,9,FALSE)</f>
        <v>tier - 3</v>
      </c>
      <c r="O804" s="16" t="str">
        <f>VLOOKUP(A804,'Hospitalisation Details'!A804:J804,10,FALSE)</f>
        <v>tier - 1</v>
      </c>
      <c r="P804" s="16" t="str">
        <f>VLOOKUP(A804,'Hospitalisation Details'!A804:K804,11,FALSE)</f>
        <v>R1024</v>
      </c>
      <c r="Q804" s="16">
        <f>VLOOKUP(A804,'Hospitalisation Details'!A804:L804,12,FALSE)</f>
        <v>58</v>
      </c>
    </row>
    <row r="805" spans="1:17" ht="20.399999999999999" x14ac:dyDescent="0.6">
      <c r="A805" s="17" t="s">
        <v>1567</v>
      </c>
      <c r="B805" s="16" t="str">
        <f>VLOOKUP('HEALTH CARE'!A805,'Customer Names'!A805:D805,3,FALSE)</f>
        <v>Ahokas</v>
      </c>
      <c r="C805" s="16">
        <f>VLOOKUP(A805,'Medical Examinations'!A805:B805,2,FALSE)</f>
        <v>24.035</v>
      </c>
      <c r="D805" s="16">
        <f>VLOOKUP(A805,'Medical Examinations'!A805:C805,3,FALSE)</f>
        <v>11.71</v>
      </c>
      <c r="E805" s="16" t="str">
        <f>VLOOKUP(A805,'Medical Examinations'!A805:D805,4,FALSE)</f>
        <v>No</v>
      </c>
      <c r="F805" s="16" t="str">
        <f>VLOOKUP(A805,'Medical Examinations'!A805:E805,5,FALSE)</f>
        <v>No</v>
      </c>
      <c r="G805" s="16" t="str">
        <f>VLOOKUP(A805,'Medical Examinations'!A805:F805,6,FALSE)</f>
        <v>No</v>
      </c>
      <c r="H805" s="16">
        <f>VLOOKUP('HEALTH CARE'!A805,'Medical Examinations'!A805:G805,7,FALSE)</f>
        <v>0</v>
      </c>
      <c r="I805" s="16" t="str">
        <f>VLOOKUP(A805,'Medical Examinations'!A805:H805,8,FALSE)</f>
        <v>No</v>
      </c>
      <c r="J805" s="16" t="str">
        <f>VLOOKUP(A805,'Medical Examinations'!A805:I805,9,FALSE)</f>
        <v>normal weight</v>
      </c>
      <c r="K805" s="16" t="str">
        <f>VLOOKUP(A805,'Medical Examinations'!A805:J805,10,FALSE)</f>
        <v>diabetes</v>
      </c>
      <c r="L805" s="18">
        <f>VLOOKUP(A805,'Hospitalisation Details'!A:F, 5, FALSE)</f>
        <v>20</v>
      </c>
      <c r="M805" s="16">
        <f>VLOOKUP(A805,'Hospitalisation Details'!A805:H805,8,FALSE)</f>
        <v>13012.21</v>
      </c>
      <c r="N805" s="16" t="str">
        <f>VLOOKUP(A805,'Hospitalisation Details'!A805:I805,9,FALSE)</f>
        <v>tier - 3</v>
      </c>
      <c r="O805" s="16" t="str">
        <f>VLOOKUP(A805,'Hospitalisation Details'!A805:J805,10,FALSE)</f>
        <v>tier - 1</v>
      </c>
      <c r="P805" s="16" t="str">
        <f>VLOOKUP(A805,'Hospitalisation Details'!A805:K805,11,FALSE)</f>
        <v>R1012</v>
      </c>
      <c r="Q805" s="16">
        <f>VLOOKUP(A805,'Hospitalisation Details'!A805:L805,12,FALSE)</f>
        <v>60</v>
      </c>
    </row>
    <row r="806" spans="1:17" ht="20.399999999999999" x14ac:dyDescent="0.6">
      <c r="A806" s="17" t="s">
        <v>1566</v>
      </c>
      <c r="B806" s="16" t="str">
        <f>VLOOKUP('HEALTH CARE'!A806,'Customer Names'!A806:D806,3,FALSE)</f>
        <v>Hebert</v>
      </c>
      <c r="C806" s="16">
        <f>VLOOKUP(A806,'Medical Examinations'!A806:B806,2,FALSE)</f>
        <v>37.119999999999997</v>
      </c>
      <c r="D806" s="16">
        <f>VLOOKUP(A806,'Medical Examinations'!A806:C806,3,FALSE)</f>
        <v>5.29</v>
      </c>
      <c r="E806" s="16" t="str">
        <f>VLOOKUP(A806,'Medical Examinations'!A806:D806,4,FALSE)</f>
        <v>No</v>
      </c>
      <c r="F806" s="16" t="str">
        <f>VLOOKUP(A806,'Medical Examinations'!A806:E806,5,FALSE)</f>
        <v>No</v>
      </c>
      <c r="G806" s="16" t="str">
        <f>VLOOKUP(A806,'Medical Examinations'!A806:F806,6,FALSE)</f>
        <v>No</v>
      </c>
      <c r="H806" s="16">
        <f>VLOOKUP('HEALTH CARE'!A806,'Medical Examinations'!A806:G806,7,FALSE)</f>
        <v>2</v>
      </c>
      <c r="I806" s="16" t="str">
        <f>VLOOKUP(A806,'Medical Examinations'!A806:H806,8,FALSE)</f>
        <v>No</v>
      </c>
      <c r="J806" s="16" t="str">
        <f>VLOOKUP(A806,'Medical Examinations'!A806:I806,9,FALSE)</f>
        <v>obesity</v>
      </c>
      <c r="K806" s="16" t="str">
        <f>VLOOKUP(A806,'Medical Examinations'!A806:J806,10,FALSE)</f>
        <v>normal</v>
      </c>
      <c r="L806" s="18">
        <f>VLOOKUP(A806,'Hospitalisation Details'!A:F, 5, FALSE)</f>
        <v>27</v>
      </c>
      <c r="M806" s="16">
        <f>VLOOKUP(A806,'Hospitalisation Details'!A806:H806,8,FALSE)</f>
        <v>13010.86</v>
      </c>
      <c r="N806" s="16" t="str">
        <f>VLOOKUP(A806,'Hospitalisation Details'!A806:I806,9,FALSE)</f>
        <v>tier - 3</v>
      </c>
      <c r="O806" s="16" t="str">
        <f>VLOOKUP(A806,'Hospitalisation Details'!A806:J806,10,FALSE)</f>
        <v>tier - 2</v>
      </c>
      <c r="P806" s="16" t="str">
        <f>VLOOKUP(A806,'Hospitalisation Details'!A806:K806,11,FALSE)</f>
        <v>R1012</v>
      </c>
      <c r="Q806" s="16">
        <f>VLOOKUP(A806,'Hospitalisation Details'!A806:L806,12,FALSE)</f>
        <v>50</v>
      </c>
    </row>
    <row r="807" spans="1:17" ht="20.399999999999999" x14ac:dyDescent="0.6">
      <c r="A807" s="17" t="s">
        <v>1565</v>
      </c>
      <c r="B807" s="16" t="str">
        <f>VLOOKUP('HEALTH CARE'!A807,'Customer Names'!A807:D807,3,FALSE)</f>
        <v>Fair</v>
      </c>
      <c r="C807" s="16">
        <f>VLOOKUP(A807,'Medical Examinations'!A807:B807,2,FALSE)</f>
        <v>34.840000000000003</v>
      </c>
      <c r="D807" s="16">
        <f>VLOOKUP(A807,'Medical Examinations'!A807:C807,3,FALSE)</f>
        <v>6</v>
      </c>
      <c r="E807" s="16" t="str">
        <f>VLOOKUP(A807,'Medical Examinations'!A807:D807,4,FALSE)</f>
        <v>Yes</v>
      </c>
      <c r="F807" s="16" t="str">
        <f>VLOOKUP(A807,'Medical Examinations'!A807:E807,5,FALSE)</f>
        <v>No</v>
      </c>
      <c r="G807" s="16" t="str">
        <f>VLOOKUP(A807,'Medical Examinations'!A807:F807,6,FALSE)</f>
        <v>Yes</v>
      </c>
      <c r="H807" s="16">
        <f>VLOOKUP('HEALTH CARE'!A807,'Medical Examinations'!A807:G807,7,FALSE)</f>
        <v>1</v>
      </c>
      <c r="I807" s="16" t="str">
        <f>VLOOKUP(A807,'Medical Examinations'!A807:H807,8,FALSE)</f>
        <v>No</v>
      </c>
      <c r="J807" s="16" t="str">
        <f>VLOOKUP(A807,'Medical Examinations'!A807:I807,9,FALSE)</f>
        <v>obesity</v>
      </c>
      <c r="K807" s="16" t="str">
        <f>VLOOKUP(A807,'Medical Examinations'!A807:J807,10,FALSE)</f>
        <v>prediabetes</v>
      </c>
      <c r="L807" s="18">
        <f>VLOOKUP(A807,'Hospitalisation Details'!A:F, 5, FALSE)</f>
        <v>13</v>
      </c>
      <c r="M807" s="16">
        <f>VLOOKUP(A807,'Hospitalisation Details'!A807:H807,8,FALSE)</f>
        <v>13008.07</v>
      </c>
      <c r="N807" s="16" t="str">
        <f>VLOOKUP(A807,'Hospitalisation Details'!A807:I807,9,FALSE)</f>
        <v>tier - 3</v>
      </c>
      <c r="O807" s="16" t="str">
        <f>VLOOKUP(A807,'Hospitalisation Details'!A807:J807,10,FALSE)</f>
        <v>tier - 3</v>
      </c>
      <c r="P807" s="16" t="str">
        <f>VLOOKUP(A807,'Hospitalisation Details'!A807:K807,11,FALSE)</f>
        <v>R1012</v>
      </c>
      <c r="Q807" s="16">
        <f>VLOOKUP(A807,'Hospitalisation Details'!A807:L807,12,FALSE)</f>
        <v>53</v>
      </c>
    </row>
    <row r="808" spans="1:17" ht="20.399999999999999" x14ac:dyDescent="0.6">
      <c r="A808" s="17" t="s">
        <v>1564</v>
      </c>
      <c r="B808" s="16" t="str">
        <f>VLOOKUP('HEALTH CARE'!A808,'Customer Names'!A808:D808,3,FALSE)</f>
        <v>Swenson</v>
      </c>
      <c r="C808" s="16">
        <f>VLOOKUP(A808,'Medical Examinations'!A808:B808,2,FALSE)</f>
        <v>29.53</v>
      </c>
      <c r="D808" s="16">
        <f>VLOOKUP(A808,'Medical Examinations'!A808:C808,3,FALSE)</f>
        <v>10.64</v>
      </c>
      <c r="E808" s="16" t="str">
        <f>VLOOKUP(A808,'Medical Examinations'!A808:D808,4,FALSE)</f>
        <v>No</v>
      </c>
      <c r="F808" s="16" t="str">
        <f>VLOOKUP(A808,'Medical Examinations'!A808:E808,5,FALSE)</f>
        <v>No</v>
      </c>
      <c r="G808" s="16" t="str">
        <f>VLOOKUP(A808,'Medical Examinations'!A808:F808,6,FALSE)</f>
        <v>No</v>
      </c>
      <c r="H808" s="16">
        <f>VLOOKUP('HEALTH CARE'!A808,'Medical Examinations'!A808:G808,7,FALSE)</f>
        <v>0</v>
      </c>
      <c r="I808" s="16" t="str">
        <f>VLOOKUP(A808,'Medical Examinations'!A808:H808,8,FALSE)</f>
        <v>No</v>
      </c>
      <c r="J808" s="16" t="str">
        <f>VLOOKUP(A808,'Medical Examinations'!A808:I808,9,FALSE)</f>
        <v>overweight</v>
      </c>
      <c r="K808" s="16" t="str">
        <f>VLOOKUP(A808,'Medical Examinations'!A808:J808,10,FALSE)</f>
        <v>diabetes</v>
      </c>
      <c r="L808" s="18">
        <f>VLOOKUP(A808,'Hospitalisation Details'!A:F, 5, FALSE)</f>
        <v>24</v>
      </c>
      <c r="M808" s="16">
        <f>VLOOKUP(A808,'Hospitalisation Details'!A808:H808,8,FALSE)</f>
        <v>13004.95</v>
      </c>
      <c r="N808" s="16" t="str">
        <f>VLOOKUP(A808,'Hospitalisation Details'!A808:I808,9,FALSE)</f>
        <v>tier - 3</v>
      </c>
      <c r="O808" s="16" t="str">
        <f>VLOOKUP(A808,'Hospitalisation Details'!A808:J808,10,FALSE)</f>
        <v>tier - 1</v>
      </c>
      <c r="P808" s="16" t="str">
        <f>VLOOKUP(A808,'Hospitalisation Details'!A808:K808,11,FALSE)</f>
        <v>R1012</v>
      </c>
      <c r="Q808" s="16">
        <f>VLOOKUP(A808,'Hospitalisation Details'!A808:L808,12,FALSE)</f>
        <v>60</v>
      </c>
    </row>
    <row r="809" spans="1:17" ht="20.399999999999999" x14ac:dyDescent="0.6">
      <c r="A809" s="17" t="s">
        <v>1563</v>
      </c>
      <c r="B809" s="16" t="str">
        <f>VLOOKUP('HEALTH CARE'!A809,'Customer Names'!A809:D809,3,FALSE)</f>
        <v>Revenis</v>
      </c>
      <c r="C809" s="16">
        <f>VLOOKUP(A809,'Medical Examinations'!A809:B809,2,FALSE)</f>
        <v>42.51</v>
      </c>
      <c r="D809" s="16">
        <f>VLOOKUP(A809,'Medical Examinations'!A809:C809,3,FALSE)</f>
        <v>8.2100000000000009</v>
      </c>
      <c r="E809" s="16" t="str">
        <f>VLOOKUP(A809,'Medical Examinations'!A809:D809,4,FALSE)</f>
        <v>Yes</v>
      </c>
      <c r="F809" s="16" t="str">
        <f>VLOOKUP(A809,'Medical Examinations'!A809:E809,5,FALSE)</f>
        <v>No</v>
      </c>
      <c r="G809" s="16" t="str">
        <f>VLOOKUP(A809,'Medical Examinations'!A809:F809,6,FALSE)</f>
        <v>No</v>
      </c>
      <c r="H809" s="16">
        <f>VLOOKUP('HEALTH CARE'!A809,'Medical Examinations'!A809:G809,7,FALSE)</f>
        <v>0</v>
      </c>
      <c r="I809" s="16" t="str">
        <f>VLOOKUP(A809,'Medical Examinations'!A809:H809,8,FALSE)</f>
        <v>No</v>
      </c>
      <c r="J809" s="16" t="str">
        <f>VLOOKUP(A809,'Medical Examinations'!A809:I809,9,FALSE)</f>
        <v>obesity</v>
      </c>
      <c r="K809" s="16" t="str">
        <f>VLOOKUP(A809,'Medical Examinations'!A809:J809,10,FALSE)</f>
        <v>diabetes</v>
      </c>
      <c r="L809" s="18">
        <f>VLOOKUP(A809,'Hospitalisation Details'!A:F, 5, FALSE)</f>
        <v>30</v>
      </c>
      <c r="M809" s="16">
        <f>VLOOKUP(A809,'Hospitalisation Details'!A809:H809,8,FALSE)</f>
        <v>13002.91</v>
      </c>
      <c r="N809" s="16" t="str">
        <f>VLOOKUP(A809,'Hospitalisation Details'!A809:I809,9,FALSE)</f>
        <v>tier - 3</v>
      </c>
      <c r="O809" s="16" t="str">
        <f>VLOOKUP(A809,'Hospitalisation Details'!A809:J809,10,FALSE)</f>
        <v>tier - 1</v>
      </c>
      <c r="P809" s="16" t="str">
        <f>VLOOKUP(A809,'Hospitalisation Details'!A809:K809,11,FALSE)</f>
        <v>R1012</v>
      </c>
      <c r="Q809" s="16">
        <f>VLOOKUP(A809,'Hospitalisation Details'!A809:L809,12,FALSE)</f>
        <v>41</v>
      </c>
    </row>
    <row r="810" spans="1:17" ht="20.399999999999999" x14ac:dyDescent="0.6">
      <c r="A810" s="17" t="s">
        <v>1562</v>
      </c>
      <c r="B810" s="16" t="str">
        <f>VLOOKUP('HEALTH CARE'!A810,'Customer Names'!A810:D810,3,FALSE)</f>
        <v>Engnes</v>
      </c>
      <c r="C810" s="16">
        <f>VLOOKUP(A810,'Medical Examinations'!A810:B810,2,FALSE)</f>
        <v>38.14</v>
      </c>
      <c r="D810" s="16">
        <f>VLOOKUP(A810,'Medical Examinations'!A810:C810,3,FALSE)</f>
        <v>5.58</v>
      </c>
      <c r="E810" s="16" t="str">
        <f>VLOOKUP(A810,'Medical Examinations'!A810:D810,4,FALSE)</f>
        <v>No</v>
      </c>
      <c r="F810" s="16" t="str">
        <f>VLOOKUP(A810,'Medical Examinations'!A810:E810,5,FALSE)</f>
        <v>No</v>
      </c>
      <c r="G810" s="16" t="str">
        <f>VLOOKUP(A810,'Medical Examinations'!A810:F810,6,FALSE)</f>
        <v>Yes</v>
      </c>
      <c r="H810" s="16">
        <f>VLOOKUP('HEALTH CARE'!A810,'Medical Examinations'!A810:G810,7,FALSE)</f>
        <v>1</v>
      </c>
      <c r="I810" s="16" t="str">
        <f>VLOOKUP(A810,'Medical Examinations'!A810:H810,8,FALSE)</f>
        <v>No</v>
      </c>
      <c r="J810" s="16" t="str">
        <f>VLOOKUP(A810,'Medical Examinations'!A810:I810,9,FALSE)</f>
        <v>obesity</v>
      </c>
      <c r="K810" s="16" t="str">
        <f>VLOOKUP(A810,'Medical Examinations'!A810:J810,10,FALSE)</f>
        <v>normal</v>
      </c>
      <c r="L810" s="18">
        <f>VLOOKUP(A810,'Hospitalisation Details'!A:F, 5, FALSE)</f>
        <v>27</v>
      </c>
      <c r="M810" s="16">
        <f>VLOOKUP(A810,'Hospitalisation Details'!A810:H810,8,FALSE)</f>
        <v>12994.12</v>
      </c>
      <c r="N810" s="16" t="str">
        <f>VLOOKUP(A810,'Hospitalisation Details'!A810:I810,9,FALSE)</f>
        <v>tier - 3</v>
      </c>
      <c r="O810" s="16" t="str">
        <f>VLOOKUP(A810,'Hospitalisation Details'!A810:J810,10,FALSE)</f>
        <v>tier - 2</v>
      </c>
      <c r="P810" s="16" t="str">
        <f>VLOOKUP(A810,'Hospitalisation Details'!A810:K810,11,FALSE)</f>
        <v>R1026</v>
      </c>
      <c r="Q810" s="16">
        <f>VLOOKUP(A810,'Hospitalisation Details'!A810:L810,12,FALSE)</f>
        <v>43</v>
      </c>
    </row>
    <row r="811" spans="1:17" ht="20.399999999999999" x14ac:dyDescent="0.6">
      <c r="A811" s="17" t="s">
        <v>1561</v>
      </c>
      <c r="B811" s="16" t="str">
        <f>VLOOKUP('HEALTH CARE'!A811,'Customer Names'!A811:D811,3,FALSE)</f>
        <v>Wiltse</v>
      </c>
      <c r="C811" s="16">
        <f>VLOOKUP(A811,'Medical Examinations'!A811:B811,2,FALSE)</f>
        <v>39.93</v>
      </c>
      <c r="D811" s="16">
        <f>VLOOKUP(A811,'Medical Examinations'!A811:C811,3,FALSE)</f>
        <v>8.75</v>
      </c>
      <c r="E811" s="16" t="str">
        <f>VLOOKUP(A811,'Medical Examinations'!A811:D811,4,FALSE)</f>
        <v>No</v>
      </c>
      <c r="F811" s="16" t="str">
        <f>VLOOKUP(A811,'Medical Examinations'!A811:E811,5,FALSE)</f>
        <v>No</v>
      </c>
      <c r="G811" s="16" t="str">
        <f>VLOOKUP(A811,'Medical Examinations'!A811:F811,6,FALSE)</f>
        <v>No</v>
      </c>
      <c r="H811" s="16">
        <f>VLOOKUP('HEALTH CARE'!A811,'Medical Examinations'!A811:G811,7,FALSE)</f>
        <v>0</v>
      </c>
      <c r="I811" s="16" t="str">
        <f>VLOOKUP(A811,'Medical Examinations'!A811:H811,8,FALSE)</f>
        <v>No</v>
      </c>
      <c r="J811" s="16" t="str">
        <f>VLOOKUP(A811,'Medical Examinations'!A811:I811,9,FALSE)</f>
        <v>obesity</v>
      </c>
      <c r="K811" s="16" t="str">
        <f>VLOOKUP(A811,'Medical Examinations'!A811:J811,10,FALSE)</f>
        <v>diabetes</v>
      </c>
      <c r="L811" s="18">
        <f>VLOOKUP(A811,'Hospitalisation Details'!A:F, 5, FALSE)</f>
        <v>28</v>
      </c>
      <c r="M811" s="16">
        <f>VLOOKUP(A811,'Hospitalisation Details'!A811:H811,8,FALSE)</f>
        <v>12982.87</v>
      </c>
      <c r="N811" s="16" t="str">
        <f>VLOOKUP(A811,'Hospitalisation Details'!A811:I811,9,FALSE)</f>
        <v>tier - 3</v>
      </c>
      <c r="O811" s="16" t="str">
        <f>VLOOKUP(A811,'Hospitalisation Details'!A811:J811,10,FALSE)</f>
        <v>tier - 1</v>
      </c>
      <c r="P811" s="16" t="str">
        <f>VLOOKUP(A811,'Hospitalisation Details'!A811:K811,11,FALSE)</f>
        <v>R1013</v>
      </c>
      <c r="Q811" s="16">
        <f>VLOOKUP(A811,'Hospitalisation Details'!A811:L811,12,FALSE)</f>
        <v>62</v>
      </c>
    </row>
    <row r="812" spans="1:17" ht="20.399999999999999" x14ac:dyDescent="0.6">
      <c r="A812" s="17" t="s">
        <v>1560</v>
      </c>
      <c r="B812" s="16" t="str">
        <f>VLOOKUP('HEALTH CARE'!A812,'Customer Names'!A812:D812,3,FALSE)</f>
        <v>Fernandez</v>
      </c>
      <c r="C812" s="16">
        <f>VLOOKUP(A812,'Medical Examinations'!A812:B812,2,FALSE)</f>
        <v>38.83</v>
      </c>
      <c r="D812" s="16">
        <f>VLOOKUP(A812,'Medical Examinations'!A812:C812,3,FALSE)</f>
        <v>11.86</v>
      </c>
      <c r="E812" s="16" t="str">
        <f>VLOOKUP(A812,'Medical Examinations'!A812:D812,4,FALSE)</f>
        <v>No</v>
      </c>
      <c r="F812" s="16" t="str">
        <f>VLOOKUP(A812,'Medical Examinations'!A812:E812,5,FALSE)</f>
        <v>No</v>
      </c>
      <c r="G812" s="16" t="str">
        <f>VLOOKUP(A812,'Medical Examinations'!A812:F812,6,FALSE)</f>
        <v>No</v>
      </c>
      <c r="H812" s="16">
        <f>VLOOKUP('HEALTH CARE'!A812,'Medical Examinations'!A812:G812,7,FALSE)</f>
        <v>0</v>
      </c>
      <c r="I812" s="16" t="str">
        <f>VLOOKUP(A812,'Medical Examinations'!A812:H812,8,FALSE)</f>
        <v>No</v>
      </c>
      <c r="J812" s="16" t="str">
        <f>VLOOKUP(A812,'Medical Examinations'!A812:I812,9,FALSE)</f>
        <v>obesity</v>
      </c>
      <c r="K812" s="16" t="str">
        <f>VLOOKUP(A812,'Medical Examinations'!A812:J812,10,FALSE)</f>
        <v>diabetes</v>
      </c>
      <c r="L812" s="18">
        <f>VLOOKUP(A812,'Hospitalisation Details'!A:F, 5, FALSE)</f>
        <v>23</v>
      </c>
      <c r="M812" s="16">
        <f>VLOOKUP(A812,'Hospitalisation Details'!A812:H812,8,FALSE)</f>
        <v>12981.35</v>
      </c>
      <c r="N812" s="16" t="str">
        <f>VLOOKUP(A812,'Hospitalisation Details'!A812:I812,9,FALSE)</f>
        <v>tier - 3</v>
      </c>
      <c r="O812" s="16" t="str">
        <f>VLOOKUP(A812,'Hospitalisation Details'!A812:J812,10,FALSE)</f>
        <v>tier - 3</v>
      </c>
      <c r="P812" s="16" t="str">
        <f>VLOOKUP(A812,'Hospitalisation Details'!A812:K812,11,FALSE)</f>
        <v>R1013</v>
      </c>
      <c r="Q812" s="16">
        <f>VLOOKUP(A812,'Hospitalisation Details'!A812:L812,12,FALSE)</f>
        <v>62</v>
      </c>
    </row>
    <row r="813" spans="1:17" ht="20.399999999999999" x14ac:dyDescent="0.6">
      <c r="A813" s="17" t="s">
        <v>1559</v>
      </c>
      <c r="B813" s="16" t="str">
        <f>VLOOKUP('HEALTH CARE'!A813,'Customer Names'!A813:D813,3,FALSE)</f>
        <v>Edwards</v>
      </c>
      <c r="C813" s="16">
        <f>VLOOKUP(A813,'Medical Examinations'!A813:B813,2,FALSE)</f>
        <v>37.4</v>
      </c>
      <c r="D813" s="16">
        <f>VLOOKUP(A813,'Medical Examinations'!A813:C813,3,FALSE)</f>
        <v>11.46</v>
      </c>
      <c r="E813" s="16" t="str">
        <f>VLOOKUP(A813,'Medical Examinations'!A813:D813,4,FALSE)</f>
        <v>No</v>
      </c>
      <c r="F813" s="16" t="str">
        <f>VLOOKUP(A813,'Medical Examinations'!A813:E813,5,FALSE)</f>
        <v>No</v>
      </c>
      <c r="G813" s="16" t="str">
        <f>VLOOKUP(A813,'Medical Examinations'!A813:F813,6,FALSE)</f>
        <v>No</v>
      </c>
      <c r="H813" s="16">
        <f>VLOOKUP('HEALTH CARE'!A813,'Medical Examinations'!A813:G813,7,FALSE)</f>
        <v>0</v>
      </c>
      <c r="I813" s="16" t="str">
        <f>VLOOKUP(A813,'Medical Examinations'!A813:H813,8,FALSE)</f>
        <v>No</v>
      </c>
      <c r="J813" s="16" t="str">
        <f>VLOOKUP(A813,'Medical Examinations'!A813:I813,9,FALSE)</f>
        <v>obesity</v>
      </c>
      <c r="K813" s="16" t="str">
        <f>VLOOKUP(A813,'Medical Examinations'!A813:J813,10,FALSE)</f>
        <v>diabetes</v>
      </c>
      <c r="L813" s="18">
        <f>VLOOKUP(A813,'Hospitalisation Details'!A:F, 5, FALSE)</f>
        <v>22</v>
      </c>
      <c r="M813" s="16">
        <f>VLOOKUP(A813,'Hospitalisation Details'!A813:H813,8,FALSE)</f>
        <v>12979.36</v>
      </c>
      <c r="N813" s="16" t="str">
        <f>VLOOKUP(A813,'Hospitalisation Details'!A813:I813,9,FALSE)</f>
        <v>tier - 3</v>
      </c>
      <c r="O813" s="16" t="str">
        <f>VLOOKUP(A813,'Hospitalisation Details'!A813:J813,10,FALSE)</f>
        <v>tier - 1</v>
      </c>
      <c r="P813" s="16" t="str">
        <f>VLOOKUP(A813,'Hospitalisation Details'!A813:K813,11,FALSE)</f>
        <v>R1011</v>
      </c>
      <c r="Q813" s="16">
        <f>VLOOKUP(A813,'Hospitalisation Details'!A813:L813,12,FALSE)</f>
        <v>62</v>
      </c>
    </row>
    <row r="814" spans="1:17" ht="20.399999999999999" x14ac:dyDescent="0.6">
      <c r="A814" s="17" t="s">
        <v>1558</v>
      </c>
      <c r="B814" s="16" t="str">
        <f>VLOOKUP('HEALTH CARE'!A814,'Customer Names'!A814:D814,3,FALSE)</f>
        <v>Pinney</v>
      </c>
      <c r="C814" s="16">
        <f>VLOOKUP(A814,'Medical Examinations'!A814:B814,2,FALSE)</f>
        <v>21.4</v>
      </c>
      <c r="D814" s="16">
        <f>VLOOKUP(A814,'Medical Examinations'!A814:C814,3,FALSE)</f>
        <v>9.0299999999999994</v>
      </c>
      <c r="E814" s="16" t="str">
        <f>VLOOKUP(A814,'Medical Examinations'!A814:D814,4,FALSE)</f>
        <v>No</v>
      </c>
      <c r="F814" s="16" t="str">
        <f>VLOOKUP(A814,'Medical Examinations'!A814:E814,5,FALSE)</f>
        <v>No</v>
      </c>
      <c r="G814" s="16" t="str">
        <f>VLOOKUP(A814,'Medical Examinations'!A814:F814,6,FALSE)</f>
        <v>No</v>
      </c>
      <c r="H814" s="16">
        <f>VLOOKUP('HEALTH CARE'!A814,'Medical Examinations'!A814:G814,7,FALSE)</f>
        <v>0</v>
      </c>
      <c r="I814" s="16" t="str">
        <f>VLOOKUP(A814,'Medical Examinations'!A814:H814,8,FALSE)</f>
        <v>No</v>
      </c>
      <c r="J814" s="16" t="str">
        <f>VLOOKUP(A814,'Medical Examinations'!A814:I814,9,FALSE)</f>
        <v>normal weight</v>
      </c>
      <c r="K814" s="16" t="str">
        <f>VLOOKUP(A814,'Medical Examinations'!A814:J814,10,FALSE)</f>
        <v>diabetes</v>
      </c>
      <c r="L814" s="18">
        <f>VLOOKUP(A814,'Hospitalisation Details'!A:F, 5, FALSE)</f>
        <v>4</v>
      </c>
      <c r="M814" s="16">
        <f>VLOOKUP(A814,'Hospitalisation Details'!A814:H814,8,FALSE)</f>
        <v>12957.12</v>
      </c>
      <c r="N814" s="16" t="str">
        <f>VLOOKUP(A814,'Hospitalisation Details'!A814:I814,9,FALSE)</f>
        <v>tier - 3</v>
      </c>
      <c r="O814" s="16" t="str">
        <f>VLOOKUP(A814,'Hospitalisation Details'!A814:J814,10,FALSE)</f>
        <v>tier - 1</v>
      </c>
      <c r="P814" s="16" t="str">
        <f>VLOOKUP(A814,'Hospitalisation Details'!A814:K814,11,FALSE)</f>
        <v>R1011</v>
      </c>
      <c r="Q814" s="16">
        <f>VLOOKUP(A814,'Hospitalisation Details'!A814:L814,12,FALSE)</f>
        <v>62</v>
      </c>
    </row>
    <row r="815" spans="1:17" ht="20.399999999999999" x14ac:dyDescent="0.6">
      <c r="A815" s="17" t="s">
        <v>1557</v>
      </c>
      <c r="B815" s="16" t="str">
        <f>VLOOKUP('HEALTH CARE'!A815,'Customer Names'!A815:D815,3,FALSE)</f>
        <v>Levy</v>
      </c>
      <c r="C815" s="16">
        <f>VLOOKUP(A815,'Medical Examinations'!A815:B815,2,FALSE)</f>
        <v>38.380000000000003</v>
      </c>
      <c r="D815" s="16">
        <f>VLOOKUP(A815,'Medical Examinations'!A815:C815,3,FALSE)</f>
        <v>8.26</v>
      </c>
      <c r="E815" s="16" t="str">
        <f>VLOOKUP(A815,'Medical Examinations'!A815:D815,4,FALSE)</f>
        <v>Yes</v>
      </c>
      <c r="F815" s="16" t="str">
        <f>VLOOKUP(A815,'Medical Examinations'!A815:E815,5,FALSE)</f>
        <v>No</v>
      </c>
      <c r="G815" s="16" t="str">
        <f>VLOOKUP(A815,'Medical Examinations'!A815:F815,6,FALSE)</f>
        <v>No</v>
      </c>
      <c r="H815" s="16">
        <f>VLOOKUP('HEALTH CARE'!A815,'Medical Examinations'!A815:G815,7,FALSE)</f>
        <v>2</v>
      </c>
      <c r="I815" s="16" t="str">
        <f>VLOOKUP(A815,'Medical Examinations'!A815:H815,8,FALSE)</f>
        <v>No</v>
      </c>
      <c r="J815" s="16" t="str">
        <f>VLOOKUP(A815,'Medical Examinations'!A815:I815,9,FALSE)</f>
        <v>obesity</v>
      </c>
      <c r="K815" s="16" t="str">
        <f>VLOOKUP(A815,'Medical Examinations'!A815:J815,10,FALSE)</f>
        <v>diabetes</v>
      </c>
      <c r="L815" s="18">
        <f>VLOOKUP(A815,'Hospitalisation Details'!A:F, 5, FALSE)</f>
        <v>20</v>
      </c>
      <c r="M815" s="16">
        <f>VLOOKUP(A815,'Hospitalisation Details'!A815:H815,8,FALSE)</f>
        <v>12950.07</v>
      </c>
      <c r="N815" s="16" t="str">
        <f>VLOOKUP(A815,'Hospitalisation Details'!A815:I815,9,FALSE)</f>
        <v>tier - 3</v>
      </c>
      <c r="O815" s="16" t="str">
        <f>VLOOKUP(A815,'Hospitalisation Details'!A815:J815,10,FALSE)</f>
        <v>tier - 1</v>
      </c>
      <c r="P815" s="16" t="str">
        <f>VLOOKUP(A815,'Hospitalisation Details'!A815:K815,11,FALSE)</f>
        <v>R1012</v>
      </c>
      <c r="Q815" s="16">
        <f>VLOOKUP(A815,'Hospitalisation Details'!A815:L815,12,FALSE)</f>
        <v>61</v>
      </c>
    </row>
    <row r="816" spans="1:17" ht="20.399999999999999" x14ac:dyDescent="0.6">
      <c r="A816" s="17" t="s">
        <v>1556</v>
      </c>
      <c r="B816" s="16" t="str">
        <f>VLOOKUP('HEALTH CARE'!A816,'Customer Names'!A816:D816,3,FALSE)</f>
        <v>Takeda</v>
      </c>
      <c r="C816" s="16">
        <f>VLOOKUP(A816,'Medical Examinations'!A816:B816,2,FALSE)</f>
        <v>33.659999999999997</v>
      </c>
      <c r="D816" s="16">
        <f>VLOOKUP(A816,'Medical Examinations'!A816:C816,3,FALSE)</f>
        <v>5.42</v>
      </c>
      <c r="E816" s="16" t="str">
        <f>VLOOKUP(A816,'Medical Examinations'!A816:D816,4,FALSE)</f>
        <v>Yes</v>
      </c>
      <c r="F816" s="16" t="str">
        <f>VLOOKUP(A816,'Medical Examinations'!A816:E816,5,FALSE)</f>
        <v>No</v>
      </c>
      <c r="G816" s="16" t="str">
        <f>VLOOKUP(A816,'Medical Examinations'!A816:F816,6,FALSE)</f>
        <v>No</v>
      </c>
      <c r="H816" s="16">
        <f>VLOOKUP('HEALTH CARE'!A816,'Medical Examinations'!A816:G816,7,FALSE)</f>
        <v>2</v>
      </c>
      <c r="I816" s="16" t="str">
        <f>VLOOKUP(A816,'Medical Examinations'!A816:H816,8,FALSE)</f>
        <v>No</v>
      </c>
      <c r="J816" s="16" t="str">
        <f>VLOOKUP(A816,'Medical Examinations'!A816:I816,9,FALSE)</f>
        <v>obesity</v>
      </c>
      <c r="K816" s="16" t="str">
        <f>VLOOKUP(A816,'Medical Examinations'!A816:J816,10,FALSE)</f>
        <v>normal</v>
      </c>
      <c r="L816" s="18">
        <f>VLOOKUP(A816,'Hospitalisation Details'!A:F, 5, FALSE)</f>
        <v>22</v>
      </c>
      <c r="M816" s="16">
        <f>VLOOKUP(A816,'Hospitalisation Details'!A816:H816,8,FALSE)</f>
        <v>12949.16</v>
      </c>
      <c r="N816" s="16" t="str">
        <f>VLOOKUP(A816,'Hospitalisation Details'!A816:I816,9,FALSE)</f>
        <v>tier - 3</v>
      </c>
      <c r="O816" s="16" t="str">
        <f>VLOOKUP(A816,'Hospitalisation Details'!A816:J816,10,FALSE)</f>
        <v>tier - 3</v>
      </c>
      <c r="P816" s="16" t="str">
        <f>VLOOKUP(A816,'Hospitalisation Details'!A816:K816,11,FALSE)</f>
        <v>R1013</v>
      </c>
      <c r="Q816" s="16">
        <f>VLOOKUP(A816,'Hospitalisation Details'!A816:L816,12,FALSE)</f>
        <v>56</v>
      </c>
    </row>
    <row r="817" spans="1:17" ht="20.399999999999999" x14ac:dyDescent="0.6">
      <c r="A817" s="17" t="s">
        <v>1555</v>
      </c>
      <c r="B817" s="16" t="str">
        <f>VLOOKUP('HEALTH CARE'!A817,'Customer Names'!A817:D817,3,FALSE)</f>
        <v>Burke</v>
      </c>
      <c r="C817" s="16">
        <f>VLOOKUP(A817,'Medical Examinations'!A817:B817,2,FALSE)</f>
        <v>31.79</v>
      </c>
      <c r="D817" s="16">
        <f>VLOOKUP(A817,'Medical Examinations'!A817:C817,3,FALSE)</f>
        <v>11.33</v>
      </c>
      <c r="E817" s="16" t="str">
        <f>VLOOKUP(A817,'Medical Examinations'!A817:D817,4,FALSE)</f>
        <v>Yes</v>
      </c>
      <c r="F817" s="16" t="str">
        <f>VLOOKUP(A817,'Medical Examinations'!A817:E817,5,FALSE)</f>
        <v>No</v>
      </c>
      <c r="G817" s="16" t="str">
        <f>VLOOKUP(A817,'Medical Examinations'!A817:F817,6,FALSE)</f>
        <v>Yes</v>
      </c>
      <c r="H817" s="16">
        <f>VLOOKUP('HEALTH CARE'!A817,'Medical Examinations'!A817:G817,7,FALSE)</f>
        <v>1</v>
      </c>
      <c r="I817" s="16" t="str">
        <f>VLOOKUP(A817,'Medical Examinations'!A817:H817,8,FALSE)</f>
        <v>No</v>
      </c>
      <c r="J817" s="16" t="str">
        <f>VLOOKUP(A817,'Medical Examinations'!A817:I817,9,FALSE)</f>
        <v>obesity</v>
      </c>
      <c r="K817" s="16" t="str">
        <f>VLOOKUP(A817,'Medical Examinations'!A817:J817,10,FALSE)</f>
        <v>diabetes</v>
      </c>
      <c r="L817" s="18">
        <f>VLOOKUP(A817,'Hospitalisation Details'!A:F, 5, FALSE)</f>
        <v>14</v>
      </c>
      <c r="M817" s="16">
        <f>VLOOKUP(A817,'Hospitalisation Details'!A817:H817,8,FALSE)</f>
        <v>12928.79</v>
      </c>
      <c r="N817" s="16" t="str">
        <f>VLOOKUP(A817,'Hospitalisation Details'!A817:I817,9,FALSE)</f>
        <v>tier - 3</v>
      </c>
      <c r="O817" s="16" t="str">
        <f>VLOOKUP(A817,'Hospitalisation Details'!A817:J817,10,FALSE)</f>
        <v>tier - 2</v>
      </c>
      <c r="P817" s="16" t="str">
        <f>VLOOKUP(A817,'Hospitalisation Details'!A817:K817,11,FALSE)</f>
        <v>R1013</v>
      </c>
      <c r="Q817" s="16">
        <f>VLOOKUP(A817,'Hospitalisation Details'!A817:L817,12,FALSE)</f>
        <v>59</v>
      </c>
    </row>
    <row r="818" spans="1:17" ht="20.399999999999999" x14ac:dyDescent="0.6">
      <c r="A818" s="17" t="s">
        <v>1554</v>
      </c>
      <c r="B818" s="16" t="str">
        <f>VLOOKUP('HEALTH CARE'!A818,'Customer Names'!A818:D818,3,FALSE)</f>
        <v>Duarte</v>
      </c>
      <c r="C818" s="16">
        <f>VLOOKUP(A818,'Medical Examinations'!A818:B818,2,FALSE)</f>
        <v>29.7</v>
      </c>
      <c r="D818" s="16">
        <f>VLOOKUP(A818,'Medical Examinations'!A818:C818,3,FALSE)</f>
        <v>7.69</v>
      </c>
      <c r="E818" s="16" t="str">
        <f>VLOOKUP(A818,'Medical Examinations'!A818:D818,4,FALSE)</f>
        <v>Yes</v>
      </c>
      <c r="F818" s="16" t="str">
        <f>VLOOKUP(A818,'Medical Examinations'!A818:E818,5,FALSE)</f>
        <v>No</v>
      </c>
      <c r="G818" s="16" t="str">
        <f>VLOOKUP(A818,'Medical Examinations'!A818:F818,6,FALSE)</f>
        <v>Yes</v>
      </c>
      <c r="H818" s="16">
        <f>VLOOKUP('HEALTH CARE'!A818,'Medical Examinations'!A818:G818,7,FALSE)</f>
        <v>1</v>
      </c>
      <c r="I818" s="16" t="str">
        <f>VLOOKUP(A818,'Medical Examinations'!A818:H818,8,FALSE)</f>
        <v>No</v>
      </c>
      <c r="J818" s="16" t="str">
        <f>VLOOKUP(A818,'Medical Examinations'!A818:I818,9,FALSE)</f>
        <v>overweight</v>
      </c>
      <c r="K818" s="16" t="str">
        <f>VLOOKUP(A818,'Medical Examinations'!A818:J818,10,FALSE)</f>
        <v>diabetes</v>
      </c>
      <c r="L818" s="18">
        <f>VLOOKUP(A818,'Hospitalisation Details'!A:F, 5, FALSE)</f>
        <v>1</v>
      </c>
      <c r="M818" s="16">
        <f>VLOOKUP(A818,'Hospitalisation Details'!A818:H818,8,FALSE)</f>
        <v>12925.89</v>
      </c>
      <c r="N818" s="16" t="str">
        <f>VLOOKUP(A818,'Hospitalisation Details'!A818:I818,9,FALSE)</f>
        <v>tier - 3</v>
      </c>
      <c r="O818" s="16" t="str">
        <f>VLOOKUP(A818,'Hospitalisation Details'!A818:J818,10,FALSE)</f>
        <v>tier - 2</v>
      </c>
      <c r="P818" s="16" t="str">
        <f>VLOOKUP(A818,'Hospitalisation Details'!A818:K818,11,FALSE)</f>
        <v>R1013</v>
      </c>
      <c r="Q818" s="16">
        <f>VLOOKUP(A818,'Hospitalisation Details'!A818:L818,12,FALSE)</f>
        <v>59</v>
      </c>
    </row>
    <row r="819" spans="1:17" ht="20.399999999999999" x14ac:dyDescent="0.6">
      <c r="A819" s="17" t="s">
        <v>1553</v>
      </c>
      <c r="B819" s="16" t="str">
        <f>VLOOKUP('HEALTH CARE'!A819,'Customer Names'!A819:D819,3,FALSE)</f>
        <v>Clark</v>
      </c>
      <c r="C819" s="16">
        <f>VLOOKUP(A819,'Medical Examinations'!A819:B819,2,FALSE)</f>
        <v>25.46</v>
      </c>
      <c r="D819" s="16">
        <f>VLOOKUP(A819,'Medical Examinations'!A819:C819,3,FALSE)</f>
        <v>8.77</v>
      </c>
      <c r="E819" s="16" t="str">
        <f>VLOOKUP(A819,'Medical Examinations'!A819:D819,4,FALSE)</f>
        <v>Yes</v>
      </c>
      <c r="F819" s="16" t="str">
        <f>VLOOKUP(A819,'Medical Examinations'!A819:E819,5,FALSE)</f>
        <v>No</v>
      </c>
      <c r="G819" s="16" t="str">
        <f>VLOOKUP(A819,'Medical Examinations'!A819:F819,6,FALSE)</f>
        <v>Yes</v>
      </c>
      <c r="H819" s="16">
        <f>VLOOKUP('HEALTH CARE'!A819,'Medical Examinations'!A819:G819,7,FALSE)</f>
        <v>1</v>
      </c>
      <c r="I819" s="16" t="str">
        <f>VLOOKUP(A819,'Medical Examinations'!A819:H819,8,FALSE)</f>
        <v>No</v>
      </c>
      <c r="J819" s="16" t="str">
        <f>VLOOKUP(A819,'Medical Examinations'!A819:I819,9,FALSE)</f>
        <v>overweight</v>
      </c>
      <c r="K819" s="16" t="str">
        <f>VLOOKUP(A819,'Medical Examinations'!A819:J819,10,FALSE)</f>
        <v>diabetes</v>
      </c>
      <c r="L819" s="18">
        <f>VLOOKUP(A819,'Hospitalisation Details'!A:F, 5, FALSE)</f>
        <v>16</v>
      </c>
      <c r="M819" s="16">
        <f>VLOOKUP(A819,'Hospitalisation Details'!A819:H819,8,FALSE)</f>
        <v>12913.99</v>
      </c>
      <c r="N819" s="16" t="str">
        <f>VLOOKUP(A819,'Hospitalisation Details'!A819:I819,9,FALSE)</f>
        <v>tier - 3</v>
      </c>
      <c r="O819" s="16" t="str">
        <f>VLOOKUP(A819,'Hospitalisation Details'!A819:J819,10,FALSE)</f>
        <v>tier - 2</v>
      </c>
      <c r="P819" s="16" t="str">
        <f>VLOOKUP(A819,'Hospitalisation Details'!A819:K819,11,FALSE)</f>
        <v>R1016</v>
      </c>
      <c r="Q819" s="16">
        <f>VLOOKUP(A819,'Hospitalisation Details'!A819:L819,12,FALSE)</f>
        <v>59</v>
      </c>
    </row>
    <row r="820" spans="1:17" ht="20.399999999999999" x14ac:dyDescent="0.6">
      <c r="A820" s="17" t="s">
        <v>1552</v>
      </c>
      <c r="B820" s="16" t="str">
        <f>VLOOKUP('HEALTH CARE'!A820,'Customer Names'!A820:D820,3,FALSE)</f>
        <v>Nice</v>
      </c>
      <c r="C820" s="16">
        <f>VLOOKUP(A820,'Medical Examinations'!A820:B820,2,FALSE)</f>
        <v>39.14</v>
      </c>
      <c r="D820" s="16">
        <f>VLOOKUP(A820,'Medical Examinations'!A820:C820,3,FALSE)</f>
        <v>4.91</v>
      </c>
      <c r="E820" s="16" t="str">
        <f>VLOOKUP(A820,'Medical Examinations'!A820:D820,4,FALSE)</f>
        <v>No</v>
      </c>
      <c r="F820" s="16" t="str">
        <f>VLOOKUP(A820,'Medical Examinations'!A820:E820,5,FALSE)</f>
        <v>yes</v>
      </c>
      <c r="G820" s="16" t="str">
        <f>VLOOKUP(A820,'Medical Examinations'!A820:F820,6,FALSE)</f>
        <v>No</v>
      </c>
      <c r="H820" s="16">
        <f>VLOOKUP('HEALTH CARE'!A820,'Medical Examinations'!A820:G820,7,FALSE)</f>
        <v>1</v>
      </c>
      <c r="I820" s="16" t="str">
        <f>VLOOKUP(A820,'Medical Examinations'!A820:H820,8,FALSE)</f>
        <v>No</v>
      </c>
      <c r="J820" s="16" t="str">
        <f>VLOOKUP(A820,'Medical Examinations'!A820:I820,9,FALSE)</f>
        <v>obesity</v>
      </c>
      <c r="K820" s="16" t="str">
        <f>VLOOKUP(A820,'Medical Examinations'!A820:J820,10,FALSE)</f>
        <v>normal</v>
      </c>
      <c r="L820" s="18">
        <f>VLOOKUP(A820,'Hospitalisation Details'!A:F, 5, FALSE)</f>
        <v>9</v>
      </c>
      <c r="M820" s="16">
        <f>VLOOKUP(A820,'Hospitalisation Details'!A820:H820,8,FALSE)</f>
        <v>12890.06</v>
      </c>
      <c r="N820" s="16" t="str">
        <f>VLOOKUP(A820,'Hospitalisation Details'!A820:I820,9,FALSE)</f>
        <v>tier - 3</v>
      </c>
      <c r="O820" s="16" t="str">
        <f>VLOOKUP(A820,'Hospitalisation Details'!A820:J820,10,FALSE)</f>
        <v>tier - 1</v>
      </c>
      <c r="P820" s="16" t="str">
        <f>VLOOKUP(A820,'Hospitalisation Details'!A820:K820,11,FALSE)</f>
        <v>R1019</v>
      </c>
      <c r="Q820" s="16">
        <f>VLOOKUP(A820,'Hospitalisation Details'!A820:L820,12,FALSE)</f>
        <v>18</v>
      </c>
    </row>
    <row r="821" spans="1:17" ht="20.399999999999999" x14ac:dyDescent="0.6">
      <c r="A821" s="17" t="s">
        <v>1551</v>
      </c>
      <c r="B821" s="16" t="str">
        <f>VLOOKUP('HEALTH CARE'!A821,'Customer Names'!A821:D821,3,FALSE)</f>
        <v>Windler</v>
      </c>
      <c r="C821" s="16">
        <f>VLOOKUP(A821,'Medical Examinations'!A821:B821,2,FALSE)</f>
        <v>41.2</v>
      </c>
      <c r="D821" s="16">
        <f>VLOOKUP(A821,'Medical Examinations'!A821:C821,3,FALSE)</f>
        <v>4.95</v>
      </c>
      <c r="E821" s="16" t="str">
        <f>VLOOKUP(A821,'Medical Examinations'!A821:D821,4,FALSE)</f>
        <v>No</v>
      </c>
      <c r="F821" s="16" t="str">
        <f>VLOOKUP(A821,'Medical Examinations'!A821:E821,5,FALSE)</f>
        <v>No</v>
      </c>
      <c r="G821" s="16" t="str">
        <f>VLOOKUP(A821,'Medical Examinations'!A821:F821,6,FALSE)</f>
        <v>No</v>
      </c>
      <c r="H821" s="16">
        <f>VLOOKUP('HEALTH CARE'!A821,'Medical Examinations'!A821:G821,7,FALSE)</f>
        <v>1</v>
      </c>
      <c r="I821" s="16" t="str">
        <f>VLOOKUP(A821,'Medical Examinations'!A821:H821,8,FALSE)</f>
        <v>No</v>
      </c>
      <c r="J821" s="16" t="str">
        <f>VLOOKUP(A821,'Medical Examinations'!A821:I821,9,FALSE)</f>
        <v>obesity</v>
      </c>
      <c r="K821" s="16" t="str">
        <f>VLOOKUP(A821,'Medical Examinations'!A821:J821,10,FALSE)</f>
        <v>normal</v>
      </c>
      <c r="L821" s="18">
        <f>VLOOKUP(A821,'Hospitalisation Details'!A:F, 5, FALSE)</f>
        <v>6</v>
      </c>
      <c r="M821" s="16">
        <f>VLOOKUP(A821,'Hospitalisation Details'!A821:H821,8,FALSE)</f>
        <v>12870.31</v>
      </c>
      <c r="N821" s="16" t="str">
        <f>VLOOKUP(A821,'Hospitalisation Details'!A821:I821,9,FALSE)</f>
        <v>tier - 3</v>
      </c>
      <c r="O821" s="16" t="str">
        <f>VLOOKUP(A821,'Hospitalisation Details'!A821:J821,10,FALSE)</f>
        <v>tier - 3</v>
      </c>
      <c r="P821" s="16" t="str">
        <f>VLOOKUP(A821,'Hospitalisation Details'!A821:K821,11,FALSE)</f>
        <v>R1012</v>
      </c>
      <c r="Q821" s="16">
        <f>VLOOKUP(A821,'Hospitalisation Details'!A821:L821,12,FALSE)</f>
        <v>38</v>
      </c>
    </row>
    <row r="822" spans="1:17" ht="20.399999999999999" x14ac:dyDescent="0.6">
      <c r="A822" s="17" t="s">
        <v>1550</v>
      </c>
      <c r="B822" s="16" t="str">
        <f>VLOOKUP('HEALTH CARE'!A822,'Customer Names'!A822:D822,3,FALSE)</f>
        <v>Jones</v>
      </c>
      <c r="C822" s="16">
        <f>VLOOKUP(A822,'Medical Examinations'!A822:B822,2,FALSE)</f>
        <v>28.81</v>
      </c>
      <c r="D822" s="16">
        <f>VLOOKUP(A822,'Medical Examinations'!A822:C822,3,FALSE)</f>
        <v>10.8</v>
      </c>
      <c r="E822" s="16" t="str">
        <f>VLOOKUP(A822,'Medical Examinations'!A822:D822,4,FALSE)</f>
        <v>Yes</v>
      </c>
      <c r="F822" s="16" t="str">
        <f>VLOOKUP(A822,'Medical Examinations'!A822:E822,5,FALSE)</f>
        <v>No</v>
      </c>
      <c r="G822" s="16" t="str">
        <f>VLOOKUP(A822,'Medical Examinations'!A822:F822,6,FALSE)</f>
        <v>Yes</v>
      </c>
      <c r="H822" s="16">
        <f>VLOOKUP('HEALTH CARE'!A822,'Medical Examinations'!A822:G822,7,FALSE)</f>
        <v>1</v>
      </c>
      <c r="I822" s="16" t="str">
        <f>VLOOKUP(A822,'Medical Examinations'!A822:H822,8,FALSE)</f>
        <v>No</v>
      </c>
      <c r="J822" s="16" t="str">
        <f>VLOOKUP(A822,'Medical Examinations'!A822:I822,9,FALSE)</f>
        <v>overweight</v>
      </c>
      <c r="K822" s="16" t="str">
        <f>VLOOKUP(A822,'Medical Examinations'!A822:J822,10,FALSE)</f>
        <v>diabetes</v>
      </c>
      <c r="L822" s="18">
        <f>VLOOKUP(A822,'Hospitalisation Details'!A:F, 5, FALSE)</f>
        <v>27</v>
      </c>
      <c r="M822" s="16">
        <f>VLOOKUP(A822,'Hospitalisation Details'!A822:H822,8,FALSE)</f>
        <v>12856.84</v>
      </c>
      <c r="N822" s="16" t="str">
        <f>VLOOKUP(A822,'Hospitalisation Details'!A822:I822,9,FALSE)</f>
        <v>tier - 3</v>
      </c>
      <c r="O822" s="16" t="str">
        <f>VLOOKUP(A822,'Hospitalisation Details'!A822:J822,10,FALSE)</f>
        <v>tier - 3</v>
      </c>
      <c r="P822" s="16" t="str">
        <f>VLOOKUP(A822,'Hospitalisation Details'!A822:K822,11,FALSE)</f>
        <v>R1021</v>
      </c>
      <c r="Q822" s="16">
        <f>VLOOKUP(A822,'Hospitalisation Details'!A822:L822,12,FALSE)</f>
        <v>59</v>
      </c>
    </row>
    <row r="823" spans="1:17" ht="20.399999999999999" x14ac:dyDescent="0.6">
      <c r="A823" s="17" t="s">
        <v>1549</v>
      </c>
      <c r="B823" s="16" t="str">
        <f>VLOOKUP('HEALTH CARE'!A823,'Customer Names'!A823:D823,3,FALSE)</f>
        <v>Stevenson</v>
      </c>
      <c r="C823" s="16">
        <f>VLOOKUP(A823,'Medical Examinations'!A823:B823,2,FALSE)</f>
        <v>37.409999999999997</v>
      </c>
      <c r="D823" s="16">
        <f>VLOOKUP(A823,'Medical Examinations'!A823:C823,3,FALSE)</f>
        <v>7.21</v>
      </c>
      <c r="E823" s="16" t="str">
        <f>VLOOKUP(A823,'Medical Examinations'!A823:D823,4,FALSE)</f>
        <v>No</v>
      </c>
      <c r="F823" s="16" t="str">
        <f>VLOOKUP(A823,'Medical Examinations'!A823:E823,5,FALSE)</f>
        <v>No</v>
      </c>
      <c r="G823" s="16" t="str">
        <f>VLOOKUP(A823,'Medical Examinations'!A823:F823,6,FALSE)</f>
        <v>No</v>
      </c>
      <c r="H823" s="16">
        <f>VLOOKUP('HEALTH CARE'!A823,'Medical Examinations'!A823:G823,7,FALSE)</f>
        <v>2</v>
      </c>
      <c r="I823" s="16" t="str">
        <f>VLOOKUP(A823,'Medical Examinations'!A823:H823,8,FALSE)</f>
        <v>No</v>
      </c>
      <c r="J823" s="16" t="str">
        <f>VLOOKUP(A823,'Medical Examinations'!A823:I823,9,FALSE)</f>
        <v>obesity</v>
      </c>
      <c r="K823" s="16" t="str">
        <f>VLOOKUP(A823,'Medical Examinations'!A823:J823,10,FALSE)</f>
        <v>diabetes</v>
      </c>
      <c r="L823" s="18">
        <f>VLOOKUP(A823,'Hospitalisation Details'!A:F, 5, FALSE)</f>
        <v>22</v>
      </c>
      <c r="M823" s="16">
        <f>VLOOKUP(A823,'Hospitalisation Details'!A823:H823,8,FALSE)</f>
        <v>12852.37</v>
      </c>
      <c r="N823" s="16" t="str">
        <f>VLOOKUP(A823,'Hospitalisation Details'!A823:I823,9,FALSE)</f>
        <v>tier - 3</v>
      </c>
      <c r="O823" s="16" t="str">
        <f>VLOOKUP(A823,'Hospitalisation Details'!A823:J823,10,FALSE)</f>
        <v>tier - 1</v>
      </c>
      <c r="P823" s="16" t="str">
        <f>VLOOKUP(A823,'Hospitalisation Details'!A823:K823,11,FALSE)</f>
        <v>R1012</v>
      </c>
      <c r="Q823" s="16">
        <f>VLOOKUP(A823,'Hospitalisation Details'!A823:L823,12,FALSE)</f>
        <v>49</v>
      </c>
    </row>
    <row r="824" spans="1:17" ht="20.399999999999999" x14ac:dyDescent="0.6">
      <c r="A824" s="17" t="s">
        <v>1548</v>
      </c>
      <c r="B824" s="16" t="str">
        <f>VLOOKUP('HEALTH CARE'!A824,'Customer Names'!A824:D824,3,FALSE)</f>
        <v>Humphrey</v>
      </c>
      <c r="C824" s="16">
        <f>VLOOKUP(A824,'Medical Examinations'!A824:B824,2,FALSE)</f>
        <v>52.54</v>
      </c>
      <c r="D824" s="16">
        <f>VLOOKUP(A824,'Medical Examinations'!A824:C824,3,FALSE)</f>
        <v>5.12</v>
      </c>
      <c r="E824" s="16" t="str">
        <f>VLOOKUP(A824,'Medical Examinations'!A824:D824,4,FALSE)</f>
        <v>No</v>
      </c>
      <c r="F824" s="16" t="str">
        <f>VLOOKUP(A824,'Medical Examinations'!A824:E824,5,FALSE)</f>
        <v>No</v>
      </c>
      <c r="G824" s="16" t="str">
        <f>VLOOKUP(A824,'Medical Examinations'!A824:F824,6,FALSE)</f>
        <v>Yes</v>
      </c>
      <c r="H824" s="16">
        <f>VLOOKUP('HEALTH CARE'!A824,'Medical Examinations'!A824:G824,7,FALSE)</f>
        <v>1</v>
      </c>
      <c r="I824" s="16" t="str">
        <f>VLOOKUP(A824,'Medical Examinations'!A824:H824,8,FALSE)</f>
        <v>No</v>
      </c>
      <c r="J824" s="16" t="str">
        <f>VLOOKUP(A824,'Medical Examinations'!A824:I824,9,FALSE)</f>
        <v>obesity</v>
      </c>
      <c r="K824" s="16" t="str">
        <f>VLOOKUP(A824,'Medical Examinations'!A824:J824,10,FALSE)</f>
        <v>normal</v>
      </c>
      <c r="L824" s="18">
        <f>VLOOKUP(A824,'Hospitalisation Details'!A:F, 5, FALSE)</f>
        <v>27</v>
      </c>
      <c r="M824" s="16">
        <f>VLOOKUP(A824,'Hospitalisation Details'!A824:H824,8,FALSE)</f>
        <v>12847.24</v>
      </c>
      <c r="N824" s="16" t="str">
        <f>VLOOKUP(A824,'Hospitalisation Details'!A824:I824,9,FALSE)</f>
        <v>tier - 3</v>
      </c>
      <c r="O824" s="16" t="str">
        <f>VLOOKUP(A824,'Hospitalisation Details'!A824:J824,10,FALSE)</f>
        <v>tier - 2</v>
      </c>
      <c r="P824" s="16" t="str">
        <f>VLOOKUP(A824,'Hospitalisation Details'!A824:K824,11,FALSE)</f>
        <v>R1012</v>
      </c>
      <c r="Q824" s="16">
        <f>VLOOKUP(A824,'Hospitalisation Details'!A824:L824,12,FALSE)</f>
        <v>29</v>
      </c>
    </row>
    <row r="825" spans="1:17" ht="20.399999999999999" x14ac:dyDescent="0.6">
      <c r="A825" s="17" t="s">
        <v>1547</v>
      </c>
      <c r="B825" s="16" t="str">
        <f>VLOOKUP('HEALTH CARE'!A825,'Customer Names'!A825:D825,3,FALSE)</f>
        <v>Nelson</v>
      </c>
      <c r="C825" s="16">
        <f>VLOOKUP(A825,'Medical Examinations'!A825:B825,2,FALSE)</f>
        <v>17.29</v>
      </c>
      <c r="D825" s="16">
        <f>VLOOKUP(A825,'Medical Examinations'!A825:C825,3,FALSE)</f>
        <v>4.62</v>
      </c>
      <c r="E825" s="16" t="str">
        <f>VLOOKUP(A825,'Medical Examinations'!A825:D825,4,FALSE)</f>
        <v>No</v>
      </c>
      <c r="F825" s="16" t="str">
        <f>VLOOKUP(A825,'Medical Examinations'!A825:E825,5,FALSE)</f>
        <v>yes</v>
      </c>
      <c r="G825" s="16" t="str">
        <f>VLOOKUP(A825,'Medical Examinations'!A825:F825,6,FALSE)</f>
        <v>No</v>
      </c>
      <c r="H825" s="16">
        <f>VLOOKUP('HEALTH CARE'!A825,'Medical Examinations'!A825:G825,7,FALSE)</f>
        <v>1</v>
      </c>
      <c r="I825" s="16" t="str">
        <f>VLOOKUP(A825,'Medical Examinations'!A825:H825,8,FALSE)</f>
        <v>Yes</v>
      </c>
      <c r="J825" s="16" t="str">
        <f>VLOOKUP(A825,'Medical Examinations'!A825:I825,9,FALSE)</f>
        <v>underweight</v>
      </c>
      <c r="K825" s="16" t="str">
        <f>VLOOKUP(A825,'Medical Examinations'!A825:J825,10,FALSE)</f>
        <v>normal</v>
      </c>
      <c r="L825" s="18">
        <f>VLOOKUP(A825,'Hospitalisation Details'!A:F, 5, FALSE)</f>
        <v>9</v>
      </c>
      <c r="M825" s="16">
        <f>VLOOKUP(A825,'Hospitalisation Details'!A825:H825,8,FALSE)</f>
        <v>12829.46</v>
      </c>
      <c r="N825" s="16" t="str">
        <f>VLOOKUP(A825,'Hospitalisation Details'!A825:I825,9,FALSE)</f>
        <v>tier - 3</v>
      </c>
      <c r="O825" s="16" t="str">
        <f>VLOOKUP(A825,'Hospitalisation Details'!A825:J825,10,FALSE)</f>
        <v>tier - 3</v>
      </c>
      <c r="P825" s="16" t="str">
        <f>VLOOKUP(A825,'Hospitalisation Details'!A825:K825,11,FALSE)</f>
        <v>R1016</v>
      </c>
      <c r="Q825" s="16">
        <f>VLOOKUP(A825,'Hospitalisation Details'!A825:L825,12,FALSE)</f>
        <v>18</v>
      </c>
    </row>
    <row r="826" spans="1:17" ht="20.399999999999999" x14ac:dyDescent="0.6">
      <c r="A826" s="17" t="s">
        <v>1546</v>
      </c>
      <c r="B826" s="16" t="str">
        <f>VLOOKUP('HEALTH CARE'!A826,'Customer Names'!A826:D826,3,FALSE)</f>
        <v>Payne</v>
      </c>
      <c r="C826" s="16">
        <f>VLOOKUP(A826,'Medical Examinations'!A826:B826,2,FALSE)</f>
        <v>31.74</v>
      </c>
      <c r="D826" s="16">
        <f>VLOOKUP(A826,'Medical Examinations'!A826:C826,3,FALSE)</f>
        <v>7.68</v>
      </c>
      <c r="E826" s="16" t="str">
        <f>VLOOKUP(A826,'Medical Examinations'!A826:D826,4,FALSE)</f>
        <v>Yes</v>
      </c>
      <c r="F826" s="16" t="str">
        <f>VLOOKUP(A826,'Medical Examinations'!A826:E826,5,FALSE)</f>
        <v>No</v>
      </c>
      <c r="G826" s="16" t="str">
        <f>VLOOKUP(A826,'Medical Examinations'!A826:F826,6,FALSE)</f>
        <v>No</v>
      </c>
      <c r="H826" s="16">
        <f>VLOOKUP('HEALTH CARE'!A826,'Medical Examinations'!A826:G826,7,FALSE)</f>
        <v>0</v>
      </c>
      <c r="I826" s="16" t="str">
        <f>VLOOKUP(A826,'Medical Examinations'!A826:H826,8,FALSE)</f>
        <v>No</v>
      </c>
      <c r="J826" s="16" t="str">
        <f>VLOOKUP(A826,'Medical Examinations'!A826:I826,9,FALSE)</f>
        <v>obesity</v>
      </c>
      <c r="K826" s="16" t="str">
        <f>VLOOKUP(A826,'Medical Examinations'!A826:J826,10,FALSE)</f>
        <v>diabetes</v>
      </c>
      <c r="L826" s="18">
        <f>VLOOKUP(A826,'Hospitalisation Details'!A:F, 5, FALSE)</f>
        <v>25</v>
      </c>
      <c r="M826" s="16">
        <f>VLOOKUP(A826,'Hospitalisation Details'!A826:H826,8,FALSE)</f>
        <v>12823.25</v>
      </c>
      <c r="N826" s="16" t="str">
        <f>VLOOKUP(A826,'Hospitalisation Details'!A826:I826,9,FALSE)</f>
        <v>tier - 3</v>
      </c>
      <c r="O826" s="16" t="str">
        <f>VLOOKUP(A826,'Hospitalisation Details'!A826:J826,10,FALSE)</f>
        <v>tier - 3</v>
      </c>
      <c r="P826" s="16" t="str">
        <f>VLOOKUP(A826,'Hospitalisation Details'!A826:K826,11,FALSE)</f>
        <v>R1021</v>
      </c>
      <c r="Q826" s="16">
        <f>VLOOKUP(A826,'Hospitalisation Details'!A826:L826,12,FALSE)</f>
        <v>55</v>
      </c>
    </row>
    <row r="827" spans="1:17" ht="20.399999999999999" x14ac:dyDescent="0.6">
      <c r="A827" s="17" t="s">
        <v>1545</v>
      </c>
      <c r="B827" s="16" t="str">
        <f>VLOOKUP('HEALTH CARE'!A827,'Customer Names'!A827:D827,3,FALSE)</f>
        <v>Hails</v>
      </c>
      <c r="C827" s="16">
        <f>VLOOKUP(A827,'Medical Examinations'!A827:B827,2,FALSE)</f>
        <v>26.504999999999999</v>
      </c>
      <c r="D827" s="16">
        <f>VLOOKUP(A827,'Medical Examinations'!A827:C827,3,FALSE)</f>
        <v>6.79</v>
      </c>
      <c r="E827" s="16" t="str">
        <f>VLOOKUP(A827,'Medical Examinations'!A827:D827,4,FALSE)</f>
        <v>Yes</v>
      </c>
      <c r="F827" s="16" t="str">
        <f>VLOOKUP(A827,'Medical Examinations'!A827:E827,5,FALSE)</f>
        <v>No</v>
      </c>
      <c r="G827" s="16" t="str">
        <f>VLOOKUP(A827,'Medical Examinations'!A827:F827,6,FALSE)</f>
        <v>Yes</v>
      </c>
      <c r="H827" s="16">
        <f>VLOOKUP('HEALTH CARE'!A827,'Medical Examinations'!A827:G827,7,FALSE)</f>
        <v>1</v>
      </c>
      <c r="I827" s="16" t="str">
        <f>VLOOKUP(A827,'Medical Examinations'!A827:H827,8,FALSE)</f>
        <v>No</v>
      </c>
      <c r="J827" s="16" t="str">
        <f>VLOOKUP(A827,'Medical Examinations'!A827:I827,9,FALSE)</f>
        <v>overweight</v>
      </c>
      <c r="K827" s="16" t="str">
        <f>VLOOKUP(A827,'Medical Examinations'!A827:J827,10,FALSE)</f>
        <v>diabetes</v>
      </c>
      <c r="L827" s="18">
        <f>VLOOKUP(A827,'Hospitalisation Details'!A:F, 5, FALSE)</f>
        <v>20</v>
      </c>
      <c r="M827" s="16">
        <f>VLOOKUP(A827,'Hospitalisation Details'!A827:H827,8,FALSE)</f>
        <v>12815.44</v>
      </c>
      <c r="N827" s="16" t="str">
        <f>VLOOKUP(A827,'Hospitalisation Details'!A827:I827,9,FALSE)</f>
        <v>tier - 3</v>
      </c>
      <c r="O827" s="16" t="str">
        <f>VLOOKUP(A827,'Hospitalisation Details'!A827:J827,10,FALSE)</f>
        <v>tier - 3</v>
      </c>
      <c r="P827" s="16" t="str">
        <f>VLOOKUP(A827,'Hospitalisation Details'!A827:K827,11,FALSE)</f>
        <v>R1024</v>
      </c>
      <c r="Q827" s="16">
        <f>VLOOKUP(A827,'Hospitalisation Details'!A827:L827,12,FALSE)</f>
        <v>59</v>
      </c>
    </row>
    <row r="828" spans="1:17" ht="20.399999999999999" x14ac:dyDescent="0.6">
      <c r="A828" s="17" t="s">
        <v>1544</v>
      </c>
      <c r="B828" s="16" t="str">
        <f>VLOOKUP('HEALTH CARE'!A828,'Customer Names'!A828:D828,3,FALSE)</f>
        <v>Proctor</v>
      </c>
      <c r="C828" s="16">
        <f>VLOOKUP(A828,'Medical Examinations'!A828:B828,2,FALSE)</f>
        <v>36.479999999999997</v>
      </c>
      <c r="D828" s="16">
        <f>VLOOKUP(A828,'Medical Examinations'!A828:C828,3,FALSE)</f>
        <v>11.09</v>
      </c>
      <c r="E828" s="16" t="str">
        <f>VLOOKUP(A828,'Medical Examinations'!A828:D828,4,FALSE)</f>
        <v>No</v>
      </c>
      <c r="F828" s="16" t="str">
        <f>VLOOKUP(A828,'Medical Examinations'!A828:E828,5,FALSE)</f>
        <v>No</v>
      </c>
      <c r="G828" s="16" t="str">
        <f>VLOOKUP(A828,'Medical Examinations'!A828:F828,6,FALSE)</f>
        <v>No</v>
      </c>
      <c r="H828" s="16">
        <f>VLOOKUP('HEALTH CARE'!A828,'Medical Examinations'!A828:G828,7,FALSE)</f>
        <v>0</v>
      </c>
      <c r="I828" s="16" t="str">
        <f>VLOOKUP(A828,'Medical Examinations'!A828:H828,8,FALSE)</f>
        <v>No</v>
      </c>
      <c r="J828" s="16" t="str">
        <f>VLOOKUP(A828,'Medical Examinations'!A828:I828,9,FALSE)</f>
        <v>obesity</v>
      </c>
      <c r="K828" s="16" t="str">
        <f>VLOOKUP(A828,'Medical Examinations'!A828:J828,10,FALSE)</f>
        <v>diabetes</v>
      </c>
      <c r="L828" s="18">
        <f>VLOOKUP(A828,'Hospitalisation Details'!A:F, 5, FALSE)</f>
        <v>24</v>
      </c>
      <c r="M828" s="16">
        <f>VLOOKUP(A828,'Hospitalisation Details'!A828:H828,8,FALSE)</f>
        <v>12797.21</v>
      </c>
      <c r="N828" s="16" t="str">
        <f>VLOOKUP(A828,'Hospitalisation Details'!A828:I828,9,FALSE)</f>
        <v>tier - 3</v>
      </c>
      <c r="O828" s="16" t="str">
        <f>VLOOKUP(A828,'Hospitalisation Details'!A828:J828,10,FALSE)</f>
        <v>tier - 1</v>
      </c>
      <c r="P828" s="16" t="str">
        <f>VLOOKUP(A828,'Hospitalisation Details'!A828:K828,11,FALSE)</f>
        <v>R1024</v>
      </c>
      <c r="Q828" s="16">
        <f>VLOOKUP(A828,'Hospitalisation Details'!A828:L828,12,FALSE)</f>
        <v>44</v>
      </c>
    </row>
    <row r="829" spans="1:17" ht="20.399999999999999" x14ac:dyDescent="0.6">
      <c r="A829" s="17" t="s">
        <v>1543</v>
      </c>
      <c r="B829" s="16" t="str">
        <f>VLOOKUP('HEALTH CARE'!A829,'Customer Names'!A829:D829,3,FALSE)</f>
        <v>Ryan</v>
      </c>
      <c r="C829" s="16">
        <f>VLOOKUP(A829,'Medical Examinations'!A829:B829,2,FALSE)</f>
        <v>39.159999999999997</v>
      </c>
      <c r="D829" s="16">
        <f>VLOOKUP(A829,'Medical Examinations'!A829:C829,3,FALSE)</f>
        <v>5.24</v>
      </c>
      <c r="E829" s="16" t="str">
        <f>VLOOKUP(A829,'Medical Examinations'!A829:D829,4,FALSE)</f>
        <v>Yes</v>
      </c>
      <c r="F829" s="16" t="str">
        <f>VLOOKUP(A829,'Medical Examinations'!A829:E829,5,FALSE)</f>
        <v>No</v>
      </c>
      <c r="G829" s="16" t="str">
        <f>VLOOKUP(A829,'Medical Examinations'!A829:F829,6,FALSE)</f>
        <v>Yes</v>
      </c>
      <c r="H829" s="16">
        <f>VLOOKUP('HEALTH CARE'!A829,'Medical Examinations'!A829:G829,7,FALSE)</f>
        <v>1</v>
      </c>
      <c r="I829" s="16" t="str">
        <f>VLOOKUP(A829,'Medical Examinations'!A829:H829,8,FALSE)</f>
        <v>No</v>
      </c>
      <c r="J829" s="16" t="str">
        <f>VLOOKUP(A829,'Medical Examinations'!A829:I829,9,FALSE)</f>
        <v>obesity</v>
      </c>
      <c r="K829" s="16" t="str">
        <f>VLOOKUP(A829,'Medical Examinations'!A829:J829,10,FALSE)</f>
        <v>normal</v>
      </c>
      <c r="L829" s="18">
        <f>VLOOKUP(A829,'Hospitalisation Details'!A:F, 5, FALSE)</f>
        <v>29</v>
      </c>
      <c r="M829" s="16">
        <f>VLOOKUP(A829,'Hospitalisation Details'!A829:H829,8,FALSE)</f>
        <v>12788.18</v>
      </c>
      <c r="N829" s="16" t="str">
        <f>VLOOKUP(A829,'Hospitalisation Details'!A829:I829,9,FALSE)</f>
        <v>tier - 3</v>
      </c>
      <c r="O829" s="16" t="str">
        <f>VLOOKUP(A829,'Hospitalisation Details'!A829:J829,10,FALSE)</f>
        <v>tier - 1</v>
      </c>
      <c r="P829" s="16" t="str">
        <f>VLOOKUP(A829,'Hospitalisation Details'!A829:K829,11,FALSE)</f>
        <v>R1026</v>
      </c>
      <c r="Q829" s="16">
        <f>VLOOKUP(A829,'Hospitalisation Details'!A829:L829,12,FALSE)</f>
        <v>39</v>
      </c>
    </row>
    <row r="830" spans="1:17" ht="20.399999999999999" x14ac:dyDescent="0.6">
      <c r="A830" s="17" t="s">
        <v>1542</v>
      </c>
      <c r="B830" s="16" t="str">
        <f>VLOOKUP('HEALTH CARE'!A830,'Customer Names'!A830:D830,3,FALSE)</f>
        <v>Watson</v>
      </c>
      <c r="C830" s="16">
        <f>VLOOKUP(A830,'Medical Examinations'!A830:B830,2,FALSE)</f>
        <v>28.22</v>
      </c>
      <c r="D830" s="16">
        <f>VLOOKUP(A830,'Medical Examinations'!A830:C830,3,FALSE)</f>
        <v>7.51</v>
      </c>
      <c r="E830" s="16" t="str">
        <f>VLOOKUP(A830,'Medical Examinations'!A830:D830,4,FALSE)</f>
        <v>Yes</v>
      </c>
      <c r="F830" s="16" t="str">
        <f>VLOOKUP(A830,'Medical Examinations'!A830:E830,5,FALSE)</f>
        <v>No</v>
      </c>
      <c r="G830" s="16" t="str">
        <f>VLOOKUP(A830,'Medical Examinations'!A830:F830,6,FALSE)</f>
        <v>Yes</v>
      </c>
      <c r="H830" s="16">
        <f>VLOOKUP('HEALTH CARE'!A830,'Medical Examinations'!A830:G830,7,FALSE)</f>
        <v>1</v>
      </c>
      <c r="I830" s="16" t="str">
        <f>VLOOKUP(A830,'Medical Examinations'!A830:H830,8,FALSE)</f>
        <v>No</v>
      </c>
      <c r="J830" s="16" t="str">
        <f>VLOOKUP(A830,'Medical Examinations'!A830:I830,9,FALSE)</f>
        <v>overweight</v>
      </c>
      <c r="K830" s="16" t="str">
        <f>VLOOKUP(A830,'Medical Examinations'!A830:J830,10,FALSE)</f>
        <v>diabetes</v>
      </c>
      <c r="L830" s="18">
        <f>VLOOKUP(A830,'Hospitalisation Details'!A:F, 5, FALSE)</f>
        <v>5</v>
      </c>
      <c r="M830" s="16">
        <f>VLOOKUP(A830,'Hospitalisation Details'!A830:H830,8,FALSE)</f>
        <v>12788.03</v>
      </c>
      <c r="N830" s="16" t="str">
        <f>VLOOKUP(A830,'Hospitalisation Details'!A830:I830,9,FALSE)</f>
        <v>tier - 3</v>
      </c>
      <c r="O830" s="16" t="str">
        <f>VLOOKUP(A830,'Hospitalisation Details'!A830:J830,10,FALSE)</f>
        <v>tier - 3</v>
      </c>
      <c r="P830" s="16" t="str">
        <f>VLOOKUP(A830,'Hospitalisation Details'!A830:K830,11,FALSE)</f>
        <v>R1025</v>
      </c>
      <c r="Q830" s="16">
        <f>VLOOKUP(A830,'Hospitalisation Details'!A830:L830,12,FALSE)</f>
        <v>59</v>
      </c>
    </row>
    <row r="831" spans="1:17" ht="20.399999999999999" x14ac:dyDescent="0.6">
      <c r="A831" s="17" t="s">
        <v>1541</v>
      </c>
      <c r="B831" s="16" t="str">
        <f>VLOOKUP('HEALTH CARE'!A831,'Customer Names'!A831:D831,3,FALSE)</f>
        <v>Gresh</v>
      </c>
      <c r="C831" s="16">
        <f>VLOOKUP(A831,'Medical Examinations'!A831:B831,2,FALSE)</f>
        <v>35</v>
      </c>
      <c r="D831" s="16">
        <f>VLOOKUP(A831,'Medical Examinations'!A831:C831,3,FALSE)</f>
        <v>4.13</v>
      </c>
      <c r="E831" s="16" t="str">
        <f>VLOOKUP(A831,'Medical Examinations'!A831:D831,4,FALSE)</f>
        <v>No</v>
      </c>
      <c r="F831" s="16" t="str">
        <f>VLOOKUP(A831,'Medical Examinations'!A831:E831,5,FALSE)</f>
        <v>No</v>
      </c>
      <c r="G831" s="16" t="str">
        <f>VLOOKUP(A831,'Medical Examinations'!A831:F831,6,FALSE)</f>
        <v>No</v>
      </c>
      <c r="H831" s="16">
        <f>VLOOKUP('HEALTH CARE'!A831,'Medical Examinations'!A831:G831,7,FALSE)</f>
        <v>2</v>
      </c>
      <c r="I831" s="16" t="str">
        <f>VLOOKUP(A831,'Medical Examinations'!A831:H831,8,FALSE)</f>
        <v>No</v>
      </c>
      <c r="J831" s="16" t="str">
        <f>VLOOKUP(A831,'Medical Examinations'!A831:I831,9,FALSE)</f>
        <v>obesity</v>
      </c>
      <c r="K831" s="16" t="str">
        <f>VLOOKUP(A831,'Medical Examinations'!A831:J831,10,FALSE)</f>
        <v>normal</v>
      </c>
      <c r="L831" s="18">
        <f>VLOOKUP(A831,'Hospitalisation Details'!A:F, 5, FALSE)</f>
        <v>7</v>
      </c>
      <c r="M831" s="16">
        <f>VLOOKUP(A831,'Hospitalisation Details'!A831:H831,8,FALSE)</f>
        <v>12776.05</v>
      </c>
      <c r="N831" s="16" t="str">
        <f>VLOOKUP(A831,'Hospitalisation Details'!A831:I831,9,FALSE)</f>
        <v>tier - 3</v>
      </c>
      <c r="O831" s="16" t="str">
        <f>VLOOKUP(A831,'Hospitalisation Details'!A831:J831,10,FALSE)</f>
        <v>tier - 3</v>
      </c>
      <c r="P831" s="16" t="str">
        <f>VLOOKUP(A831,'Hospitalisation Details'!A831:K831,11,FALSE)</f>
        <v>R1026</v>
      </c>
      <c r="Q831" s="16">
        <f>VLOOKUP(A831,'Hospitalisation Details'!A831:L831,12,FALSE)</f>
        <v>50</v>
      </c>
    </row>
    <row r="832" spans="1:17" ht="20.399999999999999" x14ac:dyDescent="0.6">
      <c r="A832" s="17" t="s">
        <v>1540</v>
      </c>
      <c r="B832" s="16" t="str">
        <f>VLOOKUP('HEALTH CARE'!A832,'Customer Names'!A832:D832,3,FALSE)</f>
        <v>Anis</v>
      </c>
      <c r="C832" s="16">
        <f>VLOOKUP(A832,'Medical Examinations'!A832:B832,2,FALSE)</f>
        <v>36.24</v>
      </c>
      <c r="D832" s="16">
        <f>VLOOKUP(A832,'Medical Examinations'!A832:C832,3,FALSE)</f>
        <v>8.3800000000000008</v>
      </c>
      <c r="E832" s="16" t="str">
        <f>VLOOKUP(A832,'Medical Examinations'!A832:D832,4,FALSE)</f>
        <v>Yes</v>
      </c>
      <c r="F832" s="16" t="str">
        <f>VLOOKUP(A832,'Medical Examinations'!A832:E832,5,FALSE)</f>
        <v>No</v>
      </c>
      <c r="G832" s="16" t="str">
        <f>VLOOKUP(A832,'Medical Examinations'!A832:F832,6,FALSE)</f>
        <v>No</v>
      </c>
      <c r="H832" s="16">
        <f>VLOOKUP('HEALTH CARE'!A832,'Medical Examinations'!A832:G832,7,FALSE)</f>
        <v>1</v>
      </c>
      <c r="I832" s="16" t="str">
        <f>VLOOKUP(A832,'Medical Examinations'!A832:H832,8,FALSE)</f>
        <v>No</v>
      </c>
      <c r="J832" s="16" t="str">
        <f>VLOOKUP(A832,'Medical Examinations'!A832:I832,9,FALSE)</f>
        <v>obesity</v>
      </c>
      <c r="K832" s="16" t="str">
        <f>VLOOKUP(A832,'Medical Examinations'!A832:J832,10,FALSE)</f>
        <v>diabetes</v>
      </c>
      <c r="L832" s="18">
        <f>VLOOKUP(A832,'Hospitalisation Details'!A:F, 5, FALSE)</f>
        <v>25</v>
      </c>
      <c r="M832" s="16">
        <f>VLOOKUP(A832,'Hospitalisation Details'!A832:H832,8,FALSE)</f>
        <v>12770.27</v>
      </c>
      <c r="N832" s="16" t="str">
        <f>VLOOKUP(A832,'Hospitalisation Details'!A832:I832,9,FALSE)</f>
        <v>tier - 3</v>
      </c>
      <c r="O832" s="16" t="str">
        <f>VLOOKUP(A832,'Hospitalisation Details'!A832:J832,10,FALSE)</f>
        <v>tier - 3</v>
      </c>
      <c r="P832" s="16" t="str">
        <f>VLOOKUP(A832,'Hospitalisation Details'!A832:K832,11,FALSE)</f>
        <v>R1021</v>
      </c>
      <c r="Q832" s="16">
        <f>VLOOKUP(A832,'Hospitalisation Details'!A832:L832,12,FALSE)</f>
        <v>47</v>
      </c>
    </row>
    <row r="833" spans="1:17" ht="20.399999999999999" x14ac:dyDescent="0.6">
      <c r="A833" s="17" t="s">
        <v>1539</v>
      </c>
      <c r="B833" s="16" t="str">
        <f>VLOOKUP('HEALTH CARE'!A833,'Customer Names'!A833:D833,3,FALSE)</f>
        <v>Swartz</v>
      </c>
      <c r="C833" s="16">
        <f>VLOOKUP(A833,'Medical Examinations'!A833:B833,2,FALSE)</f>
        <v>36.954999999999998</v>
      </c>
      <c r="D833" s="16">
        <f>VLOOKUP(A833,'Medical Examinations'!A833:C833,3,FALSE)</f>
        <v>8.07</v>
      </c>
      <c r="E833" s="16" t="str">
        <f>VLOOKUP(A833,'Medical Examinations'!A833:D833,4,FALSE)</f>
        <v>No</v>
      </c>
      <c r="F833" s="16" t="str">
        <f>VLOOKUP(A833,'Medical Examinations'!A833:E833,5,FALSE)</f>
        <v>No</v>
      </c>
      <c r="G833" s="16" t="str">
        <f>VLOOKUP(A833,'Medical Examinations'!A833:F833,6,FALSE)</f>
        <v>No</v>
      </c>
      <c r="H833" s="16">
        <f>VLOOKUP('HEALTH CARE'!A833,'Medical Examinations'!A833:G833,7,FALSE)</f>
        <v>0</v>
      </c>
      <c r="I833" s="16" t="str">
        <f>VLOOKUP(A833,'Medical Examinations'!A833:H833,8,FALSE)</f>
        <v>No</v>
      </c>
      <c r="J833" s="16" t="str">
        <f>VLOOKUP(A833,'Medical Examinations'!A833:I833,9,FALSE)</f>
        <v>obesity</v>
      </c>
      <c r="K833" s="16" t="str">
        <f>VLOOKUP(A833,'Medical Examinations'!A833:J833,10,FALSE)</f>
        <v>diabetes</v>
      </c>
      <c r="L833" s="18">
        <f>VLOOKUP(A833,'Hospitalisation Details'!A:F, 5, FALSE)</f>
        <v>1</v>
      </c>
      <c r="M833" s="16">
        <f>VLOOKUP(A833,'Hospitalisation Details'!A833:H833,8,FALSE)</f>
        <v>12741.17</v>
      </c>
      <c r="N833" s="16" t="str">
        <f>VLOOKUP(A833,'Hospitalisation Details'!A833:I833,9,FALSE)</f>
        <v>tier - 3</v>
      </c>
      <c r="O833" s="16" t="str">
        <f>VLOOKUP(A833,'Hospitalisation Details'!A833:J833,10,FALSE)</f>
        <v>tier - 1</v>
      </c>
      <c r="P833" s="16" t="str">
        <f>VLOOKUP(A833,'Hospitalisation Details'!A833:K833,11,FALSE)</f>
        <v>R1017</v>
      </c>
      <c r="Q833" s="16">
        <f>VLOOKUP(A833,'Hospitalisation Details'!A833:L833,12,FALSE)</f>
        <v>60</v>
      </c>
    </row>
    <row r="834" spans="1:17" ht="20.399999999999999" x14ac:dyDescent="0.6">
      <c r="A834" s="17" t="s">
        <v>1538</v>
      </c>
      <c r="B834" s="16" t="str">
        <f>VLOOKUP('HEALTH CARE'!A834,'Customer Names'!A834:D834,3,FALSE)</f>
        <v>Schluneker</v>
      </c>
      <c r="C834" s="16">
        <f>VLOOKUP(A834,'Medical Examinations'!A834:B834,2,FALSE)</f>
        <v>29.64</v>
      </c>
      <c r="D834" s="16">
        <f>VLOOKUP(A834,'Medical Examinations'!A834:C834,3,FALSE)</f>
        <v>8.9499999999999993</v>
      </c>
      <c r="E834" s="16" t="str">
        <f>VLOOKUP(A834,'Medical Examinations'!A834:D834,4,FALSE)</f>
        <v>No</v>
      </c>
      <c r="F834" s="16" t="str">
        <f>VLOOKUP(A834,'Medical Examinations'!A834:E834,5,FALSE)</f>
        <v>No</v>
      </c>
      <c r="G834" s="16" t="str">
        <f>VLOOKUP(A834,'Medical Examinations'!A834:F834,6,FALSE)</f>
        <v>No</v>
      </c>
      <c r="H834" s="16">
        <f>VLOOKUP('HEALTH CARE'!A834,'Medical Examinations'!A834:G834,7,FALSE)</f>
        <v>0</v>
      </c>
      <c r="I834" s="16" t="str">
        <f>VLOOKUP(A834,'Medical Examinations'!A834:H834,8,FALSE)</f>
        <v>No</v>
      </c>
      <c r="J834" s="16" t="str">
        <f>VLOOKUP(A834,'Medical Examinations'!A834:I834,9,FALSE)</f>
        <v>overweight</v>
      </c>
      <c r="K834" s="16" t="str">
        <f>VLOOKUP(A834,'Medical Examinations'!A834:J834,10,FALSE)</f>
        <v>diabetes</v>
      </c>
      <c r="L834" s="18">
        <f>VLOOKUP(A834,'Hospitalisation Details'!A:F, 5, FALSE)</f>
        <v>2</v>
      </c>
      <c r="M834" s="16">
        <f>VLOOKUP(A834,'Hospitalisation Details'!A834:H834,8,FALSE)</f>
        <v>12731</v>
      </c>
      <c r="N834" s="16" t="str">
        <f>VLOOKUP(A834,'Hospitalisation Details'!A834:I834,9,FALSE)</f>
        <v>tier - 3</v>
      </c>
      <c r="O834" s="16" t="str">
        <f>VLOOKUP(A834,'Hospitalisation Details'!A834:J834,10,FALSE)</f>
        <v>tier - 3</v>
      </c>
      <c r="P834" s="16" t="str">
        <f>VLOOKUP(A834,'Hospitalisation Details'!A834:K834,11,FALSE)</f>
        <v>R1016</v>
      </c>
      <c r="Q834" s="16">
        <f>VLOOKUP(A834,'Hospitalisation Details'!A834:L834,12,FALSE)</f>
        <v>60</v>
      </c>
    </row>
    <row r="835" spans="1:17" ht="20.399999999999999" x14ac:dyDescent="0.6">
      <c r="A835" s="17" t="s">
        <v>1537</v>
      </c>
      <c r="B835" s="16" t="str">
        <f>VLOOKUP('HEALTH CARE'!A835,'Customer Names'!A835:D835,3,FALSE)</f>
        <v>Bellemare</v>
      </c>
      <c r="C835" s="16">
        <f>VLOOKUP(A835,'Medical Examinations'!A835:B835,2,FALSE)</f>
        <v>42.74</v>
      </c>
      <c r="D835" s="16">
        <f>VLOOKUP(A835,'Medical Examinations'!A835:C835,3,FALSE)</f>
        <v>6.31</v>
      </c>
      <c r="E835" s="16" t="str">
        <f>VLOOKUP(A835,'Medical Examinations'!A835:D835,4,FALSE)</f>
        <v>Yes</v>
      </c>
      <c r="F835" s="16" t="str">
        <f>VLOOKUP(A835,'Medical Examinations'!A835:E835,5,FALSE)</f>
        <v>No</v>
      </c>
      <c r="G835" s="16" t="str">
        <f>VLOOKUP(A835,'Medical Examinations'!A835:F835,6,FALSE)</f>
        <v>No</v>
      </c>
      <c r="H835" s="16">
        <f>VLOOKUP('HEALTH CARE'!A835,'Medical Examinations'!A835:G835,7,FALSE)</f>
        <v>1</v>
      </c>
      <c r="I835" s="16" t="str">
        <f>VLOOKUP(A835,'Medical Examinations'!A835:H835,8,FALSE)</f>
        <v>No</v>
      </c>
      <c r="J835" s="16" t="str">
        <f>VLOOKUP(A835,'Medical Examinations'!A835:I835,9,FALSE)</f>
        <v>obesity</v>
      </c>
      <c r="K835" s="16" t="str">
        <f>VLOOKUP(A835,'Medical Examinations'!A835:J835,10,FALSE)</f>
        <v>prediabetes</v>
      </c>
      <c r="L835" s="18">
        <f>VLOOKUP(A835,'Hospitalisation Details'!A:F, 5, FALSE)</f>
        <v>17</v>
      </c>
      <c r="M835" s="16">
        <f>VLOOKUP(A835,'Hospitalisation Details'!A835:H835,8,FALSE)</f>
        <v>12718.21</v>
      </c>
      <c r="N835" s="16" t="str">
        <f>VLOOKUP(A835,'Hospitalisation Details'!A835:I835,9,FALSE)</f>
        <v>tier - 3</v>
      </c>
      <c r="O835" s="16" t="str">
        <f>VLOOKUP(A835,'Hospitalisation Details'!A835:J835,10,FALSE)</f>
        <v>tier - 1</v>
      </c>
      <c r="P835" s="16" t="str">
        <f>VLOOKUP(A835,'Hospitalisation Details'!A835:K835,11,FALSE)</f>
        <v>R1026</v>
      </c>
      <c r="Q835" s="16">
        <f>VLOOKUP(A835,'Hospitalisation Details'!A835:L835,12,FALSE)</f>
        <v>34</v>
      </c>
    </row>
    <row r="836" spans="1:17" ht="20.399999999999999" x14ac:dyDescent="0.6">
      <c r="A836" s="17" t="s">
        <v>1536</v>
      </c>
      <c r="B836" s="16" t="str">
        <f>VLOOKUP('HEALTH CARE'!A836,'Customer Names'!A836:D836,3,FALSE)</f>
        <v>Vitalo</v>
      </c>
      <c r="C836" s="16">
        <f>VLOOKUP(A836,'Medical Examinations'!A836:B836,2,FALSE)</f>
        <v>36.130000000000003</v>
      </c>
      <c r="D836" s="16">
        <f>VLOOKUP(A836,'Medical Examinations'!A836:C836,3,FALSE)</f>
        <v>7.19</v>
      </c>
      <c r="E836" s="16" t="str">
        <f>VLOOKUP(A836,'Medical Examinations'!A836:D836,4,FALSE)</f>
        <v>Yes</v>
      </c>
      <c r="F836" s="16" t="str">
        <f>VLOOKUP(A836,'Medical Examinations'!A836:E836,5,FALSE)</f>
        <v>No</v>
      </c>
      <c r="G836" s="16" t="str">
        <f>VLOOKUP(A836,'Medical Examinations'!A836:F836,6,FALSE)</f>
        <v>No</v>
      </c>
      <c r="H836" s="16">
        <f>VLOOKUP('HEALTH CARE'!A836,'Medical Examinations'!A836:G836,7,FALSE)</f>
        <v>2</v>
      </c>
      <c r="I836" s="16" t="str">
        <f>VLOOKUP(A836,'Medical Examinations'!A836:H836,8,FALSE)</f>
        <v>No</v>
      </c>
      <c r="J836" s="16" t="str">
        <f>VLOOKUP(A836,'Medical Examinations'!A836:I836,9,FALSE)</f>
        <v>obesity</v>
      </c>
      <c r="K836" s="16" t="str">
        <f>VLOOKUP(A836,'Medical Examinations'!A836:J836,10,FALSE)</f>
        <v>diabetes</v>
      </c>
      <c r="L836" s="18">
        <f>VLOOKUP(A836,'Hospitalisation Details'!A:F, 5, FALSE)</f>
        <v>8</v>
      </c>
      <c r="M836" s="16">
        <f>VLOOKUP(A836,'Hospitalisation Details'!A836:H836,8,FALSE)</f>
        <v>12713</v>
      </c>
      <c r="N836" s="16" t="str">
        <f>VLOOKUP(A836,'Hospitalisation Details'!A836:I836,9,FALSE)</f>
        <v>tier - 3</v>
      </c>
      <c r="O836" s="16" t="str">
        <f>VLOOKUP(A836,'Hospitalisation Details'!A836:J836,10,FALSE)</f>
        <v>tier - 1</v>
      </c>
      <c r="P836" s="16" t="str">
        <f>VLOOKUP(A836,'Hospitalisation Details'!A836:K836,11,FALSE)</f>
        <v>R1011</v>
      </c>
      <c r="Q836" s="16">
        <f>VLOOKUP(A836,'Hospitalisation Details'!A836:L836,12,FALSE)</f>
        <v>52</v>
      </c>
    </row>
    <row r="837" spans="1:17" ht="20.399999999999999" x14ac:dyDescent="0.6">
      <c r="A837" s="17" t="s">
        <v>1535</v>
      </c>
      <c r="B837" s="16" t="str">
        <f>VLOOKUP('HEALTH CARE'!A837,'Customer Names'!A837:D837,3,FALSE)</f>
        <v>Hamilton</v>
      </c>
      <c r="C837" s="16">
        <f>VLOOKUP(A837,'Medical Examinations'!A837:B837,2,FALSE)</f>
        <v>31.55</v>
      </c>
      <c r="D837" s="16">
        <f>VLOOKUP(A837,'Medical Examinations'!A837:C837,3,FALSE)</f>
        <v>6.11</v>
      </c>
      <c r="E837" s="16" t="str">
        <f>VLOOKUP(A837,'Medical Examinations'!A837:D837,4,FALSE)</f>
        <v>Yes</v>
      </c>
      <c r="F837" s="16" t="str">
        <f>VLOOKUP(A837,'Medical Examinations'!A837:E837,5,FALSE)</f>
        <v>No</v>
      </c>
      <c r="G837" s="16" t="str">
        <f>VLOOKUP(A837,'Medical Examinations'!A837:F837,6,FALSE)</f>
        <v>No</v>
      </c>
      <c r="H837" s="16">
        <f>VLOOKUP('HEALTH CARE'!A837,'Medical Examinations'!A837:G837,7,FALSE)</f>
        <v>1</v>
      </c>
      <c r="I837" s="16" t="str">
        <f>VLOOKUP(A837,'Medical Examinations'!A837:H837,8,FALSE)</f>
        <v>No</v>
      </c>
      <c r="J837" s="16" t="str">
        <f>VLOOKUP(A837,'Medical Examinations'!A837:I837,9,FALSE)</f>
        <v>obesity</v>
      </c>
      <c r="K837" s="16" t="str">
        <f>VLOOKUP(A837,'Medical Examinations'!A837:J837,10,FALSE)</f>
        <v>prediabetes</v>
      </c>
      <c r="L837" s="18">
        <f>VLOOKUP(A837,'Hospitalisation Details'!A:F, 5, FALSE)</f>
        <v>28</v>
      </c>
      <c r="M837" s="16">
        <f>VLOOKUP(A837,'Hospitalisation Details'!A837:H837,8,FALSE)</f>
        <v>12700.63</v>
      </c>
      <c r="N837" s="16" t="str">
        <f>VLOOKUP(A837,'Hospitalisation Details'!A837:I837,9,FALSE)</f>
        <v>tier - 3</v>
      </c>
      <c r="O837" s="16" t="str">
        <f>VLOOKUP(A837,'Hospitalisation Details'!A837:J837,10,FALSE)</f>
        <v>tier - 3</v>
      </c>
      <c r="P837" s="16" t="str">
        <f>VLOOKUP(A837,'Hospitalisation Details'!A837:K837,11,FALSE)</f>
        <v>R1011</v>
      </c>
      <c r="Q837" s="16">
        <f>VLOOKUP(A837,'Hospitalisation Details'!A837:L837,12,FALSE)</f>
        <v>58</v>
      </c>
    </row>
    <row r="838" spans="1:17" ht="20.399999999999999" x14ac:dyDescent="0.6">
      <c r="A838" s="17" t="s">
        <v>1534</v>
      </c>
      <c r="B838" s="16" t="str">
        <f>VLOOKUP('HEALTH CARE'!A838,'Customer Names'!A838:D838,3,FALSE)</f>
        <v>Marshall</v>
      </c>
      <c r="C838" s="16">
        <f>VLOOKUP(A838,'Medical Examinations'!A838:B838,2,FALSE)</f>
        <v>52.75</v>
      </c>
      <c r="D838" s="16">
        <f>VLOOKUP(A838,'Medical Examinations'!A838:C838,3,FALSE)</f>
        <v>6.02</v>
      </c>
      <c r="E838" s="16" t="str">
        <f>VLOOKUP(A838,'Medical Examinations'!A838:D838,4,FALSE)</f>
        <v>No</v>
      </c>
      <c r="F838" s="16" t="str">
        <f>VLOOKUP(A838,'Medical Examinations'!A838:E838,5,FALSE)</f>
        <v>No</v>
      </c>
      <c r="G838" s="16" t="str">
        <f>VLOOKUP(A838,'Medical Examinations'!A838:F838,6,FALSE)</f>
        <v>No</v>
      </c>
      <c r="H838" s="16">
        <f>VLOOKUP('HEALTH CARE'!A838,'Medical Examinations'!A838:G838,7,FALSE)</f>
        <v>1</v>
      </c>
      <c r="I838" s="16" t="str">
        <f>VLOOKUP(A838,'Medical Examinations'!A838:H838,8,FALSE)</f>
        <v>No</v>
      </c>
      <c r="J838" s="16" t="str">
        <f>VLOOKUP(A838,'Medical Examinations'!A838:I838,9,FALSE)</f>
        <v>obesity</v>
      </c>
      <c r="K838" s="16" t="str">
        <f>VLOOKUP(A838,'Medical Examinations'!A838:J838,10,FALSE)</f>
        <v>prediabetes</v>
      </c>
      <c r="L838" s="18">
        <f>VLOOKUP(A838,'Hospitalisation Details'!A:F, 5, FALSE)</f>
        <v>7</v>
      </c>
      <c r="M838" s="16">
        <f>VLOOKUP(A838,'Hospitalisation Details'!A838:H838,8,FALSE)</f>
        <v>12699.56</v>
      </c>
      <c r="N838" s="16" t="str">
        <f>VLOOKUP(A838,'Hospitalisation Details'!A838:I838,9,FALSE)</f>
        <v>tier - 3</v>
      </c>
      <c r="O838" s="16" t="str">
        <f>VLOOKUP(A838,'Hospitalisation Details'!A838:J838,10,FALSE)</f>
        <v>tier - 2</v>
      </c>
      <c r="P838" s="16" t="str">
        <f>VLOOKUP(A838,'Hospitalisation Details'!A838:K838,11,FALSE)</f>
        <v>R1011</v>
      </c>
      <c r="Q838" s="16">
        <f>VLOOKUP(A838,'Hospitalisation Details'!A838:L838,12,FALSE)</f>
        <v>30</v>
      </c>
    </row>
    <row r="839" spans="1:17" ht="20.399999999999999" x14ac:dyDescent="0.6">
      <c r="A839" s="17" t="s">
        <v>1533</v>
      </c>
      <c r="B839" s="16" t="str">
        <f>VLOOKUP('HEALTH CARE'!A839,'Customer Names'!A839:D839,3,FALSE)</f>
        <v>Cale</v>
      </c>
      <c r="C839" s="16">
        <f>VLOOKUP(A839,'Medical Examinations'!A839:B839,2,FALSE)</f>
        <v>36.67</v>
      </c>
      <c r="D839" s="16">
        <f>VLOOKUP(A839,'Medical Examinations'!A839:C839,3,FALSE)</f>
        <v>11.86</v>
      </c>
      <c r="E839" s="16" t="str">
        <f>VLOOKUP(A839,'Medical Examinations'!A839:D839,4,FALSE)</f>
        <v>No</v>
      </c>
      <c r="F839" s="16" t="str">
        <f>VLOOKUP(A839,'Medical Examinations'!A839:E839,5,FALSE)</f>
        <v>No</v>
      </c>
      <c r="G839" s="16" t="str">
        <f>VLOOKUP(A839,'Medical Examinations'!A839:F839,6,FALSE)</f>
        <v>No</v>
      </c>
      <c r="H839" s="16">
        <f>VLOOKUP('HEALTH CARE'!A839,'Medical Examinations'!A839:G839,7,FALSE)</f>
        <v>0</v>
      </c>
      <c r="I839" s="16" t="str">
        <f>VLOOKUP(A839,'Medical Examinations'!A839:H839,8,FALSE)</f>
        <v>No</v>
      </c>
      <c r="J839" s="16" t="str">
        <f>VLOOKUP(A839,'Medical Examinations'!A839:I839,9,FALSE)</f>
        <v>obesity</v>
      </c>
      <c r="K839" s="16" t="str">
        <f>VLOOKUP(A839,'Medical Examinations'!A839:J839,10,FALSE)</f>
        <v>diabetes</v>
      </c>
      <c r="L839" s="18">
        <f>VLOOKUP(A839,'Hospitalisation Details'!A:F, 5, FALSE)</f>
        <v>24</v>
      </c>
      <c r="M839" s="16">
        <f>VLOOKUP(A839,'Hospitalisation Details'!A839:H839,8,FALSE)</f>
        <v>12697.48</v>
      </c>
      <c r="N839" s="16" t="str">
        <f>VLOOKUP(A839,'Hospitalisation Details'!A839:I839,9,FALSE)</f>
        <v>tier - 3</v>
      </c>
      <c r="O839" s="16" t="str">
        <f>VLOOKUP(A839,'Hospitalisation Details'!A839:J839,10,FALSE)</f>
        <v>tier - 3</v>
      </c>
      <c r="P839" s="16" t="str">
        <f>VLOOKUP(A839,'Hospitalisation Details'!A839:K839,11,FALSE)</f>
        <v>R1021</v>
      </c>
      <c r="Q839" s="16">
        <f>VLOOKUP(A839,'Hospitalisation Details'!A839:L839,12,FALSE)</f>
        <v>48</v>
      </c>
    </row>
    <row r="840" spans="1:17" ht="20.399999999999999" x14ac:dyDescent="0.6">
      <c r="A840" s="17" t="s">
        <v>1532</v>
      </c>
      <c r="B840" s="16" t="str">
        <f>VLOOKUP('HEALTH CARE'!A840,'Customer Names'!A840:D840,3,FALSE)</f>
        <v>Pittaway</v>
      </c>
      <c r="C840" s="16">
        <f>VLOOKUP(A840,'Medical Examinations'!A840:B840,2,FALSE)</f>
        <v>38.06</v>
      </c>
      <c r="D840" s="16">
        <f>VLOOKUP(A840,'Medical Examinations'!A840:C840,3,FALSE)</f>
        <v>8.25</v>
      </c>
      <c r="E840" s="16" t="str">
        <f>VLOOKUP(A840,'Medical Examinations'!A840:D840,4,FALSE)</f>
        <v>No</v>
      </c>
      <c r="F840" s="16" t="str">
        <f>VLOOKUP(A840,'Medical Examinations'!A840:E840,5,FALSE)</f>
        <v>No</v>
      </c>
      <c r="G840" s="16" t="str">
        <f>VLOOKUP(A840,'Medical Examinations'!A840:F840,6,FALSE)</f>
        <v>No</v>
      </c>
      <c r="H840" s="16">
        <f>VLOOKUP('HEALTH CARE'!A840,'Medical Examinations'!A840:G840,7,FALSE)</f>
        <v>0</v>
      </c>
      <c r="I840" s="16" t="str">
        <f>VLOOKUP(A840,'Medical Examinations'!A840:H840,8,FALSE)</f>
        <v>No</v>
      </c>
      <c r="J840" s="16" t="str">
        <f>VLOOKUP(A840,'Medical Examinations'!A840:I840,9,FALSE)</f>
        <v>obesity</v>
      </c>
      <c r="K840" s="16" t="str">
        <f>VLOOKUP(A840,'Medical Examinations'!A840:J840,10,FALSE)</f>
        <v>diabetes</v>
      </c>
      <c r="L840" s="18">
        <f>VLOOKUP(A840,'Hospitalisation Details'!A:F, 5, FALSE)</f>
        <v>27</v>
      </c>
      <c r="M840" s="16">
        <f>VLOOKUP(A840,'Hospitalisation Details'!A840:H840,8,FALSE)</f>
        <v>12648.7</v>
      </c>
      <c r="N840" s="16" t="str">
        <f>VLOOKUP(A840,'Hospitalisation Details'!A840:I840,9,FALSE)</f>
        <v>tier - 3</v>
      </c>
      <c r="O840" s="16" t="str">
        <f>VLOOKUP(A840,'Hospitalisation Details'!A840:J840,10,FALSE)</f>
        <v>tier - 2</v>
      </c>
      <c r="P840" s="16" t="str">
        <f>VLOOKUP(A840,'Hospitalisation Details'!A840:K840,11,FALSE)</f>
        <v>R1013</v>
      </c>
      <c r="Q840" s="16">
        <f>VLOOKUP(A840,'Hospitalisation Details'!A840:L840,12,FALSE)</f>
        <v>60</v>
      </c>
    </row>
    <row r="841" spans="1:17" ht="20.399999999999999" x14ac:dyDescent="0.6">
      <c r="A841" s="17" t="s">
        <v>1531</v>
      </c>
      <c r="B841" s="16" t="str">
        <f>VLOOKUP('HEALTH CARE'!A841,'Customer Names'!A841:D841,3,FALSE)</f>
        <v>Bill</v>
      </c>
      <c r="C841" s="16">
        <f>VLOOKUP(A841,'Medical Examinations'!A841:B841,2,FALSE)</f>
        <v>38</v>
      </c>
      <c r="D841" s="16">
        <f>VLOOKUP(A841,'Medical Examinations'!A841:C841,3,FALSE)</f>
        <v>8.1300000000000008</v>
      </c>
      <c r="E841" s="16" t="str">
        <f>VLOOKUP(A841,'Medical Examinations'!A841:D841,4,FALSE)</f>
        <v>No</v>
      </c>
      <c r="F841" s="16" t="str">
        <f>VLOOKUP(A841,'Medical Examinations'!A841:E841,5,FALSE)</f>
        <v>No</v>
      </c>
      <c r="G841" s="16" t="str">
        <f>VLOOKUP(A841,'Medical Examinations'!A841:F841,6,FALSE)</f>
        <v>No</v>
      </c>
      <c r="H841" s="16">
        <f>VLOOKUP('HEALTH CARE'!A841,'Medical Examinations'!A841:G841,7,FALSE)</f>
        <v>0</v>
      </c>
      <c r="I841" s="16" t="str">
        <f>VLOOKUP(A841,'Medical Examinations'!A841:H841,8,FALSE)</f>
        <v>No</v>
      </c>
      <c r="J841" s="16" t="str">
        <f>VLOOKUP(A841,'Medical Examinations'!A841:I841,9,FALSE)</f>
        <v>obesity</v>
      </c>
      <c r="K841" s="16" t="str">
        <f>VLOOKUP(A841,'Medical Examinations'!A841:J841,10,FALSE)</f>
        <v>diabetes</v>
      </c>
      <c r="L841" s="18">
        <f>VLOOKUP(A841,'Hospitalisation Details'!A:F, 5, FALSE)</f>
        <v>14</v>
      </c>
      <c r="M841" s="16">
        <f>VLOOKUP(A841,'Hospitalisation Details'!A841:H841,8,FALSE)</f>
        <v>12646.21</v>
      </c>
      <c r="N841" s="16" t="str">
        <f>VLOOKUP(A841,'Hospitalisation Details'!A841:I841,9,FALSE)</f>
        <v>tier - 3</v>
      </c>
      <c r="O841" s="16" t="str">
        <f>VLOOKUP(A841,'Hospitalisation Details'!A841:J841,10,FALSE)</f>
        <v>tier - 2</v>
      </c>
      <c r="P841" s="16" t="str">
        <f>VLOOKUP(A841,'Hospitalisation Details'!A841:K841,11,FALSE)</f>
        <v>R1011</v>
      </c>
      <c r="Q841" s="16">
        <f>VLOOKUP(A841,'Hospitalisation Details'!A841:L841,12,FALSE)</f>
        <v>57</v>
      </c>
    </row>
    <row r="842" spans="1:17" ht="20.399999999999999" x14ac:dyDescent="0.6">
      <c r="A842" s="17" t="s">
        <v>1530</v>
      </c>
      <c r="B842" s="16" t="str">
        <f>VLOOKUP('HEALTH CARE'!A842,'Customer Names'!A842:D842,3,FALSE)</f>
        <v>Antrim</v>
      </c>
      <c r="C842" s="16">
        <f>VLOOKUP(A842,'Medical Examinations'!A842:B842,2,FALSE)</f>
        <v>35.1</v>
      </c>
      <c r="D842" s="16">
        <f>VLOOKUP(A842,'Medical Examinations'!A842:C842,3,FALSE)</f>
        <v>10.1</v>
      </c>
      <c r="E842" s="16" t="str">
        <f>VLOOKUP(A842,'Medical Examinations'!A842:D842,4,FALSE)</f>
        <v>No</v>
      </c>
      <c r="F842" s="16" t="str">
        <f>VLOOKUP(A842,'Medical Examinations'!A842:E842,5,FALSE)</f>
        <v>No</v>
      </c>
      <c r="G842" s="16" t="str">
        <f>VLOOKUP(A842,'Medical Examinations'!A842:F842,6,FALSE)</f>
        <v>No</v>
      </c>
      <c r="H842" s="16">
        <f>VLOOKUP('HEALTH CARE'!A842,'Medical Examinations'!A842:G842,7,FALSE)</f>
        <v>0</v>
      </c>
      <c r="I842" s="16" t="str">
        <f>VLOOKUP(A842,'Medical Examinations'!A842:H842,8,FALSE)</f>
        <v>No</v>
      </c>
      <c r="J842" s="16" t="str">
        <f>VLOOKUP(A842,'Medical Examinations'!A842:I842,9,FALSE)</f>
        <v>obesity</v>
      </c>
      <c r="K842" s="16" t="str">
        <f>VLOOKUP(A842,'Medical Examinations'!A842:J842,10,FALSE)</f>
        <v>diabetes</v>
      </c>
      <c r="L842" s="18">
        <f>VLOOKUP(A842,'Hospitalisation Details'!A:F, 5, FALSE)</f>
        <v>11</v>
      </c>
      <c r="M842" s="16">
        <f>VLOOKUP(A842,'Hospitalisation Details'!A842:H842,8,FALSE)</f>
        <v>12644.59</v>
      </c>
      <c r="N842" s="16" t="str">
        <f>VLOOKUP(A842,'Hospitalisation Details'!A842:I842,9,FALSE)</f>
        <v>tier - 3</v>
      </c>
      <c r="O842" s="16" t="str">
        <f>VLOOKUP(A842,'Hospitalisation Details'!A842:J842,10,FALSE)</f>
        <v>tier - 2</v>
      </c>
      <c r="P842" s="16" t="str">
        <f>VLOOKUP(A842,'Hospitalisation Details'!A842:K842,11,FALSE)</f>
        <v>R1011</v>
      </c>
      <c r="Q842" s="16">
        <f>VLOOKUP(A842,'Hospitalisation Details'!A842:L842,12,FALSE)</f>
        <v>60</v>
      </c>
    </row>
    <row r="843" spans="1:17" ht="20.399999999999999" x14ac:dyDescent="0.6">
      <c r="A843" s="17" t="s">
        <v>1529</v>
      </c>
      <c r="B843" s="16" t="str">
        <f>VLOOKUP('HEALTH CARE'!A843,'Customer Names'!A843:D843,3,FALSE)</f>
        <v>Doolittle-Crider</v>
      </c>
      <c r="C843" s="16">
        <f>VLOOKUP(A843,'Medical Examinations'!A843:B843,2,FALSE)</f>
        <v>33.82</v>
      </c>
      <c r="D843" s="16">
        <f>VLOOKUP(A843,'Medical Examinations'!A843:C843,3,FALSE)</f>
        <v>5.89</v>
      </c>
      <c r="E843" s="16" t="str">
        <f>VLOOKUP(A843,'Medical Examinations'!A843:D843,4,FALSE)</f>
        <v>Yes</v>
      </c>
      <c r="F843" s="16" t="str">
        <f>VLOOKUP(A843,'Medical Examinations'!A843:E843,5,FALSE)</f>
        <v>No</v>
      </c>
      <c r="G843" s="16" t="str">
        <f>VLOOKUP(A843,'Medical Examinations'!A843:F843,6,FALSE)</f>
        <v>No</v>
      </c>
      <c r="H843" s="16">
        <f>VLOOKUP('HEALTH CARE'!A843,'Medical Examinations'!A843:G843,7,FALSE)</f>
        <v>2</v>
      </c>
      <c r="I843" s="16" t="str">
        <f>VLOOKUP(A843,'Medical Examinations'!A843:H843,8,FALSE)</f>
        <v>No</v>
      </c>
      <c r="J843" s="16" t="str">
        <f>VLOOKUP(A843,'Medical Examinations'!A843:I843,9,FALSE)</f>
        <v>obesity</v>
      </c>
      <c r="K843" s="16" t="str">
        <f>VLOOKUP(A843,'Medical Examinations'!A843:J843,10,FALSE)</f>
        <v>prediabetes</v>
      </c>
      <c r="L843" s="18">
        <f>VLOOKUP(A843,'Hospitalisation Details'!A:F, 5, FALSE)</f>
        <v>17</v>
      </c>
      <c r="M843" s="16">
        <f>VLOOKUP(A843,'Hospitalisation Details'!A843:H843,8,FALSE)</f>
        <v>12643.38</v>
      </c>
      <c r="N843" s="16" t="str">
        <f>VLOOKUP(A843,'Hospitalisation Details'!A843:I843,9,FALSE)</f>
        <v>tier - 3</v>
      </c>
      <c r="O843" s="16" t="str">
        <f>VLOOKUP(A843,'Hospitalisation Details'!A843:J843,10,FALSE)</f>
        <v>tier - 1</v>
      </c>
      <c r="P843" s="16" t="str">
        <f>VLOOKUP(A843,'Hospitalisation Details'!A843:K843,11,FALSE)</f>
        <v>R1012</v>
      </c>
      <c r="Q843" s="16">
        <f>VLOOKUP(A843,'Hospitalisation Details'!A843:L843,12,FALSE)</f>
        <v>56</v>
      </c>
    </row>
    <row r="844" spans="1:17" ht="20.399999999999999" x14ac:dyDescent="0.6">
      <c r="A844" s="17" t="s">
        <v>1528</v>
      </c>
      <c r="B844" s="16" t="str">
        <f>VLOOKUP('HEALTH CARE'!A844,'Customer Names'!A844:D844,3,FALSE)</f>
        <v>Ruhlman</v>
      </c>
      <c r="C844" s="16">
        <f>VLOOKUP(A844,'Medical Examinations'!A844:B844,2,FALSE)</f>
        <v>37.43</v>
      </c>
      <c r="D844" s="16">
        <f>VLOOKUP(A844,'Medical Examinations'!A844:C844,3,FALSE)</f>
        <v>4.97</v>
      </c>
      <c r="E844" s="16" t="str">
        <f>VLOOKUP(A844,'Medical Examinations'!A844:D844,4,FALSE)</f>
        <v>No</v>
      </c>
      <c r="F844" s="16" t="str">
        <f>VLOOKUP(A844,'Medical Examinations'!A844:E844,5,FALSE)</f>
        <v>No</v>
      </c>
      <c r="G844" s="16" t="str">
        <f>VLOOKUP(A844,'Medical Examinations'!A844:F844,6,FALSE)</f>
        <v>No</v>
      </c>
      <c r="H844" s="16">
        <f>VLOOKUP('HEALTH CARE'!A844,'Medical Examinations'!A844:G844,7,FALSE)</f>
        <v>2</v>
      </c>
      <c r="I844" s="16" t="str">
        <f>VLOOKUP(A844,'Medical Examinations'!A844:H844,8,FALSE)</f>
        <v>No</v>
      </c>
      <c r="J844" s="16" t="str">
        <f>VLOOKUP(A844,'Medical Examinations'!A844:I844,9,FALSE)</f>
        <v>obesity</v>
      </c>
      <c r="K844" s="16" t="str">
        <f>VLOOKUP(A844,'Medical Examinations'!A844:J844,10,FALSE)</f>
        <v>normal</v>
      </c>
      <c r="L844" s="18">
        <f>VLOOKUP(A844,'Hospitalisation Details'!A:F, 5, FALSE)</f>
        <v>5</v>
      </c>
      <c r="M844" s="16">
        <f>VLOOKUP(A844,'Hospitalisation Details'!A844:H844,8,FALSE)</f>
        <v>12640.24</v>
      </c>
      <c r="N844" s="16" t="str">
        <f>VLOOKUP(A844,'Hospitalisation Details'!A844:I844,9,FALSE)</f>
        <v>tier - 3</v>
      </c>
      <c r="O844" s="16" t="str">
        <f>VLOOKUP(A844,'Hospitalisation Details'!A844:J844,10,FALSE)</f>
        <v>tier - 1</v>
      </c>
      <c r="P844" s="16" t="str">
        <f>VLOOKUP(A844,'Hospitalisation Details'!A844:K844,11,FALSE)</f>
        <v>R1011</v>
      </c>
      <c r="Q844" s="16">
        <f>VLOOKUP(A844,'Hospitalisation Details'!A844:L844,12,FALSE)</f>
        <v>50</v>
      </c>
    </row>
    <row r="845" spans="1:17" ht="20.399999999999999" x14ac:dyDescent="0.6">
      <c r="A845" s="17" t="s">
        <v>1527</v>
      </c>
      <c r="B845" s="16" t="str">
        <f>VLOOKUP('HEALTH CARE'!A845,'Customer Names'!A845:D845,3,FALSE)</f>
        <v>Anderson</v>
      </c>
      <c r="C845" s="16">
        <f>VLOOKUP(A845,'Medical Examinations'!A845:B845,2,FALSE)</f>
        <v>30.5</v>
      </c>
      <c r="D845" s="16">
        <f>VLOOKUP(A845,'Medical Examinations'!A845:C845,3,FALSE)</f>
        <v>9.9</v>
      </c>
      <c r="E845" s="16" t="str">
        <f>VLOOKUP(A845,'Medical Examinations'!A845:D845,4,FALSE)</f>
        <v>No</v>
      </c>
      <c r="F845" s="16" t="str">
        <f>VLOOKUP(A845,'Medical Examinations'!A845:E845,5,FALSE)</f>
        <v>No</v>
      </c>
      <c r="G845" s="16" t="str">
        <f>VLOOKUP(A845,'Medical Examinations'!A845:F845,6,FALSE)</f>
        <v>No</v>
      </c>
      <c r="H845" s="16">
        <f>VLOOKUP('HEALTH CARE'!A845,'Medical Examinations'!A845:G845,7,FALSE)</f>
        <v>0</v>
      </c>
      <c r="I845" s="16" t="str">
        <f>VLOOKUP(A845,'Medical Examinations'!A845:H845,8,FALSE)</f>
        <v>No</v>
      </c>
      <c r="J845" s="16" t="str">
        <f>VLOOKUP(A845,'Medical Examinations'!A845:I845,9,FALSE)</f>
        <v>obesity</v>
      </c>
      <c r="K845" s="16" t="str">
        <f>VLOOKUP(A845,'Medical Examinations'!A845:J845,10,FALSE)</f>
        <v>diabetes</v>
      </c>
      <c r="L845" s="18">
        <f>VLOOKUP(A845,'Hospitalisation Details'!A:F, 5, FALSE)</f>
        <v>22</v>
      </c>
      <c r="M845" s="16">
        <f>VLOOKUP(A845,'Hospitalisation Details'!A845:H845,8,FALSE)</f>
        <v>12638.2</v>
      </c>
      <c r="N845" s="16" t="str">
        <f>VLOOKUP(A845,'Hospitalisation Details'!A845:I845,9,FALSE)</f>
        <v>tier - 3</v>
      </c>
      <c r="O845" s="16" t="str">
        <f>VLOOKUP(A845,'Hospitalisation Details'!A845:J845,10,FALSE)</f>
        <v>tier - 1</v>
      </c>
      <c r="P845" s="16" t="str">
        <f>VLOOKUP(A845,'Hospitalisation Details'!A845:K845,11,FALSE)</f>
        <v>R1011</v>
      </c>
      <c r="Q845" s="16">
        <f>VLOOKUP(A845,'Hospitalisation Details'!A845:L845,12,FALSE)</f>
        <v>60</v>
      </c>
    </row>
    <row r="846" spans="1:17" ht="20.399999999999999" x14ac:dyDescent="0.6">
      <c r="A846" s="17" t="s">
        <v>1526</v>
      </c>
      <c r="B846" s="16" t="str">
        <f>VLOOKUP('HEALTH CARE'!A846,'Customer Names'!A846:D846,3,FALSE)</f>
        <v>Uchiyama</v>
      </c>
      <c r="C846" s="16">
        <f>VLOOKUP(A846,'Medical Examinations'!A846:B846,2,FALSE)</f>
        <v>24.53</v>
      </c>
      <c r="D846" s="16">
        <f>VLOOKUP(A846,'Medical Examinations'!A846:C846,3,FALSE)</f>
        <v>9.0500000000000007</v>
      </c>
      <c r="E846" s="16" t="str">
        <f>VLOOKUP(A846,'Medical Examinations'!A846:D846,4,FALSE)</f>
        <v>No</v>
      </c>
      <c r="F846" s="16" t="str">
        <f>VLOOKUP(A846,'Medical Examinations'!A846:E846,5,FALSE)</f>
        <v>No</v>
      </c>
      <c r="G846" s="16" t="str">
        <f>VLOOKUP(A846,'Medical Examinations'!A846:F846,6,FALSE)</f>
        <v>No</v>
      </c>
      <c r="H846" s="16">
        <f>VLOOKUP('HEALTH CARE'!A846,'Medical Examinations'!A846:G846,7,FALSE)</f>
        <v>0</v>
      </c>
      <c r="I846" s="16" t="str">
        <f>VLOOKUP(A846,'Medical Examinations'!A846:H846,8,FALSE)</f>
        <v>No</v>
      </c>
      <c r="J846" s="16" t="str">
        <f>VLOOKUP(A846,'Medical Examinations'!A846:I846,9,FALSE)</f>
        <v>normal weight</v>
      </c>
      <c r="K846" s="16" t="str">
        <f>VLOOKUP(A846,'Medical Examinations'!A846:J846,10,FALSE)</f>
        <v>diabetes</v>
      </c>
      <c r="L846" s="18">
        <f>VLOOKUP(A846,'Hospitalisation Details'!A:F, 5, FALSE)</f>
        <v>22</v>
      </c>
      <c r="M846" s="16">
        <f>VLOOKUP(A846,'Hospitalisation Details'!A846:H846,8,FALSE)</f>
        <v>12629.9</v>
      </c>
      <c r="N846" s="16" t="str">
        <f>VLOOKUP(A846,'Hospitalisation Details'!A846:I846,9,FALSE)</f>
        <v>tier - 3</v>
      </c>
      <c r="O846" s="16" t="str">
        <f>VLOOKUP(A846,'Hospitalisation Details'!A846:J846,10,FALSE)</f>
        <v>tier - 3</v>
      </c>
      <c r="P846" s="16" t="str">
        <f>VLOOKUP(A846,'Hospitalisation Details'!A846:K846,11,FALSE)</f>
        <v>R1013</v>
      </c>
      <c r="Q846" s="16">
        <f>VLOOKUP(A846,'Hospitalisation Details'!A846:L846,12,FALSE)</f>
        <v>60</v>
      </c>
    </row>
    <row r="847" spans="1:17" ht="20.399999999999999" x14ac:dyDescent="0.6">
      <c r="A847" s="17" t="s">
        <v>1525</v>
      </c>
      <c r="B847" s="16" t="str">
        <f>VLOOKUP('HEALTH CARE'!A847,'Customer Names'!A847:D847,3,FALSE)</f>
        <v>Desota</v>
      </c>
      <c r="C847" s="16">
        <f>VLOOKUP(A847,'Medical Examinations'!A847:B847,2,FALSE)</f>
        <v>25.74</v>
      </c>
      <c r="D847" s="16">
        <f>VLOOKUP(A847,'Medical Examinations'!A847:C847,3,FALSE)</f>
        <v>10.93</v>
      </c>
      <c r="E847" s="16" t="str">
        <f>VLOOKUP(A847,'Medical Examinations'!A847:D847,4,FALSE)</f>
        <v>No</v>
      </c>
      <c r="F847" s="16" t="str">
        <f>VLOOKUP(A847,'Medical Examinations'!A847:E847,5,FALSE)</f>
        <v>No</v>
      </c>
      <c r="G847" s="16" t="str">
        <f>VLOOKUP(A847,'Medical Examinations'!A847:F847,6,FALSE)</f>
        <v>No</v>
      </c>
      <c r="H847" s="16">
        <f>VLOOKUP('HEALTH CARE'!A847,'Medical Examinations'!A847:G847,7,FALSE)</f>
        <v>0</v>
      </c>
      <c r="I847" s="16" t="str">
        <f>VLOOKUP(A847,'Medical Examinations'!A847:H847,8,FALSE)</f>
        <v>No</v>
      </c>
      <c r="J847" s="16" t="str">
        <f>VLOOKUP(A847,'Medical Examinations'!A847:I847,9,FALSE)</f>
        <v>overweight</v>
      </c>
      <c r="K847" s="16" t="str">
        <f>VLOOKUP(A847,'Medical Examinations'!A847:J847,10,FALSE)</f>
        <v>diabetes</v>
      </c>
      <c r="L847" s="18">
        <f>VLOOKUP(A847,'Hospitalisation Details'!A:F, 5, FALSE)</f>
        <v>4</v>
      </c>
      <c r="M847" s="16">
        <f>VLOOKUP(A847,'Hospitalisation Details'!A847:H847,8,FALSE)</f>
        <v>12629.17</v>
      </c>
      <c r="N847" s="16" t="str">
        <f>VLOOKUP(A847,'Hospitalisation Details'!A847:I847,9,FALSE)</f>
        <v>tier - 3</v>
      </c>
      <c r="O847" s="16" t="str">
        <f>VLOOKUP(A847,'Hospitalisation Details'!A847:J847,10,FALSE)</f>
        <v>tier - 1</v>
      </c>
      <c r="P847" s="16" t="str">
        <f>VLOOKUP(A847,'Hospitalisation Details'!A847:K847,11,FALSE)</f>
        <v>R1013</v>
      </c>
      <c r="Q847" s="16">
        <f>VLOOKUP(A847,'Hospitalisation Details'!A847:L847,12,FALSE)</f>
        <v>57</v>
      </c>
    </row>
    <row r="848" spans="1:17" ht="20.399999999999999" x14ac:dyDescent="0.6">
      <c r="A848" s="17" t="s">
        <v>1524</v>
      </c>
      <c r="B848" s="16" t="str">
        <f>VLOOKUP('HEALTH CARE'!A848,'Customer Names'!A848:D848,3,FALSE)</f>
        <v>Edmonds</v>
      </c>
      <c r="C848" s="16">
        <f>VLOOKUP(A848,'Medical Examinations'!A848:B848,2,FALSE)</f>
        <v>34.08</v>
      </c>
      <c r="D848" s="16">
        <f>VLOOKUP(A848,'Medical Examinations'!A848:C848,3,FALSE)</f>
        <v>7.58</v>
      </c>
      <c r="E848" s="16" t="str">
        <f>VLOOKUP(A848,'Medical Examinations'!A848:D848,4,FALSE)</f>
        <v>Yes</v>
      </c>
      <c r="F848" s="16" t="str">
        <f>VLOOKUP(A848,'Medical Examinations'!A848:E848,5,FALSE)</f>
        <v>No</v>
      </c>
      <c r="G848" s="16" t="str">
        <f>VLOOKUP(A848,'Medical Examinations'!A848:F848,6,FALSE)</f>
        <v>No</v>
      </c>
      <c r="H848" s="16">
        <f>VLOOKUP('HEALTH CARE'!A848,'Medical Examinations'!A848:G848,7,FALSE)</f>
        <v>2</v>
      </c>
      <c r="I848" s="16" t="str">
        <f>VLOOKUP(A848,'Medical Examinations'!A848:H848,8,FALSE)</f>
        <v>No</v>
      </c>
      <c r="J848" s="16" t="str">
        <f>VLOOKUP(A848,'Medical Examinations'!A848:I848,9,FALSE)</f>
        <v>obesity</v>
      </c>
      <c r="K848" s="16" t="str">
        <f>VLOOKUP(A848,'Medical Examinations'!A848:J848,10,FALSE)</f>
        <v>diabetes</v>
      </c>
      <c r="L848" s="18">
        <f>VLOOKUP(A848,'Hospitalisation Details'!A:F, 5, FALSE)</f>
        <v>28</v>
      </c>
      <c r="M848" s="16">
        <f>VLOOKUP(A848,'Hospitalisation Details'!A848:H848,8,FALSE)</f>
        <v>12624.74</v>
      </c>
      <c r="N848" s="16" t="str">
        <f>VLOOKUP(A848,'Hospitalisation Details'!A848:I848,9,FALSE)</f>
        <v>tier - 3</v>
      </c>
      <c r="O848" s="16" t="str">
        <f>VLOOKUP(A848,'Hospitalisation Details'!A848:J848,10,FALSE)</f>
        <v>tier - 1</v>
      </c>
      <c r="P848" s="16" t="str">
        <f>VLOOKUP(A848,'Hospitalisation Details'!A848:K848,11,FALSE)</f>
        <v>R1012</v>
      </c>
      <c r="Q848" s="16">
        <f>VLOOKUP(A848,'Hospitalisation Details'!A848:L848,12,FALSE)</f>
        <v>52</v>
      </c>
    </row>
    <row r="849" spans="1:17" ht="20.399999999999999" x14ac:dyDescent="0.6">
      <c r="A849" s="17" t="s">
        <v>1523</v>
      </c>
      <c r="B849" s="16" t="str">
        <f>VLOOKUP('HEALTH CARE'!A849,'Customer Names'!A849:D849,3,FALSE)</f>
        <v>Otto</v>
      </c>
      <c r="C849" s="16">
        <f>VLOOKUP(A849,'Medical Examinations'!A849:B849,2,FALSE)</f>
        <v>31.35</v>
      </c>
      <c r="D849" s="16">
        <f>VLOOKUP(A849,'Medical Examinations'!A849:C849,3,FALSE)</f>
        <v>11</v>
      </c>
      <c r="E849" s="16" t="str">
        <f>VLOOKUP(A849,'Medical Examinations'!A849:D849,4,FALSE)</f>
        <v>Yes</v>
      </c>
      <c r="F849" s="16" t="str">
        <f>VLOOKUP(A849,'Medical Examinations'!A849:E849,5,FALSE)</f>
        <v>No</v>
      </c>
      <c r="G849" s="16" t="str">
        <f>VLOOKUP(A849,'Medical Examinations'!A849:F849,6,FALSE)</f>
        <v>Yes</v>
      </c>
      <c r="H849" s="16">
        <f>VLOOKUP('HEALTH CARE'!A849,'Medical Examinations'!A849:G849,7,FALSE)</f>
        <v>1</v>
      </c>
      <c r="I849" s="16" t="str">
        <f>VLOOKUP(A849,'Medical Examinations'!A849:H849,8,FALSE)</f>
        <v>No</v>
      </c>
      <c r="J849" s="16" t="str">
        <f>VLOOKUP(A849,'Medical Examinations'!A849:I849,9,FALSE)</f>
        <v>obesity</v>
      </c>
      <c r="K849" s="16" t="str">
        <f>VLOOKUP(A849,'Medical Examinations'!A849:J849,10,FALSE)</f>
        <v>diabetes</v>
      </c>
      <c r="L849" s="18">
        <f>VLOOKUP(A849,'Hospitalisation Details'!A:F, 5, FALSE)</f>
        <v>19</v>
      </c>
      <c r="M849" s="16">
        <f>VLOOKUP(A849,'Hospitalisation Details'!A849:H849,8,FALSE)</f>
        <v>12622.18</v>
      </c>
      <c r="N849" s="16" t="str">
        <f>VLOOKUP(A849,'Hospitalisation Details'!A849:I849,9,FALSE)</f>
        <v>tier - 3</v>
      </c>
      <c r="O849" s="16" t="str">
        <f>VLOOKUP(A849,'Hospitalisation Details'!A849:J849,10,FALSE)</f>
        <v>tier - 1</v>
      </c>
      <c r="P849" s="16" t="str">
        <f>VLOOKUP(A849,'Hospitalisation Details'!A849:K849,11,FALSE)</f>
        <v>R1012</v>
      </c>
      <c r="Q849" s="16">
        <f>VLOOKUP(A849,'Hospitalisation Details'!A849:L849,12,FALSE)</f>
        <v>59</v>
      </c>
    </row>
    <row r="850" spans="1:17" ht="20.399999999999999" x14ac:dyDescent="0.6">
      <c r="A850" s="17" t="s">
        <v>1522</v>
      </c>
      <c r="B850" s="16" t="str">
        <f>VLOOKUP('HEALTH CARE'!A850,'Customer Names'!A850:D850,3,FALSE)</f>
        <v>Kurt</v>
      </c>
      <c r="C850" s="16">
        <f>VLOOKUP(A850,'Medical Examinations'!A850:B850,2,FALSE)</f>
        <v>26.79</v>
      </c>
      <c r="D850" s="16">
        <f>VLOOKUP(A850,'Medical Examinations'!A850:C850,3,FALSE)</f>
        <v>5.0599999999999996</v>
      </c>
      <c r="E850" s="16" t="str">
        <f>VLOOKUP(A850,'Medical Examinations'!A850:D850,4,FALSE)</f>
        <v>No</v>
      </c>
      <c r="F850" s="16" t="str">
        <f>VLOOKUP(A850,'Medical Examinations'!A850:E850,5,FALSE)</f>
        <v>No</v>
      </c>
      <c r="G850" s="16" t="str">
        <f>VLOOKUP(A850,'Medical Examinations'!A850:F850,6,FALSE)</f>
        <v>No</v>
      </c>
      <c r="H850" s="16">
        <f>VLOOKUP('HEALTH CARE'!A850,'Medical Examinations'!A850:G850,7,FALSE)</f>
        <v>1</v>
      </c>
      <c r="I850" s="16" t="str">
        <f>VLOOKUP(A850,'Medical Examinations'!A850:H850,8,FALSE)</f>
        <v>No</v>
      </c>
      <c r="J850" s="16" t="str">
        <f>VLOOKUP(A850,'Medical Examinations'!A850:I850,9,FALSE)</f>
        <v>overweight</v>
      </c>
      <c r="K850" s="16" t="str">
        <f>VLOOKUP(A850,'Medical Examinations'!A850:J850,10,FALSE)</f>
        <v>normal</v>
      </c>
      <c r="L850" s="18">
        <f>VLOOKUP(A850,'Hospitalisation Details'!A:F, 5, FALSE)</f>
        <v>18</v>
      </c>
      <c r="M850" s="16">
        <f>VLOOKUP(A850,'Hospitalisation Details'!A850:H850,8,FALSE)</f>
        <v>12609.89</v>
      </c>
      <c r="N850" s="16" t="str">
        <f>VLOOKUP(A850,'Hospitalisation Details'!A850:I850,9,FALSE)</f>
        <v>tier - 3</v>
      </c>
      <c r="O850" s="16" t="str">
        <f>VLOOKUP(A850,'Hospitalisation Details'!A850:J850,10,FALSE)</f>
        <v>tier - 3</v>
      </c>
      <c r="P850" s="16" t="str">
        <f>VLOOKUP(A850,'Hospitalisation Details'!A850:K850,11,FALSE)</f>
        <v>R1012</v>
      </c>
      <c r="Q850" s="16">
        <f>VLOOKUP(A850,'Hospitalisation Details'!A850:L850,12,FALSE)</f>
        <v>24</v>
      </c>
    </row>
    <row r="851" spans="1:17" ht="20.399999999999999" x14ac:dyDescent="0.6">
      <c r="A851" s="17" t="s">
        <v>1521</v>
      </c>
      <c r="B851" s="16" t="str">
        <f>VLOOKUP('HEALTH CARE'!A851,'Customer Names'!A851:D851,3,FALSE)</f>
        <v>Duhaime</v>
      </c>
      <c r="C851" s="16">
        <f>VLOOKUP(A851,'Medical Examinations'!A851:B851,2,FALSE)</f>
        <v>42.78</v>
      </c>
      <c r="D851" s="16">
        <f>VLOOKUP(A851,'Medical Examinations'!A851:C851,3,FALSE)</f>
        <v>6.11</v>
      </c>
      <c r="E851" s="16" t="str">
        <f>VLOOKUP(A851,'Medical Examinations'!A851:D851,4,FALSE)</f>
        <v>Yes</v>
      </c>
      <c r="F851" s="16" t="str">
        <f>VLOOKUP(A851,'Medical Examinations'!A851:E851,5,FALSE)</f>
        <v>No</v>
      </c>
      <c r="G851" s="16" t="str">
        <f>VLOOKUP(A851,'Medical Examinations'!A851:F851,6,FALSE)</f>
        <v>No</v>
      </c>
      <c r="H851" s="16">
        <f>VLOOKUP('HEALTH CARE'!A851,'Medical Examinations'!A851:G851,7,FALSE)</f>
        <v>1</v>
      </c>
      <c r="I851" s="16" t="str">
        <f>VLOOKUP(A851,'Medical Examinations'!A851:H851,8,FALSE)</f>
        <v>No</v>
      </c>
      <c r="J851" s="16" t="str">
        <f>VLOOKUP(A851,'Medical Examinations'!A851:I851,9,FALSE)</f>
        <v>obesity</v>
      </c>
      <c r="K851" s="16" t="str">
        <f>VLOOKUP(A851,'Medical Examinations'!A851:J851,10,FALSE)</f>
        <v>prediabetes</v>
      </c>
      <c r="L851" s="18">
        <f>VLOOKUP(A851,'Hospitalisation Details'!A:F, 5, FALSE)</f>
        <v>11</v>
      </c>
      <c r="M851" s="16">
        <f>VLOOKUP(A851,'Hospitalisation Details'!A851:H851,8,FALSE)</f>
        <v>12600.46</v>
      </c>
      <c r="N851" s="16" t="str">
        <f>VLOOKUP(A851,'Hospitalisation Details'!A851:I851,9,FALSE)</f>
        <v>tier - 3</v>
      </c>
      <c r="O851" s="16" t="str">
        <f>VLOOKUP(A851,'Hospitalisation Details'!A851:J851,10,FALSE)</f>
        <v>tier - 1</v>
      </c>
      <c r="P851" s="16" t="str">
        <f>VLOOKUP(A851,'Hospitalisation Details'!A851:K851,11,FALSE)</f>
        <v>R1023</v>
      </c>
      <c r="Q851" s="16">
        <f>VLOOKUP(A851,'Hospitalisation Details'!A851:L851,12,FALSE)</f>
        <v>34</v>
      </c>
    </row>
    <row r="852" spans="1:17" ht="20.399999999999999" x14ac:dyDescent="0.6">
      <c r="A852" s="17" t="s">
        <v>1520</v>
      </c>
      <c r="B852" s="16" t="str">
        <f>VLOOKUP('HEALTH CARE'!A852,'Customer Names'!A852:D852,3,FALSE)</f>
        <v>Swann</v>
      </c>
      <c r="C852" s="16">
        <f>VLOOKUP(A852,'Medical Examinations'!A852:B852,2,FALSE)</f>
        <v>46.75</v>
      </c>
      <c r="D852" s="16">
        <f>VLOOKUP(A852,'Medical Examinations'!A852:C852,3,FALSE)</f>
        <v>6.66</v>
      </c>
      <c r="E852" s="16" t="str">
        <f>VLOOKUP(A852,'Medical Examinations'!A852:D852,4,FALSE)</f>
        <v>Yes</v>
      </c>
      <c r="F852" s="16" t="str">
        <f>VLOOKUP(A852,'Medical Examinations'!A852:E852,5,FALSE)</f>
        <v>No</v>
      </c>
      <c r="G852" s="16" t="str">
        <f>VLOOKUP(A852,'Medical Examinations'!A852:F852,6,FALSE)</f>
        <v>No</v>
      </c>
      <c r="H852" s="16">
        <f>VLOOKUP('HEALTH CARE'!A852,'Medical Examinations'!A852:G852,7,FALSE)</f>
        <v>2</v>
      </c>
      <c r="I852" s="16" t="str">
        <f>VLOOKUP(A852,'Medical Examinations'!A852:H852,8,FALSE)</f>
        <v>No</v>
      </c>
      <c r="J852" s="16" t="str">
        <f>VLOOKUP(A852,'Medical Examinations'!A852:I852,9,FALSE)</f>
        <v>obesity</v>
      </c>
      <c r="K852" s="16" t="str">
        <f>VLOOKUP(A852,'Medical Examinations'!A852:J852,10,FALSE)</f>
        <v>diabetes</v>
      </c>
      <c r="L852" s="18">
        <f>VLOOKUP(A852,'Hospitalisation Details'!A:F, 5, FALSE)</f>
        <v>18</v>
      </c>
      <c r="M852" s="16">
        <f>VLOOKUP(A852,'Hospitalisation Details'!A852:H852,8,FALSE)</f>
        <v>12592.53</v>
      </c>
      <c r="N852" s="16" t="str">
        <f>VLOOKUP(A852,'Hospitalisation Details'!A852:I852,9,FALSE)</f>
        <v>tier - 3</v>
      </c>
      <c r="O852" s="16" t="str">
        <f>VLOOKUP(A852,'Hospitalisation Details'!A852:J852,10,FALSE)</f>
        <v>tier - 2</v>
      </c>
      <c r="P852" s="16" t="str">
        <f>VLOOKUP(A852,'Hospitalisation Details'!A852:K852,11,FALSE)</f>
        <v>R1013</v>
      </c>
      <c r="Q852" s="16">
        <f>VLOOKUP(A852,'Hospitalisation Details'!A852:L852,12,FALSE)</f>
        <v>52</v>
      </c>
    </row>
    <row r="853" spans="1:17" ht="20.399999999999999" x14ac:dyDescent="0.6">
      <c r="A853" s="17" t="s">
        <v>1519</v>
      </c>
      <c r="B853" s="16" t="str">
        <f>VLOOKUP('HEALTH CARE'!A853,'Customer Names'!A853:D853,3,FALSE)</f>
        <v>Burton</v>
      </c>
      <c r="C853" s="16">
        <f>VLOOKUP(A853,'Medical Examinations'!A853:B853,2,FALSE)</f>
        <v>32.15</v>
      </c>
      <c r="D853" s="16">
        <f>VLOOKUP(A853,'Medical Examinations'!A853:C853,3,FALSE)</f>
        <v>4.0199999999999996</v>
      </c>
      <c r="E853" s="16" t="str">
        <f>VLOOKUP(A853,'Medical Examinations'!A853:D853,4,FALSE)</f>
        <v>Yes</v>
      </c>
      <c r="F853" s="16" t="str">
        <f>VLOOKUP(A853,'Medical Examinations'!A853:E853,5,FALSE)</f>
        <v>No</v>
      </c>
      <c r="G853" s="16" t="str">
        <f>VLOOKUP(A853,'Medical Examinations'!A853:F853,6,FALSE)</f>
        <v>Yes</v>
      </c>
      <c r="H853" s="16">
        <f>VLOOKUP('HEALTH CARE'!A853,'Medical Examinations'!A853:G853,7,FALSE)</f>
        <v>1</v>
      </c>
      <c r="I853" s="16" t="str">
        <f>VLOOKUP(A853,'Medical Examinations'!A853:H853,8,FALSE)</f>
        <v>No</v>
      </c>
      <c r="J853" s="16" t="str">
        <f>VLOOKUP(A853,'Medical Examinations'!A853:I853,9,FALSE)</f>
        <v>obesity</v>
      </c>
      <c r="K853" s="16" t="str">
        <f>VLOOKUP(A853,'Medical Examinations'!A853:J853,10,FALSE)</f>
        <v>normal</v>
      </c>
      <c r="L853" s="18">
        <f>VLOOKUP(A853,'Hospitalisation Details'!A:F, 5, FALSE)</f>
        <v>26</v>
      </c>
      <c r="M853" s="16">
        <f>VLOOKUP(A853,'Hospitalisation Details'!A853:H853,8,FALSE)</f>
        <v>12579.92</v>
      </c>
      <c r="N853" s="16" t="str">
        <f>VLOOKUP(A853,'Hospitalisation Details'!A853:I853,9,FALSE)</f>
        <v>tier - 3</v>
      </c>
      <c r="O853" s="16" t="str">
        <f>VLOOKUP(A853,'Hospitalisation Details'!A853:J853,10,FALSE)</f>
        <v>tier - 1</v>
      </c>
      <c r="P853" s="16" t="str">
        <f>VLOOKUP(A853,'Hospitalisation Details'!A853:K853,11,FALSE)</f>
        <v>R1025</v>
      </c>
      <c r="Q853" s="16">
        <f>VLOOKUP(A853,'Hospitalisation Details'!A853:L853,12,FALSE)</f>
        <v>53</v>
      </c>
    </row>
    <row r="854" spans="1:17" ht="20.399999999999999" x14ac:dyDescent="0.6">
      <c r="A854" s="17" t="s">
        <v>1518</v>
      </c>
      <c r="B854" s="16" t="str">
        <f>VLOOKUP('HEALTH CARE'!A854,'Customer Names'!A854:D854,3,FALSE)</f>
        <v>Ricardi</v>
      </c>
      <c r="C854" s="16">
        <f>VLOOKUP(A854,'Medical Examinations'!A854:B854,2,FALSE)</f>
        <v>43.4</v>
      </c>
      <c r="D854" s="16">
        <f>VLOOKUP(A854,'Medical Examinations'!A854:C854,3,FALSE)</f>
        <v>8.81</v>
      </c>
      <c r="E854" s="16" t="str">
        <f>VLOOKUP(A854,'Medical Examinations'!A854:D854,4,FALSE)</f>
        <v>Yes</v>
      </c>
      <c r="F854" s="16" t="str">
        <f>VLOOKUP(A854,'Medical Examinations'!A854:E854,5,FALSE)</f>
        <v>No</v>
      </c>
      <c r="G854" s="16" t="str">
        <f>VLOOKUP(A854,'Medical Examinations'!A854:F854,6,FALSE)</f>
        <v>No</v>
      </c>
      <c r="H854" s="16">
        <f>VLOOKUP('HEALTH CARE'!A854,'Medical Examinations'!A854:G854,7,FALSE)</f>
        <v>2</v>
      </c>
      <c r="I854" s="16" t="str">
        <f>VLOOKUP(A854,'Medical Examinations'!A854:H854,8,FALSE)</f>
        <v>No</v>
      </c>
      <c r="J854" s="16" t="str">
        <f>VLOOKUP(A854,'Medical Examinations'!A854:I854,9,FALSE)</f>
        <v>obesity</v>
      </c>
      <c r="K854" s="16" t="str">
        <f>VLOOKUP(A854,'Medical Examinations'!A854:J854,10,FALSE)</f>
        <v>diabetes</v>
      </c>
      <c r="L854" s="18">
        <f>VLOOKUP(A854,'Hospitalisation Details'!A:F, 5, FALSE)</f>
        <v>28</v>
      </c>
      <c r="M854" s="16">
        <f>VLOOKUP(A854,'Hospitalisation Details'!A854:H854,8,FALSE)</f>
        <v>12574.05</v>
      </c>
      <c r="N854" s="16" t="str">
        <f>VLOOKUP(A854,'Hospitalisation Details'!A854:I854,9,FALSE)</f>
        <v>tier - 3</v>
      </c>
      <c r="O854" s="16" t="str">
        <f>VLOOKUP(A854,'Hospitalisation Details'!A854:J854,10,FALSE)</f>
        <v>tier - 1</v>
      </c>
      <c r="P854" s="16" t="str">
        <f>VLOOKUP(A854,'Hospitalisation Details'!A854:K854,11,FALSE)</f>
        <v>R1011</v>
      </c>
      <c r="Q854" s="16">
        <f>VLOOKUP(A854,'Hospitalisation Details'!A854:L854,12,FALSE)</f>
        <v>61</v>
      </c>
    </row>
    <row r="855" spans="1:17" ht="20.399999999999999" x14ac:dyDescent="0.6">
      <c r="A855" s="17" t="s">
        <v>1517</v>
      </c>
      <c r="B855" s="16" t="str">
        <f>VLOOKUP('HEALTH CARE'!A855,'Customer Names'!A855:D855,3,FALSE)</f>
        <v>Joslyn</v>
      </c>
      <c r="C855" s="16">
        <f>VLOOKUP(A855,'Medical Examinations'!A855:B855,2,FALSE)</f>
        <v>31.57</v>
      </c>
      <c r="D855" s="16">
        <f>VLOOKUP(A855,'Medical Examinations'!A855:C855,3,FALSE)</f>
        <v>7.92</v>
      </c>
      <c r="E855" s="16" t="str">
        <f>VLOOKUP(A855,'Medical Examinations'!A855:D855,4,FALSE)</f>
        <v>Yes</v>
      </c>
      <c r="F855" s="16" t="str">
        <f>VLOOKUP(A855,'Medical Examinations'!A855:E855,5,FALSE)</f>
        <v>No</v>
      </c>
      <c r="G855" s="16" t="str">
        <f>VLOOKUP(A855,'Medical Examinations'!A855:F855,6,FALSE)</f>
        <v>No</v>
      </c>
      <c r="H855" s="16">
        <f>VLOOKUP('HEALTH CARE'!A855,'Medical Examinations'!A855:G855,7,FALSE)</f>
        <v>2</v>
      </c>
      <c r="I855" s="16" t="str">
        <f>VLOOKUP(A855,'Medical Examinations'!A855:H855,8,FALSE)</f>
        <v>No</v>
      </c>
      <c r="J855" s="16" t="str">
        <f>VLOOKUP(A855,'Medical Examinations'!A855:I855,9,FALSE)</f>
        <v>obesity</v>
      </c>
      <c r="K855" s="16" t="str">
        <f>VLOOKUP(A855,'Medical Examinations'!A855:J855,10,FALSE)</f>
        <v>diabetes</v>
      </c>
      <c r="L855" s="18">
        <f>VLOOKUP(A855,'Hospitalisation Details'!A:F, 5, FALSE)</f>
        <v>28</v>
      </c>
      <c r="M855" s="16">
        <f>VLOOKUP(A855,'Hospitalisation Details'!A855:H855,8,FALSE)</f>
        <v>12557.61</v>
      </c>
      <c r="N855" s="16" t="str">
        <f>VLOOKUP(A855,'Hospitalisation Details'!A855:I855,9,FALSE)</f>
        <v>tier - 3</v>
      </c>
      <c r="O855" s="16" t="str">
        <f>VLOOKUP(A855,'Hospitalisation Details'!A855:J855,10,FALSE)</f>
        <v>tier - 3</v>
      </c>
      <c r="P855" s="16" t="str">
        <f>VLOOKUP(A855,'Hospitalisation Details'!A855:K855,11,FALSE)</f>
        <v>R1013</v>
      </c>
      <c r="Q855" s="16">
        <f>VLOOKUP(A855,'Hospitalisation Details'!A855:L855,12,FALSE)</f>
        <v>61</v>
      </c>
    </row>
    <row r="856" spans="1:17" ht="20.399999999999999" x14ac:dyDescent="0.6">
      <c r="A856" s="17" t="s">
        <v>1516</v>
      </c>
      <c r="B856" s="16" t="str">
        <f>VLOOKUP('HEALTH CARE'!A856,'Customer Names'!A856:D856,3,FALSE)</f>
        <v>Bennie</v>
      </c>
      <c r="C856" s="16">
        <f>VLOOKUP(A856,'Medical Examinations'!A856:B856,2,FALSE)</f>
        <v>24.32</v>
      </c>
      <c r="D856" s="16">
        <f>VLOOKUP(A856,'Medical Examinations'!A856:C856,3,FALSE)</f>
        <v>7.48</v>
      </c>
      <c r="E856" s="16" t="str">
        <f>VLOOKUP(A856,'Medical Examinations'!A856:D856,4,FALSE)</f>
        <v>No</v>
      </c>
      <c r="F856" s="16" t="str">
        <f>VLOOKUP(A856,'Medical Examinations'!A856:E856,5,FALSE)</f>
        <v>No</v>
      </c>
      <c r="G856" s="16" t="str">
        <f>VLOOKUP(A856,'Medical Examinations'!A856:F856,6,FALSE)</f>
        <v>No</v>
      </c>
      <c r="H856" s="16">
        <f>VLOOKUP('HEALTH CARE'!A856,'Medical Examinations'!A856:G856,7,FALSE)</f>
        <v>0</v>
      </c>
      <c r="I856" s="16" t="str">
        <f>VLOOKUP(A856,'Medical Examinations'!A856:H856,8,FALSE)</f>
        <v>No</v>
      </c>
      <c r="J856" s="16" t="str">
        <f>VLOOKUP(A856,'Medical Examinations'!A856:I856,9,FALSE)</f>
        <v>normal weight</v>
      </c>
      <c r="K856" s="16" t="str">
        <f>VLOOKUP(A856,'Medical Examinations'!A856:J856,10,FALSE)</f>
        <v>diabetes</v>
      </c>
      <c r="L856" s="18">
        <f>VLOOKUP(A856,'Hospitalisation Details'!A:F, 5, FALSE)</f>
        <v>16</v>
      </c>
      <c r="M856" s="16">
        <f>VLOOKUP(A856,'Hospitalisation Details'!A856:H856,8,FALSE)</f>
        <v>12523.6</v>
      </c>
      <c r="N856" s="16" t="str">
        <f>VLOOKUP(A856,'Hospitalisation Details'!A856:I856,9,FALSE)</f>
        <v>tier - 3</v>
      </c>
      <c r="O856" s="16" t="str">
        <f>VLOOKUP(A856,'Hospitalisation Details'!A856:J856,10,FALSE)</f>
        <v>tier - 3</v>
      </c>
      <c r="P856" s="16" t="str">
        <f>VLOOKUP(A856,'Hospitalisation Details'!A856:K856,11,FALSE)</f>
        <v>R1012</v>
      </c>
      <c r="Q856" s="16">
        <f>VLOOKUP(A856,'Hospitalisation Details'!A856:L856,12,FALSE)</f>
        <v>60</v>
      </c>
    </row>
    <row r="857" spans="1:17" ht="20.399999999999999" x14ac:dyDescent="0.6">
      <c r="A857" s="17" t="s">
        <v>1515</v>
      </c>
      <c r="B857" s="16" t="str">
        <f>VLOOKUP('HEALTH CARE'!A857,'Customer Names'!A857:D857,3,FALSE)</f>
        <v>Kanyane</v>
      </c>
      <c r="C857" s="16">
        <f>VLOOKUP(A857,'Medical Examinations'!A857:B857,2,FALSE)</f>
        <v>31.07</v>
      </c>
      <c r="D857" s="16">
        <f>VLOOKUP(A857,'Medical Examinations'!A857:C857,3,FALSE)</f>
        <v>4.62</v>
      </c>
      <c r="E857" s="16" t="str">
        <f>VLOOKUP(A857,'Medical Examinations'!A857:D857,4,FALSE)</f>
        <v>Yes</v>
      </c>
      <c r="F857" s="16" t="str">
        <f>VLOOKUP(A857,'Medical Examinations'!A857:E857,5,FALSE)</f>
        <v>No</v>
      </c>
      <c r="G857" s="16" t="str">
        <f>VLOOKUP(A857,'Medical Examinations'!A857:F857,6,FALSE)</f>
        <v>No</v>
      </c>
      <c r="H857" s="16">
        <f>VLOOKUP('HEALTH CARE'!A857,'Medical Examinations'!A857:G857,7,FALSE)</f>
        <v>2</v>
      </c>
      <c r="I857" s="16" t="str">
        <f>VLOOKUP(A857,'Medical Examinations'!A857:H857,8,FALSE)</f>
        <v>No</v>
      </c>
      <c r="J857" s="16" t="str">
        <f>VLOOKUP(A857,'Medical Examinations'!A857:I857,9,FALSE)</f>
        <v>obesity</v>
      </c>
      <c r="K857" s="16" t="str">
        <f>VLOOKUP(A857,'Medical Examinations'!A857:J857,10,FALSE)</f>
        <v>normal</v>
      </c>
      <c r="L857" s="18">
        <f>VLOOKUP(A857,'Hospitalisation Details'!A:F, 5, FALSE)</f>
        <v>12</v>
      </c>
      <c r="M857" s="16">
        <f>VLOOKUP(A857,'Hospitalisation Details'!A857:H857,8,FALSE)</f>
        <v>12499.88</v>
      </c>
      <c r="N857" s="16" t="str">
        <f>VLOOKUP(A857,'Hospitalisation Details'!A857:I857,9,FALSE)</f>
        <v>tier - 3</v>
      </c>
      <c r="O857" s="16" t="str">
        <f>VLOOKUP(A857,'Hospitalisation Details'!A857:J857,10,FALSE)</f>
        <v>tier - 2</v>
      </c>
      <c r="P857" s="16" t="str">
        <f>VLOOKUP(A857,'Hospitalisation Details'!A857:K857,11,FALSE)</f>
        <v>R1012</v>
      </c>
      <c r="Q857" s="16">
        <f>VLOOKUP(A857,'Hospitalisation Details'!A857:L857,12,FALSE)</f>
        <v>56</v>
      </c>
    </row>
    <row r="858" spans="1:17" ht="20.399999999999999" x14ac:dyDescent="0.6">
      <c r="A858" s="17" t="s">
        <v>1514</v>
      </c>
      <c r="B858" s="16" t="str">
        <f>VLOOKUP('HEALTH CARE'!A858,'Customer Names'!A858:D858,3,FALSE)</f>
        <v>McFadden</v>
      </c>
      <c r="C858" s="16">
        <f>VLOOKUP(A858,'Medical Examinations'!A858:B858,2,FALSE)</f>
        <v>35.814999999999998</v>
      </c>
      <c r="D858" s="16">
        <f>VLOOKUP(A858,'Medical Examinations'!A858:C858,3,FALSE)</f>
        <v>8.4700000000000006</v>
      </c>
      <c r="E858" s="16" t="str">
        <f>VLOOKUP(A858,'Medical Examinations'!A858:D858,4,FALSE)</f>
        <v>No</v>
      </c>
      <c r="F858" s="16" t="str">
        <f>VLOOKUP(A858,'Medical Examinations'!A858:E858,5,FALSE)</f>
        <v>No</v>
      </c>
      <c r="G858" s="16" t="str">
        <f>VLOOKUP(A858,'Medical Examinations'!A858:F858,6,FALSE)</f>
        <v>No</v>
      </c>
      <c r="H858" s="16">
        <f>VLOOKUP('HEALTH CARE'!A858,'Medical Examinations'!A858:G858,7,FALSE)</f>
        <v>0</v>
      </c>
      <c r="I858" s="16" t="str">
        <f>VLOOKUP(A858,'Medical Examinations'!A858:H858,8,FALSE)</f>
        <v>No</v>
      </c>
      <c r="J858" s="16" t="str">
        <f>VLOOKUP(A858,'Medical Examinations'!A858:I858,9,FALSE)</f>
        <v>obesity</v>
      </c>
      <c r="K858" s="16" t="str">
        <f>VLOOKUP(A858,'Medical Examinations'!A858:J858,10,FALSE)</f>
        <v>diabetes</v>
      </c>
      <c r="L858" s="18">
        <f>VLOOKUP(A858,'Hospitalisation Details'!A:F, 5, FALSE)</f>
        <v>3</v>
      </c>
      <c r="M858" s="16">
        <f>VLOOKUP(A858,'Hospitalisation Details'!A858:H858,8,FALSE)</f>
        <v>12495.29</v>
      </c>
      <c r="N858" s="16" t="str">
        <f>VLOOKUP(A858,'Hospitalisation Details'!A858:I858,9,FALSE)</f>
        <v>tier - 3</v>
      </c>
      <c r="O858" s="16" t="str">
        <f>VLOOKUP(A858,'Hospitalisation Details'!A858:J858,10,FALSE)</f>
        <v>tier - 3</v>
      </c>
      <c r="P858" s="16" t="str">
        <f>VLOOKUP(A858,'Hospitalisation Details'!A858:K858,11,FALSE)</f>
        <v>R1012</v>
      </c>
      <c r="Q858" s="16">
        <f>VLOOKUP(A858,'Hospitalisation Details'!A858:L858,12,FALSE)</f>
        <v>54</v>
      </c>
    </row>
    <row r="859" spans="1:17" ht="20.399999999999999" x14ac:dyDescent="0.6">
      <c r="A859" s="17" t="s">
        <v>1513</v>
      </c>
      <c r="B859" s="16" t="str">
        <f>VLOOKUP('HEALTH CARE'!A859,'Customer Names'!A859:D859,3,FALSE)</f>
        <v>Connolly</v>
      </c>
      <c r="C859" s="16">
        <f>VLOOKUP(A859,'Medical Examinations'!A859:B859,2,FALSE)</f>
        <v>40.81</v>
      </c>
      <c r="D859" s="16">
        <f>VLOOKUP(A859,'Medical Examinations'!A859:C859,3,FALSE)</f>
        <v>10.58</v>
      </c>
      <c r="E859" s="16" t="str">
        <f>VLOOKUP(A859,'Medical Examinations'!A859:D859,4,FALSE)</f>
        <v>Yes</v>
      </c>
      <c r="F859" s="16" t="str">
        <f>VLOOKUP(A859,'Medical Examinations'!A859:E859,5,FALSE)</f>
        <v>No</v>
      </c>
      <c r="G859" s="16" t="str">
        <f>VLOOKUP(A859,'Medical Examinations'!A859:F859,6,FALSE)</f>
        <v>No</v>
      </c>
      <c r="H859" s="16">
        <f>VLOOKUP('HEALTH CARE'!A859,'Medical Examinations'!A859:G859,7,FALSE)</f>
        <v>0</v>
      </c>
      <c r="I859" s="16" t="str">
        <f>VLOOKUP(A859,'Medical Examinations'!A859:H859,8,FALSE)</f>
        <v>No</v>
      </c>
      <c r="J859" s="16" t="str">
        <f>VLOOKUP(A859,'Medical Examinations'!A859:I859,9,FALSE)</f>
        <v>obesity</v>
      </c>
      <c r="K859" s="16" t="str">
        <f>VLOOKUP(A859,'Medical Examinations'!A859:J859,10,FALSE)</f>
        <v>diabetes</v>
      </c>
      <c r="L859" s="18">
        <f>VLOOKUP(A859,'Hospitalisation Details'!A:F, 5, FALSE)</f>
        <v>1</v>
      </c>
      <c r="M859" s="16">
        <f>VLOOKUP(A859,'Hospitalisation Details'!A859:H859,8,FALSE)</f>
        <v>12485.8</v>
      </c>
      <c r="N859" s="16" t="str">
        <f>VLOOKUP(A859,'Hospitalisation Details'!A859:I859,9,FALSE)</f>
        <v>tier - 3</v>
      </c>
      <c r="O859" s="16" t="str">
        <f>VLOOKUP(A859,'Hospitalisation Details'!A859:J859,10,FALSE)</f>
        <v>tier - 3</v>
      </c>
      <c r="P859" s="16" t="str">
        <f>VLOOKUP(A859,'Hospitalisation Details'!A859:K859,11,FALSE)</f>
        <v>R1013</v>
      </c>
      <c r="Q859" s="16">
        <f>VLOOKUP(A859,'Hospitalisation Details'!A859:L859,12,FALSE)</f>
        <v>55</v>
      </c>
    </row>
    <row r="860" spans="1:17" ht="20.399999999999999" x14ac:dyDescent="0.6">
      <c r="A860" s="17" t="s">
        <v>1512</v>
      </c>
      <c r="B860" s="16" t="str">
        <f>VLOOKUP('HEALTH CARE'!A860,'Customer Names'!A860:D860,3,FALSE)</f>
        <v>Merino</v>
      </c>
      <c r="C860" s="16">
        <f>VLOOKUP(A860,'Medical Examinations'!A860:B860,2,FALSE)</f>
        <v>24.605</v>
      </c>
      <c r="D860" s="16">
        <f>VLOOKUP(A860,'Medical Examinations'!A860:C860,3,FALSE)</f>
        <v>7.48</v>
      </c>
      <c r="E860" s="16" t="str">
        <f>VLOOKUP(A860,'Medical Examinations'!A860:D860,4,FALSE)</f>
        <v>No</v>
      </c>
      <c r="F860" s="16" t="str">
        <f>VLOOKUP(A860,'Medical Examinations'!A860:E860,5,FALSE)</f>
        <v>No</v>
      </c>
      <c r="G860" s="16" t="str">
        <f>VLOOKUP(A860,'Medical Examinations'!A860:F860,6,FALSE)</f>
        <v>No</v>
      </c>
      <c r="H860" s="16">
        <f>VLOOKUP('HEALTH CARE'!A860,'Medical Examinations'!A860:G860,7,FALSE)</f>
        <v>0</v>
      </c>
      <c r="I860" s="16" t="str">
        <f>VLOOKUP(A860,'Medical Examinations'!A860:H860,8,FALSE)</f>
        <v>No</v>
      </c>
      <c r="J860" s="16" t="str">
        <f>VLOOKUP(A860,'Medical Examinations'!A860:I860,9,FALSE)</f>
        <v>normal weight</v>
      </c>
      <c r="K860" s="16" t="str">
        <f>VLOOKUP(A860,'Medical Examinations'!A860:J860,10,FALSE)</f>
        <v>diabetes</v>
      </c>
      <c r="L860" s="18">
        <f>VLOOKUP(A860,'Hospitalisation Details'!A:F, 5, FALSE)</f>
        <v>12</v>
      </c>
      <c r="M860" s="16">
        <f>VLOOKUP(A860,'Hospitalisation Details'!A860:H860,8,FALSE)</f>
        <v>12479.71</v>
      </c>
      <c r="N860" s="16" t="str">
        <f>VLOOKUP(A860,'Hospitalisation Details'!A860:I860,9,FALSE)</f>
        <v>tier - 3</v>
      </c>
      <c r="O860" s="16" t="str">
        <f>VLOOKUP(A860,'Hospitalisation Details'!A860:J860,10,FALSE)</f>
        <v>tier - 3</v>
      </c>
      <c r="P860" s="16" t="str">
        <f>VLOOKUP(A860,'Hospitalisation Details'!A860:K860,11,FALSE)</f>
        <v>R1012</v>
      </c>
      <c r="Q860" s="16">
        <f>VLOOKUP(A860,'Hospitalisation Details'!A860:L860,12,FALSE)</f>
        <v>54</v>
      </c>
    </row>
    <row r="861" spans="1:17" ht="20.399999999999999" x14ac:dyDescent="0.6">
      <c r="A861" s="17" t="s">
        <v>1511</v>
      </c>
      <c r="B861" s="16" t="str">
        <f>VLOOKUP('HEALTH CARE'!A861,'Customer Names'!A861:D861,3,FALSE)</f>
        <v>Baird</v>
      </c>
      <c r="C861" s="16">
        <f>VLOOKUP(A861,'Medical Examinations'!A861:B861,2,FALSE)</f>
        <v>21.47</v>
      </c>
      <c r="D861" s="16">
        <f>VLOOKUP(A861,'Medical Examinations'!A861:C861,3,FALSE)</f>
        <v>7.82</v>
      </c>
      <c r="E861" s="16" t="str">
        <f>VLOOKUP(A861,'Medical Examinations'!A861:D861,4,FALSE)</f>
        <v>No</v>
      </c>
      <c r="F861" s="16" t="str">
        <f>VLOOKUP(A861,'Medical Examinations'!A861:E861,5,FALSE)</f>
        <v>No</v>
      </c>
      <c r="G861" s="16" t="str">
        <f>VLOOKUP(A861,'Medical Examinations'!A861:F861,6,FALSE)</f>
        <v>No</v>
      </c>
      <c r="H861" s="16">
        <f>VLOOKUP('HEALTH CARE'!A861,'Medical Examinations'!A861:G861,7,FALSE)</f>
        <v>0</v>
      </c>
      <c r="I861" s="16" t="str">
        <f>VLOOKUP(A861,'Medical Examinations'!A861:H861,8,FALSE)</f>
        <v>No</v>
      </c>
      <c r="J861" s="16" t="str">
        <f>VLOOKUP(A861,'Medical Examinations'!A861:I861,9,FALSE)</f>
        <v>normal weight</v>
      </c>
      <c r="K861" s="16" t="str">
        <f>VLOOKUP(A861,'Medical Examinations'!A861:J861,10,FALSE)</f>
        <v>diabetes</v>
      </c>
      <c r="L861" s="18">
        <f>VLOOKUP(A861,'Hospitalisation Details'!A:F, 5, FALSE)</f>
        <v>26</v>
      </c>
      <c r="M861" s="16">
        <f>VLOOKUP(A861,'Hospitalisation Details'!A861:H861,8,FALSE)</f>
        <v>12475.35</v>
      </c>
      <c r="N861" s="16" t="str">
        <f>VLOOKUP(A861,'Hospitalisation Details'!A861:I861,9,FALSE)</f>
        <v>tier - 3</v>
      </c>
      <c r="O861" s="16" t="str">
        <f>VLOOKUP(A861,'Hospitalisation Details'!A861:J861,10,FALSE)</f>
        <v>tier - 1</v>
      </c>
      <c r="P861" s="16" t="str">
        <f>VLOOKUP(A861,'Hospitalisation Details'!A861:K861,11,FALSE)</f>
        <v>R1012</v>
      </c>
      <c r="Q861" s="16">
        <f>VLOOKUP(A861,'Hospitalisation Details'!A861:L861,12,FALSE)</f>
        <v>54</v>
      </c>
    </row>
    <row r="862" spans="1:17" ht="20.399999999999999" x14ac:dyDescent="0.6">
      <c r="A862" s="17" t="s">
        <v>1510</v>
      </c>
      <c r="B862" s="16" t="str">
        <f>VLOOKUP('HEALTH CARE'!A862,'Customer Names'!A862:D862,3,FALSE)</f>
        <v>Locatelli</v>
      </c>
      <c r="C862" s="16">
        <f>VLOOKUP(A862,'Medical Examinations'!A862:B862,2,FALSE)</f>
        <v>52.89</v>
      </c>
      <c r="D862" s="16">
        <f>VLOOKUP(A862,'Medical Examinations'!A862:C862,3,FALSE)</f>
        <v>4.96</v>
      </c>
      <c r="E862" s="16" t="str">
        <f>VLOOKUP(A862,'Medical Examinations'!A862:D862,4,FALSE)</f>
        <v>Yes</v>
      </c>
      <c r="F862" s="16" t="str">
        <f>VLOOKUP(A862,'Medical Examinations'!A862:E862,5,FALSE)</f>
        <v>No</v>
      </c>
      <c r="G862" s="16" t="str">
        <f>VLOOKUP(A862,'Medical Examinations'!A862:F862,6,FALSE)</f>
        <v>No</v>
      </c>
      <c r="H862" s="16">
        <f>VLOOKUP('HEALTH CARE'!A862,'Medical Examinations'!A862:G862,7,FALSE)</f>
        <v>1</v>
      </c>
      <c r="I862" s="16" t="str">
        <f>VLOOKUP(A862,'Medical Examinations'!A862:H862,8,FALSE)</f>
        <v>No</v>
      </c>
      <c r="J862" s="16" t="str">
        <f>VLOOKUP(A862,'Medical Examinations'!A862:I862,9,FALSE)</f>
        <v>obesity</v>
      </c>
      <c r="K862" s="16" t="str">
        <f>VLOOKUP(A862,'Medical Examinations'!A862:J862,10,FALSE)</f>
        <v>normal</v>
      </c>
      <c r="L862" s="18">
        <f>VLOOKUP(A862,'Hospitalisation Details'!A:F, 5, FALSE)</f>
        <v>9</v>
      </c>
      <c r="M862" s="16">
        <f>VLOOKUP(A862,'Hospitalisation Details'!A862:H862,8,FALSE)</f>
        <v>12452.25</v>
      </c>
      <c r="N862" s="16" t="str">
        <f>VLOOKUP(A862,'Hospitalisation Details'!A862:I862,9,FALSE)</f>
        <v>tier - 3</v>
      </c>
      <c r="O862" s="16" t="str">
        <f>VLOOKUP(A862,'Hospitalisation Details'!A862:J862,10,FALSE)</f>
        <v>tier - 3</v>
      </c>
      <c r="P862" s="16" t="str">
        <f>VLOOKUP(A862,'Hospitalisation Details'!A862:K862,11,FALSE)</f>
        <v>R1012</v>
      </c>
      <c r="Q862" s="16">
        <f>VLOOKUP(A862,'Hospitalisation Details'!A862:L862,12,FALSE)</f>
        <v>27</v>
      </c>
    </row>
    <row r="863" spans="1:17" ht="20.399999999999999" x14ac:dyDescent="0.6">
      <c r="A863" s="17" t="s">
        <v>1509</v>
      </c>
      <c r="B863" s="16" t="str">
        <f>VLOOKUP('HEALTH CARE'!A863,'Customer Names'!A863:D863,3,FALSE)</f>
        <v>Brake</v>
      </c>
      <c r="C863" s="16">
        <f>VLOOKUP(A863,'Medical Examinations'!A863:B863,2,FALSE)</f>
        <v>32.965000000000003</v>
      </c>
      <c r="D863" s="16">
        <f>VLOOKUP(A863,'Medical Examinations'!A863:C863,3,FALSE)</f>
        <v>6.15</v>
      </c>
      <c r="E863" s="16" t="str">
        <f>VLOOKUP(A863,'Medical Examinations'!A863:D863,4,FALSE)</f>
        <v>Yes</v>
      </c>
      <c r="F863" s="16" t="str">
        <f>VLOOKUP(A863,'Medical Examinations'!A863:E863,5,FALSE)</f>
        <v>No</v>
      </c>
      <c r="G863" s="16" t="str">
        <f>VLOOKUP(A863,'Medical Examinations'!A863:F863,6,FALSE)</f>
        <v>No</v>
      </c>
      <c r="H863" s="16">
        <f>VLOOKUP('HEALTH CARE'!A863,'Medical Examinations'!A863:G863,7,FALSE)</f>
        <v>1</v>
      </c>
      <c r="I863" s="16" t="str">
        <f>VLOOKUP(A863,'Medical Examinations'!A863:H863,8,FALSE)</f>
        <v>No</v>
      </c>
      <c r="J863" s="16" t="str">
        <f>VLOOKUP(A863,'Medical Examinations'!A863:I863,9,FALSE)</f>
        <v>obesity</v>
      </c>
      <c r="K863" s="16" t="str">
        <f>VLOOKUP(A863,'Medical Examinations'!A863:J863,10,FALSE)</f>
        <v>prediabetes</v>
      </c>
      <c r="L863" s="18">
        <f>VLOOKUP(A863,'Hospitalisation Details'!A:F, 5, FALSE)</f>
        <v>4</v>
      </c>
      <c r="M863" s="16">
        <f>VLOOKUP(A863,'Hospitalisation Details'!A863:H863,8,FALSE)</f>
        <v>12430.95</v>
      </c>
      <c r="N863" s="16" t="str">
        <f>VLOOKUP(A863,'Hospitalisation Details'!A863:I863,9,FALSE)</f>
        <v>tier - 3</v>
      </c>
      <c r="O863" s="16" t="str">
        <f>VLOOKUP(A863,'Hospitalisation Details'!A863:J863,10,FALSE)</f>
        <v>tier - 3</v>
      </c>
      <c r="P863" s="16" t="str">
        <f>VLOOKUP(A863,'Hospitalisation Details'!A863:K863,11,FALSE)</f>
        <v>R1024</v>
      </c>
      <c r="Q863" s="16">
        <f>VLOOKUP(A863,'Hospitalisation Details'!A863:L863,12,FALSE)</f>
        <v>58</v>
      </c>
    </row>
    <row r="864" spans="1:17" ht="20.399999999999999" x14ac:dyDescent="0.6">
      <c r="A864" s="17" t="s">
        <v>1508</v>
      </c>
      <c r="B864" s="16" t="str">
        <f>VLOOKUP('HEALTH CARE'!A864,'Customer Names'!A864:D864,3,FALSE)</f>
        <v>Jacobs</v>
      </c>
      <c r="C864" s="16">
        <f>VLOOKUP(A864,'Medical Examinations'!A864:B864,2,FALSE)</f>
        <v>36.799999999999997</v>
      </c>
      <c r="D864" s="16">
        <f>VLOOKUP(A864,'Medical Examinations'!A864:C864,3,FALSE)</f>
        <v>4.62</v>
      </c>
      <c r="E864" s="16" t="str">
        <f>VLOOKUP(A864,'Medical Examinations'!A864:D864,4,FALSE)</f>
        <v>No</v>
      </c>
      <c r="F864" s="16" t="str">
        <f>VLOOKUP(A864,'Medical Examinations'!A864:E864,5,FALSE)</f>
        <v>No</v>
      </c>
      <c r="G864" s="16" t="str">
        <f>VLOOKUP(A864,'Medical Examinations'!A864:F864,6,FALSE)</f>
        <v>Yes</v>
      </c>
      <c r="H864" s="16">
        <f>VLOOKUP('HEALTH CARE'!A864,'Medical Examinations'!A864:G864,7,FALSE)</f>
        <v>1</v>
      </c>
      <c r="I864" s="16" t="str">
        <f>VLOOKUP(A864,'Medical Examinations'!A864:H864,8,FALSE)</f>
        <v>No</v>
      </c>
      <c r="J864" s="16" t="str">
        <f>VLOOKUP(A864,'Medical Examinations'!A864:I864,9,FALSE)</f>
        <v>obesity</v>
      </c>
      <c r="K864" s="16" t="str">
        <f>VLOOKUP(A864,'Medical Examinations'!A864:J864,10,FALSE)</f>
        <v>normal</v>
      </c>
      <c r="L864" s="18">
        <f>VLOOKUP(A864,'Hospitalisation Details'!A:F, 5, FALSE)</f>
        <v>14</v>
      </c>
      <c r="M864" s="16">
        <f>VLOOKUP(A864,'Hospitalisation Details'!A864:H864,8,FALSE)</f>
        <v>12408.29</v>
      </c>
      <c r="N864" s="16" t="str">
        <f>VLOOKUP(A864,'Hospitalisation Details'!A864:I864,9,FALSE)</f>
        <v>tier - 3</v>
      </c>
      <c r="O864" s="16" t="str">
        <f>VLOOKUP(A864,'Hospitalisation Details'!A864:J864,10,FALSE)</f>
        <v>tier - 1</v>
      </c>
      <c r="P864" s="16" t="str">
        <f>VLOOKUP(A864,'Hospitalisation Details'!A864:K864,11,FALSE)</f>
        <v>R1022</v>
      </c>
      <c r="Q864" s="16">
        <f>VLOOKUP(A864,'Hospitalisation Details'!A864:L864,12,FALSE)</f>
        <v>43</v>
      </c>
    </row>
    <row r="865" spans="1:17" ht="20.399999999999999" x14ac:dyDescent="0.6">
      <c r="A865" s="17" t="s">
        <v>1507</v>
      </c>
      <c r="B865" s="16" t="str">
        <f>VLOOKUP('HEALTH CARE'!A865,'Customer Names'!A865:D865,3,FALSE)</f>
        <v>Vaught</v>
      </c>
      <c r="C865" s="16">
        <f>VLOOKUP(A865,'Medical Examinations'!A865:B865,2,FALSE)</f>
        <v>34.299999999999997</v>
      </c>
      <c r="D865" s="16">
        <f>VLOOKUP(A865,'Medical Examinations'!A865:C865,3,FALSE)</f>
        <v>4.87</v>
      </c>
      <c r="E865" s="16" t="str">
        <f>VLOOKUP(A865,'Medical Examinations'!A865:D865,4,FALSE)</f>
        <v>No</v>
      </c>
      <c r="F865" s="16" t="str">
        <f>VLOOKUP(A865,'Medical Examinations'!A865:E865,5,FALSE)</f>
        <v>No</v>
      </c>
      <c r="G865" s="16" t="str">
        <f>VLOOKUP(A865,'Medical Examinations'!A865:F865,6,FALSE)</f>
        <v>No</v>
      </c>
      <c r="H865" s="16">
        <f>VLOOKUP('HEALTH CARE'!A865,'Medical Examinations'!A865:G865,7,FALSE)</f>
        <v>2</v>
      </c>
      <c r="I865" s="16" t="str">
        <f>VLOOKUP(A865,'Medical Examinations'!A865:H865,8,FALSE)</f>
        <v>No</v>
      </c>
      <c r="J865" s="16" t="str">
        <f>VLOOKUP(A865,'Medical Examinations'!A865:I865,9,FALSE)</f>
        <v>obesity</v>
      </c>
      <c r="K865" s="16" t="str">
        <f>VLOOKUP(A865,'Medical Examinations'!A865:J865,10,FALSE)</f>
        <v>normal</v>
      </c>
      <c r="L865" s="18">
        <f>VLOOKUP(A865,'Hospitalisation Details'!A:F, 5, FALSE)</f>
        <v>21</v>
      </c>
      <c r="M865" s="16">
        <f>VLOOKUP(A865,'Hospitalisation Details'!A865:H865,8,FALSE)</f>
        <v>12407.3</v>
      </c>
      <c r="N865" s="16" t="str">
        <f>VLOOKUP(A865,'Hospitalisation Details'!A865:I865,9,FALSE)</f>
        <v>tier - 3</v>
      </c>
      <c r="O865" s="16" t="str">
        <f>VLOOKUP(A865,'Hospitalisation Details'!A865:J865,10,FALSE)</f>
        <v>tier - 2</v>
      </c>
      <c r="P865" s="16" t="str">
        <f>VLOOKUP(A865,'Hospitalisation Details'!A865:K865,11,FALSE)</f>
        <v>R1021</v>
      </c>
      <c r="Q865" s="16">
        <f>VLOOKUP(A865,'Hospitalisation Details'!A865:L865,12,FALSE)</f>
        <v>50</v>
      </c>
    </row>
    <row r="866" spans="1:17" ht="20.399999999999999" x14ac:dyDescent="0.6">
      <c r="A866" s="17" t="s">
        <v>1506</v>
      </c>
      <c r="B866" s="16" t="str">
        <f>VLOOKUP('HEALTH CARE'!A866,'Customer Names'!A866:D866,3,FALSE)</f>
        <v>Monteleone</v>
      </c>
      <c r="C866" s="16">
        <f>VLOOKUP(A866,'Medical Examinations'!A866:B866,2,FALSE)</f>
        <v>35.244999999999997</v>
      </c>
      <c r="D866" s="16">
        <f>VLOOKUP(A866,'Medical Examinations'!A866:C866,3,FALSE)</f>
        <v>4.63</v>
      </c>
      <c r="E866" s="16" t="str">
        <f>VLOOKUP(A866,'Medical Examinations'!A866:D866,4,FALSE)</f>
        <v>No</v>
      </c>
      <c r="F866" s="16" t="str">
        <f>VLOOKUP(A866,'Medical Examinations'!A866:E866,5,FALSE)</f>
        <v>No</v>
      </c>
      <c r="G866" s="16" t="str">
        <f>VLOOKUP(A866,'Medical Examinations'!A866:F866,6,FALSE)</f>
        <v>No</v>
      </c>
      <c r="H866" s="16">
        <f>VLOOKUP('HEALTH CARE'!A866,'Medical Examinations'!A866:G866,7,FALSE)</f>
        <v>0</v>
      </c>
      <c r="I866" s="16" t="str">
        <f>VLOOKUP(A866,'Medical Examinations'!A866:H866,8,FALSE)</f>
        <v>No</v>
      </c>
      <c r="J866" s="16" t="str">
        <f>VLOOKUP(A866,'Medical Examinations'!A866:I866,9,FALSE)</f>
        <v>obesity</v>
      </c>
      <c r="K866" s="16" t="str">
        <f>VLOOKUP(A866,'Medical Examinations'!A866:J866,10,FALSE)</f>
        <v>normal</v>
      </c>
      <c r="L866" s="18">
        <f>VLOOKUP(A866,'Hospitalisation Details'!A:F, 5, FALSE)</f>
        <v>29</v>
      </c>
      <c r="M866" s="16">
        <f>VLOOKUP(A866,'Hospitalisation Details'!A866:H866,8,FALSE)</f>
        <v>12404.88</v>
      </c>
      <c r="N866" s="16" t="str">
        <f>VLOOKUP(A866,'Hospitalisation Details'!A866:I866,9,FALSE)</f>
        <v>tier - 3</v>
      </c>
      <c r="O866" s="16" t="str">
        <f>VLOOKUP(A866,'Hospitalisation Details'!A866:J866,10,FALSE)</f>
        <v>tier - 3</v>
      </c>
      <c r="P866" s="16" t="str">
        <f>VLOOKUP(A866,'Hospitalisation Details'!A866:K866,11,FALSE)</f>
        <v>R1016</v>
      </c>
      <c r="Q866" s="16">
        <f>VLOOKUP(A866,'Hospitalisation Details'!A866:L866,12,FALSE)</f>
        <v>33</v>
      </c>
    </row>
    <row r="867" spans="1:17" ht="20.399999999999999" x14ac:dyDescent="0.6">
      <c r="A867" s="17" t="s">
        <v>1505</v>
      </c>
      <c r="B867" s="16" t="str">
        <f>VLOOKUP('HEALTH CARE'!A867,'Customer Names'!A867:D867,3,FALSE)</f>
        <v>Verdugo</v>
      </c>
      <c r="C867" s="16">
        <f>VLOOKUP(A867,'Medical Examinations'!A867:B867,2,FALSE)</f>
        <v>26.23</v>
      </c>
      <c r="D867" s="16">
        <f>VLOOKUP(A867,'Medical Examinations'!A867:C867,3,FALSE)</f>
        <v>11.93</v>
      </c>
      <c r="E867" s="16" t="str">
        <f>VLOOKUP(A867,'Medical Examinations'!A867:D867,4,FALSE)</f>
        <v>No</v>
      </c>
      <c r="F867" s="16" t="str">
        <f>VLOOKUP(A867,'Medical Examinations'!A867:E867,5,FALSE)</f>
        <v>No</v>
      </c>
      <c r="G867" s="16" t="str">
        <f>VLOOKUP(A867,'Medical Examinations'!A867:F867,6,FALSE)</f>
        <v>No</v>
      </c>
      <c r="H867" s="16">
        <f>VLOOKUP('HEALTH CARE'!A867,'Medical Examinations'!A867:G867,7,FALSE)</f>
        <v>0</v>
      </c>
      <c r="I867" s="16" t="str">
        <f>VLOOKUP(A867,'Medical Examinations'!A867:H867,8,FALSE)</f>
        <v>No</v>
      </c>
      <c r="J867" s="16" t="str">
        <f>VLOOKUP(A867,'Medical Examinations'!A867:I867,9,FALSE)</f>
        <v>overweight</v>
      </c>
      <c r="K867" s="16" t="str">
        <f>VLOOKUP(A867,'Medical Examinations'!A867:J867,10,FALSE)</f>
        <v>diabetes</v>
      </c>
      <c r="L867" s="18">
        <f>VLOOKUP(A867,'Hospitalisation Details'!A:F, 5, FALSE)</f>
        <v>26</v>
      </c>
      <c r="M867" s="16">
        <f>VLOOKUP(A867,'Hospitalisation Details'!A867:H867,8,FALSE)</f>
        <v>12369.89</v>
      </c>
      <c r="N867" s="16" t="str">
        <f>VLOOKUP(A867,'Hospitalisation Details'!A867:I867,9,FALSE)</f>
        <v>tier - 3</v>
      </c>
      <c r="O867" s="16" t="str">
        <f>VLOOKUP(A867,'Hospitalisation Details'!A867:J867,10,FALSE)</f>
        <v>tier - 2</v>
      </c>
      <c r="P867" s="16" t="str">
        <f>VLOOKUP(A867,'Hospitalisation Details'!A867:K867,11,FALSE)</f>
        <v>R1024</v>
      </c>
      <c r="Q867" s="16">
        <f>VLOOKUP(A867,'Hospitalisation Details'!A867:L867,12,FALSE)</f>
        <v>60</v>
      </c>
    </row>
    <row r="868" spans="1:17" ht="20.399999999999999" x14ac:dyDescent="0.6">
      <c r="A868" s="17" t="s">
        <v>1504</v>
      </c>
      <c r="B868" s="16" t="str">
        <f>VLOOKUP('HEALTH CARE'!A868,'Customer Names'!A868:D868,3,FALSE)</f>
        <v>Sellers</v>
      </c>
      <c r="C868" s="16">
        <f>VLOOKUP(A868,'Medical Examinations'!A868:B868,2,FALSE)</f>
        <v>36.1</v>
      </c>
      <c r="D868" s="16">
        <f>VLOOKUP(A868,'Medical Examinations'!A868:C868,3,FALSE)</f>
        <v>5.65</v>
      </c>
      <c r="E868" s="16" t="str">
        <f>VLOOKUP(A868,'Medical Examinations'!A868:D868,4,FALSE)</f>
        <v>Yes</v>
      </c>
      <c r="F868" s="16" t="str">
        <f>VLOOKUP(A868,'Medical Examinations'!A868:E868,5,FALSE)</f>
        <v>No</v>
      </c>
      <c r="G868" s="16" t="str">
        <f>VLOOKUP(A868,'Medical Examinations'!A868:F868,6,FALSE)</f>
        <v>No</v>
      </c>
      <c r="H868" s="16">
        <f>VLOOKUP('HEALTH CARE'!A868,'Medical Examinations'!A868:G868,7,FALSE)</f>
        <v>2</v>
      </c>
      <c r="I868" s="16" t="str">
        <f>VLOOKUP(A868,'Medical Examinations'!A868:H868,8,FALSE)</f>
        <v>No</v>
      </c>
      <c r="J868" s="16" t="str">
        <f>VLOOKUP(A868,'Medical Examinations'!A868:I868,9,FALSE)</f>
        <v>obesity</v>
      </c>
      <c r="K868" s="16" t="str">
        <f>VLOOKUP(A868,'Medical Examinations'!A868:J868,10,FALSE)</f>
        <v>normal</v>
      </c>
      <c r="L868" s="18">
        <f>VLOOKUP(A868,'Hospitalisation Details'!A:F, 5, FALSE)</f>
        <v>29</v>
      </c>
      <c r="M868" s="16">
        <f>VLOOKUP(A868,'Hospitalisation Details'!A868:H868,8,FALSE)</f>
        <v>12363.55</v>
      </c>
      <c r="N868" s="16" t="str">
        <f>VLOOKUP(A868,'Hospitalisation Details'!A868:I868,9,FALSE)</f>
        <v>tier - 3</v>
      </c>
      <c r="O868" s="16" t="str">
        <f>VLOOKUP(A868,'Hospitalisation Details'!A868:J868,10,FALSE)</f>
        <v>tier - 3</v>
      </c>
      <c r="P868" s="16" t="str">
        <f>VLOOKUP(A868,'Hospitalisation Details'!A868:K868,11,FALSE)</f>
        <v>R1011</v>
      </c>
      <c r="Q868" s="16">
        <f>VLOOKUP(A868,'Hospitalisation Details'!A868:L868,12,FALSE)</f>
        <v>56</v>
      </c>
    </row>
    <row r="869" spans="1:17" ht="20.399999999999999" x14ac:dyDescent="0.6">
      <c r="A869" s="17" t="s">
        <v>1503</v>
      </c>
      <c r="B869" s="16" t="str">
        <f>VLOOKUP('HEALTH CARE'!A869,'Customer Names'!A869:D869,3,FALSE)</f>
        <v>Bowman</v>
      </c>
      <c r="C869" s="16">
        <f>VLOOKUP(A869,'Medical Examinations'!A869:B869,2,FALSE)</f>
        <v>37.1</v>
      </c>
      <c r="D869" s="16">
        <f>VLOOKUP(A869,'Medical Examinations'!A869:C869,3,FALSE)</f>
        <v>11.21</v>
      </c>
      <c r="E869" s="16" t="str">
        <f>VLOOKUP(A869,'Medical Examinations'!A869:D869,4,FALSE)</f>
        <v>Yes</v>
      </c>
      <c r="F869" s="16" t="str">
        <f>VLOOKUP(A869,'Medical Examinations'!A869:E869,5,FALSE)</f>
        <v>No</v>
      </c>
      <c r="G869" s="16" t="str">
        <f>VLOOKUP(A869,'Medical Examinations'!A869:F869,6,FALSE)</f>
        <v>Yes</v>
      </c>
      <c r="H869" s="16">
        <f>VLOOKUP('HEALTH CARE'!A869,'Medical Examinations'!A869:G869,7,FALSE)</f>
        <v>1</v>
      </c>
      <c r="I869" s="16" t="str">
        <f>VLOOKUP(A869,'Medical Examinations'!A869:H869,8,FALSE)</f>
        <v>No</v>
      </c>
      <c r="J869" s="16" t="str">
        <f>VLOOKUP(A869,'Medical Examinations'!A869:I869,9,FALSE)</f>
        <v>obesity</v>
      </c>
      <c r="K869" s="16" t="str">
        <f>VLOOKUP(A869,'Medical Examinations'!A869:J869,10,FALSE)</f>
        <v>diabetes</v>
      </c>
      <c r="L869" s="18">
        <f>VLOOKUP(A869,'Hospitalisation Details'!A:F, 5, FALSE)</f>
        <v>22</v>
      </c>
      <c r="M869" s="16">
        <f>VLOOKUP(A869,'Hospitalisation Details'!A869:H869,8,FALSE)</f>
        <v>12347.17</v>
      </c>
      <c r="N869" s="16" t="str">
        <f>VLOOKUP(A869,'Hospitalisation Details'!A869:I869,9,FALSE)</f>
        <v>tier - 3</v>
      </c>
      <c r="O869" s="16" t="str">
        <f>VLOOKUP(A869,'Hospitalisation Details'!A869:J869,10,FALSE)</f>
        <v>tier - 3</v>
      </c>
      <c r="P869" s="16" t="str">
        <f>VLOOKUP(A869,'Hospitalisation Details'!A869:K869,11,FALSE)</f>
        <v>R1011</v>
      </c>
      <c r="Q869" s="16">
        <f>VLOOKUP(A869,'Hospitalisation Details'!A869:L869,12,FALSE)</f>
        <v>59</v>
      </c>
    </row>
    <row r="870" spans="1:17" ht="20.399999999999999" x14ac:dyDescent="0.6">
      <c r="A870" s="17" t="s">
        <v>1502</v>
      </c>
      <c r="B870" s="16" t="str">
        <f>VLOOKUP('HEALTH CARE'!A870,'Customer Names'!A870:D870,3,FALSE)</f>
        <v>Marley</v>
      </c>
      <c r="C870" s="16">
        <f>VLOOKUP(A870,'Medical Examinations'!A870:B870,2,FALSE)</f>
        <v>27.5</v>
      </c>
      <c r="D870" s="16">
        <f>VLOOKUP(A870,'Medical Examinations'!A870:C870,3,FALSE)</f>
        <v>10.62</v>
      </c>
      <c r="E870" s="16" t="str">
        <f>VLOOKUP(A870,'Medical Examinations'!A870:D870,4,FALSE)</f>
        <v>Yes</v>
      </c>
      <c r="F870" s="16" t="str">
        <f>VLOOKUP(A870,'Medical Examinations'!A870:E870,5,FALSE)</f>
        <v>No</v>
      </c>
      <c r="G870" s="16" t="str">
        <f>VLOOKUP(A870,'Medical Examinations'!A870:F870,6,FALSE)</f>
        <v>Yes</v>
      </c>
      <c r="H870" s="16">
        <f>VLOOKUP('HEALTH CARE'!A870,'Medical Examinations'!A870:G870,7,FALSE)</f>
        <v>1</v>
      </c>
      <c r="I870" s="16" t="str">
        <f>VLOOKUP(A870,'Medical Examinations'!A870:H870,8,FALSE)</f>
        <v>No</v>
      </c>
      <c r="J870" s="16" t="str">
        <f>VLOOKUP(A870,'Medical Examinations'!A870:I870,9,FALSE)</f>
        <v>overweight</v>
      </c>
      <c r="K870" s="16" t="str">
        <f>VLOOKUP(A870,'Medical Examinations'!A870:J870,10,FALSE)</f>
        <v>diabetes</v>
      </c>
      <c r="L870" s="18">
        <f>VLOOKUP(A870,'Hospitalisation Details'!A:F, 5, FALSE)</f>
        <v>2</v>
      </c>
      <c r="M870" s="16">
        <f>VLOOKUP(A870,'Hospitalisation Details'!A870:H870,8,FALSE)</f>
        <v>12333.83</v>
      </c>
      <c r="N870" s="16" t="str">
        <f>VLOOKUP(A870,'Hospitalisation Details'!A870:I870,9,FALSE)</f>
        <v>tier - 3</v>
      </c>
      <c r="O870" s="16" t="str">
        <f>VLOOKUP(A870,'Hospitalisation Details'!A870:J870,10,FALSE)</f>
        <v>tier - 2</v>
      </c>
      <c r="P870" s="16" t="str">
        <f>VLOOKUP(A870,'Hospitalisation Details'!A870:K870,11,FALSE)</f>
        <v>R1011</v>
      </c>
      <c r="Q870" s="16">
        <f>VLOOKUP(A870,'Hospitalisation Details'!A870:L870,12,FALSE)</f>
        <v>59</v>
      </c>
    </row>
    <row r="871" spans="1:17" ht="20.399999999999999" x14ac:dyDescent="0.6">
      <c r="A871" s="17" t="s">
        <v>1501</v>
      </c>
      <c r="B871" s="16" t="str">
        <f>VLOOKUP('HEALTH CARE'!A871,'Customer Names'!A871:D871,3,FALSE)</f>
        <v>Grey</v>
      </c>
      <c r="C871" s="16">
        <f>VLOOKUP(A871,'Medical Examinations'!A871:B871,2,FALSE)</f>
        <v>24.7</v>
      </c>
      <c r="D871" s="16">
        <f>VLOOKUP(A871,'Medical Examinations'!A871:C871,3,FALSE)</f>
        <v>10.7</v>
      </c>
      <c r="E871" s="16" t="str">
        <f>VLOOKUP(A871,'Medical Examinations'!A871:D871,4,FALSE)</f>
        <v>Yes</v>
      </c>
      <c r="F871" s="16" t="str">
        <f>VLOOKUP(A871,'Medical Examinations'!A871:E871,5,FALSE)</f>
        <v>No</v>
      </c>
      <c r="G871" s="16" t="str">
        <f>VLOOKUP(A871,'Medical Examinations'!A871:F871,6,FALSE)</f>
        <v>Yes</v>
      </c>
      <c r="H871" s="16">
        <f>VLOOKUP('HEALTH CARE'!A871,'Medical Examinations'!A871:G871,7,FALSE)</f>
        <v>1</v>
      </c>
      <c r="I871" s="16" t="str">
        <f>VLOOKUP(A871,'Medical Examinations'!A871:H871,8,FALSE)</f>
        <v>No</v>
      </c>
      <c r="J871" s="16" t="str">
        <f>VLOOKUP(A871,'Medical Examinations'!A871:I871,9,FALSE)</f>
        <v>normal weight</v>
      </c>
      <c r="K871" s="16" t="str">
        <f>VLOOKUP(A871,'Medical Examinations'!A871:J871,10,FALSE)</f>
        <v>diabetes</v>
      </c>
      <c r="L871" s="18">
        <f>VLOOKUP(A871,'Hospitalisation Details'!A:F, 5, FALSE)</f>
        <v>29</v>
      </c>
      <c r="M871" s="16">
        <f>VLOOKUP(A871,'Hospitalisation Details'!A871:H871,8,FALSE)</f>
        <v>12323.94</v>
      </c>
      <c r="N871" s="16" t="str">
        <f>VLOOKUP(A871,'Hospitalisation Details'!A871:I871,9,FALSE)</f>
        <v>tier - 3</v>
      </c>
      <c r="O871" s="16" t="str">
        <f>VLOOKUP(A871,'Hospitalisation Details'!A871:J871,10,FALSE)</f>
        <v>tier - 3</v>
      </c>
      <c r="P871" s="16" t="str">
        <f>VLOOKUP(A871,'Hospitalisation Details'!A871:K871,11,FALSE)</f>
        <v>R1017</v>
      </c>
      <c r="Q871" s="16">
        <f>VLOOKUP(A871,'Hospitalisation Details'!A871:L871,12,FALSE)</f>
        <v>59</v>
      </c>
    </row>
    <row r="872" spans="1:17" ht="20.399999999999999" x14ac:dyDescent="0.6">
      <c r="A872" s="17" t="s">
        <v>1500</v>
      </c>
      <c r="B872" s="16" t="str">
        <f>VLOOKUP('HEALTH CARE'!A872,'Customer Names'!A872:D872,3,FALSE)</f>
        <v>O'Rourke</v>
      </c>
      <c r="C872" s="16">
        <f>VLOOKUP(A872,'Medical Examinations'!A872:B872,2,FALSE)</f>
        <v>26.78</v>
      </c>
      <c r="D872" s="16">
        <f>VLOOKUP(A872,'Medical Examinations'!A872:C872,3,FALSE)</f>
        <v>10.02</v>
      </c>
      <c r="E872" s="16" t="str">
        <f>VLOOKUP(A872,'Medical Examinations'!A872:D872,4,FALSE)</f>
        <v>Yes</v>
      </c>
      <c r="F872" s="16" t="str">
        <f>VLOOKUP(A872,'Medical Examinations'!A872:E872,5,FALSE)</f>
        <v>No</v>
      </c>
      <c r="G872" s="16" t="str">
        <f>VLOOKUP(A872,'Medical Examinations'!A872:F872,6,FALSE)</f>
        <v>Yes</v>
      </c>
      <c r="H872" s="16">
        <f>VLOOKUP('HEALTH CARE'!A872,'Medical Examinations'!A872:G872,7,FALSE)</f>
        <v>1</v>
      </c>
      <c r="I872" s="16" t="str">
        <f>VLOOKUP(A872,'Medical Examinations'!A872:H872,8,FALSE)</f>
        <v>No</v>
      </c>
      <c r="J872" s="16" t="str">
        <f>VLOOKUP(A872,'Medical Examinations'!A872:I872,9,FALSE)</f>
        <v>overweight</v>
      </c>
      <c r="K872" s="16" t="str">
        <f>VLOOKUP(A872,'Medical Examinations'!A872:J872,10,FALSE)</f>
        <v>diabetes</v>
      </c>
      <c r="L872" s="18">
        <f>VLOOKUP(A872,'Hospitalisation Details'!A:F, 5, FALSE)</f>
        <v>28</v>
      </c>
      <c r="M872" s="16">
        <f>VLOOKUP(A872,'Hospitalisation Details'!A872:H872,8,FALSE)</f>
        <v>12299.59</v>
      </c>
      <c r="N872" s="16" t="str">
        <f>VLOOKUP(A872,'Hospitalisation Details'!A872:I872,9,FALSE)</f>
        <v>tier - 3</v>
      </c>
      <c r="O872" s="16" t="str">
        <f>VLOOKUP(A872,'Hospitalisation Details'!A872:J872,10,FALSE)</f>
        <v>tier - 1</v>
      </c>
      <c r="P872" s="16" t="str">
        <f>VLOOKUP(A872,'Hospitalisation Details'!A872:K872,11,FALSE)</f>
        <v>R1025</v>
      </c>
      <c r="Q872" s="16">
        <f>VLOOKUP(A872,'Hospitalisation Details'!A872:L872,12,FALSE)</f>
        <v>59</v>
      </c>
    </row>
    <row r="873" spans="1:17" ht="20.399999999999999" x14ac:dyDescent="0.6">
      <c r="A873" s="17" t="s">
        <v>1499</v>
      </c>
      <c r="B873" s="16" t="str">
        <f>VLOOKUP('HEALTH CARE'!A873,'Customer Names'!A873:D873,3,FALSE)</f>
        <v>Fatehali</v>
      </c>
      <c r="C873" s="16">
        <f>VLOOKUP(A873,'Medical Examinations'!A873:B873,2,FALSE)</f>
        <v>45.8</v>
      </c>
      <c r="D873" s="16">
        <f>VLOOKUP(A873,'Medical Examinations'!A873:C873,3,FALSE)</f>
        <v>4.8499999999999996</v>
      </c>
      <c r="E873" s="16" t="str">
        <f>VLOOKUP(A873,'Medical Examinations'!A873:D873,4,FALSE)</f>
        <v>No</v>
      </c>
      <c r="F873" s="16" t="str">
        <f>VLOOKUP(A873,'Medical Examinations'!A873:E873,5,FALSE)</f>
        <v>No</v>
      </c>
      <c r="G873" s="16" t="str">
        <f>VLOOKUP(A873,'Medical Examinations'!A873:F873,6,FALSE)</f>
        <v>No</v>
      </c>
      <c r="H873" s="16">
        <f>VLOOKUP('HEALTH CARE'!A873,'Medical Examinations'!A873:G873,7,FALSE)</f>
        <v>0</v>
      </c>
      <c r="I873" s="16" t="str">
        <f>VLOOKUP(A873,'Medical Examinations'!A873:H873,8,FALSE)</f>
        <v>No</v>
      </c>
      <c r="J873" s="16" t="str">
        <f>VLOOKUP(A873,'Medical Examinations'!A873:I873,9,FALSE)</f>
        <v>obesity</v>
      </c>
      <c r="K873" s="16" t="str">
        <f>VLOOKUP(A873,'Medical Examinations'!A873:J873,10,FALSE)</f>
        <v>normal</v>
      </c>
      <c r="L873" s="18">
        <f>VLOOKUP(A873,'Hospitalisation Details'!A:F, 5, FALSE)</f>
        <v>29</v>
      </c>
      <c r="M873" s="16">
        <f>VLOOKUP(A873,'Hospitalisation Details'!A873:H873,8,FALSE)</f>
        <v>12282.38</v>
      </c>
      <c r="N873" s="16" t="str">
        <f>VLOOKUP(A873,'Hospitalisation Details'!A873:I873,9,FALSE)</f>
        <v>tier - 3</v>
      </c>
      <c r="O873" s="16" t="str">
        <f>VLOOKUP(A873,'Hospitalisation Details'!A873:J873,10,FALSE)</f>
        <v>tier - 1</v>
      </c>
      <c r="P873" s="16" t="str">
        <f>VLOOKUP(A873,'Hospitalisation Details'!A873:K873,11,FALSE)</f>
        <v>R1011</v>
      </c>
      <c r="Q873" s="16">
        <f>VLOOKUP(A873,'Hospitalisation Details'!A873:L873,12,FALSE)</f>
        <v>32</v>
      </c>
    </row>
    <row r="874" spans="1:17" ht="20.399999999999999" x14ac:dyDescent="0.6">
      <c r="A874" s="17" t="s">
        <v>1498</v>
      </c>
      <c r="B874" s="16" t="str">
        <f>VLOOKUP('HEALTH CARE'!A874,'Customer Names'!A874:D874,3,FALSE)</f>
        <v>Piza-Taylor</v>
      </c>
      <c r="C874" s="16">
        <f>VLOOKUP(A874,'Medical Examinations'!A874:B874,2,FALSE)</f>
        <v>29</v>
      </c>
      <c r="D874" s="16">
        <f>VLOOKUP(A874,'Medical Examinations'!A874:C874,3,FALSE)</f>
        <v>4.3899999999999997</v>
      </c>
      <c r="E874" s="16" t="str">
        <f>VLOOKUP(A874,'Medical Examinations'!A874:D874,4,FALSE)</f>
        <v>Yes</v>
      </c>
      <c r="F874" s="16" t="str">
        <f>VLOOKUP(A874,'Medical Examinations'!A874:E874,5,FALSE)</f>
        <v>No</v>
      </c>
      <c r="G874" s="16" t="str">
        <f>VLOOKUP(A874,'Medical Examinations'!A874:F874,6,FALSE)</f>
        <v>No</v>
      </c>
      <c r="H874" s="16">
        <f>VLOOKUP('HEALTH CARE'!A874,'Medical Examinations'!A874:G874,7,FALSE)</f>
        <v>2</v>
      </c>
      <c r="I874" s="16" t="str">
        <f>VLOOKUP(A874,'Medical Examinations'!A874:H874,8,FALSE)</f>
        <v>No</v>
      </c>
      <c r="J874" s="16" t="str">
        <f>VLOOKUP(A874,'Medical Examinations'!A874:I874,9,FALSE)</f>
        <v>overweight</v>
      </c>
      <c r="K874" s="16" t="str">
        <f>VLOOKUP(A874,'Medical Examinations'!A874:J874,10,FALSE)</f>
        <v>normal</v>
      </c>
      <c r="L874" s="18">
        <f>VLOOKUP(A874,'Hospitalisation Details'!A:F, 5, FALSE)</f>
        <v>16</v>
      </c>
      <c r="M874" s="16">
        <f>VLOOKUP(A874,'Hospitalisation Details'!A874:H874,8,FALSE)</f>
        <v>12282.03</v>
      </c>
      <c r="N874" s="16" t="str">
        <f>VLOOKUP(A874,'Hospitalisation Details'!A874:I874,9,FALSE)</f>
        <v>tier - 3</v>
      </c>
      <c r="O874" s="16" t="str">
        <f>VLOOKUP(A874,'Hospitalisation Details'!A874:J874,10,FALSE)</f>
        <v>tier - 1</v>
      </c>
      <c r="P874" s="16" t="str">
        <f>VLOOKUP(A874,'Hospitalisation Details'!A874:K874,11,FALSE)</f>
        <v>R1025</v>
      </c>
      <c r="Q874" s="16">
        <f>VLOOKUP(A874,'Hospitalisation Details'!A874:L874,12,FALSE)</f>
        <v>56</v>
      </c>
    </row>
    <row r="875" spans="1:17" ht="20.399999999999999" x14ac:dyDescent="0.6">
      <c r="A875" s="17" t="s">
        <v>1497</v>
      </c>
      <c r="B875" s="16" t="str">
        <f>VLOOKUP('HEALTH CARE'!A875,'Customer Names'!A875:D875,3,FALSE)</f>
        <v>Cavanaugh</v>
      </c>
      <c r="C875" s="16">
        <f>VLOOKUP(A875,'Medical Examinations'!A875:B875,2,FALSE)</f>
        <v>33.534999999999997</v>
      </c>
      <c r="D875" s="16">
        <f>VLOOKUP(A875,'Medical Examinations'!A875:C875,3,FALSE)</f>
        <v>8.24</v>
      </c>
      <c r="E875" s="16" t="str">
        <f>VLOOKUP(A875,'Medical Examinations'!A875:D875,4,FALSE)</f>
        <v>Yes</v>
      </c>
      <c r="F875" s="16" t="str">
        <f>VLOOKUP(A875,'Medical Examinations'!A875:E875,5,FALSE)</f>
        <v>No</v>
      </c>
      <c r="G875" s="16" t="str">
        <f>VLOOKUP(A875,'Medical Examinations'!A875:F875,6,FALSE)</f>
        <v>No</v>
      </c>
      <c r="H875" s="16">
        <f>VLOOKUP('HEALTH CARE'!A875,'Medical Examinations'!A875:G875,7,FALSE)</f>
        <v>0</v>
      </c>
      <c r="I875" s="16" t="str">
        <f>VLOOKUP(A875,'Medical Examinations'!A875:H875,8,FALSE)</f>
        <v>No</v>
      </c>
      <c r="J875" s="16" t="str">
        <f>VLOOKUP(A875,'Medical Examinations'!A875:I875,9,FALSE)</f>
        <v>obesity</v>
      </c>
      <c r="K875" s="16" t="str">
        <f>VLOOKUP(A875,'Medical Examinations'!A875:J875,10,FALSE)</f>
        <v>diabetes</v>
      </c>
      <c r="L875" s="18">
        <f>VLOOKUP(A875,'Hospitalisation Details'!A:F, 5, FALSE)</f>
        <v>28</v>
      </c>
      <c r="M875" s="16">
        <f>VLOOKUP(A875,'Hospitalisation Details'!A875:H875,8,FALSE)</f>
        <v>12269.69</v>
      </c>
      <c r="N875" s="16" t="str">
        <f>VLOOKUP(A875,'Hospitalisation Details'!A875:I875,9,FALSE)</f>
        <v>tier - 3</v>
      </c>
      <c r="O875" s="16" t="str">
        <f>VLOOKUP(A875,'Hospitalisation Details'!A875:J875,10,FALSE)</f>
        <v>tier - 2</v>
      </c>
      <c r="P875" s="16" t="str">
        <f>VLOOKUP(A875,'Hospitalisation Details'!A875:K875,11,FALSE)</f>
        <v>R1012</v>
      </c>
      <c r="Q875" s="16">
        <f>VLOOKUP(A875,'Hospitalisation Details'!A875:L875,12,FALSE)</f>
        <v>55</v>
      </c>
    </row>
    <row r="876" spans="1:17" ht="20.399999999999999" x14ac:dyDescent="0.6">
      <c r="A876" s="17" t="s">
        <v>1496</v>
      </c>
      <c r="B876" s="16" t="str">
        <f>VLOOKUP('HEALTH CARE'!A876,'Customer Names'!A876:D876,3,FALSE)</f>
        <v>Amako</v>
      </c>
      <c r="C876" s="16">
        <f>VLOOKUP(A876,'Medical Examinations'!A876:B876,2,FALSE)</f>
        <v>32.774999999999999</v>
      </c>
      <c r="D876" s="16">
        <f>VLOOKUP(A876,'Medical Examinations'!A876:C876,3,FALSE)</f>
        <v>9.77</v>
      </c>
      <c r="E876" s="16" t="str">
        <f>VLOOKUP(A876,'Medical Examinations'!A876:D876,4,FALSE)</f>
        <v>Yes</v>
      </c>
      <c r="F876" s="16" t="str">
        <f>VLOOKUP(A876,'Medical Examinations'!A876:E876,5,FALSE)</f>
        <v>No</v>
      </c>
      <c r="G876" s="16" t="str">
        <f>VLOOKUP(A876,'Medical Examinations'!A876:F876,6,FALSE)</f>
        <v>No</v>
      </c>
      <c r="H876" s="16">
        <f>VLOOKUP('HEALTH CARE'!A876,'Medical Examinations'!A876:G876,7,FALSE)</f>
        <v>0</v>
      </c>
      <c r="I876" s="16" t="str">
        <f>VLOOKUP(A876,'Medical Examinations'!A876:H876,8,FALSE)</f>
        <v>No</v>
      </c>
      <c r="J876" s="16" t="str">
        <f>VLOOKUP(A876,'Medical Examinations'!A876:I876,9,FALSE)</f>
        <v>obesity</v>
      </c>
      <c r="K876" s="16" t="str">
        <f>VLOOKUP(A876,'Medical Examinations'!A876:J876,10,FALSE)</f>
        <v>diabetes</v>
      </c>
      <c r="L876" s="18">
        <f>VLOOKUP(A876,'Hospitalisation Details'!A:F, 5, FALSE)</f>
        <v>30</v>
      </c>
      <c r="M876" s="16">
        <f>VLOOKUP(A876,'Hospitalisation Details'!A876:H876,8,FALSE)</f>
        <v>12268.63</v>
      </c>
      <c r="N876" s="16" t="str">
        <f>VLOOKUP(A876,'Hospitalisation Details'!A876:I876,9,FALSE)</f>
        <v>tier - 3</v>
      </c>
      <c r="O876" s="16" t="str">
        <f>VLOOKUP(A876,'Hospitalisation Details'!A876:J876,10,FALSE)</f>
        <v>tier - 1</v>
      </c>
      <c r="P876" s="16" t="str">
        <f>VLOOKUP(A876,'Hospitalisation Details'!A876:K876,11,FALSE)</f>
        <v>R1012</v>
      </c>
      <c r="Q876" s="16">
        <f>VLOOKUP(A876,'Hospitalisation Details'!A876:L876,12,FALSE)</f>
        <v>55</v>
      </c>
    </row>
    <row r="877" spans="1:17" ht="20.399999999999999" x14ac:dyDescent="0.6">
      <c r="A877" s="17" t="s">
        <v>1495</v>
      </c>
      <c r="B877" s="16" t="str">
        <f>VLOOKUP('HEALTH CARE'!A877,'Customer Names'!A877:D877,3,FALSE)</f>
        <v>Musa</v>
      </c>
      <c r="C877" s="16">
        <f>VLOOKUP(A877,'Medical Examinations'!A877:B877,2,FALSE)</f>
        <v>37.51</v>
      </c>
      <c r="D877" s="16">
        <f>VLOOKUP(A877,'Medical Examinations'!A877:C877,3,FALSE)</f>
        <v>5.5</v>
      </c>
      <c r="E877" s="16" t="str">
        <f>VLOOKUP(A877,'Medical Examinations'!A877:D877,4,FALSE)</f>
        <v>Yes</v>
      </c>
      <c r="F877" s="16" t="str">
        <f>VLOOKUP(A877,'Medical Examinations'!A877:E877,5,FALSE)</f>
        <v>No</v>
      </c>
      <c r="G877" s="16" t="str">
        <f>VLOOKUP(A877,'Medical Examinations'!A877:F877,6,FALSE)</f>
        <v>No</v>
      </c>
      <c r="H877" s="16">
        <f>VLOOKUP('HEALTH CARE'!A877,'Medical Examinations'!A877:G877,7,FALSE)</f>
        <v>2</v>
      </c>
      <c r="I877" s="16" t="str">
        <f>VLOOKUP(A877,'Medical Examinations'!A877:H877,8,FALSE)</f>
        <v>No</v>
      </c>
      <c r="J877" s="16" t="str">
        <f>VLOOKUP(A877,'Medical Examinations'!A877:I877,9,FALSE)</f>
        <v>obesity</v>
      </c>
      <c r="K877" s="16" t="str">
        <f>VLOOKUP(A877,'Medical Examinations'!A877:J877,10,FALSE)</f>
        <v>normal</v>
      </c>
      <c r="L877" s="18">
        <f>VLOOKUP(A877,'Hospitalisation Details'!A:F, 5, FALSE)</f>
        <v>6</v>
      </c>
      <c r="M877" s="16">
        <f>VLOOKUP(A877,'Hospitalisation Details'!A877:H877,8,FALSE)</f>
        <v>12265.51</v>
      </c>
      <c r="N877" s="16" t="str">
        <f>VLOOKUP(A877,'Hospitalisation Details'!A877:I877,9,FALSE)</f>
        <v>tier - 3</v>
      </c>
      <c r="O877" s="16" t="str">
        <f>VLOOKUP(A877,'Hospitalisation Details'!A877:J877,10,FALSE)</f>
        <v>tier - 3</v>
      </c>
      <c r="P877" s="16" t="str">
        <f>VLOOKUP(A877,'Hospitalisation Details'!A877:K877,11,FALSE)</f>
        <v>R1013</v>
      </c>
      <c r="Q877" s="16">
        <f>VLOOKUP(A877,'Hospitalisation Details'!A877:L877,12,FALSE)</f>
        <v>56</v>
      </c>
    </row>
    <row r="878" spans="1:17" ht="20.399999999999999" x14ac:dyDescent="0.6">
      <c r="A878" s="17" t="s">
        <v>1494</v>
      </c>
      <c r="B878" s="16" t="str">
        <f>VLOOKUP('HEALTH CARE'!A878,'Customer Names'!A878:D878,3,FALSE)</f>
        <v>Phillippi</v>
      </c>
      <c r="C878" s="16">
        <f>VLOOKUP(A878,'Medical Examinations'!A878:B878,2,FALSE)</f>
        <v>39.86</v>
      </c>
      <c r="D878" s="16">
        <f>VLOOKUP(A878,'Medical Examinations'!A878:C878,3,FALSE)</f>
        <v>11.84</v>
      </c>
      <c r="E878" s="16" t="str">
        <f>VLOOKUP(A878,'Medical Examinations'!A878:D878,4,FALSE)</f>
        <v>Yes</v>
      </c>
      <c r="F878" s="16" t="str">
        <f>VLOOKUP(A878,'Medical Examinations'!A878:E878,5,FALSE)</f>
        <v>No</v>
      </c>
      <c r="G878" s="16" t="str">
        <f>VLOOKUP(A878,'Medical Examinations'!A878:F878,6,FALSE)</f>
        <v>No</v>
      </c>
      <c r="H878" s="16">
        <f>VLOOKUP('HEALTH CARE'!A878,'Medical Examinations'!A878:G878,7,FALSE)</f>
        <v>1</v>
      </c>
      <c r="I878" s="16" t="str">
        <f>VLOOKUP(A878,'Medical Examinations'!A878:H878,8,FALSE)</f>
        <v>No</v>
      </c>
      <c r="J878" s="16" t="str">
        <f>VLOOKUP(A878,'Medical Examinations'!A878:I878,9,FALSE)</f>
        <v>obesity</v>
      </c>
      <c r="K878" s="16" t="str">
        <f>VLOOKUP(A878,'Medical Examinations'!A878:J878,10,FALSE)</f>
        <v>diabetes</v>
      </c>
      <c r="L878" s="18">
        <f>VLOOKUP(A878,'Hospitalisation Details'!A:F, 5, FALSE)</f>
        <v>13</v>
      </c>
      <c r="M878" s="16">
        <f>VLOOKUP(A878,'Hospitalisation Details'!A878:H878,8,FALSE)</f>
        <v>12255.04</v>
      </c>
      <c r="N878" s="16" t="str">
        <f>VLOOKUP(A878,'Hospitalisation Details'!A878:I878,9,FALSE)</f>
        <v>tier - 3</v>
      </c>
      <c r="O878" s="16" t="str">
        <f>VLOOKUP(A878,'Hospitalisation Details'!A878:J878,10,FALSE)</f>
        <v>tier - 2</v>
      </c>
      <c r="P878" s="16" t="str">
        <f>VLOOKUP(A878,'Hospitalisation Details'!A878:K878,11,FALSE)</f>
        <v>R1026</v>
      </c>
      <c r="Q878" s="16">
        <f>VLOOKUP(A878,'Hospitalisation Details'!A878:L878,12,FALSE)</f>
        <v>36</v>
      </c>
    </row>
    <row r="879" spans="1:17" ht="20.399999999999999" x14ac:dyDescent="0.6">
      <c r="A879" s="17" t="s">
        <v>1493</v>
      </c>
      <c r="B879" s="16" t="str">
        <f>VLOOKUP('HEALTH CARE'!A879,'Customer Names'!A879:D879,3,FALSE)</f>
        <v>Hoskins</v>
      </c>
      <c r="C879" s="16">
        <f>VLOOKUP(A879,'Medical Examinations'!A879:B879,2,FALSE)</f>
        <v>42.13</v>
      </c>
      <c r="D879" s="16">
        <f>VLOOKUP(A879,'Medical Examinations'!A879:C879,3,FALSE)</f>
        <v>4.66</v>
      </c>
      <c r="E879" s="16" t="str">
        <f>VLOOKUP(A879,'Medical Examinations'!A879:D879,4,FALSE)</f>
        <v>No</v>
      </c>
      <c r="F879" s="16" t="str">
        <f>VLOOKUP(A879,'Medical Examinations'!A879:E879,5,FALSE)</f>
        <v>No</v>
      </c>
      <c r="G879" s="16" t="str">
        <f>VLOOKUP(A879,'Medical Examinations'!A879:F879,6,FALSE)</f>
        <v>No</v>
      </c>
      <c r="H879" s="16">
        <f>VLOOKUP('HEALTH CARE'!A879,'Medical Examinations'!A879:G879,7,FALSE)</f>
        <v>0</v>
      </c>
      <c r="I879" s="16" t="str">
        <f>VLOOKUP(A879,'Medical Examinations'!A879:H879,8,FALSE)</f>
        <v>No</v>
      </c>
      <c r="J879" s="16" t="str">
        <f>VLOOKUP(A879,'Medical Examinations'!A879:I879,9,FALSE)</f>
        <v>obesity</v>
      </c>
      <c r="K879" s="16" t="str">
        <f>VLOOKUP(A879,'Medical Examinations'!A879:J879,10,FALSE)</f>
        <v>normal</v>
      </c>
      <c r="L879" s="18">
        <f>VLOOKUP(A879,'Hospitalisation Details'!A:F, 5, FALSE)</f>
        <v>23</v>
      </c>
      <c r="M879" s="16">
        <f>VLOOKUP(A879,'Hospitalisation Details'!A879:H879,8,FALSE)</f>
        <v>12254.44</v>
      </c>
      <c r="N879" s="16" t="str">
        <f>VLOOKUP(A879,'Hospitalisation Details'!A879:I879,9,FALSE)</f>
        <v>tier - 3</v>
      </c>
      <c r="O879" s="16" t="str">
        <f>VLOOKUP(A879,'Hospitalisation Details'!A879:J879,10,FALSE)</f>
        <v>tier - 3</v>
      </c>
      <c r="P879" s="16" t="str">
        <f>VLOOKUP(A879,'Hospitalisation Details'!A879:K879,11,FALSE)</f>
        <v>R1026</v>
      </c>
      <c r="Q879" s="16">
        <f>VLOOKUP(A879,'Hospitalisation Details'!A879:L879,12,FALSE)</f>
        <v>33</v>
      </c>
    </row>
    <row r="880" spans="1:17" ht="20.399999999999999" x14ac:dyDescent="0.6">
      <c r="A880" s="17" t="s">
        <v>1492</v>
      </c>
      <c r="B880" s="16" t="str">
        <f>VLOOKUP('HEALTH CARE'!A880,'Customer Names'!A880:D880,3,FALSE)</f>
        <v>Imbalzano Zegar</v>
      </c>
      <c r="C880" s="16">
        <f>VLOOKUP(A880,'Medical Examinations'!A880:B880,2,FALSE)</f>
        <v>35.99</v>
      </c>
      <c r="D880" s="16">
        <f>VLOOKUP(A880,'Medical Examinations'!A880:C880,3,FALSE)</f>
        <v>11.11</v>
      </c>
      <c r="E880" s="16" t="str">
        <f>VLOOKUP(A880,'Medical Examinations'!A880:D880,4,FALSE)</f>
        <v>No</v>
      </c>
      <c r="F880" s="16" t="str">
        <f>VLOOKUP(A880,'Medical Examinations'!A880:E880,5,FALSE)</f>
        <v>No</v>
      </c>
      <c r="G880" s="16" t="str">
        <f>VLOOKUP(A880,'Medical Examinations'!A880:F880,6,FALSE)</f>
        <v>No</v>
      </c>
      <c r="H880" s="16">
        <f>VLOOKUP('HEALTH CARE'!A880,'Medical Examinations'!A880:G880,7,FALSE)</f>
        <v>0</v>
      </c>
      <c r="I880" s="16" t="str">
        <f>VLOOKUP(A880,'Medical Examinations'!A880:H880,8,FALSE)</f>
        <v>No</v>
      </c>
      <c r="J880" s="16" t="str">
        <f>VLOOKUP(A880,'Medical Examinations'!A880:I880,9,FALSE)</f>
        <v>obesity</v>
      </c>
      <c r="K880" s="16" t="str">
        <f>VLOOKUP(A880,'Medical Examinations'!A880:J880,10,FALSE)</f>
        <v>diabetes</v>
      </c>
      <c r="L880" s="18">
        <f>VLOOKUP(A880,'Hospitalisation Details'!A:F, 5, FALSE)</f>
        <v>23</v>
      </c>
      <c r="M880" s="16">
        <f>VLOOKUP(A880,'Hospitalisation Details'!A880:H880,8,FALSE)</f>
        <v>12245.17</v>
      </c>
      <c r="N880" s="16" t="str">
        <f>VLOOKUP(A880,'Hospitalisation Details'!A880:I880,9,FALSE)</f>
        <v>tier - 3</v>
      </c>
      <c r="O880" s="16" t="str">
        <f>VLOOKUP(A880,'Hospitalisation Details'!A880:J880,10,FALSE)</f>
        <v>tier - 1</v>
      </c>
      <c r="P880" s="16" t="str">
        <f>VLOOKUP(A880,'Hospitalisation Details'!A880:K880,11,FALSE)</f>
        <v>R1012</v>
      </c>
      <c r="Q880" s="16">
        <f>VLOOKUP(A880,'Hospitalisation Details'!A880:L880,12,FALSE)</f>
        <v>48</v>
      </c>
    </row>
    <row r="881" spans="1:17" ht="20.399999999999999" x14ac:dyDescent="0.6">
      <c r="A881" s="17" t="s">
        <v>1491</v>
      </c>
      <c r="B881" s="16" t="str">
        <f>VLOOKUP('HEALTH CARE'!A881,'Customer Names'!A881:D881,3,FALSE)</f>
        <v>Triedman</v>
      </c>
      <c r="C881" s="16">
        <f>VLOOKUP(A881,'Medical Examinations'!A881:B881,2,FALSE)</f>
        <v>35.200000000000003</v>
      </c>
      <c r="D881" s="16">
        <f>VLOOKUP(A881,'Medical Examinations'!A881:C881,3,FALSE)</f>
        <v>7.72</v>
      </c>
      <c r="E881" s="16" t="str">
        <f>VLOOKUP(A881,'Medical Examinations'!A881:D881,4,FALSE)</f>
        <v>Yes</v>
      </c>
      <c r="F881" s="16" t="str">
        <f>VLOOKUP(A881,'Medical Examinations'!A881:E881,5,FALSE)</f>
        <v>No</v>
      </c>
      <c r="G881" s="16" t="str">
        <f>VLOOKUP(A881,'Medical Examinations'!A881:F881,6,FALSE)</f>
        <v>Yes</v>
      </c>
      <c r="H881" s="16">
        <f>VLOOKUP('HEALTH CARE'!A881,'Medical Examinations'!A881:G881,7,FALSE)</f>
        <v>1</v>
      </c>
      <c r="I881" s="16" t="str">
        <f>VLOOKUP(A881,'Medical Examinations'!A881:H881,8,FALSE)</f>
        <v>No</v>
      </c>
      <c r="J881" s="16" t="str">
        <f>VLOOKUP(A881,'Medical Examinations'!A881:I881,9,FALSE)</f>
        <v>obesity</v>
      </c>
      <c r="K881" s="16" t="str">
        <f>VLOOKUP(A881,'Medical Examinations'!A881:J881,10,FALSE)</f>
        <v>diabetes</v>
      </c>
      <c r="L881" s="18">
        <f>VLOOKUP(A881,'Hospitalisation Details'!A:F, 5, FALSE)</f>
        <v>17</v>
      </c>
      <c r="M881" s="16">
        <f>VLOOKUP(A881,'Hospitalisation Details'!A881:H881,8,FALSE)</f>
        <v>12244.53</v>
      </c>
      <c r="N881" s="16" t="str">
        <f>VLOOKUP(A881,'Hospitalisation Details'!A881:I881,9,FALSE)</f>
        <v>tier - 3</v>
      </c>
      <c r="O881" s="16" t="str">
        <f>VLOOKUP(A881,'Hospitalisation Details'!A881:J881,10,FALSE)</f>
        <v>tier - 1</v>
      </c>
      <c r="P881" s="16" t="str">
        <f>VLOOKUP(A881,'Hospitalisation Details'!A881:K881,11,FALSE)</f>
        <v>R1013</v>
      </c>
      <c r="Q881" s="16">
        <f>VLOOKUP(A881,'Hospitalisation Details'!A881:L881,12,FALSE)</f>
        <v>59</v>
      </c>
    </row>
    <row r="882" spans="1:17" ht="20.399999999999999" x14ac:dyDescent="0.6">
      <c r="A882" s="17" t="s">
        <v>1490</v>
      </c>
      <c r="B882" s="16" t="str">
        <f>VLOOKUP('HEALTH CARE'!A882,'Customer Names'!A882:D882,3,FALSE)</f>
        <v>Lovuolo</v>
      </c>
      <c r="C882" s="16">
        <f>VLOOKUP(A882,'Medical Examinations'!A882:B882,2,FALSE)</f>
        <v>29.91</v>
      </c>
      <c r="D882" s="16">
        <f>VLOOKUP(A882,'Medical Examinations'!A882:C882,3,FALSE)</f>
        <v>5.55</v>
      </c>
      <c r="E882" s="16" t="str">
        <f>VLOOKUP(A882,'Medical Examinations'!A882:D882,4,FALSE)</f>
        <v>Yes</v>
      </c>
      <c r="F882" s="16" t="str">
        <f>VLOOKUP(A882,'Medical Examinations'!A882:E882,5,FALSE)</f>
        <v>No</v>
      </c>
      <c r="G882" s="16" t="str">
        <f>VLOOKUP(A882,'Medical Examinations'!A882:F882,6,FALSE)</f>
        <v>No</v>
      </c>
      <c r="H882" s="16">
        <f>VLOOKUP('HEALTH CARE'!A882,'Medical Examinations'!A882:G882,7,FALSE)</f>
        <v>2</v>
      </c>
      <c r="I882" s="16" t="str">
        <f>VLOOKUP(A882,'Medical Examinations'!A882:H882,8,FALSE)</f>
        <v>No</v>
      </c>
      <c r="J882" s="16" t="b">
        <f>VLOOKUP(A882,'Medical Examinations'!A882:I882,9,FALSE)</f>
        <v>0</v>
      </c>
      <c r="K882" s="16" t="str">
        <f>VLOOKUP(A882,'Medical Examinations'!A882:J882,10,FALSE)</f>
        <v>normal</v>
      </c>
      <c r="L882" s="18">
        <f>VLOOKUP(A882,'Hospitalisation Details'!A:F, 5, FALSE)</f>
        <v>29</v>
      </c>
      <c r="M882" s="16">
        <f>VLOOKUP(A882,'Hospitalisation Details'!A882:H882,8,FALSE)</f>
        <v>12237.73</v>
      </c>
      <c r="N882" s="16" t="str">
        <f>VLOOKUP(A882,'Hospitalisation Details'!A882:I882,9,FALSE)</f>
        <v>tier - 3</v>
      </c>
      <c r="O882" s="16" t="str">
        <f>VLOOKUP(A882,'Hospitalisation Details'!A882:J882,10,FALSE)</f>
        <v>tier - 3</v>
      </c>
      <c r="P882" s="16" t="str">
        <f>VLOOKUP(A882,'Hospitalisation Details'!A882:K882,11,FALSE)</f>
        <v>R1012</v>
      </c>
      <c r="Q882" s="16">
        <f>VLOOKUP(A882,'Hospitalisation Details'!A882:L882,12,FALSE)</f>
        <v>56</v>
      </c>
    </row>
    <row r="883" spans="1:17" ht="20.399999999999999" x14ac:dyDescent="0.6">
      <c r="A883" s="17" t="s">
        <v>1489</v>
      </c>
      <c r="B883" s="16" t="str">
        <f>VLOOKUP('HEALTH CARE'!A883,'Customer Names'!A883:D883,3,FALSE)</f>
        <v>Chung</v>
      </c>
      <c r="C883" s="16">
        <f>VLOOKUP(A883,'Medical Examinations'!A883:B883,2,FALSE)</f>
        <v>36.479999999999997</v>
      </c>
      <c r="D883" s="16">
        <f>VLOOKUP(A883,'Medical Examinations'!A883:C883,3,FALSE)</f>
        <v>5.05</v>
      </c>
      <c r="E883" s="16" t="str">
        <f>VLOOKUP(A883,'Medical Examinations'!A883:D883,4,FALSE)</f>
        <v>Yes</v>
      </c>
      <c r="F883" s="16" t="str">
        <f>VLOOKUP(A883,'Medical Examinations'!A883:E883,5,FALSE)</f>
        <v>No</v>
      </c>
      <c r="G883" s="16" t="str">
        <f>VLOOKUP(A883,'Medical Examinations'!A883:F883,6,FALSE)</f>
        <v>No</v>
      </c>
      <c r="H883" s="16">
        <f>VLOOKUP('HEALTH CARE'!A883,'Medical Examinations'!A883:G883,7,FALSE)</f>
        <v>1</v>
      </c>
      <c r="I883" s="16" t="str">
        <f>VLOOKUP(A883,'Medical Examinations'!A883:H883,8,FALSE)</f>
        <v>No</v>
      </c>
      <c r="J883" s="16" t="str">
        <f>VLOOKUP(A883,'Medical Examinations'!A883:I883,9,FALSE)</f>
        <v>obesity</v>
      </c>
      <c r="K883" s="16" t="str">
        <f>VLOOKUP(A883,'Medical Examinations'!A883:J883,10,FALSE)</f>
        <v>normal</v>
      </c>
      <c r="L883" s="18">
        <f>VLOOKUP(A883,'Hospitalisation Details'!A:F, 5, FALSE)</f>
        <v>15</v>
      </c>
      <c r="M883" s="16">
        <f>VLOOKUP(A883,'Hospitalisation Details'!A883:H883,8,FALSE)</f>
        <v>12235.84</v>
      </c>
      <c r="N883" s="16" t="str">
        <f>VLOOKUP(A883,'Hospitalisation Details'!A883:I883,9,FALSE)</f>
        <v>tier - 3</v>
      </c>
      <c r="O883" s="16" t="str">
        <f>VLOOKUP(A883,'Hospitalisation Details'!A883:J883,10,FALSE)</f>
        <v>tier - 3</v>
      </c>
      <c r="P883" s="16" t="str">
        <f>VLOOKUP(A883,'Hospitalisation Details'!A883:K883,11,FALSE)</f>
        <v>R1012</v>
      </c>
      <c r="Q883" s="16">
        <f>VLOOKUP(A883,'Hospitalisation Details'!A883:L883,12,FALSE)</f>
        <v>58</v>
      </c>
    </row>
    <row r="884" spans="1:17" ht="20.399999999999999" x14ac:dyDescent="0.6">
      <c r="A884" s="17" t="s">
        <v>1488</v>
      </c>
      <c r="B884" s="16" t="str">
        <f>VLOOKUP('HEALTH CARE'!A884,'Customer Names'!A884:D884,3,FALSE)</f>
        <v>Newsom</v>
      </c>
      <c r="C884" s="16">
        <f>VLOOKUP(A884,'Medical Examinations'!A884:B884,2,FALSE)</f>
        <v>27.5</v>
      </c>
      <c r="D884" s="16">
        <f>VLOOKUP(A884,'Medical Examinations'!A884:C884,3,FALSE)</f>
        <v>8.69</v>
      </c>
      <c r="E884" s="16" t="str">
        <f>VLOOKUP(A884,'Medical Examinations'!A884:D884,4,FALSE)</f>
        <v>Yes</v>
      </c>
      <c r="F884" s="16" t="str">
        <f>VLOOKUP(A884,'Medical Examinations'!A884:E884,5,FALSE)</f>
        <v>No</v>
      </c>
      <c r="G884" s="16" t="str">
        <f>VLOOKUP(A884,'Medical Examinations'!A884:F884,6,FALSE)</f>
        <v>Yes</v>
      </c>
      <c r="H884" s="16">
        <f>VLOOKUP('HEALTH CARE'!A884,'Medical Examinations'!A884:G884,7,FALSE)</f>
        <v>1</v>
      </c>
      <c r="I884" s="16" t="str">
        <f>VLOOKUP(A884,'Medical Examinations'!A884:H884,8,FALSE)</f>
        <v>No</v>
      </c>
      <c r="J884" s="16" t="str">
        <f>VLOOKUP(A884,'Medical Examinations'!A884:I884,9,FALSE)</f>
        <v>overweight</v>
      </c>
      <c r="K884" s="16" t="str">
        <f>VLOOKUP(A884,'Medical Examinations'!A884:J884,10,FALSE)</f>
        <v>diabetes</v>
      </c>
      <c r="L884" s="18">
        <f>VLOOKUP(A884,'Hospitalisation Details'!A:F, 5, FALSE)</f>
        <v>19</v>
      </c>
      <c r="M884" s="16">
        <f>VLOOKUP(A884,'Hospitalisation Details'!A884:H884,8,FALSE)</f>
        <v>12233.83</v>
      </c>
      <c r="N884" s="16" t="str">
        <f>VLOOKUP(A884,'Hospitalisation Details'!A884:I884,9,FALSE)</f>
        <v>tier - 3</v>
      </c>
      <c r="O884" s="16" t="str">
        <f>VLOOKUP(A884,'Hospitalisation Details'!A884:J884,10,FALSE)</f>
        <v>tier - 1</v>
      </c>
      <c r="P884" s="16" t="str">
        <f>VLOOKUP(A884,'Hospitalisation Details'!A884:K884,11,FALSE)</f>
        <v>R1011</v>
      </c>
      <c r="Q884" s="16">
        <f>VLOOKUP(A884,'Hospitalisation Details'!A884:L884,12,FALSE)</f>
        <v>59</v>
      </c>
    </row>
    <row r="885" spans="1:17" ht="20.399999999999999" x14ac:dyDescent="0.6">
      <c r="A885" s="17" t="s">
        <v>1487</v>
      </c>
      <c r="B885" s="16" t="str">
        <f>VLOOKUP('HEALTH CARE'!A885,'Customer Names'!A885:D885,3,FALSE)</f>
        <v>Harrington</v>
      </c>
      <c r="C885" s="16">
        <f>VLOOKUP(A885,'Medical Examinations'!A885:B885,2,FALSE)</f>
        <v>33.44</v>
      </c>
      <c r="D885" s="16">
        <f>VLOOKUP(A885,'Medical Examinations'!A885:C885,3,FALSE)</f>
        <v>5.9</v>
      </c>
      <c r="E885" s="16" t="str">
        <f>VLOOKUP(A885,'Medical Examinations'!A885:D885,4,FALSE)</f>
        <v>Yes</v>
      </c>
      <c r="F885" s="16" t="str">
        <f>VLOOKUP(A885,'Medical Examinations'!A885:E885,5,FALSE)</f>
        <v>No</v>
      </c>
      <c r="G885" s="16" t="str">
        <f>VLOOKUP(A885,'Medical Examinations'!A885:F885,6,FALSE)</f>
        <v>No</v>
      </c>
      <c r="H885" s="16">
        <f>VLOOKUP('HEALTH CARE'!A885,'Medical Examinations'!A885:G885,7,FALSE)</f>
        <v>1</v>
      </c>
      <c r="I885" s="16" t="str">
        <f>VLOOKUP(A885,'Medical Examinations'!A885:H885,8,FALSE)</f>
        <v>No</v>
      </c>
      <c r="J885" s="16" t="str">
        <f>VLOOKUP(A885,'Medical Examinations'!A885:I885,9,FALSE)</f>
        <v>obesity</v>
      </c>
      <c r="K885" s="16" t="str">
        <f>VLOOKUP(A885,'Medical Examinations'!A885:J885,10,FALSE)</f>
        <v>prediabetes</v>
      </c>
      <c r="L885" s="18">
        <f>VLOOKUP(A885,'Hospitalisation Details'!A:F, 5, FALSE)</f>
        <v>24</v>
      </c>
      <c r="M885" s="16">
        <f>VLOOKUP(A885,'Hospitalisation Details'!A885:H885,8,FALSE)</f>
        <v>12231.61</v>
      </c>
      <c r="N885" s="16" t="str">
        <f>VLOOKUP(A885,'Hospitalisation Details'!A885:I885,9,FALSE)</f>
        <v>tier - 3</v>
      </c>
      <c r="O885" s="16" t="str">
        <f>VLOOKUP(A885,'Hospitalisation Details'!A885:J885,10,FALSE)</f>
        <v>tier - 3</v>
      </c>
      <c r="P885" s="16" t="str">
        <f>VLOOKUP(A885,'Hospitalisation Details'!A885:K885,11,FALSE)</f>
        <v>R1012</v>
      </c>
      <c r="Q885" s="16">
        <f>VLOOKUP(A885,'Hospitalisation Details'!A885:L885,12,FALSE)</f>
        <v>58</v>
      </c>
    </row>
    <row r="886" spans="1:17" ht="20.399999999999999" x14ac:dyDescent="0.6">
      <c r="A886" s="17" t="s">
        <v>1486</v>
      </c>
      <c r="B886" s="16" t="str">
        <f>VLOOKUP('HEALTH CARE'!A886,'Customer Names'!A886:D886,3,FALSE)</f>
        <v>Hoffman</v>
      </c>
      <c r="C886" s="16">
        <f>VLOOKUP(A886,'Medical Examinations'!A886:B886,2,FALSE)</f>
        <v>28.215</v>
      </c>
      <c r="D886" s="16">
        <f>VLOOKUP(A886,'Medical Examinations'!A886:C886,3,FALSE)</f>
        <v>6.29</v>
      </c>
      <c r="E886" s="16" t="str">
        <f>VLOOKUP(A886,'Medical Examinations'!A886:D886,4,FALSE)</f>
        <v>Yes</v>
      </c>
      <c r="F886" s="16" t="str">
        <f>VLOOKUP(A886,'Medical Examinations'!A886:E886,5,FALSE)</f>
        <v>No</v>
      </c>
      <c r="G886" s="16" t="str">
        <f>VLOOKUP(A886,'Medical Examinations'!A886:F886,6,FALSE)</f>
        <v>No</v>
      </c>
      <c r="H886" s="16">
        <f>VLOOKUP('HEALTH CARE'!A886,'Medical Examinations'!A886:G886,7,FALSE)</f>
        <v>1</v>
      </c>
      <c r="I886" s="16" t="str">
        <f>VLOOKUP(A886,'Medical Examinations'!A886:H886,8,FALSE)</f>
        <v>No</v>
      </c>
      <c r="J886" s="16" t="str">
        <f>VLOOKUP(A886,'Medical Examinations'!A886:I886,9,FALSE)</f>
        <v>overweight</v>
      </c>
      <c r="K886" s="16" t="str">
        <f>VLOOKUP(A886,'Medical Examinations'!A886:J886,10,FALSE)</f>
        <v>prediabetes</v>
      </c>
      <c r="L886" s="18">
        <f>VLOOKUP(A886,'Hospitalisation Details'!A:F, 5, FALSE)</f>
        <v>2</v>
      </c>
      <c r="M886" s="16">
        <f>VLOOKUP(A886,'Hospitalisation Details'!A886:H886,8,FALSE)</f>
        <v>12224.35</v>
      </c>
      <c r="N886" s="16" t="str">
        <f>VLOOKUP(A886,'Hospitalisation Details'!A886:I886,9,FALSE)</f>
        <v>tier - 3</v>
      </c>
      <c r="O886" s="16" t="str">
        <f>VLOOKUP(A886,'Hospitalisation Details'!A886:J886,10,FALSE)</f>
        <v>tier - 1</v>
      </c>
      <c r="P886" s="16" t="str">
        <f>VLOOKUP(A886,'Hospitalisation Details'!A886:K886,11,FALSE)</f>
        <v>R1012</v>
      </c>
      <c r="Q886" s="16">
        <f>VLOOKUP(A886,'Hospitalisation Details'!A886:L886,12,FALSE)</f>
        <v>58</v>
      </c>
    </row>
    <row r="887" spans="1:17" ht="20.399999999999999" x14ac:dyDescent="0.6">
      <c r="A887" s="17" t="s">
        <v>1485</v>
      </c>
      <c r="B887" s="16" t="str">
        <f>VLOOKUP('HEALTH CARE'!A887,'Customer Names'!A887:D887,3,FALSE)</f>
        <v>Van Vugt</v>
      </c>
      <c r="C887" s="16">
        <f>VLOOKUP(A887,'Medical Examinations'!A887:B887,2,FALSE)</f>
        <v>27.17</v>
      </c>
      <c r="D887" s="16">
        <f>VLOOKUP(A887,'Medical Examinations'!A887:C887,3,FALSE)</f>
        <v>5.84</v>
      </c>
      <c r="E887" s="16" t="str">
        <f>VLOOKUP(A887,'Medical Examinations'!A887:D887,4,FALSE)</f>
        <v>Yes</v>
      </c>
      <c r="F887" s="16" t="str">
        <f>VLOOKUP(A887,'Medical Examinations'!A887:E887,5,FALSE)</f>
        <v>No</v>
      </c>
      <c r="G887" s="16" t="str">
        <f>VLOOKUP(A887,'Medical Examinations'!A887:F887,6,FALSE)</f>
        <v>No</v>
      </c>
      <c r="H887" s="16">
        <f>VLOOKUP('HEALTH CARE'!A887,'Medical Examinations'!A887:G887,7,FALSE)</f>
        <v>1</v>
      </c>
      <c r="I887" s="16" t="str">
        <f>VLOOKUP(A887,'Medical Examinations'!A887:H887,8,FALSE)</f>
        <v>No</v>
      </c>
      <c r="J887" s="16" t="str">
        <f>VLOOKUP(A887,'Medical Examinations'!A887:I887,9,FALSE)</f>
        <v>overweight</v>
      </c>
      <c r="K887" s="16" t="str">
        <f>VLOOKUP(A887,'Medical Examinations'!A887:J887,10,FALSE)</f>
        <v>prediabetes</v>
      </c>
      <c r="L887" s="18">
        <f>VLOOKUP(A887,'Hospitalisation Details'!A:F, 5, FALSE)</f>
        <v>20</v>
      </c>
      <c r="M887" s="16">
        <f>VLOOKUP(A887,'Hospitalisation Details'!A887:H887,8,FALSE)</f>
        <v>12222.9</v>
      </c>
      <c r="N887" s="16" t="str">
        <f>VLOOKUP(A887,'Hospitalisation Details'!A887:I887,9,FALSE)</f>
        <v>tier - 3</v>
      </c>
      <c r="O887" s="16" t="str">
        <f>VLOOKUP(A887,'Hospitalisation Details'!A887:J887,10,FALSE)</f>
        <v>tier - 2</v>
      </c>
      <c r="P887" s="16" t="str">
        <f>VLOOKUP(A887,'Hospitalisation Details'!A887:K887,11,FALSE)</f>
        <v>R1012</v>
      </c>
      <c r="Q887" s="16">
        <f>VLOOKUP(A887,'Hospitalisation Details'!A887:L887,12,FALSE)</f>
        <v>58</v>
      </c>
    </row>
    <row r="888" spans="1:17" ht="20.399999999999999" x14ac:dyDescent="0.6">
      <c r="A888" s="17" t="s">
        <v>1484</v>
      </c>
      <c r="B888" s="16" t="str">
        <f>VLOOKUP('HEALTH CARE'!A888,'Customer Names'!A888:D888,3,FALSE)</f>
        <v>Feehley</v>
      </c>
      <c r="C888" s="16">
        <f>VLOOKUP(A888,'Medical Examinations'!A888:B888,2,FALSE)</f>
        <v>35.380000000000003</v>
      </c>
      <c r="D888" s="16">
        <f>VLOOKUP(A888,'Medical Examinations'!A888:C888,3,FALSE)</f>
        <v>6.12</v>
      </c>
      <c r="E888" s="16" t="str">
        <f>VLOOKUP(A888,'Medical Examinations'!A888:D888,4,FALSE)</f>
        <v>No</v>
      </c>
      <c r="F888" s="16" t="str">
        <f>VLOOKUP(A888,'Medical Examinations'!A888:E888,5,FALSE)</f>
        <v>No</v>
      </c>
      <c r="G888" s="16" t="str">
        <f>VLOOKUP(A888,'Medical Examinations'!A888:F888,6,FALSE)</f>
        <v>No</v>
      </c>
      <c r="H888" s="16">
        <f>VLOOKUP('HEALTH CARE'!A888,'Medical Examinations'!A888:G888,7,FALSE)</f>
        <v>0</v>
      </c>
      <c r="I888" s="16" t="str">
        <f>VLOOKUP(A888,'Medical Examinations'!A888:H888,8,FALSE)</f>
        <v>No</v>
      </c>
      <c r="J888" s="16" t="str">
        <f>VLOOKUP(A888,'Medical Examinations'!A888:I888,9,FALSE)</f>
        <v>obesity</v>
      </c>
      <c r="K888" s="16" t="str">
        <f>VLOOKUP(A888,'Medical Examinations'!A888:J888,10,FALSE)</f>
        <v>prediabetes</v>
      </c>
      <c r="L888" s="18">
        <f>VLOOKUP(A888,'Hospitalisation Details'!A:F, 5, FALSE)</f>
        <v>14</v>
      </c>
      <c r="M888" s="16">
        <f>VLOOKUP(A888,'Hospitalisation Details'!A888:H888,8,FALSE)</f>
        <v>12218.7</v>
      </c>
      <c r="N888" s="16" t="str">
        <f>VLOOKUP(A888,'Hospitalisation Details'!A888:I888,9,FALSE)</f>
        <v>tier - 3</v>
      </c>
      <c r="O888" s="16" t="str">
        <f>VLOOKUP(A888,'Hospitalisation Details'!A888:J888,10,FALSE)</f>
        <v>tier - 1</v>
      </c>
      <c r="P888" s="16" t="str">
        <f>VLOOKUP(A888,'Hospitalisation Details'!A888:K888,11,FALSE)</f>
        <v>R1012</v>
      </c>
      <c r="Q888" s="16">
        <f>VLOOKUP(A888,'Hospitalisation Details'!A888:L888,12,FALSE)</f>
        <v>45</v>
      </c>
    </row>
    <row r="889" spans="1:17" ht="20.399999999999999" x14ac:dyDescent="0.6">
      <c r="A889" s="17" t="s">
        <v>1483</v>
      </c>
      <c r="B889" s="16" t="str">
        <f>VLOOKUP('HEALTH CARE'!A889,'Customer Names'!A889:D889,3,FALSE)</f>
        <v>Ashworth</v>
      </c>
      <c r="C889" s="16">
        <f>VLOOKUP(A889,'Medical Examinations'!A889:B889,2,FALSE)</f>
        <v>43.48</v>
      </c>
      <c r="D889" s="16">
        <f>VLOOKUP(A889,'Medical Examinations'!A889:C889,3,FALSE)</f>
        <v>6.24</v>
      </c>
      <c r="E889" s="16" t="str">
        <f>VLOOKUP(A889,'Medical Examinations'!A889:D889,4,FALSE)</f>
        <v>No</v>
      </c>
      <c r="F889" s="16" t="str">
        <f>VLOOKUP(A889,'Medical Examinations'!A889:E889,5,FALSE)</f>
        <v>No</v>
      </c>
      <c r="G889" s="16" t="str">
        <f>VLOOKUP(A889,'Medical Examinations'!A889:F889,6,FALSE)</f>
        <v>No</v>
      </c>
      <c r="H889" s="16">
        <f>VLOOKUP('HEALTH CARE'!A889,'Medical Examinations'!A889:G889,7,FALSE)</f>
        <v>0</v>
      </c>
      <c r="I889" s="16" t="str">
        <f>VLOOKUP(A889,'Medical Examinations'!A889:H889,8,FALSE)</f>
        <v>No</v>
      </c>
      <c r="J889" s="16" t="str">
        <f>VLOOKUP(A889,'Medical Examinations'!A889:I889,9,FALSE)</f>
        <v>obesity</v>
      </c>
      <c r="K889" s="16" t="str">
        <f>VLOOKUP(A889,'Medical Examinations'!A889:J889,10,FALSE)</f>
        <v>prediabetes</v>
      </c>
      <c r="L889" s="18">
        <f>VLOOKUP(A889,'Hospitalisation Details'!A:F, 5, FALSE)</f>
        <v>29</v>
      </c>
      <c r="M889" s="16">
        <f>VLOOKUP(A889,'Hospitalisation Details'!A889:H889,8,FALSE)</f>
        <v>12198.64</v>
      </c>
      <c r="N889" s="16" t="str">
        <f>VLOOKUP(A889,'Hospitalisation Details'!A889:I889,9,FALSE)</f>
        <v>tier - 3</v>
      </c>
      <c r="O889" s="16" t="str">
        <f>VLOOKUP(A889,'Hospitalisation Details'!A889:J889,10,FALSE)</f>
        <v>tier - 3</v>
      </c>
      <c r="P889" s="16" t="str">
        <f>VLOOKUP(A889,'Hospitalisation Details'!A889:K889,11,FALSE)</f>
        <v>R1026</v>
      </c>
      <c r="Q889" s="16">
        <f>VLOOKUP(A889,'Hospitalisation Details'!A889:L889,12,FALSE)</f>
        <v>31</v>
      </c>
    </row>
    <row r="890" spans="1:17" ht="20.399999999999999" x14ac:dyDescent="0.6">
      <c r="A890" s="17" t="s">
        <v>1482</v>
      </c>
      <c r="B890" s="16" t="str">
        <f>VLOOKUP('HEALTH CARE'!A890,'Customer Names'!A890:D890,3,FALSE)</f>
        <v>Hansen</v>
      </c>
      <c r="C890" s="16">
        <f>VLOOKUP(A890,'Medical Examinations'!A890:B890,2,FALSE)</f>
        <v>41.73</v>
      </c>
      <c r="D890" s="16">
        <f>VLOOKUP(A890,'Medical Examinations'!A890:C890,3,FALSE)</f>
        <v>6.25</v>
      </c>
      <c r="E890" s="16" t="str">
        <f>VLOOKUP(A890,'Medical Examinations'!A890:D890,4,FALSE)</f>
        <v>No</v>
      </c>
      <c r="F890" s="16" t="str">
        <f>VLOOKUP(A890,'Medical Examinations'!A890:E890,5,FALSE)</f>
        <v>No</v>
      </c>
      <c r="G890" s="16" t="str">
        <f>VLOOKUP(A890,'Medical Examinations'!A890:F890,6,FALSE)</f>
        <v>No</v>
      </c>
      <c r="H890" s="16">
        <f>VLOOKUP('HEALTH CARE'!A890,'Medical Examinations'!A890:G890,7,FALSE)</f>
        <v>1</v>
      </c>
      <c r="I890" s="16" t="str">
        <f>VLOOKUP(A890,'Medical Examinations'!A890:H890,8,FALSE)</f>
        <v>No</v>
      </c>
      <c r="J890" s="16" t="str">
        <f>VLOOKUP(A890,'Medical Examinations'!A890:I890,9,FALSE)</f>
        <v>obesity</v>
      </c>
      <c r="K890" s="16" t="str">
        <f>VLOOKUP(A890,'Medical Examinations'!A890:J890,10,FALSE)</f>
        <v>prediabetes</v>
      </c>
      <c r="L890" s="18">
        <f>VLOOKUP(A890,'Hospitalisation Details'!A:F, 5, FALSE)</f>
        <v>5</v>
      </c>
      <c r="M890" s="16">
        <f>VLOOKUP(A890,'Hospitalisation Details'!A890:H890,8,FALSE)</f>
        <v>12148.2</v>
      </c>
      <c r="N890" s="16" t="str">
        <f>VLOOKUP(A890,'Hospitalisation Details'!A890:I890,9,FALSE)</f>
        <v>tier - 3</v>
      </c>
      <c r="O890" s="16" t="str">
        <f>VLOOKUP(A890,'Hospitalisation Details'!A890:J890,10,FALSE)</f>
        <v>tier - 3</v>
      </c>
      <c r="P890" s="16" t="str">
        <f>VLOOKUP(A890,'Hospitalisation Details'!A890:K890,11,FALSE)</f>
        <v>R1012</v>
      </c>
      <c r="Q890" s="16">
        <f>VLOOKUP(A890,'Hospitalisation Details'!A890:L890,12,FALSE)</f>
        <v>35</v>
      </c>
    </row>
    <row r="891" spans="1:17" ht="20.399999999999999" x14ac:dyDescent="0.6">
      <c r="A891" s="17" t="s">
        <v>1481</v>
      </c>
      <c r="B891" s="16" t="str">
        <f>VLOOKUP('HEALTH CARE'!A891,'Customer Names'!A891:D891,3,FALSE)</f>
        <v>Czyz</v>
      </c>
      <c r="C891" s="16">
        <f>VLOOKUP(A891,'Medical Examinations'!A891:B891,2,FALSE)</f>
        <v>28.9</v>
      </c>
      <c r="D891" s="16">
        <f>VLOOKUP(A891,'Medical Examinations'!A891:C891,3,FALSE)</f>
        <v>11.96</v>
      </c>
      <c r="E891" s="16" t="str">
        <f>VLOOKUP(A891,'Medical Examinations'!A891:D891,4,FALSE)</f>
        <v>No</v>
      </c>
      <c r="F891" s="16" t="str">
        <f>VLOOKUP(A891,'Medical Examinations'!A891:E891,5,FALSE)</f>
        <v>No</v>
      </c>
      <c r="G891" s="16" t="str">
        <f>VLOOKUP(A891,'Medical Examinations'!A891:F891,6,FALSE)</f>
        <v>No</v>
      </c>
      <c r="H891" s="16">
        <f>VLOOKUP('HEALTH CARE'!A891,'Medical Examinations'!A891:G891,7,FALSE)</f>
        <v>0</v>
      </c>
      <c r="I891" s="16" t="str">
        <f>VLOOKUP(A891,'Medical Examinations'!A891:H891,8,FALSE)</f>
        <v>No</v>
      </c>
      <c r="J891" s="16" t="str">
        <f>VLOOKUP(A891,'Medical Examinations'!A891:I891,9,FALSE)</f>
        <v>overweight</v>
      </c>
      <c r="K891" s="16" t="str">
        <f>VLOOKUP(A891,'Medical Examinations'!A891:J891,10,FALSE)</f>
        <v>diabetes</v>
      </c>
      <c r="L891" s="18">
        <f>VLOOKUP(A891,'Hospitalisation Details'!A:F, 5, FALSE)</f>
        <v>15</v>
      </c>
      <c r="M891" s="16">
        <f>VLOOKUP(A891,'Hospitalisation Details'!A891:H891,8,FALSE)</f>
        <v>12146.97</v>
      </c>
      <c r="N891" s="16" t="str">
        <f>VLOOKUP(A891,'Hospitalisation Details'!A891:I891,9,FALSE)</f>
        <v>tier - 3</v>
      </c>
      <c r="O891" s="16" t="str">
        <f>VLOOKUP(A891,'Hospitalisation Details'!A891:J891,10,FALSE)</f>
        <v>tier - 3</v>
      </c>
      <c r="P891" s="16" t="str">
        <f>VLOOKUP(A891,'Hospitalisation Details'!A891:K891,11,FALSE)</f>
        <v>R1011</v>
      </c>
      <c r="Q891" s="16">
        <f>VLOOKUP(A891,'Hospitalisation Details'!A891:L891,12,FALSE)</f>
        <v>60</v>
      </c>
    </row>
    <row r="892" spans="1:17" ht="20.399999999999999" x14ac:dyDescent="0.6">
      <c r="A892" s="17" t="s">
        <v>1480</v>
      </c>
      <c r="B892" s="16" t="str">
        <f>VLOOKUP('HEALTH CARE'!A892,'Customer Names'!A892:D892,3,FALSE)</f>
        <v>Bauder</v>
      </c>
      <c r="C892" s="16">
        <f>VLOOKUP(A892,'Medical Examinations'!A892:B892,2,FALSE)</f>
        <v>25.74</v>
      </c>
      <c r="D892" s="16">
        <f>VLOOKUP(A892,'Medical Examinations'!A892:C892,3,FALSE)</f>
        <v>7.69</v>
      </c>
      <c r="E892" s="16" t="str">
        <f>VLOOKUP(A892,'Medical Examinations'!A892:D892,4,FALSE)</f>
        <v>No</v>
      </c>
      <c r="F892" s="16" t="str">
        <f>VLOOKUP(A892,'Medical Examinations'!A892:E892,5,FALSE)</f>
        <v>No</v>
      </c>
      <c r="G892" s="16" t="str">
        <f>VLOOKUP(A892,'Medical Examinations'!A892:F892,6,FALSE)</f>
        <v>No</v>
      </c>
      <c r="H892" s="16">
        <f>VLOOKUP('HEALTH CARE'!A892,'Medical Examinations'!A892:G892,7,FALSE)</f>
        <v>0</v>
      </c>
      <c r="I892" s="16" t="str">
        <f>VLOOKUP(A892,'Medical Examinations'!A892:H892,8,FALSE)</f>
        <v>No</v>
      </c>
      <c r="J892" s="16" t="str">
        <f>VLOOKUP(A892,'Medical Examinations'!A892:I892,9,FALSE)</f>
        <v>overweight</v>
      </c>
      <c r="K892" s="16" t="str">
        <f>VLOOKUP(A892,'Medical Examinations'!A892:J892,10,FALSE)</f>
        <v>diabetes</v>
      </c>
      <c r="L892" s="18">
        <f>VLOOKUP(A892,'Hospitalisation Details'!A:F, 5, FALSE)</f>
        <v>4</v>
      </c>
      <c r="M892" s="16">
        <f>VLOOKUP(A892,'Hospitalisation Details'!A892:H892,8,FALSE)</f>
        <v>12142.58</v>
      </c>
      <c r="N892" s="16" t="str">
        <f>VLOOKUP(A892,'Hospitalisation Details'!A892:I892,9,FALSE)</f>
        <v>tier - 3</v>
      </c>
      <c r="O892" s="16" t="str">
        <f>VLOOKUP(A892,'Hospitalisation Details'!A892:J892,10,FALSE)</f>
        <v>tier - 2</v>
      </c>
      <c r="P892" s="16" t="str">
        <f>VLOOKUP(A892,'Hospitalisation Details'!A892:K892,11,FALSE)</f>
        <v>R1013</v>
      </c>
      <c r="Q892" s="16">
        <f>VLOOKUP(A892,'Hospitalisation Details'!A892:L892,12,FALSE)</f>
        <v>60</v>
      </c>
    </row>
    <row r="893" spans="1:17" ht="20.399999999999999" x14ac:dyDescent="0.6">
      <c r="A893" s="17" t="s">
        <v>1479</v>
      </c>
      <c r="B893" s="16" t="str">
        <f>VLOOKUP('HEALTH CARE'!A893,'Customer Names'!A893:D893,3,FALSE)</f>
        <v>Mendoza</v>
      </c>
      <c r="C893" s="16">
        <f>VLOOKUP(A893,'Medical Examinations'!A893:B893,2,FALSE)</f>
        <v>36.06</v>
      </c>
      <c r="D893" s="16">
        <f>VLOOKUP(A893,'Medical Examinations'!A893:C893,3,FALSE)</f>
        <v>8.83</v>
      </c>
      <c r="E893" s="16" t="str">
        <f>VLOOKUP(A893,'Medical Examinations'!A893:D893,4,FALSE)</f>
        <v>No</v>
      </c>
      <c r="F893" s="16" t="str">
        <f>VLOOKUP(A893,'Medical Examinations'!A893:E893,5,FALSE)</f>
        <v>No</v>
      </c>
      <c r="G893" s="16" t="str">
        <f>VLOOKUP(A893,'Medical Examinations'!A893:F893,6,FALSE)</f>
        <v>No</v>
      </c>
      <c r="H893" s="16">
        <f>VLOOKUP('HEALTH CARE'!A893,'Medical Examinations'!A893:G893,7,FALSE)</f>
        <v>0</v>
      </c>
      <c r="I893" s="16" t="str">
        <f>VLOOKUP(A893,'Medical Examinations'!A893:H893,8,FALSE)</f>
        <v>No</v>
      </c>
      <c r="J893" s="16" t="str">
        <f>VLOOKUP(A893,'Medical Examinations'!A893:I893,9,FALSE)</f>
        <v>obesity</v>
      </c>
      <c r="K893" s="16" t="str">
        <f>VLOOKUP(A893,'Medical Examinations'!A893:J893,10,FALSE)</f>
        <v>diabetes</v>
      </c>
      <c r="L893" s="18">
        <f>VLOOKUP(A893,'Hospitalisation Details'!A:F, 5, FALSE)</f>
        <v>16</v>
      </c>
      <c r="M893" s="16">
        <f>VLOOKUP(A893,'Hospitalisation Details'!A893:H893,8,FALSE)</f>
        <v>12137.6</v>
      </c>
      <c r="N893" s="16" t="str">
        <f>VLOOKUP(A893,'Hospitalisation Details'!A893:I893,9,FALSE)</f>
        <v>tier - 3</v>
      </c>
      <c r="O893" s="16" t="str">
        <f>VLOOKUP(A893,'Hospitalisation Details'!A893:J893,10,FALSE)</f>
        <v>tier - 3</v>
      </c>
      <c r="P893" s="16" t="str">
        <f>VLOOKUP(A893,'Hospitalisation Details'!A893:K893,11,FALSE)</f>
        <v>R1012</v>
      </c>
      <c r="Q893" s="16">
        <f>VLOOKUP(A893,'Hospitalisation Details'!A893:L893,12,FALSE)</f>
        <v>48</v>
      </c>
    </row>
    <row r="894" spans="1:17" ht="20.399999999999999" x14ac:dyDescent="0.6">
      <c r="A894" s="17" t="s">
        <v>1478</v>
      </c>
      <c r="B894" s="16" t="str">
        <f>VLOOKUP('HEALTH CARE'!A894,'Customer Names'!A894:D894,3,FALSE)</f>
        <v>Glass</v>
      </c>
      <c r="C894" s="16">
        <f>VLOOKUP(A894,'Medical Examinations'!A894:B894,2,FALSE)</f>
        <v>43.28</v>
      </c>
      <c r="D894" s="16">
        <f>VLOOKUP(A894,'Medical Examinations'!A894:C894,3,FALSE)</f>
        <v>4.41</v>
      </c>
      <c r="E894" s="16" t="str">
        <f>VLOOKUP(A894,'Medical Examinations'!A894:D894,4,FALSE)</f>
        <v>No</v>
      </c>
      <c r="F894" s="16" t="str">
        <f>VLOOKUP(A894,'Medical Examinations'!A894:E894,5,FALSE)</f>
        <v>No</v>
      </c>
      <c r="G894" s="16" t="str">
        <f>VLOOKUP(A894,'Medical Examinations'!A894:F894,6,FALSE)</f>
        <v>No</v>
      </c>
      <c r="H894" s="16">
        <f>VLOOKUP('HEALTH CARE'!A894,'Medical Examinations'!A894:G894,7,FALSE)</f>
        <v>0</v>
      </c>
      <c r="I894" s="16" t="str">
        <f>VLOOKUP(A894,'Medical Examinations'!A894:H894,8,FALSE)</f>
        <v>No</v>
      </c>
      <c r="J894" s="16" t="str">
        <f>VLOOKUP(A894,'Medical Examinations'!A894:I894,9,FALSE)</f>
        <v>obesity</v>
      </c>
      <c r="K894" s="16" t="str">
        <f>VLOOKUP(A894,'Medical Examinations'!A894:J894,10,FALSE)</f>
        <v>normal</v>
      </c>
      <c r="L894" s="18">
        <f>VLOOKUP(A894,'Hospitalisation Details'!A:F, 5, FALSE)</f>
        <v>6</v>
      </c>
      <c r="M894" s="16">
        <f>VLOOKUP(A894,'Hospitalisation Details'!A894:H894,8,FALSE)</f>
        <v>12130.8</v>
      </c>
      <c r="N894" s="16" t="str">
        <f>VLOOKUP(A894,'Hospitalisation Details'!A894:I894,9,FALSE)</f>
        <v>tier - 3</v>
      </c>
      <c r="O894" s="16" t="str">
        <f>VLOOKUP(A894,'Hospitalisation Details'!A894:J894,10,FALSE)</f>
        <v>tier - 3</v>
      </c>
      <c r="P894" s="16" t="str">
        <f>VLOOKUP(A894,'Hospitalisation Details'!A894:K894,11,FALSE)</f>
        <v>R1026</v>
      </c>
      <c r="Q894" s="16">
        <f>VLOOKUP(A894,'Hospitalisation Details'!A894:L894,12,FALSE)</f>
        <v>31</v>
      </c>
    </row>
    <row r="895" spans="1:17" ht="20.399999999999999" x14ac:dyDescent="0.6">
      <c r="A895" s="17" t="s">
        <v>1477</v>
      </c>
      <c r="B895" s="16" t="str">
        <f>VLOOKUP('HEALTH CARE'!A895,'Customer Names'!A895:D895,3,FALSE)</f>
        <v>Butcher</v>
      </c>
      <c r="C895" s="16">
        <f>VLOOKUP(A895,'Medical Examinations'!A895:B895,2,FALSE)</f>
        <v>28.785</v>
      </c>
      <c r="D895" s="16">
        <f>VLOOKUP(A895,'Medical Examinations'!A895:C895,3,FALSE)</f>
        <v>9.1</v>
      </c>
      <c r="E895" s="16" t="str">
        <f>VLOOKUP(A895,'Medical Examinations'!A895:D895,4,FALSE)</f>
        <v>Yes</v>
      </c>
      <c r="F895" s="16" t="str">
        <f>VLOOKUP(A895,'Medical Examinations'!A895:E895,5,FALSE)</f>
        <v>No</v>
      </c>
      <c r="G895" s="16" t="str">
        <f>VLOOKUP(A895,'Medical Examinations'!A895:F895,6,FALSE)</f>
        <v>Yes</v>
      </c>
      <c r="H895" s="16">
        <f>VLOOKUP('HEALTH CARE'!A895,'Medical Examinations'!A895:G895,7,FALSE)</f>
        <v>1</v>
      </c>
      <c r="I895" s="16" t="str">
        <f>VLOOKUP(A895,'Medical Examinations'!A895:H895,8,FALSE)</f>
        <v>No</v>
      </c>
      <c r="J895" s="16" t="str">
        <f>VLOOKUP(A895,'Medical Examinations'!A895:I895,9,FALSE)</f>
        <v>overweight</v>
      </c>
      <c r="K895" s="16" t="str">
        <f>VLOOKUP(A895,'Medical Examinations'!A895:J895,10,FALSE)</f>
        <v>diabetes</v>
      </c>
      <c r="L895" s="18">
        <f>VLOOKUP(A895,'Hospitalisation Details'!A:F, 5, FALSE)</f>
        <v>4</v>
      </c>
      <c r="M895" s="16">
        <f>VLOOKUP(A895,'Hospitalisation Details'!A895:H895,8,FALSE)</f>
        <v>12129.61</v>
      </c>
      <c r="N895" s="16" t="str">
        <f>VLOOKUP(A895,'Hospitalisation Details'!A895:I895,9,FALSE)</f>
        <v>tier - 3</v>
      </c>
      <c r="O895" s="16" t="str">
        <f>VLOOKUP(A895,'Hospitalisation Details'!A895:J895,10,FALSE)</f>
        <v>tier - 1</v>
      </c>
      <c r="P895" s="16" t="str">
        <f>VLOOKUP(A895,'Hospitalisation Details'!A895:K895,11,FALSE)</f>
        <v>R1012</v>
      </c>
      <c r="Q895" s="16">
        <f>VLOOKUP(A895,'Hospitalisation Details'!A895:L895,12,FALSE)</f>
        <v>60</v>
      </c>
    </row>
    <row r="896" spans="1:17" ht="20.399999999999999" x14ac:dyDescent="0.6">
      <c r="A896" s="17" t="s">
        <v>1476</v>
      </c>
      <c r="B896" s="16" t="str">
        <f>VLOOKUP('HEALTH CARE'!A896,'Customer Names'!A896:D896,3,FALSE)</f>
        <v>Traiser</v>
      </c>
      <c r="C896" s="16">
        <f>VLOOKUP(A896,'Medical Examinations'!A896:B896,2,FALSE)</f>
        <v>25.46</v>
      </c>
      <c r="D896" s="16">
        <f>VLOOKUP(A896,'Medical Examinations'!A896:C896,3,FALSE)</f>
        <v>11.52</v>
      </c>
      <c r="E896" s="16" t="str">
        <f>VLOOKUP(A896,'Medical Examinations'!A896:D896,4,FALSE)</f>
        <v>Yes</v>
      </c>
      <c r="F896" s="16" t="str">
        <f>VLOOKUP(A896,'Medical Examinations'!A896:E896,5,FALSE)</f>
        <v>No</v>
      </c>
      <c r="G896" s="16" t="str">
        <f>VLOOKUP(A896,'Medical Examinations'!A896:F896,6,FALSE)</f>
        <v>Yes</v>
      </c>
      <c r="H896" s="16">
        <f>VLOOKUP('HEALTH CARE'!A896,'Medical Examinations'!A896:G896,7,FALSE)</f>
        <v>1</v>
      </c>
      <c r="I896" s="16" t="str">
        <f>VLOOKUP(A896,'Medical Examinations'!A896:H896,8,FALSE)</f>
        <v>No</v>
      </c>
      <c r="J896" s="16" t="str">
        <f>VLOOKUP(A896,'Medical Examinations'!A896:I896,9,FALSE)</f>
        <v>overweight</v>
      </c>
      <c r="K896" s="16" t="str">
        <f>VLOOKUP(A896,'Medical Examinations'!A896:J896,10,FALSE)</f>
        <v>diabetes</v>
      </c>
      <c r="L896" s="18">
        <f>VLOOKUP(A896,'Hospitalisation Details'!A:F, 5, FALSE)</f>
        <v>20</v>
      </c>
      <c r="M896" s="16">
        <f>VLOOKUP(A896,'Hospitalisation Details'!A896:H896,8,FALSE)</f>
        <v>12124.99</v>
      </c>
      <c r="N896" s="16" t="str">
        <f>VLOOKUP(A896,'Hospitalisation Details'!A896:I896,9,FALSE)</f>
        <v>tier - 3</v>
      </c>
      <c r="O896" s="16" t="str">
        <f>VLOOKUP(A896,'Hospitalisation Details'!A896:J896,10,FALSE)</f>
        <v>tier - 1</v>
      </c>
      <c r="P896" s="16" t="str">
        <f>VLOOKUP(A896,'Hospitalisation Details'!A896:K896,11,FALSE)</f>
        <v>R1012</v>
      </c>
      <c r="Q896" s="16">
        <f>VLOOKUP(A896,'Hospitalisation Details'!A896:L896,12,FALSE)</f>
        <v>59</v>
      </c>
    </row>
    <row r="897" spans="1:17" ht="20.399999999999999" x14ac:dyDescent="0.6">
      <c r="A897" s="17" t="s">
        <v>1475</v>
      </c>
      <c r="B897" s="16" t="str">
        <f>VLOOKUP('HEALTH CARE'!A897,'Customer Names'!A897:D897,3,FALSE)</f>
        <v>Mudy-Mader</v>
      </c>
      <c r="C897" s="16">
        <f>VLOOKUP(A897,'Medical Examinations'!A897:B897,2,FALSE)</f>
        <v>30.8</v>
      </c>
      <c r="D897" s="16">
        <f>VLOOKUP(A897,'Medical Examinations'!A897:C897,3,FALSE)</f>
        <v>10.95</v>
      </c>
      <c r="E897" s="16" t="str">
        <f>VLOOKUP(A897,'Medical Examinations'!A897:D897,4,FALSE)</f>
        <v>No</v>
      </c>
      <c r="F897" s="16" t="str">
        <f>VLOOKUP(A897,'Medical Examinations'!A897:E897,5,FALSE)</f>
        <v>No</v>
      </c>
      <c r="G897" s="16" t="str">
        <f>VLOOKUP(A897,'Medical Examinations'!A897:F897,6,FALSE)</f>
        <v>No</v>
      </c>
      <c r="H897" s="16">
        <f>VLOOKUP('HEALTH CARE'!A897,'Medical Examinations'!A897:G897,7,FALSE)</f>
        <v>0</v>
      </c>
      <c r="I897" s="16" t="str">
        <f>VLOOKUP(A897,'Medical Examinations'!A897:H897,8,FALSE)</f>
        <v>No</v>
      </c>
      <c r="J897" s="16" t="str">
        <f>VLOOKUP(A897,'Medical Examinations'!A897:I897,9,FALSE)</f>
        <v>obesity</v>
      </c>
      <c r="K897" s="16" t="str">
        <f>VLOOKUP(A897,'Medical Examinations'!A897:J897,10,FALSE)</f>
        <v>diabetes</v>
      </c>
      <c r="L897" s="18">
        <f>VLOOKUP(A897,'Hospitalisation Details'!A:F, 5, FALSE)</f>
        <v>25</v>
      </c>
      <c r="M897" s="16">
        <f>VLOOKUP(A897,'Hospitalisation Details'!A897:H897,8,FALSE)</f>
        <v>12105.32</v>
      </c>
      <c r="N897" s="16" t="str">
        <f>VLOOKUP(A897,'Hospitalisation Details'!A897:I897,9,FALSE)</f>
        <v>tier - 3</v>
      </c>
      <c r="O897" s="16" t="str">
        <f>VLOOKUP(A897,'Hospitalisation Details'!A897:J897,10,FALSE)</f>
        <v>tier - 3</v>
      </c>
      <c r="P897" s="16" t="str">
        <f>VLOOKUP(A897,'Hospitalisation Details'!A897:K897,11,FALSE)</f>
        <v>R1011</v>
      </c>
      <c r="Q897" s="16">
        <f>VLOOKUP(A897,'Hospitalisation Details'!A897:L897,12,FALSE)</f>
        <v>54</v>
      </c>
    </row>
    <row r="898" spans="1:17" ht="20.399999999999999" x14ac:dyDescent="0.6">
      <c r="A898" s="17" t="s">
        <v>1474</v>
      </c>
      <c r="B898" s="16" t="str">
        <f>VLOOKUP('HEALTH CARE'!A898,'Customer Names'!A898:D898,3,FALSE)</f>
        <v>Rogers</v>
      </c>
      <c r="C898" s="16">
        <f>VLOOKUP(A898,'Medical Examinations'!A898:B898,2,FALSE)</f>
        <v>28.88</v>
      </c>
      <c r="D898" s="16">
        <f>VLOOKUP(A898,'Medical Examinations'!A898:C898,3,FALSE)</f>
        <v>11.5</v>
      </c>
      <c r="E898" s="16" t="str">
        <f>VLOOKUP(A898,'Medical Examinations'!A898:D898,4,FALSE)</f>
        <v>No</v>
      </c>
      <c r="F898" s="16" t="str">
        <f>VLOOKUP(A898,'Medical Examinations'!A898:E898,5,FALSE)</f>
        <v>No</v>
      </c>
      <c r="G898" s="16" t="str">
        <f>VLOOKUP(A898,'Medical Examinations'!A898:F898,6,FALSE)</f>
        <v>No</v>
      </c>
      <c r="H898" s="16">
        <f>VLOOKUP('HEALTH CARE'!A898,'Medical Examinations'!A898:G898,7,FALSE)</f>
        <v>0</v>
      </c>
      <c r="I898" s="16" t="str">
        <f>VLOOKUP(A898,'Medical Examinations'!A898:H898,8,FALSE)</f>
        <v>No</v>
      </c>
      <c r="J898" s="16" t="str">
        <f>VLOOKUP(A898,'Medical Examinations'!A898:I898,9,FALSE)</f>
        <v>overweight</v>
      </c>
      <c r="K898" s="16" t="str">
        <f>VLOOKUP(A898,'Medical Examinations'!A898:J898,10,FALSE)</f>
        <v>diabetes</v>
      </c>
      <c r="L898" s="18">
        <f>VLOOKUP(A898,'Hospitalisation Details'!A:F, 5, FALSE)</f>
        <v>9</v>
      </c>
      <c r="M898" s="16">
        <f>VLOOKUP(A898,'Hospitalisation Details'!A898:H898,8,FALSE)</f>
        <v>12096.65</v>
      </c>
      <c r="N898" s="16" t="str">
        <f>VLOOKUP(A898,'Hospitalisation Details'!A898:I898,9,FALSE)</f>
        <v>tier - 3</v>
      </c>
      <c r="O898" s="16" t="str">
        <f>VLOOKUP(A898,'Hospitalisation Details'!A898:J898,10,FALSE)</f>
        <v>tier - 1</v>
      </c>
      <c r="P898" s="16" t="str">
        <f>VLOOKUP(A898,'Hospitalisation Details'!A898:K898,11,FALSE)</f>
        <v>R1024</v>
      </c>
      <c r="Q898" s="16">
        <f>VLOOKUP(A898,'Hospitalisation Details'!A898:L898,12,FALSE)</f>
        <v>54</v>
      </c>
    </row>
    <row r="899" spans="1:17" ht="20.399999999999999" x14ac:dyDescent="0.6">
      <c r="A899" s="17" t="s">
        <v>1473</v>
      </c>
      <c r="B899" s="16" t="str">
        <f>VLOOKUP('HEALTH CARE'!A899,'Customer Names'!A899:D899,3,FALSE)</f>
        <v>Woo</v>
      </c>
      <c r="C899" s="16">
        <f>VLOOKUP(A899,'Medical Examinations'!A899:B899,2,FALSE)</f>
        <v>23</v>
      </c>
      <c r="D899" s="16">
        <f>VLOOKUP(A899,'Medical Examinations'!A899:C899,3,FALSE)</f>
        <v>9.8800000000000008</v>
      </c>
      <c r="E899" s="16" t="str">
        <f>VLOOKUP(A899,'Medical Examinations'!A899:D899,4,FALSE)</f>
        <v>No</v>
      </c>
      <c r="F899" s="16" t="str">
        <f>VLOOKUP(A899,'Medical Examinations'!A899:E899,5,FALSE)</f>
        <v>No</v>
      </c>
      <c r="G899" s="16" t="str">
        <f>VLOOKUP(A899,'Medical Examinations'!A899:F899,6,FALSE)</f>
        <v>No</v>
      </c>
      <c r="H899" s="16">
        <f>VLOOKUP('HEALTH CARE'!A899,'Medical Examinations'!A899:G899,7,FALSE)</f>
        <v>0</v>
      </c>
      <c r="I899" s="16" t="str">
        <f>VLOOKUP(A899,'Medical Examinations'!A899:H899,8,FALSE)</f>
        <v>No</v>
      </c>
      <c r="J899" s="16" t="str">
        <f>VLOOKUP(A899,'Medical Examinations'!A899:I899,9,FALSE)</f>
        <v>normal weight</v>
      </c>
      <c r="K899" s="16" t="str">
        <f>VLOOKUP(A899,'Medical Examinations'!A899:J899,10,FALSE)</f>
        <v>diabetes</v>
      </c>
      <c r="L899" s="18">
        <f>VLOOKUP(A899,'Hospitalisation Details'!A:F, 5, FALSE)</f>
        <v>21</v>
      </c>
      <c r="M899" s="16">
        <f>VLOOKUP(A899,'Hospitalisation Details'!A899:H899,8,FALSE)</f>
        <v>12094.48</v>
      </c>
      <c r="N899" s="16" t="str">
        <f>VLOOKUP(A899,'Hospitalisation Details'!A899:I899,9,FALSE)</f>
        <v>tier - 3</v>
      </c>
      <c r="O899" s="16" t="str">
        <f>VLOOKUP(A899,'Hospitalisation Details'!A899:J899,10,FALSE)</f>
        <v>tier - 3</v>
      </c>
      <c r="P899" s="16" t="str">
        <f>VLOOKUP(A899,'Hospitalisation Details'!A899:K899,11,FALSE)</f>
        <v>R1011</v>
      </c>
      <c r="Q899" s="16">
        <f>VLOOKUP(A899,'Hospitalisation Details'!A899:L899,12,FALSE)</f>
        <v>54</v>
      </c>
    </row>
    <row r="900" spans="1:17" ht="20.399999999999999" x14ac:dyDescent="0.6">
      <c r="A900" s="17" t="s">
        <v>1472</v>
      </c>
      <c r="B900" s="16" t="str">
        <f>VLOOKUP('HEALTH CARE'!A900,'Customer Names'!A900:D900,3,FALSE)</f>
        <v>Walsh</v>
      </c>
      <c r="C900" s="16">
        <f>VLOOKUP(A900,'Medical Examinations'!A900:B900,2,FALSE)</f>
        <v>38.25</v>
      </c>
      <c r="D900" s="16">
        <f>VLOOKUP(A900,'Medical Examinations'!A900:C900,3,FALSE)</f>
        <v>6.2</v>
      </c>
      <c r="E900" s="16" t="str">
        <f>VLOOKUP(A900,'Medical Examinations'!A900:D900,4,FALSE)</f>
        <v>No</v>
      </c>
      <c r="F900" s="16" t="str">
        <f>VLOOKUP(A900,'Medical Examinations'!A900:E900,5,FALSE)</f>
        <v>No</v>
      </c>
      <c r="G900" s="16" t="str">
        <f>VLOOKUP(A900,'Medical Examinations'!A900:F900,6,FALSE)</f>
        <v>No</v>
      </c>
      <c r="H900" s="16">
        <f>VLOOKUP('HEALTH CARE'!A900,'Medical Examinations'!A900:G900,7,FALSE)</f>
        <v>1</v>
      </c>
      <c r="I900" s="16" t="str">
        <f>VLOOKUP(A900,'Medical Examinations'!A900:H900,8,FALSE)</f>
        <v>No</v>
      </c>
      <c r="J900" s="16" t="str">
        <f>VLOOKUP(A900,'Medical Examinations'!A900:I900,9,FALSE)</f>
        <v>obesity</v>
      </c>
      <c r="K900" s="16" t="str">
        <f>VLOOKUP(A900,'Medical Examinations'!A900:J900,10,FALSE)</f>
        <v>prediabetes</v>
      </c>
      <c r="L900" s="18">
        <f>VLOOKUP(A900,'Hospitalisation Details'!A:F, 5, FALSE)</f>
        <v>2</v>
      </c>
      <c r="M900" s="16">
        <f>VLOOKUP(A900,'Hospitalisation Details'!A900:H900,8,FALSE)</f>
        <v>12091.34</v>
      </c>
      <c r="N900" s="16" t="str">
        <f>VLOOKUP(A900,'Hospitalisation Details'!A900:I900,9,FALSE)</f>
        <v>tier - 3</v>
      </c>
      <c r="O900" s="16" t="str">
        <f>VLOOKUP(A900,'Hospitalisation Details'!A900:J900,10,FALSE)</f>
        <v>tier - 2</v>
      </c>
      <c r="P900" s="16" t="str">
        <f>VLOOKUP(A900,'Hospitalisation Details'!A900:K900,11,FALSE)</f>
        <v>R1022</v>
      </c>
      <c r="Q900" s="16">
        <f>VLOOKUP(A900,'Hospitalisation Details'!A900:L900,12,FALSE)</f>
        <v>38</v>
      </c>
    </row>
    <row r="901" spans="1:17" ht="20.399999999999999" x14ac:dyDescent="0.6">
      <c r="A901" s="17" t="s">
        <v>1471</v>
      </c>
      <c r="B901" s="16" t="str">
        <f>VLOOKUP('HEALTH CARE'!A901,'Customer Names'!A901:D901,3,FALSE)</f>
        <v>White</v>
      </c>
      <c r="C901" s="16">
        <f>VLOOKUP(A901,'Medical Examinations'!A901:B901,2,FALSE)</f>
        <v>39.25</v>
      </c>
      <c r="D901" s="16">
        <f>VLOOKUP(A901,'Medical Examinations'!A901:C901,3,FALSE)</f>
        <v>8.41</v>
      </c>
      <c r="E901" s="16" t="str">
        <f>VLOOKUP(A901,'Medical Examinations'!A901:D901,4,FALSE)</f>
        <v>Yes</v>
      </c>
      <c r="F901" s="16" t="str">
        <f>VLOOKUP(A901,'Medical Examinations'!A901:E901,5,FALSE)</f>
        <v>No</v>
      </c>
      <c r="G901" s="16" t="str">
        <f>VLOOKUP(A901,'Medical Examinations'!A901:F901,6,FALSE)</f>
        <v>No</v>
      </c>
      <c r="H901" s="16">
        <f>VLOOKUP('HEALTH CARE'!A901,'Medical Examinations'!A901:G901,7,FALSE)</f>
        <v>1</v>
      </c>
      <c r="I901" s="16" t="str">
        <f>VLOOKUP(A901,'Medical Examinations'!A901:H901,8,FALSE)</f>
        <v>No</v>
      </c>
      <c r="J901" s="16" t="str">
        <f>VLOOKUP(A901,'Medical Examinations'!A901:I901,9,FALSE)</f>
        <v>obesity</v>
      </c>
      <c r="K901" s="16" t="str">
        <f>VLOOKUP(A901,'Medical Examinations'!A901:J901,10,FALSE)</f>
        <v>diabetes</v>
      </c>
      <c r="L901" s="18">
        <f>VLOOKUP(A901,'Hospitalisation Details'!A:F, 5, FALSE)</f>
        <v>7</v>
      </c>
      <c r="M901" s="16">
        <f>VLOOKUP(A901,'Hospitalisation Details'!A901:H901,8,FALSE)</f>
        <v>12048.13</v>
      </c>
      <c r="N901" s="16" t="str">
        <f>VLOOKUP(A901,'Hospitalisation Details'!A901:I901,9,FALSE)</f>
        <v>tier - 3</v>
      </c>
      <c r="O901" s="16" t="str">
        <f>VLOOKUP(A901,'Hospitalisation Details'!A901:J901,10,FALSE)</f>
        <v>tier - 2</v>
      </c>
      <c r="P901" s="16" t="str">
        <f>VLOOKUP(A901,'Hospitalisation Details'!A901:K901,11,FALSE)</f>
        <v>R1026</v>
      </c>
      <c r="Q901" s="16">
        <f>VLOOKUP(A901,'Hospitalisation Details'!A901:L901,12,FALSE)</f>
        <v>36</v>
      </c>
    </row>
    <row r="902" spans="1:17" ht="20.399999999999999" x14ac:dyDescent="0.6">
      <c r="A902" s="17" t="s">
        <v>1470</v>
      </c>
      <c r="B902" s="16" t="str">
        <f>VLOOKUP('HEALTH CARE'!A902,'Customer Names'!A902:D902,3,FALSE)</f>
        <v>Sheppard</v>
      </c>
      <c r="C902" s="16">
        <f>VLOOKUP(A902,'Medical Examinations'!A902:B902,2,FALSE)</f>
        <v>26.6</v>
      </c>
      <c r="D902" s="16">
        <f>VLOOKUP(A902,'Medical Examinations'!A902:C902,3,FALSE)</f>
        <v>5.07</v>
      </c>
      <c r="E902" s="16" t="str">
        <f>VLOOKUP(A902,'Medical Examinations'!A902:D902,4,FALSE)</f>
        <v>Yes</v>
      </c>
      <c r="F902" s="16" t="str">
        <f>VLOOKUP(A902,'Medical Examinations'!A902:E902,5,FALSE)</f>
        <v>No</v>
      </c>
      <c r="G902" s="16" t="str">
        <f>VLOOKUP(A902,'Medical Examinations'!A902:F902,6,FALSE)</f>
        <v>No</v>
      </c>
      <c r="H902" s="16">
        <f>VLOOKUP('HEALTH CARE'!A902,'Medical Examinations'!A902:G902,7,FALSE)</f>
        <v>2</v>
      </c>
      <c r="I902" s="16" t="str">
        <f>VLOOKUP(A902,'Medical Examinations'!A902:H902,8,FALSE)</f>
        <v>No</v>
      </c>
      <c r="J902" s="16" t="str">
        <f>VLOOKUP(A902,'Medical Examinations'!A902:I902,9,FALSE)</f>
        <v>overweight</v>
      </c>
      <c r="K902" s="16" t="str">
        <f>VLOOKUP(A902,'Medical Examinations'!A902:J902,10,FALSE)</f>
        <v>normal</v>
      </c>
      <c r="L902" s="18">
        <f>VLOOKUP(A902,'Hospitalisation Details'!A:F, 5, FALSE)</f>
        <v>24</v>
      </c>
      <c r="M902" s="16">
        <f>VLOOKUP(A902,'Hospitalisation Details'!A902:H902,8,FALSE)</f>
        <v>12044.34</v>
      </c>
      <c r="N902" s="16" t="str">
        <f>VLOOKUP(A902,'Hospitalisation Details'!A902:I902,9,FALSE)</f>
        <v>tier - 3</v>
      </c>
      <c r="O902" s="16" t="str">
        <f>VLOOKUP(A902,'Hospitalisation Details'!A902:J902,10,FALSE)</f>
        <v>tier - 1</v>
      </c>
      <c r="P902" s="16" t="str">
        <f>VLOOKUP(A902,'Hospitalisation Details'!A902:K902,11,FALSE)</f>
        <v>R1012</v>
      </c>
      <c r="Q902" s="16">
        <f>VLOOKUP(A902,'Hospitalisation Details'!A902:L902,12,FALSE)</f>
        <v>56</v>
      </c>
    </row>
    <row r="903" spans="1:17" ht="20.399999999999999" x14ac:dyDescent="0.6">
      <c r="A903" s="17" t="s">
        <v>1469</v>
      </c>
      <c r="B903" s="16" t="str">
        <f>VLOOKUP('HEALTH CARE'!A903,'Customer Names'!A903:D903,3,FALSE)</f>
        <v>Doran</v>
      </c>
      <c r="C903" s="16">
        <f>VLOOKUP(A903,'Medical Examinations'!A903:B903,2,FALSE)</f>
        <v>35.700000000000003</v>
      </c>
      <c r="D903" s="16">
        <f>VLOOKUP(A903,'Medical Examinations'!A903:C903,3,FALSE)</f>
        <v>4.0599999999999996</v>
      </c>
      <c r="E903" s="16" t="str">
        <f>VLOOKUP(A903,'Medical Examinations'!A903:D903,4,FALSE)</f>
        <v>No</v>
      </c>
      <c r="F903" s="16" t="str">
        <f>VLOOKUP(A903,'Medical Examinations'!A903:E903,5,FALSE)</f>
        <v>No</v>
      </c>
      <c r="G903" s="16" t="str">
        <f>VLOOKUP(A903,'Medical Examinations'!A903:F903,6,FALSE)</f>
        <v>Yes</v>
      </c>
      <c r="H903" s="16">
        <f>VLOOKUP('HEALTH CARE'!A903,'Medical Examinations'!A903:G903,7,FALSE)</f>
        <v>1</v>
      </c>
      <c r="I903" s="16" t="str">
        <f>VLOOKUP(A903,'Medical Examinations'!A903:H903,8,FALSE)</f>
        <v>No</v>
      </c>
      <c r="J903" s="16" t="str">
        <f>VLOOKUP(A903,'Medical Examinations'!A903:I903,9,FALSE)</f>
        <v>obesity</v>
      </c>
      <c r="K903" s="16" t="str">
        <f>VLOOKUP(A903,'Medical Examinations'!A903:J903,10,FALSE)</f>
        <v>normal</v>
      </c>
      <c r="L903" s="18">
        <f>VLOOKUP(A903,'Hospitalisation Details'!A:F, 5, FALSE)</f>
        <v>16</v>
      </c>
      <c r="M903" s="16">
        <f>VLOOKUP(A903,'Hospitalisation Details'!A903:H903,8,FALSE)</f>
        <v>12035.18</v>
      </c>
      <c r="N903" s="16" t="str">
        <f>VLOOKUP(A903,'Hospitalisation Details'!A903:I903,9,FALSE)</f>
        <v>tier - 3</v>
      </c>
      <c r="O903" s="16" t="str">
        <f>VLOOKUP(A903,'Hospitalisation Details'!A903:J903,10,FALSE)</f>
        <v>tier - 3</v>
      </c>
      <c r="P903" s="16" t="str">
        <f>VLOOKUP(A903,'Hospitalisation Details'!A903:K903,11,FALSE)</f>
        <v>R1021</v>
      </c>
      <c r="Q903" s="16">
        <f>VLOOKUP(A903,'Hospitalisation Details'!A903:L903,12,FALSE)</f>
        <v>43</v>
      </c>
    </row>
    <row r="904" spans="1:17" ht="20.399999999999999" x14ac:dyDescent="0.6">
      <c r="A904" s="17" t="s">
        <v>1468</v>
      </c>
      <c r="B904" s="16" t="str">
        <f>VLOOKUP('HEALTH CARE'!A904,'Customer Names'!A904:D904,3,FALSE)</f>
        <v>Labrosse</v>
      </c>
      <c r="C904" s="16">
        <f>VLOOKUP(A904,'Medical Examinations'!A904:B904,2,FALSE)</f>
        <v>20.100000000000001</v>
      </c>
      <c r="D904" s="16">
        <f>VLOOKUP(A904,'Medical Examinations'!A904:C904,3,FALSE)</f>
        <v>10.52</v>
      </c>
      <c r="E904" s="16" t="str">
        <f>VLOOKUP(A904,'Medical Examinations'!A904:D904,4,FALSE)</f>
        <v>No</v>
      </c>
      <c r="F904" s="16" t="str">
        <f>VLOOKUP(A904,'Medical Examinations'!A904:E904,5,FALSE)</f>
        <v>No</v>
      </c>
      <c r="G904" s="16" t="str">
        <f>VLOOKUP(A904,'Medical Examinations'!A904:F904,6,FALSE)</f>
        <v>No</v>
      </c>
      <c r="H904" s="16">
        <f>VLOOKUP('HEALTH CARE'!A904,'Medical Examinations'!A904:G904,7,FALSE)</f>
        <v>0</v>
      </c>
      <c r="I904" s="16" t="str">
        <f>VLOOKUP(A904,'Medical Examinations'!A904:H904,8,FALSE)</f>
        <v>No</v>
      </c>
      <c r="J904" s="16" t="str">
        <f>VLOOKUP(A904,'Medical Examinations'!A904:I904,9,FALSE)</f>
        <v>normal weight</v>
      </c>
      <c r="K904" s="16" t="str">
        <f>VLOOKUP(A904,'Medical Examinations'!A904:J904,10,FALSE)</f>
        <v>diabetes</v>
      </c>
      <c r="L904" s="18">
        <f>VLOOKUP(A904,'Hospitalisation Details'!A:F, 5, FALSE)</f>
        <v>29</v>
      </c>
      <c r="M904" s="16">
        <f>VLOOKUP(A904,'Hospitalisation Details'!A904:H904,8,FALSE)</f>
        <v>12032.33</v>
      </c>
      <c r="N904" s="16" t="str">
        <f>VLOOKUP(A904,'Hospitalisation Details'!A904:I904,9,FALSE)</f>
        <v>tier - 3</v>
      </c>
      <c r="O904" s="16" t="str">
        <f>VLOOKUP(A904,'Hospitalisation Details'!A904:J904,10,FALSE)</f>
        <v>tier - 1</v>
      </c>
      <c r="P904" s="16" t="str">
        <f>VLOOKUP(A904,'Hospitalisation Details'!A904:K904,11,FALSE)</f>
        <v>R1011</v>
      </c>
      <c r="Q904" s="16">
        <f>VLOOKUP(A904,'Hospitalisation Details'!A904:L904,12,FALSE)</f>
        <v>57</v>
      </c>
    </row>
    <row r="905" spans="1:17" ht="20.399999999999999" x14ac:dyDescent="0.6">
      <c r="A905" s="17" t="s">
        <v>1467</v>
      </c>
      <c r="B905" s="16" t="str">
        <f>VLOOKUP('HEALTH CARE'!A905,'Customer Names'!A905:D905,3,FALSE)</f>
        <v>Thomas</v>
      </c>
      <c r="C905" s="16">
        <f>VLOOKUP(A905,'Medical Examinations'!A905:B905,2,FALSE)</f>
        <v>22.23</v>
      </c>
      <c r="D905" s="16">
        <f>VLOOKUP(A905,'Medical Examinations'!A905:C905,3,FALSE)</f>
        <v>9.65</v>
      </c>
      <c r="E905" s="16" t="str">
        <f>VLOOKUP(A905,'Medical Examinations'!A905:D905,4,FALSE)</f>
        <v>No</v>
      </c>
      <c r="F905" s="16" t="str">
        <f>VLOOKUP(A905,'Medical Examinations'!A905:E905,5,FALSE)</f>
        <v>No</v>
      </c>
      <c r="G905" s="16" t="str">
        <f>VLOOKUP(A905,'Medical Examinations'!A905:F905,6,FALSE)</f>
        <v>No</v>
      </c>
      <c r="H905" s="16">
        <f>VLOOKUP('HEALTH CARE'!A905,'Medical Examinations'!A905:G905,7,FALSE)</f>
        <v>0</v>
      </c>
      <c r="I905" s="16" t="str">
        <f>VLOOKUP(A905,'Medical Examinations'!A905:H905,8,FALSE)</f>
        <v>No</v>
      </c>
      <c r="J905" s="16" t="str">
        <f>VLOOKUP(A905,'Medical Examinations'!A905:I905,9,FALSE)</f>
        <v>normal weight</v>
      </c>
      <c r="K905" s="16" t="str">
        <f>VLOOKUP(A905,'Medical Examinations'!A905:J905,10,FALSE)</f>
        <v>diabetes</v>
      </c>
      <c r="L905" s="18">
        <f>VLOOKUP(A905,'Hospitalisation Details'!A:F, 5, FALSE)</f>
        <v>9</v>
      </c>
      <c r="M905" s="16">
        <f>VLOOKUP(A905,'Hospitalisation Details'!A905:H905,8,FALSE)</f>
        <v>12029.29</v>
      </c>
      <c r="N905" s="16" t="str">
        <f>VLOOKUP(A905,'Hospitalisation Details'!A905:I905,9,FALSE)</f>
        <v>tier - 3</v>
      </c>
      <c r="O905" s="16" t="str">
        <f>VLOOKUP(A905,'Hospitalisation Details'!A905:J905,10,FALSE)</f>
        <v>tier - 2</v>
      </c>
      <c r="P905" s="16" t="str">
        <f>VLOOKUP(A905,'Hospitalisation Details'!A905:K905,11,FALSE)</f>
        <v>R1024</v>
      </c>
      <c r="Q905" s="16">
        <f>VLOOKUP(A905,'Hospitalisation Details'!A905:L905,12,FALSE)</f>
        <v>57</v>
      </c>
    </row>
    <row r="906" spans="1:17" ht="20.399999999999999" x14ac:dyDescent="0.6">
      <c r="A906" s="17" t="s">
        <v>1466</v>
      </c>
      <c r="B906" s="16" t="str">
        <f>VLOOKUP('HEALTH CARE'!A906,'Customer Names'!A906:D906,3,FALSE)</f>
        <v>Lesniak</v>
      </c>
      <c r="C906" s="16">
        <f>VLOOKUP(A906,'Medical Examinations'!A906:B906,2,FALSE)</f>
        <v>36.47</v>
      </c>
      <c r="D906" s="16">
        <f>VLOOKUP(A906,'Medical Examinations'!A906:C906,3,FALSE)</f>
        <v>6.21</v>
      </c>
      <c r="E906" s="16" t="str">
        <f>VLOOKUP(A906,'Medical Examinations'!A906:D906,4,FALSE)</f>
        <v>No</v>
      </c>
      <c r="F906" s="16" t="str">
        <f>VLOOKUP(A906,'Medical Examinations'!A906:E906,5,FALSE)</f>
        <v>No</v>
      </c>
      <c r="G906" s="16" t="str">
        <f>VLOOKUP(A906,'Medical Examinations'!A906:F906,6,FALSE)</f>
        <v>No</v>
      </c>
      <c r="H906" s="16">
        <f>VLOOKUP('HEALTH CARE'!A906,'Medical Examinations'!A906:G906,7,FALSE)</f>
        <v>0</v>
      </c>
      <c r="I906" s="16" t="str">
        <f>VLOOKUP(A906,'Medical Examinations'!A906:H906,8,FALSE)</f>
        <v>No</v>
      </c>
      <c r="J906" s="16" t="str">
        <f>VLOOKUP(A906,'Medical Examinations'!A906:I906,9,FALSE)</f>
        <v>obesity</v>
      </c>
      <c r="K906" s="16" t="str">
        <f>VLOOKUP(A906,'Medical Examinations'!A906:J906,10,FALSE)</f>
        <v>prediabetes</v>
      </c>
      <c r="L906" s="18">
        <f>VLOOKUP(A906,'Hospitalisation Details'!A:F, 5, FALSE)</f>
        <v>17</v>
      </c>
      <c r="M906" s="16">
        <f>VLOOKUP(A906,'Hospitalisation Details'!A906:H906,8,FALSE)</f>
        <v>12001.29</v>
      </c>
      <c r="N906" s="16" t="str">
        <f>VLOOKUP(A906,'Hospitalisation Details'!A906:I906,9,FALSE)</f>
        <v>tier - 3</v>
      </c>
      <c r="O906" s="16" t="str">
        <f>VLOOKUP(A906,'Hospitalisation Details'!A906:J906,10,FALSE)</f>
        <v>tier - 3</v>
      </c>
      <c r="P906" s="16" t="str">
        <f>VLOOKUP(A906,'Hospitalisation Details'!A906:K906,11,FALSE)</f>
        <v>R1021</v>
      </c>
      <c r="Q906" s="16">
        <f>VLOOKUP(A906,'Hospitalisation Details'!A906:L906,12,FALSE)</f>
        <v>40</v>
      </c>
    </row>
    <row r="907" spans="1:17" ht="20.399999999999999" x14ac:dyDescent="0.6">
      <c r="A907" s="17" t="s">
        <v>1465</v>
      </c>
      <c r="B907" s="16" t="str">
        <f>VLOOKUP('HEALTH CARE'!A907,'Customer Names'!A907:D907,3,FALSE)</f>
        <v>Prowse</v>
      </c>
      <c r="C907" s="16">
        <f>VLOOKUP(A907,'Medical Examinations'!A907:B907,2,FALSE)</f>
        <v>49.64</v>
      </c>
      <c r="D907" s="16">
        <f>VLOOKUP(A907,'Medical Examinations'!A907:C907,3,FALSE)</f>
        <v>4.76</v>
      </c>
      <c r="E907" s="16" t="str">
        <f>VLOOKUP(A907,'Medical Examinations'!A907:D907,4,FALSE)</f>
        <v>No</v>
      </c>
      <c r="F907" s="16" t="str">
        <f>VLOOKUP(A907,'Medical Examinations'!A907:E907,5,FALSE)</f>
        <v>No</v>
      </c>
      <c r="G907" s="16" t="str">
        <f>VLOOKUP(A907,'Medical Examinations'!A907:F907,6,FALSE)</f>
        <v>Yes</v>
      </c>
      <c r="H907" s="16">
        <f>VLOOKUP('HEALTH CARE'!A907,'Medical Examinations'!A907:G907,7,FALSE)</f>
        <v>1</v>
      </c>
      <c r="I907" s="16" t="str">
        <f>VLOOKUP(A907,'Medical Examinations'!A907:H907,8,FALSE)</f>
        <v>No</v>
      </c>
      <c r="J907" s="16" t="str">
        <f>VLOOKUP(A907,'Medical Examinations'!A907:I907,9,FALSE)</f>
        <v>obesity</v>
      </c>
      <c r="K907" s="16" t="str">
        <f>VLOOKUP(A907,'Medical Examinations'!A907:J907,10,FALSE)</f>
        <v>normal</v>
      </c>
      <c r="L907" s="18">
        <f>VLOOKUP(A907,'Hospitalisation Details'!A:F, 5, FALSE)</f>
        <v>12</v>
      </c>
      <c r="M907" s="16">
        <f>VLOOKUP(A907,'Hospitalisation Details'!A907:H907,8,FALSE)</f>
        <v>11994.89</v>
      </c>
      <c r="N907" s="16" t="str">
        <f>VLOOKUP(A907,'Hospitalisation Details'!A907:I907,9,FALSE)</f>
        <v>tier - 3</v>
      </c>
      <c r="O907" s="16" t="str">
        <f>VLOOKUP(A907,'Hospitalisation Details'!A907:J907,10,FALSE)</f>
        <v>tier - 2</v>
      </c>
      <c r="P907" s="16" t="str">
        <f>VLOOKUP(A907,'Hospitalisation Details'!A907:K907,11,FALSE)</f>
        <v>R1012</v>
      </c>
      <c r="Q907" s="16">
        <f>VLOOKUP(A907,'Hospitalisation Details'!A907:L907,12,FALSE)</f>
        <v>29</v>
      </c>
    </row>
    <row r="908" spans="1:17" ht="20.399999999999999" x14ac:dyDescent="0.6">
      <c r="A908" s="17" t="s">
        <v>1464</v>
      </c>
      <c r="B908" s="16" t="str">
        <f>VLOOKUP('HEALTH CARE'!A908,'Customer Names'!A908:D908,3,FALSE)</f>
        <v>Seigel</v>
      </c>
      <c r="C908" s="16">
        <f>VLOOKUP(A908,'Medical Examinations'!A908:B908,2,FALSE)</f>
        <v>36.799999999999997</v>
      </c>
      <c r="D908" s="16">
        <f>VLOOKUP(A908,'Medical Examinations'!A908:C908,3,FALSE)</f>
        <v>5.73</v>
      </c>
      <c r="E908" s="16" t="str">
        <f>VLOOKUP(A908,'Medical Examinations'!A908:D908,4,FALSE)</f>
        <v>Yes</v>
      </c>
      <c r="F908" s="16" t="str">
        <f>VLOOKUP(A908,'Medical Examinations'!A908:E908,5,FALSE)</f>
        <v>No</v>
      </c>
      <c r="G908" s="16" t="str">
        <f>VLOOKUP(A908,'Medical Examinations'!A908:F908,6,FALSE)</f>
        <v>Yes</v>
      </c>
      <c r="H908" s="16">
        <f>VLOOKUP('HEALTH CARE'!A908,'Medical Examinations'!A908:G908,7,FALSE)</f>
        <v>1</v>
      </c>
      <c r="I908" s="16" t="str">
        <f>VLOOKUP(A908,'Medical Examinations'!A908:H908,8,FALSE)</f>
        <v>No</v>
      </c>
      <c r="J908" s="16" t="str">
        <f>VLOOKUP(A908,'Medical Examinations'!A908:I908,9,FALSE)</f>
        <v>obesity</v>
      </c>
      <c r="K908" s="16" t="str">
        <f>VLOOKUP(A908,'Medical Examinations'!A908:J908,10,FALSE)</f>
        <v>prediabetes</v>
      </c>
      <c r="L908" s="18">
        <f>VLOOKUP(A908,'Hospitalisation Details'!A:F, 5, FALSE)</f>
        <v>4</v>
      </c>
      <c r="M908" s="16">
        <f>VLOOKUP(A908,'Hospitalisation Details'!A908:H908,8,FALSE)</f>
        <v>11987.68</v>
      </c>
      <c r="N908" s="16" t="str">
        <f>VLOOKUP(A908,'Hospitalisation Details'!A908:I908,9,FALSE)</f>
        <v>tier - 3</v>
      </c>
      <c r="O908" s="16" t="str">
        <f>VLOOKUP(A908,'Hospitalisation Details'!A908:J908,10,FALSE)</f>
        <v>tier - 2</v>
      </c>
      <c r="P908" s="16" t="str">
        <f>VLOOKUP(A908,'Hospitalisation Details'!A908:K908,11,FALSE)</f>
        <v>R1026</v>
      </c>
      <c r="Q908" s="16">
        <f>VLOOKUP(A908,'Hospitalisation Details'!A908:L908,12,FALSE)</f>
        <v>39</v>
      </c>
    </row>
    <row r="909" spans="1:17" ht="20.399999999999999" x14ac:dyDescent="0.6">
      <c r="A909" s="17" t="s">
        <v>1463</v>
      </c>
      <c r="B909" s="16" t="str">
        <f>VLOOKUP('HEALTH CARE'!A909,'Customer Names'!A909:D909,3,FALSE)</f>
        <v>Blas</v>
      </c>
      <c r="C909" s="16">
        <f>VLOOKUP(A909,'Medical Examinations'!A909:B909,2,FALSE)</f>
        <v>33.880000000000003</v>
      </c>
      <c r="D909" s="16">
        <f>VLOOKUP(A909,'Medical Examinations'!A909:C909,3,FALSE)</f>
        <v>10.78</v>
      </c>
      <c r="E909" s="16" t="str">
        <f>VLOOKUP(A909,'Medical Examinations'!A909:D909,4,FALSE)</f>
        <v>Yes</v>
      </c>
      <c r="F909" s="16" t="str">
        <f>VLOOKUP(A909,'Medical Examinations'!A909:E909,5,FALSE)</f>
        <v>No</v>
      </c>
      <c r="G909" s="16" t="str">
        <f>VLOOKUP(A909,'Medical Examinations'!A909:F909,6,FALSE)</f>
        <v>No</v>
      </c>
      <c r="H909" s="16">
        <f>VLOOKUP('HEALTH CARE'!A909,'Medical Examinations'!A909:G909,7,FALSE)</f>
        <v>0</v>
      </c>
      <c r="I909" s="16" t="str">
        <f>VLOOKUP(A909,'Medical Examinations'!A909:H909,8,FALSE)</f>
        <v>No</v>
      </c>
      <c r="J909" s="16" t="str">
        <f>VLOOKUP(A909,'Medical Examinations'!A909:I909,9,FALSE)</f>
        <v>obesity</v>
      </c>
      <c r="K909" s="16" t="str">
        <f>VLOOKUP(A909,'Medical Examinations'!A909:J909,10,FALSE)</f>
        <v>diabetes</v>
      </c>
      <c r="L909" s="18">
        <f>VLOOKUP(A909,'Hospitalisation Details'!A:F, 5, FALSE)</f>
        <v>22</v>
      </c>
      <c r="M909" s="16">
        <f>VLOOKUP(A909,'Hospitalisation Details'!A909:H909,8,FALSE)</f>
        <v>11987.17</v>
      </c>
      <c r="N909" s="16" t="str">
        <f>VLOOKUP(A909,'Hospitalisation Details'!A909:I909,9,FALSE)</f>
        <v>tier - 3</v>
      </c>
      <c r="O909" s="16" t="str">
        <f>VLOOKUP(A909,'Hospitalisation Details'!A909:J909,10,FALSE)</f>
        <v>tier - 3</v>
      </c>
      <c r="P909" s="16" t="str">
        <f>VLOOKUP(A909,'Hospitalisation Details'!A909:K909,11,FALSE)</f>
        <v>R1013</v>
      </c>
      <c r="Q909" s="16">
        <f>VLOOKUP(A909,'Hospitalisation Details'!A909:L909,12,FALSE)</f>
        <v>55</v>
      </c>
    </row>
    <row r="910" spans="1:17" ht="20.399999999999999" x14ac:dyDescent="0.6">
      <c r="A910" s="17" t="s">
        <v>1462</v>
      </c>
      <c r="B910" s="16" t="str">
        <f>VLOOKUP('HEALTH CARE'!A910,'Customer Names'!A910:D910,3,FALSE)</f>
        <v>Simpson</v>
      </c>
      <c r="C910" s="16">
        <f>VLOOKUP(A910,'Medical Examinations'!A910:B910,2,FALSE)</f>
        <v>32.01</v>
      </c>
      <c r="D910" s="16">
        <f>VLOOKUP(A910,'Medical Examinations'!A910:C910,3,FALSE)</f>
        <v>5.08</v>
      </c>
      <c r="E910" s="16" t="str">
        <f>VLOOKUP(A910,'Medical Examinations'!A910:D910,4,FALSE)</f>
        <v>Yes</v>
      </c>
      <c r="F910" s="16" t="str">
        <f>VLOOKUP(A910,'Medical Examinations'!A910:E910,5,FALSE)</f>
        <v>No</v>
      </c>
      <c r="G910" s="16" t="str">
        <f>VLOOKUP(A910,'Medical Examinations'!A910:F910,6,FALSE)</f>
        <v>No</v>
      </c>
      <c r="H910" s="16">
        <f>VLOOKUP('HEALTH CARE'!A910,'Medical Examinations'!A910:G910,7,FALSE)</f>
        <v>1</v>
      </c>
      <c r="I910" s="16" t="str">
        <f>VLOOKUP(A910,'Medical Examinations'!A910:H910,8,FALSE)</f>
        <v>No</v>
      </c>
      <c r="J910" s="16" t="str">
        <f>VLOOKUP(A910,'Medical Examinations'!A910:I910,9,FALSE)</f>
        <v>obesity</v>
      </c>
      <c r="K910" s="16" t="str">
        <f>VLOOKUP(A910,'Medical Examinations'!A910:J910,10,FALSE)</f>
        <v>normal</v>
      </c>
      <c r="L910" s="18">
        <f>VLOOKUP(A910,'Hospitalisation Details'!A:F, 5, FALSE)</f>
        <v>29</v>
      </c>
      <c r="M910" s="16">
        <f>VLOOKUP(A910,'Hospitalisation Details'!A910:H910,8,FALSE)</f>
        <v>11946.63</v>
      </c>
      <c r="N910" s="16" t="str">
        <f>VLOOKUP(A910,'Hospitalisation Details'!A910:I910,9,FALSE)</f>
        <v>tier - 3</v>
      </c>
      <c r="O910" s="16" t="str">
        <f>VLOOKUP(A910,'Hospitalisation Details'!A910:J910,10,FALSE)</f>
        <v>tier - 2</v>
      </c>
      <c r="P910" s="16" t="str">
        <f>VLOOKUP(A910,'Hospitalisation Details'!A910:K910,11,FALSE)</f>
        <v>R1013</v>
      </c>
      <c r="Q910" s="16">
        <f>VLOOKUP(A910,'Hospitalisation Details'!A910:L910,12,FALSE)</f>
        <v>58</v>
      </c>
    </row>
    <row r="911" spans="1:17" ht="20.399999999999999" x14ac:dyDescent="0.6">
      <c r="A911" s="17" t="s">
        <v>1461</v>
      </c>
      <c r="B911" s="16" t="str">
        <f>VLOOKUP('HEALTH CARE'!A911,'Customer Names'!A911:D911,3,FALSE)</f>
        <v>Gierman</v>
      </c>
      <c r="C911" s="16">
        <f>VLOOKUP(A911,'Medical Examinations'!A911:B911,2,FALSE)</f>
        <v>33.630000000000003</v>
      </c>
      <c r="D911" s="16">
        <f>VLOOKUP(A911,'Medical Examinations'!A911:C911,3,FALSE)</f>
        <v>11.39</v>
      </c>
      <c r="E911" s="16" t="str">
        <f>VLOOKUP(A911,'Medical Examinations'!A911:D911,4,FALSE)</f>
        <v>No</v>
      </c>
      <c r="F911" s="16" t="str">
        <f>VLOOKUP(A911,'Medical Examinations'!A911:E911,5,FALSE)</f>
        <v>No</v>
      </c>
      <c r="G911" s="16" t="str">
        <f>VLOOKUP(A911,'Medical Examinations'!A911:F911,6,FALSE)</f>
        <v>No</v>
      </c>
      <c r="H911" s="16">
        <f>VLOOKUP('HEALTH CARE'!A911,'Medical Examinations'!A911:G911,7,FALSE)</f>
        <v>0</v>
      </c>
      <c r="I911" s="16" t="str">
        <f>VLOOKUP(A911,'Medical Examinations'!A911:H911,8,FALSE)</f>
        <v>No</v>
      </c>
      <c r="J911" s="16" t="str">
        <f>VLOOKUP(A911,'Medical Examinations'!A911:I911,9,FALSE)</f>
        <v>obesity</v>
      </c>
      <c r="K911" s="16" t="str">
        <f>VLOOKUP(A911,'Medical Examinations'!A911:J911,10,FALSE)</f>
        <v>diabetes</v>
      </c>
      <c r="L911" s="18">
        <f>VLOOKUP(A911,'Hospitalisation Details'!A:F, 5, FALSE)</f>
        <v>1</v>
      </c>
      <c r="M911" s="16">
        <f>VLOOKUP(A911,'Hospitalisation Details'!A911:H911,8,FALSE)</f>
        <v>11945.13</v>
      </c>
      <c r="N911" s="16" t="str">
        <f>VLOOKUP(A911,'Hospitalisation Details'!A911:I911,9,FALSE)</f>
        <v>tier - 3</v>
      </c>
      <c r="O911" s="16" t="str">
        <f>VLOOKUP(A911,'Hospitalisation Details'!A911:J911,10,FALSE)</f>
        <v>tier - 2</v>
      </c>
      <c r="P911" s="16" t="str">
        <f>VLOOKUP(A911,'Hospitalisation Details'!A911:K911,11,FALSE)</f>
        <v>R1012</v>
      </c>
      <c r="Q911" s="16">
        <f>VLOOKUP(A911,'Hospitalisation Details'!A911:L911,12,FALSE)</f>
        <v>57</v>
      </c>
    </row>
    <row r="912" spans="1:17" ht="20.399999999999999" x14ac:dyDescent="0.6">
      <c r="A912" s="17" t="s">
        <v>1460</v>
      </c>
      <c r="B912" s="16" t="str">
        <f>VLOOKUP('HEALTH CARE'!A912,'Customer Names'!A912:D912,3,FALSE)</f>
        <v>Jeuland</v>
      </c>
      <c r="C912" s="16">
        <f>VLOOKUP(A912,'Medical Examinations'!A912:B912,2,FALSE)</f>
        <v>34.865000000000002</v>
      </c>
      <c r="D912" s="16">
        <f>VLOOKUP(A912,'Medical Examinations'!A912:C912,3,FALSE)</f>
        <v>5.35</v>
      </c>
      <c r="E912" s="16" t="str">
        <f>VLOOKUP(A912,'Medical Examinations'!A912:D912,4,FALSE)</f>
        <v>Yes</v>
      </c>
      <c r="F912" s="16" t="str">
        <f>VLOOKUP(A912,'Medical Examinations'!A912:E912,5,FALSE)</f>
        <v>No</v>
      </c>
      <c r="G912" s="16" t="str">
        <f>VLOOKUP(A912,'Medical Examinations'!A912:F912,6,FALSE)</f>
        <v>No</v>
      </c>
      <c r="H912" s="16">
        <f>VLOOKUP('HEALTH CARE'!A912,'Medical Examinations'!A912:G912,7,FALSE)</f>
        <v>1</v>
      </c>
      <c r="I912" s="16" t="str">
        <f>VLOOKUP(A912,'Medical Examinations'!A912:H912,8,FALSE)</f>
        <v>No</v>
      </c>
      <c r="J912" s="16" t="str">
        <f>VLOOKUP(A912,'Medical Examinations'!A912:I912,9,FALSE)</f>
        <v>obesity</v>
      </c>
      <c r="K912" s="16" t="str">
        <f>VLOOKUP(A912,'Medical Examinations'!A912:J912,10,FALSE)</f>
        <v>normal</v>
      </c>
      <c r="L912" s="18">
        <f>VLOOKUP(A912,'Hospitalisation Details'!A:F, 5, FALSE)</f>
        <v>25</v>
      </c>
      <c r="M912" s="16">
        <f>VLOOKUP(A912,'Hospitalisation Details'!A912:H912,8,FALSE)</f>
        <v>11944.59</v>
      </c>
      <c r="N912" s="16" t="str">
        <f>VLOOKUP(A912,'Hospitalisation Details'!A912:I912,9,FALSE)</f>
        <v>tier - 3</v>
      </c>
      <c r="O912" s="16" t="str">
        <f>VLOOKUP(A912,'Hospitalisation Details'!A912:J912,10,FALSE)</f>
        <v>tier - 2</v>
      </c>
      <c r="P912" s="16" t="str">
        <f>VLOOKUP(A912,'Hospitalisation Details'!A912:K912,11,FALSE)</f>
        <v>R1016</v>
      </c>
      <c r="Q912" s="16">
        <f>VLOOKUP(A912,'Hospitalisation Details'!A912:L912,12,FALSE)</f>
        <v>58</v>
      </c>
    </row>
    <row r="913" spans="1:17" ht="20.399999999999999" x14ac:dyDescent="0.6">
      <c r="A913" s="17" t="s">
        <v>1459</v>
      </c>
      <c r="B913" s="16" t="str">
        <f>VLOOKUP('HEALTH CARE'!A913,'Customer Names'!A913:D913,3,FALSE)</f>
        <v>Chorney</v>
      </c>
      <c r="C913" s="16">
        <f>VLOOKUP(A913,'Medical Examinations'!A913:B913,2,FALSE)</f>
        <v>43.11</v>
      </c>
      <c r="D913" s="16">
        <f>VLOOKUP(A913,'Medical Examinations'!A913:C913,3,FALSE)</f>
        <v>5.6</v>
      </c>
      <c r="E913" s="16" t="str">
        <f>VLOOKUP(A913,'Medical Examinations'!A913:D913,4,FALSE)</f>
        <v>No</v>
      </c>
      <c r="F913" s="16" t="str">
        <f>VLOOKUP(A913,'Medical Examinations'!A913:E913,5,FALSE)</f>
        <v>No</v>
      </c>
      <c r="G913" s="16" t="str">
        <f>VLOOKUP(A913,'Medical Examinations'!A913:F913,6,FALSE)</f>
        <v>No</v>
      </c>
      <c r="H913" s="16">
        <f>VLOOKUP('HEALTH CARE'!A913,'Medical Examinations'!A913:G913,7,FALSE)</f>
        <v>0</v>
      </c>
      <c r="I913" s="16" t="str">
        <f>VLOOKUP(A913,'Medical Examinations'!A913:H913,8,FALSE)</f>
        <v>No</v>
      </c>
      <c r="J913" s="16" t="str">
        <f>VLOOKUP(A913,'Medical Examinations'!A913:I913,9,FALSE)</f>
        <v>obesity</v>
      </c>
      <c r="K913" s="16" t="str">
        <f>VLOOKUP(A913,'Medical Examinations'!A913:J913,10,FALSE)</f>
        <v>normal</v>
      </c>
      <c r="L913" s="18">
        <f>VLOOKUP(A913,'Hospitalisation Details'!A:F, 5, FALSE)</f>
        <v>19</v>
      </c>
      <c r="M913" s="16">
        <f>VLOOKUP(A913,'Hospitalisation Details'!A913:H913,8,FALSE)</f>
        <v>11941.83</v>
      </c>
      <c r="N913" s="16" t="str">
        <f>VLOOKUP(A913,'Hospitalisation Details'!A913:I913,9,FALSE)</f>
        <v>tier - 3</v>
      </c>
      <c r="O913" s="16" t="str">
        <f>VLOOKUP(A913,'Hospitalisation Details'!A913:J913,10,FALSE)</f>
        <v>tier - 1</v>
      </c>
      <c r="P913" s="16" t="str">
        <f>VLOOKUP(A913,'Hospitalisation Details'!A913:K913,11,FALSE)</f>
        <v>R1023</v>
      </c>
      <c r="Q913" s="16">
        <f>VLOOKUP(A913,'Hospitalisation Details'!A913:L913,12,FALSE)</f>
        <v>31</v>
      </c>
    </row>
    <row r="914" spans="1:17" ht="20.399999999999999" x14ac:dyDescent="0.6">
      <c r="A914" s="17" t="s">
        <v>1458</v>
      </c>
      <c r="B914" s="16" t="str">
        <f>VLOOKUP('HEALTH CARE'!A914,'Customer Names'!A914:D914,3,FALSE)</f>
        <v>Rook</v>
      </c>
      <c r="C914" s="16">
        <f>VLOOKUP(A914,'Medical Examinations'!A914:B914,2,FALSE)</f>
        <v>30.305</v>
      </c>
      <c r="D914" s="16">
        <f>VLOOKUP(A914,'Medical Examinations'!A914:C914,3,FALSE)</f>
        <v>4.2699999999999996</v>
      </c>
      <c r="E914" s="16" t="str">
        <f>VLOOKUP(A914,'Medical Examinations'!A914:D914,4,FALSE)</f>
        <v>Yes</v>
      </c>
      <c r="F914" s="16" t="str">
        <f>VLOOKUP(A914,'Medical Examinations'!A914:E914,5,FALSE)</f>
        <v>No</v>
      </c>
      <c r="G914" s="16" t="str">
        <f>VLOOKUP(A914,'Medical Examinations'!A914:F914,6,FALSE)</f>
        <v>No</v>
      </c>
      <c r="H914" s="16">
        <f>VLOOKUP('HEALTH CARE'!A914,'Medical Examinations'!A914:G914,7,FALSE)</f>
        <v>1</v>
      </c>
      <c r="I914" s="16" t="str">
        <f>VLOOKUP(A914,'Medical Examinations'!A914:H914,8,FALSE)</f>
        <v>No</v>
      </c>
      <c r="J914" s="16" t="str">
        <f>VLOOKUP(A914,'Medical Examinations'!A914:I914,9,FALSE)</f>
        <v>obesity</v>
      </c>
      <c r="K914" s="16" t="str">
        <f>VLOOKUP(A914,'Medical Examinations'!A914:J914,10,FALSE)</f>
        <v>normal</v>
      </c>
      <c r="L914" s="18">
        <f>VLOOKUP(A914,'Hospitalisation Details'!A:F, 5, FALSE)</f>
        <v>2</v>
      </c>
      <c r="M914" s="16">
        <f>VLOOKUP(A914,'Hospitalisation Details'!A914:H914,8,FALSE)</f>
        <v>11938.26</v>
      </c>
      <c r="N914" s="16" t="str">
        <f>VLOOKUP(A914,'Hospitalisation Details'!A914:I914,9,FALSE)</f>
        <v>tier - 3</v>
      </c>
      <c r="O914" s="16" t="str">
        <f>VLOOKUP(A914,'Hospitalisation Details'!A914:J914,10,FALSE)</f>
        <v>tier - 3</v>
      </c>
      <c r="P914" s="16" t="str">
        <f>VLOOKUP(A914,'Hospitalisation Details'!A914:K914,11,FALSE)</f>
        <v>R1019</v>
      </c>
      <c r="Q914" s="16">
        <f>VLOOKUP(A914,'Hospitalisation Details'!A914:L914,12,FALSE)</f>
        <v>58</v>
      </c>
    </row>
    <row r="915" spans="1:17" ht="20.399999999999999" x14ac:dyDescent="0.6">
      <c r="A915" s="17" t="s">
        <v>1457</v>
      </c>
      <c r="B915" s="16" t="str">
        <f>VLOOKUP('HEALTH CARE'!A915,'Customer Names'!A915:D915,3,FALSE)</f>
        <v>Wright</v>
      </c>
      <c r="C915" s="16">
        <f>VLOOKUP(A915,'Medical Examinations'!A915:B915,2,FALSE)</f>
        <v>25.175000000000001</v>
      </c>
      <c r="D915" s="16">
        <f>VLOOKUP(A915,'Medical Examinations'!A915:C915,3,FALSE)</f>
        <v>5.57</v>
      </c>
      <c r="E915" s="16" t="str">
        <f>VLOOKUP(A915,'Medical Examinations'!A915:D915,4,FALSE)</f>
        <v>Yes</v>
      </c>
      <c r="F915" s="16" t="str">
        <f>VLOOKUP(A915,'Medical Examinations'!A915:E915,5,FALSE)</f>
        <v>No</v>
      </c>
      <c r="G915" s="16" t="str">
        <f>VLOOKUP(A915,'Medical Examinations'!A915:F915,6,FALSE)</f>
        <v>No</v>
      </c>
      <c r="H915" s="16">
        <f>VLOOKUP('HEALTH CARE'!A915,'Medical Examinations'!A915:G915,7,FALSE)</f>
        <v>1</v>
      </c>
      <c r="I915" s="16" t="str">
        <f>VLOOKUP(A915,'Medical Examinations'!A915:H915,8,FALSE)</f>
        <v>No</v>
      </c>
      <c r="J915" s="16" t="str">
        <f>VLOOKUP(A915,'Medical Examinations'!A915:I915,9,FALSE)</f>
        <v>overweight</v>
      </c>
      <c r="K915" s="16" t="str">
        <f>VLOOKUP(A915,'Medical Examinations'!A915:J915,10,FALSE)</f>
        <v>normal</v>
      </c>
      <c r="L915" s="18">
        <f>VLOOKUP(A915,'Hospitalisation Details'!A:F, 5, FALSE)</f>
        <v>20</v>
      </c>
      <c r="M915" s="16">
        <f>VLOOKUP(A915,'Hospitalisation Details'!A915:H915,8,FALSE)</f>
        <v>11931.13</v>
      </c>
      <c r="N915" s="16" t="str">
        <f>VLOOKUP(A915,'Hospitalisation Details'!A915:I915,9,FALSE)</f>
        <v>tier - 3</v>
      </c>
      <c r="O915" s="16" t="str">
        <f>VLOOKUP(A915,'Hospitalisation Details'!A915:J915,10,FALSE)</f>
        <v>tier - 1</v>
      </c>
      <c r="P915" s="16" t="str">
        <f>VLOOKUP(A915,'Hospitalisation Details'!A915:K915,11,FALSE)</f>
        <v>R1019</v>
      </c>
      <c r="Q915" s="16">
        <f>VLOOKUP(A915,'Hospitalisation Details'!A915:L915,12,FALSE)</f>
        <v>58</v>
      </c>
    </row>
    <row r="916" spans="1:17" ht="20.399999999999999" x14ac:dyDescent="0.6">
      <c r="A916" s="17" t="s">
        <v>1456</v>
      </c>
      <c r="B916" s="16" t="str">
        <f>VLOOKUP('HEALTH CARE'!A916,'Customer Names'!A916:D916,3,FALSE)</f>
        <v>Chin</v>
      </c>
      <c r="C916" s="16">
        <f>VLOOKUP(A916,'Medical Examinations'!A916:B916,2,FALSE)</f>
        <v>26.8</v>
      </c>
      <c r="D916" s="16">
        <f>VLOOKUP(A916,'Medical Examinations'!A916:C916,3,FALSE)</f>
        <v>5.68</v>
      </c>
      <c r="E916" s="16" t="str">
        <f>VLOOKUP(A916,'Medical Examinations'!A916:D916,4,FALSE)</f>
        <v>Yes</v>
      </c>
      <c r="F916" s="16" t="str">
        <f>VLOOKUP(A916,'Medical Examinations'!A916:E916,5,FALSE)</f>
        <v>No</v>
      </c>
      <c r="G916" s="16" t="str">
        <f>VLOOKUP(A916,'Medical Examinations'!A916:F916,6,FALSE)</f>
        <v>No</v>
      </c>
      <c r="H916" s="16">
        <f>VLOOKUP('HEALTH CARE'!A916,'Medical Examinations'!A916:G916,7,FALSE)</f>
        <v>1</v>
      </c>
      <c r="I916" s="16" t="str">
        <f>VLOOKUP(A916,'Medical Examinations'!A916:H916,8,FALSE)</f>
        <v>No</v>
      </c>
      <c r="J916" s="16" t="str">
        <f>VLOOKUP(A916,'Medical Examinations'!A916:I916,9,FALSE)</f>
        <v>overweight</v>
      </c>
      <c r="K916" s="16" t="str">
        <f>VLOOKUP(A916,'Medical Examinations'!A916:J916,10,FALSE)</f>
        <v>normal</v>
      </c>
      <c r="L916" s="18">
        <f>VLOOKUP(A916,'Hospitalisation Details'!A:F, 5, FALSE)</f>
        <v>19</v>
      </c>
      <c r="M916" s="16">
        <f>VLOOKUP(A916,'Hospitalisation Details'!A916:H916,8,FALSE)</f>
        <v>11918.2</v>
      </c>
      <c r="N916" s="16" t="str">
        <f>VLOOKUP(A916,'Hospitalisation Details'!A916:I916,9,FALSE)</f>
        <v>tier - 3</v>
      </c>
      <c r="O916" s="16" t="str">
        <f>VLOOKUP(A916,'Hospitalisation Details'!A916:J916,10,FALSE)</f>
        <v>tier - 1</v>
      </c>
      <c r="P916" s="16" t="str">
        <f>VLOOKUP(A916,'Hospitalisation Details'!A916:K916,11,FALSE)</f>
        <v>R1021</v>
      </c>
      <c r="Q916" s="16">
        <f>VLOOKUP(A916,'Hospitalisation Details'!A916:L916,12,FALSE)</f>
        <v>58</v>
      </c>
    </row>
    <row r="917" spans="1:17" ht="20.399999999999999" x14ac:dyDescent="0.6">
      <c r="A917" s="17" t="s">
        <v>1455</v>
      </c>
      <c r="B917" s="16" t="str">
        <f>VLOOKUP('HEALTH CARE'!A917,'Customer Names'!A917:D917,3,FALSE)</f>
        <v>White</v>
      </c>
      <c r="C917" s="16">
        <f>VLOOKUP(A917,'Medical Examinations'!A917:B917,2,FALSE)</f>
        <v>21.78</v>
      </c>
      <c r="D917" s="16">
        <f>VLOOKUP(A917,'Medical Examinations'!A917:C917,3,FALSE)</f>
        <v>5.3</v>
      </c>
      <c r="E917" s="16" t="str">
        <f>VLOOKUP(A917,'Medical Examinations'!A917:D917,4,FALSE)</f>
        <v>No</v>
      </c>
      <c r="F917" s="16" t="str">
        <f>VLOOKUP(A917,'Medical Examinations'!A917:E917,5,FALSE)</f>
        <v>yes</v>
      </c>
      <c r="G917" s="16" t="str">
        <f>VLOOKUP(A917,'Medical Examinations'!A917:F917,6,FALSE)</f>
        <v>No</v>
      </c>
      <c r="H917" s="16">
        <f>VLOOKUP('HEALTH CARE'!A917,'Medical Examinations'!A917:G917,7,FALSE)</f>
        <v>1</v>
      </c>
      <c r="I917" s="16" t="str">
        <f>VLOOKUP(A917,'Medical Examinations'!A917:H917,8,FALSE)</f>
        <v>No</v>
      </c>
      <c r="J917" s="16" t="str">
        <f>VLOOKUP(A917,'Medical Examinations'!A917:I917,9,FALSE)</f>
        <v>normal weight</v>
      </c>
      <c r="K917" s="16" t="str">
        <f>VLOOKUP(A917,'Medical Examinations'!A917:J917,10,FALSE)</f>
        <v>normal</v>
      </c>
      <c r="L917" s="18">
        <f>VLOOKUP(A917,'Hospitalisation Details'!A:F, 5, FALSE)</f>
        <v>2</v>
      </c>
      <c r="M917" s="16">
        <f>VLOOKUP(A917,'Hospitalisation Details'!A917:H917,8,FALSE)</f>
        <v>11884.05</v>
      </c>
      <c r="N917" s="16" t="str">
        <f>VLOOKUP(A917,'Hospitalisation Details'!A917:I917,9,FALSE)</f>
        <v>tier - 3</v>
      </c>
      <c r="O917" s="16" t="str">
        <f>VLOOKUP(A917,'Hospitalisation Details'!A917:J917,10,FALSE)</f>
        <v>tier - 3</v>
      </c>
      <c r="P917" s="16" t="str">
        <f>VLOOKUP(A917,'Hospitalisation Details'!A917:K917,11,FALSE)</f>
        <v>R1013</v>
      </c>
      <c r="Q917" s="16">
        <f>VLOOKUP(A917,'Hospitalisation Details'!A917:L917,12,FALSE)</f>
        <v>19</v>
      </c>
    </row>
    <row r="918" spans="1:17" ht="20.399999999999999" x14ac:dyDescent="0.6">
      <c r="A918" s="17" t="s">
        <v>1454</v>
      </c>
      <c r="B918" s="16" t="str">
        <f>VLOOKUP('HEALTH CARE'!A918,'Customer Names'!A918:D918,3,FALSE)</f>
        <v>Savage</v>
      </c>
      <c r="C918" s="16">
        <f>VLOOKUP(A918,'Medical Examinations'!A918:B918,2,FALSE)</f>
        <v>30.14</v>
      </c>
      <c r="D918" s="16">
        <f>VLOOKUP(A918,'Medical Examinations'!A918:C918,3,FALSE)</f>
        <v>9.4499999999999993</v>
      </c>
      <c r="E918" s="16" t="str">
        <f>VLOOKUP(A918,'Medical Examinations'!A918:D918,4,FALSE)</f>
        <v>Yes</v>
      </c>
      <c r="F918" s="16" t="str">
        <f>VLOOKUP(A918,'Medical Examinations'!A918:E918,5,FALSE)</f>
        <v>No</v>
      </c>
      <c r="G918" s="16" t="str">
        <f>VLOOKUP(A918,'Medical Examinations'!A918:F918,6,FALSE)</f>
        <v>No</v>
      </c>
      <c r="H918" s="16">
        <f>VLOOKUP('HEALTH CARE'!A918,'Medical Examinations'!A918:G918,7,FALSE)</f>
        <v>0</v>
      </c>
      <c r="I918" s="16" t="str">
        <f>VLOOKUP(A918,'Medical Examinations'!A918:H918,8,FALSE)</f>
        <v>No</v>
      </c>
      <c r="J918" s="16" t="str">
        <f>VLOOKUP(A918,'Medical Examinations'!A918:I918,9,FALSE)</f>
        <v>obesity</v>
      </c>
      <c r="K918" s="16" t="str">
        <f>VLOOKUP(A918,'Medical Examinations'!A918:J918,10,FALSE)</f>
        <v>diabetes</v>
      </c>
      <c r="L918" s="18">
        <f>VLOOKUP(A918,'Hospitalisation Details'!A:F, 5, FALSE)</f>
        <v>29</v>
      </c>
      <c r="M918" s="16">
        <f>VLOOKUP(A918,'Hospitalisation Details'!A918:H918,8,FALSE)</f>
        <v>11881.97</v>
      </c>
      <c r="N918" s="16" t="str">
        <f>VLOOKUP(A918,'Hospitalisation Details'!A918:I918,9,FALSE)</f>
        <v>tier - 3</v>
      </c>
      <c r="O918" s="16" t="str">
        <f>VLOOKUP(A918,'Hospitalisation Details'!A918:J918,10,FALSE)</f>
        <v>tier - 1</v>
      </c>
      <c r="P918" s="16" t="str">
        <f>VLOOKUP(A918,'Hospitalisation Details'!A918:K918,11,FALSE)</f>
        <v>R1013</v>
      </c>
      <c r="Q918" s="16">
        <f>VLOOKUP(A918,'Hospitalisation Details'!A918:L918,12,FALSE)</f>
        <v>55</v>
      </c>
    </row>
    <row r="919" spans="1:17" ht="20.399999999999999" x14ac:dyDescent="0.6">
      <c r="A919" s="17" t="s">
        <v>1453</v>
      </c>
      <c r="B919" s="16" t="str">
        <f>VLOOKUP('HEALTH CARE'!A919,'Customer Names'!A919:D919,3,FALSE)</f>
        <v>Hitchings</v>
      </c>
      <c r="C919" s="16">
        <f>VLOOKUP(A919,'Medical Examinations'!A919:B919,2,FALSE)</f>
        <v>29.7</v>
      </c>
      <c r="D919" s="16">
        <f>VLOOKUP(A919,'Medical Examinations'!A919:C919,3,FALSE)</f>
        <v>6.79</v>
      </c>
      <c r="E919" s="16" t="str">
        <f>VLOOKUP(A919,'Medical Examinations'!A919:D919,4,FALSE)</f>
        <v>Yes</v>
      </c>
      <c r="F919" s="16" t="str">
        <f>VLOOKUP(A919,'Medical Examinations'!A919:E919,5,FALSE)</f>
        <v>No</v>
      </c>
      <c r="G919" s="16" t="str">
        <f>VLOOKUP(A919,'Medical Examinations'!A919:F919,6,FALSE)</f>
        <v>No</v>
      </c>
      <c r="H919" s="16">
        <f>VLOOKUP('HEALTH CARE'!A919,'Medical Examinations'!A919:G919,7,FALSE)</f>
        <v>0</v>
      </c>
      <c r="I919" s="16" t="str">
        <f>VLOOKUP(A919,'Medical Examinations'!A919:H919,8,FALSE)</f>
        <v>No</v>
      </c>
      <c r="J919" s="16" t="str">
        <f>VLOOKUP(A919,'Medical Examinations'!A919:I919,9,FALSE)</f>
        <v>overweight</v>
      </c>
      <c r="K919" s="16" t="str">
        <f>VLOOKUP(A919,'Medical Examinations'!A919:J919,10,FALSE)</f>
        <v>diabetes</v>
      </c>
      <c r="L919" s="18">
        <f>VLOOKUP(A919,'Hospitalisation Details'!A:F, 5, FALSE)</f>
        <v>14</v>
      </c>
      <c r="M919" s="16">
        <f>VLOOKUP(A919,'Hospitalisation Details'!A919:H919,8,FALSE)</f>
        <v>11881.36</v>
      </c>
      <c r="N919" s="16" t="str">
        <f>VLOOKUP(A919,'Hospitalisation Details'!A919:I919,9,FALSE)</f>
        <v>tier - 3</v>
      </c>
      <c r="O919" s="16" t="str">
        <f>VLOOKUP(A919,'Hospitalisation Details'!A919:J919,10,FALSE)</f>
        <v>tier - 2</v>
      </c>
      <c r="P919" s="16" t="str">
        <f>VLOOKUP(A919,'Hospitalisation Details'!A919:K919,11,FALSE)</f>
        <v>R1011</v>
      </c>
      <c r="Q919" s="16">
        <f>VLOOKUP(A919,'Hospitalisation Details'!A919:L919,12,FALSE)</f>
        <v>55</v>
      </c>
    </row>
    <row r="920" spans="1:17" ht="20.399999999999999" x14ac:dyDescent="0.6">
      <c r="A920" s="17" t="s">
        <v>1452</v>
      </c>
      <c r="B920" s="16" t="str">
        <f>VLOOKUP('HEALTH CARE'!A920,'Customer Names'!A920:D920,3,FALSE)</f>
        <v>Truitt</v>
      </c>
      <c r="C920" s="16">
        <f>VLOOKUP(A920,'Medical Examinations'!A920:B920,2,FALSE)</f>
        <v>32.395000000000003</v>
      </c>
      <c r="D920" s="16">
        <f>VLOOKUP(A920,'Medical Examinations'!A920:C920,3,FALSE)</f>
        <v>11.1</v>
      </c>
      <c r="E920" s="16" t="str">
        <f>VLOOKUP(A920,'Medical Examinations'!A920:D920,4,FALSE)</f>
        <v>Yes</v>
      </c>
      <c r="F920" s="16" t="str">
        <f>VLOOKUP(A920,'Medical Examinations'!A920:E920,5,FALSE)</f>
        <v>No</v>
      </c>
      <c r="G920" s="16" t="str">
        <f>VLOOKUP(A920,'Medical Examinations'!A920:F920,6,FALSE)</f>
        <v>No</v>
      </c>
      <c r="H920" s="16">
        <f>VLOOKUP('HEALTH CARE'!A920,'Medical Examinations'!A920:G920,7,FALSE)</f>
        <v>0</v>
      </c>
      <c r="I920" s="16" t="str">
        <f>VLOOKUP(A920,'Medical Examinations'!A920:H920,8,FALSE)</f>
        <v>No</v>
      </c>
      <c r="J920" s="16" t="str">
        <f>VLOOKUP(A920,'Medical Examinations'!A920:I920,9,FALSE)</f>
        <v>obesity</v>
      </c>
      <c r="K920" s="16" t="str">
        <f>VLOOKUP(A920,'Medical Examinations'!A920:J920,10,FALSE)</f>
        <v>diabetes</v>
      </c>
      <c r="L920" s="18">
        <f>VLOOKUP(A920,'Hospitalisation Details'!A:F, 5, FALSE)</f>
        <v>24</v>
      </c>
      <c r="M920" s="16">
        <f>VLOOKUP(A920,'Hospitalisation Details'!A920:H920,8,FALSE)</f>
        <v>11879.1</v>
      </c>
      <c r="N920" s="16" t="str">
        <f>VLOOKUP(A920,'Hospitalisation Details'!A920:I920,9,FALSE)</f>
        <v>tier - 3</v>
      </c>
      <c r="O920" s="16" t="str">
        <f>VLOOKUP(A920,'Hospitalisation Details'!A920:J920,10,FALSE)</f>
        <v>tier - 3</v>
      </c>
      <c r="P920" s="16" t="str">
        <f>VLOOKUP(A920,'Hospitalisation Details'!A920:K920,11,FALSE)</f>
        <v>R1024</v>
      </c>
      <c r="Q920" s="16">
        <f>VLOOKUP(A920,'Hospitalisation Details'!A920:L920,12,FALSE)</f>
        <v>55</v>
      </c>
    </row>
    <row r="921" spans="1:17" ht="20.399999999999999" x14ac:dyDescent="0.6">
      <c r="A921" s="17" t="s">
        <v>1451</v>
      </c>
      <c r="B921" s="16" t="str">
        <f>VLOOKUP('HEALTH CARE'!A921,'Customer Names'!A921:D921,3,FALSE)</f>
        <v>Chang</v>
      </c>
      <c r="C921" s="16">
        <f>VLOOKUP(A921,'Medical Examinations'!A921:B921,2,FALSE)</f>
        <v>36.64</v>
      </c>
      <c r="D921" s="16">
        <f>VLOOKUP(A921,'Medical Examinations'!A921:C921,3,FALSE)</f>
        <v>7.26</v>
      </c>
      <c r="E921" s="16" t="str">
        <f>VLOOKUP(A921,'Medical Examinations'!A921:D921,4,FALSE)</f>
        <v>No</v>
      </c>
      <c r="F921" s="16" t="str">
        <f>VLOOKUP(A921,'Medical Examinations'!A921:E921,5,FALSE)</f>
        <v>No</v>
      </c>
      <c r="G921" s="16" t="str">
        <f>VLOOKUP(A921,'Medical Examinations'!A921:F921,6,FALSE)</f>
        <v>No</v>
      </c>
      <c r="H921" s="16">
        <f>VLOOKUP('HEALTH CARE'!A921,'Medical Examinations'!A921:G921,7,FALSE)</f>
        <v>0</v>
      </c>
      <c r="I921" s="16" t="str">
        <f>VLOOKUP(A921,'Medical Examinations'!A921:H921,8,FALSE)</f>
        <v>No</v>
      </c>
      <c r="J921" s="16" t="str">
        <f>VLOOKUP(A921,'Medical Examinations'!A921:I921,9,FALSE)</f>
        <v>obesity</v>
      </c>
      <c r="K921" s="16" t="str">
        <f>VLOOKUP(A921,'Medical Examinations'!A921:J921,10,FALSE)</f>
        <v>diabetes</v>
      </c>
      <c r="L921" s="18">
        <f>VLOOKUP(A921,'Hospitalisation Details'!A:F, 5, FALSE)</f>
        <v>7</v>
      </c>
      <c r="M921" s="16">
        <f>VLOOKUP(A921,'Hospitalisation Details'!A921:H921,8,FALSE)</f>
        <v>11858.56</v>
      </c>
      <c r="N921" s="16" t="str">
        <f>VLOOKUP(A921,'Hospitalisation Details'!A921:I921,9,FALSE)</f>
        <v>tier - 3</v>
      </c>
      <c r="O921" s="16" t="str">
        <f>VLOOKUP(A921,'Hospitalisation Details'!A921:J921,10,FALSE)</f>
        <v>tier - 3</v>
      </c>
      <c r="P921" s="16" t="str">
        <f>VLOOKUP(A921,'Hospitalisation Details'!A921:K921,11,FALSE)</f>
        <v>R1011</v>
      </c>
      <c r="Q921" s="16">
        <f>VLOOKUP(A921,'Hospitalisation Details'!A921:L921,12,FALSE)</f>
        <v>48</v>
      </c>
    </row>
    <row r="922" spans="1:17" ht="20.399999999999999" x14ac:dyDescent="0.6">
      <c r="A922" s="17" t="s">
        <v>1450</v>
      </c>
      <c r="B922" s="16" t="str">
        <f>VLOOKUP('HEALTH CARE'!A922,'Customer Names'!A922:D922,3,FALSE)</f>
        <v>Frey</v>
      </c>
      <c r="C922" s="16">
        <f>VLOOKUP(A922,'Medical Examinations'!A922:B922,2,FALSE)</f>
        <v>39.049999999999997</v>
      </c>
      <c r="D922" s="16">
        <f>VLOOKUP(A922,'Medical Examinations'!A922:C922,3,FALSE)</f>
        <v>5.27</v>
      </c>
      <c r="E922" s="16" t="str">
        <f>VLOOKUP(A922,'Medical Examinations'!A922:D922,4,FALSE)</f>
        <v>Yes</v>
      </c>
      <c r="F922" s="16" t="str">
        <f>VLOOKUP(A922,'Medical Examinations'!A922:E922,5,FALSE)</f>
        <v>No</v>
      </c>
      <c r="G922" s="16" t="str">
        <f>VLOOKUP(A922,'Medical Examinations'!A922:F922,6,FALSE)</f>
        <v>No</v>
      </c>
      <c r="H922" s="16">
        <f>VLOOKUP('HEALTH CARE'!A922,'Medical Examinations'!A922:G922,7,FALSE)</f>
        <v>1</v>
      </c>
      <c r="I922" s="16" t="str">
        <f>VLOOKUP(A922,'Medical Examinations'!A922:H922,8,FALSE)</f>
        <v>No</v>
      </c>
      <c r="J922" s="16" t="str">
        <f>VLOOKUP(A922,'Medical Examinations'!A922:I922,9,FALSE)</f>
        <v>obesity</v>
      </c>
      <c r="K922" s="16" t="str">
        <f>VLOOKUP(A922,'Medical Examinations'!A922:J922,10,FALSE)</f>
        <v>normal</v>
      </c>
      <c r="L922" s="18">
        <f>VLOOKUP(A922,'Hospitalisation Details'!A:F, 5, FALSE)</f>
        <v>29</v>
      </c>
      <c r="M922" s="16">
        <f>VLOOKUP(A922,'Hospitalisation Details'!A922:H922,8,FALSE)</f>
        <v>11856.41</v>
      </c>
      <c r="N922" s="16" t="str">
        <f>VLOOKUP(A922,'Hospitalisation Details'!A922:I922,9,FALSE)</f>
        <v>tier - 3</v>
      </c>
      <c r="O922" s="16" t="str">
        <f>VLOOKUP(A922,'Hospitalisation Details'!A922:J922,10,FALSE)</f>
        <v>tier - 2</v>
      </c>
      <c r="P922" s="16" t="str">
        <f>VLOOKUP(A922,'Hospitalisation Details'!A922:K922,11,FALSE)</f>
        <v>R1013</v>
      </c>
      <c r="Q922" s="16">
        <f>VLOOKUP(A922,'Hospitalisation Details'!A922:L922,12,FALSE)</f>
        <v>58</v>
      </c>
    </row>
    <row r="923" spans="1:17" ht="20.399999999999999" x14ac:dyDescent="0.6">
      <c r="A923" s="17" t="s">
        <v>1449</v>
      </c>
      <c r="B923" s="16" t="str">
        <f>VLOOKUP('HEALTH CARE'!A923,'Customer Names'!A923:D923,3,FALSE)</f>
        <v>Krishna</v>
      </c>
      <c r="C923" s="16">
        <f>VLOOKUP(A923,'Medical Examinations'!A923:B923,2,FALSE)</f>
        <v>33.1</v>
      </c>
      <c r="D923" s="16">
        <f>VLOOKUP(A923,'Medical Examinations'!A923:C923,3,FALSE)</f>
        <v>5.46</v>
      </c>
      <c r="E923" s="16" t="str">
        <f>VLOOKUP(A923,'Medical Examinations'!A923:D923,4,FALSE)</f>
        <v>Yes</v>
      </c>
      <c r="F923" s="16" t="str">
        <f>VLOOKUP(A923,'Medical Examinations'!A923:E923,5,FALSE)</f>
        <v>No</v>
      </c>
      <c r="G923" s="16" t="str">
        <f>VLOOKUP(A923,'Medical Examinations'!A923:F923,6,FALSE)</f>
        <v>No</v>
      </c>
      <c r="H923" s="16">
        <f>VLOOKUP('HEALTH CARE'!A923,'Medical Examinations'!A923:G923,7,FALSE)</f>
        <v>1</v>
      </c>
      <c r="I923" s="16" t="str">
        <f>VLOOKUP(A923,'Medical Examinations'!A923:H923,8,FALSE)</f>
        <v>No</v>
      </c>
      <c r="J923" s="16" t="str">
        <f>VLOOKUP(A923,'Medical Examinations'!A923:I923,9,FALSE)</f>
        <v>obesity</v>
      </c>
      <c r="K923" s="16" t="str">
        <f>VLOOKUP(A923,'Medical Examinations'!A923:J923,10,FALSE)</f>
        <v>normal</v>
      </c>
      <c r="L923" s="18">
        <f>VLOOKUP(A923,'Hospitalisation Details'!A:F, 5, FALSE)</f>
        <v>27</v>
      </c>
      <c r="M923" s="16">
        <f>VLOOKUP(A923,'Hospitalisation Details'!A923:H923,8,FALSE)</f>
        <v>11848.14</v>
      </c>
      <c r="N923" s="16" t="str">
        <f>VLOOKUP(A923,'Hospitalisation Details'!A923:I923,9,FALSE)</f>
        <v>tier - 3</v>
      </c>
      <c r="O923" s="16" t="str">
        <f>VLOOKUP(A923,'Hospitalisation Details'!A923:J923,10,FALSE)</f>
        <v>tier - 2</v>
      </c>
      <c r="P923" s="16" t="str">
        <f>VLOOKUP(A923,'Hospitalisation Details'!A923:K923,11,FALSE)</f>
        <v>R1011</v>
      </c>
      <c r="Q923" s="16">
        <f>VLOOKUP(A923,'Hospitalisation Details'!A923:L923,12,FALSE)</f>
        <v>58</v>
      </c>
    </row>
    <row r="924" spans="1:17" ht="20.399999999999999" x14ac:dyDescent="0.6">
      <c r="A924" s="17" t="s">
        <v>1448</v>
      </c>
      <c r="B924" s="16" t="str">
        <f>VLOOKUP('HEALTH CARE'!A924,'Customer Names'!A924:D924,3,FALSE)</f>
        <v>Maher</v>
      </c>
      <c r="C924" s="16">
        <f>VLOOKUP(A924,'Medical Examinations'!A924:B924,2,FALSE)</f>
        <v>31.824999999999999</v>
      </c>
      <c r="D924" s="16">
        <f>VLOOKUP(A924,'Medical Examinations'!A924:C924,3,FALSE)</f>
        <v>8.1300000000000008</v>
      </c>
      <c r="E924" s="16" t="str">
        <f>VLOOKUP(A924,'Medical Examinations'!A924:D924,4,FALSE)</f>
        <v>No</v>
      </c>
      <c r="F924" s="16" t="str">
        <f>VLOOKUP(A924,'Medical Examinations'!A924:E924,5,FALSE)</f>
        <v>No</v>
      </c>
      <c r="G924" s="16" t="str">
        <f>VLOOKUP(A924,'Medical Examinations'!A924:F924,6,FALSE)</f>
        <v>No</v>
      </c>
      <c r="H924" s="16">
        <f>VLOOKUP('HEALTH CARE'!A924,'Medical Examinations'!A924:G924,7,FALSE)</f>
        <v>0</v>
      </c>
      <c r="I924" s="16" t="str">
        <f>VLOOKUP(A924,'Medical Examinations'!A924:H924,8,FALSE)</f>
        <v>No</v>
      </c>
      <c r="J924" s="16" t="str">
        <f>VLOOKUP(A924,'Medical Examinations'!A924:I924,9,FALSE)</f>
        <v>obesity</v>
      </c>
      <c r="K924" s="16" t="str">
        <f>VLOOKUP(A924,'Medical Examinations'!A924:J924,10,FALSE)</f>
        <v>diabetes</v>
      </c>
      <c r="L924" s="18">
        <f>VLOOKUP(A924,'Hospitalisation Details'!A:F, 5, FALSE)</f>
        <v>10</v>
      </c>
      <c r="M924" s="16">
        <f>VLOOKUP(A924,'Hospitalisation Details'!A924:H924,8,FALSE)</f>
        <v>11842.62</v>
      </c>
      <c r="N924" s="16" t="str">
        <f>VLOOKUP(A924,'Hospitalisation Details'!A924:I924,9,FALSE)</f>
        <v>tier - 3</v>
      </c>
      <c r="O924" s="16" t="str">
        <f>VLOOKUP(A924,'Hospitalisation Details'!A924:J924,10,FALSE)</f>
        <v>tier - 3</v>
      </c>
      <c r="P924" s="16" t="str">
        <f>VLOOKUP(A924,'Hospitalisation Details'!A924:K924,11,FALSE)</f>
        <v>R1012</v>
      </c>
      <c r="Q924" s="16">
        <f>VLOOKUP(A924,'Hospitalisation Details'!A924:L924,12,FALSE)</f>
        <v>57</v>
      </c>
    </row>
    <row r="925" spans="1:17" ht="20.399999999999999" x14ac:dyDescent="0.6">
      <c r="A925" s="17" t="s">
        <v>1447</v>
      </c>
      <c r="B925" s="16" t="str">
        <f>VLOOKUP('HEALTH CARE'!A925,'Customer Names'!A925:D925,3,FALSE)</f>
        <v>Boivin</v>
      </c>
      <c r="C925" s="16">
        <f>VLOOKUP(A925,'Medical Examinations'!A925:B925,2,FALSE)</f>
        <v>29</v>
      </c>
      <c r="D925" s="16">
        <f>VLOOKUP(A925,'Medical Examinations'!A925:C925,3,FALSE)</f>
        <v>4.25</v>
      </c>
      <c r="E925" s="16" t="str">
        <f>VLOOKUP(A925,'Medical Examinations'!A925:D925,4,FALSE)</f>
        <v>Yes</v>
      </c>
      <c r="F925" s="16" t="str">
        <f>VLOOKUP(A925,'Medical Examinations'!A925:E925,5,FALSE)</f>
        <v>No</v>
      </c>
      <c r="G925" s="16" t="str">
        <f>VLOOKUP(A925,'Medical Examinations'!A925:F925,6,FALSE)</f>
        <v>No</v>
      </c>
      <c r="H925" s="16">
        <f>VLOOKUP('HEALTH CARE'!A925,'Medical Examinations'!A925:G925,7,FALSE)</f>
        <v>1</v>
      </c>
      <c r="I925" s="16" t="str">
        <f>VLOOKUP(A925,'Medical Examinations'!A925:H925,8,FALSE)</f>
        <v>No</v>
      </c>
      <c r="J925" s="16" t="str">
        <f>VLOOKUP(A925,'Medical Examinations'!A925:I925,9,FALSE)</f>
        <v>overweight</v>
      </c>
      <c r="K925" s="16" t="str">
        <f>VLOOKUP(A925,'Medical Examinations'!A925:J925,10,FALSE)</f>
        <v>normal</v>
      </c>
      <c r="L925" s="18">
        <f>VLOOKUP(A925,'Hospitalisation Details'!A:F, 5, FALSE)</f>
        <v>11</v>
      </c>
      <c r="M925" s="16">
        <f>VLOOKUP(A925,'Hospitalisation Details'!A925:H925,8,FALSE)</f>
        <v>11842.44</v>
      </c>
      <c r="N925" s="16" t="str">
        <f>VLOOKUP(A925,'Hospitalisation Details'!A925:I925,9,FALSE)</f>
        <v>tier - 3</v>
      </c>
      <c r="O925" s="16" t="str">
        <f>VLOOKUP(A925,'Hospitalisation Details'!A925:J925,10,FALSE)</f>
        <v>tier - 2</v>
      </c>
      <c r="P925" s="16" t="str">
        <f>VLOOKUP(A925,'Hospitalisation Details'!A925:K925,11,FALSE)</f>
        <v>R1011</v>
      </c>
      <c r="Q925" s="16">
        <f>VLOOKUP(A925,'Hospitalisation Details'!A925:L925,12,FALSE)</f>
        <v>58</v>
      </c>
    </row>
    <row r="926" spans="1:17" ht="20.399999999999999" x14ac:dyDescent="0.6">
      <c r="A926" s="17" t="s">
        <v>1446</v>
      </c>
      <c r="B926" s="16" t="str">
        <f>VLOOKUP('HEALTH CARE'!A926,'Customer Names'!A926:D926,3,FALSE)</f>
        <v>McAlister</v>
      </c>
      <c r="C926" s="16">
        <f>VLOOKUP(A926,'Medical Examinations'!A926:B926,2,FALSE)</f>
        <v>30.495000000000001</v>
      </c>
      <c r="D926" s="16">
        <f>VLOOKUP(A926,'Medical Examinations'!A926:C926,3,FALSE)</f>
        <v>8.68</v>
      </c>
      <c r="E926" s="16" t="str">
        <f>VLOOKUP(A926,'Medical Examinations'!A926:D926,4,FALSE)</f>
        <v>No</v>
      </c>
      <c r="F926" s="16" t="str">
        <f>VLOOKUP(A926,'Medical Examinations'!A926:E926,5,FALSE)</f>
        <v>No</v>
      </c>
      <c r="G926" s="16" t="str">
        <f>VLOOKUP(A926,'Medical Examinations'!A926:F926,6,FALSE)</f>
        <v>No</v>
      </c>
      <c r="H926" s="16">
        <f>VLOOKUP('HEALTH CARE'!A926,'Medical Examinations'!A926:G926,7,FALSE)</f>
        <v>0</v>
      </c>
      <c r="I926" s="16" t="str">
        <f>VLOOKUP(A926,'Medical Examinations'!A926:H926,8,FALSE)</f>
        <v>No</v>
      </c>
      <c r="J926" s="16" t="str">
        <f>VLOOKUP(A926,'Medical Examinations'!A926:I926,9,FALSE)</f>
        <v>obesity</v>
      </c>
      <c r="K926" s="16" t="str">
        <f>VLOOKUP(A926,'Medical Examinations'!A926:J926,10,FALSE)</f>
        <v>diabetes</v>
      </c>
      <c r="L926" s="18">
        <f>VLOOKUP(A926,'Hospitalisation Details'!A:F, 5, FALSE)</f>
        <v>25</v>
      </c>
      <c r="M926" s="16">
        <f>VLOOKUP(A926,'Hospitalisation Details'!A926:H926,8,FALSE)</f>
        <v>11840.78</v>
      </c>
      <c r="N926" s="16" t="str">
        <f>VLOOKUP(A926,'Hospitalisation Details'!A926:I926,9,FALSE)</f>
        <v>tier - 3</v>
      </c>
      <c r="O926" s="16" t="str">
        <f>VLOOKUP(A926,'Hospitalisation Details'!A926:J926,10,FALSE)</f>
        <v>tier - 2</v>
      </c>
      <c r="P926" s="16" t="str">
        <f>VLOOKUP(A926,'Hospitalisation Details'!A926:K926,11,FALSE)</f>
        <v>R1012</v>
      </c>
      <c r="Q926" s="16">
        <f>VLOOKUP(A926,'Hospitalisation Details'!A926:L926,12,FALSE)</f>
        <v>57</v>
      </c>
    </row>
    <row r="927" spans="1:17" ht="20.399999999999999" x14ac:dyDescent="0.6">
      <c r="A927" s="17" t="s">
        <v>1445</v>
      </c>
      <c r="B927" s="16" t="str">
        <f>VLOOKUP('HEALTH CARE'!A927,'Customer Names'!A927:D927,3,FALSE)</f>
        <v>Akhmedova</v>
      </c>
      <c r="C927" s="16">
        <f>VLOOKUP(A927,'Medical Examinations'!A927:B927,2,FALSE)</f>
        <v>25.2</v>
      </c>
      <c r="D927" s="16">
        <f>VLOOKUP(A927,'Medical Examinations'!A927:C927,3,FALSE)</f>
        <v>6.25</v>
      </c>
      <c r="E927" s="16" t="str">
        <f>VLOOKUP(A927,'Medical Examinations'!A927:D927,4,FALSE)</f>
        <v>Yes</v>
      </c>
      <c r="F927" s="16" t="str">
        <f>VLOOKUP(A927,'Medical Examinations'!A927:E927,5,FALSE)</f>
        <v>No</v>
      </c>
      <c r="G927" s="16" t="str">
        <f>VLOOKUP(A927,'Medical Examinations'!A927:F927,6,FALSE)</f>
        <v>No</v>
      </c>
      <c r="H927" s="16">
        <f>VLOOKUP('HEALTH CARE'!A927,'Medical Examinations'!A927:G927,7,FALSE)</f>
        <v>1</v>
      </c>
      <c r="I927" s="16" t="str">
        <f>VLOOKUP(A927,'Medical Examinations'!A927:H927,8,FALSE)</f>
        <v>No</v>
      </c>
      <c r="J927" s="16" t="str">
        <f>VLOOKUP(A927,'Medical Examinations'!A927:I927,9,FALSE)</f>
        <v>overweight</v>
      </c>
      <c r="K927" s="16" t="str">
        <f>VLOOKUP(A927,'Medical Examinations'!A927:J927,10,FALSE)</f>
        <v>prediabetes</v>
      </c>
      <c r="L927" s="18">
        <f>VLOOKUP(A927,'Hospitalisation Details'!A:F, 5, FALSE)</f>
        <v>11</v>
      </c>
      <c r="M927" s="16">
        <f>VLOOKUP(A927,'Hospitalisation Details'!A927:H927,8,FALSE)</f>
        <v>11837.16</v>
      </c>
      <c r="N927" s="16" t="str">
        <f>VLOOKUP(A927,'Hospitalisation Details'!A927:I927,9,FALSE)</f>
        <v>tier - 3</v>
      </c>
      <c r="O927" s="16" t="str">
        <f>VLOOKUP(A927,'Hospitalisation Details'!A927:J927,10,FALSE)</f>
        <v>tier - 3</v>
      </c>
      <c r="P927" s="16" t="str">
        <f>VLOOKUP(A927,'Hospitalisation Details'!A927:K927,11,FALSE)</f>
        <v>R1011</v>
      </c>
      <c r="Q927" s="16">
        <f>VLOOKUP(A927,'Hospitalisation Details'!A927:L927,12,FALSE)</f>
        <v>58</v>
      </c>
    </row>
    <row r="928" spans="1:17" ht="20.399999999999999" x14ac:dyDescent="0.6">
      <c r="A928" s="17" t="s">
        <v>1444</v>
      </c>
      <c r="B928" s="16" t="str">
        <f>VLOOKUP('HEALTH CARE'!A928,'Customer Names'!A928:D928,3,FALSE)</f>
        <v>Tucker</v>
      </c>
      <c r="C928" s="16">
        <f>VLOOKUP(A928,'Medical Examinations'!A928:B928,2,FALSE)</f>
        <v>22.77</v>
      </c>
      <c r="D928" s="16">
        <f>VLOOKUP(A928,'Medical Examinations'!A928:C928,3,FALSE)</f>
        <v>4.47</v>
      </c>
      <c r="E928" s="16" t="str">
        <f>VLOOKUP(A928,'Medical Examinations'!A928:D928,4,FALSE)</f>
        <v>Yes</v>
      </c>
      <c r="F928" s="16" t="str">
        <f>VLOOKUP(A928,'Medical Examinations'!A928:E928,5,FALSE)</f>
        <v>No</v>
      </c>
      <c r="G928" s="16" t="str">
        <f>VLOOKUP(A928,'Medical Examinations'!A928:F928,6,FALSE)</f>
        <v>No</v>
      </c>
      <c r="H928" s="16">
        <f>VLOOKUP('HEALTH CARE'!A928,'Medical Examinations'!A928:G928,7,FALSE)</f>
        <v>1</v>
      </c>
      <c r="I928" s="16" t="str">
        <f>VLOOKUP(A928,'Medical Examinations'!A928:H928,8,FALSE)</f>
        <v>No</v>
      </c>
      <c r="J928" s="16" t="str">
        <f>VLOOKUP(A928,'Medical Examinations'!A928:I928,9,FALSE)</f>
        <v>normal weight</v>
      </c>
      <c r="K928" s="16" t="str">
        <f>VLOOKUP(A928,'Medical Examinations'!A928:J928,10,FALSE)</f>
        <v>normal</v>
      </c>
      <c r="L928" s="18">
        <f>VLOOKUP(A928,'Hospitalisation Details'!A:F, 5, FALSE)</f>
        <v>27</v>
      </c>
      <c r="M928" s="16">
        <f>VLOOKUP(A928,'Hospitalisation Details'!A928:H928,8,FALSE)</f>
        <v>11833.78</v>
      </c>
      <c r="N928" s="16" t="str">
        <f>VLOOKUP(A928,'Hospitalisation Details'!A928:I928,9,FALSE)</f>
        <v>tier - 3</v>
      </c>
      <c r="O928" s="16" t="str">
        <f>VLOOKUP(A928,'Hospitalisation Details'!A928:J928,10,FALSE)</f>
        <v>tier - 3</v>
      </c>
      <c r="P928" s="16" t="str">
        <f>VLOOKUP(A928,'Hospitalisation Details'!A928:K928,11,FALSE)</f>
        <v>R1013</v>
      </c>
      <c r="Q928" s="16">
        <f>VLOOKUP(A928,'Hospitalisation Details'!A928:L928,12,FALSE)</f>
        <v>58</v>
      </c>
    </row>
    <row r="929" spans="1:17" ht="20.399999999999999" x14ac:dyDescent="0.6">
      <c r="A929" s="17" t="s">
        <v>1443</v>
      </c>
      <c r="B929" s="16" t="str">
        <f>VLOOKUP('HEALTH CARE'!A929,'Customer Names'!A929:D929,3,FALSE)</f>
        <v>Gramelspacher</v>
      </c>
      <c r="C929" s="16">
        <f>VLOOKUP(A929,'Medical Examinations'!A929:B929,2,FALSE)</f>
        <v>23.18</v>
      </c>
      <c r="D929" s="16">
        <f>VLOOKUP(A929,'Medical Examinations'!A929:C929,3,FALSE)</f>
        <v>8.31</v>
      </c>
      <c r="E929" s="16" t="str">
        <f>VLOOKUP(A929,'Medical Examinations'!A929:D929,4,FALSE)</f>
        <v>No</v>
      </c>
      <c r="F929" s="16" t="str">
        <f>VLOOKUP(A929,'Medical Examinations'!A929:E929,5,FALSE)</f>
        <v>No</v>
      </c>
      <c r="G929" s="16" t="str">
        <f>VLOOKUP(A929,'Medical Examinations'!A929:F929,6,FALSE)</f>
        <v>No</v>
      </c>
      <c r="H929" s="16">
        <f>VLOOKUP('HEALTH CARE'!A929,'Medical Examinations'!A929:G929,7,FALSE)</f>
        <v>0</v>
      </c>
      <c r="I929" s="16" t="str">
        <f>VLOOKUP(A929,'Medical Examinations'!A929:H929,8,FALSE)</f>
        <v>No</v>
      </c>
      <c r="J929" s="16" t="str">
        <f>VLOOKUP(A929,'Medical Examinations'!A929:I929,9,FALSE)</f>
        <v>normal weight</v>
      </c>
      <c r="K929" s="16" t="str">
        <f>VLOOKUP(A929,'Medical Examinations'!A929:J929,10,FALSE)</f>
        <v>diabetes</v>
      </c>
      <c r="L929" s="18">
        <f>VLOOKUP(A929,'Hospitalisation Details'!A:F, 5, FALSE)</f>
        <v>3</v>
      </c>
      <c r="M929" s="16">
        <f>VLOOKUP(A929,'Hospitalisation Details'!A929:H929,8,FALSE)</f>
        <v>11830.61</v>
      </c>
      <c r="N929" s="16" t="str">
        <f>VLOOKUP(A929,'Hospitalisation Details'!A929:I929,9,FALSE)</f>
        <v>tier - 3</v>
      </c>
      <c r="O929" s="16" t="str">
        <f>VLOOKUP(A929,'Hospitalisation Details'!A929:J929,10,FALSE)</f>
        <v>tier - 1</v>
      </c>
      <c r="P929" s="16" t="str">
        <f>VLOOKUP(A929,'Hospitalisation Details'!A929:K929,11,FALSE)</f>
        <v>R1012</v>
      </c>
      <c r="Q929" s="16">
        <f>VLOOKUP(A929,'Hospitalisation Details'!A929:L929,12,FALSE)</f>
        <v>57</v>
      </c>
    </row>
    <row r="930" spans="1:17" ht="20.399999999999999" x14ac:dyDescent="0.6">
      <c r="A930" s="17" t="s">
        <v>1442</v>
      </c>
      <c r="B930" s="16" t="str">
        <f>VLOOKUP('HEALTH CARE'!A930,'Customer Names'!A930:D930,3,FALSE)</f>
        <v>Goldsmith</v>
      </c>
      <c r="C930" s="16">
        <f>VLOOKUP(A930,'Medical Examinations'!A930:B930,2,FALSE)</f>
        <v>35.409999999999997</v>
      </c>
      <c r="D930" s="16">
        <f>VLOOKUP(A930,'Medical Examinations'!A930:C930,3,FALSE)</f>
        <v>5.68</v>
      </c>
      <c r="E930" s="16" t="str">
        <f>VLOOKUP(A930,'Medical Examinations'!A930:D930,4,FALSE)</f>
        <v>No</v>
      </c>
      <c r="F930" s="16" t="str">
        <f>VLOOKUP(A930,'Medical Examinations'!A930:E930,5,FALSE)</f>
        <v>No</v>
      </c>
      <c r="G930" s="16" t="str">
        <f>VLOOKUP(A930,'Medical Examinations'!A930:F930,6,FALSE)</f>
        <v>No</v>
      </c>
      <c r="H930" s="16">
        <f>VLOOKUP('HEALTH CARE'!A930,'Medical Examinations'!A930:G930,7,FALSE)</f>
        <v>0</v>
      </c>
      <c r="I930" s="16" t="str">
        <f>VLOOKUP(A930,'Medical Examinations'!A930:H930,8,FALSE)</f>
        <v>No</v>
      </c>
      <c r="J930" s="16" t="str">
        <f>VLOOKUP(A930,'Medical Examinations'!A930:I930,9,FALSE)</f>
        <v>obesity</v>
      </c>
      <c r="K930" s="16" t="str">
        <f>VLOOKUP(A930,'Medical Examinations'!A930:J930,10,FALSE)</f>
        <v>normal</v>
      </c>
      <c r="L930" s="18">
        <f>VLOOKUP(A930,'Hospitalisation Details'!A:F, 5, FALSE)</f>
        <v>20</v>
      </c>
      <c r="M930" s="16">
        <f>VLOOKUP(A930,'Hospitalisation Details'!A930:H930,8,FALSE)</f>
        <v>11773.06</v>
      </c>
      <c r="N930" s="16" t="str">
        <f>VLOOKUP(A930,'Hospitalisation Details'!A930:I930,9,FALSE)</f>
        <v>tier - 3</v>
      </c>
      <c r="O930" s="16" t="str">
        <f>VLOOKUP(A930,'Hospitalisation Details'!A930:J930,10,FALSE)</f>
        <v>tier - 3</v>
      </c>
      <c r="P930" s="16" t="str">
        <f>VLOOKUP(A930,'Hospitalisation Details'!A930:K930,11,FALSE)</f>
        <v>R1026</v>
      </c>
      <c r="Q930" s="16">
        <f>VLOOKUP(A930,'Hospitalisation Details'!A930:L930,12,FALSE)</f>
        <v>40</v>
      </c>
    </row>
    <row r="931" spans="1:17" ht="20.399999999999999" x14ac:dyDescent="0.6">
      <c r="A931" s="17" t="s">
        <v>1441</v>
      </c>
      <c r="B931" s="16" t="str">
        <f>VLOOKUP('HEALTH CARE'!A931,'Customer Names'!A931:D931,3,FALSE)</f>
        <v>Tranter</v>
      </c>
      <c r="C931" s="16">
        <f>VLOOKUP(A931,'Medical Examinations'!A931:B931,2,FALSE)</f>
        <v>32.11</v>
      </c>
      <c r="D931" s="16">
        <f>VLOOKUP(A931,'Medical Examinations'!A931:C931,3,FALSE)</f>
        <v>4.75</v>
      </c>
      <c r="E931" s="16" t="str">
        <f>VLOOKUP(A931,'Medical Examinations'!A931:D931,4,FALSE)</f>
        <v>Yes</v>
      </c>
      <c r="F931" s="16" t="str">
        <f>VLOOKUP(A931,'Medical Examinations'!A931:E931,5,FALSE)</f>
        <v>No</v>
      </c>
      <c r="G931" s="16" t="str">
        <f>VLOOKUP(A931,'Medical Examinations'!A931:F931,6,FALSE)</f>
        <v>No</v>
      </c>
      <c r="H931" s="16">
        <f>VLOOKUP('HEALTH CARE'!A931,'Medical Examinations'!A931:G931,7,FALSE)</f>
        <v>2</v>
      </c>
      <c r="I931" s="16" t="str">
        <f>VLOOKUP(A931,'Medical Examinations'!A931:H931,8,FALSE)</f>
        <v>No</v>
      </c>
      <c r="J931" s="16" t="str">
        <f>VLOOKUP(A931,'Medical Examinations'!A931:I931,9,FALSE)</f>
        <v>obesity</v>
      </c>
      <c r="K931" s="16" t="str">
        <f>VLOOKUP(A931,'Medical Examinations'!A931:J931,10,FALSE)</f>
        <v>normal</v>
      </c>
      <c r="L931" s="18">
        <f>VLOOKUP(A931,'Hospitalisation Details'!A:F, 5, FALSE)</f>
        <v>25</v>
      </c>
      <c r="M931" s="16">
        <f>VLOOKUP(A931,'Hospitalisation Details'!A931:H931,8,FALSE)</f>
        <v>11763</v>
      </c>
      <c r="N931" s="16" t="str">
        <f>VLOOKUP(A931,'Hospitalisation Details'!A931:I931,9,FALSE)</f>
        <v>tier - 3</v>
      </c>
      <c r="O931" s="16" t="str">
        <f>VLOOKUP(A931,'Hospitalisation Details'!A931:J931,10,FALSE)</f>
        <v>tier - 3</v>
      </c>
      <c r="P931" s="16" t="str">
        <f>VLOOKUP(A931,'Hospitalisation Details'!A931:K931,11,FALSE)</f>
        <v>R1016</v>
      </c>
      <c r="Q931" s="16">
        <f>VLOOKUP(A931,'Hospitalisation Details'!A931:L931,12,FALSE)</f>
        <v>56</v>
      </c>
    </row>
    <row r="932" spans="1:17" ht="20.399999999999999" x14ac:dyDescent="0.6">
      <c r="A932" s="17" t="s">
        <v>1440</v>
      </c>
      <c r="B932" s="16" t="str">
        <f>VLOOKUP('HEALTH CARE'!A932,'Customer Names'!A932:D932,3,FALSE)</f>
        <v>Tu</v>
      </c>
      <c r="C932" s="16">
        <f>VLOOKUP(A932,'Medical Examinations'!A932:B932,2,FALSE)</f>
        <v>34.479999999999997</v>
      </c>
      <c r="D932" s="16">
        <f>VLOOKUP(A932,'Medical Examinations'!A932:C932,3,FALSE)</f>
        <v>6.31</v>
      </c>
      <c r="E932" s="16" t="str">
        <f>VLOOKUP(A932,'Medical Examinations'!A932:D932,4,FALSE)</f>
        <v>No</v>
      </c>
      <c r="F932" s="16" t="str">
        <f>VLOOKUP(A932,'Medical Examinations'!A932:E932,5,FALSE)</f>
        <v>No</v>
      </c>
      <c r="G932" s="16" t="str">
        <f>VLOOKUP(A932,'Medical Examinations'!A932:F932,6,FALSE)</f>
        <v>Yes</v>
      </c>
      <c r="H932" s="16">
        <f>VLOOKUP('HEALTH CARE'!A932,'Medical Examinations'!A932:G932,7,FALSE)</f>
        <v>1</v>
      </c>
      <c r="I932" s="16" t="str">
        <f>VLOOKUP(A932,'Medical Examinations'!A932:H932,8,FALSE)</f>
        <v>No</v>
      </c>
      <c r="J932" s="16" t="str">
        <f>VLOOKUP(A932,'Medical Examinations'!A932:I932,9,FALSE)</f>
        <v>obesity</v>
      </c>
      <c r="K932" s="16" t="str">
        <f>VLOOKUP(A932,'Medical Examinations'!A932:J932,10,FALSE)</f>
        <v>prediabetes</v>
      </c>
      <c r="L932" s="18">
        <f>VLOOKUP(A932,'Hospitalisation Details'!A:F, 5, FALSE)</f>
        <v>6</v>
      </c>
      <c r="M932" s="16">
        <f>VLOOKUP(A932,'Hospitalisation Details'!A932:H932,8,FALSE)</f>
        <v>11752.68</v>
      </c>
      <c r="N932" s="16" t="str">
        <f>VLOOKUP(A932,'Hospitalisation Details'!A932:I932,9,FALSE)</f>
        <v>tier - 3</v>
      </c>
      <c r="O932" s="16" t="str">
        <f>VLOOKUP(A932,'Hospitalisation Details'!A932:J932,10,FALSE)</f>
        <v>tier - 1</v>
      </c>
      <c r="P932" s="16" t="str">
        <f>VLOOKUP(A932,'Hospitalisation Details'!A932:K932,11,FALSE)</f>
        <v>R1026</v>
      </c>
      <c r="Q932" s="16">
        <f>VLOOKUP(A932,'Hospitalisation Details'!A932:L932,12,FALSE)</f>
        <v>43</v>
      </c>
    </row>
    <row r="933" spans="1:17" ht="20.399999999999999" x14ac:dyDescent="0.6">
      <c r="A933" s="17" t="s">
        <v>1439</v>
      </c>
      <c r="B933" s="16" t="str">
        <f>VLOOKUP('HEALTH CARE'!A933,'Customer Names'!A933:D933,3,FALSE)</f>
        <v>Kaczka</v>
      </c>
      <c r="C933" s="16">
        <f>VLOOKUP(A933,'Medical Examinations'!A933:B933,2,FALSE)</f>
        <v>34.39</v>
      </c>
      <c r="D933" s="16">
        <f>VLOOKUP(A933,'Medical Examinations'!A933:C933,3,FALSE)</f>
        <v>6.28</v>
      </c>
      <c r="E933" s="16" t="str">
        <f>VLOOKUP(A933,'Medical Examinations'!A933:D933,4,FALSE)</f>
        <v>Yes</v>
      </c>
      <c r="F933" s="16" t="str">
        <f>VLOOKUP(A933,'Medical Examinations'!A933:E933,5,FALSE)</f>
        <v>No</v>
      </c>
      <c r="G933" s="16" t="str">
        <f>VLOOKUP(A933,'Medical Examinations'!A933:F933,6,FALSE)</f>
        <v>No</v>
      </c>
      <c r="H933" s="16">
        <f>VLOOKUP('HEALTH CARE'!A933,'Medical Examinations'!A933:G933,7,FALSE)</f>
        <v>1</v>
      </c>
      <c r="I933" s="16" t="str">
        <f>VLOOKUP(A933,'Medical Examinations'!A933:H933,8,FALSE)</f>
        <v>No</v>
      </c>
      <c r="J933" s="16" t="str">
        <f>VLOOKUP(A933,'Medical Examinations'!A933:I933,9,FALSE)</f>
        <v>obesity</v>
      </c>
      <c r="K933" s="16" t="str">
        <f>VLOOKUP(A933,'Medical Examinations'!A933:J933,10,FALSE)</f>
        <v>prediabetes</v>
      </c>
      <c r="L933" s="18">
        <f>VLOOKUP(A933,'Hospitalisation Details'!A:F, 5, FALSE)</f>
        <v>2</v>
      </c>
      <c r="M933" s="16">
        <f>VLOOKUP(A933,'Hospitalisation Details'!A933:H933,8,FALSE)</f>
        <v>11743.93</v>
      </c>
      <c r="N933" s="16" t="str">
        <f>VLOOKUP(A933,'Hospitalisation Details'!A933:I933,9,FALSE)</f>
        <v>tier - 3</v>
      </c>
      <c r="O933" s="16" t="str">
        <f>VLOOKUP(A933,'Hospitalisation Details'!A933:J933,10,FALSE)</f>
        <v>tier - 1</v>
      </c>
      <c r="P933" s="16" t="str">
        <f>VLOOKUP(A933,'Hospitalisation Details'!A933:K933,11,FALSE)</f>
        <v>R1012</v>
      </c>
      <c r="Q933" s="16">
        <f>VLOOKUP(A933,'Hospitalisation Details'!A933:L933,12,FALSE)</f>
        <v>58</v>
      </c>
    </row>
    <row r="934" spans="1:17" ht="20.399999999999999" x14ac:dyDescent="0.6">
      <c r="A934" s="17" t="s">
        <v>1438</v>
      </c>
      <c r="B934" s="16" t="str">
        <f>VLOOKUP('HEALTH CARE'!A934,'Customer Names'!A934:D934,3,FALSE)</f>
        <v>Hunter</v>
      </c>
      <c r="C934" s="16">
        <f>VLOOKUP(A934,'Medical Examinations'!A934:B934,2,FALSE)</f>
        <v>26.4</v>
      </c>
      <c r="D934" s="16">
        <f>VLOOKUP(A934,'Medical Examinations'!A934:C934,3,FALSE)</f>
        <v>9.2899999999999991</v>
      </c>
      <c r="E934" s="16" t="str">
        <f>VLOOKUP(A934,'Medical Examinations'!A934:D934,4,FALSE)</f>
        <v>Yes</v>
      </c>
      <c r="F934" s="16" t="str">
        <f>VLOOKUP(A934,'Medical Examinations'!A934:E934,5,FALSE)</f>
        <v>No</v>
      </c>
      <c r="G934" s="16" t="str">
        <f>VLOOKUP(A934,'Medical Examinations'!A934:F934,6,FALSE)</f>
        <v>Yes</v>
      </c>
      <c r="H934" s="16">
        <f>VLOOKUP('HEALTH CARE'!A934,'Medical Examinations'!A934:G934,7,FALSE)</f>
        <v>1</v>
      </c>
      <c r="I934" s="16" t="str">
        <f>VLOOKUP(A934,'Medical Examinations'!A934:H934,8,FALSE)</f>
        <v>No</v>
      </c>
      <c r="J934" s="16" t="str">
        <f>VLOOKUP(A934,'Medical Examinations'!A934:I934,9,FALSE)</f>
        <v>overweight</v>
      </c>
      <c r="K934" s="16" t="str">
        <f>VLOOKUP(A934,'Medical Examinations'!A934:J934,10,FALSE)</f>
        <v>diabetes</v>
      </c>
      <c r="L934" s="18">
        <f>VLOOKUP(A934,'Hospitalisation Details'!A:F, 5, FALSE)</f>
        <v>9</v>
      </c>
      <c r="M934" s="16">
        <f>VLOOKUP(A934,'Hospitalisation Details'!A934:H934,8,FALSE)</f>
        <v>11743.3</v>
      </c>
      <c r="N934" s="16" t="str">
        <f>VLOOKUP(A934,'Hospitalisation Details'!A934:I934,9,FALSE)</f>
        <v>tier - 3</v>
      </c>
      <c r="O934" s="16" t="str">
        <f>VLOOKUP(A934,'Hospitalisation Details'!A934:J934,10,FALSE)</f>
        <v>tier - 3</v>
      </c>
      <c r="P934" s="16" t="str">
        <f>VLOOKUP(A934,'Hospitalisation Details'!A934:K934,11,FALSE)</f>
        <v>R1013</v>
      </c>
      <c r="Q934" s="16">
        <f>VLOOKUP(A934,'Hospitalisation Details'!A934:L934,12,FALSE)</f>
        <v>59</v>
      </c>
    </row>
    <row r="935" spans="1:17" ht="20.399999999999999" x14ac:dyDescent="0.6">
      <c r="A935" s="17" t="s">
        <v>1437</v>
      </c>
      <c r="B935" s="16" t="str">
        <f>VLOOKUP('HEALTH CARE'!A935,'Customer Names'!A935:D935,3,FALSE)</f>
        <v>Moran</v>
      </c>
      <c r="C935" s="16">
        <f>VLOOKUP(A935,'Medical Examinations'!A935:B935,2,FALSE)</f>
        <v>28.1</v>
      </c>
      <c r="D935" s="16">
        <f>VLOOKUP(A935,'Medical Examinations'!A935:C935,3,FALSE)</f>
        <v>5.79</v>
      </c>
      <c r="E935" s="16" t="str">
        <f>VLOOKUP(A935,'Medical Examinations'!A935:D935,4,FALSE)</f>
        <v>Yes</v>
      </c>
      <c r="F935" s="16" t="str">
        <f>VLOOKUP(A935,'Medical Examinations'!A935:E935,5,FALSE)</f>
        <v>No</v>
      </c>
      <c r="G935" s="16" t="str">
        <f>VLOOKUP(A935,'Medical Examinations'!A935:F935,6,FALSE)</f>
        <v>Yes</v>
      </c>
      <c r="H935" s="16">
        <f>VLOOKUP('HEALTH CARE'!A935,'Medical Examinations'!A935:G935,7,FALSE)</f>
        <v>1</v>
      </c>
      <c r="I935" s="16" t="str">
        <f>VLOOKUP(A935,'Medical Examinations'!A935:H935,8,FALSE)</f>
        <v>No</v>
      </c>
      <c r="J935" s="16" t="str">
        <f>VLOOKUP(A935,'Medical Examinations'!A935:I935,9,FALSE)</f>
        <v>overweight</v>
      </c>
      <c r="K935" s="16" t="str">
        <f>VLOOKUP(A935,'Medical Examinations'!A935:J935,10,FALSE)</f>
        <v>prediabetes</v>
      </c>
      <c r="L935" s="18">
        <f>VLOOKUP(A935,'Hospitalisation Details'!A:F, 5, FALSE)</f>
        <v>12</v>
      </c>
      <c r="M935" s="16">
        <f>VLOOKUP(A935,'Hospitalisation Details'!A935:H935,8,FALSE)</f>
        <v>11741.73</v>
      </c>
      <c r="N935" s="16" t="str">
        <f>VLOOKUP(A935,'Hospitalisation Details'!A935:I935,9,FALSE)</f>
        <v>tier - 3</v>
      </c>
      <c r="O935" s="16" t="str">
        <f>VLOOKUP(A935,'Hospitalisation Details'!A935:J935,10,FALSE)</f>
        <v>tier - 1</v>
      </c>
      <c r="P935" s="16" t="str">
        <f>VLOOKUP(A935,'Hospitalisation Details'!A935:K935,11,FALSE)</f>
        <v>R1011</v>
      </c>
      <c r="Q935" s="16">
        <f>VLOOKUP(A935,'Hospitalisation Details'!A935:L935,12,FALSE)</f>
        <v>53</v>
      </c>
    </row>
    <row r="936" spans="1:17" ht="20.399999999999999" x14ac:dyDescent="0.6">
      <c r="A936" s="17" t="s">
        <v>1436</v>
      </c>
      <c r="B936" s="16" t="str">
        <f>VLOOKUP('HEALTH CARE'!A936,'Customer Names'!A936:D936,3,FALSE)</f>
        <v>Ashby</v>
      </c>
      <c r="C936" s="16">
        <f>VLOOKUP(A936,'Medical Examinations'!A936:B936,2,FALSE)</f>
        <v>27</v>
      </c>
      <c r="D936" s="16">
        <f>VLOOKUP(A936,'Medical Examinations'!A936:C936,3,FALSE)</f>
        <v>4.54</v>
      </c>
      <c r="E936" s="16" t="str">
        <f>VLOOKUP(A936,'Medical Examinations'!A936:D936,4,FALSE)</f>
        <v>Yes</v>
      </c>
      <c r="F936" s="16" t="str">
        <f>VLOOKUP(A936,'Medical Examinations'!A936:E936,5,FALSE)</f>
        <v>No</v>
      </c>
      <c r="G936" s="16" t="str">
        <f>VLOOKUP(A936,'Medical Examinations'!A936:F936,6,FALSE)</f>
        <v>No</v>
      </c>
      <c r="H936" s="16">
        <f>VLOOKUP('HEALTH CARE'!A936,'Medical Examinations'!A936:G936,7,FALSE)</f>
        <v>1</v>
      </c>
      <c r="I936" s="16" t="str">
        <f>VLOOKUP(A936,'Medical Examinations'!A936:H936,8,FALSE)</f>
        <v>No</v>
      </c>
      <c r="J936" s="16" t="str">
        <f>VLOOKUP(A936,'Medical Examinations'!A936:I936,9,FALSE)</f>
        <v>overweight</v>
      </c>
      <c r="K936" s="16" t="str">
        <f>VLOOKUP(A936,'Medical Examinations'!A936:J936,10,FALSE)</f>
        <v>normal</v>
      </c>
      <c r="L936" s="18">
        <f>VLOOKUP(A936,'Hospitalisation Details'!A:F, 5, FALSE)</f>
        <v>5</v>
      </c>
      <c r="M936" s="16">
        <f>VLOOKUP(A936,'Hospitalisation Details'!A936:H936,8,FALSE)</f>
        <v>11737.85</v>
      </c>
      <c r="N936" s="16" t="str">
        <f>VLOOKUP(A936,'Hospitalisation Details'!A936:I936,9,FALSE)</f>
        <v>tier - 3</v>
      </c>
      <c r="O936" s="16" t="str">
        <f>VLOOKUP(A936,'Hospitalisation Details'!A936:J936,10,FALSE)</f>
        <v>tier - 1</v>
      </c>
      <c r="P936" s="16" t="str">
        <f>VLOOKUP(A936,'Hospitalisation Details'!A936:K936,11,FALSE)</f>
        <v>R1011</v>
      </c>
      <c r="Q936" s="16">
        <f>VLOOKUP(A936,'Hospitalisation Details'!A936:L936,12,FALSE)</f>
        <v>34</v>
      </c>
    </row>
    <row r="937" spans="1:17" ht="20.399999999999999" x14ac:dyDescent="0.6">
      <c r="A937" s="17" t="s">
        <v>1435</v>
      </c>
      <c r="B937" s="16" t="str">
        <f>VLOOKUP('HEALTH CARE'!A937,'Customer Names'!A937:D937,3,FALSE)</f>
        <v>Ausen</v>
      </c>
      <c r="C937" s="16">
        <f>VLOOKUP(A937,'Medical Examinations'!A937:B937,2,FALSE)</f>
        <v>28.594999999999999</v>
      </c>
      <c r="D937" s="16">
        <f>VLOOKUP(A937,'Medical Examinations'!A937:C937,3,FALSE)</f>
        <v>4.68</v>
      </c>
      <c r="E937" s="16" t="str">
        <f>VLOOKUP(A937,'Medical Examinations'!A937:D937,4,FALSE)</f>
        <v>Yes</v>
      </c>
      <c r="F937" s="16" t="str">
        <f>VLOOKUP(A937,'Medical Examinations'!A937:E937,5,FALSE)</f>
        <v>No</v>
      </c>
      <c r="G937" s="16" t="str">
        <f>VLOOKUP(A937,'Medical Examinations'!A937:F937,6,FALSE)</f>
        <v>No</v>
      </c>
      <c r="H937" s="16">
        <f>VLOOKUP('HEALTH CARE'!A937,'Medical Examinations'!A937:G937,7,FALSE)</f>
        <v>1</v>
      </c>
      <c r="I937" s="16" t="str">
        <f>VLOOKUP(A937,'Medical Examinations'!A937:H937,8,FALSE)</f>
        <v>No</v>
      </c>
      <c r="J937" s="16" t="str">
        <f>VLOOKUP(A937,'Medical Examinations'!A937:I937,9,FALSE)</f>
        <v>overweight</v>
      </c>
      <c r="K937" s="16" t="str">
        <f>VLOOKUP(A937,'Medical Examinations'!A937:J937,10,FALSE)</f>
        <v>normal</v>
      </c>
      <c r="L937" s="18">
        <f>VLOOKUP(A937,'Hospitalisation Details'!A:F, 5, FALSE)</f>
        <v>9</v>
      </c>
      <c r="M937" s="16">
        <f>VLOOKUP(A937,'Hospitalisation Details'!A937:H937,8,FALSE)</f>
        <v>11735.88</v>
      </c>
      <c r="N937" s="16" t="str">
        <f>VLOOKUP(A937,'Hospitalisation Details'!A937:I937,9,FALSE)</f>
        <v>tier - 3</v>
      </c>
      <c r="O937" s="16" t="str">
        <f>VLOOKUP(A937,'Hospitalisation Details'!A937:J937,10,FALSE)</f>
        <v>tier - 1</v>
      </c>
      <c r="P937" s="16" t="str">
        <f>VLOOKUP(A937,'Hospitalisation Details'!A937:K937,11,FALSE)</f>
        <v>R1012</v>
      </c>
      <c r="Q937" s="16">
        <f>VLOOKUP(A937,'Hospitalisation Details'!A937:L937,12,FALSE)</f>
        <v>58</v>
      </c>
    </row>
    <row r="938" spans="1:17" ht="20.399999999999999" x14ac:dyDescent="0.6">
      <c r="A938" s="17" t="s">
        <v>1434</v>
      </c>
      <c r="B938" s="16" t="str">
        <f>VLOOKUP('HEALTH CARE'!A938,'Customer Names'!A938:D938,3,FALSE)</f>
        <v>Savage</v>
      </c>
      <c r="C938" s="16">
        <f>VLOOKUP(A938,'Medical Examinations'!A938:B938,2,FALSE)</f>
        <v>36.799999999999997</v>
      </c>
      <c r="D938" s="16">
        <f>VLOOKUP(A938,'Medical Examinations'!A938:C938,3,FALSE)</f>
        <v>5.88</v>
      </c>
      <c r="E938" s="16" t="str">
        <f>VLOOKUP(A938,'Medical Examinations'!A938:D938,4,FALSE)</f>
        <v>No</v>
      </c>
      <c r="F938" s="16" t="str">
        <f>VLOOKUP(A938,'Medical Examinations'!A938:E938,5,FALSE)</f>
        <v>No</v>
      </c>
      <c r="G938" s="16" t="str">
        <f>VLOOKUP(A938,'Medical Examinations'!A938:F938,6,FALSE)</f>
        <v>No</v>
      </c>
      <c r="H938" s="16">
        <f>VLOOKUP('HEALTH CARE'!A938,'Medical Examinations'!A938:G938,7,FALSE)</f>
        <v>1</v>
      </c>
      <c r="I938" s="16" t="str">
        <f>VLOOKUP(A938,'Medical Examinations'!A938:H938,8,FALSE)</f>
        <v>No</v>
      </c>
      <c r="J938" s="16" t="str">
        <f>VLOOKUP(A938,'Medical Examinations'!A938:I938,9,FALSE)</f>
        <v>obesity</v>
      </c>
      <c r="K938" s="16" t="str">
        <f>VLOOKUP(A938,'Medical Examinations'!A938:J938,10,FALSE)</f>
        <v>prediabetes</v>
      </c>
      <c r="L938" s="18">
        <f>VLOOKUP(A938,'Hospitalisation Details'!A:F, 5, FALSE)</f>
        <v>26</v>
      </c>
      <c r="M938" s="16">
        <f>VLOOKUP(A938,'Hospitalisation Details'!A938:H938,8,FALSE)</f>
        <v>11730.82</v>
      </c>
      <c r="N938" s="16" t="str">
        <f>VLOOKUP(A938,'Hospitalisation Details'!A938:I938,9,FALSE)</f>
        <v>tier - 3</v>
      </c>
      <c r="O938" s="16" t="str">
        <f>VLOOKUP(A938,'Hospitalisation Details'!A938:J938,10,FALSE)</f>
        <v>tier - 3</v>
      </c>
      <c r="P938" s="16" t="str">
        <f>VLOOKUP(A938,'Hospitalisation Details'!A938:K938,11,FALSE)</f>
        <v>R1026</v>
      </c>
      <c r="Q938" s="16">
        <f>VLOOKUP(A938,'Hospitalisation Details'!A938:L938,12,FALSE)</f>
        <v>38</v>
      </c>
    </row>
    <row r="939" spans="1:17" ht="20.399999999999999" x14ac:dyDescent="0.6">
      <c r="A939" s="17" t="s">
        <v>1433</v>
      </c>
      <c r="B939" s="16" t="str">
        <f>VLOOKUP('HEALTH CARE'!A939,'Customer Names'!A939:D939,3,FALSE)</f>
        <v>O'Leary</v>
      </c>
      <c r="C939" s="16">
        <f>VLOOKUP(A939,'Medical Examinations'!A939:B939,2,FALSE)</f>
        <v>23.75</v>
      </c>
      <c r="D939" s="16">
        <f>VLOOKUP(A939,'Medical Examinations'!A939:C939,3,FALSE)</f>
        <v>5.42</v>
      </c>
      <c r="E939" s="16" t="str">
        <f>VLOOKUP(A939,'Medical Examinations'!A939:D939,4,FALSE)</f>
        <v>Yes</v>
      </c>
      <c r="F939" s="16" t="str">
        <f>VLOOKUP(A939,'Medical Examinations'!A939:E939,5,FALSE)</f>
        <v>No</v>
      </c>
      <c r="G939" s="16" t="str">
        <f>VLOOKUP(A939,'Medical Examinations'!A939:F939,6,FALSE)</f>
        <v>Yes</v>
      </c>
      <c r="H939" s="16">
        <f>VLOOKUP('HEALTH CARE'!A939,'Medical Examinations'!A939:G939,7,FALSE)</f>
        <v>1</v>
      </c>
      <c r="I939" s="16" t="str">
        <f>VLOOKUP(A939,'Medical Examinations'!A939:H939,8,FALSE)</f>
        <v>No</v>
      </c>
      <c r="J939" s="16" t="str">
        <f>VLOOKUP(A939,'Medical Examinations'!A939:I939,9,FALSE)</f>
        <v>normal weight</v>
      </c>
      <c r="K939" s="16" t="str">
        <f>VLOOKUP(A939,'Medical Examinations'!A939:J939,10,FALSE)</f>
        <v>normal</v>
      </c>
      <c r="L939" s="18">
        <f>VLOOKUP(A939,'Hospitalisation Details'!A:F, 5, FALSE)</f>
        <v>12</v>
      </c>
      <c r="M939" s="16">
        <f>VLOOKUP(A939,'Hospitalisation Details'!A939:H939,8,FALSE)</f>
        <v>11729.68</v>
      </c>
      <c r="N939" s="16" t="str">
        <f>VLOOKUP(A939,'Hospitalisation Details'!A939:I939,9,FALSE)</f>
        <v>tier - 3</v>
      </c>
      <c r="O939" s="16" t="str">
        <f>VLOOKUP(A939,'Hospitalisation Details'!A939:J939,10,FALSE)</f>
        <v>tier - 1</v>
      </c>
      <c r="P939" s="16" t="str">
        <f>VLOOKUP(A939,'Hospitalisation Details'!A939:K939,11,FALSE)</f>
        <v>R1024</v>
      </c>
      <c r="Q939" s="16">
        <f>VLOOKUP(A939,'Hospitalisation Details'!A939:L939,12,FALSE)</f>
        <v>53</v>
      </c>
    </row>
    <row r="940" spans="1:17" ht="20.399999999999999" x14ac:dyDescent="0.6">
      <c r="A940" s="17" t="s">
        <v>1432</v>
      </c>
      <c r="B940" s="16" t="str">
        <f>VLOOKUP('HEALTH CARE'!A940,'Customer Names'!A940:D940,3,FALSE)</f>
        <v>Scoville</v>
      </c>
      <c r="C940" s="16">
        <f>VLOOKUP(A940,'Medical Examinations'!A940:B940,2,FALSE)</f>
        <v>35.619999999999997</v>
      </c>
      <c r="D940" s="16">
        <f>VLOOKUP(A940,'Medical Examinations'!A940:C940,3,FALSE)</f>
        <v>4.16</v>
      </c>
      <c r="E940" s="16" t="str">
        <f>VLOOKUP(A940,'Medical Examinations'!A940:D940,4,FALSE)</f>
        <v>No</v>
      </c>
      <c r="F940" s="16" t="str">
        <f>VLOOKUP(A940,'Medical Examinations'!A940:E940,5,FALSE)</f>
        <v>No</v>
      </c>
      <c r="G940" s="16" t="str">
        <f>VLOOKUP(A940,'Medical Examinations'!A940:F940,6,FALSE)</f>
        <v>No</v>
      </c>
      <c r="H940" s="16">
        <f>VLOOKUP('HEALTH CARE'!A940,'Medical Examinations'!A940:G940,7,FALSE)</f>
        <v>0</v>
      </c>
      <c r="I940" s="16" t="str">
        <f>VLOOKUP(A940,'Medical Examinations'!A940:H940,8,FALSE)</f>
        <v>No</v>
      </c>
      <c r="J940" s="16" t="str">
        <f>VLOOKUP(A940,'Medical Examinations'!A940:I940,9,FALSE)</f>
        <v>obesity</v>
      </c>
      <c r="K940" s="16" t="str">
        <f>VLOOKUP(A940,'Medical Examinations'!A940:J940,10,FALSE)</f>
        <v>normal</v>
      </c>
      <c r="L940" s="18">
        <f>VLOOKUP(A940,'Hospitalisation Details'!A:F, 5, FALSE)</f>
        <v>21</v>
      </c>
      <c r="M940" s="16">
        <f>VLOOKUP(A940,'Hospitalisation Details'!A940:H940,8,FALSE)</f>
        <v>11712.97</v>
      </c>
      <c r="N940" s="16" t="str">
        <f>VLOOKUP(A940,'Hospitalisation Details'!A940:I940,9,FALSE)</f>
        <v>tier - 3</v>
      </c>
      <c r="O940" s="16" t="str">
        <f>VLOOKUP(A940,'Hospitalisation Details'!A940:J940,10,FALSE)</f>
        <v>tier - 2</v>
      </c>
      <c r="P940" s="16" t="str">
        <f>VLOOKUP(A940,'Hospitalisation Details'!A940:K940,11,FALSE)</f>
        <v>R1021</v>
      </c>
      <c r="Q940" s="16">
        <f>VLOOKUP(A940,'Hospitalisation Details'!A940:L940,12,FALSE)</f>
        <v>40</v>
      </c>
    </row>
    <row r="941" spans="1:17" ht="20.399999999999999" x14ac:dyDescent="0.6">
      <c r="A941" s="17" t="s">
        <v>1431</v>
      </c>
      <c r="B941" s="16" t="str">
        <f>VLOOKUP('HEALTH CARE'!A941,'Customer Names'!A941:D941,3,FALSE)</f>
        <v>Kaus</v>
      </c>
      <c r="C941" s="16">
        <f>VLOOKUP(A941,'Medical Examinations'!A941:B941,2,FALSE)</f>
        <v>30.69</v>
      </c>
      <c r="D941" s="16">
        <f>VLOOKUP(A941,'Medical Examinations'!A941:C941,3,FALSE)</f>
        <v>7.05</v>
      </c>
      <c r="E941" s="16" t="str">
        <f>VLOOKUP(A941,'Medical Examinations'!A941:D941,4,FALSE)</f>
        <v>Yes</v>
      </c>
      <c r="F941" s="16" t="str">
        <f>VLOOKUP(A941,'Medical Examinations'!A941:E941,5,FALSE)</f>
        <v>No</v>
      </c>
      <c r="G941" s="16" t="str">
        <f>VLOOKUP(A941,'Medical Examinations'!A941:F941,6,FALSE)</f>
        <v>No</v>
      </c>
      <c r="H941" s="16">
        <f>VLOOKUP('HEALTH CARE'!A941,'Medical Examinations'!A941:G941,7,FALSE)</f>
        <v>2</v>
      </c>
      <c r="I941" s="16" t="str">
        <f>VLOOKUP(A941,'Medical Examinations'!A941:H941,8,FALSE)</f>
        <v>No</v>
      </c>
      <c r="J941" s="16" t="str">
        <f>VLOOKUP(A941,'Medical Examinations'!A941:I941,9,FALSE)</f>
        <v>obesity</v>
      </c>
      <c r="K941" s="16" t="str">
        <f>VLOOKUP(A941,'Medical Examinations'!A941:J941,10,FALSE)</f>
        <v>diabetes</v>
      </c>
      <c r="L941" s="18">
        <f>VLOOKUP(A941,'Hospitalisation Details'!A:F, 5, FALSE)</f>
        <v>1</v>
      </c>
      <c r="M941" s="16">
        <f>VLOOKUP(A941,'Hospitalisation Details'!A941:H941,8,FALSE)</f>
        <v>11696.52</v>
      </c>
      <c r="N941" s="16" t="str">
        <f>VLOOKUP(A941,'Hospitalisation Details'!A941:I941,9,FALSE)</f>
        <v>tier - 3</v>
      </c>
      <c r="O941" s="16" t="str">
        <f>VLOOKUP(A941,'Hospitalisation Details'!A941:J941,10,FALSE)</f>
        <v>tier - 1</v>
      </c>
      <c r="P941" s="16" t="str">
        <f>VLOOKUP(A941,'Hospitalisation Details'!A941:K941,11,FALSE)</f>
        <v>R1021</v>
      </c>
      <c r="Q941" s="16">
        <f>VLOOKUP(A941,'Hospitalisation Details'!A941:L941,12,FALSE)</f>
        <v>52</v>
      </c>
    </row>
    <row r="942" spans="1:17" ht="20.399999999999999" x14ac:dyDescent="0.6">
      <c r="A942" s="17" t="s">
        <v>1430</v>
      </c>
      <c r="B942" s="16" t="str">
        <f>VLOOKUP('HEALTH CARE'!A942,'Customer Names'!A942:D942,3,FALSE)</f>
        <v>Rainey</v>
      </c>
      <c r="C942" s="16">
        <f>VLOOKUP(A942,'Medical Examinations'!A942:B942,2,FALSE)</f>
        <v>35.799999999999997</v>
      </c>
      <c r="D942" s="16">
        <f>VLOOKUP(A942,'Medical Examinations'!A942:C942,3,FALSE)</f>
        <v>5.63</v>
      </c>
      <c r="E942" s="16" t="str">
        <f>VLOOKUP(A942,'Medical Examinations'!A942:D942,4,FALSE)</f>
        <v>Yes</v>
      </c>
      <c r="F942" s="16" t="str">
        <f>VLOOKUP(A942,'Medical Examinations'!A942:E942,5,FALSE)</f>
        <v>No</v>
      </c>
      <c r="G942" s="16" t="str">
        <f>VLOOKUP(A942,'Medical Examinations'!A942:F942,6,FALSE)</f>
        <v>No</v>
      </c>
      <c r="H942" s="16">
        <f>VLOOKUP('HEALTH CARE'!A942,'Medical Examinations'!A942:G942,7,FALSE)</f>
        <v>2</v>
      </c>
      <c r="I942" s="16" t="str">
        <f>VLOOKUP(A942,'Medical Examinations'!A942:H942,8,FALSE)</f>
        <v>No</v>
      </c>
      <c r="J942" s="16" t="str">
        <f>VLOOKUP(A942,'Medical Examinations'!A942:I942,9,FALSE)</f>
        <v>obesity</v>
      </c>
      <c r="K942" s="16" t="str">
        <f>VLOOKUP(A942,'Medical Examinations'!A942:J942,10,FALSE)</f>
        <v>normal</v>
      </c>
      <c r="L942" s="18">
        <f>VLOOKUP(A942,'Hospitalisation Details'!A:F, 5, FALSE)</f>
        <v>9</v>
      </c>
      <c r="M942" s="16">
        <f>VLOOKUP(A942,'Hospitalisation Details'!A942:H942,8,FALSE)</f>
        <v>11674.13</v>
      </c>
      <c r="N942" s="16" t="str">
        <f>VLOOKUP(A942,'Hospitalisation Details'!A942:I942,9,FALSE)</f>
        <v>tier - 3</v>
      </c>
      <c r="O942" s="16" t="str">
        <f>VLOOKUP(A942,'Hospitalisation Details'!A942:J942,10,FALSE)</f>
        <v>tier - 1</v>
      </c>
      <c r="P942" s="16" t="str">
        <f>VLOOKUP(A942,'Hospitalisation Details'!A942:K942,11,FALSE)</f>
        <v>R1011</v>
      </c>
      <c r="Q942" s="16">
        <f>VLOOKUP(A942,'Hospitalisation Details'!A942:L942,12,FALSE)</f>
        <v>56</v>
      </c>
    </row>
    <row r="943" spans="1:17" ht="20.399999999999999" x14ac:dyDescent="0.6">
      <c r="A943" s="17" t="s">
        <v>1429</v>
      </c>
      <c r="B943" s="16" t="str">
        <f>VLOOKUP('HEALTH CARE'!A943,'Customer Names'!A943:D943,3,FALSE)</f>
        <v>Rasch</v>
      </c>
      <c r="C943" s="16">
        <f>VLOOKUP(A943,'Medical Examinations'!A943:B943,2,FALSE)</f>
        <v>28.785</v>
      </c>
      <c r="D943" s="16">
        <f>VLOOKUP(A943,'Medical Examinations'!A943:C943,3,FALSE)</f>
        <v>4.24</v>
      </c>
      <c r="E943" s="16" t="str">
        <f>VLOOKUP(A943,'Medical Examinations'!A943:D943,4,FALSE)</f>
        <v>Yes</v>
      </c>
      <c r="F943" s="16" t="str">
        <f>VLOOKUP(A943,'Medical Examinations'!A943:E943,5,FALSE)</f>
        <v>No</v>
      </c>
      <c r="G943" s="16" t="str">
        <f>VLOOKUP(A943,'Medical Examinations'!A943:F943,6,FALSE)</f>
        <v>No</v>
      </c>
      <c r="H943" s="16">
        <f>VLOOKUP('HEALTH CARE'!A943,'Medical Examinations'!A943:G943,7,FALSE)</f>
        <v>2</v>
      </c>
      <c r="I943" s="16" t="str">
        <f>VLOOKUP(A943,'Medical Examinations'!A943:H943,8,FALSE)</f>
        <v>No</v>
      </c>
      <c r="J943" s="16" t="str">
        <f>VLOOKUP(A943,'Medical Examinations'!A943:I943,9,FALSE)</f>
        <v>overweight</v>
      </c>
      <c r="K943" s="16" t="str">
        <f>VLOOKUP(A943,'Medical Examinations'!A943:J943,10,FALSE)</f>
        <v>normal</v>
      </c>
      <c r="L943" s="18">
        <f>VLOOKUP(A943,'Hospitalisation Details'!A:F, 5, FALSE)</f>
        <v>23</v>
      </c>
      <c r="M943" s="16">
        <f>VLOOKUP(A943,'Hospitalisation Details'!A943:H943,8,FALSE)</f>
        <v>11658.38</v>
      </c>
      <c r="N943" s="16" t="str">
        <f>VLOOKUP(A943,'Hospitalisation Details'!A943:I943,9,FALSE)</f>
        <v>tier - 3</v>
      </c>
      <c r="O943" s="16" t="str">
        <f>VLOOKUP(A943,'Hospitalisation Details'!A943:J943,10,FALSE)</f>
        <v>tier - 3</v>
      </c>
      <c r="P943" s="16" t="str">
        <f>VLOOKUP(A943,'Hospitalisation Details'!A943:K943,11,FALSE)</f>
        <v>R1024</v>
      </c>
      <c r="Q943" s="16">
        <f>VLOOKUP(A943,'Hospitalisation Details'!A943:L943,12,FALSE)</f>
        <v>56</v>
      </c>
    </row>
    <row r="944" spans="1:17" ht="20.399999999999999" x14ac:dyDescent="0.6">
      <c r="A944" s="17" t="s">
        <v>1428</v>
      </c>
      <c r="B944" s="16" t="str">
        <f>VLOOKUP('HEALTH CARE'!A944,'Customer Names'!A944:D944,3,FALSE)</f>
        <v>Plunkett</v>
      </c>
      <c r="C944" s="16">
        <f>VLOOKUP(A944,'Medical Examinations'!A944:B944,2,FALSE)</f>
        <v>28.594999999999999</v>
      </c>
      <c r="D944" s="16">
        <f>VLOOKUP(A944,'Medical Examinations'!A944:C944,3,FALSE)</f>
        <v>4.96</v>
      </c>
      <c r="E944" s="16" t="str">
        <f>VLOOKUP(A944,'Medical Examinations'!A944:D944,4,FALSE)</f>
        <v>Yes</v>
      </c>
      <c r="F944" s="16" t="str">
        <f>VLOOKUP(A944,'Medical Examinations'!A944:E944,5,FALSE)</f>
        <v>No</v>
      </c>
      <c r="G944" s="16" t="str">
        <f>VLOOKUP(A944,'Medical Examinations'!A944:F944,6,FALSE)</f>
        <v>No</v>
      </c>
      <c r="H944" s="16">
        <f>VLOOKUP('HEALTH CARE'!A944,'Medical Examinations'!A944:G944,7,FALSE)</f>
        <v>2</v>
      </c>
      <c r="I944" s="16" t="str">
        <f>VLOOKUP(A944,'Medical Examinations'!A944:H944,8,FALSE)</f>
        <v>No</v>
      </c>
      <c r="J944" s="16" t="str">
        <f>VLOOKUP(A944,'Medical Examinations'!A944:I944,9,FALSE)</f>
        <v>overweight</v>
      </c>
      <c r="K944" s="16" t="str">
        <f>VLOOKUP(A944,'Medical Examinations'!A944:J944,10,FALSE)</f>
        <v>normal</v>
      </c>
      <c r="L944" s="18">
        <f>VLOOKUP(A944,'Hospitalisation Details'!A:F, 5, FALSE)</f>
        <v>6</v>
      </c>
      <c r="M944" s="16">
        <f>VLOOKUP(A944,'Hospitalisation Details'!A944:H944,8,FALSE)</f>
        <v>11658.12</v>
      </c>
      <c r="N944" s="16" t="str">
        <f>VLOOKUP(A944,'Hospitalisation Details'!A944:I944,9,FALSE)</f>
        <v>tier - 3</v>
      </c>
      <c r="O944" s="16" t="str">
        <f>VLOOKUP(A944,'Hospitalisation Details'!A944:J944,10,FALSE)</f>
        <v>tier - 1</v>
      </c>
      <c r="P944" s="16" t="str">
        <f>VLOOKUP(A944,'Hospitalisation Details'!A944:K944,11,FALSE)</f>
        <v>R1024</v>
      </c>
      <c r="Q944" s="16">
        <f>VLOOKUP(A944,'Hospitalisation Details'!A944:L944,12,FALSE)</f>
        <v>56</v>
      </c>
    </row>
    <row r="945" spans="1:17" ht="20.399999999999999" x14ac:dyDescent="0.6">
      <c r="A945" s="17" t="s">
        <v>1427</v>
      </c>
      <c r="B945" s="16" t="str">
        <f>VLOOKUP('HEALTH CARE'!A945,'Customer Names'!A945:D945,3,FALSE)</f>
        <v>Murphy</v>
      </c>
      <c r="C945" s="16">
        <f>VLOOKUP(A945,'Medical Examinations'!A945:B945,2,FALSE)</f>
        <v>48.75</v>
      </c>
      <c r="D945" s="16">
        <f>VLOOKUP(A945,'Medical Examinations'!A945:C945,3,FALSE)</f>
        <v>4.34</v>
      </c>
      <c r="E945" s="16" t="str">
        <f>VLOOKUP(A945,'Medical Examinations'!A945:D945,4,FALSE)</f>
        <v>No</v>
      </c>
      <c r="F945" s="16" t="str">
        <f>VLOOKUP(A945,'Medical Examinations'!A945:E945,5,FALSE)</f>
        <v>No</v>
      </c>
      <c r="G945" s="16" t="str">
        <f>VLOOKUP(A945,'Medical Examinations'!A945:F945,6,FALSE)</f>
        <v>No</v>
      </c>
      <c r="H945" s="16">
        <f>VLOOKUP('HEALTH CARE'!A945,'Medical Examinations'!A945:G945,7,FALSE)</f>
        <v>0</v>
      </c>
      <c r="I945" s="16" t="str">
        <f>VLOOKUP(A945,'Medical Examinations'!A945:H945,8,FALSE)</f>
        <v>No</v>
      </c>
      <c r="J945" s="16" t="str">
        <f>VLOOKUP(A945,'Medical Examinations'!A945:I945,9,FALSE)</f>
        <v>obesity</v>
      </c>
      <c r="K945" s="16" t="str">
        <f>VLOOKUP(A945,'Medical Examinations'!A945:J945,10,FALSE)</f>
        <v>normal</v>
      </c>
      <c r="L945" s="18">
        <f>VLOOKUP(A945,'Hospitalisation Details'!A:F, 5, FALSE)</f>
        <v>20</v>
      </c>
      <c r="M945" s="16">
        <f>VLOOKUP(A945,'Hospitalisation Details'!A945:H945,8,FALSE)</f>
        <v>11657.81</v>
      </c>
      <c r="N945" s="16" t="str">
        <f>VLOOKUP(A945,'Hospitalisation Details'!A945:I945,9,FALSE)</f>
        <v>tier - 3</v>
      </c>
      <c r="O945" s="16" t="str">
        <f>VLOOKUP(A945,'Hospitalisation Details'!A945:J945,10,FALSE)</f>
        <v>tier - 2</v>
      </c>
      <c r="P945" s="16" t="str">
        <f>VLOOKUP(A945,'Hospitalisation Details'!A945:K945,11,FALSE)</f>
        <v>R1023</v>
      </c>
      <c r="Q945" s="16">
        <f>VLOOKUP(A945,'Hospitalisation Details'!A945:L945,12,FALSE)</f>
        <v>28</v>
      </c>
    </row>
    <row r="946" spans="1:17" ht="20.399999999999999" x14ac:dyDescent="0.6">
      <c r="A946" s="17" t="s">
        <v>1426</v>
      </c>
      <c r="B946" s="16" t="str">
        <f>VLOOKUP('HEALTH CARE'!A946,'Customer Names'!A946:D946,3,FALSE)</f>
        <v>Gusmer</v>
      </c>
      <c r="C946" s="16">
        <f>VLOOKUP(A946,'Medical Examinations'!A946:B946,2,FALSE)</f>
        <v>28.31</v>
      </c>
      <c r="D946" s="16">
        <f>VLOOKUP(A946,'Medical Examinations'!A946:C946,3,FALSE)</f>
        <v>5.43</v>
      </c>
      <c r="E946" s="16" t="str">
        <f>VLOOKUP(A946,'Medical Examinations'!A946:D946,4,FALSE)</f>
        <v>Yes</v>
      </c>
      <c r="F946" s="16" t="str">
        <f>VLOOKUP(A946,'Medical Examinations'!A946:E946,5,FALSE)</f>
        <v>No</v>
      </c>
      <c r="G946" s="16" t="str">
        <f>VLOOKUP(A946,'Medical Examinations'!A946:F946,6,FALSE)</f>
        <v>No</v>
      </c>
      <c r="H946" s="16">
        <f>VLOOKUP('HEALTH CARE'!A946,'Medical Examinations'!A946:G946,7,FALSE)</f>
        <v>2</v>
      </c>
      <c r="I946" s="16" t="str">
        <f>VLOOKUP(A946,'Medical Examinations'!A946:H946,8,FALSE)</f>
        <v>No</v>
      </c>
      <c r="J946" s="16" t="str">
        <f>VLOOKUP(A946,'Medical Examinations'!A946:I946,9,FALSE)</f>
        <v>overweight</v>
      </c>
      <c r="K946" s="16" t="str">
        <f>VLOOKUP(A946,'Medical Examinations'!A946:J946,10,FALSE)</f>
        <v>normal</v>
      </c>
      <c r="L946" s="18">
        <f>VLOOKUP(A946,'Hospitalisation Details'!A:F, 5, FALSE)</f>
        <v>4</v>
      </c>
      <c r="M946" s="16">
        <f>VLOOKUP(A946,'Hospitalisation Details'!A946:H946,8,FALSE)</f>
        <v>11657.72</v>
      </c>
      <c r="N946" s="16" t="str">
        <f>VLOOKUP(A946,'Hospitalisation Details'!A946:I946,9,FALSE)</f>
        <v>tier - 3</v>
      </c>
      <c r="O946" s="16" t="str">
        <f>VLOOKUP(A946,'Hospitalisation Details'!A946:J946,10,FALSE)</f>
        <v>tier - 2</v>
      </c>
      <c r="P946" s="16" t="str">
        <f>VLOOKUP(A946,'Hospitalisation Details'!A946:K946,11,FALSE)</f>
        <v>R1024</v>
      </c>
      <c r="Q946" s="16">
        <f>VLOOKUP(A946,'Hospitalisation Details'!A946:L946,12,FALSE)</f>
        <v>56</v>
      </c>
    </row>
    <row r="947" spans="1:17" ht="20.399999999999999" x14ac:dyDescent="0.6">
      <c r="A947" s="17" t="s">
        <v>1425</v>
      </c>
      <c r="B947" s="16" t="str">
        <f>VLOOKUP('HEALTH CARE'!A947,'Customer Names'!A947:D947,3,FALSE)</f>
        <v>Loftus</v>
      </c>
      <c r="C947" s="16">
        <f>VLOOKUP(A947,'Medical Examinations'!A947:B947,2,FALSE)</f>
        <v>38.39</v>
      </c>
      <c r="D947" s="16">
        <f>VLOOKUP(A947,'Medical Examinations'!A947:C947,3,FALSE)</f>
        <v>8.33</v>
      </c>
      <c r="E947" s="16" t="str">
        <f>VLOOKUP(A947,'Medical Examinations'!A947:D947,4,FALSE)</f>
        <v>Yes</v>
      </c>
      <c r="F947" s="16" t="str">
        <f>VLOOKUP(A947,'Medical Examinations'!A947:E947,5,FALSE)</f>
        <v>No</v>
      </c>
      <c r="G947" s="16" t="str">
        <f>VLOOKUP(A947,'Medical Examinations'!A947:F947,6,FALSE)</f>
        <v>No</v>
      </c>
      <c r="H947" s="16">
        <f>VLOOKUP('HEALTH CARE'!A947,'Medical Examinations'!A947:G947,7,FALSE)</f>
        <v>1</v>
      </c>
      <c r="I947" s="16" t="str">
        <f>VLOOKUP(A947,'Medical Examinations'!A947:H947,8,FALSE)</f>
        <v>No</v>
      </c>
      <c r="J947" s="16" t="str">
        <f>VLOOKUP(A947,'Medical Examinations'!A947:I947,9,FALSE)</f>
        <v>obesity</v>
      </c>
      <c r="K947" s="16" t="str">
        <f>VLOOKUP(A947,'Medical Examinations'!A947:J947,10,FALSE)</f>
        <v>diabetes</v>
      </c>
      <c r="L947" s="18">
        <f>VLOOKUP(A947,'Hospitalisation Details'!A:F, 5, FALSE)</f>
        <v>17</v>
      </c>
      <c r="M947" s="16">
        <f>VLOOKUP(A947,'Hospitalisation Details'!A947:H947,8,FALSE)</f>
        <v>11625.11</v>
      </c>
      <c r="N947" s="16" t="str">
        <f>VLOOKUP(A947,'Hospitalisation Details'!A947:I947,9,FALSE)</f>
        <v>tier - 3</v>
      </c>
      <c r="O947" s="16" t="str">
        <f>VLOOKUP(A947,'Hospitalisation Details'!A947:J947,10,FALSE)</f>
        <v>tier - 3</v>
      </c>
      <c r="P947" s="16" t="str">
        <f>VLOOKUP(A947,'Hospitalisation Details'!A947:K947,11,FALSE)</f>
        <v>R1022</v>
      </c>
      <c r="Q947" s="16">
        <f>VLOOKUP(A947,'Hospitalisation Details'!A947:L947,12,FALSE)</f>
        <v>36</v>
      </c>
    </row>
    <row r="948" spans="1:17" ht="20.399999999999999" x14ac:dyDescent="0.6">
      <c r="A948" s="17" t="s">
        <v>1424</v>
      </c>
      <c r="B948" s="16" t="str">
        <f>VLOOKUP('HEALTH CARE'!A948,'Customer Names'!A948:D948,3,FALSE)</f>
        <v>Scott</v>
      </c>
      <c r="C948" s="16">
        <f>VLOOKUP(A948,'Medical Examinations'!A948:B948,2,FALSE)</f>
        <v>25.87</v>
      </c>
      <c r="D948" s="16">
        <f>VLOOKUP(A948,'Medical Examinations'!A948:C948,3,FALSE)</f>
        <v>5.63</v>
      </c>
      <c r="E948" s="16" t="str">
        <f>VLOOKUP(A948,'Medical Examinations'!A948:D948,4,FALSE)</f>
        <v>Yes</v>
      </c>
      <c r="F948" s="16" t="str">
        <f>VLOOKUP(A948,'Medical Examinations'!A948:E948,5,FALSE)</f>
        <v>No</v>
      </c>
      <c r="G948" s="16" t="str">
        <f>VLOOKUP(A948,'Medical Examinations'!A948:F948,6,FALSE)</f>
        <v>No</v>
      </c>
      <c r="H948" s="16">
        <f>VLOOKUP('HEALTH CARE'!A948,'Medical Examinations'!A948:G948,7,FALSE)</f>
        <v>1</v>
      </c>
      <c r="I948" s="16" t="str">
        <f>VLOOKUP(A948,'Medical Examinations'!A948:H948,8,FALSE)</f>
        <v>No</v>
      </c>
      <c r="J948" s="16" t="str">
        <f>VLOOKUP(A948,'Medical Examinations'!A948:I948,9,FALSE)</f>
        <v>overweight</v>
      </c>
      <c r="K948" s="16" t="str">
        <f>VLOOKUP(A948,'Medical Examinations'!A948:J948,10,FALSE)</f>
        <v>normal</v>
      </c>
      <c r="L948" s="18">
        <f>VLOOKUP(A948,'Hospitalisation Details'!A:F, 5, FALSE)</f>
        <v>20</v>
      </c>
      <c r="M948" s="16">
        <f>VLOOKUP(A948,'Hospitalisation Details'!A948:H948,8,FALSE)</f>
        <v>11602.75</v>
      </c>
      <c r="N948" s="16" t="str">
        <f>VLOOKUP(A948,'Hospitalisation Details'!A948:I948,9,FALSE)</f>
        <v>tier - 3</v>
      </c>
      <c r="O948" s="16" t="str">
        <f>VLOOKUP(A948,'Hospitalisation Details'!A948:J948,10,FALSE)</f>
        <v>tier - 1</v>
      </c>
      <c r="P948" s="16" t="str">
        <f>VLOOKUP(A948,'Hospitalisation Details'!A948:K948,11,FALSE)</f>
        <v>R1020</v>
      </c>
      <c r="Q948" s="16">
        <f>VLOOKUP(A948,'Hospitalisation Details'!A948:L948,12,FALSE)</f>
        <v>58</v>
      </c>
    </row>
    <row r="949" spans="1:17" ht="20.399999999999999" x14ac:dyDescent="0.6">
      <c r="A949" s="17" t="s">
        <v>1423</v>
      </c>
      <c r="B949" s="16" t="str">
        <f>VLOOKUP('HEALTH CARE'!A949,'Customer Names'!A949:D949,3,FALSE)</f>
        <v>Alvarez</v>
      </c>
      <c r="C949" s="16">
        <f>VLOOKUP(A949,'Medical Examinations'!A949:B949,2,FALSE)</f>
        <v>43.7</v>
      </c>
      <c r="D949" s="16">
        <f>VLOOKUP(A949,'Medical Examinations'!A949:C949,3,FALSE)</f>
        <v>7.23</v>
      </c>
      <c r="E949" s="16" t="str">
        <f>VLOOKUP(A949,'Medical Examinations'!A949:D949,4,FALSE)</f>
        <v>No</v>
      </c>
      <c r="F949" s="16" t="str">
        <f>VLOOKUP(A949,'Medical Examinations'!A949:E949,5,FALSE)</f>
        <v>No</v>
      </c>
      <c r="G949" s="16" t="str">
        <f>VLOOKUP(A949,'Medical Examinations'!A949:F949,6,FALSE)</f>
        <v>No</v>
      </c>
      <c r="H949" s="16">
        <f>VLOOKUP('HEALTH CARE'!A949,'Medical Examinations'!A949:G949,7,FALSE)</f>
        <v>0</v>
      </c>
      <c r="I949" s="16" t="str">
        <f>VLOOKUP(A949,'Medical Examinations'!A949:H949,8,FALSE)</f>
        <v>No</v>
      </c>
      <c r="J949" s="16" t="str">
        <f>VLOOKUP(A949,'Medical Examinations'!A949:I949,9,FALSE)</f>
        <v>obesity</v>
      </c>
      <c r="K949" s="16" t="str">
        <f>VLOOKUP(A949,'Medical Examinations'!A949:J949,10,FALSE)</f>
        <v>diabetes</v>
      </c>
      <c r="L949" s="18">
        <f>VLOOKUP(A949,'Hospitalisation Details'!A:F, 5, FALSE)</f>
        <v>6</v>
      </c>
      <c r="M949" s="16">
        <f>VLOOKUP(A949,'Hospitalisation Details'!A949:H949,8,FALSE)</f>
        <v>11576.13</v>
      </c>
      <c r="N949" s="16" t="str">
        <f>VLOOKUP(A949,'Hospitalisation Details'!A949:I949,9,FALSE)</f>
        <v>tier - 3</v>
      </c>
      <c r="O949" s="16" t="str">
        <f>VLOOKUP(A949,'Hospitalisation Details'!A949:J949,10,FALSE)</f>
        <v>tier - 3</v>
      </c>
      <c r="P949" s="16" t="str">
        <f>VLOOKUP(A949,'Hospitalisation Details'!A949:K949,11,FALSE)</f>
        <v>R1011</v>
      </c>
      <c r="Q949" s="16">
        <f>VLOOKUP(A949,'Hospitalisation Details'!A949:L949,12,FALSE)</f>
        <v>57</v>
      </c>
    </row>
    <row r="950" spans="1:17" ht="20.399999999999999" x14ac:dyDescent="0.6">
      <c r="A950" s="17" t="s">
        <v>1422</v>
      </c>
      <c r="B950" s="16" t="str">
        <f>VLOOKUP('HEALTH CARE'!A950,'Customer Names'!A950:D950,3,FALSE)</f>
        <v>Petersson</v>
      </c>
      <c r="C950" s="16">
        <f>VLOOKUP(A950,'Medical Examinations'!A950:B950,2,FALSE)</f>
        <v>40.945</v>
      </c>
      <c r="D950" s="16">
        <f>VLOOKUP(A950,'Medical Examinations'!A950:C950,3,FALSE)</f>
        <v>10.57</v>
      </c>
      <c r="E950" s="16" t="str">
        <f>VLOOKUP(A950,'Medical Examinations'!A950:D950,4,FALSE)</f>
        <v>No</v>
      </c>
      <c r="F950" s="16" t="str">
        <f>VLOOKUP(A950,'Medical Examinations'!A950:E950,5,FALSE)</f>
        <v>No</v>
      </c>
      <c r="G950" s="16" t="str">
        <f>VLOOKUP(A950,'Medical Examinations'!A950:F950,6,FALSE)</f>
        <v>No</v>
      </c>
      <c r="H950" s="16">
        <f>VLOOKUP('HEALTH CARE'!A950,'Medical Examinations'!A950:G950,7,FALSE)</f>
        <v>0</v>
      </c>
      <c r="I950" s="16" t="str">
        <f>VLOOKUP(A950,'Medical Examinations'!A950:H950,8,FALSE)</f>
        <v>No</v>
      </c>
      <c r="J950" s="16" t="str">
        <f>VLOOKUP(A950,'Medical Examinations'!A950:I950,9,FALSE)</f>
        <v>obesity</v>
      </c>
      <c r="K950" s="16" t="str">
        <f>VLOOKUP(A950,'Medical Examinations'!A950:J950,10,FALSE)</f>
        <v>diabetes</v>
      </c>
      <c r="L950" s="18">
        <f>VLOOKUP(A950,'Hospitalisation Details'!A:F, 5, FALSE)</f>
        <v>25</v>
      </c>
      <c r="M950" s="16">
        <f>VLOOKUP(A950,'Hospitalisation Details'!A950:H950,8,FALSE)</f>
        <v>11566.3</v>
      </c>
      <c r="N950" s="16" t="str">
        <f>VLOOKUP(A950,'Hospitalisation Details'!A950:I950,9,FALSE)</f>
        <v>tier - 3</v>
      </c>
      <c r="O950" s="16" t="str">
        <f>VLOOKUP(A950,'Hospitalisation Details'!A950:J950,10,FALSE)</f>
        <v>tier - 3</v>
      </c>
      <c r="P950" s="16" t="str">
        <f>VLOOKUP(A950,'Hospitalisation Details'!A950:K950,11,FALSE)</f>
        <v>R1016</v>
      </c>
      <c r="Q950" s="16">
        <f>VLOOKUP(A950,'Hospitalisation Details'!A950:L950,12,FALSE)</f>
        <v>57</v>
      </c>
    </row>
    <row r="951" spans="1:17" ht="20.399999999999999" x14ac:dyDescent="0.6">
      <c r="A951" s="17" t="s">
        <v>1421</v>
      </c>
      <c r="B951" s="16" t="str">
        <f>VLOOKUP('HEALTH CARE'!A951,'Customer Names'!A951:D951,3,FALSE)</f>
        <v>Liaw</v>
      </c>
      <c r="C951" s="16">
        <f>VLOOKUP(A951,'Medical Examinations'!A951:B951,2,FALSE)</f>
        <v>27.94</v>
      </c>
      <c r="D951" s="16">
        <f>VLOOKUP(A951,'Medical Examinations'!A951:C951,3,FALSE)</f>
        <v>7.92</v>
      </c>
      <c r="E951" s="16" t="str">
        <f>VLOOKUP(A951,'Medical Examinations'!A951:D951,4,FALSE)</f>
        <v>No</v>
      </c>
      <c r="F951" s="16" t="str">
        <f>VLOOKUP(A951,'Medical Examinations'!A951:E951,5,FALSE)</f>
        <v>No</v>
      </c>
      <c r="G951" s="16" t="str">
        <f>VLOOKUP(A951,'Medical Examinations'!A951:F951,6,FALSE)</f>
        <v>No</v>
      </c>
      <c r="H951" s="16">
        <f>VLOOKUP('HEALTH CARE'!A951,'Medical Examinations'!A951:G951,7,FALSE)</f>
        <v>0</v>
      </c>
      <c r="I951" s="16" t="str">
        <f>VLOOKUP(A951,'Medical Examinations'!A951:H951,8,FALSE)</f>
        <v>No</v>
      </c>
      <c r="J951" s="16" t="str">
        <f>VLOOKUP(A951,'Medical Examinations'!A951:I951,9,FALSE)</f>
        <v>overweight</v>
      </c>
      <c r="K951" s="16" t="str">
        <f>VLOOKUP(A951,'Medical Examinations'!A951:J951,10,FALSE)</f>
        <v>diabetes</v>
      </c>
      <c r="L951" s="18">
        <f>VLOOKUP(A951,'Hospitalisation Details'!A:F, 5, FALSE)</f>
        <v>27</v>
      </c>
      <c r="M951" s="16">
        <f>VLOOKUP(A951,'Hospitalisation Details'!A951:H951,8,FALSE)</f>
        <v>11554.22</v>
      </c>
      <c r="N951" s="16" t="str">
        <f>VLOOKUP(A951,'Hospitalisation Details'!A951:I951,9,FALSE)</f>
        <v>tier - 3</v>
      </c>
      <c r="O951" s="16" t="str">
        <f>VLOOKUP(A951,'Hospitalisation Details'!A951:J951,10,FALSE)</f>
        <v>tier - 1</v>
      </c>
      <c r="P951" s="16" t="str">
        <f>VLOOKUP(A951,'Hospitalisation Details'!A951:K951,11,FALSE)</f>
        <v>R1013</v>
      </c>
      <c r="Q951" s="16">
        <f>VLOOKUP(A951,'Hospitalisation Details'!A951:L951,12,FALSE)</f>
        <v>57</v>
      </c>
    </row>
    <row r="952" spans="1:17" ht="20.399999999999999" x14ac:dyDescent="0.6">
      <c r="A952" s="17" t="s">
        <v>1420</v>
      </c>
      <c r="B952" s="16" t="str">
        <f>VLOOKUP('HEALTH CARE'!A952,'Customer Names'!A952:D952,3,FALSE)</f>
        <v>Tripaldi</v>
      </c>
      <c r="C952" s="16">
        <f>VLOOKUP(A952,'Medical Examinations'!A952:B952,2,FALSE)</f>
        <v>31.9</v>
      </c>
      <c r="D952" s="16">
        <f>VLOOKUP(A952,'Medical Examinations'!A952:C952,3,FALSE)</f>
        <v>10.119999999999999</v>
      </c>
      <c r="E952" s="16" t="str">
        <f>VLOOKUP(A952,'Medical Examinations'!A952:D952,4,FALSE)</f>
        <v>No</v>
      </c>
      <c r="F952" s="16" t="str">
        <f>VLOOKUP(A952,'Medical Examinations'!A952:E952,5,FALSE)</f>
        <v>No</v>
      </c>
      <c r="G952" s="16" t="str">
        <f>VLOOKUP(A952,'Medical Examinations'!A952:F952,6,FALSE)</f>
        <v>No</v>
      </c>
      <c r="H952" s="16">
        <f>VLOOKUP('HEALTH CARE'!A952,'Medical Examinations'!A952:G952,7,FALSE)</f>
        <v>2</v>
      </c>
      <c r="I952" s="16" t="str">
        <f>VLOOKUP(A952,'Medical Examinations'!A952:H952,8,FALSE)</f>
        <v>No</v>
      </c>
      <c r="J952" s="16" t="str">
        <f>VLOOKUP(A952,'Medical Examinations'!A952:I952,9,FALSE)</f>
        <v>obesity</v>
      </c>
      <c r="K952" s="16" t="str">
        <f>VLOOKUP(A952,'Medical Examinations'!A952:J952,10,FALSE)</f>
        <v>diabetes</v>
      </c>
      <c r="L952" s="18">
        <f>VLOOKUP(A952,'Hospitalisation Details'!A:F, 5, FALSE)</f>
        <v>23</v>
      </c>
      <c r="M952" s="16">
        <f>VLOOKUP(A952,'Hospitalisation Details'!A952:H952,8,FALSE)</f>
        <v>11552.9</v>
      </c>
      <c r="N952" s="16" t="str">
        <f>VLOOKUP(A952,'Hospitalisation Details'!A952:I952,9,FALSE)</f>
        <v>tier - 3</v>
      </c>
      <c r="O952" s="16" t="str">
        <f>VLOOKUP(A952,'Hospitalisation Details'!A952:J952,10,FALSE)</f>
        <v>tier - 2</v>
      </c>
      <c r="P952" s="16" t="str">
        <f>VLOOKUP(A952,'Hospitalisation Details'!A952:K952,11,FALSE)</f>
        <v>R1011</v>
      </c>
      <c r="Q952" s="16">
        <f>VLOOKUP(A952,'Hospitalisation Details'!A952:L952,12,FALSE)</f>
        <v>49</v>
      </c>
    </row>
    <row r="953" spans="1:17" ht="20.399999999999999" x14ac:dyDescent="0.6">
      <c r="A953" s="17" t="s">
        <v>1419</v>
      </c>
      <c r="B953" s="16" t="str">
        <f>VLOOKUP('HEALTH CARE'!A953,'Customer Names'!A953:D953,3,FALSE)</f>
        <v>Kelley</v>
      </c>
      <c r="C953" s="16">
        <f>VLOOKUP(A953,'Medical Examinations'!A953:B953,2,FALSE)</f>
        <v>31.64</v>
      </c>
      <c r="D953" s="16">
        <f>VLOOKUP(A953,'Medical Examinations'!A953:C953,3,FALSE)</f>
        <v>7.91</v>
      </c>
      <c r="E953" s="16" t="str">
        <f>VLOOKUP(A953,'Medical Examinations'!A953:D953,4,FALSE)</f>
        <v>No</v>
      </c>
      <c r="F953" s="16" t="str">
        <f>VLOOKUP(A953,'Medical Examinations'!A953:E953,5,FALSE)</f>
        <v>No</v>
      </c>
      <c r="G953" s="16" t="str">
        <f>VLOOKUP(A953,'Medical Examinations'!A953:F953,6,FALSE)</f>
        <v>No</v>
      </c>
      <c r="H953" s="16">
        <f>VLOOKUP('HEALTH CARE'!A953,'Medical Examinations'!A953:G953,7,FALSE)</f>
        <v>0</v>
      </c>
      <c r="I953" s="16" t="str">
        <f>VLOOKUP(A953,'Medical Examinations'!A953:H953,8,FALSE)</f>
        <v>No</v>
      </c>
      <c r="J953" s="16" t="str">
        <f>VLOOKUP(A953,'Medical Examinations'!A953:I953,9,FALSE)</f>
        <v>obesity</v>
      </c>
      <c r="K953" s="16" t="str">
        <f>VLOOKUP(A953,'Medical Examinations'!A953:J953,10,FALSE)</f>
        <v>diabetes</v>
      </c>
      <c r="L953" s="18">
        <f>VLOOKUP(A953,'Hospitalisation Details'!A:F, 5, FALSE)</f>
        <v>1</v>
      </c>
      <c r="M953" s="16">
        <f>VLOOKUP(A953,'Hospitalisation Details'!A953:H953,8,FALSE)</f>
        <v>11540.25</v>
      </c>
      <c r="N953" s="16" t="str">
        <f>VLOOKUP(A953,'Hospitalisation Details'!A953:I953,9,FALSE)</f>
        <v>tier - 3</v>
      </c>
      <c r="O953" s="16" t="str">
        <f>VLOOKUP(A953,'Hospitalisation Details'!A953:J953,10,FALSE)</f>
        <v>tier - 1</v>
      </c>
      <c r="P953" s="16" t="str">
        <f>VLOOKUP(A953,'Hospitalisation Details'!A953:K953,11,FALSE)</f>
        <v>R1012</v>
      </c>
      <c r="Q953" s="16">
        <f>VLOOKUP(A953,'Hospitalisation Details'!A953:L953,12,FALSE)</f>
        <v>51</v>
      </c>
    </row>
    <row r="954" spans="1:17" ht="20.399999999999999" x14ac:dyDescent="0.6">
      <c r="A954" s="17" t="s">
        <v>1418</v>
      </c>
      <c r="B954" s="16" t="str">
        <f>VLOOKUP('HEALTH CARE'!A954,'Customer Names'!A954:D954,3,FALSE)</f>
        <v>Endara</v>
      </c>
      <c r="C954" s="16">
        <f>VLOOKUP(A954,'Medical Examinations'!A954:B954,2,FALSE)</f>
        <v>46.7</v>
      </c>
      <c r="D954" s="16">
        <f>VLOOKUP(A954,'Medical Examinations'!A954:C954,3,FALSE)</f>
        <v>10.9</v>
      </c>
      <c r="E954" s="16" t="str">
        <f>VLOOKUP(A954,'Medical Examinations'!A954:D954,4,FALSE)</f>
        <v>No</v>
      </c>
      <c r="F954" s="16" t="str">
        <f>VLOOKUP(A954,'Medical Examinations'!A954:E954,5,FALSE)</f>
        <v>No</v>
      </c>
      <c r="G954" s="16" t="str">
        <f>VLOOKUP(A954,'Medical Examinations'!A954:F954,6,FALSE)</f>
        <v>No</v>
      </c>
      <c r="H954" s="16">
        <f>VLOOKUP('HEALTH CARE'!A954,'Medical Examinations'!A954:G954,7,FALSE)</f>
        <v>0</v>
      </c>
      <c r="I954" s="16" t="str">
        <f>VLOOKUP(A954,'Medical Examinations'!A954:H954,8,FALSE)</f>
        <v>No</v>
      </c>
      <c r="J954" s="16" t="str">
        <f>VLOOKUP(A954,'Medical Examinations'!A954:I954,9,FALSE)</f>
        <v>obesity</v>
      </c>
      <c r="K954" s="16" t="str">
        <f>VLOOKUP(A954,'Medical Examinations'!A954:J954,10,FALSE)</f>
        <v>diabetes</v>
      </c>
      <c r="L954" s="18">
        <f>VLOOKUP(A954,'Hospitalisation Details'!A:F, 5, FALSE)</f>
        <v>14</v>
      </c>
      <c r="M954" s="16">
        <f>VLOOKUP(A954,'Hospitalisation Details'!A954:H954,8,FALSE)</f>
        <v>11538.42</v>
      </c>
      <c r="N954" s="16" t="str">
        <f>VLOOKUP(A954,'Hospitalisation Details'!A954:I954,9,FALSE)</f>
        <v>tier - 3</v>
      </c>
      <c r="O954" s="16" t="str">
        <f>VLOOKUP(A954,'Hospitalisation Details'!A954:J954,10,FALSE)</f>
        <v>tier - 1</v>
      </c>
      <c r="P954" s="16" t="str">
        <f>VLOOKUP(A954,'Hospitalisation Details'!A954:K954,11,FALSE)</f>
        <v>R1011</v>
      </c>
      <c r="Q954" s="16">
        <f>VLOOKUP(A954,'Hospitalisation Details'!A954:L954,12,FALSE)</f>
        <v>54</v>
      </c>
    </row>
    <row r="955" spans="1:17" ht="20.399999999999999" x14ac:dyDescent="0.6">
      <c r="A955" s="17" t="s">
        <v>1417</v>
      </c>
      <c r="B955" s="16" t="str">
        <f>VLOOKUP('HEALTH CARE'!A955,'Customer Names'!A955:D955,3,FALSE)</f>
        <v>Valle</v>
      </c>
      <c r="C955" s="16">
        <f>VLOOKUP(A955,'Medical Examinations'!A955:B955,2,FALSE)</f>
        <v>18.335000000000001</v>
      </c>
      <c r="D955" s="16">
        <f>VLOOKUP(A955,'Medical Examinations'!A955:C955,3,FALSE)</f>
        <v>11.83</v>
      </c>
      <c r="E955" s="16" t="str">
        <f>VLOOKUP(A955,'Medical Examinations'!A955:D955,4,FALSE)</f>
        <v>No</v>
      </c>
      <c r="F955" s="16" t="str">
        <f>VLOOKUP(A955,'Medical Examinations'!A955:E955,5,FALSE)</f>
        <v>No</v>
      </c>
      <c r="G955" s="16" t="str">
        <f>VLOOKUP(A955,'Medical Examinations'!A955:F955,6,FALSE)</f>
        <v>No</v>
      </c>
      <c r="H955" s="16">
        <f>VLOOKUP('HEALTH CARE'!A955,'Medical Examinations'!A955:G955,7,FALSE)</f>
        <v>0</v>
      </c>
      <c r="I955" s="16" t="str">
        <f>VLOOKUP(A955,'Medical Examinations'!A955:H955,8,FALSE)</f>
        <v>No</v>
      </c>
      <c r="J955" s="16" t="str">
        <f>VLOOKUP(A955,'Medical Examinations'!A955:I955,9,FALSE)</f>
        <v>underweight</v>
      </c>
      <c r="K955" s="16" t="str">
        <f>VLOOKUP(A955,'Medical Examinations'!A955:J955,10,FALSE)</f>
        <v>diabetes</v>
      </c>
      <c r="L955" s="18">
        <f>VLOOKUP(A955,'Hospitalisation Details'!A:F, 5, FALSE)</f>
        <v>3</v>
      </c>
      <c r="M955" s="16">
        <f>VLOOKUP(A955,'Hospitalisation Details'!A955:H955,8,FALSE)</f>
        <v>11534.87</v>
      </c>
      <c r="N955" s="16" t="str">
        <f>VLOOKUP(A955,'Hospitalisation Details'!A955:I955,9,FALSE)</f>
        <v>tier - 3</v>
      </c>
      <c r="O955" s="16" t="str">
        <f>VLOOKUP(A955,'Hospitalisation Details'!A955:J955,10,FALSE)</f>
        <v>tier - 1</v>
      </c>
      <c r="P955" s="16" t="str">
        <f>VLOOKUP(A955,'Hospitalisation Details'!A955:K955,11,FALSE)</f>
        <v>R1017</v>
      </c>
      <c r="Q955" s="16">
        <f>VLOOKUP(A955,'Hospitalisation Details'!A955:L955,12,FALSE)</f>
        <v>57</v>
      </c>
    </row>
    <row r="956" spans="1:17" ht="20.399999999999999" x14ac:dyDescent="0.6">
      <c r="A956" s="17" t="s">
        <v>1416</v>
      </c>
      <c r="B956" s="16" t="str">
        <f>VLOOKUP('HEALTH CARE'!A956,'Customer Names'!A956:D956,3,FALSE)</f>
        <v>Germain</v>
      </c>
      <c r="C956" s="16">
        <f>VLOOKUP(A956,'Medical Examinations'!A956:B956,2,FALSE)</f>
        <v>31.24</v>
      </c>
      <c r="D956" s="16">
        <f>VLOOKUP(A956,'Medical Examinations'!A956:C956,3,FALSE)</f>
        <v>7.42</v>
      </c>
      <c r="E956" s="16" t="str">
        <f>VLOOKUP(A956,'Medical Examinations'!A956:D956,4,FALSE)</f>
        <v>Yes</v>
      </c>
      <c r="F956" s="16" t="str">
        <f>VLOOKUP(A956,'Medical Examinations'!A956:E956,5,FALSE)</f>
        <v>No</v>
      </c>
      <c r="G956" s="16" t="str">
        <f>VLOOKUP(A956,'Medical Examinations'!A956:F956,6,FALSE)</f>
        <v>No</v>
      </c>
      <c r="H956" s="16">
        <f>VLOOKUP('HEALTH CARE'!A956,'Medical Examinations'!A956:G956,7,FALSE)</f>
        <v>2</v>
      </c>
      <c r="I956" s="16" t="str">
        <f>VLOOKUP(A956,'Medical Examinations'!A956:H956,8,FALSE)</f>
        <v>No</v>
      </c>
      <c r="J956" s="16" t="str">
        <f>VLOOKUP(A956,'Medical Examinations'!A956:I956,9,FALSE)</f>
        <v>obesity</v>
      </c>
      <c r="K956" s="16" t="str">
        <f>VLOOKUP(A956,'Medical Examinations'!A956:J956,10,FALSE)</f>
        <v>diabetes</v>
      </c>
      <c r="L956" s="18">
        <f>VLOOKUP(A956,'Hospitalisation Details'!A:F, 5, FALSE)</f>
        <v>23</v>
      </c>
      <c r="M956" s="16">
        <f>VLOOKUP(A956,'Hospitalisation Details'!A956:H956,8,FALSE)</f>
        <v>11530.12</v>
      </c>
      <c r="N956" s="16" t="str">
        <f>VLOOKUP(A956,'Hospitalisation Details'!A956:I956,9,FALSE)</f>
        <v>tier - 3</v>
      </c>
      <c r="O956" s="16" t="str">
        <f>VLOOKUP(A956,'Hospitalisation Details'!A956:J956,10,FALSE)</f>
        <v>tier - 1</v>
      </c>
      <c r="P956" s="16" t="str">
        <f>VLOOKUP(A956,'Hospitalisation Details'!A956:K956,11,FALSE)</f>
        <v>R1012</v>
      </c>
      <c r="Q956" s="16">
        <f>VLOOKUP(A956,'Hospitalisation Details'!A956:L956,12,FALSE)</f>
        <v>52</v>
      </c>
    </row>
    <row r="957" spans="1:17" ht="20.399999999999999" x14ac:dyDescent="0.6">
      <c r="A957" s="17" t="s">
        <v>1415</v>
      </c>
      <c r="B957" s="16" t="str">
        <f>VLOOKUP('HEALTH CARE'!A957,'Customer Names'!A957:D957,3,FALSE)</f>
        <v>Finecey</v>
      </c>
      <c r="C957" s="16">
        <f>VLOOKUP(A957,'Medical Examinations'!A957:B957,2,FALSE)</f>
        <v>39.22</v>
      </c>
      <c r="D957" s="16">
        <f>VLOOKUP(A957,'Medical Examinations'!A957:C957,3,FALSE)</f>
        <v>5.62</v>
      </c>
      <c r="E957" s="16" t="str">
        <f>VLOOKUP(A957,'Medical Examinations'!A957:D957,4,FALSE)</f>
        <v>Yes</v>
      </c>
      <c r="F957" s="16" t="str">
        <f>VLOOKUP(A957,'Medical Examinations'!A957:E957,5,FALSE)</f>
        <v>No</v>
      </c>
      <c r="G957" s="16" t="str">
        <f>VLOOKUP(A957,'Medical Examinations'!A957:F957,6,FALSE)</f>
        <v>No</v>
      </c>
      <c r="H957" s="16">
        <f>VLOOKUP('HEALTH CARE'!A957,'Medical Examinations'!A957:G957,7,FALSE)</f>
        <v>1</v>
      </c>
      <c r="I957" s="16" t="str">
        <f>VLOOKUP(A957,'Medical Examinations'!A957:H957,8,FALSE)</f>
        <v>No</v>
      </c>
      <c r="J957" s="16" t="str">
        <f>VLOOKUP(A957,'Medical Examinations'!A957:I957,9,FALSE)</f>
        <v>obesity</v>
      </c>
      <c r="K957" s="16" t="str">
        <f>VLOOKUP(A957,'Medical Examinations'!A957:J957,10,FALSE)</f>
        <v>normal</v>
      </c>
      <c r="L957" s="18">
        <f>VLOOKUP(A957,'Hospitalisation Details'!A:F, 5, FALSE)</f>
        <v>12</v>
      </c>
      <c r="M957" s="16">
        <f>VLOOKUP(A957,'Hospitalisation Details'!A957:H957,8,FALSE)</f>
        <v>11524.25</v>
      </c>
      <c r="N957" s="16" t="str">
        <f>VLOOKUP(A957,'Hospitalisation Details'!A957:I957,9,FALSE)</f>
        <v>tier - 3</v>
      </c>
      <c r="O957" s="16" t="str">
        <f>VLOOKUP(A957,'Hospitalisation Details'!A957:J957,10,FALSE)</f>
        <v>tier - 1</v>
      </c>
      <c r="P957" s="16" t="str">
        <f>VLOOKUP(A957,'Hospitalisation Details'!A957:K957,11,FALSE)</f>
        <v>R1026</v>
      </c>
      <c r="Q957" s="16">
        <f>VLOOKUP(A957,'Hospitalisation Details'!A957:L957,12,FALSE)</f>
        <v>34</v>
      </c>
    </row>
    <row r="958" spans="1:17" ht="20.399999999999999" x14ac:dyDescent="0.6">
      <c r="A958" s="17" t="s">
        <v>1414</v>
      </c>
      <c r="B958" s="16" t="str">
        <f>VLOOKUP('HEALTH CARE'!A958,'Customer Names'!A958:D958,3,FALSE)</f>
        <v>Mendoza</v>
      </c>
      <c r="C958" s="16">
        <f>VLOOKUP(A958,'Medical Examinations'!A958:B958,2,FALSE)</f>
        <v>24.414999999999999</v>
      </c>
      <c r="D958" s="16">
        <f>VLOOKUP(A958,'Medical Examinations'!A958:C958,3,FALSE)</f>
        <v>7.16</v>
      </c>
      <c r="E958" s="16" t="str">
        <f>VLOOKUP(A958,'Medical Examinations'!A958:D958,4,FALSE)</f>
        <v>No</v>
      </c>
      <c r="F958" s="16" t="str">
        <f>VLOOKUP(A958,'Medical Examinations'!A958:E958,5,FALSE)</f>
        <v>No</v>
      </c>
      <c r="G958" s="16" t="str">
        <f>VLOOKUP(A958,'Medical Examinations'!A958:F958,6,FALSE)</f>
        <v>No</v>
      </c>
      <c r="H958" s="16">
        <f>VLOOKUP('HEALTH CARE'!A958,'Medical Examinations'!A958:G958,7,FALSE)</f>
        <v>0</v>
      </c>
      <c r="I958" s="16" t="str">
        <f>VLOOKUP(A958,'Medical Examinations'!A958:H958,8,FALSE)</f>
        <v>No</v>
      </c>
      <c r="J958" s="16" t="str">
        <f>VLOOKUP(A958,'Medical Examinations'!A958:I958,9,FALSE)</f>
        <v>normal weight</v>
      </c>
      <c r="K958" s="16" t="str">
        <f>VLOOKUP(A958,'Medical Examinations'!A958:J958,10,FALSE)</f>
        <v>diabetes</v>
      </c>
      <c r="L958" s="18">
        <f>VLOOKUP(A958,'Hospitalisation Details'!A:F, 5, FALSE)</f>
        <v>19</v>
      </c>
      <c r="M958" s="16">
        <f>VLOOKUP(A958,'Hospitalisation Details'!A958:H958,8,FALSE)</f>
        <v>11520.1</v>
      </c>
      <c r="N958" s="16" t="str">
        <f>VLOOKUP(A958,'Hospitalisation Details'!A958:I958,9,FALSE)</f>
        <v>tier - 3</v>
      </c>
      <c r="O958" s="16" t="str">
        <f>VLOOKUP(A958,'Hospitalisation Details'!A958:J958,10,FALSE)</f>
        <v>tier - 1</v>
      </c>
      <c r="P958" s="16" t="str">
        <f>VLOOKUP(A958,'Hospitalisation Details'!A958:K958,11,FALSE)</f>
        <v>R1012</v>
      </c>
      <c r="Q958" s="16">
        <f>VLOOKUP(A958,'Hospitalisation Details'!A958:L958,12,FALSE)</f>
        <v>51</v>
      </c>
    </row>
    <row r="959" spans="1:17" ht="20.399999999999999" x14ac:dyDescent="0.6">
      <c r="A959" s="17" t="s">
        <v>1413</v>
      </c>
      <c r="B959" s="16" t="str">
        <f>VLOOKUP('HEALTH CARE'!A959,'Customer Names'!A959:D959,3,FALSE)</f>
        <v>Roe</v>
      </c>
      <c r="C959" s="16">
        <f>VLOOKUP(A959,'Medical Examinations'!A959:B959,2,FALSE)</f>
        <v>32.299999999999997</v>
      </c>
      <c r="D959" s="16">
        <f>VLOOKUP(A959,'Medical Examinations'!A959:C959,3,FALSE)</f>
        <v>9.89</v>
      </c>
      <c r="E959" s="16" t="str">
        <f>VLOOKUP(A959,'Medical Examinations'!A959:D959,4,FALSE)</f>
        <v>No</v>
      </c>
      <c r="F959" s="16" t="str">
        <f>VLOOKUP(A959,'Medical Examinations'!A959:E959,5,FALSE)</f>
        <v>No</v>
      </c>
      <c r="G959" s="16" t="str">
        <f>VLOOKUP(A959,'Medical Examinations'!A959:F959,6,FALSE)</f>
        <v>No</v>
      </c>
      <c r="H959" s="16">
        <f>VLOOKUP('HEALTH CARE'!A959,'Medical Examinations'!A959:G959,7,FALSE)</f>
        <v>0</v>
      </c>
      <c r="I959" s="16" t="str">
        <f>VLOOKUP(A959,'Medical Examinations'!A959:H959,8,FALSE)</f>
        <v>No</v>
      </c>
      <c r="J959" s="16" t="str">
        <f>VLOOKUP(A959,'Medical Examinations'!A959:I959,9,FALSE)</f>
        <v>obesity</v>
      </c>
      <c r="K959" s="16" t="str">
        <f>VLOOKUP(A959,'Medical Examinations'!A959:J959,10,FALSE)</f>
        <v>diabetes</v>
      </c>
      <c r="L959" s="18">
        <f>VLOOKUP(A959,'Hospitalisation Details'!A:F, 5, FALSE)</f>
        <v>24</v>
      </c>
      <c r="M959" s="16">
        <f>VLOOKUP(A959,'Hospitalisation Details'!A959:H959,8,FALSE)</f>
        <v>11512.41</v>
      </c>
      <c r="N959" s="16" t="str">
        <f>VLOOKUP(A959,'Hospitalisation Details'!A959:I959,9,FALSE)</f>
        <v>tier - 3</v>
      </c>
      <c r="O959" s="16" t="str">
        <f>VLOOKUP(A959,'Hospitalisation Details'!A959:J959,10,FALSE)</f>
        <v>tier - 1</v>
      </c>
      <c r="P959" s="16" t="str">
        <f>VLOOKUP(A959,'Hospitalisation Details'!A959:K959,11,FALSE)</f>
        <v>R1024</v>
      </c>
      <c r="Q959" s="16">
        <f>VLOOKUP(A959,'Hospitalisation Details'!A959:L959,12,FALSE)</f>
        <v>54</v>
      </c>
    </row>
    <row r="960" spans="1:17" ht="20.399999999999999" x14ac:dyDescent="0.6">
      <c r="A960" s="17" t="s">
        <v>1412</v>
      </c>
      <c r="B960" s="16" t="str">
        <f>VLOOKUP('HEALTH CARE'!A960,'Customer Names'!A960:D960,3,FALSE)</f>
        <v>Webb</v>
      </c>
      <c r="C960" s="16">
        <f>VLOOKUP(A960,'Medical Examinations'!A960:B960,2,FALSE)</f>
        <v>39.94</v>
      </c>
      <c r="D960" s="16">
        <f>VLOOKUP(A960,'Medical Examinations'!A960:C960,3,FALSE)</f>
        <v>5.14</v>
      </c>
      <c r="E960" s="16" t="str">
        <f>VLOOKUP(A960,'Medical Examinations'!A960:D960,4,FALSE)</f>
        <v>No</v>
      </c>
      <c r="F960" s="16" t="str">
        <f>VLOOKUP(A960,'Medical Examinations'!A960:E960,5,FALSE)</f>
        <v>No</v>
      </c>
      <c r="G960" s="16" t="str">
        <f>VLOOKUP(A960,'Medical Examinations'!A960:F960,6,FALSE)</f>
        <v>No</v>
      </c>
      <c r="H960" s="16">
        <f>VLOOKUP('HEALTH CARE'!A960,'Medical Examinations'!A960:G960,7,FALSE)</f>
        <v>0</v>
      </c>
      <c r="I960" s="16" t="str">
        <f>VLOOKUP(A960,'Medical Examinations'!A960:H960,8,FALSE)</f>
        <v>No</v>
      </c>
      <c r="J960" s="16" t="str">
        <f>VLOOKUP(A960,'Medical Examinations'!A960:I960,9,FALSE)</f>
        <v>obesity</v>
      </c>
      <c r="K960" s="16" t="str">
        <f>VLOOKUP(A960,'Medical Examinations'!A960:J960,10,FALSE)</f>
        <v>normal</v>
      </c>
      <c r="L960" s="18">
        <f>VLOOKUP(A960,'Hospitalisation Details'!A:F, 5, FALSE)</f>
        <v>6</v>
      </c>
      <c r="M960" s="16">
        <f>VLOOKUP(A960,'Hospitalisation Details'!A960:H960,8,FALSE)</f>
        <v>11511.61</v>
      </c>
      <c r="N960" s="16" t="str">
        <f>VLOOKUP(A960,'Hospitalisation Details'!A960:I960,9,FALSE)</f>
        <v>tier - 3</v>
      </c>
      <c r="O960" s="16" t="str">
        <f>VLOOKUP(A960,'Hospitalisation Details'!A960:J960,10,FALSE)</f>
        <v>tier - 3</v>
      </c>
      <c r="P960" s="16" t="str">
        <f>VLOOKUP(A960,'Hospitalisation Details'!A960:K960,11,FALSE)</f>
        <v>R1026</v>
      </c>
      <c r="Q960" s="16">
        <f>VLOOKUP(A960,'Hospitalisation Details'!A960:L960,12,FALSE)</f>
        <v>33</v>
      </c>
    </row>
    <row r="961" spans="1:17" ht="20.399999999999999" x14ac:dyDescent="0.6">
      <c r="A961" s="17" t="s">
        <v>1411</v>
      </c>
      <c r="B961" s="16" t="str">
        <f>VLOOKUP('HEALTH CARE'!A961,'Customer Names'!A961:D961,3,FALSE)</f>
        <v>Stocker</v>
      </c>
      <c r="C961" s="16">
        <f>VLOOKUP(A961,'Medical Examinations'!A961:B961,2,FALSE)</f>
        <v>30</v>
      </c>
      <c r="D961" s="16">
        <f>VLOOKUP(A961,'Medical Examinations'!A961:C961,3,FALSE)</f>
        <v>5.61</v>
      </c>
      <c r="E961" s="16" t="str">
        <f>VLOOKUP(A961,'Medical Examinations'!A961:D961,4,FALSE)</f>
        <v>Yes</v>
      </c>
      <c r="F961" s="16" t="str">
        <f>VLOOKUP(A961,'Medical Examinations'!A961:E961,5,FALSE)</f>
        <v>No</v>
      </c>
      <c r="G961" s="16" t="str">
        <f>VLOOKUP(A961,'Medical Examinations'!A961:F961,6,FALSE)</f>
        <v>Yes</v>
      </c>
      <c r="H961" s="16">
        <f>VLOOKUP('HEALTH CARE'!A961,'Medical Examinations'!A961:G961,7,FALSE)</f>
        <v>1</v>
      </c>
      <c r="I961" s="16" t="str">
        <f>VLOOKUP(A961,'Medical Examinations'!A961:H961,8,FALSE)</f>
        <v>No</v>
      </c>
      <c r="J961" s="16" t="b">
        <f>VLOOKUP(A961,'Medical Examinations'!A961:I961,9,FALSE)</f>
        <v>0</v>
      </c>
      <c r="K961" s="16" t="str">
        <f>VLOOKUP(A961,'Medical Examinations'!A961:J961,10,FALSE)</f>
        <v>normal</v>
      </c>
      <c r="L961" s="18">
        <f>VLOOKUP(A961,'Hospitalisation Details'!A:F, 5, FALSE)</f>
        <v>11</v>
      </c>
      <c r="M961" s="16">
        <f>VLOOKUP(A961,'Hospitalisation Details'!A961:H961,8,FALSE)</f>
        <v>11497.69</v>
      </c>
      <c r="N961" s="16" t="str">
        <f>VLOOKUP(A961,'Hospitalisation Details'!A961:I961,9,FALSE)</f>
        <v>tier - 3</v>
      </c>
      <c r="O961" s="16" t="str">
        <f>VLOOKUP(A961,'Hospitalisation Details'!A961:J961,10,FALSE)</f>
        <v>tier - 1</v>
      </c>
      <c r="P961" s="16" t="str">
        <f>VLOOKUP(A961,'Hospitalisation Details'!A961:K961,11,FALSE)</f>
        <v>R1012</v>
      </c>
      <c r="Q961" s="16">
        <f>VLOOKUP(A961,'Hospitalisation Details'!A961:L961,12,FALSE)</f>
        <v>53</v>
      </c>
    </row>
    <row r="962" spans="1:17" ht="20.399999999999999" x14ac:dyDescent="0.6">
      <c r="A962" s="17" t="s">
        <v>1410</v>
      </c>
      <c r="B962" s="16" t="str">
        <f>VLOOKUP('HEALTH CARE'!A962,'Customer Names'!A962:D962,3,FALSE)</f>
        <v>Jacobson</v>
      </c>
      <c r="C962" s="16">
        <f>VLOOKUP(A962,'Medical Examinations'!A962:B962,2,FALSE)</f>
        <v>35.340000000000003</v>
      </c>
      <c r="D962" s="16">
        <f>VLOOKUP(A962,'Medical Examinations'!A962:C962,3,FALSE)</f>
        <v>5.51</v>
      </c>
      <c r="E962" s="16" t="str">
        <f>VLOOKUP(A962,'Medical Examinations'!A962:D962,4,FALSE)</f>
        <v>Yes</v>
      </c>
      <c r="F962" s="16" t="str">
        <f>VLOOKUP(A962,'Medical Examinations'!A962:E962,5,FALSE)</f>
        <v>No</v>
      </c>
      <c r="G962" s="16" t="str">
        <f>VLOOKUP(A962,'Medical Examinations'!A962:F962,6,FALSE)</f>
        <v>Yes</v>
      </c>
      <c r="H962" s="16">
        <f>VLOOKUP('HEALTH CARE'!A962,'Medical Examinations'!A962:G962,7,FALSE)</f>
        <v>1</v>
      </c>
      <c r="I962" s="16" t="str">
        <f>VLOOKUP(A962,'Medical Examinations'!A962:H962,8,FALSE)</f>
        <v>No</v>
      </c>
      <c r="J962" s="16" t="str">
        <f>VLOOKUP(A962,'Medical Examinations'!A962:I962,9,FALSE)</f>
        <v>obesity</v>
      </c>
      <c r="K962" s="16" t="str">
        <f>VLOOKUP(A962,'Medical Examinations'!A962:J962,10,FALSE)</f>
        <v>normal</v>
      </c>
      <c r="L962" s="18">
        <f>VLOOKUP(A962,'Hospitalisation Details'!A:F, 5, FALSE)</f>
        <v>7</v>
      </c>
      <c r="M962" s="16">
        <f>VLOOKUP(A962,'Hospitalisation Details'!A962:H962,8,FALSE)</f>
        <v>11492.46</v>
      </c>
      <c r="N962" s="16" t="str">
        <f>VLOOKUP(A962,'Hospitalisation Details'!A962:I962,9,FALSE)</f>
        <v>tier - 3</v>
      </c>
      <c r="O962" s="16" t="str">
        <f>VLOOKUP(A962,'Hospitalisation Details'!A962:J962,10,FALSE)</f>
        <v>tier - 3</v>
      </c>
      <c r="P962" s="16" t="str">
        <f>VLOOKUP(A962,'Hospitalisation Details'!A962:K962,11,FALSE)</f>
        <v>R1026</v>
      </c>
      <c r="Q962" s="16">
        <f>VLOOKUP(A962,'Hospitalisation Details'!A962:L962,12,FALSE)</f>
        <v>40</v>
      </c>
    </row>
    <row r="963" spans="1:17" ht="20.399999999999999" x14ac:dyDescent="0.6">
      <c r="A963" s="17" t="s">
        <v>1409</v>
      </c>
      <c r="B963" s="16" t="str">
        <f>VLOOKUP('HEALTH CARE'!A963,'Customer Names'!A963:D963,3,FALSE)</f>
        <v>Shaw</v>
      </c>
      <c r="C963" s="16">
        <f>VLOOKUP(A963,'Medical Examinations'!A963:B963,2,FALSE)</f>
        <v>32.204999999999998</v>
      </c>
      <c r="D963" s="16">
        <f>VLOOKUP(A963,'Medical Examinations'!A963:C963,3,FALSE)</f>
        <v>8.3800000000000008</v>
      </c>
      <c r="E963" s="16" t="str">
        <f>VLOOKUP(A963,'Medical Examinations'!A963:D963,4,FALSE)</f>
        <v>Yes</v>
      </c>
      <c r="F963" s="16" t="str">
        <f>VLOOKUP(A963,'Medical Examinations'!A963:E963,5,FALSE)</f>
        <v>No</v>
      </c>
      <c r="G963" s="16" t="str">
        <f>VLOOKUP(A963,'Medical Examinations'!A963:F963,6,FALSE)</f>
        <v>No</v>
      </c>
      <c r="H963" s="16">
        <f>VLOOKUP('HEALTH CARE'!A963,'Medical Examinations'!A963:G963,7,FALSE)</f>
        <v>2</v>
      </c>
      <c r="I963" s="16" t="str">
        <f>VLOOKUP(A963,'Medical Examinations'!A963:H963,8,FALSE)</f>
        <v>No</v>
      </c>
      <c r="J963" s="16" t="str">
        <f>VLOOKUP(A963,'Medical Examinations'!A963:I963,9,FALSE)</f>
        <v>obesity</v>
      </c>
      <c r="K963" s="16" t="str">
        <f>VLOOKUP(A963,'Medical Examinations'!A963:J963,10,FALSE)</f>
        <v>diabetes</v>
      </c>
      <c r="L963" s="18">
        <f>VLOOKUP(A963,'Hospitalisation Details'!A:F, 5, FALSE)</f>
        <v>13</v>
      </c>
      <c r="M963" s="16">
        <f>VLOOKUP(A963,'Hospitalisation Details'!A963:H963,8,FALSE)</f>
        <v>11488.32</v>
      </c>
      <c r="N963" s="16" t="str">
        <f>VLOOKUP(A963,'Hospitalisation Details'!A963:I963,9,FALSE)</f>
        <v>tier - 3</v>
      </c>
      <c r="O963" s="16" t="str">
        <f>VLOOKUP(A963,'Hospitalisation Details'!A963:J963,10,FALSE)</f>
        <v>tier - 1</v>
      </c>
      <c r="P963" s="16" t="str">
        <f>VLOOKUP(A963,'Hospitalisation Details'!A963:K963,11,FALSE)</f>
        <v>R1014</v>
      </c>
      <c r="Q963" s="16">
        <f>VLOOKUP(A963,'Hospitalisation Details'!A963:L963,12,FALSE)</f>
        <v>52</v>
      </c>
    </row>
    <row r="964" spans="1:17" ht="20.399999999999999" x14ac:dyDescent="0.6">
      <c r="A964" s="17" t="s">
        <v>1408</v>
      </c>
      <c r="B964" s="16" t="str">
        <f>VLOOKUP('HEALTH CARE'!A964,'Customer Names'!A964:D964,3,FALSE)</f>
        <v>Goodwin</v>
      </c>
      <c r="C964" s="16">
        <f>VLOOKUP(A964,'Medical Examinations'!A964:B964,2,FALSE)</f>
        <v>33.880000000000003</v>
      </c>
      <c r="D964" s="16">
        <f>VLOOKUP(A964,'Medical Examinations'!A964:C964,3,FALSE)</f>
        <v>4.68</v>
      </c>
      <c r="E964" s="16" t="str">
        <f>VLOOKUP(A964,'Medical Examinations'!A964:D964,4,FALSE)</f>
        <v>No</v>
      </c>
      <c r="F964" s="16" t="str">
        <f>VLOOKUP(A964,'Medical Examinations'!A964:E964,5,FALSE)</f>
        <v>yes</v>
      </c>
      <c r="G964" s="16" t="str">
        <f>VLOOKUP(A964,'Medical Examinations'!A964:F964,6,FALSE)</f>
        <v>No</v>
      </c>
      <c r="H964" s="16">
        <f>VLOOKUP('HEALTH CARE'!A964,'Medical Examinations'!A964:G964,7,FALSE)</f>
        <v>1</v>
      </c>
      <c r="I964" s="16" t="str">
        <f>VLOOKUP(A964,'Medical Examinations'!A964:H964,8,FALSE)</f>
        <v>No</v>
      </c>
      <c r="J964" s="16" t="str">
        <f>VLOOKUP(A964,'Medical Examinations'!A964:I964,9,FALSE)</f>
        <v>obesity</v>
      </c>
      <c r="K964" s="16" t="str">
        <f>VLOOKUP(A964,'Medical Examinations'!A964:J964,10,FALSE)</f>
        <v>normal</v>
      </c>
      <c r="L964" s="18">
        <f>VLOOKUP(A964,'Hospitalisation Details'!A:F, 5, FALSE)</f>
        <v>10</v>
      </c>
      <c r="M964" s="16">
        <f>VLOOKUP(A964,'Hospitalisation Details'!A964:H964,8,FALSE)</f>
        <v>11482.63</v>
      </c>
      <c r="N964" s="16" t="str">
        <f>VLOOKUP(A964,'Hospitalisation Details'!A964:I964,9,FALSE)</f>
        <v>tier - 3</v>
      </c>
      <c r="O964" s="16" t="str">
        <f>VLOOKUP(A964,'Hospitalisation Details'!A964:J964,10,FALSE)</f>
        <v>tier - 2</v>
      </c>
      <c r="P964" s="16" t="str">
        <f>VLOOKUP(A964,'Hospitalisation Details'!A964:K964,11,FALSE)</f>
        <v>R1013</v>
      </c>
      <c r="Q964" s="16">
        <f>VLOOKUP(A964,'Hospitalisation Details'!A964:L964,12,FALSE)</f>
        <v>18</v>
      </c>
    </row>
    <row r="965" spans="1:17" ht="20.399999999999999" x14ac:dyDescent="0.6">
      <c r="A965" s="17" t="s">
        <v>1407</v>
      </c>
      <c r="B965" s="16" t="str">
        <f>VLOOKUP('HEALTH CARE'!A965,'Customer Names'!A965:D965,3,FALSE)</f>
        <v>Brock</v>
      </c>
      <c r="C965" s="16">
        <f>VLOOKUP(A965,'Medical Examinations'!A965:B965,2,FALSE)</f>
        <v>26.63</v>
      </c>
      <c r="D965" s="16">
        <f>VLOOKUP(A965,'Medical Examinations'!A965:C965,3,FALSE)</f>
        <v>4.3600000000000003</v>
      </c>
      <c r="E965" s="16" t="str">
        <f>VLOOKUP(A965,'Medical Examinations'!A965:D965,4,FALSE)</f>
        <v>Yes</v>
      </c>
      <c r="F965" s="16" t="str">
        <f>VLOOKUP(A965,'Medical Examinations'!A965:E965,5,FALSE)</f>
        <v>No</v>
      </c>
      <c r="G965" s="16" t="str">
        <f>VLOOKUP(A965,'Medical Examinations'!A965:F965,6,FALSE)</f>
        <v>No</v>
      </c>
      <c r="H965" s="16">
        <f>VLOOKUP('HEALTH CARE'!A965,'Medical Examinations'!A965:G965,7,FALSE)</f>
        <v>2</v>
      </c>
      <c r="I965" s="16" t="str">
        <f>VLOOKUP(A965,'Medical Examinations'!A965:H965,8,FALSE)</f>
        <v>No</v>
      </c>
      <c r="J965" s="16" t="str">
        <f>VLOOKUP(A965,'Medical Examinations'!A965:I965,9,FALSE)</f>
        <v>overweight</v>
      </c>
      <c r="K965" s="16" t="str">
        <f>VLOOKUP(A965,'Medical Examinations'!A965:J965,10,FALSE)</f>
        <v>normal</v>
      </c>
      <c r="L965" s="18">
        <f>VLOOKUP(A965,'Hospitalisation Details'!A:F, 5, FALSE)</f>
        <v>7</v>
      </c>
      <c r="M965" s="16">
        <f>VLOOKUP(A965,'Hospitalisation Details'!A965:H965,8,FALSE)</f>
        <v>11478.14</v>
      </c>
      <c r="N965" s="16" t="str">
        <f>VLOOKUP(A965,'Hospitalisation Details'!A965:I965,9,FALSE)</f>
        <v>tier - 3</v>
      </c>
      <c r="O965" s="16" t="str">
        <f>VLOOKUP(A965,'Hospitalisation Details'!A965:J965,10,FALSE)</f>
        <v>tier - 2</v>
      </c>
      <c r="P965" s="16" t="str">
        <f>VLOOKUP(A965,'Hospitalisation Details'!A965:K965,11,FALSE)</f>
        <v>R1025</v>
      </c>
      <c r="Q965" s="16">
        <f>VLOOKUP(A965,'Hospitalisation Details'!A965:L965,12,FALSE)</f>
        <v>56</v>
      </c>
    </row>
    <row r="966" spans="1:17" ht="20.399999999999999" x14ac:dyDescent="0.6">
      <c r="A966" s="17" t="s">
        <v>1406</v>
      </c>
      <c r="B966" s="16" t="str">
        <f>VLOOKUP('HEALTH CARE'!A966,'Customer Names'!A966:D966,3,FALSE)</f>
        <v>Papp</v>
      </c>
      <c r="C966" s="16">
        <f>VLOOKUP(A966,'Medical Examinations'!A966:B966,2,FALSE)</f>
        <v>28.7</v>
      </c>
      <c r="D966" s="16">
        <f>VLOOKUP(A966,'Medical Examinations'!A966:C966,3,FALSE)</f>
        <v>7.74</v>
      </c>
      <c r="E966" s="16" t="str">
        <f>VLOOKUP(A966,'Medical Examinations'!A966:D966,4,FALSE)</f>
        <v>No</v>
      </c>
      <c r="F966" s="16" t="str">
        <f>VLOOKUP(A966,'Medical Examinations'!A966:E966,5,FALSE)</f>
        <v>No</v>
      </c>
      <c r="G966" s="16" t="str">
        <f>VLOOKUP(A966,'Medical Examinations'!A966:F966,6,FALSE)</f>
        <v>No</v>
      </c>
      <c r="H966" s="16">
        <f>VLOOKUP('HEALTH CARE'!A966,'Medical Examinations'!A966:G966,7,FALSE)</f>
        <v>0</v>
      </c>
      <c r="I966" s="16" t="str">
        <f>VLOOKUP(A966,'Medical Examinations'!A966:H966,8,FALSE)</f>
        <v>No</v>
      </c>
      <c r="J966" s="16" t="str">
        <f>VLOOKUP(A966,'Medical Examinations'!A966:I966,9,FALSE)</f>
        <v>overweight</v>
      </c>
      <c r="K966" s="16" t="str">
        <f>VLOOKUP(A966,'Medical Examinations'!A966:J966,10,FALSE)</f>
        <v>diabetes</v>
      </c>
      <c r="L966" s="18">
        <f>VLOOKUP(A966,'Hospitalisation Details'!A:F, 5, FALSE)</f>
        <v>23</v>
      </c>
      <c r="M966" s="16">
        <f>VLOOKUP(A966,'Hospitalisation Details'!A966:H966,8,FALSE)</f>
        <v>11455.28</v>
      </c>
      <c r="N966" s="16" t="str">
        <f>VLOOKUP(A966,'Hospitalisation Details'!A966:I966,9,FALSE)</f>
        <v>tier - 3</v>
      </c>
      <c r="O966" s="16" t="str">
        <f>VLOOKUP(A966,'Hospitalisation Details'!A966:J966,10,FALSE)</f>
        <v>tier - 2</v>
      </c>
      <c r="P966" s="16" t="str">
        <f>VLOOKUP(A966,'Hospitalisation Details'!A966:K966,11,FALSE)</f>
        <v>R1011</v>
      </c>
      <c r="Q966" s="16">
        <f>VLOOKUP(A966,'Hospitalisation Details'!A966:L966,12,FALSE)</f>
        <v>57</v>
      </c>
    </row>
    <row r="967" spans="1:17" ht="20.399999999999999" x14ac:dyDescent="0.6">
      <c r="A967" s="17" t="s">
        <v>1405</v>
      </c>
      <c r="B967" s="16" t="str">
        <f>VLOOKUP('HEALTH CARE'!A967,'Customer Names'!A967:D967,3,FALSE)</f>
        <v>Siragusa</v>
      </c>
      <c r="C967" s="16">
        <f>VLOOKUP(A967,'Medical Examinations'!A967:B967,2,FALSE)</f>
        <v>25.65</v>
      </c>
      <c r="D967" s="16">
        <f>VLOOKUP(A967,'Medical Examinations'!A967:C967,3,FALSE)</f>
        <v>4.05</v>
      </c>
      <c r="E967" s="16" t="str">
        <f>VLOOKUP(A967,'Medical Examinations'!A967:D967,4,FALSE)</f>
        <v>Yes</v>
      </c>
      <c r="F967" s="16" t="str">
        <f>VLOOKUP(A967,'Medical Examinations'!A967:E967,5,FALSE)</f>
        <v>No</v>
      </c>
      <c r="G967" s="16" t="str">
        <f>VLOOKUP(A967,'Medical Examinations'!A967:F967,6,FALSE)</f>
        <v>No</v>
      </c>
      <c r="H967" s="16">
        <f>VLOOKUP('HEALTH CARE'!A967,'Medical Examinations'!A967:G967,7,FALSE)</f>
        <v>2</v>
      </c>
      <c r="I967" s="16" t="str">
        <f>VLOOKUP(A967,'Medical Examinations'!A967:H967,8,FALSE)</f>
        <v>No</v>
      </c>
      <c r="J967" s="16" t="str">
        <f>VLOOKUP(A967,'Medical Examinations'!A967:I967,9,FALSE)</f>
        <v>overweight</v>
      </c>
      <c r="K967" s="16" t="str">
        <f>VLOOKUP(A967,'Medical Examinations'!A967:J967,10,FALSE)</f>
        <v>normal</v>
      </c>
      <c r="L967" s="18">
        <f>VLOOKUP(A967,'Hospitalisation Details'!A:F, 5, FALSE)</f>
        <v>14</v>
      </c>
      <c r="M967" s="16">
        <f>VLOOKUP(A967,'Hospitalisation Details'!A967:H967,8,FALSE)</f>
        <v>11454.02</v>
      </c>
      <c r="N967" s="16" t="str">
        <f>VLOOKUP(A967,'Hospitalisation Details'!A967:I967,9,FALSE)</f>
        <v>tier - 3</v>
      </c>
      <c r="O967" s="16" t="str">
        <f>VLOOKUP(A967,'Hospitalisation Details'!A967:J967,10,FALSE)</f>
        <v>tier - 1</v>
      </c>
      <c r="P967" s="16" t="str">
        <f>VLOOKUP(A967,'Hospitalisation Details'!A967:K967,11,FALSE)</f>
        <v>R1012</v>
      </c>
      <c r="Q967" s="16">
        <f>VLOOKUP(A967,'Hospitalisation Details'!A967:L967,12,FALSE)</f>
        <v>56</v>
      </c>
    </row>
    <row r="968" spans="1:17" ht="20.399999999999999" x14ac:dyDescent="0.6">
      <c r="A968" s="17" t="s">
        <v>1404</v>
      </c>
      <c r="B968" s="16" t="str">
        <f>VLOOKUP('HEALTH CARE'!A968,'Customer Names'!A968:D968,3,FALSE)</f>
        <v>Pizarro</v>
      </c>
      <c r="C968" s="16">
        <f>VLOOKUP(A968,'Medical Examinations'!A968:B968,2,FALSE)</f>
        <v>36.384999999999998</v>
      </c>
      <c r="D968" s="16">
        <f>VLOOKUP(A968,'Medical Examinations'!A968:C968,3,FALSE)</f>
        <v>11.49</v>
      </c>
      <c r="E968" s="16" t="str">
        <f>VLOOKUP(A968,'Medical Examinations'!A968:D968,4,FALSE)</f>
        <v>No</v>
      </c>
      <c r="F968" s="16" t="str">
        <f>VLOOKUP(A968,'Medical Examinations'!A968:E968,5,FALSE)</f>
        <v>No</v>
      </c>
      <c r="G968" s="16" t="str">
        <f>VLOOKUP(A968,'Medical Examinations'!A968:F968,6,FALSE)</f>
        <v>No</v>
      </c>
      <c r="H968" s="16">
        <f>VLOOKUP('HEALTH CARE'!A968,'Medical Examinations'!A968:G968,7,FALSE)</f>
        <v>0</v>
      </c>
      <c r="I968" s="16" t="str">
        <f>VLOOKUP(A968,'Medical Examinations'!A968:H968,8,FALSE)</f>
        <v>No</v>
      </c>
      <c r="J968" s="16" t="str">
        <f>VLOOKUP(A968,'Medical Examinations'!A968:I968,9,FALSE)</f>
        <v>obesity</v>
      </c>
      <c r="K968" s="16" t="str">
        <f>VLOOKUP(A968,'Medical Examinations'!A968:J968,10,FALSE)</f>
        <v>diabetes</v>
      </c>
      <c r="L968" s="18">
        <f>VLOOKUP(A968,'Hospitalisation Details'!A:F, 5, FALSE)</f>
        <v>12</v>
      </c>
      <c r="M968" s="16">
        <f>VLOOKUP(A968,'Hospitalisation Details'!A968:H968,8,FALSE)</f>
        <v>11436.74</v>
      </c>
      <c r="N968" s="16" t="str">
        <f>VLOOKUP(A968,'Hospitalisation Details'!A968:I968,9,FALSE)</f>
        <v>tier - 3</v>
      </c>
      <c r="O968" s="16" t="str">
        <f>VLOOKUP(A968,'Hospitalisation Details'!A968:J968,10,FALSE)</f>
        <v>tier - 3</v>
      </c>
      <c r="P968" s="16" t="str">
        <f>VLOOKUP(A968,'Hospitalisation Details'!A968:K968,11,FALSE)</f>
        <v>R1012</v>
      </c>
      <c r="Q968" s="16">
        <f>VLOOKUP(A968,'Hospitalisation Details'!A968:L968,12,FALSE)</f>
        <v>51</v>
      </c>
    </row>
    <row r="969" spans="1:17" ht="20.399999999999999" x14ac:dyDescent="0.6">
      <c r="A969" s="17" t="s">
        <v>1403</v>
      </c>
      <c r="B969" s="16" t="str">
        <f>VLOOKUP('HEALTH CARE'!A969,'Customer Names'!A969:D969,3,FALSE)</f>
        <v>Strange</v>
      </c>
      <c r="C969" s="16">
        <f>VLOOKUP(A969,'Medical Examinations'!A969:B969,2,FALSE)</f>
        <v>34.69</v>
      </c>
      <c r="D969" s="16">
        <f>VLOOKUP(A969,'Medical Examinations'!A969:C969,3,FALSE)</f>
        <v>5.65</v>
      </c>
      <c r="E969" s="16" t="str">
        <f>VLOOKUP(A969,'Medical Examinations'!A969:D969,4,FALSE)</f>
        <v>No</v>
      </c>
      <c r="F969" s="16" t="str">
        <f>VLOOKUP(A969,'Medical Examinations'!A969:E969,5,FALSE)</f>
        <v>No</v>
      </c>
      <c r="G969" s="16" t="str">
        <f>VLOOKUP(A969,'Medical Examinations'!A969:F969,6,FALSE)</f>
        <v>No</v>
      </c>
      <c r="H969" s="16">
        <f>VLOOKUP('HEALTH CARE'!A969,'Medical Examinations'!A969:G969,7,FALSE)</f>
        <v>0</v>
      </c>
      <c r="I969" s="16" t="str">
        <f>VLOOKUP(A969,'Medical Examinations'!A969:H969,8,FALSE)</f>
        <v>No</v>
      </c>
      <c r="J969" s="16" t="str">
        <f>VLOOKUP(A969,'Medical Examinations'!A969:I969,9,FALSE)</f>
        <v>obesity</v>
      </c>
      <c r="K969" s="16" t="str">
        <f>VLOOKUP(A969,'Medical Examinations'!A969:J969,10,FALSE)</f>
        <v>normal</v>
      </c>
      <c r="L969" s="18">
        <f>VLOOKUP(A969,'Hospitalisation Details'!A:F, 5, FALSE)</f>
        <v>17</v>
      </c>
      <c r="M969" s="16">
        <f>VLOOKUP(A969,'Hospitalisation Details'!A969:H969,8,FALSE)</f>
        <v>11435.74</v>
      </c>
      <c r="N969" s="16" t="str">
        <f>VLOOKUP(A969,'Hospitalisation Details'!A969:I969,9,FALSE)</f>
        <v>tier - 3</v>
      </c>
      <c r="O969" s="16" t="str">
        <f>VLOOKUP(A969,'Hospitalisation Details'!A969:J969,10,FALSE)</f>
        <v>tier - 3</v>
      </c>
      <c r="P969" s="16" t="str">
        <f>VLOOKUP(A969,'Hospitalisation Details'!A969:K969,11,FALSE)</f>
        <v>R1021</v>
      </c>
      <c r="Q969" s="16">
        <f>VLOOKUP(A969,'Hospitalisation Details'!A969:L969,12,FALSE)</f>
        <v>42</v>
      </c>
    </row>
    <row r="970" spans="1:17" ht="20.399999999999999" x14ac:dyDescent="0.6">
      <c r="A970" s="17" t="s">
        <v>1402</v>
      </c>
      <c r="B970" s="16" t="str">
        <f>VLOOKUP('HEALTH CARE'!A970,'Customer Names'!A970:D970,3,FALSE)</f>
        <v>Eidinger</v>
      </c>
      <c r="C970" s="16">
        <f>VLOOKUP(A970,'Medical Examinations'!A970:B970,2,FALSE)</f>
        <v>37.68</v>
      </c>
      <c r="D970" s="16">
        <f>VLOOKUP(A970,'Medical Examinations'!A970:C970,3,FALSE)</f>
        <v>4.29</v>
      </c>
      <c r="E970" s="16" t="str">
        <f>VLOOKUP(A970,'Medical Examinations'!A970:D970,4,FALSE)</f>
        <v>Yes</v>
      </c>
      <c r="F970" s="16" t="str">
        <f>VLOOKUP(A970,'Medical Examinations'!A970:E970,5,FALSE)</f>
        <v>No</v>
      </c>
      <c r="G970" s="16" t="str">
        <f>VLOOKUP(A970,'Medical Examinations'!A970:F970,6,FALSE)</f>
        <v>No</v>
      </c>
      <c r="H970" s="16">
        <f>VLOOKUP('HEALTH CARE'!A970,'Medical Examinations'!A970:G970,7,FALSE)</f>
        <v>0</v>
      </c>
      <c r="I970" s="16" t="str">
        <f>VLOOKUP(A970,'Medical Examinations'!A970:H970,8,FALSE)</f>
        <v>No</v>
      </c>
      <c r="J970" s="16" t="str">
        <f>VLOOKUP(A970,'Medical Examinations'!A970:I970,9,FALSE)</f>
        <v>obesity</v>
      </c>
      <c r="K970" s="16" t="str">
        <f>VLOOKUP(A970,'Medical Examinations'!A970:J970,10,FALSE)</f>
        <v>normal</v>
      </c>
      <c r="L970" s="18">
        <f>VLOOKUP(A970,'Hospitalisation Details'!A:F, 5, FALSE)</f>
        <v>9</v>
      </c>
      <c r="M970" s="16">
        <f>VLOOKUP(A970,'Hospitalisation Details'!A970:H970,8,FALSE)</f>
        <v>11419.49</v>
      </c>
      <c r="N970" s="16" t="str">
        <f>VLOOKUP(A970,'Hospitalisation Details'!A970:I970,9,FALSE)</f>
        <v>tier - 3</v>
      </c>
      <c r="O970" s="16" t="str">
        <f>VLOOKUP(A970,'Hospitalisation Details'!A970:J970,10,FALSE)</f>
        <v>tier - 1</v>
      </c>
      <c r="P970" s="16" t="str">
        <f>VLOOKUP(A970,'Hospitalisation Details'!A970:K970,11,FALSE)</f>
        <v>R1012</v>
      </c>
      <c r="Q970" s="16">
        <f>VLOOKUP(A970,'Hospitalisation Details'!A970:L970,12,FALSE)</f>
        <v>37</v>
      </c>
    </row>
    <row r="971" spans="1:17" ht="20.399999999999999" x14ac:dyDescent="0.6">
      <c r="A971" s="17" t="s">
        <v>1401</v>
      </c>
      <c r="B971" s="16" t="str">
        <f>VLOOKUP('HEALTH CARE'!A971,'Customer Names'!A971:D971,3,FALSE)</f>
        <v>Ginsburg</v>
      </c>
      <c r="C971" s="16">
        <f>VLOOKUP(A971,'Medical Examinations'!A971:B971,2,FALSE)</f>
        <v>35.49</v>
      </c>
      <c r="D971" s="16">
        <f>VLOOKUP(A971,'Medical Examinations'!A971:C971,3,FALSE)</f>
        <v>4.74</v>
      </c>
      <c r="E971" s="16" t="str">
        <f>VLOOKUP(A971,'Medical Examinations'!A971:D971,4,FALSE)</f>
        <v>Yes</v>
      </c>
      <c r="F971" s="16" t="str">
        <f>VLOOKUP(A971,'Medical Examinations'!A971:E971,5,FALSE)</f>
        <v>No</v>
      </c>
      <c r="G971" s="16" t="str">
        <f>VLOOKUP(A971,'Medical Examinations'!A971:F971,6,FALSE)</f>
        <v>Yes</v>
      </c>
      <c r="H971" s="16">
        <f>VLOOKUP('HEALTH CARE'!A971,'Medical Examinations'!A971:G971,7,FALSE)</f>
        <v>1</v>
      </c>
      <c r="I971" s="16" t="str">
        <f>VLOOKUP(A971,'Medical Examinations'!A971:H971,8,FALSE)</f>
        <v>No</v>
      </c>
      <c r="J971" s="16" t="str">
        <f>VLOOKUP(A971,'Medical Examinations'!A971:I971,9,FALSE)</f>
        <v>obesity</v>
      </c>
      <c r="K971" s="16" t="str">
        <f>VLOOKUP(A971,'Medical Examinations'!A971:J971,10,FALSE)</f>
        <v>normal</v>
      </c>
      <c r="L971" s="18">
        <f>VLOOKUP(A971,'Hospitalisation Details'!A:F, 5, FALSE)</f>
        <v>23</v>
      </c>
      <c r="M971" s="16">
        <f>VLOOKUP(A971,'Hospitalisation Details'!A971:H971,8,FALSE)</f>
        <v>11412.02</v>
      </c>
      <c r="N971" s="16" t="str">
        <f>VLOOKUP(A971,'Hospitalisation Details'!A971:I971,9,FALSE)</f>
        <v>tier - 3</v>
      </c>
      <c r="O971" s="16" t="str">
        <f>VLOOKUP(A971,'Hospitalisation Details'!A971:J971,10,FALSE)</f>
        <v>tier - 1</v>
      </c>
      <c r="P971" s="16" t="str">
        <f>VLOOKUP(A971,'Hospitalisation Details'!A971:K971,11,FALSE)</f>
        <v>R1021</v>
      </c>
      <c r="Q971" s="16">
        <f>VLOOKUP(A971,'Hospitalisation Details'!A971:L971,12,FALSE)</f>
        <v>39</v>
      </c>
    </row>
    <row r="972" spans="1:17" ht="20.399999999999999" x14ac:dyDescent="0.6">
      <c r="A972" s="17" t="s">
        <v>1400</v>
      </c>
      <c r="B972" s="16" t="str">
        <f>VLOOKUP('HEALTH CARE'!A972,'Customer Names'!A972:D972,3,FALSE)</f>
        <v>Truex</v>
      </c>
      <c r="C972" s="16">
        <f>VLOOKUP(A972,'Medical Examinations'!A972:B972,2,FALSE)</f>
        <v>44.7</v>
      </c>
      <c r="D972" s="16">
        <f>VLOOKUP(A972,'Medical Examinations'!A972:C972,3,FALSE)</f>
        <v>7.6</v>
      </c>
      <c r="E972" s="16" t="str">
        <f>VLOOKUP(A972,'Medical Examinations'!A972:D972,4,FALSE)</f>
        <v>Yes</v>
      </c>
      <c r="F972" s="16" t="str">
        <f>VLOOKUP(A972,'Medical Examinations'!A972:E972,5,FALSE)</f>
        <v>No</v>
      </c>
      <c r="G972" s="16" t="str">
        <f>VLOOKUP(A972,'Medical Examinations'!A972:F972,6,FALSE)</f>
        <v>No</v>
      </c>
      <c r="H972" s="16">
        <f>VLOOKUP('HEALTH CARE'!A972,'Medical Examinations'!A972:G972,7,FALSE)</f>
        <v>2</v>
      </c>
      <c r="I972" s="16" t="str">
        <f>VLOOKUP(A972,'Medical Examinations'!A972:H972,8,FALSE)</f>
        <v>No</v>
      </c>
      <c r="J972" s="16" t="str">
        <f>VLOOKUP(A972,'Medical Examinations'!A972:I972,9,FALSE)</f>
        <v>obesity</v>
      </c>
      <c r="K972" s="16" t="str">
        <f>VLOOKUP(A972,'Medical Examinations'!A972:J972,10,FALSE)</f>
        <v>diabetes</v>
      </c>
      <c r="L972" s="18">
        <f>VLOOKUP(A972,'Hospitalisation Details'!A:F, 5, FALSE)</f>
        <v>7</v>
      </c>
      <c r="M972" s="16">
        <f>VLOOKUP(A972,'Hospitalisation Details'!A972:H972,8,FALSE)</f>
        <v>11411.69</v>
      </c>
      <c r="N972" s="16" t="str">
        <f>VLOOKUP(A972,'Hospitalisation Details'!A972:I972,9,FALSE)</f>
        <v>tier - 3</v>
      </c>
      <c r="O972" s="16" t="str">
        <f>VLOOKUP(A972,'Hospitalisation Details'!A972:J972,10,FALSE)</f>
        <v>tier - 2</v>
      </c>
      <c r="P972" s="16" t="str">
        <f>VLOOKUP(A972,'Hospitalisation Details'!A972:K972,11,FALSE)</f>
        <v>R1011</v>
      </c>
      <c r="Q972" s="16">
        <f>VLOOKUP(A972,'Hospitalisation Details'!A972:L972,12,FALSE)</f>
        <v>52</v>
      </c>
    </row>
    <row r="973" spans="1:17" ht="20.399999999999999" x14ac:dyDescent="0.6">
      <c r="A973" s="17" t="s">
        <v>1399</v>
      </c>
      <c r="B973" s="16" t="str">
        <f>VLOOKUP('HEALTH CARE'!A973,'Customer Names'!A973:D973,3,FALSE)</f>
        <v>Higgins</v>
      </c>
      <c r="C973" s="16">
        <f>VLOOKUP(A973,'Medical Examinations'!A973:B973,2,FALSE)</f>
        <v>38.380000000000003</v>
      </c>
      <c r="D973" s="16">
        <f>VLOOKUP(A973,'Medical Examinations'!A973:C973,3,FALSE)</f>
        <v>8.5</v>
      </c>
      <c r="E973" s="16" t="str">
        <f>VLOOKUP(A973,'Medical Examinations'!A973:D973,4,FALSE)</f>
        <v>Yes</v>
      </c>
      <c r="F973" s="16" t="str">
        <f>VLOOKUP(A973,'Medical Examinations'!A973:E973,5,FALSE)</f>
        <v>No</v>
      </c>
      <c r="G973" s="16" t="str">
        <f>VLOOKUP(A973,'Medical Examinations'!A973:F973,6,FALSE)</f>
        <v>No</v>
      </c>
      <c r="H973" s="16">
        <f>VLOOKUP('HEALTH CARE'!A973,'Medical Examinations'!A973:G973,7,FALSE)</f>
        <v>2</v>
      </c>
      <c r="I973" s="16" t="str">
        <f>VLOOKUP(A973,'Medical Examinations'!A973:H973,8,FALSE)</f>
        <v>No</v>
      </c>
      <c r="J973" s="16" t="str">
        <f>VLOOKUP(A973,'Medical Examinations'!A973:I973,9,FALSE)</f>
        <v>obesity</v>
      </c>
      <c r="K973" s="16" t="str">
        <f>VLOOKUP(A973,'Medical Examinations'!A973:J973,10,FALSE)</f>
        <v>diabetes</v>
      </c>
      <c r="L973" s="18">
        <f>VLOOKUP(A973,'Hospitalisation Details'!A:F, 5, FALSE)</f>
        <v>2</v>
      </c>
      <c r="M973" s="16">
        <f>VLOOKUP(A973,'Hospitalisation Details'!A973:H973,8,FALSE)</f>
        <v>11396.9</v>
      </c>
      <c r="N973" s="16" t="str">
        <f>VLOOKUP(A973,'Hospitalisation Details'!A973:I973,9,FALSE)</f>
        <v>tier - 3</v>
      </c>
      <c r="O973" s="16" t="str">
        <f>VLOOKUP(A973,'Hospitalisation Details'!A973:J973,10,FALSE)</f>
        <v>tier - 3</v>
      </c>
      <c r="P973" s="16" t="str">
        <f>VLOOKUP(A973,'Hospitalisation Details'!A973:K973,11,FALSE)</f>
        <v>R1024</v>
      </c>
      <c r="Q973" s="16">
        <f>VLOOKUP(A973,'Hospitalisation Details'!A973:L973,12,FALSE)</f>
        <v>52</v>
      </c>
    </row>
    <row r="974" spans="1:17" ht="20.399999999999999" x14ac:dyDescent="0.6">
      <c r="A974" s="17" t="s">
        <v>1398</v>
      </c>
      <c r="B974" s="16" t="str">
        <f>VLOOKUP('HEALTH CARE'!A974,'Customer Names'!A974:D974,3,FALSE)</f>
        <v>McCurdy</v>
      </c>
      <c r="C974" s="16">
        <f>VLOOKUP(A974,'Medical Examinations'!A974:B974,2,FALSE)</f>
        <v>35.244999999999997</v>
      </c>
      <c r="D974" s="16">
        <f>VLOOKUP(A974,'Medical Examinations'!A974:C974,3,FALSE)</f>
        <v>11.22</v>
      </c>
      <c r="E974" s="16" t="str">
        <f>VLOOKUP(A974,'Medical Examinations'!A974:D974,4,FALSE)</f>
        <v>Yes</v>
      </c>
      <c r="F974" s="16" t="str">
        <f>VLOOKUP(A974,'Medical Examinations'!A974:E974,5,FALSE)</f>
        <v>No</v>
      </c>
      <c r="G974" s="16" t="str">
        <f>VLOOKUP(A974,'Medical Examinations'!A974:F974,6,FALSE)</f>
        <v>No</v>
      </c>
      <c r="H974" s="16">
        <f>VLOOKUP('HEALTH CARE'!A974,'Medical Examinations'!A974:G974,7,FALSE)</f>
        <v>0</v>
      </c>
      <c r="I974" s="16" t="str">
        <f>VLOOKUP(A974,'Medical Examinations'!A974:H974,8,FALSE)</f>
        <v>No</v>
      </c>
      <c r="J974" s="16" t="str">
        <f>VLOOKUP(A974,'Medical Examinations'!A974:I974,9,FALSE)</f>
        <v>obesity</v>
      </c>
      <c r="K974" s="16" t="str">
        <f>VLOOKUP(A974,'Medical Examinations'!A974:J974,10,FALSE)</f>
        <v>diabetes</v>
      </c>
      <c r="L974" s="18">
        <f>VLOOKUP(A974,'Hospitalisation Details'!A:F, 5, FALSE)</f>
        <v>19</v>
      </c>
      <c r="M974" s="16">
        <f>VLOOKUP(A974,'Hospitalisation Details'!A974:H974,8,FALSE)</f>
        <v>11394.07</v>
      </c>
      <c r="N974" s="16" t="str">
        <f>VLOOKUP(A974,'Hospitalisation Details'!A974:I974,9,FALSE)</f>
        <v>tier - 3</v>
      </c>
      <c r="O974" s="16" t="str">
        <f>VLOOKUP(A974,'Hospitalisation Details'!A974:J974,10,FALSE)</f>
        <v>tier - 1</v>
      </c>
      <c r="P974" s="16" t="str">
        <f>VLOOKUP(A974,'Hospitalisation Details'!A974:K974,11,FALSE)</f>
        <v>R1018</v>
      </c>
      <c r="Q974" s="16">
        <f>VLOOKUP(A974,'Hospitalisation Details'!A974:L974,12,FALSE)</f>
        <v>55</v>
      </c>
    </row>
    <row r="975" spans="1:17" ht="20.399999999999999" x14ac:dyDescent="0.6">
      <c r="A975" s="17" t="s">
        <v>1397</v>
      </c>
      <c r="B975" s="16" t="str">
        <f>VLOOKUP('HEALTH CARE'!A975,'Customer Names'!A975:D975,3,FALSE)</f>
        <v>Hughes</v>
      </c>
      <c r="C975" s="16">
        <f>VLOOKUP(A975,'Medical Examinations'!A975:B975,2,FALSE)</f>
        <v>49.84</v>
      </c>
      <c r="D975" s="16">
        <f>VLOOKUP(A975,'Medical Examinations'!A975:C975,3,FALSE)</f>
        <v>5.0999999999999996</v>
      </c>
      <c r="E975" s="16" t="str">
        <f>VLOOKUP(A975,'Medical Examinations'!A975:D975,4,FALSE)</f>
        <v>Yes</v>
      </c>
      <c r="F975" s="16" t="str">
        <f>VLOOKUP(A975,'Medical Examinations'!A975:E975,5,FALSE)</f>
        <v>No</v>
      </c>
      <c r="G975" s="16" t="str">
        <f>VLOOKUP(A975,'Medical Examinations'!A975:F975,6,FALSE)</f>
        <v>Yes</v>
      </c>
      <c r="H975" s="16">
        <f>VLOOKUP('HEALTH CARE'!A975,'Medical Examinations'!A975:G975,7,FALSE)</f>
        <v>1</v>
      </c>
      <c r="I975" s="16" t="str">
        <f>VLOOKUP(A975,'Medical Examinations'!A975:H975,8,FALSE)</f>
        <v>No</v>
      </c>
      <c r="J975" s="16" t="str">
        <f>VLOOKUP(A975,'Medical Examinations'!A975:I975,9,FALSE)</f>
        <v>obesity</v>
      </c>
      <c r="K975" s="16" t="str">
        <f>VLOOKUP(A975,'Medical Examinations'!A975:J975,10,FALSE)</f>
        <v>normal</v>
      </c>
      <c r="L975" s="18">
        <f>VLOOKUP(A975,'Hospitalisation Details'!A:F, 5, FALSE)</f>
        <v>28</v>
      </c>
      <c r="M975" s="16">
        <f>VLOOKUP(A975,'Hospitalisation Details'!A975:H975,8,FALSE)</f>
        <v>11388.27</v>
      </c>
      <c r="N975" s="16" t="str">
        <f>VLOOKUP(A975,'Hospitalisation Details'!A975:I975,9,FALSE)</f>
        <v>tier - 3</v>
      </c>
      <c r="O975" s="16" t="str">
        <f>VLOOKUP(A975,'Hospitalisation Details'!A975:J975,10,FALSE)</f>
        <v>tier - 2</v>
      </c>
      <c r="P975" s="16" t="str">
        <f>VLOOKUP(A975,'Hospitalisation Details'!A975:K975,11,FALSE)</f>
        <v>R1026</v>
      </c>
      <c r="Q975" s="16">
        <f>VLOOKUP(A975,'Hospitalisation Details'!A975:L975,12,FALSE)</f>
        <v>25</v>
      </c>
    </row>
    <row r="976" spans="1:17" ht="20.399999999999999" x14ac:dyDescent="0.6">
      <c r="A976" s="17" t="s">
        <v>1396</v>
      </c>
      <c r="B976" s="16" t="str">
        <f>VLOOKUP('HEALTH CARE'!A976,'Customer Names'!A976:D976,3,FALSE)</f>
        <v>Varner</v>
      </c>
      <c r="C976" s="16">
        <f>VLOOKUP(A976,'Medical Examinations'!A976:B976,2,FALSE)</f>
        <v>49.06</v>
      </c>
      <c r="D976" s="16">
        <f>VLOOKUP(A976,'Medical Examinations'!A976:C976,3,FALSE)</f>
        <v>5.43</v>
      </c>
      <c r="E976" s="16" t="str">
        <f>VLOOKUP(A976,'Medical Examinations'!A976:D976,4,FALSE)</f>
        <v>Yes</v>
      </c>
      <c r="F976" s="16" t="str">
        <f>VLOOKUP(A976,'Medical Examinations'!A976:E976,5,FALSE)</f>
        <v>No</v>
      </c>
      <c r="G976" s="16" t="str">
        <f>VLOOKUP(A976,'Medical Examinations'!A976:F976,6,FALSE)</f>
        <v>No</v>
      </c>
      <c r="H976" s="16">
        <f>VLOOKUP('HEALTH CARE'!A976,'Medical Examinations'!A976:G976,7,FALSE)</f>
        <v>1</v>
      </c>
      <c r="I976" s="16" t="str">
        <f>VLOOKUP(A976,'Medical Examinations'!A976:H976,8,FALSE)</f>
        <v>No</v>
      </c>
      <c r="J976" s="16" t="str">
        <f>VLOOKUP(A976,'Medical Examinations'!A976:I976,9,FALSE)</f>
        <v>obesity</v>
      </c>
      <c r="K976" s="16" t="str">
        <f>VLOOKUP(A976,'Medical Examinations'!A976:J976,10,FALSE)</f>
        <v>normal</v>
      </c>
      <c r="L976" s="18">
        <f>VLOOKUP(A976,'Hospitalisation Details'!A:F, 5, FALSE)</f>
        <v>13</v>
      </c>
      <c r="M976" s="16">
        <f>VLOOKUP(A976,'Hospitalisation Details'!A976:H976,8,FALSE)</f>
        <v>11381.33</v>
      </c>
      <c r="N976" s="16" t="str">
        <f>VLOOKUP(A976,'Hospitalisation Details'!A976:I976,9,FALSE)</f>
        <v>tier - 3</v>
      </c>
      <c r="O976" s="16" t="str">
        <f>VLOOKUP(A976,'Hospitalisation Details'!A976:J976,10,FALSE)</f>
        <v>tier - 2</v>
      </c>
      <c r="P976" s="16" t="str">
        <f>VLOOKUP(A976,'Hospitalisation Details'!A976:K976,11,FALSE)</f>
        <v>R1013</v>
      </c>
      <c r="Q976" s="16">
        <f>VLOOKUP(A976,'Hospitalisation Details'!A976:L976,12,FALSE)</f>
        <v>58</v>
      </c>
    </row>
    <row r="977" spans="1:17" ht="20.399999999999999" x14ac:dyDescent="0.6">
      <c r="A977" s="17" t="s">
        <v>1395</v>
      </c>
      <c r="B977" s="16" t="str">
        <f>VLOOKUP('HEALTH CARE'!A977,'Customer Names'!A977:D977,3,FALSE)</f>
        <v>Dahmen</v>
      </c>
      <c r="C977" s="16">
        <f>VLOOKUP(A977,'Medical Examinations'!A977:B977,2,FALSE)</f>
        <v>30.88</v>
      </c>
      <c r="D977" s="16">
        <f>VLOOKUP(A977,'Medical Examinations'!A977:C977,3,FALSE)</f>
        <v>5.82</v>
      </c>
      <c r="E977" s="16" t="str">
        <f>VLOOKUP(A977,'Medical Examinations'!A977:D977,4,FALSE)</f>
        <v>No</v>
      </c>
      <c r="F977" s="16" t="str">
        <f>VLOOKUP(A977,'Medical Examinations'!A977:E977,5,FALSE)</f>
        <v>No</v>
      </c>
      <c r="G977" s="16" t="str">
        <f>VLOOKUP(A977,'Medical Examinations'!A977:F977,6,FALSE)</f>
        <v>No</v>
      </c>
      <c r="H977" s="16">
        <f>VLOOKUP('HEALTH CARE'!A977,'Medical Examinations'!A977:G977,7,FALSE)</f>
        <v>2</v>
      </c>
      <c r="I977" s="16" t="str">
        <f>VLOOKUP(A977,'Medical Examinations'!A977:H977,8,FALSE)</f>
        <v>No</v>
      </c>
      <c r="J977" s="16" t="str">
        <f>VLOOKUP(A977,'Medical Examinations'!A977:I977,9,FALSE)</f>
        <v>obesity</v>
      </c>
      <c r="K977" s="16" t="str">
        <f>VLOOKUP(A977,'Medical Examinations'!A977:J977,10,FALSE)</f>
        <v>prediabetes</v>
      </c>
      <c r="L977" s="18">
        <f>VLOOKUP(A977,'Hospitalisation Details'!A:F, 5, FALSE)</f>
        <v>6</v>
      </c>
      <c r="M977" s="16">
        <f>VLOOKUP(A977,'Hospitalisation Details'!A977:H977,8,FALSE)</f>
        <v>11378.57</v>
      </c>
      <c r="N977" s="16" t="str">
        <f>VLOOKUP(A977,'Hospitalisation Details'!A977:I977,9,FALSE)</f>
        <v>tier - 3</v>
      </c>
      <c r="O977" s="16" t="str">
        <f>VLOOKUP(A977,'Hospitalisation Details'!A977:J977,10,FALSE)</f>
        <v>tier - 2</v>
      </c>
      <c r="P977" s="16" t="str">
        <f>VLOOKUP(A977,'Hospitalisation Details'!A977:K977,11,FALSE)</f>
        <v>R1025</v>
      </c>
      <c r="Q977" s="16">
        <f>VLOOKUP(A977,'Hospitalisation Details'!A977:L977,12,FALSE)</f>
        <v>50</v>
      </c>
    </row>
    <row r="978" spans="1:17" ht="20.399999999999999" x14ac:dyDescent="0.6">
      <c r="A978" s="17" t="s">
        <v>1394</v>
      </c>
      <c r="B978" s="16" t="str">
        <f>VLOOKUP('HEALTH CARE'!A978,'Customer Names'!A978:D978,3,FALSE)</f>
        <v>Young</v>
      </c>
      <c r="C978" s="16">
        <f>VLOOKUP(A978,'Medical Examinations'!A978:B978,2,FALSE)</f>
        <v>33.35</v>
      </c>
      <c r="D978" s="16">
        <f>VLOOKUP(A978,'Medical Examinations'!A978:C978,3,FALSE)</f>
        <v>6.05</v>
      </c>
      <c r="E978" s="16" t="str">
        <f>VLOOKUP(A978,'Medical Examinations'!A978:D978,4,FALSE)</f>
        <v>No</v>
      </c>
      <c r="F978" s="16" t="str">
        <f>VLOOKUP(A978,'Medical Examinations'!A978:E978,5,FALSE)</f>
        <v>No</v>
      </c>
      <c r="G978" s="16" t="str">
        <f>VLOOKUP(A978,'Medical Examinations'!A978:F978,6,FALSE)</f>
        <v>Yes</v>
      </c>
      <c r="H978" s="16">
        <f>VLOOKUP('HEALTH CARE'!A978,'Medical Examinations'!A978:G978,7,FALSE)</f>
        <v>1</v>
      </c>
      <c r="I978" s="16" t="str">
        <f>VLOOKUP(A978,'Medical Examinations'!A978:H978,8,FALSE)</f>
        <v>No</v>
      </c>
      <c r="J978" s="16" t="str">
        <f>VLOOKUP(A978,'Medical Examinations'!A978:I978,9,FALSE)</f>
        <v>obesity</v>
      </c>
      <c r="K978" s="16" t="str">
        <f>VLOOKUP(A978,'Medical Examinations'!A978:J978,10,FALSE)</f>
        <v>prediabetes</v>
      </c>
      <c r="L978" s="18">
        <f>VLOOKUP(A978,'Hospitalisation Details'!A:F, 5, FALSE)</f>
        <v>7</v>
      </c>
      <c r="M978" s="16">
        <f>VLOOKUP(A978,'Hospitalisation Details'!A978:H978,8,FALSE)</f>
        <v>11369.39</v>
      </c>
      <c r="N978" s="16" t="str">
        <f>VLOOKUP(A978,'Hospitalisation Details'!A978:I978,9,FALSE)</f>
        <v>tier - 3</v>
      </c>
      <c r="O978" s="16" t="str">
        <f>VLOOKUP(A978,'Hospitalisation Details'!A978:J978,10,FALSE)</f>
        <v>tier - 1</v>
      </c>
      <c r="P978" s="16" t="str">
        <f>VLOOKUP(A978,'Hospitalisation Details'!A978:K978,11,FALSE)</f>
        <v>R1026</v>
      </c>
      <c r="Q978" s="16">
        <f>VLOOKUP(A978,'Hospitalisation Details'!A978:L978,12,FALSE)</f>
        <v>44</v>
      </c>
    </row>
    <row r="979" spans="1:17" ht="20.399999999999999" x14ac:dyDescent="0.6">
      <c r="A979" s="17" t="s">
        <v>1393</v>
      </c>
      <c r="B979" s="16" t="str">
        <f>VLOOKUP('HEALTH CARE'!A979,'Customer Names'!A979:D979,3,FALSE)</f>
        <v>Fraser</v>
      </c>
      <c r="C979" s="16">
        <f>VLOOKUP(A979,'Medical Examinations'!A979:B979,2,FALSE)</f>
        <v>38</v>
      </c>
      <c r="D979" s="16">
        <f>VLOOKUP(A979,'Medical Examinations'!A979:C979,3,FALSE)</f>
        <v>6.38</v>
      </c>
      <c r="E979" s="16" t="str">
        <f>VLOOKUP(A979,'Medical Examinations'!A979:D979,4,FALSE)</f>
        <v>Yes</v>
      </c>
      <c r="F979" s="16" t="str">
        <f>VLOOKUP(A979,'Medical Examinations'!A979:E979,5,FALSE)</f>
        <v>No</v>
      </c>
      <c r="G979" s="16" t="str">
        <f>VLOOKUP(A979,'Medical Examinations'!A979:F979,6,FALSE)</f>
        <v>No</v>
      </c>
      <c r="H979" s="16">
        <f>VLOOKUP('HEALTH CARE'!A979,'Medical Examinations'!A979:G979,7,FALSE)</f>
        <v>1</v>
      </c>
      <c r="I979" s="16" t="str">
        <f>VLOOKUP(A979,'Medical Examinations'!A979:H979,8,FALSE)</f>
        <v>No</v>
      </c>
      <c r="J979" s="16" t="str">
        <f>VLOOKUP(A979,'Medical Examinations'!A979:I979,9,FALSE)</f>
        <v>obesity</v>
      </c>
      <c r="K979" s="16" t="str">
        <f>VLOOKUP(A979,'Medical Examinations'!A979:J979,10,FALSE)</f>
        <v>prediabetes</v>
      </c>
      <c r="L979" s="18">
        <f>VLOOKUP(A979,'Hospitalisation Details'!A:F, 5, FALSE)</f>
        <v>13</v>
      </c>
      <c r="M979" s="16">
        <f>VLOOKUP(A979,'Hospitalisation Details'!A979:H979,8,FALSE)</f>
        <v>11365.95</v>
      </c>
      <c r="N979" s="16" t="str">
        <f>VLOOKUP(A979,'Hospitalisation Details'!A979:I979,9,FALSE)</f>
        <v>tier - 3</v>
      </c>
      <c r="O979" s="16" t="str">
        <f>VLOOKUP(A979,'Hospitalisation Details'!A979:J979,10,FALSE)</f>
        <v>tier - 2</v>
      </c>
      <c r="P979" s="16" t="str">
        <f>VLOOKUP(A979,'Hospitalisation Details'!A979:K979,11,FALSE)</f>
        <v>R1011</v>
      </c>
      <c r="Q979" s="16">
        <f>VLOOKUP(A979,'Hospitalisation Details'!A979:L979,12,FALSE)</f>
        <v>58</v>
      </c>
    </row>
    <row r="980" spans="1:17" ht="20.399999999999999" x14ac:dyDescent="0.6">
      <c r="A980" s="17" t="s">
        <v>1392</v>
      </c>
      <c r="B980" s="16" t="str">
        <f>VLOOKUP('HEALTH CARE'!A980,'Customer Names'!A980:D980,3,FALSE)</f>
        <v>Deeg</v>
      </c>
      <c r="C980" s="16">
        <f>VLOOKUP(A980,'Medical Examinations'!A980:B980,2,FALSE)</f>
        <v>36.08</v>
      </c>
      <c r="D980" s="16">
        <f>VLOOKUP(A980,'Medical Examinations'!A980:C980,3,FALSE)</f>
        <v>5.73</v>
      </c>
      <c r="E980" s="16" t="str">
        <f>VLOOKUP(A980,'Medical Examinations'!A980:D980,4,FALSE)</f>
        <v>Yes</v>
      </c>
      <c r="F980" s="16" t="str">
        <f>VLOOKUP(A980,'Medical Examinations'!A980:E980,5,FALSE)</f>
        <v>No</v>
      </c>
      <c r="G980" s="16" t="str">
        <f>VLOOKUP(A980,'Medical Examinations'!A980:F980,6,FALSE)</f>
        <v>No</v>
      </c>
      <c r="H980" s="16">
        <f>VLOOKUP('HEALTH CARE'!A980,'Medical Examinations'!A980:G980,7,FALSE)</f>
        <v>1</v>
      </c>
      <c r="I980" s="16" t="str">
        <f>VLOOKUP(A980,'Medical Examinations'!A980:H980,8,FALSE)</f>
        <v>No</v>
      </c>
      <c r="J980" s="16" t="str">
        <f>VLOOKUP(A980,'Medical Examinations'!A980:I980,9,FALSE)</f>
        <v>obesity</v>
      </c>
      <c r="K980" s="16" t="str">
        <f>VLOOKUP(A980,'Medical Examinations'!A980:J980,10,FALSE)</f>
        <v>prediabetes</v>
      </c>
      <c r="L980" s="18">
        <f>VLOOKUP(A980,'Hospitalisation Details'!A:F, 5, FALSE)</f>
        <v>3</v>
      </c>
      <c r="M980" s="16">
        <f>VLOOKUP(A980,'Hospitalisation Details'!A980:H980,8,FALSE)</f>
        <v>11363.28</v>
      </c>
      <c r="N980" s="16" t="str">
        <f>VLOOKUP(A980,'Hospitalisation Details'!A980:I980,9,FALSE)</f>
        <v>tier - 3</v>
      </c>
      <c r="O980" s="16" t="str">
        <f>VLOOKUP(A980,'Hospitalisation Details'!A980:J980,10,FALSE)</f>
        <v>tier - 1</v>
      </c>
      <c r="P980" s="16" t="str">
        <f>VLOOKUP(A980,'Hospitalisation Details'!A980:K980,11,FALSE)</f>
        <v>R1013</v>
      </c>
      <c r="Q980" s="16">
        <f>VLOOKUP(A980,'Hospitalisation Details'!A980:L980,12,FALSE)</f>
        <v>58</v>
      </c>
    </row>
    <row r="981" spans="1:17" ht="20.399999999999999" x14ac:dyDescent="0.6">
      <c r="A981" s="17" t="s">
        <v>1391</v>
      </c>
      <c r="B981" s="16" t="str">
        <f>VLOOKUP('HEALTH CARE'!A981,'Customer Names'!A981:D981,3,FALSE)</f>
        <v>Robertson</v>
      </c>
      <c r="C981" s="16">
        <f>VLOOKUP(A981,'Medical Examinations'!A981:B981,2,FALSE)</f>
        <v>35.700000000000003</v>
      </c>
      <c r="D981" s="16">
        <f>VLOOKUP(A981,'Medical Examinations'!A981:C981,3,FALSE)</f>
        <v>5.47</v>
      </c>
      <c r="E981" s="16" t="str">
        <f>VLOOKUP(A981,'Medical Examinations'!A981:D981,4,FALSE)</f>
        <v>Yes</v>
      </c>
      <c r="F981" s="16" t="str">
        <f>VLOOKUP(A981,'Medical Examinations'!A981:E981,5,FALSE)</f>
        <v>No</v>
      </c>
      <c r="G981" s="16" t="str">
        <f>VLOOKUP(A981,'Medical Examinations'!A981:F981,6,FALSE)</f>
        <v>No</v>
      </c>
      <c r="H981" s="16">
        <f>VLOOKUP('HEALTH CARE'!A981,'Medical Examinations'!A981:G981,7,FALSE)</f>
        <v>1</v>
      </c>
      <c r="I981" s="16" t="str">
        <f>VLOOKUP(A981,'Medical Examinations'!A981:H981,8,FALSE)</f>
        <v>No</v>
      </c>
      <c r="J981" s="16" t="str">
        <f>VLOOKUP(A981,'Medical Examinations'!A981:I981,9,FALSE)</f>
        <v>obesity</v>
      </c>
      <c r="K981" s="16" t="str">
        <f>VLOOKUP(A981,'Medical Examinations'!A981:J981,10,FALSE)</f>
        <v>normal</v>
      </c>
      <c r="L981" s="18">
        <f>VLOOKUP(A981,'Hospitalisation Details'!A:F, 5, FALSE)</f>
        <v>4</v>
      </c>
      <c r="M981" s="16">
        <f>VLOOKUP(A981,'Hospitalisation Details'!A981:H981,8,FALSE)</f>
        <v>11362.76</v>
      </c>
      <c r="N981" s="16" t="str">
        <f>VLOOKUP(A981,'Hospitalisation Details'!A981:I981,9,FALSE)</f>
        <v>tier - 3</v>
      </c>
      <c r="O981" s="16" t="str">
        <f>VLOOKUP(A981,'Hospitalisation Details'!A981:J981,10,FALSE)</f>
        <v>tier - 1</v>
      </c>
      <c r="P981" s="16" t="str">
        <f>VLOOKUP(A981,'Hospitalisation Details'!A981:K981,11,FALSE)</f>
        <v>R1011</v>
      </c>
      <c r="Q981" s="16">
        <f>VLOOKUP(A981,'Hospitalisation Details'!A981:L981,12,FALSE)</f>
        <v>58</v>
      </c>
    </row>
    <row r="982" spans="1:17" ht="20.399999999999999" x14ac:dyDescent="0.6">
      <c r="A982" s="17" t="s">
        <v>1390</v>
      </c>
      <c r="B982" s="16" t="str">
        <f>VLOOKUP('HEALTH CARE'!A982,'Customer Names'!A982:D982,3,FALSE)</f>
        <v>Peck</v>
      </c>
      <c r="C982" s="16">
        <f>VLOOKUP(A982,'Medical Examinations'!A982:B982,2,FALSE)</f>
        <v>34.01</v>
      </c>
      <c r="D982" s="16">
        <f>VLOOKUP(A982,'Medical Examinations'!A982:C982,3,FALSE)</f>
        <v>11.3</v>
      </c>
      <c r="E982" s="16" t="str">
        <f>VLOOKUP(A982,'Medical Examinations'!A982:D982,4,FALSE)</f>
        <v>No</v>
      </c>
      <c r="F982" s="16" t="str">
        <f>VLOOKUP(A982,'Medical Examinations'!A982:E982,5,FALSE)</f>
        <v>No</v>
      </c>
      <c r="G982" s="16" t="str">
        <f>VLOOKUP(A982,'Medical Examinations'!A982:F982,6,FALSE)</f>
        <v>No</v>
      </c>
      <c r="H982" s="16">
        <f>VLOOKUP('HEALTH CARE'!A982,'Medical Examinations'!A982:G982,7,FALSE)</f>
        <v>0</v>
      </c>
      <c r="I982" s="16" t="str">
        <f>VLOOKUP(A982,'Medical Examinations'!A982:H982,8,FALSE)</f>
        <v>No</v>
      </c>
      <c r="J982" s="16" t="str">
        <f>VLOOKUP(A982,'Medical Examinations'!A982:I982,9,FALSE)</f>
        <v>obesity</v>
      </c>
      <c r="K982" s="16" t="str">
        <f>VLOOKUP(A982,'Medical Examinations'!A982:J982,10,FALSE)</f>
        <v>diabetes</v>
      </c>
      <c r="L982" s="18">
        <f>VLOOKUP(A982,'Hospitalisation Details'!A:F, 5, FALSE)</f>
        <v>26</v>
      </c>
      <c r="M982" s="16">
        <f>VLOOKUP(A982,'Hospitalisation Details'!A982:H982,8,FALSE)</f>
        <v>11356.66</v>
      </c>
      <c r="N982" s="16" t="str">
        <f>VLOOKUP(A982,'Hospitalisation Details'!A982:I982,9,FALSE)</f>
        <v>tier - 3</v>
      </c>
      <c r="O982" s="16" t="str">
        <f>VLOOKUP(A982,'Hospitalisation Details'!A982:J982,10,FALSE)</f>
        <v>tier - 3</v>
      </c>
      <c r="P982" s="16" t="str">
        <f>VLOOKUP(A982,'Hospitalisation Details'!A982:K982,11,FALSE)</f>
        <v>R1012</v>
      </c>
      <c r="Q982" s="16">
        <f>VLOOKUP(A982,'Hospitalisation Details'!A982:L982,12,FALSE)</f>
        <v>57</v>
      </c>
    </row>
    <row r="983" spans="1:17" ht="20.399999999999999" x14ac:dyDescent="0.6">
      <c r="A983" s="17" t="s">
        <v>1389</v>
      </c>
      <c r="B983" s="16" t="str">
        <f>VLOOKUP('HEALTH CARE'!A983,'Customer Names'!A983:D983,3,FALSE)</f>
        <v>Burger</v>
      </c>
      <c r="C983" s="16">
        <f>VLOOKUP(A983,'Medical Examinations'!A983:B983,2,FALSE)</f>
        <v>31.54</v>
      </c>
      <c r="D983" s="16">
        <f>VLOOKUP(A983,'Medical Examinations'!A983:C983,3,FALSE)</f>
        <v>6.72</v>
      </c>
      <c r="E983" s="16" t="str">
        <f>VLOOKUP(A983,'Medical Examinations'!A983:D983,4,FALSE)</f>
        <v>No</v>
      </c>
      <c r="F983" s="16" t="str">
        <f>VLOOKUP(A983,'Medical Examinations'!A983:E983,5,FALSE)</f>
        <v>No</v>
      </c>
      <c r="G983" s="16" t="str">
        <f>VLOOKUP(A983,'Medical Examinations'!A983:F983,6,FALSE)</f>
        <v>No</v>
      </c>
      <c r="H983" s="16">
        <f>VLOOKUP('HEALTH CARE'!A983,'Medical Examinations'!A983:G983,7,FALSE)</f>
        <v>0</v>
      </c>
      <c r="I983" s="16" t="str">
        <f>VLOOKUP(A983,'Medical Examinations'!A983:H983,8,FALSE)</f>
        <v>No</v>
      </c>
      <c r="J983" s="16" t="str">
        <f>VLOOKUP(A983,'Medical Examinations'!A983:I983,9,FALSE)</f>
        <v>obesity</v>
      </c>
      <c r="K983" s="16" t="str">
        <f>VLOOKUP(A983,'Medical Examinations'!A983:J983,10,FALSE)</f>
        <v>diabetes</v>
      </c>
      <c r="L983" s="18">
        <f>VLOOKUP(A983,'Hospitalisation Details'!A:F, 5, FALSE)</f>
        <v>29</v>
      </c>
      <c r="M983" s="16">
        <f>VLOOKUP(A983,'Hospitalisation Details'!A983:H983,8,FALSE)</f>
        <v>11353.23</v>
      </c>
      <c r="N983" s="16" t="str">
        <f>VLOOKUP(A983,'Hospitalisation Details'!A983:I983,9,FALSE)</f>
        <v>tier - 3</v>
      </c>
      <c r="O983" s="16" t="str">
        <f>VLOOKUP(A983,'Hospitalisation Details'!A983:J983,10,FALSE)</f>
        <v>tier - 1</v>
      </c>
      <c r="P983" s="16" t="str">
        <f>VLOOKUP(A983,'Hospitalisation Details'!A983:K983,11,FALSE)</f>
        <v>R1012</v>
      </c>
      <c r="Q983" s="16">
        <f>VLOOKUP(A983,'Hospitalisation Details'!A983:L983,12,FALSE)</f>
        <v>57</v>
      </c>
    </row>
    <row r="984" spans="1:17" ht="20.399999999999999" x14ac:dyDescent="0.6">
      <c r="A984" s="17" t="s">
        <v>1388</v>
      </c>
      <c r="B984" s="16" t="str">
        <f>VLOOKUP('HEALTH CARE'!A984,'Customer Names'!A984:D984,3,FALSE)</f>
        <v>Blain</v>
      </c>
      <c r="C984" s="16">
        <f>VLOOKUP(A984,'Medical Examinations'!A984:B984,2,FALSE)</f>
        <v>23.3</v>
      </c>
      <c r="D984" s="16">
        <f>VLOOKUP(A984,'Medical Examinations'!A984:C984,3,FALSE)</f>
        <v>5.36</v>
      </c>
      <c r="E984" s="16" t="str">
        <f>VLOOKUP(A984,'Medical Examinations'!A984:D984,4,FALSE)</f>
        <v>Yes</v>
      </c>
      <c r="F984" s="16" t="str">
        <f>VLOOKUP(A984,'Medical Examinations'!A984:E984,5,FALSE)</f>
        <v>No</v>
      </c>
      <c r="G984" s="16" t="str">
        <f>VLOOKUP(A984,'Medical Examinations'!A984:F984,6,FALSE)</f>
        <v>No</v>
      </c>
      <c r="H984" s="16">
        <f>VLOOKUP('HEALTH CARE'!A984,'Medical Examinations'!A984:G984,7,FALSE)</f>
        <v>1</v>
      </c>
      <c r="I984" s="16" t="str">
        <f>VLOOKUP(A984,'Medical Examinations'!A984:H984,8,FALSE)</f>
        <v>No</v>
      </c>
      <c r="J984" s="16" t="str">
        <f>VLOOKUP(A984,'Medical Examinations'!A984:I984,9,FALSE)</f>
        <v>normal weight</v>
      </c>
      <c r="K984" s="16" t="str">
        <f>VLOOKUP(A984,'Medical Examinations'!A984:J984,10,FALSE)</f>
        <v>normal</v>
      </c>
      <c r="L984" s="18">
        <f>VLOOKUP(A984,'Hospitalisation Details'!A:F, 5, FALSE)</f>
        <v>12</v>
      </c>
      <c r="M984" s="16">
        <f>VLOOKUP(A984,'Hospitalisation Details'!A984:H984,8,FALSE)</f>
        <v>11345.52</v>
      </c>
      <c r="N984" s="16" t="str">
        <f>VLOOKUP(A984,'Hospitalisation Details'!A984:I984,9,FALSE)</f>
        <v>tier - 3</v>
      </c>
      <c r="O984" s="16" t="str">
        <f>VLOOKUP(A984,'Hospitalisation Details'!A984:J984,10,FALSE)</f>
        <v>tier - 3</v>
      </c>
      <c r="P984" s="16" t="str">
        <f>VLOOKUP(A984,'Hospitalisation Details'!A984:K984,11,FALSE)</f>
        <v>R1011</v>
      </c>
      <c r="Q984" s="16">
        <f>VLOOKUP(A984,'Hospitalisation Details'!A984:L984,12,FALSE)</f>
        <v>58</v>
      </c>
    </row>
    <row r="985" spans="1:17" ht="20.399999999999999" x14ac:dyDescent="0.6">
      <c r="A985" s="17" t="s">
        <v>1387</v>
      </c>
      <c r="B985" s="16" t="str">
        <f>VLOOKUP('HEALTH CARE'!A985,'Customer Names'!A985:D985,3,FALSE)</f>
        <v>Winters</v>
      </c>
      <c r="C985" s="16">
        <f>VLOOKUP(A985,'Medical Examinations'!A985:B985,2,FALSE)</f>
        <v>27.75</v>
      </c>
      <c r="D985" s="16">
        <f>VLOOKUP(A985,'Medical Examinations'!A985:C985,3,FALSE)</f>
        <v>9.8800000000000008</v>
      </c>
      <c r="E985" s="16" t="str">
        <f>VLOOKUP(A985,'Medical Examinations'!A985:D985,4,FALSE)</f>
        <v>No</v>
      </c>
      <c r="F985" s="16" t="str">
        <f>VLOOKUP(A985,'Medical Examinations'!A985:E985,5,FALSE)</f>
        <v>No</v>
      </c>
      <c r="G985" s="16" t="str">
        <f>VLOOKUP(A985,'Medical Examinations'!A985:F985,6,FALSE)</f>
        <v>No</v>
      </c>
      <c r="H985" s="16">
        <f>VLOOKUP('HEALTH CARE'!A985,'Medical Examinations'!A985:G985,7,FALSE)</f>
        <v>0</v>
      </c>
      <c r="I985" s="16" t="str">
        <f>VLOOKUP(A985,'Medical Examinations'!A985:H985,8,FALSE)</f>
        <v>No</v>
      </c>
      <c r="J985" s="16" t="str">
        <f>VLOOKUP(A985,'Medical Examinations'!A985:I985,9,FALSE)</f>
        <v>overweight</v>
      </c>
      <c r="K985" s="16" t="str">
        <f>VLOOKUP(A985,'Medical Examinations'!A985:J985,10,FALSE)</f>
        <v>diabetes</v>
      </c>
      <c r="L985" s="18">
        <f>VLOOKUP(A985,'Hospitalisation Details'!A:F, 5, FALSE)</f>
        <v>2</v>
      </c>
      <c r="M985" s="16">
        <f>VLOOKUP(A985,'Hospitalisation Details'!A985:H985,8,FALSE)</f>
        <v>11344.32</v>
      </c>
      <c r="N985" s="16" t="str">
        <f>VLOOKUP(A985,'Hospitalisation Details'!A985:I985,9,FALSE)</f>
        <v>tier - 3</v>
      </c>
      <c r="O985" s="16" t="str">
        <f>VLOOKUP(A985,'Hospitalisation Details'!A985:J985,10,FALSE)</f>
        <v>tier - 2</v>
      </c>
      <c r="P985" s="16" t="str">
        <f>VLOOKUP(A985,'Hospitalisation Details'!A985:K985,11,FALSE)</f>
        <v>R1025</v>
      </c>
      <c r="Q985" s="16">
        <f>VLOOKUP(A985,'Hospitalisation Details'!A985:L985,12,FALSE)</f>
        <v>54</v>
      </c>
    </row>
    <row r="986" spans="1:17" ht="20.399999999999999" x14ac:dyDescent="0.6">
      <c r="A986" s="17" t="s">
        <v>1386</v>
      </c>
      <c r="B986" s="16" t="str">
        <f>VLOOKUP('HEALTH CARE'!A986,'Customer Names'!A986:D986,3,FALSE)</f>
        <v>McCue</v>
      </c>
      <c r="C986" s="16">
        <f>VLOOKUP(A986,'Medical Examinations'!A986:B986,2,FALSE)</f>
        <v>42.46</v>
      </c>
      <c r="D986" s="16">
        <f>VLOOKUP(A986,'Medical Examinations'!A986:C986,3,FALSE)</f>
        <v>4.1100000000000003</v>
      </c>
      <c r="E986" s="16" t="str">
        <f>VLOOKUP(A986,'Medical Examinations'!A986:D986,4,FALSE)</f>
        <v>No</v>
      </c>
      <c r="F986" s="16" t="str">
        <f>VLOOKUP(A986,'Medical Examinations'!A986:E986,5,FALSE)</f>
        <v>No</v>
      </c>
      <c r="G986" s="16" t="str">
        <f>VLOOKUP(A986,'Medical Examinations'!A986:F986,6,FALSE)</f>
        <v>No</v>
      </c>
      <c r="H986" s="16">
        <f>VLOOKUP('HEALTH CARE'!A986,'Medical Examinations'!A986:G986,7,FALSE)</f>
        <v>0</v>
      </c>
      <c r="I986" s="16" t="str">
        <f>VLOOKUP(A986,'Medical Examinations'!A986:H986,8,FALSE)</f>
        <v>No</v>
      </c>
      <c r="J986" s="16" t="str">
        <f>VLOOKUP(A986,'Medical Examinations'!A986:I986,9,FALSE)</f>
        <v>obesity</v>
      </c>
      <c r="K986" s="16" t="str">
        <f>VLOOKUP(A986,'Medical Examinations'!A986:J986,10,FALSE)</f>
        <v>normal</v>
      </c>
      <c r="L986" s="18">
        <f>VLOOKUP(A986,'Hospitalisation Details'!A:F, 5, FALSE)</f>
        <v>19</v>
      </c>
      <c r="M986" s="16">
        <f>VLOOKUP(A986,'Hospitalisation Details'!A986:H986,8,FALSE)</f>
        <v>11326.71</v>
      </c>
      <c r="N986" s="16" t="str">
        <f>VLOOKUP(A986,'Hospitalisation Details'!A986:I986,9,FALSE)</f>
        <v>tier - 3</v>
      </c>
      <c r="O986" s="16" t="str">
        <f>VLOOKUP(A986,'Hospitalisation Details'!A986:J986,10,FALSE)</f>
        <v>tier - 3</v>
      </c>
      <c r="P986" s="16" t="str">
        <f>VLOOKUP(A986,'Hospitalisation Details'!A986:K986,11,FALSE)</f>
        <v>R1013</v>
      </c>
      <c r="Q986" s="16">
        <f>VLOOKUP(A986,'Hospitalisation Details'!A986:L986,12,FALSE)</f>
        <v>33</v>
      </c>
    </row>
    <row r="987" spans="1:17" ht="20.399999999999999" x14ac:dyDescent="0.6">
      <c r="A987" s="17" t="s">
        <v>1385</v>
      </c>
      <c r="B987" s="16" t="str">
        <f>VLOOKUP('HEALTH CARE'!A987,'Customer Names'!A987:D987,3,FALSE)</f>
        <v>Webster</v>
      </c>
      <c r="C987" s="16">
        <f>VLOOKUP(A987,'Medical Examinations'!A987:B987,2,FALSE)</f>
        <v>54.47</v>
      </c>
      <c r="D987" s="16">
        <f>VLOOKUP(A987,'Medical Examinations'!A987:C987,3,FALSE)</f>
        <v>7.48</v>
      </c>
      <c r="E987" s="16" t="str">
        <f>VLOOKUP(A987,'Medical Examinations'!A987:D987,4,FALSE)</f>
        <v>No</v>
      </c>
      <c r="F987" s="16" t="str">
        <f>VLOOKUP(A987,'Medical Examinations'!A987:E987,5,FALSE)</f>
        <v>No</v>
      </c>
      <c r="G987" s="16" t="str">
        <f>VLOOKUP(A987,'Medical Examinations'!A987:F987,6,FALSE)</f>
        <v>No</v>
      </c>
      <c r="H987" s="16">
        <f>VLOOKUP('HEALTH CARE'!A987,'Medical Examinations'!A987:G987,7,FALSE)</f>
        <v>0</v>
      </c>
      <c r="I987" s="16" t="str">
        <f>VLOOKUP(A987,'Medical Examinations'!A987:H987,8,FALSE)</f>
        <v>No</v>
      </c>
      <c r="J987" s="16" t="str">
        <f>VLOOKUP(A987,'Medical Examinations'!A987:I987,9,FALSE)</f>
        <v>obesity</v>
      </c>
      <c r="K987" s="16" t="str">
        <f>VLOOKUP(A987,'Medical Examinations'!A987:J987,10,FALSE)</f>
        <v>diabetes</v>
      </c>
      <c r="L987" s="18">
        <f>VLOOKUP(A987,'Hospitalisation Details'!A:F, 5, FALSE)</f>
        <v>20</v>
      </c>
      <c r="M987" s="16">
        <f>VLOOKUP(A987,'Hospitalisation Details'!A987:H987,8,FALSE)</f>
        <v>11321.49</v>
      </c>
      <c r="N987" s="16" t="str">
        <f>VLOOKUP(A987,'Hospitalisation Details'!A987:I987,9,FALSE)</f>
        <v>tier - 3</v>
      </c>
      <c r="O987" s="16" t="str">
        <f>VLOOKUP(A987,'Hospitalisation Details'!A987:J987,10,FALSE)</f>
        <v>tier - 3</v>
      </c>
      <c r="P987" s="16" t="str">
        <f>VLOOKUP(A987,'Hospitalisation Details'!A987:K987,11,FALSE)</f>
        <v>R1012</v>
      </c>
      <c r="Q987" s="16">
        <f>VLOOKUP(A987,'Hospitalisation Details'!A987:L987,12,FALSE)</f>
        <v>20</v>
      </c>
    </row>
    <row r="988" spans="1:17" ht="20.399999999999999" x14ac:dyDescent="0.6">
      <c r="A988" s="17" t="s">
        <v>1384</v>
      </c>
      <c r="B988" s="16" t="str">
        <f>VLOOKUP('HEALTH CARE'!A988,'Customer Names'!A988:D988,3,FALSE)</f>
        <v>Anderson</v>
      </c>
      <c r="C988" s="16">
        <f>VLOOKUP(A988,'Medical Examinations'!A988:B988,2,FALSE)</f>
        <v>24.93</v>
      </c>
      <c r="D988" s="16">
        <f>VLOOKUP(A988,'Medical Examinations'!A988:C988,3,FALSE)</f>
        <v>9.18</v>
      </c>
      <c r="E988" s="16" t="str">
        <f>VLOOKUP(A988,'Medical Examinations'!A988:D988,4,FALSE)</f>
        <v>Yes</v>
      </c>
      <c r="F988" s="16" t="str">
        <f>VLOOKUP(A988,'Medical Examinations'!A988:E988,5,FALSE)</f>
        <v>No</v>
      </c>
      <c r="G988" s="16" t="str">
        <f>VLOOKUP(A988,'Medical Examinations'!A988:F988,6,FALSE)</f>
        <v>Yes</v>
      </c>
      <c r="H988" s="16">
        <f>VLOOKUP('HEALTH CARE'!A988,'Medical Examinations'!A988:G988,7,FALSE)</f>
        <v>1</v>
      </c>
      <c r="I988" s="16" t="str">
        <f>VLOOKUP(A988,'Medical Examinations'!A988:H988,8,FALSE)</f>
        <v>No</v>
      </c>
      <c r="J988" s="16" t="str">
        <f>VLOOKUP(A988,'Medical Examinations'!A988:I988,9,FALSE)</f>
        <v>overweight</v>
      </c>
      <c r="K988" s="16" t="str">
        <f>VLOOKUP(A988,'Medical Examinations'!A988:J988,10,FALSE)</f>
        <v>diabetes</v>
      </c>
      <c r="L988" s="18">
        <f>VLOOKUP(A988,'Hospitalisation Details'!A:F, 5, FALSE)</f>
        <v>11</v>
      </c>
      <c r="M988" s="16">
        <f>VLOOKUP(A988,'Hospitalisation Details'!A988:H988,8,FALSE)</f>
        <v>11319.12</v>
      </c>
      <c r="N988" s="16" t="str">
        <f>VLOOKUP(A988,'Hospitalisation Details'!A988:I988,9,FALSE)</f>
        <v>tier - 3</v>
      </c>
      <c r="O988" s="16" t="str">
        <f>VLOOKUP(A988,'Hospitalisation Details'!A988:J988,10,FALSE)</f>
        <v>tier - 1</v>
      </c>
      <c r="P988" s="16" t="str">
        <f>VLOOKUP(A988,'Hospitalisation Details'!A988:K988,11,FALSE)</f>
        <v>R1012</v>
      </c>
      <c r="Q988" s="16">
        <f>VLOOKUP(A988,'Hospitalisation Details'!A988:L988,12,FALSE)</f>
        <v>59</v>
      </c>
    </row>
    <row r="989" spans="1:17" ht="20.399999999999999" x14ac:dyDescent="0.6">
      <c r="A989" s="17" t="s">
        <v>1383</v>
      </c>
      <c r="B989" s="16" t="str">
        <f>VLOOKUP('HEALTH CARE'!A989,'Customer Names'!A989:D989,3,FALSE)</f>
        <v>Chiappone</v>
      </c>
      <c r="C989" s="16">
        <f>VLOOKUP(A989,'Medical Examinations'!A989:B989,2,FALSE)</f>
        <v>48.12</v>
      </c>
      <c r="D989" s="16">
        <f>VLOOKUP(A989,'Medical Examinations'!A989:C989,3,FALSE)</f>
        <v>4.51</v>
      </c>
      <c r="E989" s="16" t="str">
        <f>VLOOKUP(A989,'Medical Examinations'!A989:D989,4,FALSE)</f>
        <v>Yes</v>
      </c>
      <c r="F989" s="16" t="str">
        <f>VLOOKUP(A989,'Medical Examinations'!A989:E989,5,FALSE)</f>
        <v>No</v>
      </c>
      <c r="G989" s="16" t="str">
        <f>VLOOKUP(A989,'Medical Examinations'!A989:F989,6,FALSE)</f>
        <v>No</v>
      </c>
      <c r="H989" s="16">
        <f>VLOOKUP('HEALTH CARE'!A989,'Medical Examinations'!A989:G989,7,FALSE)</f>
        <v>1</v>
      </c>
      <c r="I989" s="16" t="str">
        <f>VLOOKUP(A989,'Medical Examinations'!A989:H989,8,FALSE)</f>
        <v>No</v>
      </c>
      <c r="J989" s="16" t="str">
        <f>VLOOKUP(A989,'Medical Examinations'!A989:I989,9,FALSE)</f>
        <v>obesity</v>
      </c>
      <c r="K989" s="16" t="str">
        <f>VLOOKUP(A989,'Medical Examinations'!A989:J989,10,FALSE)</f>
        <v>normal</v>
      </c>
      <c r="L989" s="18">
        <f>VLOOKUP(A989,'Hospitalisation Details'!A:F, 5, FALSE)</f>
        <v>10</v>
      </c>
      <c r="M989" s="16">
        <f>VLOOKUP(A989,'Hospitalisation Details'!A989:H989,8,FALSE)</f>
        <v>11318.57</v>
      </c>
      <c r="N989" s="16" t="str">
        <f>VLOOKUP(A989,'Hospitalisation Details'!A989:I989,9,FALSE)</f>
        <v>tier - 3</v>
      </c>
      <c r="O989" s="16" t="str">
        <f>VLOOKUP(A989,'Hospitalisation Details'!A989:J989,10,FALSE)</f>
        <v>tier - 2</v>
      </c>
      <c r="P989" s="16" t="str">
        <f>VLOOKUP(A989,'Hospitalisation Details'!A989:K989,11,FALSE)</f>
        <v>R1026</v>
      </c>
      <c r="Q989" s="16">
        <f>VLOOKUP(A989,'Hospitalisation Details'!A989:L989,12,FALSE)</f>
        <v>27</v>
      </c>
    </row>
    <row r="990" spans="1:17" ht="20.399999999999999" x14ac:dyDescent="0.6">
      <c r="A990" s="17" t="s">
        <v>1382</v>
      </c>
      <c r="B990" s="16" t="str">
        <f>VLOOKUP('HEALTH CARE'!A990,'Customer Names'!A990:D990,3,FALSE)</f>
        <v>Opie</v>
      </c>
      <c r="C990" s="16">
        <f>VLOOKUP(A990,'Medical Examinations'!A990:B990,2,FALSE)</f>
        <v>24.91</v>
      </c>
      <c r="D990" s="16">
        <f>VLOOKUP(A990,'Medical Examinations'!A990:C990,3,FALSE)</f>
        <v>7.33</v>
      </c>
      <c r="E990" s="16" t="str">
        <f>VLOOKUP(A990,'Medical Examinations'!A990:D990,4,FALSE)</f>
        <v>Yes</v>
      </c>
      <c r="F990" s="16" t="str">
        <f>VLOOKUP(A990,'Medical Examinations'!A990:E990,5,FALSE)</f>
        <v>No</v>
      </c>
      <c r="G990" s="16" t="str">
        <f>VLOOKUP(A990,'Medical Examinations'!A990:F990,6,FALSE)</f>
        <v>Yes</v>
      </c>
      <c r="H990" s="16">
        <f>VLOOKUP('HEALTH CARE'!A990,'Medical Examinations'!A990:G990,7,FALSE)</f>
        <v>1</v>
      </c>
      <c r="I990" s="16" t="str">
        <f>VLOOKUP(A990,'Medical Examinations'!A990:H990,8,FALSE)</f>
        <v>No</v>
      </c>
      <c r="J990" s="16" t="str">
        <f>VLOOKUP(A990,'Medical Examinations'!A990:I990,9,FALSE)</f>
        <v>overweight</v>
      </c>
      <c r="K990" s="16" t="str">
        <f>VLOOKUP(A990,'Medical Examinations'!A990:J990,10,FALSE)</f>
        <v>diabetes</v>
      </c>
      <c r="L990" s="18">
        <f>VLOOKUP(A990,'Hospitalisation Details'!A:F, 5, FALSE)</f>
        <v>22</v>
      </c>
      <c r="M990" s="16">
        <f>VLOOKUP(A990,'Hospitalisation Details'!A990:H990,8,FALSE)</f>
        <v>11312.33</v>
      </c>
      <c r="N990" s="16" t="str">
        <f>VLOOKUP(A990,'Hospitalisation Details'!A990:I990,9,FALSE)</f>
        <v>tier - 3</v>
      </c>
      <c r="O990" s="16" t="str">
        <f>VLOOKUP(A990,'Hospitalisation Details'!A990:J990,10,FALSE)</f>
        <v>tier - 3</v>
      </c>
      <c r="P990" s="16" t="str">
        <f>VLOOKUP(A990,'Hospitalisation Details'!A990:K990,11,FALSE)</f>
        <v>R1012</v>
      </c>
      <c r="Q990" s="16">
        <f>VLOOKUP(A990,'Hospitalisation Details'!A990:L990,12,FALSE)</f>
        <v>59</v>
      </c>
    </row>
    <row r="991" spans="1:17" ht="20.399999999999999" x14ac:dyDescent="0.6">
      <c r="A991" s="17" t="s">
        <v>1381</v>
      </c>
      <c r="B991" s="16" t="str">
        <f>VLOOKUP('HEALTH CARE'!A991,'Customer Names'!A991:D991,3,FALSE)</f>
        <v>Donnelly</v>
      </c>
      <c r="C991" s="16">
        <f>VLOOKUP(A991,'Medical Examinations'!A991:B991,2,FALSE)</f>
        <v>27.645</v>
      </c>
      <c r="D991" s="16">
        <f>VLOOKUP(A991,'Medical Examinations'!A991:C991,3,FALSE)</f>
        <v>10.56</v>
      </c>
      <c r="E991" s="16" t="str">
        <f>VLOOKUP(A991,'Medical Examinations'!A991:D991,4,FALSE)</f>
        <v>No</v>
      </c>
      <c r="F991" s="16" t="str">
        <f>VLOOKUP(A991,'Medical Examinations'!A991:E991,5,FALSE)</f>
        <v>No</v>
      </c>
      <c r="G991" s="16" t="str">
        <f>VLOOKUP(A991,'Medical Examinations'!A991:F991,6,FALSE)</f>
        <v>No</v>
      </c>
      <c r="H991" s="16">
        <f>VLOOKUP('HEALTH CARE'!A991,'Medical Examinations'!A991:G991,7,FALSE)</f>
        <v>0</v>
      </c>
      <c r="I991" s="16" t="str">
        <f>VLOOKUP(A991,'Medical Examinations'!A991:H991,8,FALSE)</f>
        <v>No</v>
      </c>
      <c r="J991" s="16" t="str">
        <f>VLOOKUP(A991,'Medical Examinations'!A991:I991,9,FALSE)</f>
        <v>overweight</v>
      </c>
      <c r="K991" s="16" t="str">
        <f>VLOOKUP(A991,'Medical Examinations'!A991:J991,10,FALSE)</f>
        <v>diabetes</v>
      </c>
      <c r="L991" s="18">
        <f>VLOOKUP(A991,'Hospitalisation Details'!A:F, 5, FALSE)</f>
        <v>6</v>
      </c>
      <c r="M991" s="16">
        <f>VLOOKUP(A991,'Hospitalisation Details'!A991:H991,8,FALSE)</f>
        <v>11305.93</v>
      </c>
      <c r="N991" s="16" t="str">
        <f>VLOOKUP(A991,'Hospitalisation Details'!A991:I991,9,FALSE)</f>
        <v>tier - 3</v>
      </c>
      <c r="O991" s="16" t="str">
        <f>VLOOKUP(A991,'Hospitalisation Details'!A991:J991,10,FALSE)</f>
        <v>tier - 1</v>
      </c>
      <c r="P991" s="16" t="str">
        <f>VLOOKUP(A991,'Hospitalisation Details'!A991:K991,11,FALSE)</f>
        <v>R1012</v>
      </c>
      <c r="Q991" s="16">
        <f>VLOOKUP(A991,'Hospitalisation Details'!A991:L991,12,FALSE)</f>
        <v>54</v>
      </c>
    </row>
    <row r="992" spans="1:17" ht="20.399999999999999" x14ac:dyDescent="0.6">
      <c r="A992" s="17" t="s">
        <v>1380</v>
      </c>
      <c r="B992" s="16" t="str">
        <f>VLOOKUP('HEALTH CARE'!A992,'Customer Names'!A992:D992,3,FALSE)</f>
        <v>Rall</v>
      </c>
      <c r="C992" s="16">
        <f>VLOOKUP(A992,'Medical Examinations'!A992:B992,2,FALSE)</f>
        <v>33.700000000000003</v>
      </c>
      <c r="D992" s="16">
        <f>VLOOKUP(A992,'Medical Examinations'!A992:C992,3,FALSE)</f>
        <v>4.01</v>
      </c>
      <c r="E992" s="16" t="str">
        <f>VLOOKUP(A992,'Medical Examinations'!A992:D992,4,FALSE)</f>
        <v>No</v>
      </c>
      <c r="F992" s="16" t="str">
        <f>VLOOKUP(A992,'Medical Examinations'!A992:E992,5,FALSE)</f>
        <v>No</v>
      </c>
      <c r="G992" s="16" t="str">
        <f>VLOOKUP(A992,'Medical Examinations'!A992:F992,6,FALSE)</f>
        <v>No</v>
      </c>
      <c r="H992" s="16">
        <f>VLOOKUP('HEALTH CARE'!A992,'Medical Examinations'!A992:G992,7,FALSE)</f>
        <v>2</v>
      </c>
      <c r="I992" s="16" t="str">
        <f>VLOOKUP(A992,'Medical Examinations'!A992:H992,8,FALSE)</f>
        <v>No</v>
      </c>
      <c r="J992" s="16" t="str">
        <f>VLOOKUP(A992,'Medical Examinations'!A992:I992,9,FALSE)</f>
        <v>obesity</v>
      </c>
      <c r="K992" s="16" t="str">
        <f>VLOOKUP(A992,'Medical Examinations'!A992:J992,10,FALSE)</f>
        <v>normal</v>
      </c>
      <c r="L992" s="18">
        <f>VLOOKUP(A992,'Hospitalisation Details'!A:F, 5, FALSE)</f>
        <v>25</v>
      </c>
      <c r="M992" s="16">
        <f>VLOOKUP(A992,'Hospitalisation Details'!A992:H992,8,FALSE)</f>
        <v>11299.34</v>
      </c>
      <c r="N992" s="16" t="str">
        <f>VLOOKUP(A992,'Hospitalisation Details'!A992:I992,9,FALSE)</f>
        <v>tier - 3</v>
      </c>
      <c r="O992" s="16" t="str">
        <f>VLOOKUP(A992,'Hospitalisation Details'!A992:J992,10,FALSE)</f>
        <v>tier - 2</v>
      </c>
      <c r="P992" s="16" t="str">
        <f>VLOOKUP(A992,'Hospitalisation Details'!A992:K992,11,FALSE)</f>
        <v>R1011</v>
      </c>
      <c r="Q992" s="16">
        <f>VLOOKUP(A992,'Hospitalisation Details'!A992:L992,12,FALSE)</f>
        <v>50</v>
      </c>
    </row>
    <row r="993" spans="1:17" ht="20.399999999999999" x14ac:dyDescent="0.6">
      <c r="A993" s="17" t="s">
        <v>1379</v>
      </c>
      <c r="B993" s="16" t="str">
        <f>VLOOKUP('HEALTH CARE'!A993,'Customer Names'!A993:D993,3,FALSE)</f>
        <v>Mitchell</v>
      </c>
      <c r="C993" s="16">
        <f>VLOOKUP(A993,'Medical Examinations'!A993:B993,2,FALSE)</f>
        <v>38.93</v>
      </c>
      <c r="D993" s="16">
        <f>VLOOKUP(A993,'Medical Examinations'!A993:C993,3,FALSE)</f>
        <v>5.64</v>
      </c>
      <c r="E993" s="16" t="str">
        <f>VLOOKUP(A993,'Medical Examinations'!A993:D993,4,FALSE)</f>
        <v>Yes</v>
      </c>
      <c r="F993" s="16" t="str">
        <f>VLOOKUP(A993,'Medical Examinations'!A993:E993,5,FALSE)</f>
        <v>No</v>
      </c>
      <c r="G993" s="16" t="str">
        <f>VLOOKUP(A993,'Medical Examinations'!A993:F993,6,FALSE)</f>
        <v>No</v>
      </c>
      <c r="H993" s="16">
        <f>VLOOKUP('HEALTH CARE'!A993,'Medical Examinations'!A993:G993,7,FALSE)</f>
        <v>1</v>
      </c>
      <c r="I993" s="16" t="str">
        <f>VLOOKUP(A993,'Medical Examinations'!A993:H993,8,FALSE)</f>
        <v>No</v>
      </c>
      <c r="J993" s="16" t="str">
        <f>VLOOKUP(A993,'Medical Examinations'!A993:I993,9,FALSE)</f>
        <v>obesity</v>
      </c>
      <c r="K993" s="16" t="str">
        <f>VLOOKUP(A993,'Medical Examinations'!A993:J993,10,FALSE)</f>
        <v>normal</v>
      </c>
      <c r="L993" s="18">
        <f>VLOOKUP(A993,'Hospitalisation Details'!A:F, 5, FALSE)</f>
        <v>14</v>
      </c>
      <c r="M993" s="16">
        <f>VLOOKUP(A993,'Hospitalisation Details'!A993:H993,8,FALSE)</f>
        <v>11294.57</v>
      </c>
      <c r="N993" s="16" t="str">
        <f>VLOOKUP(A993,'Hospitalisation Details'!A993:I993,9,FALSE)</f>
        <v>tier - 3</v>
      </c>
      <c r="O993" s="16" t="str">
        <f>VLOOKUP(A993,'Hospitalisation Details'!A993:J993,10,FALSE)</f>
        <v>tier - 1</v>
      </c>
      <c r="P993" s="16" t="str">
        <f>VLOOKUP(A993,'Hospitalisation Details'!A993:K993,11,FALSE)</f>
        <v>R1022</v>
      </c>
      <c r="Q993" s="16">
        <f>VLOOKUP(A993,'Hospitalisation Details'!A993:L993,12,FALSE)</f>
        <v>34</v>
      </c>
    </row>
    <row r="994" spans="1:17" ht="20.399999999999999" x14ac:dyDescent="0.6">
      <c r="A994" s="17" t="s">
        <v>1378</v>
      </c>
      <c r="B994" s="16" t="str">
        <f>VLOOKUP('HEALTH CARE'!A994,'Customer Names'!A994:D994,3,FALSE)</f>
        <v>Chen</v>
      </c>
      <c r="C994" s="16">
        <f>VLOOKUP(A994,'Medical Examinations'!A994:B994,2,FALSE)</f>
        <v>32.774999999999999</v>
      </c>
      <c r="D994" s="16">
        <f>VLOOKUP(A994,'Medical Examinations'!A994:C994,3,FALSE)</f>
        <v>8.02</v>
      </c>
      <c r="E994" s="16" t="str">
        <f>VLOOKUP(A994,'Medical Examinations'!A994:D994,4,FALSE)</f>
        <v>Yes</v>
      </c>
      <c r="F994" s="16" t="str">
        <f>VLOOKUP(A994,'Medical Examinations'!A994:E994,5,FALSE)</f>
        <v>No</v>
      </c>
      <c r="G994" s="16" t="str">
        <f>VLOOKUP(A994,'Medical Examinations'!A994:F994,6,FALSE)</f>
        <v>No</v>
      </c>
      <c r="H994" s="16">
        <f>VLOOKUP('HEALTH CARE'!A994,'Medical Examinations'!A994:G994,7,FALSE)</f>
        <v>2</v>
      </c>
      <c r="I994" s="16" t="str">
        <f>VLOOKUP(A994,'Medical Examinations'!A994:H994,8,FALSE)</f>
        <v>No</v>
      </c>
      <c r="J994" s="16" t="str">
        <f>VLOOKUP(A994,'Medical Examinations'!A994:I994,9,FALSE)</f>
        <v>obesity</v>
      </c>
      <c r="K994" s="16" t="str">
        <f>VLOOKUP(A994,'Medical Examinations'!A994:J994,10,FALSE)</f>
        <v>diabetes</v>
      </c>
      <c r="L994" s="18">
        <f>VLOOKUP(A994,'Hospitalisation Details'!A:F, 5, FALSE)</f>
        <v>22</v>
      </c>
      <c r="M994" s="16">
        <f>VLOOKUP(A994,'Hospitalisation Details'!A994:H994,8,FALSE)</f>
        <v>11289.11</v>
      </c>
      <c r="N994" s="16" t="str">
        <f>VLOOKUP(A994,'Hospitalisation Details'!A994:I994,9,FALSE)</f>
        <v>tier - 3</v>
      </c>
      <c r="O994" s="16" t="str">
        <f>VLOOKUP(A994,'Hospitalisation Details'!A994:J994,10,FALSE)</f>
        <v>tier - 1</v>
      </c>
      <c r="P994" s="16" t="str">
        <f>VLOOKUP(A994,'Hospitalisation Details'!A994:K994,11,FALSE)</f>
        <v>R1012</v>
      </c>
      <c r="Q994" s="16">
        <f>VLOOKUP(A994,'Hospitalisation Details'!A994:L994,12,FALSE)</f>
        <v>52</v>
      </c>
    </row>
    <row r="995" spans="1:17" ht="20.399999999999999" x14ac:dyDescent="0.6">
      <c r="A995" s="17" t="s">
        <v>1377</v>
      </c>
      <c r="B995" s="16" t="str">
        <f>VLOOKUP('HEALTH CARE'!A995,'Customer Names'!A995:D995,3,FALSE)</f>
        <v>Tufaro</v>
      </c>
      <c r="C995" s="16">
        <f>VLOOKUP(A995,'Medical Examinations'!A995:B995,2,FALSE)</f>
        <v>29.83</v>
      </c>
      <c r="D995" s="16">
        <f>VLOOKUP(A995,'Medical Examinations'!A995:C995,3,FALSE)</f>
        <v>7.2</v>
      </c>
      <c r="E995" s="16" t="str">
        <f>VLOOKUP(A995,'Medical Examinations'!A995:D995,4,FALSE)</f>
        <v>Yes</v>
      </c>
      <c r="F995" s="16" t="str">
        <f>VLOOKUP(A995,'Medical Examinations'!A995:E995,5,FALSE)</f>
        <v>No</v>
      </c>
      <c r="G995" s="16" t="str">
        <f>VLOOKUP(A995,'Medical Examinations'!A995:F995,6,FALSE)</f>
        <v>No</v>
      </c>
      <c r="H995" s="16">
        <f>VLOOKUP('HEALTH CARE'!A995,'Medical Examinations'!A995:G995,7,FALSE)</f>
        <v>0</v>
      </c>
      <c r="I995" s="16" t="str">
        <f>VLOOKUP(A995,'Medical Examinations'!A995:H995,8,FALSE)</f>
        <v>No</v>
      </c>
      <c r="J995" s="16" t="str">
        <f>VLOOKUP(A995,'Medical Examinations'!A995:I995,9,FALSE)</f>
        <v>overweight</v>
      </c>
      <c r="K995" s="16" t="str">
        <f>VLOOKUP(A995,'Medical Examinations'!A995:J995,10,FALSE)</f>
        <v>diabetes</v>
      </c>
      <c r="L995" s="18">
        <f>VLOOKUP(A995,'Hospitalisation Details'!A:F, 5, FALSE)</f>
        <v>14</v>
      </c>
      <c r="M995" s="16">
        <f>VLOOKUP(A995,'Hospitalisation Details'!A995:H995,8,FALSE)</f>
        <v>11286.54</v>
      </c>
      <c r="N995" s="16" t="str">
        <f>VLOOKUP(A995,'Hospitalisation Details'!A995:I995,9,FALSE)</f>
        <v>tier - 3</v>
      </c>
      <c r="O995" s="16" t="str">
        <f>VLOOKUP(A995,'Hospitalisation Details'!A995:J995,10,FALSE)</f>
        <v>tier - 3</v>
      </c>
      <c r="P995" s="16" t="str">
        <f>VLOOKUP(A995,'Hospitalisation Details'!A995:K995,11,FALSE)</f>
        <v>R1024</v>
      </c>
      <c r="Q995" s="16">
        <f>VLOOKUP(A995,'Hospitalisation Details'!A995:L995,12,FALSE)</f>
        <v>55</v>
      </c>
    </row>
    <row r="996" spans="1:17" ht="20.399999999999999" x14ac:dyDescent="0.6">
      <c r="A996" s="17" t="s">
        <v>1376</v>
      </c>
      <c r="B996" s="16" t="str">
        <f>VLOOKUP('HEALTH CARE'!A996,'Customer Names'!A996:D996,3,FALSE)</f>
        <v>Peters</v>
      </c>
      <c r="C996" s="16">
        <f>VLOOKUP(A996,'Medical Examinations'!A996:B996,2,FALSE)</f>
        <v>28.31</v>
      </c>
      <c r="D996" s="16">
        <f>VLOOKUP(A996,'Medical Examinations'!A996:C996,3,FALSE)</f>
        <v>4.55</v>
      </c>
      <c r="E996" s="16" t="str">
        <f>VLOOKUP(A996,'Medical Examinations'!A996:D996,4,FALSE)</f>
        <v>No</v>
      </c>
      <c r="F996" s="16" t="str">
        <f>VLOOKUP(A996,'Medical Examinations'!A996:E996,5,FALSE)</f>
        <v>yes</v>
      </c>
      <c r="G996" s="16" t="str">
        <f>VLOOKUP(A996,'Medical Examinations'!A996:F996,6,FALSE)</f>
        <v>No</v>
      </c>
      <c r="H996" s="16">
        <f>VLOOKUP('HEALTH CARE'!A996,'Medical Examinations'!A996:G996,7,FALSE)</f>
        <v>1</v>
      </c>
      <c r="I996" s="16" t="str">
        <f>VLOOKUP(A996,'Medical Examinations'!A996:H996,8,FALSE)</f>
        <v>No</v>
      </c>
      <c r="J996" s="16" t="str">
        <f>VLOOKUP(A996,'Medical Examinations'!A996:I996,9,FALSE)</f>
        <v>overweight</v>
      </c>
      <c r="K996" s="16" t="str">
        <f>VLOOKUP(A996,'Medical Examinations'!A996:J996,10,FALSE)</f>
        <v>normal</v>
      </c>
      <c r="L996" s="18">
        <f>VLOOKUP(A996,'Hospitalisation Details'!A:F, 5, FALSE)</f>
        <v>4</v>
      </c>
      <c r="M996" s="16">
        <f>VLOOKUP(A996,'Hospitalisation Details'!A996:H996,8,FALSE)</f>
        <v>11272.33</v>
      </c>
      <c r="N996" s="16" t="str">
        <f>VLOOKUP(A996,'Hospitalisation Details'!A996:I996,9,FALSE)</f>
        <v>tier - 3</v>
      </c>
      <c r="O996" s="16" t="str">
        <f>VLOOKUP(A996,'Hospitalisation Details'!A996:J996,10,FALSE)</f>
        <v>tier - 2</v>
      </c>
      <c r="P996" s="16" t="str">
        <f>VLOOKUP(A996,'Hospitalisation Details'!A996:K996,11,FALSE)</f>
        <v>R1019</v>
      </c>
      <c r="Q996" s="16">
        <f>VLOOKUP(A996,'Hospitalisation Details'!A996:L996,12,FALSE)</f>
        <v>18</v>
      </c>
    </row>
    <row r="997" spans="1:17" ht="20.399999999999999" x14ac:dyDescent="0.6">
      <c r="A997" s="17" t="s">
        <v>1375</v>
      </c>
      <c r="B997" s="16" t="str">
        <f>VLOOKUP('HEALTH CARE'!A997,'Customer Names'!A997:D997,3,FALSE)</f>
        <v>Susedik</v>
      </c>
      <c r="C997" s="16">
        <f>VLOOKUP(A997,'Medical Examinations'!A997:B997,2,FALSE)</f>
        <v>29.79</v>
      </c>
      <c r="D997" s="16">
        <f>VLOOKUP(A997,'Medical Examinations'!A997:C997,3,FALSE)</f>
        <v>9.0299999999999994</v>
      </c>
      <c r="E997" s="16" t="str">
        <f>VLOOKUP(A997,'Medical Examinations'!A997:D997,4,FALSE)</f>
        <v>No</v>
      </c>
      <c r="F997" s="16" t="str">
        <f>VLOOKUP(A997,'Medical Examinations'!A997:E997,5,FALSE)</f>
        <v>No</v>
      </c>
      <c r="G997" s="16" t="str">
        <f>VLOOKUP(A997,'Medical Examinations'!A997:F997,6,FALSE)</f>
        <v>No</v>
      </c>
      <c r="H997" s="16">
        <f>VLOOKUP('HEALTH CARE'!A997,'Medical Examinations'!A997:G997,7,FALSE)</f>
        <v>0</v>
      </c>
      <c r="I997" s="16" t="str">
        <f>VLOOKUP(A997,'Medical Examinations'!A997:H997,8,FALSE)</f>
        <v>No</v>
      </c>
      <c r="J997" s="16" t="str">
        <f>VLOOKUP(A997,'Medical Examinations'!A997:I997,9,FALSE)</f>
        <v>overweight</v>
      </c>
      <c r="K997" s="16" t="str">
        <f>VLOOKUP(A997,'Medical Examinations'!A997:J997,10,FALSE)</f>
        <v>diabetes</v>
      </c>
      <c r="L997" s="18">
        <f>VLOOKUP(A997,'Hospitalisation Details'!A:F, 5, FALSE)</f>
        <v>26</v>
      </c>
      <c r="M997" s="16">
        <f>VLOOKUP(A997,'Hospitalisation Details'!A997:H997,8,FALSE)</f>
        <v>11265.71</v>
      </c>
      <c r="N997" s="16" t="str">
        <f>VLOOKUP(A997,'Hospitalisation Details'!A997:I997,9,FALSE)</f>
        <v>tier - 3</v>
      </c>
      <c r="O997" s="16" t="str">
        <f>VLOOKUP(A997,'Hospitalisation Details'!A997:J997,10,FALSE)</f>
        <v>tier - 1</v>
      </c>
      <c r="P997" s="16" t="str">
        <f>VLOOKUP(A997,'Hospitalisation Details'!A997:K997,11,FALSE)</f>
        <v>R1025</v>
      </c>
      <c r="Q997" s="16">
        <f>VLOOKUP(A997,'Hospitalisation Details'!A997:L997,12,FALSE)</f>
        <v>51</v>
      </c>
    </row>
    <row r="998" spans="1:17" ht="20.399999999999999" x14ac:dyDescent="0.6">
      <c r="A998" s="17" t="s">
        <v>1374</v>
      </c>
      <c r="B998" s="16" t="str">
        <f>VLOOKUP('HEALTH CARE'!A998,'Customer Names'!A998:D998,3,FALSE)</f>
        <v>Garcia</v>
      </c>
      <c r="C998" s="16">
        <f>VLOOKUP(A998,'Medical Examinations'!A998:B998,2,FALSE)</f>
        <v>36.6</v>
      </c>
      <c r="D998" s="16">
        <f>VLOOKUP(A998,'Medical Examinations'!A998:C998,3,FALSE)</f>
        <v>5.2</v>
      </c>
      <c r="E998" s="16" t="str">
        <f>VLOOKUP(A998,'Medical Examinations'!A998:D998,4,FALSE)</f>
        <v>Yes</v>
      </c>
      <c r="F998" s="16" t="str">
        <f>VLOOKUP(A998,'Medical Examinations'!A998:E998,5,FALSE)</f>
        <v>No</v>
      </c>
      <c r="G998" s="16" t="str">
        <f>VLOOKUP(A998,'Medical Examinations'!A998:F998,6,FALSE)</f>
        <v>Yes</v>
      </c>
      <c r="H998" s="16">
        <f>VLOOKUP('HEALTH CARE'!A998,'Medical Examinations'!A998:G998,7,FALSE)</f>
        <v>1</v>
      </c>
      <c r="I998" s="16" t="str">
        <f>VLOOKUP(A998,'Medical Examinations'!A998:H998,8,FALSE)</f>
        <v>No</v>
      </c>
      <c r="J998" s="16" t="str">
        <f>VLOOKUP(A998,'Medical Examinations'!A998:I998,9,FALSE)</f>
        <v>obesity</v>
      </c>
      <c r="K998" s="16" t="str">
        <f>VLOOKUP(A998,'Medical Examinations'!A998:J998,10,FALSE)</f>
        <v>normal</v>
      </c>
      <c r="L998" s="18">
        <f>VLOOKUP(A998,'Hospitalisation Details'!A:F, 5, FALSE)</f>
        <v>11</v>
      </c>
      <c r="M998" s="16">
        <f>VLOOKUP(A998,'Hospitalisation Details'!A998:H998,8,FALSE)</f>
        <v>11264.54</v>
      </c>
      <c r="N998" s="16" t="str">
        <f>VLOOKUP(A998,'Hospitalisation Details'!A998:I998,9,FALSE)</f>
        <v>tier - 3</v>
      </c>
      <c r="O998" s="16" t="str">
        <f>VLOOKUP(A998,'Hospitalisation Details'!A998:J998,10,FALSE)</f>
        <v>tier - 2</v>
      </c>
      <c r="P998" s="16" t="str">
        <f>VLOOKUP(A998,'Hospitalisation Details'!A998:K998,11,FALSE)</f>
        <v>R1011</v>
      </c>
      <c r="Q998" s="16">
        <f>VLOOKUP(A998,'Hospitalisation Details'!A998:L998,12,FALSE)</f>
        <v>53</v>
      </c>
    </row>
    <row r="999" spans="1:17" ht="20.399999999999999" x14ac:dyDescent="0.6">
      <c r="A999" s="17" t="s">
        <v>1373</v>
      </c>
      <c r="B999" s="16" t="str">
        <f>VLOOKUP('HEALTH CARE'!A999,'Customer Names'!A999:D999,3,FALSE)</f>
        <v>Deady</v>
      </c>
      <c r="C999" s="16">
        <f>VLOOKUP(A999,'Medical Examinations'!A999:B999,2,FALSE)</f>
        <v>35.93</v>
      </c>
      <c r="D999" s="16">
        <f>VLOOKUP(A999,'Medical Examinations'!A999:C999,3,FALSE)</f>
        <v>8.3000000000000007</v>
      </c>
      <c r="E999" s="16" t="str">
        <f>VLOOKUP(A999,'Medical Examinations'!A999:D999,4,FALSE)</f>
        <v>Yes</v>
      </c>
      <c r="F999" s="16" t="str">
        <f>VLOOKUP(A999,'Medical Examinations'!A999:E999,5,FALSE)</f>
        <v>No</v>
      </c>
      <c r="G999" s="16" t="str">
        <f>VLOOKUP(A999,'Medical Examinations'!A999:F999,6,FALSE)</f>
        <v>No</v>
      </c>
      <c r="H999" s="16">
        <f>VLOOKUP('HEALTH CARE'!A999,'Medical Examinations'!A999:G999,7,FALSE)</f>
        <v>0</v>
      </c>
      <c r="I999" s="16" t="str">
        <f>VLOOKUP(A999,'Medical Examinations'!A999:H999,8,FALSE)</f>
        <v>No</v>
      </c>
      <c r="J999" s="16" t="str">
        <f>VLOOKUP(A999,'Medical Examinations'!A999:I999,9,FALSE)</f>
        <v>obesity</v>
      </c>
      <c r="K999" s="16" t="str">
        <f>VLOOKUP(A999,'Medical Examinations'!A999:J999,10,FALSE)</f>
        <v>diabetes</v>
      </c>
      <c r="L999" s="18">
        <f>VLOOKUP(A999,'Hospitalisation Details'!A:F, 5, FALSE)</f>
        <v>2</v>
      </c>
      <c r="M999" s="16">
        <f>VLOOKUP(A999,'Hospitalisation Details'!A999:H999,8,FALSE)</f>
        <v>11255.29</v>
      </c>
      <c r="N999" s="16" t="str">
        <f>VLOOKUP(A999,'Hospitalisation Details'!A999:I999,9,FALSE)</f>
        <v>tier - 3</v>
      </c>
      <c r="O999" s="16" t="str">
        <f>VLOOKUP(A999,'Hospitalisation Details'!A999:J999,10,FALSE)</f>
        <v>tier - 1</v>
      </c>
      <c r="P999" s="16" t="str">
        <f>VLOOKUP(A999,'Hospitalisation Details'!A999:K999,11,FALSE)</f>
        <v>R1026</v>
      </c>
      <c r="Q999" s="16">
        <f>VLOOKUP(A999,'Hospitalisation Details'!A999:L999,12,FALSE)</f>
        <v>41</v>
      </c>
    </row>
    <row r="1000" spans="1:17" ht="20.399999999999999" x14ac:dyDescent="0.6">
      <c r="A1000" s="17" t="s">
        <v>1372</v>
      </c>
      <c r="B1000" s="16" t="str">
        <f>VLOOKUP('HEALTH CARE'!A1000,'Customer Names'!A1000:D1000,3,FALSE)</f>
        <v>Campbell</v>
      </c>
      <c r="C1000" s="16">
        <f>VLOOKUP(A1000,'Medical Examinations'!A1000:B1000,2,FALSE)</f>
        <v>28.6</v>
      </c>
      <c r="D1000" s="16">
        <f>VLOOKUP(A1000,'Medical Examinations'!A1000:C1000,3,FALSE)</f>
        <v>5.56</v>
      </c>
      <c r="E1000" s="16" t="str">
        <f>VLOOKUP(A1000,'Medical Examinations'!A1000:D1000,4,FALSE)</f>
        <v>Yes</v>
      </c>
      <c r="F1000" s="16" t="str">
        <f>VLOOKUP(A1000,'Medical Examinations'!A1000:E1000,5,FALSE)</f>
        <v>No</v>
      </c>
      <c r="G1000" s="16" t="str">
        <f>VLOOKUP(A1000,'Medical Examinations'!A1000:F1000,6,FALSE)</f>
        <v>Yes</v>
      </c>
      <c r="H1000" s="16">
        <f>VLOOKUP('HEALTH CARE'!A1000,'Medical Examinations'!A1000:G1000,7,FALSE)</f>
        <v>1</v>
      </c>
      <c r="I1000" s="16" t="str">
        <f>VLOOKUP(A1000,'Medical Examinations'!A1000:H1000,8,FALSE)</f>
        <v>No</v>
      </c>
      <c r="J1000" s="16" t="str">
        <f>VLOOKUP(A1000,'Medical Examinations'!A1000:I1000,9,FALSE)</f>
        <v>overweight</v>
      </c>
      <c r="K1000" s="16" t="str">
        <f>VLOOKUP(A1000,'Medical Examinations'!A1000:J1000,10,FALSE)</f>
        <v>normal</v>
      </c>
      <c r="L1000" s="18">
        <f>VLOOKUP(A1000,'Hospitalisation Details'!A:F, 5, FALSE)</f>
        <v>20</v>
      </c>
      <c r="M1000" s="16">
        <f>VLOOKUP(A1000,'Hospitalisation Details'!A1000:H1000,8,FALSE)</f>
        <v>11253.42</v>
      </c>
      <c r="N1000" s="16" t="str">
        <f>VLOOKUP(A1000,'Hospitalisation Details'!A1000:I1000,9,FALSE)</f>
        <v>tier - 3</v>
      </c>
      <c r="O1000" s="16" t="str">
        <f>VLOOKUP(A1000,'Hospitalisation Details'!A1000:J1000,10,FALSE)</f>
        <v>tier - 1</v>
      </c>
      <c r="P1000" s="16" t="str">
        <f>VLOOKUP(A1000,'Hospitalisation Details'!A1000:K1000,11,FALSE)</f>
        <v>R1011</v>
      </c>
      <c r="Q1000" s="16">
        <f>VLOOKUP(A1000,'Hospitalisation Details'!A1000:L1000,12,FALSE)</f>
        <v>53</v>
      </c>
    </row>
    <row r="1001" spans="1:17" ht="20.399999999999999" x14ac:dyDescent="0.6">
      <c r="A1001" s="17" t="s">
        <v>1371</v>
      </c>
      <c r="B1001" s="16" t="str">
        <f>VLOOKUP('HEALTH CARE'!A1001,'Customer Names'!A1001:D1001,3,FALSE)</f>
        <v>Schaefer</v>
      </c>
      <c r="C1001" s="16">
        <f>VLOOKUP(A1001,'Medical Examinations'!A1001:B1001,2,FALSE)</f>
        <v>39.17</v>
      </c>
      <c r="D1001" s="16">
        <f>VLOOKUP(A1001,'Medical Examinations'!A1001:C1001,3,FALSE)</f>
        <v>4.1500000000000004</v>
      </c>
      <c r="E1001" s="16" t="str">
        <f>VLOOKUP(A1001,'Medical Examinations'!A1001:D1001,4,FALSE)</f>
        <v>No</v>
      </c>
      <c r="F1001" s="16" t="str">
        <f>VLOOKUP(A1001,'Medical Examinations'!A1001:E1001,5,FALSE)</f>
        <v>No</v>
      </c>
      <c r="G1001" s="16" t="str">
        <f>VLOOKUP(A1001,'Medical Examinations'!A1001:F1001,6,FALSE)</f>
        <v>No</v>
      </c>
      <c r="H1001" s="16">
        <f>VLOOKUP('HEALTH CARE'!A1001,'Medical Examinations'!A1001:G1001,7,FALSE)</f>
        <v>0</v>
      </c>
      <c r="I1001" s="16" t="str">
        <f>VLOOKUP(A1001,'Medical Examinations'!A1001:H1001,8,FALSE)</f>
        <v>No</v>
      </c>
      <c r="J1001" s="16" t="str">
        <f>VLOOKUP(A1001,'Medical Examinations'!A1001:I1001,9,FALSE)</f>
        <v>obesity</v>
      </c>
      <c r="K1001" s="16" t="str">
        <f>VLOOKUP(A1001,'Medical Examinations'!A1001:J1001,10,FALSE)</f>
        <v>normal</v>
      </c>
      <c r="L1001" s="18">
        <f>VLOOKUP(A1001,'Hospitalisation Details'!A:F, 5, FALSE)</f>
        <v>17</v>
      </c>
      <c r="M1001" s="16">
        <f>VLOOKUP(A1001,'Hospitalisation Details'!A1001:H1001,8,FALSE)</f>
        <v>11250.43</v>
      </c>
      <c r="N1001" s="16" t="str">
        <f>VLOOKUP(A1001,'Hospitalisation Details'!A1001:I1001,9,FALSE)</f>
        <v>tier - 3</v>
      </c>
      <c r="O1001" s="16" t="str">
        <f>VLOOKUP(A1001,'Hospitalisation Details'!A1001:J1001,10,FALSE)</f>
        <v>tier - 2</v>
      </c>
      <c r="P1001" s="16" t="str">
        <f>VLOOKUP(A1001,'Hospitalisation Details'!A1001:K1001,11,FALSE)</f>
        <v>R1026</v>
      </c>
      <c r="Q1001" s="16">
        <f>VLOOKUP(A1001,'Hospitalisation Details'!A1001:L1001,12,FALSE)</f>
        <v>33</v>
      </c>
    </row>
    <row r="1002" spans="1:17" ht="20.399999999999999" x14ac:dyDescent="0.6">
      <c r="A1002" s="17" t="s">
        <v>1370</v>
      </c>
      <c r="B1002" s="16" t="str">
        <f>VLOOKUP('HEALTH CARE'!A1002,'Customer Names'!A1002:D1002,3,FALSE)</f>
        <v>D'Alessandro</v>
      </c>
      <c r="C1002" s="16">
        <f>VLOOKUP(A1002,'Medical Examinations'!A1002:B1002,2,FALSE)</f>
        <v>26.41</v>
      </c>
      <c r="D1002" s="16">
        <f>VLOOKUP(A1002,'Medical Examinations'!A1002:C1002,3,FALSE)</f>
        <v>5.99</v>
      </c>
      <c r="E1002" s="16" t="str">
        <f>VLOOKUP(A1002,'Medical Examinations'!A1002:D1002,4,FALSE)</f>
        <v>Yes</v>
      </c>
      <c r="F1002" s="16" t="str">
        <f>VLOOKUP(A1002,'Medical Examinations'!A1002:E1002,5,FALSE)</f>
        <v>No</v>
      </c>
      <c r="G1002" s="16" t="str">
        <f>VLOOKUP(A1002,'Medical Examinations'!A1002:F1002,6,FALSE)</f>
        <v>Yes</v>
      </c>
      <c r="H1002" s="16">
        <f>VLOOKUP('HEALTH CARE'!A1002,'Medical Examinations'!A1002:G1002,7,FALSE)</f>
        <v>1</v>
      </c>
      <c r="I1002" s="16" t="str">
        <f>VLOOKUP(A1002,'Medical Examinations'!A1002:H1002,8,FALSE)</f>
        <v>No</v>
      </c>
      <c r="J1002" s="16" t="str">
        <f>VLOOKUP(A1002,'Medical Examinations'!A1002:I1002,9,FALSE)</f>
        <v>overweight</v>
      </c>
      <c r="K1002" s="16" t="str">
        <f>VLOOKUP(A1002,'Medical Examinations'!A1002:J1002,10,FALSE)</f>
        <v>prediabetes</v>
      </c>
      <c r="L1002" s="18">
        <f>VLOOKUP(A1002,'Hospitalisation Details'!A:F, 5, FALSE)</f>
        <v>30</v>
      </c>
      <c r="M1002" s="16">
        <f>VLOOKUP(A1002,'Hospitalisation Details'!A1002:H1002,8,FALSE)</f>
        <v>11244.38</v>
      </c>
      <c r="N1002" s="16" t="str">
        <f>VLOOKUP(A1002,'Hospitalisation Details'!A1002:I1002,9,FALSE)</f>
        <v>tier - 3</v>
      </c>
      <c r="O1002" s="16" t="str">
        <f>VLOOKUP(A1002,'Hospitalisation Details'!A1002:J1002,10,FALSE)</f>
        <v>tier - 1</v>
      </c>
      <c r="P1002" s="16" t="str">
        <f>VLOOKUP(A1002,'Hospitalisation Details'!A1002:K1002,11,FALSE)</f>
        <v>R1016</v>
      </c>
      <c r="Q1002" s="16">
        <f>VLOOKUP(A1002,'Hospitalisation Details'!A1002:L1002,12,FALSE)</f>
        <v>53</v>
      </c>
    </row>
    <row r="1003" spans="1:17" ht="20.399999999999999" x14ac:dyDescent="0.6">
      <c r="A1003" s="17" t="s">
        <v>1369</v>
      </c>
      <c r="B1003" s="16" t="str">
        <f>VLOOKUP('HEALTH CARE'!A1003,'Customer Names'!A1003:D1003,3,FALSE)</f>
        <v>Wyss</v>
      </c>
      <c r="C1003" s="16">
        <f>VLOOKUP(A1003,'Medical Examinations'!A1003:B1003,2,FALSE)</f>
        <v>30.63</v>
      </c>
      <c r="D1003" s="16">
        <f>VLOOKUP(A1003,'Medical Examinations'!A1003:C1003,3,FALSE)</f>
        <v>5.8</v>
      </c>
      <c r="E1003" s="16" t="str">
        <f>VLOOKUP(A1003,'Medical Examinations'!A1003:D1003,4,FALSE)</f>
        <v>Yes</v>
      </c>
      <c r="F1003" s="16" t="str">
        <f>VLOOKUP(A1003,'Medical Examinations'!A1003:E1003,5,FALSE)</f>
        <v>No</v>
      </c>
      <c r="G1003" s="16" t="str">
        <f>VLOOKUP(A1003,'Medical Examinations'!A1003:F1003,6,FALSE)</f>
        <v>No</v>
      </c>
      <c r="H1003" s="16">
        <f>VLOOKUP('HEALTH CARE'!A1003,'Medical Examinations'!A1003:G1003,7,FALSE)</f>
        <v>0</v>
      </c>
      <c r="I1003" s="16" t="str">
        <f>VLOOKUP(A1003,'Medical Examinations'!A1003:H1003,8,FALSE)</f>
        <v>No</v>
      </c>
      <c r="J1003" s="16" t="str">
        <f>VLOOKUP(A1003,'Medical Examinations'!A1003:I1003,9,FALSE)</f>
        <v>obesity</v>
      </c>
      <c r="K1003" s="16" t="str">
        <f>VLOOKUP(A1003,'Medical Examinations'!A1003:J1003,10,FALSE)</f>
        <v>prediabetes</v>
      </c>
      <c r="L1003" s="18">
        <f>VLOOKUP(A1003,'Hospitalisation Details'!A:F, 5, FALSE)</f>
        <v>28</v>
      </c>
      <c r="M1003" s="16">
        <f>VLOOKUP(A1003,'Hospitalisation Details'!A1003:H1003,8,FALSE)</f>
        <v>11217.35</v>
      </c>
      <c r="N1003" s="16" t="str">
        <f>VLOOKUP(A1003,'Hospitalisation Details'!A1003:I1003,9,FALSE)</f>
        <v>tier - 3</v>
      </c>
      <c r="O1003" s="16" t="str">
        <f>VLOOKUP(A1003,'Hospitalisation Details'!A1003:J1003,10,FALSE)</f>
        <v>tier - 2</v>
      </c>
      <c r="P1003" s="16" t="str">
        <f>VLOOKUP(A1003,'Hospitalisation Details'!A1003:K1003,11,FALSE)</f>
        <v>R1025</v>
      </c>
      <c r="Q1003" s="16">
        <f>VLOOKUP(A1003,'Hospitalisation Details'!A1003:L1003,12,FALSE)</f>
        <v>46</v>
      </c>
    </row>
    <row r="1004" spans="1:17" ht="20.399999999999999" x14ac:dyDescent="0.6">
      <c r="A1004" s="17" t="s">
        <v>1368</v>
      </c>
      <c r="B1004" s="16" t="str">
        <f>VLOOKUP('HEALTH CARE'!A1004,'Customer Names'!A1004:D1004,3,FALSE)</f>
        <v>Rose</v>
      </c>
      <c r="C1004" s="16">
        <f>VLOOKUP(A1004,'Medical Examinations'!A1004:B1004,2,FALSE)</f>
        <v>31.73</v>
      </c>
      <c r="D1004" s="16">
        <f>VLOOKUP(A1004,'Medical Examinations'!A1004:C1004,3,FALSE)</f>
        <v>7.32</v>
      </c>
      <c r="E1004" s="16" t="str">
        <f>VLOOKUP(A1004,'Medical Examinations'!A1004:D1004,4,FALSE)</f>
        <v>Yes</v>
      </c>
      <c r="F1004" s="16" t="str">
        <f>VLOOKUP(A1004,'Medical Examinations'!A1004:E1004,5,FALSE)</f>
        <v>No</v>
      </c>
      <c r="G1004" s="16" t="str">
        <f>VLOOKUP(A1004,'Medical Examinations'!A1004:F1004,6,FALSE)</f>
        <v>No</v>
      </c>
      <c r="H1004" s="16">
        <f>VLOOKUP('HEALTH CARE'!A1004,'Medical Examinations'!A1004:G1004,7,FALSE)</f>
        <v>2</v>
      </c>
      <c r="I1004" s="16" t="str">
        <f>VLOOKUP(A1004,'Medical Examinations'!A1004:H1004,8,FALSE)</f>
        <v>No</v>
      </c>
      <c r="J1004" s="16" t="str">
        <f>VLOOKUP(A1004,'Medical Examinations'!A1004:I1004,9,FALSE)</f>
        <v>obesity</v>
      </c>
      <c r="K1004" s="16" t="str">
        <f>VLOOKUP(A1004,'Medical Examinations'!A1004:J1004,10,FALSE)</f>
        <v>diabetes</v>
      </c>
      <c r="L1004" s="18">
        <f>VLOOKUP(A1004,'Hospitalisation Details'!A:F, 5, FALSE)</f>
        <v>14</v>
      </c>
      <c r="M1004" s="16">
        <f>VLOOKUP(A1004,'Hospitalisation Details'!A1004:H1004,8,FALSE)</f>
        <v>11187.66</v>
      </c>
      <c r="N1004" s="16" t="str">
        <f>VLOOKUP(A1004,'Hospitalisation Details'!A1004:I1004,9,FALSE)</f>
        <v>tier - 3</v>
      </c>
      <c r="O1004" s="16" t="str">
        <f>VLOOKUP(A1004,'Hospitalisation Details'!A1004:J1004,10,FALSE)</f>
        <v>tier - 2</v>
      </c>
      <c r="P1004" s="16" t="str">
        <f>VLOOKUP(A1004,'Hospitalisation Details'!A1004:K1004,11,FALSE)</f>
        <v>R1012</v>
      </c>
      <c r="Q1004" s="16">
        <f>VLOOKUP(A1004,'Hospitalisation Details'!A1004:L1004,12,FALSE)</f>
        <v>52</v>
      </c>
    </row>
    <row r="1005" spans="1:17" ht="20.399999999999999" x14ac:dyDescent="0.6">
      <c r="A1005" s="17" t="s">
        <v>1367</v>
      </c>
      <c r="B1005" s="16" t="str">
        <f>VLOOKUP('HEALTH CARE'!A1005,'Customer Names'!A1005:D1005,3,FALSE)</f>
        <v>Hopper</v>
      </c>
      <c r="C1005" s="16">
        <f>VLOOKUP(A1005,'Medical Examinations'!A1005:B1005,2,FALSE)</f>
        <v>30.7</v>
      </c>
      <c r="D1005" s="16">
        <f>VLOOKUP(A1005,'Medical Examinations'!A1005:C1005,3,FALSE)</f>
        <v>5.16</v>
      </c>
      <c r="E1005" s="16" t="str">
        <f>VLOOKUP(A1005,'Medical Examinations'!A1005:D1005,4,FALSE)</f>
        <v>No</v>
      </c>
      <c r="F1005" s="16" t="str">
        <f>VLOOKUP(A1005,'Medical Examinations'!A1005:E1005,5,FALSE)</f>
        <v>No</v>
      </c>
      <c r="G1005" s="16" t="str">
        <f>VLOOKUP(A1005,'Medical Examinations'!A1005:F1005,6,FALSE)</f>
        <v>No</v>
      </c>
      <c r="H1005" s="16">
        <f>VLOOKUP('HEALTH CARE'!A1005,'Medical Examinations'!A1005:G1005,7,FALSE)</f>
        <v>2</v>
      </c>
      <c r="I1005" s="16" t="str">
        <f>VLOOKUP(A1005,'Medical Examinations'!A1005:H1005,8,FALSE)</f>
        <v>No</v>
      </c>
      <c r="J1005" s="16" t="str">
        <f>VLOOKUP(A1005,'Medical Examinations'!A1005:I1005,9,FALSE)</f>
        <v>obesity</v>
      </c>
      <c r="K1005" s="16" t="str">
        <f>VLOOKUP(A1005,'Medical Examinations'!A1005:J1005,10,FALSE)</f>
        <v>normal</v>
      </c>
      <c r="L1005" s="18">
        <f>VLOOKUP(A1005,'Hospitalisation Details'!A:F, 5, FALSE)</f>
        <v>3</v>
      </c>
      <c r="M1005" s="16">
        <f>VLOOKUP(A1005,'Hospitalisation Details'!A1005:H1005,8,FALSE)</f>
        <v>11186.2</v>
      </c>
      <c r="N1005" s="16" t="str">
        <f>VLOOKUP(A1005,'Hospitalisation Details'!A1005:I1005,9,FALSE)</f>
        <v>tier - 3</v>
      </c>
      <c r="O1005" s="16" t="str">
        <f>VLOOKUP(A1005,'Hospitalisation Details'!A1005:J1005,10,FALSE)</f>
        <v>tier - 2</v>
      </c>
      <c r="P1005" s="16" t="str">
        <f>VLOOKUP(A1005,'Hospitalisation Details'!A1005:K1005,11,FALSE)</f>
        <v>R1021</v>
      </c>
      <c r="Q1005" s="16">
        <f>VLOOKUP(A1005,'Hospitalisation Details'!A1005:L1005,12,FALSE)</f>
        <v>50</v>
      </c>
    </row>
    <row r="1006" spans="1:17" ht="20.399999999999999" x14ac:dyDescent="0.6">
      <c r="A1006" s="17" t="s">
        <v>1366</v>
      </c>
      <c r="B1006" s="16" t="str">
        <f>VLOOKUP('HEALTH CARE'!A1006,'Customer Names'!A1006:D1006,3,FALSE)</f>
        <v>Finneran</v>
      </c>
      <c r="C1006" s="16">
        <f>VLOOKUP(A1006,'Medical Examinations'!A1006:B1006,2,FALSE)</f>
        <v>25.934999999999999</v>
      </c>
      <c r="D1006" s="16">
        <f>VLOOKUP(A1006,'Medical Examinations'!A1006:C1006,3,FALSE)</f>
        <v>5.96</v>
      </c>
      <c r="E1006" s="16" t="str">
        <f>VLOOKUP(A1006,'Medical Examinations'!A1006:D1006,4,FALSE)</f>
        <v>Yes</v>
      </c>
      <c r="F1006" s="16" t="str">
        <f>VLOOKUP(A1006,'Medical Examinations'!A1006:E1006,5,FALSE)</f>
        <v>No</v>
      </c>
      <c r="G1006" s="16" t="str">
        <f>VLOOKUP(A1006,'Medical Examinations'!A1006:F1006,6,FALSE)</f>
        <v>No</v>
      </c>
      <c r="H1006" s="16">
        <f>VLOOKUP('HEALTH CARE'!A1006,'Medical Examinations'!A1006:G1006,7,FALSE)</f>
        <v>2</v>
      </c>
      <c r="I1006" s="16" t="str">
        <f>VLOOKUP(A1006,'Medical Examinations'!A1006:H1006,8,FALSE)</f>
        <v>No</v>
      </c>
      <c r="J1006" s="16" t="str">
        <f>VLOOKUP(A1006,'Medical Examinations'!A1006:I1006,9,FALSE)</f>
        <v>overweight</v>
      </c>
      <c r="K1006" s="16" t="str">
        <f>VLOOKUP(A1006,'Medical Examinations'!A1006:J1006,10,FALSE)</f>
        <v>prediabetes</v>
      </c>
      <c r="L1006" s="18">
        <f>VLOOKUP(A1006,'Hospitalisation Details'!A:F, 5, FALSE)</f>
        <v>6</v>
      </c>
      <c r="M1006" s="16">
        <f>VLOOKUP(A1006,'Hospitalisation Details'!A1006:H1006,8,FALSE)</f>
        <v>11165.42</v>
      </c>
      <c r="N1006" s="16" t="str">
        <f>VLOOKUP(A1006,'Hospitalisation Details'!A1006:I1006,9,FALSE)</f>
        <v>tier - 3</v>
      </c>
      <c r="O1006" s="16" t="str">
        <f>VLOOKUP(A1006,'Hospitalisation Details'!A1006:J1006,10,FALSE)</f>
        <v>tier - 1</v>
      </c>
      <c r="P1006" s="16" t="str">
        <f>VLOOKUP(A1006,'Hospitalisation Details'!A1006:K1006,11,FALSE)</f>
        <v>R1016</v>
      </c>
      <c r="Q1006" s="16">
        <f>VLOOKUP(A1006,'Hospitalisation Details'!A1006:L1006,12,FALSE)</f>
        <v>56</v>
      </c>
    </row>
    <row r="1007" spans="1:17" ht="20.399999999999999" x14ac:dyDescent="0.6">
      <c r="A1007" s="17" t="s">
        <v>1365</v>
      </c>
      <c r="B1007" s="16" t="str">
        <f>VLOOKUP('HEALTH CARE'!A1007,'Customer Names'!A1007:D1007,3,FALSE)</f>
        <v>Basham</v>
      </c>
      <c r="C1007" s="16">
        <f>VLOOKUP(A1007,'Medical Examinations'!A1007:B1007,2,FALSE)</f>
        <v>35.9</v>
      </c>
      <c r="D1007" s="16">
        <f>VLOOKUP(A1007,'Medical Examinations'!A1007:C1007,3,FALSE)</f>
        <v>4.8499999999999996</v>
      </c>
      <c r="E1007" s="16" t="str">
        <f>VLOOKUP(A1007,'Medical Examinations'!A1007:D1007,4,FALSE)</f>
        <v>Yes</v>
      </c>
      <c r="F1007" s="16" t="str">
        <f>VLOOKUP(A1007,'Medical Examinations'!A1007:E1007,5,FALSE)</f>
        <v>No</v>
      </c>
      <c r="G1007" s="16" t="str">
        <f>VLOOKUP(A1007,'Medical Examinations'!A1007:F1007,6,FALSE)</f>
        <v>Yes</v>
      </c>
      <c r="H1007" s="16">
        <f>VLOOKUP('HEALTH CARE'!A1007,'Medical Examinations'!A1007:G1007,7,FALSE)</f>
        <v>1</v>
      </c>
      <c r="I1007" s="16" t="str">
        <f>VLOOKUP(A1007,'Medical Examinations'!A1007:H1007,8,FALSE)</f>
        <v>No</v>
      </c>
      <c r="J1007" s="16" t="str">
        <f>VLOOKUP(A1007,'Medical Examinations'!A1007:I1007,9,FALSE)</f>
        <v>obesity</v>
      </c>
      <c r="K1007" s="16" t="str">
        <f>VLOOKUP(A1007,'Medical Examinations'!A1007:J1007,10,FALSE)</f>
        <v>normal</v>
      </c>
      <c r="L1007" s="18">
        <f>VLOOKUP(A1007,'Hospitalisation Details'!A:F, 5, FALSE)</f>
        <v>25</v>
      </c>
      <c r="M1007" s="16">
        <f>VLOOKUP(A1007,'Hospitalisation Details'!A1007:H1007,8,FALSE)</f>
        <v>11163.57</v>
      </c>
      <c r="N1007" s="16" t="str">
        <f>VLOOKUP(A1007,'Hospitalisation Details'!A1007:I1007,9,FALSE)</f>
        <v>tier - 3</v>
      </c>
      <c r="O1007" s="16" t="str">
        <f>VLOOKUP(A1007,'Hospitalisation Details'!A1007:J1007,10,FALSE)</f>
        <v>tier - 2</v>
      </c>
      <c r="P1007" s="16" t="str">
        <f>VLOOKUP(A1007,'Hospitalisation Details'!A1007:K1007,11,FALSE)</f>
        <v>R1011</v>
      </c>
      <c r="Q1007" s="16">
        <f>VLOOKUP(A1007,'Hospitalisation Details'!A1007:L1007,12,FALSE)</f>
        <v>53</v>
      </c>
    </row>
    <row r="1008" spans="1:17" ht="20.399999999999999" x14ac:dyDescent="0.6">
      <c r="A1008" s="17" t="s">
        <v>1364</v>
      </c>
      <c r="B1008" s="16" t="str">
        <f>VLOOKUP('HEALTH CARE'!A1008,'Customer Names'!A1008:D1008,3,FALSE)</f>
        <v>Inman</v>
      </c>
      <c r="C1008" s="16">
        <f>VLOOKUP(A1008,'Medical Examinations'!A1008:B1008,2,FALSE)</f>
        <v>26.7</v>
      </c>
      <c r="D1008" s="16">
        <f>VLOOKUP(A1008,'Medical Examinations'!A1008:C1008,3,FALSE)</f>
        <v>5.09</v>
      </c>
      <c r="E1008" s="16" t="str">
        <f>VLOOKUP(A1008,'Medical Examinations'!A1008:D1008,4,FALSE)</f>
        <v>Yes</v>
      </c>
      <c r="F1008" s="16" t="str">
        <f>VLOOKUP(A1008,'Medical Examinations'!A1008:E1008,5,FALSE)</f>
        <v>No</v>
      </c>
      <c r="G1008" s="16" t="str">
        <f>VLOOKUP(A1008,'Medical Examinations'!A1008:F1008,6,FALSE)</f>
        <v>Yes</v>
      </c>
      <c r="H1008" s="16">
        <f>VLOOKUP('HEALTH CARE'!A1008,'Medical Examinations'!A1008:G1008,7,FALSE)</f>
        <v>1</v>
      </c>
      <c r="I1008" s="16" t="str">
        <f>VLOOKUP(A1008,'Medical Examinations'!A1008:H1008,8,FALSE)</f>
        <v>No</v>
      </c>
      <c r="J1008" s="16" t="str">
        <f>VLOOKUP(A1008,'Medical Examinations'!A1008:I1008,9,FALSE)</f>
        <v>overweight</v>
      </c>
      <c r="K1008" s="16" t="str">
        <f>VLOOKUP(A1008,'Medical Examinations'!A1008:J1008,10,FALSE)</f>
        <v>normal</v>
      </c>
      <c r="L1008" s="18">
        <f>VLOOKUP(A1008,'Hospitalisation Details'!A:F, 5, FALSE)</f>
        <v>30</v>
      </c>
      <c r="M1008" s="16">
        <f>VLOOKUP(A1008,'Hospitalisation Details'!A1008:H1008,8,FALSE)</f>
        <v>11150.78</v>
      </c>
      <c r="N1008" s="16" t="str">
        <f>VLOOKUP(A1008,'Hospitalisation Details'!A1008:I1008,9,FALSE)</f>
        <v>tier - 3</v>
      </c>
      <c r="O1008" s="16" t="str">
        <f>VLOOKUP(A1008,'Hospitalisation Details'!A1008:J1008,10,FALSE)</f>
        <v>tier - 2</v>
      </c>
      <c r="P1008" s="16" t="str">
        <f>VLOOKUP(A1008,'Hospitalisation Details'!A1008:K1008,11,FALSE)</f>
        <v>R1011</v>
      </c>
      <c r="Q1008" s="16">
        <f>VLOOKUP(A1008,'Hospitalisation Details'!A1008:L1008,12,FALSE)</f>
        <v>53</v>
      </c>
    </row>
    <row r="1009" spans="1:17" ht="20.399999999999999" x14ac:dyDescent="0.6">
      <c r="A1009" s="17" t="s">
        <v>1363</v>
      </c>
      <c r="B1009" s="16" t="str">
        <f>VLOOKUP('HEALTH CARE'!A1009,'Customer Names'!A1009:D1009,3,FALSE)</f>
        <v>Oscal</v>
      </c>
      <c r="C1009" s="16">
        <f>VLOOKUP(A1009,'Medical Examinations'!A1009:B1009,2,FALSE)</f>
        <v>33.71</v>
      </c>
      <c r="D1009" s="16">
        <f>VLOOKUP(A1009,'Medical Examinations'!A1009:C1009,3,FALSE)</f>
        <v>4.9400000000000004</v>
      </c>
      <c r="E1009" s="16" t="str">
        <f>VLOOKUP(A1009,'Medical Examinations'!A1009:D1009,4,FALSE)</f>
        <v>No</v>
      </c>
      <c r="F1009" s="16" t="str">
        <f>VLOOKUP(A1009,'Medical Examinations'!A1009:E1009,5,FALSE)</f>
        <v>No</v>
      </c>
      <c r="G1009" s="16" t="str">
        <f>VLOOKUP(A1009,'Medical Examinations'!A1009:F1009,6,FALSE)</f>
        <v>No</v>
      </c>
      <c r="H1009" s="16">
        <f>VLOOKUP('HEALTH CARE'!A1009,'Medical Examinations'!A1009:G1009,7,FALSE)</f>
        <v>0</v>
      </c>
      <c r="I1009" s="16" t="str">
        <f>VLOOKUP(A1009,'Medical Examinations'!A1009:H1009,8,FALSE)</f>
        <v>No</v>
      </c>
      <c r="J1009" s="16" t="str">
        <f>VLOOKUP(A1009,'Medical Examinations'!A1009:I1009,9,FALSE)</f>
        <v>obesity</v>
      </c>
      <c r="K1009" s="16" t="str">
        <f>VLOOKUP(A1009,'Medical Examinations'!A1009:J1009,10,FALSE)</f>
        <v>normal</v>
      </c>
      <c r="L1009" s="18">
        <f>VLOOKUP(A1009,'Hospitalisation Details'!A:F, 5, FALSE)</f>
        <v>20</v>
      </c>
      <c r="M1009" s="16">
        <f>VLOOKUP(A1009,'Hospitalisation Details'!A1009:H1009,8,FALSE)</f>
        <v>11103.33</v>
      </c>
      <c r="N1009" s="16" t="str">
        <f>VLOOKUP(A1009,'Hospitalisation Details'!A1009:I1009,9,FALSE)</f>
        <v>tier - 3</v>
      </c>
      <c r="O1009" s="16" t="str">
        <f>VLOOKUP(A1009,'Hospitalisation Details'!A1009:J1009,10,FALSE)</f>
        <v>tier - 1</v>
      </c>
      <c r="P1009" s="16" t="str">
        <f>VLOOKUP(A1009,'Hospitalisation Details'!A1009:K1009,11,FALSE)</f>
        <v>R1021</v>
      </c>
      <c r="Q1009" s="16">
        <f>VLOOKUP(A1009,'Hospitalisation Details'!A1009:L1009,12,FALSE)</f>
        <v>42</v>
      </c>
    </row>
    <row r="1010" spans="1:17" ht="20.399999999999999" x14ac:dyDescent="0.6">
      <c r="A1010" s="17" t="s">
        <v>1362</v>
      </c>
      <c r="B1010" s="16" t="str">
        <f>VLOOKUP('HEALTH CARE'!A1010,'Customer Names'!A1010:D1010,3,FALSE)</f>
        <v>Craft</v>
      </c>
      <c r="C1010" s="16">
        <f>VLOOKUP(A1010,'Medical Examinations'!A1010:B1010,2,FALSE)</f>
        <v>41.91</v>
      </c>
      <c r="D1010" s="16">
        <f>VLOOKUP(A1010,'Medical Examinations'!A1010:C1010,3,FALSE)</f>
        <v>4.92</v>
      </c>
      <c r="E1010" s="16" t="str">
        <f>VLOOKUP(A1010,'Medical Examinations'!A1010:D1010,4,FALSE)</f>
        <v>Yes</v>
      </c>
      <c r="F1010" s="16" t="str">
        <f>VLOOKUP(A1010,'Medical Examinations'!A1010:E1010,5,FALSE)</f>
        <v>No</v>
      </c>
      <c r="G1010" s="16" t="str">
        <f>VLOOKUP(A1010,'Medical Examinations'!A1010:F1010,6,FALSE)</f>
        <v>No</v>
      </c>
      <c r="H1010" s="16">
        <f>VLOOKUP('HEALTH CARE'!A1010,'Medical Examinations'!A1010:G1010,7,FALSE)</f>
        <v>2</v>
      </c>
      <c r="I1010" s="16" t="str">
        <f>VLOOKUP(A1010,'Medical Examinations'!A1010:H1010,8,FALSE)</f>
        <v>No</v>
      </c>
      <c r="J1010" s="16" t="str">
        <f>VLOOKUP(A1010,'Medical Examinations'!A1010:I1010,9,FALSE)</f>
        <v>obesity</v>
      </c>
      <c r="K1010" s="16" t="str">
        <f>VLOOKUP(A1010,'Medical Examinations'!A1010:J1010,10,FALSE)</f>
        <v>normal</v>
      </c>
      <c r="L1010" s="18">
        <f>VLOOKUP(A1010,'Hospitalisation Details'!A:F, 5, FALSE)</f>
        <v>5</v>
      </c>
      <c r="M1010" s="16">
        <f>VLOOKUP(A1010,'Hospitalisation Details'!A1010:H1010,8,FALSE)</f>
        <v>11093.62</v>
      </c>
      <c r="N1010" s="16" t="str">
        <f>VLOOKUP(A1010,'Hospitalisation Details'!A1010:I1010,9,FALSE)</f>
        <v>tier - 3</v>
      </c>
      <c r="O1010" s="16" t="str">
        <f>VLOOKUP(A1010,'Hospitalisation Details'!A1010:J1010,10,FALSE)</f>
        <v>tier - 1</v>
      </c>
      <c r="P1010" s="16" t="str">
        <f>VLOOKUP(A1010,'Hospitalisation Details'!A1010:K1010,11,FALSE)</f>
        <v>R1013</v>
      </c>
      <c r="Q1010" s="16">
        <f>VLOOKUP(A1010,'Hospitalisation Details'!A1010:L1010,12,FALSE)</f>
        <v>56</v>
      </c>
    </row>
    <row r="1011" spans="1:17" ht="20.399999999999999" x14ac:dyDescent="0.6">
      <c r="A1011" s="17" t="s">
        <v>1361</v>
      </c>
      <c r="B1011" s="16" t="str">
        <f>VLOOKUP('HEALTH CARE'!A1011,'Customer Names'!A1011:D1011,3,FALSE)</f>
        <v>Kebede</v>
      </c>
      <c r="C1011" s="16">
        <f>VLOOKUP(A1011,'Medical Examinations'!A1011:B1011,2,FALSE)</f>
        <v>39.82</v>
      </c>
      <c r="D1011" s="16">
        <f>VLOOKUP(A1011,'Medical Examinations'!A1011:C1011,3,FALSE)</f>
        <v>6.05</v>
      </c>
      <c r="E1011" s="16" t="str">
        <f>VLOOKUP(A1011,'Medical Examinations'!A1011:D1011,4,FALSE)</f>
        <v>Yes</v>
      </c>
      <c r="F1011" s="16" t="str">
        <f>VLOOKUP(A1011,'Medical Examinations'!A1011:E1011,5,FALSE)</f>
        <v>No</v>
      </c>
      <c r="G1011" s="16" t="str">
        <f>VLOOKUP(A1011,'Medical Examinations'!A1011:F1011,6,FALSE)</f>
        <v>No</v>
      </c>
      <c r="H1011" s="16">
        <f>VLOOKUP('HEALTH CARE'!A1011,'Medical Examinations'!A1011:G1011,7,FALSE)</f>
        <v>2</v>
      </c>
      <c r="I1011" s="16" t="str">
        <f>VLOOKUP(A1011,'Medical Examinations'!A1011:H1011,8,FALSE)</f>
        <v>No</v>
      </c>
      <c r="J1011" s="16" t="str">
        <f>VLOOKUP(A1011,'Medical Examinations'!A1011:I1011,9,FALSE)</f>
        <v>obesity</v>
      </c>
      <c r="K1011" s="16" t="str">
        <f>VLOOKUP(A1011,'Medical Examinations'!A1011:J1011,10,FALSE)</f>
        <v>prediabetes</v>
      </c>
      <c r="L1011" s="18">
        <f>VLOOKUP(A1011,'Hospitalisation Details'!A:F, 5, FALSE)</f>
        <v>9</v>
      </c>
      <c r="M1011" s="16">
        <f>VLOOKUP(A1011,'Hospitalisation Details'!A1011:H1011,8,FALSE)</f>
        <v>11090.72</v>
      </c>
      <c r="N1011" s="16" t="str">
        <f>VLOOKUP(A1011,'Hospitalisation Details'!A1011:I1011,9,FALSE)</f>
        <v>tier - 3</v>
      </c>
      <c r="O1011" s="16" t="str">
        <f>VLOOKUP(A1011,'Hospitalisation Details'!A1011:J1011,10,FALSE)</f>
        <v>tier - 1</v>
      </c>
      <c r="P1011" s="16" t="str">
        <f>VLOOKUP(A1011,'Hospitalisation Details'!A1011:K1011,11,FALSE)</f>
        <v>R1013</v>
      </c>
      <c r="Q1011" s="16">
        <f>VLOOKUP(A1011,'Hospitalisation Details'!A1011:L1011,12,FALSE)</f>
        <v>56</v>
      </c>
    </row>
    <row r="1012" spans="1:17" ht="20.399999999999999" x14ac:dyDescent="0.6">
      <c r="A1012" s="17" t="s">
        <v>1360</v>
      </c>
      <c r="B1012" s="16" t="str">
        <f>VLOOKUP('HEALTH CARE'!A1012,'Customer Names'!A1012:D1012,3,FALSE)</f>
        <v>Strobel</v>
      </c>
      <c r="C1012" s="16">
        <f>VLOOKUP(A1012,'Medical Examinations'!A1012:B1012,2,FALSE)</f>
        <v>28.12</v>
      </c>
      <c r="D1012" s="16">
        <f>VLOOKUP(A1012,'Medical Examinations'!A1012:C1012,3,FALSE)</f>
        <v>4.67</v>
      </c>
      <c r="E1012" s="16" t="str">
        <f>VLOOKUP(A1012,'Medical Examinations'!A1012:D1012,4,FALSE)</f>
        <v>No</v>
      </c>
      <c r="F1012" s="16" t="str">
        <f>VLOOKUP(A1012,'Medical Examinations'!A1012:E1012,5,FALSE)</f>
        <v>No</v>
      </c>
      <c r="G1012" s="16" t="str">
        <f>VLOOKUP(A1012,'Medical Examinations'!A1012:F1012,6,FALSE)</f>
        <v>No</v>
      </c>
      <c r="H1012" s="16">
        <f>VLOOKUP('HEALTH CARE'!A1012,'Medical Examinations'!A1012:G1012,7,FALSE)</f>
        <v>2</v>
      </c>
      <c r="I1012" s="16" t="str">
        <f>VLOOKUP(A1012,'Medical Examinations'!A1012:H1012,8,FALSE)</f>
        <v>No</v>
      </c>
      <c r="J1012" s="16" t="str">
        <f>VLOOKUP(A1012,'Medical Examinations'!A1012:I1012,9,FALSE)</f>
        <v>overweight</v>
      </c>
      <c r="K1012" s="16" t="str">
        <f>VLOOKUP(A1012,'Medical Examinations'!A1012:J1012,10,FALSE)</f>
        <v>normal</v>
      </c>
      <c r="L1012" s="18">
        <f>VLOOKUP(A1012,'Hospitalisation Details'!A:F, 5, FALSE)</f>
        <v>7</v>
      </c>
      <c r="M1012" s="16">
        <f>VLOOKUP(A1012,'Hospitalisation Details'!A1012:H1012,8,FALSE)</f>
        <v>11085.59</v>
      </c>
      <c r="N1012" s="16" t="str">
        <f>VLOOKUP(A1012,'Hospitalisation Details'!A1012:I1012,9,FALSE)</f>
        <v>tier - 3</v>
      </c>
      <c r="O1012" s="16" t="str">
        <f>VLOOKUP(A1012,'Hospitalisation Details'!A1012:J1012,10,FALSE)</f>
        <v>tier - 2</v>
      </c>
      <c r="P1012" s="16" t="str">
        <f>VLOOKUP(A1012,'Hospitalisation Details'!A1012:K1012,11,FALSE)</f>
        <v>R1012</v>
      </c>
      <c r="Q1012" s="16">
        <f>VLOOKUP(A1012,'Hospitalisation Details'!A1012:L1012,12,FALSE)</f>
        <v>50</v>
      </c>
    </row>
    <row r="1013" spans="1:17" ht="20.399999999999999" x14ac:dyDescent="0.6">
      <c r="A1013" s="17" t="s">
        <v>1359</v>
      </c>
      <c r="B1013" s="16" t="str">
        <f>VLOOKUP('HEALTH CARE'!A1013,'Customer Names'!A1013:D1013,3,FALSE)</f>
        <v>Dalton</v>
      </c>
      <c r="C1013" s="16">
        <f>VLOOKUP(A1013,'Medical Examinations'!A1013:B1013,2,FALSE)</f>
        <v>26.98</v>
      </c>
      <c r="D1013" s="16">
        <f>VLOOKUP(A1013,'Medical Examinations'!A1013:C1013,3,FALSE)</f>
        <v>9.81</v>
      </c>
      <c r="E1013" s="16" t="str">
        <f>VLOOKUP(A1013,'Medical Examinations'!A1013:D1013,4,FALSE)</f>
        <v>Yes</v>
      </c>
      <c r="F1013" s="16" t="str">
        <f>VLOOKUP(A1013,'Medical Examinations'!A1013:E1013,5,FALSE)</f>
        <v>No</v>
      </c>
      <c r="G1013" s="16" t="str">
        <f>VLOOKUP(A1013,'Medical Examinations'!A1013:F1013,6,FALSE)</f>
        <v>No</v>
      </c>
      <c r="H1013" s="16">
        <f>VLOOKUP('HEALTH CARE'!A1013,'Medical Examinations'!A1013:G1013,7,FALSE)</f>
        <v>0</v>
      </c>
      <c r="I1013" s="16" t="str">
        <f>VLOOKUP(A1013,'Medical Examinations'!A1013:H1013,8,FALSE)</f>
        <v>No</v>
      </c>
      <c r="J1013" s="16" t="str">
        <f>VLOOKUP(A1013,'Medical Examinations'!A1013:I1013,9,FALSE)</f>
        <v>overweight</v>
      </c>
      <c r="K1013" s="16" t="str">
        <f>VLOOKUP(A1013,'Medical Examinations'!A1013:J1013,10,FALSE)</f>
        <v>diabetes</v>
      </c>
      <c r="L1013" s="18">
        <f>VLOOKUP(A1013,'Hospitalisation Details'!A:F, 5, FALSE)</f>
        <v>4</v>
      </c>
      <c r="M1013" s="16">
        <f>VLOOKUP(A1013,'Hospitalisation Details'!A1013:H1013,8,FALSE)</f>
        <v>11082.58</v>
      </c>
      <c r="N1013" s="16" t="str">
        <f>VLOOKUP(A1013,'Hospitalisation Details'!A1013:I1013,9,FALSE)</f>
        <v>tier - 3</v>
      </c>
      <c r="O1013" s="16" t="str">
        <f>VLOOKUP(A1013,'Hospitalisation Details'!A1013:J1013,10,FALSE)</f>
        <v>tier - 2</v>
      </c>
      <c r="P1013" s="16" t="str">
        <f>VLOOKUP(A1013,'Hospitalisation Details'!A1013:K1013,11,FALSE)</f>
        <v>R1012</v>
      </c>
      <c r="Q1013" s="16">
        <f>VLOOKUP(A1013,'Hospitalisation Details'!A1013:L1013,12,FALSE)</f>
        <v>55</v>
      </c>
    </row>
    <row r="1014" spans="1:17" ht="20.399999999999999" x14ac:dyDescent="0.6">
      <c r="A1014" s="17" t="s">
        <v>1358</v>
      </c>
      <c r="B1014" s="16" t="str">
        <f>VLOOKUP('HEALTH CARE'!A1014,'Customer Names'!A1014:D1014,3,FALSE)</f>
        <v>Morimoto</v>
      </c>
      <c r="C1014" s="16">
        <f>VLOOKUP(A1014,'Medical Examinations'!A1014:B1014,2,FALSE)</f>
        <v>27.2</v>
      </c>
      <c r="D1014" s="16">
        <f>VLOOKUP(A1014,'Medical Examinations'!A1014:C1014,3,FALSE)</f>
        <v>6.06</v>
      </c>
      <c r="E1014" s="16" t="str">
        <f>VLOOKUP(A1014,'Medical Examinations'!A1014:D1014,4,FALSE)</f>
        <v>Yes</v>
      </c>
      <c r="F1014" s="16" t="str">
        <f>VLOOKUP(A1014,'Medical Examinations'!A1014:E1014,5,FALSE)</f>
        <v>No</v>
      </c>
      <c r="G1014" s="16" t="str">
        <f>VLOOKUP(A1014,'Medical Examinations'!A1014:F1014,6,FALSE)</f>
        <v>No</v>
      </c>
      <c r="H1014" s="16">
        <f>VLOOKUP('HEALTH CARE'!A1014,'Medical Examinations'!A1014:G1014,7,FALSE)</f>
        <v>2</v>
      </c>
      <c r="I1014" s="16" t="str">
        <f>VLOOKUP(A1014,'Medical Examinations'!A1014:H1014,8,FALSE)</f>
        <v>No</v>
      </c>
      <c r="J1014" s="16" t="str">
        <f>VLOOKUP(A1014,'Medical Examinations'!A1014:I1014,9,FALSE)</f>
        <v>overweight</v>
      </c>
      <c r="K1014" s="16" t="str">
        <f>VLOOKUP(A1014,'Medical Examinations'!A1014:J1014,10,FALSE)</f>
        <v>prediabetes</v>
      </c>
      <c r="L1014" s="18">
        <f>VLOOKUP(A1014,'Hospitalisation Details'!A:F, 5, FALSE)</f>
        <v>20</v>
      </c>
      <c r="M1014" s="16">
        <f>VLOOKUP(A1014,'Hospitalisation Details'!A1014:H1014,8,FALSE)</f>
        <v>11073.18</v>
      </c>
      <c r="N1014" s="16" t="str">
        <f>VLOOKUP(A1014,'Hospitalisation Details'!A1014:I1014,9,FALSE)</f>
        <v>tier - 3</v>
      </c>
      <c r="O1014" s="16" t="str">
        <f>VLOOKUP(A1014,'Hospitalisation Details'!A1014:J1014,10,FALSE)</f>
        <v>tier - 3</v>
      </c>
      <c r="P1014" s="16" t="str">
        <f>VLOOKUP(A1014,'Hospitalisation Details'!A1014:K1014,11,FALSE)</f>
        <v>R1011</v>
      </c>
      <c r="Q1014" s="16">
        <f>VLOOKUP(A1014,'Hospitalisation Details'!A1014:L1014,12,FALSE)</f>
        <v>56</v>
      </c>
    </row>
    <row r="1015" spans="1:17" ht="20.399999999999999" x14ac:dyDescent="0.6">
      <c r="A1015" s="17" t="s">
        <v>1357</v>
      </c>
      <c r="B1015" s="16" t="str">
        <f>VLOOKUP('HEALTH CARE'!A1015,'Customer Names'!A1015:D1015,3,FALSE)</f>
        <v>Manlove</v>
      </c>
      <c r="C1015" s="16">
        <f>VLOOKUP(A1015,'Medical Examinations'!A1015:B1015,2,FALSE)</f>
        <v>25.3</v>
      </c>
      <c r="D1015" s="16">
        <f>VLOOKUP(A1015,'Medical Examinations'!A1015:C1015,3,FALSE)</f>
        <v>5.19</v>
      </c>
      <c r="E1015" s="16" t="str">
        <f>VLOOKUP(A1015,'Medical Examinations'!A1015:D1015,4,FALSE)</f>
        <v>Yes</v>
      </c>
      <c r="F1015" s="16" t="str">
        <f>VLOOKUP(A1015,'Medical Examinations'!A1015:E1015,5,FALSE)</f>
        <v>No</v>
      </c>
      <c r="G1015" s="16" t="str">
        <f>VLOOKUP(A1015,'Medical Examinations'!A1015:F1015,6,FALSE)</f>
        <v>No</v>
      </c>
      <c r="H1015" s="16">
        <f>VLOOKUP('HEALTH CARE'!A1015,'Medical Examinations'!A1015:G1015,7,FALSE)</f>
        <v>2</v>
      </c>
      <c r="I1015" s="16" t="str">
        <f>VLOOKUP(A1015,'Medical Examinations'!A1015:H1015,8,FALSE)</f>
        <v>No</v>
      </c>
      <c r="J1015" s="16" t="str">
        <f>VLOOKUP(A1015,'Medical Examinations'!A1015:I1015,9,FALSE)</f>
        <v>overweight</v>
      </c>
      <c r="K1015" s="16" t="str">
        <f>VLOOKUP(A1015,'Medical Examinations'!A1015:J1015,10,FALSE)</f>
        <v>normal</v>
      </c>
      <c r="L1015" s="18">
        <f>VLOOKUP(A1015,'Hospitalisation Details'!A:F, 5, FALSE)</f>
        <v>7</v>
      </c>
      <c r="M1015" s="16">
        <f>VLOOKUP(A1015,'Hospitalisation Details'!A1015:H1015,8,FALSE)</f>
        <v>11070.54</v>
      </c>
      <c r="N1015" s="16" t="str">
        <f>VLOOKUP(A1015,'Hospitalisation Details'!A1015:I1015,9,FALSE)</f>
        <v>tier - 3</v>
      </c>
      <c r="O1015" s="16" t="str">
        <f>VLOOKUP(A1015,'Hospitalisation Details'!A1015:J1015,10,FALSE)</f>
        <v>tier - 3</v>
      </c>
      <c r="P1015" s="16" t="str">
        <f>VLOOKUP(A1015,'Hospitalisation Details'!A1015:K1015,11,FALSE)</f>
        <v>R1011</v>
      </c>
      <c r="Q1015" s="16">
        <f>VLOOKUP(A1015,'Hospitalisation Details'!A1015:L1015,12,FALSE)</f>
        <v>56</v>
      </c>
    </row>
    <row r="1016" spans="1:17" ht="20.399999999999999" x14ac:dyDescent="0.6">
      <c r="A1016" s="17" t="s">
        <v>1356</v>
      </c>
      <c r="B1016" s="16" t="str">
        <f>VLOOKUP('HEALTH CARE'!A1016,'Customer Names'!A1016:D1016,3,FALSE)</f>
        <v>Madzik</v>
      </c>
      <c r="C1016" s="16">
        <f>VLOOKUP(A1016,'Medical Examinations'!A1016:B1016,2,FALSE)</f>
        <v>30.25</v>
      </c>
      <c r="D1016" s="16">
        <f>VLOOKUP(A1016,'Medical Examinations'!A1016:C1016,3,FALSE)</f>
        <v>10.16</v>
      </c>
      <c r="E1016" s="16" t="str">
        <f>VLOOKUP(A1016,'Medical Examinations'!A1016:D1016,4,FALSE)</f>
        <v>No</v>
      </c>
      <c r="F1016" s="16" t="str">
        <f>VLOOKUP(A1016,'Medical Examinations'!A1016:E1016,5,FALSE)</f>
        <v>No</v>
      </c>
      <c r="G1016" s="16" t="str">
        <f>VLOOKUP(A1016,'Medical Examinations'!A1016:F1016,6,FALSE)</f>
        <v>No</v>
      </c>
      <c r="H1016" s="16">
        <f>VLOOKUP('HEALTH CARE'!A1016,'Medical Examinations'!A1016:G1016,7,FALSE)</f>
        <v>0</v>
      </c>
      <c r="I1016" s="16" t="str">
        <f>VLOOKUP(A1016,'Medical Examinations'!A1016:H1016,8,FALSE)</f>
        <v>No</v>
      </c>
      <c r="J1016" s="16" t="str">
        <f>VLOOKUP(A1016,'Medical Examinations'!A1016:I1016,9,FALSE)</f>
        <v>obesity</v>
      </c>
      <c r="K1016" s="16" t="str">
        <f>VLOOKUP(A1016,'Medical Examinations'!A1016:J1016,10,FALSE)</f>
        <v>diabetes</v>
      </c>
      <c r="L1016" s="18">
        <f>VLOOKUP(A1016,'Hospitalisation Details'!A:F, 5, FALSE)</f>
        <v>9</v>
      </c>
      <c r="M1016" s="16">
        <f>VLOOKUP(A1016,'Hospitalisation Details'!A1016:H1016,8,FALSE)</f>
        <v>11068.77</v>
      </c>
      <c r="N1016" s="16" t="str">
        <f>VLOOKUP(A1016,'Hospitalisation Details'!A1016:I1016,9,FALSE)</f>
        <v>tier - 3</v>
      </c>
      <c r="O1016" s="16" t="str">
        <f>VLOOKUP(A1016,'Hospitalisation Details'!A1016:J1016,10,FALSE)</f>
        <v>tier - 2</v>
      </c>
      <c r="P1016" s="16" t="str">
        <f>VLOOKUP(A1016,'Hospitalisation Details'!A1016:K1016,11,FALSE)</f>
        <v>R1012</v>
      </c>
      <c r="Q1016" s="16">
        <f>VLOOKUP(A1016,'Hospitalisation Details'!A1016:L1016,12,FALSE)</f>
        <v>51</v>
      </c>
    </row>
    <row r="1017" spans="1:17" ht="20.399999999999999" x14ac:dyDescent="0.6">
      <c r="A1017" s="17" t="s">
        <v>1355</v>
      </c>
      <c r="B1017" s="16" t="str">
        <f>VLOOKUP('HEALTH CARE'!A1017,'Customer Names'!A1017:D1017,3,FALSE)</f>
        <v>Hobson</v>
      </c>
      <c r="C1017" s="16">
        <f>VLOOKUP(A1017,'Medical Examinations'!A1017:B1017,2,FALSE)</f>
        <v>54</v>
      </c>
      <c r="D1017" s="16">
        <f>VLOOKUP(A1017,'Medical Examinations'!A1017:C1017,3,FALSE)</f>
        <v>4.68</v>
      </c>
      <c r="E1017" s="16" t="str">
        <f>VLOOKUP(A1017,'Medical Examinations'!A1017:D1017,4,FALSE)</f>
        <v>Yes</v>
      </c>
      <c r="F1017" s="16" t="str">
        <f>VLOOKUP(A1017,'Medical Examinations'!A1017:E1017,5,FALSE)</f>
        <v>yes</v>
      </c>
      <c r="G1017" s="16" t="str">
        <f>VLOOKUP(A1017,'Medical Examinations'!A1017:F1017,6,FALSE)</f>
        <v>No</v>
      </c>
      <c r="H1017" s="16">
        <f>VLOOKUP('HEALTH CARE'!A1017,'Medical Examinations'!A1017:G1017,7,FALSE)</f>
        <v>2</v>
      </c>
      <c r="I1017" s="16" t="str">
        <f>VLOOKUP(A1017,'Medical Examinations'!A1017:H1017,8,FALSE)</f>
        <v>No</v>
      </c>
      <c r="J1017" s="16" t="str">
        <f>VLOOKUP(A1017,'Medical Examinations'!A1017:I1017,9,FALSE)</f>
        <v>obesity</v>
      </c>
      <c r="K1017" s="16" t="str">
        <f>VLOOKUP(A1017,'Medical Examinations'!A1017:J1017,10,FALSE)</f>
        <v>normal</v>
      </c>
      <c r="L1017" s="18">
        <f>VLOOKUP(A1017,'Hospitalisation Details'!A:F, 5, FALSE)</f>
        <v>18</v>
      </c>
      <c r="M1017" s="16">
        <f>VLOOKUP(A1017,'Hospitalisation Details'!A1017:H1017,8,FALSE)</f>
        <v>11068.7</v>
      </c>
      <c r="N1017" s="16" t="str">
        <f>VLOOKUP(A1017,'Hospitalisation Details'!A1017:I1017,9,FALSE)</f>
        <v>tier - 3</v>
      </c>
      <c r="O1017" s="16" t="str">
        <f>VLOOKUP(A1017,'Hospitalisation Details'!A1017:J1017,10,FALSE)</f>
        <v>tier - 1</v>
      </c>
      <c r="P1017" s="16" t="str">
        <f>VLOOKUP(A1017,'Hospitalisation Details'!A1017:K1017,11,FALSE)</f>
        <v>R1011</v>
      </c>
      <c r="Q1017" s="16">
        <f>VLOOKUP(A1017,'Hospitalisation Details'!A1017:L1017,12,FALSE)</f>
        <v>22</v>
      </c>
    </row>
    <row r="1018" spans="1:17" ht="20.399999999999999" x14ac:dyDescent="0.6">
      <c r="A1018" s="17" t="s">
        <v>1354</v>
      </c>
      <c r="B1018" s="16" t="str">
        <f>VLOOKUP('HEALTH CARE'!A1018,'Customer Names'!A1018:D1018,3,FALSE)</f>
        <v>Reyes</v>
      </c>
      <c r="C1018" s="16">
        <f>VLOOKUP(A1018,'Medical Examinations'!A1018:B1018,2,FALSE)</f>
        <v>51.86</v>
      </c>
      <c r="D1018" s="16">
        <f>VLOOKUP(A1018,'Medical Examinations'!A1018:C1018,3,FALSE)</f>
        <v>5.32</v>
      </c>
      <c r="E1018" s="16" t="str">
        <f>VLOOKUP(A1018,'Medical Examinations'!A1018:D1018,4,FALSE)</f>
        <v>Yes</v>
      </c>
      <c r="F1018" s="16" t="str">
        <f>VLOOKUP(A1018,'Medical Examinations'!A1018:E1018,5,FALSE)</f>
        <v>No</v>
      </c>
      <c r="G1018" s="16" t="str">
        <f>VLOOKUP(A1018,'Medical Examinations'!A1018:F1018,6,FALSE)</f>
        <v>No</v>
      </c>
      <c r="H1018" s="16">
        <f>VLOOKUP('HEALTH CARE'!A1018,'Medical Examinations'!A1018:G1018,7,FALSE)</f>
        <v>0</v>
      </c>
      <c r="I1018" s="16" t="str">
        <f>VLOOKUP(A1018,'Medical Examinations'!A1018:H1018,8,FALSE)</f>
        <v>No</v>
      </c>
      <c r="J1018" s="16" t="str">
        <f>VLOOKUP(A1018,'Medical Examinations'!A1018:I1018,9,FALSE)</f>
        <v>obesity</v>
      </c>
      <c r="K1018" s="16" t="str">
        <f>VLOOKUP(A1018,'Medical Examinations'!A1018:J1018,10,FALSE)</f>
        <v>normal</v>
      </c>
      <c r="L1018" s="18">
        <f>VLOOKUP(A1018,'Hospitalisation Details'!A:F, 5, FALSE)</f>
        <v>17</v>
      </c>
      <c r="M1018" s="16">
        <f>VLOOKUP(A1018,'Hospitalisation Details'!A1018:H1018,8,FALSE)</f>
        <v>11046.02</v>
      </c>
      <c r="N1018" s="16" t="str">
        <f>VLOOKUP(A1018,'Hospitalisation Details'!A1018:I1018,9,FALSE)</f>
        <v>tier - 3</v>
      </c>
      <c r="O1018" s="16" t="str">
        <f>VLOOKUP(A1018,'Hospitalisation Details'!A1018:J1018,10,FALSE)</f>
        <v>tier - 1</v>
      </c>
      <c r="P1018" s="16" t="str">
        <f>VLOOKUP(A1018,'Hospitalisation Details'!A1018:K1018,11,FALSE)</f>
        <v>R1026</v>
      </c>
      <c r="Q1018" s="16">
        <f>VLOOKUP(A1018,'Hospitalisation Details'!A1018:L1018,12,FALSE)</f>
        <v>21</v>
      </c>
    </row>
    <row r="1019" spans="1:17" ht="20.399999999999999" x14ac:dyDescent="0.6">
      <c r="A1019" s="17" t="s">
        <v>1353</v>
      </c>
      <c r="B1019" s="16" t="str">
        <f>VLOOKUP('HEALTH CARE'!A1019,'Customer Names'!A1019:D1019,3,FALSE)</f>
        <v>Tierney</v>
      </c>
      <c r="C1019" s="16">
        <f>VLOOKUP(A1019,'Medical Examinations'!A1019:B1019,2,FALSE)</f>
        <v>31.39</v>
      </c>
      <c r="D1019" s="16">
        <f>VLOOKUP(A1019,'Medical Examinations'!A1019:C1019,3,FALSE)</f>
        <v>6.99</v>
      </c>
      <c r="E1019" s="16" t="str">
        <f>VLOOKUP(A1019,'Medical Examinations'!A1019:D1019,4,FALSE)</f>
        <v>No</v>
      </c>
      <c r="F1019" s="16" t="str">
        <f>VLOOKUP(A1019,'Medical Examinations'!A1019:E1019,5,FALSE)</f>
        <v>No</v>
      </c>
      <c r="G1019" s="16" t="str">
        <f>VLOOKUP(A1019,'Medical Examinations'!A1019:F1019,6,FALSE)</f>
        <v>No</v>
      </c>
      <c r="H1019" s="16">
        <f>VLOOKUP('HEALTH CARE'!A1019,'Medical Examinations'!A1019:G1019,7,FALSE)</f>
        <v>0</v>
      </c>
      <c r="I1019" s="16" t="str">
        <f>VLOOKUP(A1019,'Medical Examinations'!A1019:H1019,8,FALSE)</f>
        <v>No</v>
      </c>
      <c r="J1019" s="16" t="str">
        <f>VLOOKUP(A1019,'Medical Examinations'!A1019:I1019,9,FALSE)</f>
        <v>obesity</v>
      </c>
      <c r="K1019" s="16" t="str">
        <f>VLOOKUP(A1019,'Medical Examinations'!A1019:J1019,10,FALSE)</f>
        <v>diabetes</v>
      </c>
      <c r="L1019" s="18">
        <f>VLOOKUP(A1019,'Hospitalisation Details'!A:F, 5, FALSE)</f>
        <v>30</v>
      </c>
      <c r="M1019" s="16">
        <f>VLOOKUP(A1019,'Hospitalisation Details'!A1019:H1019,8,FALSE)</f>
        <v>11037.85</v>
      </c>
      <c r="N1019" s="16" t="str">
        <f>VLOOKUP(A1019,'Hospitalisation Details'!A1019:I1019,9,FALSE)</f>
        <v>tier - 3</v>
      </c>
      <c r="O1019" s="16" t="str">
        <f>VLOOKUP(A1019,'Hospitalisation Details'!A1019:J1019,10,FALSE)</f>
        <v>tier - 2</v>
      </c>
      <c r="P1019" s="16" t="str">
        <f>VLOOKUP(A1019,'Hospitalisation Details'!A1019:K1019,11,FALSE)</f>
        <v>R1025</v>
      </c>
      <c r="Q1019" s="16">
        <f>VLOOKUP(A1019,'Hospitalisation Details'!A1019:L1019,12,FALSE)</f>
        <v>48</v>
      </c>
    </row>
    <row r="1020" spans="1:17" ht="20.399999999999999" x14ac:dyDescent="0.6">
      <c r="A1020" s="17" t="s">
        <v>1352</v>
      </c>
      <c r="B1020" s="16" t="str">
        <f>VLOOKUP('HEALTH CARE'!A1020,'Customer Names'!A1020:D1020,3,FALSE)</f>
        <v>Gabris</v>
      </c>
      <c r="C1020" s="16">
        <f>VLOOKUP(A1020,'Medical Examinations'!A1020:B1020,2,FALSE)</f>
        <v>39.97</v>
      </c>
      <c r="D1020" s="16">
        <f>VLOOKUP(A1020,'Medical Examinations'!A1020:C1020,3,FALSE)</f>
        <v>5.55</v>
      </c>
      <c r="E1020" s="16" t="str">
        <f>VLOOKUP(A1020,'Medical Examinations'!A1020:D1020,4,FALSE)</f>
        <v>No</v>
      </c>
      <c r="F1020" s="16" t="str">
        <f>VLOOKUP(A1020,'Medical Examinations'!A1020:E1020,5,FALSE)</f>
        <v>No</v>
      </c>
      <c r="G1020" s="16" t="str">
        <f>VLOOKUP(A1020,'Medical Examinations'!A1020:F1020,6,FALSE)</f>
        <v>No</v>
      </c>
      <c r="H1020" s="16">
        <f>VLOOKUP('HEALTH CARE'!A1020,'Medical Examinations'!A1020:G1020,7,FALSE)</f>
        <v>0</v>
      </c>
      <c r="I1020" s="16" t="str">
        <f>VLOOKUP(A1020,'Medical Examinations'!A1020:H1020,8,FALSE)</f>
        <v>No</v>
      </c>
      <c r="J1020" s="16" t="str">
        <f>VLOOKUP(A1020,'Medical Examinations'!A1020:I1020,9,FALSE)</f>
        <v>obesity</v>
      </c>
      <c r="K1020" s="16" t="str">
        <f>VLOOKUP(A1020,'Medical Examinations'!A1020:J1020,10,FALSE)</f>
        <v>normal</v>
      </c>
      <c r="L1020" s="18">
        <f>VLOOKUP(A1020,'Hospitalisation Details'!A:F, 5, FALSE)</f>
        <v>25</v>
      </c>
      <c r="M1020" s="16">
        <f>VLOOKUP(A1020,'Hospitalisation Details'!A1020:H1020,8,FALSE)</f>
        <v>11037.51</v>
      </c>
      <c r="N1020" s="16" t="str">
        <f>VLOOKUP(A1020,'Hospitalisation Details'!A1020:I1020,9,FALSE)</f>
        <v>tier - 3</v>
      </c>
      <c r="O1020" s="16" t="str">
        <f>VLOOKUP(A1020,'Hospitalisation Details'!A1020:J1020,10,FALSE)</f>
        <v>tier - 1</v>
      </c>
      <c r="P1020" s="16" t="str">
        <f>VLOOKUP(A1020,'Hospitalisation Details'!A1020:K1020,11,FALSE)</f>
        <v>R1012</v>
      </c>
      <c r="Q1020" s="16">
        <f>VLOOKUP(A1020,'Hospitalisation Details'!A1020:L1020,12,FALSE)</f>
        <v>33</v>
      </c>
    </row>
    <row r="1021" spans="1:17" ht="20.399999999999999" x14ac:dyDescent="0.6">
      <c r="A1021" s="17" t="s">
        <v>1351</v>
      </c>
      <c r="B1021" s="16" t="str">
        <f>VLOOKUP('HEALTH CARE'!A1021,'Customer Names'!A1021:D1021,3,FALSE)</f>
        <v>Howard</v>
      </c>
      <c r="C1021" s="16">
        <f>VLOOKUP(A1021,'Medical Examinations'!A1021:B1021,2,FALSE)</f>
        <v>41.23</v>
      </c>
      <c r="D1021" s="16">
        <f>VLOOKUP(A1021,'Medical Examinations'!A1021:C1021,3,FALSE)</f>
        <v>6.94</v>
      </c>
      <c r="E1021" s="16" t="str">
        <f>VLOOKUP(A1021,'Medical Examinations'!A1021:D1021,4,FALSE)</f>
        <v>No</v>
      </c>
      <c r="F1021" s="16" t="str">
        <f>VLOOKUP(A1021,'Medical Examinations'!A1021:E1021,5,FALSE)</f>
        <v>No</v>
      </c>
      <c r="G1021" s="16" t="str">
        <f>VLOOKUP(A1021,'Medical Examinations'!A1021:F1021,6,FALSE)</f>
        <v>No</v>
      </c>
      <c r="H1021" s="16">
        <f>VLOOKUP('HEALTH CARE'!A1021,'Medical Examinations'!A1021:G1021,7,FALSE)</f>
        <v>0</v>
      </c>
      <c r="I1021" s="16" t="str">
        <f>VLOOKUP(A1021,'Medical Examinations'!A1021:H1021,8,FALSE)</f>
        <v>No</v>
      </c>
      <c r="J1021" s="16" t="str">
        <f>VLOOKUP(A1021,'Medical Examinations'!A1021:I1021,9,FALSE)</f>
        <v>obesity</v>
      </c>
      <c r="K1021" s="16" t="str">
        <f>VLOOKUP(A1021,'Medical Examinations'!A1021:J1021,10,FALSE)</f>
        <v>diabetes</v>
      </c>
      <c r="L1021" s="18">
        <f>VLOOKUP(A1021,'Hospitalisation Details'!A:F, 5, FALSE)</f>
        <v>10</v>
      </c>
      <c r="M1021" s="16">
        <f>VLOOKUP(A1021,'Hospitalisation Details'!A1021:H1021,8,FALSE)</f>
        <v>11033.66</v>
      </c>
      <c r="N1021" s="16" t="str">
        <f>VLOOKUP(A1021,'Hospitalisation Details'!A1021:I1021,9,FALSE)</f>
        <v>tier - 3</v>
      </c>
      <c r="O1021" s="16" t="str">
        <f>VLOOKUP(A1021,'Hospitalisation Details'!A1021:J1021,10,FALSE)</f>
        <v>tier - 3</v>
      </c>
      <c r="P1021" s="16" t="str">
        <f>VLOOKUP(A1021,'Hospitalisation Details'!A1021:K1021,11,FALSE)</f>
        <v>R1012</v>
      </c>
      <c r="Q1021" s="16">
        <f>VLOOKUP(A1021,'Hospitalisation Details'!A1021:L1021,12,FALSE)</f>
        <v>48</v>
      </c>
    </row>
    <row r="1022" spans="1:17" ht="20.399999999999999" x14ac:dyDescent="0.6">
      <c r="A1022" s="17" t="s">
        <v>1350</v>
      </c>
      <c r="B1022" s="16" t="str">
        <f>VLOOKUP('HEALTH CARE'!A1022,'Customer Names'!A1022:D1022,3,FALSE)</f>
        <v>Kallay</v>
      </c>
      <c r="C1022" s="16">
        <f>VLOOKUP(A1022,'Medical Examinations'!A1022:B1022,2,FALSE)</f>
        <v>49.45</v>
      </c>
      <c r="D1022" s="16">
        <f>VLOOKUP(A1022,'Medical Examinations'!A1022:C1022,3,FALSE)</f>
        <v>4.2</v>
      </c>
      <c r="E1022" s="16" t="str">
        <f>VLOOKUP(A1022,'Medical Examinations'!A1022:D1022,4,FALSE)</f>
        <v>Yes</v>
      </c>
      <c r="F1022" s="16" t="str">
        <f>VLOOKUP(A1022,'Medical Examinations'!A1022:E1022,5,FALSE)</f>
        <v>No</v>
      </c>
      <c r="G1022" s="16" t="str">
        <f>VLOOKUP(A1022,'Medical Examinations'!A1022:F1022,6,FALSE)</f>
        <v>No</v>
      </c>
      <c r="H1022" s="16">
        <f>VLOOKUP('HEALTH CARE'!A1022,'Medical Examinations'!A1022:G1022,7,FALSE)</f>
        <v>0</v>
      </c>
      <c r="I1022" s="16" t="str">
        <f>VLOOKUP(A1022,'Medical Examinations'!A1022:H1022,8,FALSE)</f>
        <v>No</v>
      </c>
      <c r="J1022" s="16" t="str">
        <f>VLOOKUP(A1022,'Medical Examinations'!A1022:I1022,9,FALSE)</f>
        <v>obesity</v>
      </c>
      <c r="K1022" s="16" t="str">
        <f>VLOOKUP(A1022,'Medical Examinations'!A1022:J1022,10,FALSE)</f>
        <v>normal</v>
      </c>
      <c r="L1022" s="18">
        <f>VLOOKUP(A1022,'Hospitalisation Details'!A:F, 5, FALSE)</f>
        <v>21</v>
      </c>
      <c r="M1022" s="16">
        <f>VLOOKUP(A1022,'Hospitalisation Details'!A1022:H1022,8,FALSE)</f>
        <v>11028.56</v>
      </c>
      <c r="N1022" s="16" t="str">
        <f>VLOOKUP(A1022,'Hospitalisation Details'!A1022:I1022,9,FALSE)</f>
        <v>tier - 3</v>
      </c>
      <c r="O1022" s="16" t="str">
        <f>VLOOKUP(A1022,'Hospitalisation Details'!A1022:J1022,10,FALSE)</f>
        <v>tier - 3</v>
      </c>
      <c r="P1022" s="16" t="str">
        <f>VLOOKUP(A1022,'Hospitalisation Details'!A1022:K1022,11,FALSE)</f>
        <v>R1012</v>
      </c>
      <c r="Q1022" s="16">
        <f>VLOOKUP(A1022,'Hospitalisation Details'!A1022:L1022,12,FALSE)</f>
        <v>26</v>
      </c>
    </row>
    <row r="1023" spans="1:17" ht="20.399999999999999" x14ac:dyDescent="0.6">
      <c r="A1023" s="17" t="s">
        <v>1349</v>
      </c>
      <c r="B1023" s="16" t="str">
        <f>VLOOKUP('HEALTH CARE'!A1023,'Customer Names'!A1023:D1023,3,FALSE)</f>
        <v>Leguizamo</v>
      </c>
      <c r="C1023" s="16">
        <f>VLOOKUP(A1023,'Medical Examinations'!A1023:B1023,2,FALSE)</f>
        <v>41.04</v>
      </c>
      <c r="D1023" s="16">
        <f>VLOOKUP(A1023,'Medical Examinations'!A1023:C1023,3,FALSE)</f>
        <v>5.59</v>
      </c>
      <c r="E1023" s="16" t="str">
        <f>VLOOKUP(A1023,'Medical Examinations'!A1023:D1023,4,FALSE)</f>
        <v>No</v>
      </c>
      <c r="F1023" s="16" t="str">
        <f>VLOOKUP(A1023,'Medical Examinations'!A1023:E1023,5,FALSE)</f>
        <v>No</v>
      </c>
      <c r="G1023" s="16" t="str">
        <f>VLOOKUP(A1023,'Medical Examinations'!A1023:F1023,6,FALSE)</f>
        <v>No</v>
      </c>
      <c r="H1023" s="16">
        <f>VLOOKUP('HEALTH CARE'!A1023,'Medical Examinations'!A1023:G1023,7,FALSE)</f>
        <v>0</v>
      </c>
      <c r="I1023" s="16" t="str">
        <f>VLOOKUP(A1023,'Medical Examinations'!A1023:H1023,8,FALSE)</f>
        <v>No</v>
      </c>
      <c r="J1023" s="16" t="str">
        <f>VLOOKUP(A1023,'Medical Examinations'!A1023:I1023,9,FALSE)</f>
        <v>obesity</v>
      </c>
      <c r="K1023" s="16" t="str">
        <f>VLOOKUP(A1023,'Medical Examinations'!A1023:J1023,10,FALSE)</f>
        <v>normal</v>
      </c>
      <c r="L1023" s="18">
        <f>VLOOKUP(A1023,'Hospitalisation Details'!A:F, 5, FALSE)</f>
        <v>26</v>
      </c>
      <c r="M1023" s="16">
        <f>VLOOKUP(A1023,'Hospitalisation Details'!A1023:H1023,8,FALSE)</f>
        <v>11018.05</v>
      </c>
      <c r="N1023" s="16" t="str">
        <f>VLOOKUP(A1023,'Hospitalisation Details'!A1023:I1023,9,FALSE)</f>
        <v>tier - 3</v>
      </c>
      <c r="O1023" s="16" t="str">
        <f>VLOOKUP(A1023,'Hospitalisation Details'!A1023:J1023,10,FALSE)</f>
        <v>tier - 2</v>
      </c>
      <c r="P1023" s="16" t="str">
        <f>VLOOKUP(A1023,'Hospitalisation Details'!A1023:K1023,11,FALSE)</f>
        <v>R1012</v>
      </c>
      <c r="Q1023" s="16">
        <f>VLOOKUP(A1023,'Hospitalisation Details'!A1023:L1023,12,FALSE)</f>
        <v>31</v>
      </c>
    </row>
    <row r="1024" spans="1:17" ht="20.399999999999999" x14ac:dyDescent="0.6">
      <c r="A1024" s="17" t="s">
        <v>1348</v>
      </c>
      <c r="B1024" s="16" t="str">
        <f>VLOOKUP('HEALTH CARE'!A1024,'Customer Names'!A1024:D1024,3,FALSE)</f>
        <v>Escartin</v>
      </c>
      <c r="C1024" s="16">
        <f>VLOOKUP(A1024,'Medical Examinations'!A1024:B1024,2,FALSE)</f>
        <v>27.93</v>
      </c>
      <c r="D1024" s="16">
        <f>VLOOKUP(A1024,'Medical Examinations'!A1024:C1024,3,FALSE)</f>
        <v>9.9600000000000009</v>
      </c>
      <c r="E1024" s="16" t="str">
        <f>VLOOKUP(A1024,'Medical Examinations'!A1024:D1024,4,FALSE)</f>
        <v>No</v>
      </c>
      <c r="F1024" s="16" t="str">
        <f>VLOOKUP(A1024,'Medical Examinations'!A1024:E1024,5,FALSE)</f>
        <v>No</v>
      </c>
      <c r="G1024" s="16" t="str">
        <f>VLOOKUP(A1024,'Medical Examinations'!A1024:F1024,6,FALSE)</f>
        <v>No</v>
      </c>
      <c r="H1024" s="16">
        <f>VLOOKUP('HEALTH CARE'!A1024,'Medical Examinations'!A1024:G1024,7,FALSE)</f>
        <v>0</v>
      </c>
      <c r="I1024" s="16" t="str">
        <f>VLOOKUP(A1024,'Medical Examinations'!A1024:H1024,8,FALSE)</f>
        <v>No</v>
      </c>
      <c r="J1024" s="16" t="str">
        <f>VLOOKUP(A1024,'Medical Examinations'!A1024:I1024,9,FALSE)</f>
        <v>overweight</v>
      </c>
      <c r="K1024" s="16" t="str">
        <f>VLOOKUP(A1024,'Medical Examinations'!A1024:J1024,10,FALSE)</f>
        <v>diabetes</v>
      </c>
      <c r="L1024" s="18">
        <f>VLOOKUP(A1024,'Hospitalisation Details'!A:F, 5, FALSE)</f>
        <v>15</v>
      </c>
      <c r="M1024" s="16">
        <f>VLOOKUP(A1024,'Hospitalisation Details'!A1024:H1024,8,FALSE)</f>
        <v>11015.17</v>
      </c>
      <c r="N1024" s="16" t="str">
        <f>VLOOKUP(A1024,'Hospitalisation Details'!A1024:I1024,9,FALSE)</f>
        <v>tier - 3</v>
      </c>
      <c r="O1024" s="16" t="str">
        <f>VLOOKUP(A1024,'Hospitalisation Details'!A1024:J1024,10,FALSE)</f>
        <v>tier - 1</v>
      </c>
      <c r="P1024" s="16" t="str">
        <f>VLOOKUP(A1024,'Hospitalisation Details'!A1024:K1024,11,FALSE)</f>
        <v>R1012</v>
      </c>
      <c r="Q1024" s="16">
        <f>VLOOKUP(A1024,'Hospitalisation Details'!A1024:L1024,12,FALSE)</f>
        <v>48</v>
      </c>
    </row>
    <row r="1025" spans="1:17" ht="20.399999999999999" x14ac:dyDescent="0.6">
      <c r="A1025" s="17" t="s">
        <v>1347</v>
      </c>
      <c r="B1025" s="16" t="str">
        <f>VLOOKUP('HEALTH CARE'!A1025,'Customer Names'!A1025:D1025,3,FALSE)</f>
        <v>Chorey</v>
      </c>
      <c r="C1025" s="16">
        <f>VLOOKUP(A1025,'Medical Examinations'!A1025:B1025,2,FALSE)</f>
        <v>21.01</v>
      </c>
      <c r="D1025" s="16">
        <f>VLOOKUP(A1025,'Medical Examinations'!A1025:C1025,3,FALSE)</f>
        <v>7.37</v>
      </c>
      <c r="E1025" s="16" t="str">
        <f>VLOOKUP(A1025,'Medical Examinations'!A1025:D1025,4,FALSE)</f>
        <v>No</v>
      </c>
      <c r="F1025" s="16" t="str">
        <f>VLOOKUP(A1025,'Medical Examinations'!A1025:E1025,5,FALSE)</f>
        <v>No</v>
      </c>
      <c r="G1025" s="16" t="str">
        <f>VLOOKUP(A1025,'Medical Examinations'!A1025:F1025,6,FALSE)</f>
        <v>No</v>
      </c>
      <c r="H1025" s="16">
        <f>VLOOKUP('HEALTH CARE'!A1025,'Medical Examinations'!A1025:G1025,7,FALSE)</f>
        <v>0</v>
      </c>
      <c r="I1025" s="16" t="str">
        <f>VLOOKUP(A1025,'Medical Examinations'!A1025:H1025,8,FALSE)</f>
        <v>No</v>
      </c>
      <c r="J1025" s="16" t="str">
        <f>VLOOKUP(A1025,'Medical Examinations'!A1025:I1025,9,FALSE)</f>
        <v>normal weight</v>
      </c>
      <c r="K1025" s="16" t="str">
        <f>VLOOKUP(A1025,'Medical Examinations'!A1025:J1025,10,FALSE)</f>
        <v>diabetes</v>
      </c>
      <c r="L1025" s="18">
        <f>VLOOKUP(A1025,'Hospitalisation Details'!A:F, 5, FALSE)</f>
        <v>24</v>
      </c>
      <c r="M1025" s="16">
        <f>VLOOKUP(A1025,'Hospitalisation Details'!A1025:H1025,8,FALSE)</f>
        <v>11013.71</v>
      </c>
      <c r="N1025" s="16" t="str">
        <f>VLOOKUP(A1025,'Hospitalisation Details'!A1025:I1025,9,FALSE)</f>
        <v>tier - 3</v>
      </c>
      <c r="O1025" s="16" t="str">
        <f>VLOOKUP(A1025,'Hospitalisation Details'!A1025:J1025,10,FALSE)</f>
        <v>tier - 1</v>
      </c>
      <c r="P1025" s="16" t="str">
        <f>VLOOKUP(A1025,'Hospitalisation Details'!A1025:K1025,11,FALSE)</f>
        <v>R1013</v>
      </c>
      <c r="Q1025" s="16">
        <f>VLOOKUP(A1025,'Hospitalisation Details'!A1025:L1025,12,FALSE)</f>
        <v>54</v>
      </c>
    </row>
    <row r="1026" spans="1:17" ht="20.399999999999999" x14ac:dyDescent="0.6">
      <c r="A1026" s="17" t="s">
        <v>1346</v>
      </c>
      <c r="B1026" s="16" t="str">
        <f>VLOOKUP('HEALTH CARE'!A1026,'Customer Names'!A1026:D1026,3,FALSE)</f>
        <v>McVay</v>
      </c>
      <c r="C1026" s="16">
        <f>VLOOKUP(A1026,'Medical Examinations'!A1026:B1026,2,FALSE)</f>
        <v>52.37</v>
      </c>
      <c r="D1026" s="16">
        <f>VLOOKUP(A1026,'Medical Examinations'!A1026:C1026,3,FALSE)</f>
        <v>5.0599999999999996</v>
      </c>
      <c r="E1026" s="16" t="str">
        <f>VLOOKUP(A1026,'Medical Examinations'!A1026:D1026,4,FALSE)</f>
        <v>Yes</v>
      </c>
      <c r="F1026" s="16" t="str">
        <f>VLOOKUP(A1026,'Medical Examinations'!A1026:E1026,5,FALSE)</f>
        <v>yes</v>
      </c>
      <c r="G1026" s="16" t="str">
        <f>VLOOKUP(A1026,'Medical Examinations'!A1026:F1026,6,FALSE)</f>
        <v>No</v>
      </c>
      <c r="H1026" s="16">
        <f>VLOOKUP('HEALTH CARE'!A1026,'Medical Examinations'!A1026:G1026,7,FALSE)</f>
        <v>2</v>
      </c>
      <c r="I1026" s="16" t="str">
        <f>VLOOKUP(A1026,'Medical Examinations'!A1026:H1026,8,FALSE)</f>
        <v>No</v>
      </c>
      <c r="J1026" s="16" t="str">
        <f>VLOOKUP(A1026,'Medical Examinations'!A1026:I1026,9,FALSE)</f>
        <v>obesity</v>
      </c>
      <c r="K1026" s="16" t="str">
        <f>VLOOKUP(A1026,'Medical Examinations'!A1026:J1026,10,FALSE)</f>
        <v>normal</v>
      </c>
      <c r="L1026" s="18">
        <f>VLOOKUP(A1026,'Hospitalisation Details'!A:F, 5, FALSE)</f>
        <v>17</v>
      </c>
      <c r="M1026" s="16">
        <f>VLOOKUP(A1026,'Hospitalisation Details'!A1026:H1026,8,FALSE)</f>
        <v>10991.58</v>
      </c>
      <c r="N1026" s="16" t="str">
        <f>VLOOKUP(A1026,'Hospitalisation Details'!A1026:I1026,9,FALSE)</f>
        <v>tier - 3</v>
      </c>
      <c r="O1026" s="16" t="str">
        <f>VLOOKUP(A1026,'Hospitalisation Details'!A1026:J1026,10,FALSE)</f>
        <v>tier - 3</v>
      </c>
      <c r="P1026" s="16" t="str">
        <f>VLOOKUP(A1026,'Hospitalisation Details'!A1026:K1026,11,FALSE)</f>
        <v>R1012</v>
      </c>
      <c r="Q1026" s="16">
        <f>VLOOKUP(A1026,'Hospitalisation Details'!A1026:L1026,12,FALSE)</f>
        <v>22</v>
      </c>
    </row>
    <row r="1027" spans="1:17" ht="20.399999999999999" x14ac:dyDescent="0.6">
      <c r="A1027" s="17" t="s">
        <v>1345</v>
      </c>
      <c r="B1027" s="16" t="str">
        <f>VLOOKUP('HEALTH CARE'!A1027,'Customer Names'!A1027:D1027,3,FALSE)</f>
        <v>Vinson</v>
      </c>
      <c r="C1027" s="16">
        <f>VLOOKUP(A1027,'Medical Examinations'!A1027:B1027,2,FALSE)</f>
        <v>40.369999999999997</v>
      </c>
      <c r="D1027" s="16">
        <f>VLOOKUP(A1027,'Medical Examinations'!A1027:C1027,3,FALSE)</f>
        <v>8.2100000000000009</v>
      </c>
      <c r="E1027" s="16" t="str">
        <f>VLOOKUP(A1027,'Medical Examinations'!A1027:D1027,4,FALSE)</f>
        <v>No</v>
      </c>
      <c r="F1027" s="16" t="str">
        <f>VLOOKUP(A1027,'Medical Examinations'!A1027:E1027,5,FALSE)</f>
        <v>No</v>
      </c>
      <c r="G1027" s="16" t="str">
        <f>VLOOKUP(A1027,'Medical Examinations'!A1027:F1027,6,FALSE)</f>
        <v>No</v>
      </c>
      <c r="H1027" s="16">
        <f>VLOOKUP('HEALTH CARE'!A1027,'Medical Examinations'!A1027:G1027,7,FALSE)</f>
        <v>0</v>
      </c>
      <c r="I1027" s="16" t="str">
        <f>VLOOKUP(A1027,'Medical Examinations'!A1027:H1027,8,FALSE)</f>
        <v>No</v>
      </c>
      <c r="J1027" s="16" t="str">
        <f>VLOOKUP(A1027,'Medical Examinations'!A1027:I1027,9,FALSE)</f>
        <v>obesity</v>
      </c>
      <c r="K1027" s="16" t="str">
        <f>VLOOKUP(A1027,'Medical Examinations'!A1027:J1027,10,FALSE)</f>
        <v>diabetes</v>
      </c>
      <c r="L1027" s="18">
        <f>VLOOKUP(A1027,'Hospitalisation Details'!A:F, 5, FALSE)</f>
        <v>18</v>
      </c>
      <c r="M1027" s="16">
        <f>VLOOKUP(A1027,'Hospitalisation Details'!A1027:H1027,8,FALSE)</f>
        <v>10982.5</v>
      </c>
      <c r="N1027" s="16" t="str">
        <f>VLOOKUP(A1027,'Hospitalisation Details'!A1027:I1027,9,FALSE)</f>
        <v>tier - 3</v>
      </c>
      <c r="O1027" s="16" t="str">
        <f>VLOOKUP(A1027,'Hospitalisation Details'!A1027:J1027,10,FALSE)</f>
        <v>tier - 3</v>
      </c>
      <c r="P1027" s="16" t="str">
        <f>VLOOKUP(A1027,'Hospitalisation Details'!A1027:K1027,11,FALSE)</f>
        <v>R1013</v>
      </c>
      <c r="Q1027" s="16">
        <f>VLOOKUP(A1027,'Hospitalisation Details'!A1027:L1027,12,FALSE)</f>
        <v>57</v>
      </c>
    </row>
    <row r="1028" spans="1:17" ht="20.399999999999999" x14ac:dyDescent="0.6">
      <c r="A1028" s="17" t="s">
        <v>1344</v>
      </c>
      <c r="B1028" s="16" t="str">
        <f>VLOOKUP('HEALTH CARE'!A1028,'Customer Names'!A1028:D1028,3,FALSE)</f>
        <v>Astrike-Davis</v>
      </c>
      <c r="C1028" s="16">
        <f>VLOOKUP(A1028,'Medical Examinations'!A1028:B1028,2,FALSE)</f>
        <v>41.47</v>
      </c>
      <c r="D1028" s="16">
        <f>VLOOKUP(A1028,'Medical Examinations'!A1028:C1028,3,FALSE)</f>
        <v>10.34</v>
      </c>
      <c r="E1028" s="16" t="str">
        <f>VLOOKUP(A1028,'Medical Examinations'!A1028:D1028,4,FALSE)</f>
        <v>No</v>
      </c>
      <c r="F1028" s="16" t="str">
        <f>VLOOKUP(A1028,'Medical Examinations'!A1028:E1028,5,FALSE)</f>
        <v>No</v>
      </c>
      <c r="G1028" s="16" t="str">
        <f>VLOOKUP(A1028,'Medical Examinations'!A1028:F1028,6,FALSE)</f>
        <v>No</v>
      </c>
      <c r="H1028" s="16">
        <f>VLOOKUP('HEALTH CARE'!A1028,'Medical Examinations'!A1028:G1028,7,FALSE)</f>
        <v>2</v>
      </c>
      <c r="I1028" s="16" t="str">
        <f>VLOOKUP(A1028,'Medical Examinations'!A1028:H1028,8,FALSE)</f>
        <v>No</v>
      </c>
      <c r="J1028" s="16" t="str">
        <f>VLOOKUP(A1028,'Medical Examinations'!A1028:I1028,9,FALSE)</f>
        <v>obesity</v>
      </c>
      <c r="K1028" s="16" t="str">
        <f>VLOOKUP(A1028,'Medical Examinations'!A1028:J1028,10,FALSE)</f>
        <v>diabetes</v>
      </c>
      <c r="L1028" s="18">
        <f>VLOOKUP(A1028,'Hospitalisation Details'!A:F, 5, FALSE)</f>
        <v>21</v>
      </c>
      <c r="M1028" s="16">
        <f>VLOOKUP(A1028,'Hospitalisation Details'!A1028:H1028,8,FALSE)</f>
        <v>10977.21</v>
      </c>
      <c r="N1028" s="16" t="str">
        <f>VLOOKUP(A1028,'Hospitalisation Details'!A1028:I1028,9,FALSE)</f>
        <v>tier - 3</v>
      </c>
      <c r="O1028" s="16" t="str">
        <f>VLOOKUP(A1028,'Hospitalisation Details'!A1028:J1028,10,FALSE)</f>
        <v>tier - 1</v>
      </c>
      <c r="P1028" s="16" t="str">
        <f>VLOOKUP(A1028,'Hospitalisation Details'!A1028:K1028,11,FALSE)</f>
        <v>R1013</v>
      </c>
      <c r="Q1028" s="16">
        <f>VLOOKUP(A1028,'Hospitalisation Details'!A1028:L1028,12,FALSE)</f>
        <v>49</v>
      </c>
    </row>
    <row r="1029" spans="1:17" ht="20.399999999999999" x14ac:dyDescent="0.6">
      <c r="A1029" s="17" t="s">
        <v>1343</v>
      </c>
      <c r="B1029" s="16" t="str">
        <f>VLOOKUP('HEALTH CARE'!A1029,'Customer Names'!A1029:D1029,3,FALSE)</f>
        <v>Harder</v>
      </c>
      <c r="C1029" s="16">
        <f>VLOOKUP(A1029,'Medical Examinations'!A1029:B1029,2,FALSE)</f>
        <v>33.725000000000001</v>
      </c>
      <c r="D1029" s="16">
        <f>VLOOKUP(A1029,'Medical Examinations'!A1029:C1029,3,FALSE)</f>
        <v>5.51</v>
      </c>
      <c r="E1029" s="16" t="str">
        <f>VLOOKUP(A1029,'Medical Examinations'!A1029:D1029,4,FALSE)</f>
        <v>Yes</v>
      </c>
      <c r="F1029" s="16" t="str">
        <f>VLOOKUP(A1029,'Medical Examinations'!A1029:E1029,5,FALSE)</f>
        <v>No</v>
      </c>
      <c r="G1029" s="16" t="str">
        <f>VLOOKUP(A1029,'Medical Examinations'!A1029:F1029,6,FALSE)</f>
        <v>No</v>
      </c>
      <c r="H1029" s="16">
        <f>VLOOKUP('HEALTH CARE'!A1029,'Medical Examinations'!A1029:G1029,7,FALSE)</f>
        <v>2</v>
      </c>
      <c r="I1029" s="16" t="str">
        <f>VLOOKUP(A1029,'Medical Examinations'!A1029:H1029,8,FALSE)</f>
        <v>No</v>
      </c>
      <c r="J1029" s="16" t="str">
        <f>VLOOKUP(A1029,'Medical Examinations'!A1029:I1029,9,FALSE)</f>
        <v>obesity</v>
      </c>
      <c r="K1029" s="16" t="str">
        <f>VLOOKUP(A1029,'Medical Examinations'!A1029:J1029,10,FALSE)</f>
        <v>normal</v>
      </c>
      <c r="L1029" s="18">
        <f>VLOOKUP(A1029,'Hospitalisation Details'!A:F, 5, FALSE)</f>
        <v>9</v>
      </c>
      <c r="M1029" s="16">
        <f>VLOOKUP(A1029,'Hospitalisation Details'!A1029:H1029,8,FALSE)</f>
        <v>10976.25</v>
      </c>
      <c r="N1029" s="16" t="str">
        <f>VLOOKUP(A1029,'Hospitalisation Details'!A1029:I1029,9,FALSE)</f>
        <v>tier - 3</v>
      </c>
      <c r="O1029" s="16" t="str">
        <f>VLOOKUP(A1029,'Hospitalisation Details'!A1029:J1029,10,FALSE)</f>
        <v>tier - 2</v>
      </c>
      <c r="P1029" s="16" t="str">
        <f>VLOOKUP(A1029,'Hospitalisation Details'!A1029:K1029,11,FALSE)</f>
        <v>R1012</v>
      </c>
      <c r="Q1029" s="16">
        <f>VLOOKUP(A1029,'Hospitalisation Details'!A1029:L1029,12,FALSE)</f>
        <v>56</v>
      </c>
    </row>
    <row r="1030" spans="1:17" ht="20.399999999999999" x14ac:dyDescent="0.6">
      <c r="A1030" s="17" t="s">
        <v>1342</v>
      </c>
      <c r="B1030" s="16" t="str">
        <f>VLOOKUP('HEALTH CARE'!A1030,'Customer Names'!A1030:D1030,3,FALSE)</f>
        <v>Bell</v>
      </c>
      <c r="C1030" s="16">
        <f>VLOOKUP(A1030,'Medical Examinations'!A1030:B1030,2,FALSE)</f>
        <v>28.1</v>
      </c>
      <c r="D1030" s="16">
        <f>VLOOKUP(A1030,'Medical Examinations'!A1030:C1030,3,FALSE)</f>
        <v>11.2</v>
      </c>
      <c r="E1030" s="16" t="str">
        <f>VLOOKUP(A1030,'Medical Examinations'!A1030:D1030,4,FALSE)</f>
        <v>No</v>
      </c>
      <c r="F1030" s="16" t="str">
        <f>VLOOKUP(A1030,'Medical Examinations'!A1030:E1030,5,FALSE)</f>
        <v>No</v>
      </c>
      <c r="G1030" s="16" t="str">
        <f>VLOOKUP(A1030,'Medical Examinations'!A1030:F1030,6,FALSE)</f>
        <v>No</v>
      </c>
      <c r="H1030" s="16">
        <f>VLOOKUP('HEALTH CARE'!A1030,'Medical Examinations'!A1030:G1030,7,FALSE)</f>
        <v>0</v>
      </c>
      <c r="I1030" s="16" t="str">
        <f>VLOOKUP(A1030,'Medical Examinations'!A1030:H1030,8,FALSE)</f>
        <v>No</v>
      </c>
      <c r="J1030" s="16" t="str">
        <f>VLOOKUP(A1030,'Medical Examinations'!A1030:I1030,9,FALSE)</f>
        <v>overweight</v>
      </c>
      <c r="K1030" s="16" t="str">
        <f>VLOOKUP(A1030,'Medical Examinations'!A1030:J1030,10,FALSE)</f>
        <v>diabetes</v>
      </c>
      <c r="L1030" s="18">
        <f>VLOOKUP(A1030,'Hospitalisation Details'!A:F, 5, FALSE)</f>
        <v>19</v>
      </c>
      <c r="M1030" s="16">
        <f>VLOOKUP(A1030,'Hospitalisation Details'!A1030:H1030,8,FALSE)</f>
        <v>10965.45</v>
      </c>
      <c r="N1030" s="16" t="str">
        <f>VLOOKUP(A1030,'Hospitalisation Details'!A1030:I1030,9,FALSE)</f>
        <v>tier - 3</v>
      </c>
      <c r="O1030" s="16" t="str">
        <f>VLOOKUP(A1030,'Hospitalisation Details'!A1030:J1030,10,FALSE)</f>
        <v>tier - 2</v>
      </c>
      <c r="P1030" s="16" t="str">
        <f>VLOOKUP(A1030,'Hospitalisation Details'!A1030:K1030,11,FALSE)</f>
        <v>R1011</v>
      </c>
      <c r="Q1030" s="16">
        <f>VLOOKUP(A1030,'Hospitalisation Details'!A1030:L1030,12,FALSE)</f>
        <v>57</v>
      </c>
    </row>
    <row r="1031" spans="1:17" ht="20.399999999999999" x14ac:dyDescent="0.6">
      <c r="A1031" s="17" t="s">
        <v>1341</v>
      </c>
      <c r="B1031" s="16" t="str">
        <f>VLOOKUP('HEALTH CARE'!A1031,'Customer Names'!A1031:D1031,3,FALSE)</f>
        <v>Dawes</v>
      </c>
      <c r="C1031" s="16">
        <f>VLOOKUP(A1031,'Medical Examinations'!A1031:B1031,2,FALSE)</f>
        <v>37.43</v>
      </c>
      <c r="D1031" s="16">
        <f>VLOOKUP(A1031,'Medical Examinations'!A1031:C1031,3,FALSE)</f>
        <v>4.3499999999999996</v>
      </c>
      <c r="E1031" s="16" t="str">
        <f>VLOOKUP(A1031,'Medical Examinations'!A1031:D1031,4,FALSE)</f>
        <v>Yes</v>
      </c>
      <c r="F1031" s="16" t="str">
        <f>VLOOKUP(A1031,'Medical Examinations'!A1031:E1031,5,FALSE)</f>
        <v>No</v>
      </c>
      <c r="G1031" s="16" t="str">
        <f>VLOOKUP(A1031,'Medical Examinations'!A1031:F1031,6,FALSE)</f>
        <v>Yes</v>
      </c>
      <c r="H1031" s="16">
        <f>VLOOKUP('HEALTH CARE'!A1031,'Medical Examinations'!A1031:G1031,7,FALSE)</f>
        <v>1</v>
      </c>
      <c r="I1031" s="16" t="str">
        <f>VLOOKUP(A1031,'Medical Examinations'!A1031:H1031,8,FALSE)</f>
        <v>No</v>
      </c>
      <c r="J1031" s="16" t="str">
        <f>VLOOKUP(A1031,'Medical Examinations'!A1031:I1031,9,FALSE)</f>
        <v>obesity</v>
      </c>
      <c r="K1031" s="16" t="str">
        <f>VLOOKUP(A1031,'Medical Examinations'!A1031:J1031,10,FALSE)</f>
        <v>normal</v>
      </c>
      <c r="L1031" s="18">
        <f>VLOOKUP(A1031,'Hospitalisation Details'!A:F, 5, FALSE)</f>
        <v>14</v>
      </c>
      <c r="M1031" s="16">
        <f>VLOOKUP(A1031,'Hospitalisation Details'!A1031:H1031,8,FALSE)</f>
        <v>10959.69</v>
      </c>
      <c r="N1031" s="16" t="str">
        <f>VLOOKUP(A1031,'Hospitalisation Details'!A1031:I1031,9,FALSE)</f>
        <v>tier - 3</v>
      </c>
      <c r="O1031" s="16" t="str">
        <f>VLOOKUP(A1031,'Hospitalisation Details'!A1031:J1031,10,FALSE)</f>
        <v>tier - 3</v>
      </c>
      <c r="P1031" s="16" t="str">
        <f>VLOOKUP(A1031,'Hospitalisation Details'!A1031:K1031,11,FALSE)</f>
        <v>R1012</v>
      </c>
      <c r="Q1031" s="16">
        <f>VLOOKUP(A1031,'Hospitalisation Details'!A1031:L1031,12,FALSE)</f>
        <v>53</v>
      </c>
    </row>
    <row r="1032" spans="1:17" ht="20.399999999999999" x14ac:dyDescent="0.6">
      <c r="A1032" s="17" t="s">
        <v>1340</v>
      </c>
      <c r="B1032" s="16" t="str">
        <f>VLOOKUP('HEALTH CARE'!A1032,'Customer Names'!A1032:D1032,3,FALSE)</f>
        <v>Larios</v>
      </c>
      <c r="C1032" s="16">
        <f>VLOOKUP(A1032,'Medical Examinations'!A1032:B1032,2,FALSE)</f>
        <v>23.7</v>
      </c>
      <c r="D1032" s="16">
        <f>VLOOKUP(A1032,'Medical Examinations'!A1032:C1032,3,FALSE)</f>
        <v>10.45</v>
      </c>
      <c r="E1032" s="16" t="str">
        <f>VLOOKUP(A1032,'Medical Examinations'!A1032:D1032,4,FALSE)</f>
        <v>No</v>
      </c>
      <c r="F1032" s="16" t="str">
        <f>VLOOKUP(A1032,'Medical Examinations'!A1032:E1032,5,FALSE)</f>
        <v>No</v>
      </c>
      <c r="G1032" s="16" t="str">
        <f>VLOOKUP(A1032,'Medical Examinations'!A1032:F1032,6,FALSE)</f>
        <v>No</v>
      </c>
      <c r="H1032" s="16">
        <f>VLOOKUP('HEALTH CARE'!A1032,'Medical Examinations'!A1032:G1032,7,FALSE)</f>
        <v>0</v>
      </c>
      <c r="I1032" s="16" t="str">
        <f>VLOOKUP(A1032,'Medical Examinations'!A1032:H1032,8,FALSE)</f>
        <v>No</v>
      </c>
      <c r="J1032" s="16" t="str">
        <f>VLOOKUP(A1032,'Medical Examinations'!A1032:I1032,9,FALSE)</f>
        <v>normal weight</v>
      </c>
      <c r="K1032" s="16" t="str">
        <f>VLOOKUP(A1032,'Medical Examinations'!A1032:J1032,10,FALSE)</f>
        <v>diabetes</v>
      </c>
      <c r="L1032" s="18">
        <f>VLOOKUP(A1032,'Hospitalisation Details'!A:F, 5, FALSE)</f>
        <v>4</v>
      </c>
      <c r="M1032" s="16">
        <f>VLOOKUP(A1032,'Hospitalisation Details'!A1032:H1032,8,FALSE)</f>
        <v>10959.33</v>
      </c>
      <c r="N1032" s="16" t="str">
        <f>VLOOKUP(A1032,'Hospitalisation Details'!A1032:I1032,9,FALSE)</f>
        <v>tier - 3</v>
      </c>
      <c r="O1032" s="16" t="str">
        <f>VLOOKUP(A1032,'Hospitalisation Details'!A1032:J1032,10,FALSE)</f>
        <v>tier - 3</v>
      </c>
      <c r="P1032" s="16" t="str">
        <f>VLOOKUP(A1032,'Hospitalisation Details'!A1032:K1032,11,FALSE)</f>
        <v>R1011</v>
      </c>
      <c r="Q1032" s="16">
        <f>VLOOKUP(A1032,'Hospitalisation Details'!A1032:L1032,12,FALSE)</f>
        <v>57</v>
      </c>
    </row>
    <row r="1033" spans="1:17" ht="20.399999999999999" x14ac:dyDescent="0.6">
      <c r="A1033" s="17" t="s">
        <v>1339</v>
      </c>
      <c r="B1033" s="16" t="str">
        <f>VLOOKUP('HEALTH CARE'!A1033,'Customer Names'!A1033:D1033,3,FALSE)</f>
        <v>Yaremczuk</v>
      </c>
      <c r="C1033" s="16">
        <f>VLOOKUP(A1033,'Medical Examinations'!A1033:B1033,2,FALSE)</f>
        <v>24.795000000000002</v>
      </c>
      <c r="D1033" s="16">
        <f>VLOOKUP(A1033,'Medical Examinations'!A1033:C1033,3,FALSE)</f>
        <v>4.07</v>
      </c>
      <c r="E1033" s="16" t="str">
        <f>VLOOKUP(A1033,'Medical Examinations'!A1033:D1033,4,FALSE)</f>
        <v>Yes</v>
      </c>
      <c r="F1033" s="16" t="str">
        <f>VLOOKUP(A1033,'Medical Examinations'!A1033:E1033,5,FALSE)</f>
        <v>No</v>
      </c>
      <c r="G1033" s="16" t="str">
        <f>VLOOKUP(A1033,'Medical Examinations'!A1033:F1033,6,FALSE)</f>
        <v>Yes</v>
      </c>
      <c r="H1033" s="16">
        <f>VLOOKUP('HEALTH CARE'!A1033,'Medical Examinations'!A1033:G1033,7,FALSE)</f>
        <v>1</v>
      </c>
      <c r="I1033" s="16" t="str">
        <f>VLOOKUP(A1033,'Medical Examinations'!A1033:H1033,8,FALSE)</f>
        <v>No</v>
      </c>
      <c r="J1033" s="16" t="str">
        <f>VLOOKUP(A1033,'Medical Examinations'!A1033:I1033,9,FALSE)</f>
        <v>normal weight</v>
      </c>
      <c r="K1033" s="16" t="str">
        <f>VLOOKUP(A1033,'Medical Examinations'!A1033:J1033,10,FALSE)</f>
        <v>normal</v>
      </c>
      <c r="L1033" s="18">
        <f>VLOOKUP(A1033,'Hospitalisation Details'!A:F, 5, FALSE)</f>
        <v>10</v>
      </c>
      <c r="M1033" s="16">
        <f>VLOOKUP(A1033,'Hospitalisation Details'!A1033:H1033,8,FALSE)</f>
        <v>10942.13</v>
      </c>
      <c r="N1033" s="16" t="str">
        <f>VLOOKUP(A1033,'Hospitalisation Details'!A1033:I1033,9,FALSE)</f>
        <v>tier - 3</v>
      </c>
      <c r="O1033" s="16" t="str">
        <f>VLOOKUP(A1033,'Hospitalisation Details'!A1033:J1033,10,FALSE)</f>
        <v>tier - 3</v>
      </c>
      <c r="P1033" s="16" t="str">
        <f>VLOOKUP(A1033,'Hospitalisation Details'!A1033:K1033,11,FALSE)</f>
        <v>R1012</v>
      </c>
      <c r="Q1033" s="16">
        <f>VLOOKUP(A1033,'Hospitalisation Details'!A1033:L1033,12,FALSE)</f>
        <v>53</v>
      </c>
    </row>
    <row r="1034" spans="1:17" ht="20.399999999999999" x14ac:dyDescent="0.6">
      <c r="A1034" s="17" t="s">
        <v>1338</v>
      </c>
      <c r="B1034" s="16" t="str">
        <f>VLOOKUP('HEALTH CARE'!A1034,'Customer Names'!A1034:D1034,3,FALSE)</f>
        <v>Knight</v>
      </c>
      <c r="C1034" s="16">
        <f>VLOOKUP(A1034,'Medical Examinations'!A1034:B1034,2,FALSE)</f>
        <v>31.9</v>
      </c>
      <c r="D1034" s="16">
        <f>VLOOKUP(A1034,'Medical Examinations'!A1034:C1034,3,FALSE)</f>
        <v>8.34</v>
      </c>
      <c r="E1034" s="16" t="str">
        <f>VLOOKUP(A1034,'Medical Examinations'!A1034:D1034,4,FALSE)</f>
        <v>No</v>
      </c>
      <c r="F1034" s="16" t="str">
        <f>VLOOKUP(A1034,'Medical Examinations'!A1034:E1034,5,FALSE)</f>
        <v>No</v>
      </c>
      <c r="G1034" s="16" t="str">
        <f>VLOOKUP(A1034,'Medical Examinations'!A1034:F1034,6,FALSE)</f>
        <v>No</v>
      </c>
      <c r="H1034" s="16">
        <f>VLOOKUP('HEALTH CARE'!A1034,'Medical Examinations'!A1034:G1034,7,FALSE)</f>
        <v>0</v>
      </c>
      <c r="I1034" s="16" t="str">
        <f>VLOOKUP(A1034,'Medical Examinations'!A1034:H1034,8,FALSE)</f>
        <v>No</v>
      </c>
      <c r="J1034" s="16" t="str">
        <f>VLOOKUP(A1034,'Medical Examinations'!A1034:I1034,9,FALSE)</f>
        <v>obesity</v>
      </c>
      <c r="K1034" s="16" t="str">
        <f>VLOOKUP(A1034,'Medical Examinations'!A1034:J1034,10,FALSE)</f>
        <v>diabetes</v>
      </c>
      <c r="L1034" s="18">
        <f>VLOOKUP(A1034,'Hospitalisation Details'!A:F, 5, FALSE)</f>
        <v>12</v>
      </c>
      <c r="M1034" s="16">
        <f>VLOOKUP(A1034,'Hospitalisation Details'!A1034:H1034,8,FALSE)</f>
        <v>10928.85</v>
      </c>
      <c r="N1034" s="16" t="str">
        <f>VLOOKUP(A1034,'Hospitalisation Details'!A1034:I1034,9,FALSE)</f>
        <v>tier - 3</v>
      </c>
      <c r="O1034" s="16" t="str">
        <f>VLOOKUP(A1034,'Hospitalisation Details'!A1034:J1034,10,FALSE)</f>
        <v>tier - 3</v>
      </c>
      <c r="P1034" s="16" t="str">
        <f>VLOOKUP(A1034,'Hospitalisation Details'!A1034:K1034,11,FALSE)</f>
        <v>R1013</v>
      </c>
      <c r="Q1034" s="16">
        <f>VLOOKUP(A1034,'Hospitalisation Details'!A1034:L1034,12,FALSE)</f>
        <v>54</v>
      </c>
    </row>
    <row r="1035" spans="1:17" ht="20.399999999999999" x14ac:dyDescent="0.6">
      <c r="A1035" s="17" t="s">
        <v>1337</v>
      </c>
      <c r="B1035" s="16" t="str">
        <f>VLOOKUP('HEALTH CARE'!A1035,'Customer Names'!A1035:D1035,3,FALSE)</f>
        <v>Eversman</v>
      </c>
      <c r="C1035" s="16">
        <f>VLOOKUP(A1035,'Medical Examinations'!A1035:B1035,2,FALSE)</f>
        <v>32.68</v>
      </c>
      <c r="D1035" s="16">
        <f>VLOOKUP(A1035,'Medical Examinations'!A1035:C1035,3,FALSE)</f>
        <v>7.41</v>
      </c>
      <c r="E1035" s="16" t="str">
        <f>VLOOKUP(A1035,'Medical Examinations'!A1035:D1035,4,FALSE)</f>
        <v>No</v>
      </c>
      <c r="F1035" s="16" t="str">
        <f>VLOOKUP(A1035,'Medical Examinations'!A1035:E1035,5,FALSE)</f>
        <v>No</v>
      </c>
      <c r="G1035" s="16" t="str">
        <f>VLOOKUP(A1035,'Medical Examinations'!A1035:F1035,6,FALSE)</f>
        <v>No</v>
      </c>
      <c r="H1035" s="16">
        <f>VLOOKUP('HEALTH CARE'!A1035,'Medical Examinations'!A1035:G1035,7,FALSE)</f>
        <v>0</v>
      </c>
      <c r="I1035" s="16" t="str">
        <f>VLOOKUP(A1035,'Medical Examinations'!A1035:H1035,8,FALSE)</f>
        <v>No</v>
      </c>
      <c r="J1035" s="16" t="str">
        <f>VLOOKUP(A1035,'Medical Examinations'!A1035:I1035,9,FALSE)</f>
        <v>obesity</v>
      </c>
      <c r="K1035" s="16" t="str">
        <f>VLOOKUP(A1035,'Medical Examinations'!A1035:J1035,10,FALSE)</f>
        <v>diabetes</v>
      </c>
      <c r="L1035" s="18">
        <f>VLOOKUP(A1035,'Hospitalisation Details'!A:F, 5, FALSE)</f>
        <v>13</v>
      </c>
      <c r="M1035" s="16">
        <f>VLOOKUP(A1035,'Hospitalisation Details'!A1035:H1035,8,FALSE)</f>
        <v>10923.93</v>
      </c>
      <c r="N1035" s="16" t="str">
        <f>VLOOKUP(A1035,'Hospitalisation Details'!A1035:I1035,9,FALSE)</f>
        <v>tier - 3</v>
      </c>
      <c r="O1035" s="16" t="str">
        <f>VLOOKUP(A1035,'Hospitalisation Details'!A1035:J1035,10,FALSE)</f>
        <v>tier - 1</v>
      </c>
      <c r="P1035" s="16" t="str">
        <f>VLOOKUP(A1035,'Hospitalisation Details'!A1035:K1035,11,FALSE)</f>
        <v>R1024</v>
      </c>
      <c r="Q1035" s="16">
        <f>VLOOKUP(A1035,'Hospitalisation Details'!A1035:L1035,12,FALSE)</f>
        <v>54</v>
      </c>
    </row>
    <row r="1036" spans="1:17" ht="20.399999999999999" x14ac:dyDescent="0.6">
      <c r="A1036" s="17" t="s">
        <v>1336</v>
      </c>
      <c r="B1036" s="16" t="str">
        <f>VLOOKUP('HEALTH CARE'!A1036,'Customer Names'!A1036:D1036,3,FALSE)</f>
        <v>Hickory</v>
      </c>
      <c r="C1036" s="16">
        <f>VLOOKUP(A1036,'Medical Examinations'!A1036:B1036,2,FALSE)</f>
        <v>47.13</v>
      </c>
      <c r="D1036" s="16">
        <f>VLOOKUP(A1036,'Medical Examinations'!A1036:C1036,3,FALSE)</f>
        <v>4.3099999999999996</v>
      </c>
      <c r="E1036" s="16" t="str">
        <f>VLOOKUP(A1036,'Medical Examinations'!A1036:D1036,4,FALSE)</f>
        <v>No</v>
      </c>
      <c r="F1036" s="16" t="str">
        <f>VLOOKUP(A1036,'Medical Examinations'!A1036:E1036,5,FALSE)</f>
        <v>No</v>
      </c>
      <c r="G1036" s="16" t="str">
        <f>VLOOKUP(A1036,'Medical Examinations'!A1036:F1036,6,FALSE)</f>
        <v>No</v>
      </c>
      <c r="H1036" s="16">
        <f>VLOOKUP('HEALTH CARE'!A1036,'Medical Examinations'!A1036:G1036,7,FALSE)</f>
        <v>0</v>
      </c>
      <c r="I1036" s="16" t="str">
        <f>VLOOKUP(A1036,'Medical Examinations'!A1036:H1036,8,FALSE)</f>
        <v>No</v>
      </c>
      <c r="J1036" s="16" t="str">
        <f>VLOOKUP(A1036,'Medical Examinations'!A1036:I1036,9,FALSE)</f>
        <v>obesity</v>
      </c>
      <c r="K1036" s="16" t="str">
        <f>VLOOKUP(A1036,'Medical Examinations'!A1036:J1036,10,FALSE)</f>
        <v>normal</v>
      </c>
      <c r="L1036" s="18">
        <f>VLOOKUP(A1036,'Hospitalisation Details'!A:F, 5, FALSE)</f>
        <v>6</v>
      </c>
      <c r="M1036" s="16">
        <f>VLOOKUP(A1036,'Hospitalisation Details'!A1036:H1036,8,FALSE)</f>
        <v>10886.66</v>
      </c>
      <c r="N1036" s="16" t="str">
        <f>VLOOKUP(A1036,'Hospitalisation Details'!A1036:I1036,9,FALSE)</f>
        <v>tier - 3</v>
      </c>
      <c r="O1036" s="16" t="str">
        <f>VLOOKUP(A1036,'Hospitalisation Details'!A1036:J1036,10,FALSE)</f>
        <v>tier - 3</v>
      </c>
      <c r="P1036" s="16" t="str">
        <f>VLOOKUP(A1036,'Hospitalisation Details'!A1036:K1036,11,FALSE)</f>
        <v>R1012</v>
      </c>
      <c r="Q1036" s="16">
        <f>VLOOKUP(A1036,'Hospitalisation Details'!A1036:L1036,12,FALSE)</f>
        <v>28</v>
      </c>
    </row>
    <row r="1037" spans="1:17" ht="20.399999999999999" x14ac:dyDescent="0.6">
      <c r="A1037" s="17" t="s">
        <v>1335</v>
      </c>
      <c r="B1037" s="16" t="str">
        <f>VLOOKUP('HEALTH CARE'!A1037,'Customer Names'!A1037:D1037,3,FALSE)</f>
        <v>Mooney</v>
      </c>
      <c r="C1037" s="16">
        <f>VLOOKUP(A1037,'Medical Examinations'!A1037:B1037,2,FALSE)</f>
        <v>36.67</v>
      </c>
      <c r="D1037" s="16">
        <f>VLOOKUP(A1037,'Medical Examinations'!A1037:C1037,3,FALSE)</f>
        <v>10.83</v>
      </c>
      <c r="E1037" s="16" t="str">
        <f>VLOOKUP(A1037,'Medical Examinations'!A1037:D1037,4,FALSE)</f>
        <v>No</v>
      </c>
      <c r="F1037" s="16" t="str">
        <f>VLOOKUP(A1037,'Medical Examinations'!A1037:E1037,5,FALSE)</f>
        <v>No</v>
      </c>
      <c r="G1037" s="16" t="str">
        <f>VLOOKUP(A1037,'Medical Examinations'!A1037:F1037,6,FALSE)</f>
        <v>No</v>
      </c>
      <c r="H1037" s="16">
        <f>VLOOKUP('HEALTH CARE'!A1037,'Medical Examinations'!A1037:G1037,7,FALSE)</f>
        <v>0</v>
      </c>
      <c r="I1037" s="16" t="str">
        <f>VLOOKUP(A1037,'Medical Examinations'!A1037:H1037,8,FALSE)</f>
        <v>No</v>
      </c>
      <c r="J1037" s="16" t="str">
        <f>VLOOKUP(A1037,'Medical Examinations'!A1037:I1037,9,FALSE)</f>
        <v>obesity</v>
      </c>
      <c r="K1037" s="16" t="str">
        <f>VLOOKUP(A1037,'Medical Examinations'!A1037:J1037,10,FALSE)</f>
        <v>diabetes</v>
      </c>
      <c r="L1037" s="18">
        <f>VLOOKUP(A1037,'Hospitalisation Details'!A:F, 5, FALSE)</f>
        <v>20</v>
      </c>
      <c r="M1037" s="16">
        <f>VLOOKUP(A1037,'Hospitalisation Details'!A1037:H1037,8,FALSE)</f>
        <v>10848.13</v>
      </c>
      <c r="N1037" s="16" t="str">
        <f>VLOOKUP(A1037,'Hospitalisation Details'!A1037:I1037,9,FALSE)</f>
        <v>tier - 3</v>
      </c>
      <c r="O1037" s="16" t="str">
        <f>VLOOKUP(A1037,'Hospitalisation Details'!A1037:J1037,10,FALSE)</f>
        <v>tier - 3</v>
      </c>
      <c r="P1037" s="16" t="str">
        <f>VLOOKUP(A1037,'Hospitalisation Details'!A1037:K1037,11,FALSE)</f>
        <v>R1012</v>
      </c>
      <c r="Q1037" s="16">
        <f>VLOOKUP(A1037,'Hospitalisation Details'!A1037:L1037,12,FALSE)</f>
        <v>51</v>
      </c>
    </row>
    <row r="1038" spans="1:17" ht="20.399999999999999" x14ac:dyDescent="0.6">
      <c r="A1038" s="17" t="s">
        <v>1334</v>
      </c>
      <c r="B1038" s="16" t="str">
        <f>VLOOKUP('HEALTH CARE'!A1038,'Customer Names'!A1038:D1038,3,FALSE)</f>
        <v>Craighead</v>
      </c>
      <c r="C1038" s="16">
        <f>VLOOKUP(A1038,'Medical Examinations'!A1038:B1038,2,FALSE)</f>
        <v>33.630000000000003</v>
      </c>
      <c r="D1038" s="16">
        <f>VLOOKUP(A1038,'Medical Examinations'!A1038:C1038,3,FALSE)</f>
        <v>11.31</v>
      </c>
      <c r="E1038" s="16" t="str">
        <f>VLOOKUP(A1038,'Medical Examinations'!A1038:D1038,4,FALSE)</f>
        <v>No</v>
      </c>
      <c r="F1038" s="16" t="str">
        <f>VLOOKUP(A1038,'Medical Examinations'!A1038:E1038,5,FALSE)</f>
        <v>No</v>
      </c>
      <c r="G1038" s="16" t="str">
        <f>VLOOKUP(A1038,'Medical Examinations'!A1038:F1038,6,FALSE)</f>
        <v>No</v>
      </c>
      <c r="H1038" s="16">
        <f>VLOOKUP('HEALTH CARE'!A1038,'Medical Examinations'!A1038:G1038,7,FALSE)</f>
        <v>0</v>
      </c>
      <c r="I1038" s="16" t="str">
        <f>VLOOKUP(A1038,'Medical Examinations'!A1038:H1038,8,FALSE)</f>
        <v>No</v>
      </c>
      <c r="J1038" s="16" t="str">
        <f>VLOOKUP(A1038,'Medical Examinations'!A1038:I1038,9,FALSE)</f>
        <v>obesity</v>
      </c>
      <c r="K1038" s="16" t="str">
        <f>VLOOKUP(A1038,'Medical Examinations'!A1038:J1038,10,FALSE)</f>
        <v>diabetes</v>
      </c>
      <c r="L1038" s="18">
        <f>VLOOKUP(A1038,'Hospitalisation Details'!A:F, 5, FALSE)</f>
        <v>28</v>
      </c>
      <c r="M1038" s="16">
        <f>VLOOKUP(A1038,'Hospitalisation Details'!A1038:H1038,8,FALSE)</f>
        <v>10825.25</v>
      </c>
      <c r="N1038" s="16" t="str">
        <f>VLOOKUP(A1038,'Hospitalisation Details'!A1038:I1038,9,FALSE)</f>
        <v>tier - 3</v>
      </c>
      <c r="O1038" s="16" t="str">
        <f>VLOOKUP(A1038,'Hospitalisation Details'!A1038:J1038,10,FALSE)</f>
        <v>tier - 3</v>
      </c>
      <c r="P1038" s="16" t="str">
        <f>VLOOKUP(A1038,'Hospitalisation Details'!A1038:K1038,11,FALSE)</f>
        <v>R1012</v>
      </c>
      <c r="Q1038" s="16">
        <f>VLOOKUP(A1038,'Hospitalisation Details'!A1038:L1038,12,FALSE)</f>
        <v>54</v>
      </c>
    </row>
    <row r="1039" spans="1:17" ht="20.399999999999999" x14ac:dyDescent="0.6">
      <c r="A1039" s="17" t="s">
        <v>1333</v>
      </c>
      <c r="B1039" s="16" t="str">
        <f>VLOOKUP('HEALTH CARE'!A1039,'Customer Names'!A1039:D1039,3,FALSE)</f>
        <v>Gardner</v>
      </c>
      <c r="C1039" s="16">
        <f>VLOOKUP(A1039,'Medical Examinations'!A1039:B1039,2,FALSE)</f>
        <v>32.67</v>
      </c>
      <c r="D1039" s="16">
        <f>VLOOKUP(A1039,'Medical Examinations'!A1039:C1039,3,FALSE)</f>
        <v>11.81</v>
      </c>
      <c r="E1039" s="16" t="str">
        <f>VLOOKUP(A1039,'Medical Examinations'!A1039:D1039,4,FALSE)</f>
        <v>Yes</v>
      </c>
      <c r="F1039" s="16" t="str">
        <f>VLOOKUP(A1039,'Medical Examinations'!A1039:E1039,5,FALSE)</f>
        <v>No</v>
      </c>
      <c r="G1039" s="16" t="str">
        <f>VLOOKUP(A1039,'Medical Examinations'!A1039:F1039,6,FALSE)</f>
        <v>No</v>
      </c>
      <c r="H1039" s="16">
        <f>VLOOKUP('HEALTH CARE'!A1039,'Medical Examinations'!A1039:G1039,7,FALSE)</f>
        <v>0</v>
      </c>
      <c r="I1039" s="16" t="str">
        <f>VLOOKUP(A1039,'Medical Examinations'!A1039:H1039,8,FALSE)</f>
        <v>No</v>
      </c>
      <c r="J1039" s="16" t="str">
        <f>VLOOKUP(A1039,'Medical Examinations'!A1039:I1039,9,FALSE)</f>
        <v>obesity</v>
      </c>
      <c r="K1039" s="16" t="str">
        <f>VLOOKUP(A1039,'Medical Examinations'!A1039:J1039,10,FALSE)</f>
        <v>diabetes</v>
      </c>
      <c r="L1039" s="18">
        <f>VLOOKUP(A1039,'Hospitalisation Details'!A:F, 5, FALSE)</f>
        <v>2</v>
      </c>
      <c r="M1039" s="16">
        <f>VLOOKUP(A1039,'Hospitalisation Details'!A1039:H1039,8,FALSE)</f>
        <v>10807.49</v>
      </c>
      <c r="N1039" s="16" t="str">
        <f>VLOOKUP(A1039,'Hospitalisation Details'!A1039:I1039,9,FALSE)</f>
        <v>tier - 3</v>
      </c>
      <c r="O1039" s="16" t="str">
        <f>VLOOKUP(A1039,'Hospitalisation Details'!A1039:J1039,10,FALSE)</f>
        <v>tier - 2</v>
      </c>
      <c r="P1039" s="16" t="str">
        <f>VLOOKUP(A1039,'Hospitalisation Details'!A1039:K1039,11,FALSE)</f>
        <v>R1013</v>
      </c>
      <c r="Q1039" s="16">
        <f>VLOOKUP(A1039,'Hospitalisation Details'!A1039:L1039,12,FALSE)</f>
        <v>55</v>
      </c>
    </row>
    <row r="1040" spans="1:17" ht="20.399999999999999" x14ac:dyDescent="0.6">
      <c r="A1040" s="17" t="s">
        <v>1332</v>
      </c>
      <c r="B1040" s="16" t="str">
        <f>VLOOKUP('HEALTH CARE'!A1040,'Customer Names'!A1040:D1040,3,FALSE)</f>
        <v>Lohrenz</v>
      </c>
      <c r="C1040" s="16">
        <f>VLOOKUP(A1040,'Medical Examinations'!A1040:B1040,2,FALSE)</f>
        <v>33.299999999999997</v>
      </c>
      <c r="D1040" s="16">
        <f>VLOOKUP(A1040,'Medical Examinations'!A1040:C1040,3,FALSE)</f>
        <v>8.26</v>
      </c>
      <c r="E1040" s="16" t="str">
        <f>VLOOKUP(A1040,'Medical Examinations'!A1040:D1040,4,FALSE)</f>
        <v>Yes</v>
      </c>
      <c r="F1040" s="16" t="str">
        <f>VLOOKUP(A1040,'Medical Examinations'!A1040:E1040,5,FALSE)</f>
        <v>No</v>
      </c>
      <c r="G1040" s="16" t="str">
        <f>VLOOKUP(A1040,'Medical Examinations'!A1040:F1040,6,FALSE)</f>
        <v>No</v>
      </c>
      <c r="H1040" s="16">
        <f>VLOOKUP('HEALTH CARE'!A1040,'Medical Examinations'!A1040:G1040,7,FALSE)</f>
        <v>2</v>
      </c>
      <c r="I1040" s="16" t="str">
        <f>VLOOKUP(A1040,'Medical Examinations'!A1040:H1040,8,FALSE)</f>
        <v>No</v>
      </c>
      <c r="J1040" s="16" t="str">
        <f>VLOOKUP(A1040,'Medical Examinations'!A1040:I1040,9,FALSE)</f>
        <v>obesity</v>
      </c>
      <c r="K1040" s="16" t="str">
        <f>VLOOKUP(A1040,'Medical Examinations'!A1040:J1040,10,FALSE)</f>
        <v>diabetes</v>
      </c>
      <c r="L1040" s="18">
        <f>VLOOKUP(A1040,'Hospitalisation Details'!A:F, 5, FALSE)</f>
        <v>18</v>
      </c>
      <c r="M1040" s="16">
        <f>VLOOKUP(A1040,'Hospitalisation Details'!A1040:H1040,8,FALSE)</f>
        <v>10806.84</v>
      </c>
      <c r="N1040" s="16" t="str">
        <f>VLOOKUP(A1040,'Hospitalisation Details'!A1040:I1040,9,FALSE)</f>
        <v>tier - 3</v>
      </c>
      <c r="O1040" s="16" t="str">
        <f>VLOOKUP(A1040,'Hospitalisation Details'!A1040:J1040,10,FALSE)</f>
        <v>tier - 2</v>
      </c>
      <c r="P1040" s="16" t="str">
        <f>VLOOKUP(A1040,'Hospitalisation Details'!A1040:K1040,11,FALSE)</f>
        <v>R1011</v>
      </c>
      <c r="Q1040" s="16">
        <f>VLOOKUP(A1040,'Hospitalisation Details'!A1040:L1040,12,FALSE)</f>
        <v>52</v>
      </c>
    </row>
    <row r="1041" spans="1:17" ht="20.399999999999999" x14ac:dyDescent="0.6">
      <c r="A1041" s="17" t="s">
        <v>1331</v>
      </c>
      <c r="B1041" s="16" t="str">
        <f>VLOOKUP('HEALTH CARE'!A1041,'Customer Names'!A1041:D1041,3,FALSE)</f>
        <v>Demise</v>
      </c>
      <c r="C1041" s="16">
        <f>VLOOKUP(A1041,'Medical Examinations'!A1041:B1041,2,FALSE)</f>
        <v>30.78</v>
      </c>
      <c r="D1041" s="16">
        <f>VLOOKUP(A1041,'Medical Examinations'!A1041:C1041,3,FALSE)</f>
        <v>10.74</v>
      </c>
      <c r="E1041" s="16" t="str">
        <f>VLOOKUP(A1041,'Medical Examinations'!A1041:D1041,4,FALSE)</f>
        <v>Yes</v>
      </c>
      <c r="F1041" s="16" t="str">
        <f>VLOOKUP(A1041,'Medical Examinations'!A1041:E1041,5,FALSE)</f>
        <v>No</v>
      </c>
      <c r="G1041" s="16" t="str">
        <f>VLOOKUP(A1041,'Medical Examinations'!A1041:F1041,6,FALSE)</f>
        <v>No</v>
      </c>
      <c r="H1041" s="16">
        <f>VLOOKUP('HEALTH CARE'!A1041,'Medical Examinations'!A1041:G1041,7,FALSE)</f>
        <v>2</v>
      </c>
      <c r="I1041" s="16" t="str">
        <f>VLOOKUP(A1041,'Medical Examinations'!A1041:H1041,8,FALSE)</f>
        <v>No</v>
      </c>
      <c r="J1041" s="16" t="str">
        <f>VLOOKUP(A1041,'Medical Examinations'!A1041:I1041,9,FALSE)</f>
        <v>obesity</v>
      </c>
      <c r="K1041" s="16" t="str">
        <f>VLOOKUP(A1041,'Medical Examinations'!A1041:J1041,10,FALSE)</f>
        <v>diabetes</v>
      </c>
      <c r="L1041" s="18">
        <f>VLOOKUP(A1041,'Hospitalisation Details'!A:F, 5, FALSE)</f>
        <v>28</v>
      </c>
      <c r="M1041" s="16">
        <f>VLOOKUP(A1041,'Hospitalisation Details'!A1041:H1041,8,FALSE)</f>
        <v>10797.34</v>
      </c>
      <c r="N1041" s="16" t="str">
        <f>VLOOKUP(A1041,'Hospitalisation Details'!A1041:I1041,9,FALSE)</f>
        <v>tier - 3</v>
      </c>
      <c r="O1041" s="16" t="str">
        <f>VLOOKUP(A1041,'Hospitalisation Details'!A1041:J1041,10,FALSE)</f>
        <v>tier - 2</v>
      </c>
      <c r="P1041" s="16" t="str">
        <f>VLOOKUP(A1041,'Hospitalisation Details'!A1041:K1041,11,FALSE)</f>
        <v>R1023</v>
      </c>
      <c r="Q1041" s="16">
        <f>VLOOKUP(A1041,'Hospitalisation Details'!A1041:L1041,12,FALSE)</f>
        <v>52</v>
      </c>
    </row>
    <row r="1042" spans="1:17" ht="20.399999999999999" x14ac:dyDescent="0.6">
      <c r="A1042" s="17" t="s">
        <v>1330</v>
      </c>
      <c r="B1042" s="16" t="str">
        <f>VLOOKUP('HEALTH CARE'!A1042,'Customer Names'!A1042:D1042,3,FALSE)</f>
        <v>Nelson</v>
      </c>
      <c r="C1042" s="16">
        <f>VLOOKUP(A1042,'Medical Examinations'!A1042:B1042,2,FALSE)</f>
        <v>28.975000000000001</v>
      </c>
      <c r="D1042" s="16">
        <f>VLOOKUP(A1042,'Medical Examinations'!A1042:C1042,3,FALSE)</f>
        <v>7.69</v>
      </c>
      <c r="E1042" s="16" t="str">
        <f>VLOOKUP(A1042,'Medical Examinations'!A1042:D1042,4,FALSE)</f>
        <v>Yes</v>
      </c>
      <c r="F1042" s="16" t="str">
        <f>VLOOKUP(A1042,'Medical Examinations'!A1042:E1042,5,FALSE)</f>
        <v>No</v>
      </c>
      <c r="G1042" s="16" t="str">
        <f>VLOOKUP(A1042,'Medical Examinations'!A1042:F1042,6,FALSE)</f>
        <v>No</v>
      </c>
      <c r="H1042" s="16">
        <f>VLOOKUP('HEALTH CARE'!A1042,'Medical Examinations'!A1042:G1042,7,FALSE)</f>
        <v>0</v>
      </c>
      <c r="I1042" s="16" t="str">
        <f>VLOOKUP(A1042,'Medical Examinations'!A1042:H1042,8,FALSE)</f>
        <v>No</v>
      </c>
      <c r="J1042" s="16" t="str">
        <f>VLOOKUP(A1042,'Medical Examinations'!A1042:I1042,9,FALSE)</f>
        <v>overweight</v>
      </c>
      <c r="K1042" s="16" t="str">
        <f>VLOOKUP(A1042,'Medical Examinations'!A1042:J1042,10,FALSE)</f>
        <v>diabetes</v>
      </c>
      <c r="L1042" s="18">
        <f>VLOOKUP(A1042,'Hospitalisation Details'!A:F, 5, FALSE)</f>
        <v>23</v>
      </c>
      <c r="M1042" s="16">
        <f>VLOOKUP(A1042,'Hospitalisation Details'!A1042:H1042,8,FALSE)</f>
        <v>10796.35</v>
      </c>
      <c r="N1042" s="16" t="str">
        <f>VLOOKUP(A1042,'Hospitalisation Details'!A1042:I1042,9,FALSE)</f>
        <v>tier - 3</v>
      </c>
      <c r="O1042" s="16" t="str">
        <f>VLOOKUP(A1042,'Hospitalisation Details'!A1042:J1042,10,FALSE)</f>
        <v>tier - 1</v>
      </c>
      <c r="P1042" s="16" t="str">
        <f>VLOOKUP(A1042,'Hospitalisation Details'!A1042:K1042,11,FALSE)</f>
        <v>R1019</v>
      </c>
      <c r="Q1042" s="16">
        <f>VLOOKUP(A1042,'Hospitalisation Details'!A1042:L1042,12,FALSE)</f>
        <v>55</v>
      </c>
    </row>
    <row r="1043" spans="1:17" ht="20.399999999999999" x14ac:dyDescent="0.6">
      <c r="A1043" s="17" t="s">
        <v>1329</v>
      </c>
      <c r="B1043" s="16" t="str">
        <f>VLOOKUP('HEALTH CARE'!A1043,'Customer Names'!A1043:D1043,3,FALSE)</f>
        <v>Guitard</v>
      </c>
      <c r="C1043" s="16">
        <f>VLOOKUP(A1043,'Medical Examinations'!A1043:B1043,2,FALSE)</f>
        <v>33.4</v>
      </c>
      <c r="D1043" s="16">
        <f>VLOOKUP(A1043,'Medical Examinations'!A1043:C1043,3,FALSE)</f>
        <v>4.84</v>
      </c>
      <c r="E1043" s="16" t="str">
        <f>VLOOKUP(A1043,'Medical Examinations'!A1043:D1043,4,FALSE)</f>
        <v>No</v>
      </c>
      <c r="F1043" s="16" t="str">
        <f>VLOOKUP(A1043,'Medical Examinations'!A1043:E1043,5,FALSE)</f>
        <v>No</v>
      </c>
      <c r="G1043" s="16" t="str">
        <f>VLOOKUP(A1043,'Medical Examinations'!A1043:F1043,6,FALSE)</f>
        <v>No</v>
      </c>
      <c r="H1043" s="16">
        <f>VLOOKUP('HEALTH CARE'!A1043,'Medical Examinations'!A1043:G1043,7,FALSE)</f>
        <v>0</v>
      </c>
      <c r="I1043" s="16" t="str">
        <f>VLOOKUP(A1043,'Medical Examinations'!A1043:H1043,8,FALSE)</f>
        <v>No</v>
      </c>
      <c r="J1043" s="16" t="str">
        <f>VLOOKUP(A1043,'Medical Examinations'!A1043:I1043,9,FALSE)</f>
        <v>obesity</v>
      </c>
      <c r="K1043" s="16" t="str">
        <f>VLOOKUP(A1043,'Medical Examinations'!A1043:J1043,10,FALSE)</f>
        <v>normal</v>
      </c>
      <c r="L1043" s="18">
        <f>VLOOKUP(A1043,'Hospitalisation Details'!A:F, 5, FALSE)</f>
        <v>24</v>
      </c>
      <c r="M1043" s="16">
        <f>VLOOKUP(A1043,'Hospitalisation Details'!A1043:H1043,8,FALSE)</f>
        <v>10795.94</v>
      </c>
      <c r="N1043" s="16" t="str">
        <f>VLOOKUP(A1043,'Hospitalisation Details'!A1043:I1043,9,FALSE)</f>
        <v>tier - 3</v>
      </c>
      <c r="O1043" s="16" t="str">
        <f>VLOOKUP(A1043,'Hospitalisation Details'!A1043:J1043,10,FALSE)</f>
        <v>tier - 1</v>
      </c>
      <c r="P1043" s="16" t="str">
        <f>VLOOKUP(A1043,'Hospitalisation Details'!A1043:K1043,11,FALSE)</f>
        <v>R1011</v>
      </c>
      <c r="Q1043" s="16">
        <f>VLOOKUP(A1043,'Hospitalisation Details'!A1043:L1043,12,FALSE)</f>
        <v>23</v>
      </c>
    </row>
    <row r="1044" spans="1:17" ht="20.399999999999999" x14ac:dyDescent="0.6">
      <c r="A1044" s="17" t="s">
        <v>1328</v>
      </c>
      <c r="B1044" s="16" t="str">
        <f>VLOOKUP('HEALTH CARE'!A1044,'Customer Names'!A1044:D1044,3,FALSE)</f>
        <v>Navas</v>
      </c>
      <c r="C1044" s="16">
        <f>VLOOKUP(A1044,'Medical Examinations'!A1044:B1044,2,FALSE)</f>
        <v>21.5</v>
      </c>
      <c r="D1044" s="16">
        <f>VLOOKUP(A1044,'Medical Examinations'!A1044:C1044,3,FALSE)</f>
        <v>9.77</v>
      </c>
      <c r="E1044" s="16" t="str">
        <f>VLOOKUP(A1044,'Medical Examinations'!A1044:D1044,4,FALSE)</f>
        <v>Yes</v>
      </c>
      <c r="F1044" s="16" t="str">
        <f>VLOOKUP(A1044,'Medical Examinations'!A1044:E1044,5,FALSE)</f>
        <v>No</v>
      </c>
      <c r="G1044" s="16" t="str">
        <f>VLOOKUP(A1044,'Medical Examinations'!A1044:F1044,6,FALSE)</f>
        <v>No</v>
      </c>
      <c r="H1044" s="16">
        <f>VLOOKUP('HEALTH CARE'!A1044,'Medical Examinations'!A1044:G1044,7,FALSE)</f>
        <v>0</v>
      </c>
      <c r="I1044" s="16" t="str">
        <f>VLOOKUP(A1044,'Medical Examinations'!A1044:H1044,8,FALSE)</f>
        <v>No</v>
      </c>
      <c r="J1044" s="16" t="str">
        <f>VLOOKUP(A1044,'Medical Examinations'!A1044:I1044,9,FALSE)</f>
        <v>normal weight</v>
      </c>
      <c r="K1044" s="16" t="str">
        <f>VLOOKUP(A1044,'Medical Examinations'!A1044:J1044,10,FALSE)</f>
        <v>diabetes</v>
      </c>
      <c r="L1044" s="18">
        <f>VLOOKUP(A1044,'Hospitalisation Details'!A:F, 5, FALSE)</f>
        <v>11</v>
      </c>
      <c r="M1044" s="16">
        <f>VLOOKUP(A1044,'Hospitalisation Details'!A1044:H1044,8,FALSE)</f>
        <v>10791.96</v>
      </c>
      <c r="N1044" s="16" t="str">
        <f>VLOOKUP(A1044,'Hospitalisation Details'!A1044:I1044,9,FALSE)</f>
        <v>tier - 3</v>
      </c>
      <c r="O1044" s="16" t="str">
        <f>VLOOKUP(A1044,'Hospitalisation Details'!A1044:J1044,10,FALSE)</f>
        <v>tier - 2</v>
      </c>
      <c r="P1044" s="16" t="str">
        <f>VLOOKUP(A1044,'Hospitalisation Details'!A1044:K1044,11,FALSE)</f>
        <v>R1011</v>
      </c>
      <c r="Q1044" s="16">
        <f>VLOOKUP(A1044,'Hospitalisation Details'!A1044:L1044,12,FALSE)</f>
        <v>55</v>
      </c>
    </row>
    <row r="1045" spans="1:17" ht="20.399999999999999" x14ac:dyDescent="0.6">
      <c r="A1045" s="17" t="s">
        <v>1327</v>
      </c>
      <c r="B1045" s="16" t="str">
        <f>VLOOKUP('HEALTH CARE'!A1045,'Customer Names'!A1045:D1045,3,FALSE)</f>
        <v>Ptucha</v>
      </c>
      <c r="C1045" s="16">
        <f>VLOOKUP(A1045,'Medical Examinations'!A1045:B1045,2,FALSE)</f>
        <v>38.14</v>
      </c>
      <c r="D1045" s="16">
        <f>VLOOKUP(A1045,'Medical Examinations'!A1045:C1045,3,FALSE)</f>
        <v>5.84</v>
      </c>
      <c r="E1045" s="16" t="str">
        <f>VLOOKUP(A1045,'Medical Examinations'!A1045:D1045,4,FALSE)</f>
        <v>No</v>
      </c>
      <c r="F1045" s="16" t="str">
        <f>VLOOKUP(A1045,'Medical Examinations'!A1045:E1045,5,FALSE)</f>
        <v>No</v>
      </c>
      <c r="G1045" s="16" t="str">
        <f>VLOOKUP(A1045,'Medical Examinations'!A1045:F1045,6,FALSE)</f>
        <v>No</v>
      </c>
      <c r="H1045" s="16">
        <f>VLOOKUP('HEALTH CARE'!A1045,'Medical Examinations'!A1045:G1045,7,FALSE)</f>
        <v>0</v>
      </c>
      <c r="I1045" s="16" t="str">
        <f>VLOOKUP(A1045,'Medical Examinations'!A1045:H1045,8,FALSE)</f>
        <v>No</v>
      </c>
      <c r="J1045" s="16" t="str">
        <f>VLOOKUP(A1045,'Medical Examinations'!A1045:I1045,9,FALSE)</f>
        <v>obesity</v>
      </c>
      <c r="K1045" s="16" t="str">
        <f>VLOOKUP(A1045,'Medical Examinations'!A1045:J1045,10,FALSE)</f>
        <v>prediabetes</v>
      </c>
      <c r="L1045" s="18">
        <f>VLOOKUP(A1045,'Hospitalisation Details'!A:F, 5, FALSE)</f>
        <v>25</v>
      </c>
      <c r="M1045" s="16">
        <f>VLOOKUP(A1045,'Hospitalisation Details'!A1045:H1045,8,FALSE)</f>
        <v>10769.75</v>
      </c>
      <c r="N1045" s="16" t="str">
        <f>VLOOKUP(A1045,'Hospitalisation Details'!A1045:I1045,9,FALSE)</f>
        <v>tier - 3</v>
      </c>
      <c r="O1045" s="16" t="str">
        <f>VLOOKUP(A1045,'Hospitalisation Details'!A1045:J1045,10,FALSE)</f>
        <v>tier - 2</v>
      </c>
      <c r="P1045" s="16" t="str">
        <f>VLOOKUP(A1045,'Hospitalisation Details'!A1045:K1045,11,FALSE)</f>
        <v>R1022</v>
      </c>
      <c r="Q1045" s="16">
        <f>VLOOKUP(A1045,'Hospitalisation Details'!A1045:L1045,12,FALSE)</f>
        <v>33</v>
      </c>
    </row>
    <row r="1046" spans="1:17" ht="20.399999999999999" x14ac:dyDescent="0.6">
      <c r="A1046" s="17" t="s">
        <v>1326</v>
      </c>
      <c r="B1046" s="16" t="str">
        <f>VLOOKUP('HEALTH CARE'!A1046,'Customer Names'!A1046:D1046,3,FALSE)</f>
        <v>Kirouac</v>
      </c>
      <c r="C1046" s="16">
        <f>VLOOKUP(A1046,'Medical Examinations'!A1046:B1046,2,FALSE)</f>
        <v>35.42</v>
      </c>
      <c r="D1046" s="16">
        <f>VLOOKUP(A1046,'Medical Examinations'!A1046:C1046,3,FALSE)</f>
        <v>8.6999999999999993</v>
      </c>
      <c r="E1046" s="16" t="str">
        <f>VLOOKUP(A1046,'Medical Examinations'!A1046:D1046,4,FALSE)</f>
        <v>Yes</v>
      </c>
      <c r="F1046" s="16" t="str">
        <f>VLOOKUP(A1046,'Medical Examinations'!A1046:E1046,5,FALSE)</f>
        <v>No</v>
      </c>
      <c r="G1046" s="16" t="str">
        <f>VLOOKUP(A1046,'Medical Examinations'!A1046:F1046,6,FALSE)</f>
        <v>No</v>
      </c>
      <c r="H1046" s="16">
        <f>VLOOKUP('HEALTH CARE'!A1046,'Medical Examinations'!A1046:G1046,7,FALSE)</f>
        <v>1</v>
      </c>
      <c r="I1046" s="16" t="str">
        <f>VLOOKUP(A1046,'Medical Examinations'!A1046:H1046,8,FALSE)</f>
        <v>No</v>
      </c>
      <c r="J1046" s="16" t="str">
        <f>VLOOKUP(A1046,'Medical Examinations'!A1046:I1046,9,FALSE)</f>
        <v>obesity</v>
      </c>
      <c r="K1046" s="16" t="str">
        <f>VLOOKUP(A1046,'Medical Examinations'!A1046:J1046,10,FALSE)</f>
        <v>diabetes</v>
      </c>
      <c r="L1046" s="18">
        <f>VLOOKUP(A1046,'Hospitalisation Details'!A:F, 5, FALSE)</f>
        <v>29</v>
      </c>
      <c r="M1046" s="16">
        <f>VLOOKUP(A1046,'Hospitalisation Details'!A1046:H1046,8,FALSE)</f>
        <v>10749.02</v>
      </c>
      <c r="N1046" s="16" t="str">
        <f>VLOOKUP(A1046,'Hospitalisation Details'!A1046:I1046,9,FALSE)</f>
        <v>tier - 3</v>
      </c>
      <c r="O1046" s="16" t="str">
        <f>VLOOKUP(A1046,'Hospitalisation Details'!A1046:J1046,10,FALSE)</f>
        <v>tier - 1</v>
      </c>
      <c r="P1046" s="16" t="str">
        <f>VLOOKUP(A1046,'Hospitalisation Details'!A1046:K1046,11,FALSE)</f>
        <v>R1026</v>
      </c>
      <c r="Q1046" s="16">
        <f>VLOOKUP(A1046,'Hospitalisation Details'!A1046:L1046,12,FALSE)</f>
        <v>36</v>
      </c>
    </row>
    <row r="1047" spans="1:17" ht="20.399999999999999" x14ac:dyDescent="0.6">
      <c r="A1047" s="17" t="s">
        <v>1325</v>
      </c>
      <c r="B1047" s="16" t="str">
        <f>VLOOKUP('HEALTH CARE'!A1047,'Customer Names'!A1047:D1047,3,FALSE)</f>
        <v>Toews</v>
      </c>
      <c r="C1047" s="16">
        <f>VLOOKUP(A1047,'Medical Examinations'!A1047:B1047,2,FALSE)</f>
        <v>35.625</v>
      </c>
      <c r="D1047" s="16">
        <f>VLOOKUP(A1047,'Medical Examinations'!A1047:C1047,3,FALSE)</f>
        <v>10.79</v>
      </c>
      <c r="E1047" s="16" t="str">
        <f>VLOOKUP(A1047,'Medical Examinations'!A1047:D1047,4,FALSE)</f>
        <v>No</v>
      </c>
      <c r="F1047" s="16" t="str">
        <f>VLOOKUP(A1047,'Medical Examinations'!A1047:E1047,5,FALSE)</f>
        <v>No</v>
      </c>
      <c r="G1047" s="16" t="str">
        <f>VLOOKUP(A1047,'Medical Examinations'!A1047:F1047,6,FALSE)</f>
        <v>No</v>
      </c>
      <c r="H1047" s="16">
        <f>VLOOKUP('HEALTH CARE'!A1047,'Medical Examinations'!A1047:G1047,7,FALSE)</f>
        <v>0</v>
      </c>
      <c r="I1047" s="16" t="str">
        <f>VLOOKUP(A1047,'Medical Examinations'!A1047:H1047,8,FALSE)</f>
        <v>No</v>
      </c>
      <c r="J1047" s="16" t="str">
        <f>VLOOKUP(A1047,'Medical Examinations'!A1047:I1047,9,FALSE)</f>
        <v>obesity</v>
      </c>
      <c r="K1047" s="16" t="str">
        <f>VLOOKUP(A1047,'Medical Examinations'!A1047:J1047,10,FALSE)</f>
        <v>diabetes</v>
      </c>
      <c r="L1047" s="18">
        <f>VLOOKUP(A1047,'Hospitalisation Details'!A:F, 5, FALSE)</f>
        <v>9</v>
      </c>
      <c r="M1047" s="16">
        <f>VLOOKUP(A1047,'Hospitalisation Details'!A1047:H1047,8,FALSE)</f>
        <v>10736.87</v>
      </c>
      <c r="N1047" s="16" t="str">
        <f>VLOOKUP(A1047,'Hospitalisation Details'!A1047:I1047,9,FALSE)</f>
        <v>tier - 3</v>
      </c>
      <c r="O1047" s="16" t="str">
        <f>VLOOKUP(A1047,'Hospitalisation Details'!A1047:J1047,10,FALSE)</f>
        <v>tier - 1</v>
      </c>
      <c r="P1047" s="16" t="str">
        <f>VLOOKUP(A1047,'Hospitalisation Details'!A1047:K1047,11,FALSE)</f>
        <v>R1016</v>
      </c>
      <c r="Q1047" s="16">
        <f>VLOOKUP(A1047,'Hospitalisation Details'!A1047:L1047,12,FALSE)</f>
        <v>48</v>
      </c>
    </row>
    <row r="1048" spans="1:17" ht="20.399999999999999" x14ac:dyDescent="0.6">
      <c r="A1048" s="17" t="s">
        <v>1324</v>
      </c>
      <c r="B1048" s="16" t="str">
        <f>VLOOKUP('HEALTH CARE'!A1048,'Customer Names'!A1048:D1048,3,FALSE)</f>
        <v>Perry</v>
      </c>
      <c r="C1048" s="16">
        <f>VLOOKUP(A1048,'Medical Examinations'!A1048:B1048,2,FALSE)</f>
        <v>45.51</v>
      </c>
      <c r="D1048" s="16">
        <f>VLOOKUP(A1048,'Medical Examinations'!A1048:C1048,3,FALSE)</f>
        <v>4.32</v>
      </c>
      <c r="E1048" s="16" t="str">
        <f>VLOOKUP(A1048,'Medical Examinations'!A1048:D1048,4,FALSE)</f>
        <v>No</v>
      </c>
      <c r="F1048" s="16" t="str">
        <f>VLOOKUP(A1048,'Medical Examinations'!A1048:E1048,5,FALSE)</f>
        <v>No</v>
      </c>
      <c r="G1048" s="16" t="str">
        <f>VLOOKUP(A1048,'Medical Examinations'!A1048:F1048,6,FALSE)</f>
        <v>No</v>
      </c>
      <c r="H1048" s="16">
        <f>VLOOKUP('HEALTH CARE'!A1048,'Medical Examinations'!A1048:G1048,7,FALSE)</f>
        <v>1</v>
      </c>
      <c r="I1048" s="16" t="str">
        <f>VLOOKUP(A1048,'Medical Examinations'!A1048:H1048,8,FALSE)</f>
        <v>No</v>
      </c>
      <c r="J1048" s="16" t="str">
        <f>VLOOKUP(A1048,'Medical Examinations'!A1048:I1048,9,FALSE)</f>
        <v>obesity</v>
      </c>
      <c r="K1048" s="16" t="str">
        <f>VLOOKUP(A1048,'Medical Examinations'!A1048:J1048,10,FALSE)</f>
        <v>normal</v>
      </c>
      <c r="L1048" s="18">
        <f>VLOOKUP(A1048,'Hospitalisation Details'!A:F, 5, FALSE)</f>
        <v>25</v>
      </c>
      <c r="M1048" s="16">
        <f>VLOOKUP(A1048,'Hospitalisation Details'!A1048:H1048,8,FALSE)</f>
        <v>10719.57</v>
      </c>
      <c r="N1048" s="16" t="str">
        <f>VLOOKUP(A1048,'Hospitalisation Details'!A1048:I1048,9,FALSE)</f>
        <v>tier - 3</v>
      </c>
      <c r="O1048" s="16" t="str">
        <f>VLOOKUP(A1048,'Hospitalisation Details'!A1048:J1048,10,FALSE)</f>
        <v>tier - 1</v>
      </c>
      <c r="P1048" s="16" t="str">
        <f>VLOOKUP(A1048,'Hospitalisation Details'!A1048:K1048,11,FALSE)</f>
        <v>R1012</v>
      </c>
      <c r="Q1048" s="16">
        <f>VLOOKUP(A1048,'Hospitalisation Details'!A1048:L1048,12,FALSE)</f>
        <v>30</v>
      </c>
    </row>
    <row r="1049" spans="1:17" ht="20.399999999999999" x14ac:dyDescent="0.6">
      <c r="A1049" s="17" t="s">
        <v>1323</v>
      </c>
      <c r="B1049" s="16" t="str">
        <f>VLOOKUP('HEALTH CARE'!A1049,'Customer Names'!A1049:D1049,3,FALSE)</f>
        <v>Kretz</v>
      </c>
      <c r="C1049" s="16">
        <f>VLOOKUP(A1049,'Medical Examinations'!A1049:B1049,2,FALSE)</f>
        <v>37.1</v>
      </c>
      <c r="D1049" s="16">
        <f>VLOOKUP(A1049,'Medical Examinations'!A1049:C1049,3,FALSE)</f>
        <v>7.19</v>
      </c>
      <c r="E1049" s="16" t="str">
        <f>VLOOKUP(A1049,'Medical Examinations'!A1049:D1049,4,FALSE)</f>
        <v>Yes</v>
      </c>
      <c r="F1049" s="16" t="str">
        <f>VLOOKUP(A1049,'Medical Examinations'!A1049:E1049,5,FALSE)</f>
        <v>No</v>
      </c>
      <c r="G1049" s="16" t="str">
        <f>VLOOKUP(A1049,'Medical Examinations'!A1049:F1049,6,FALSE)</f>
        <v>No</v>
      </c>
      <c r="H1049" s="16">
        <f>VLOOKUP('HEALTH CARE'!A1049,'Medical Examinations'!A1049:G1049,7,FALSE)</f>
        <v>0</v>
      </c>
      <c r="I1049" s="16" t="str">
        <f>VLOOKUP(A1049,'Medical Examinations'!A1049:H1049,8,FALSE)</f>
        <v>No</v>
      </c>
      <c r="J1049" s="16" t="str">
        <f>VLOOKUP(A1049,'Medical Examinations'!A1049:I1049,9,FALSE)</f>
        <v>obesity</v>
      </c>
      <c r="K1049" s="16" t="str">
        <f>VLOOKUP(A1049,'Medical Examinations'!A1049:J1049,10,FALSE)</f>
        <v>diabetes</v>
      </c>
      <c r="L1049" s="18">
        <f>VLOOKUP(A1049,'Hospitalisation Details'!A:F, 5, FALSE)</f>
        <v>5</v>
      </c>
      <c r="M1049" s="16">
        <f>VLOOKUP(A1049,'Hospitalisation Details'!A1049:H1049,8,FALSE)</f>
        <v>10713.64</v>
      </c>
      <c r="N1049" s="16" t="str">
        <f>VLOOKUP(A1049,'Hospitalisation Details'!A1049:I1049,9,FALSE)</f>
        <v>tier - 3</v>
      </c>
      <c r="O1049" s="16" t="str">
        <f>VLOOKUP(A1049,'Hospitalisation Details'!A1049:J1049,10,FALSE)</f>
        <v>tier - 3</v>
      </c>
      <c r="P1049" s="16" t="str">
        <f>VLOOKUP(A1049,'Hospitalisation Details'!A1049:K1049,11,FALSE)</f>
        <v>R1011</v>
      </c>
      <c r="Q1049" s="16">
        <f>VLOOKUP(A1049,'Hospitalisation Details'!A1049:L1049,12,FALSE)</f>
        <v>55</v>
      </c>
    </row>
    <row r="1050" spans="1:17" ht="20.399999999999999" x14ac:dyDescent="0.6">
      <c r="A1050" s="17" t="s">
        <v>1322</v>
      </c>
      <c r="B1050" s="16" t="str">
        <f>VLOOKUP('HEALTH CARE'!A1050,'Customer Names'!A1050:D1050,3,FALSE)</f>
        <v>Hempel</v>
      </c>
      <c r="C1050" s="16">
        <f>VLOOKUP(A1050,'Medical Examinations'!A1050:B1050,2,FALSE)</f>
        <v>30.5</v>
      </c>
      <c r="D1050" s="16">
        <f>VLOOKUP(A1050,'Medical Examinations'!A1050:C1050,3,FALSE)</f>
        <v>11.94</v>
      </c>
      <c r="E1050" s="16" t="str">
        <f>VLOOKUP(A1050,'Medical Examinations'!A1050:D1050,4,FALSE)</f>
        <v>Yes</v>
      </c>
      <c r="F1050" s="16" t="str">
        <f>VLOOKUP(A1050,'Medical Examinations'!A1050:E1050,5,FALSE)</f>
        <v>No</v>
      </c>
      <c r="G1050" s="16" t="str">
        <f>VLOOKUP(A1050,'Medical Examinations'!A1050:F1050,6,FALSE)</f>
        <v>No</v>
      </c>
      <c r="H1050" s="16">
        <f>VLOOKUP('HEALTH CARE'!A1050,'Medical Examinations'!A1050:G1050,7,FALSE)</f>
        <v>0</v>
      </c>
      <c r="I1050" s="16" t="str">
        <f>VLOOKUP(A1050,'Medical Examinations'!A1050:H1050,8,FALSE)</f>
        <v>No</v>
      </c>
      <c r="J1050" s="16" t="str">
        <f>VLOOKUP(A1050,'Medical Examinations'!A1050:I1050,9,FALSE)</f>
        <v>obesity</v>
      </c>
      <c r="K1050" s="16" t="str">
        <f>VLOOKUP(A1050,'Medical Examinations'!A1050:J1050,10,FALSE)</f>
        <v>diabetes</v>
      </c>
      <c r="L1050" s="18">
        <f>VLOOKUP(A1050,'Hospitalisation Details'!A:F, 5, FALSE)</f>
        <v>30</v>
      </c>
      <c r="M1050" s="16">
        <f>VLOOKUP(A1050,'Hospitalisation Details'!A1050:H1050,8,FALSE)</f>
        <v>10704.47</v>
      </c>
      <c r="N1050" s="16" t="str">
        <f>VLOOKUP(A1050,'Hospitalisation Details'!A1050:I1050,9,FALSE)</f>
        <v>tier - 3</v>
      </c>
      <c r="O1050" s="16" t="str">
        <f>VLOOKUP(A1050,'Hospitalisation Details'!A1050:J1050,10,FALSE)</f>
        <v>tier - 2</v>
      </c>
      <c r="P1050" s="16" t="str">
        <f>VLOOKUP(A1050,'Hospitalisation Details'!A1050:K1050,11,FALSE)</f>
        <v>R1011</v>
      </c>
      <c r="Q1050" s="16">
        <f>VLOOKUP(A1050,'Hospitalisation Details'!A1050:L1050,12,FALSE)</f>
        <v>55</v>
      </c>
    </row>
    <row r="1051" spans="1:17" ht="20.399999999999999" x14ac:dyDescent="0.6">
      <c r="A1051" s="17" t="s">
        <v>1321</v>
      </c>
      <c r="B1051" s="16" t="str">
        <f>VLOOKUP('HEALTH CARE'!A1051,'Customer Names'!A1051:D1051,3,FALSE)</f>
        <v>McBroom</v>
      </c>
      <c r="C1051" s="16">
        <f>VLOOKUP(A1051,'Medical Examinations'!A1051:B1051,2,FALSE)</f>
        <v>28.16</v>
      </c>
      <c r="D1051" s="16">
        <f>VLOOKUP(A1051,'Medical Examinations'!A1051:C1051,3,FALSE)</f>
        <v>5.56</v>
      </c>
      <c r="E1051" s="16" t="str">
        <f>VLOOKUP(A1051,'Medical Examinations'!A1051:D1051,4,FALSE)</f>
        <v>No</v>
      </c>
      <c r="F1051" s="16" t="str">
        <f>VLOOKUP(A1051,'Medical Examinations'!A1051:E1051,5,FALSE)</f>
        <v>No</v>
      </c>
      <c r="G1051" s="16" t="str">
        <f>VLOOKUP(A1051,'Medical Examinations'!A1051:F1051,6,FALSE)</f>
        <v>No</v>
      </c>
      <c r="H1051" s="16">
        <f>VLOOKUP('HEALTH CARE'!A1051,'Medical Examinations'!A1051:G1051,7,FALSE)</f>
        <v>2</v>
      </c>
      <c r="I1051" s="16" t="str">
        <f>VLOOKUP(A1051,'Medical Examinations'!A1051:H1051,8,FALSE)</f>
        <v>No</v>
      </c>
      <c r="J1051" s="16" t="str">
        <f>VLOOKUP(A1051,'Medical Examinations'!A1051:I1051,9,FALSE)</f>
        <v>overweight</v>
      </c>
      <c r="K1051" s="16" t="str">
        <f>VLOOKUP(A1051,'Medical Examinations'!A1051:J1051,10,FALSE)</f>
        <v>normal</v>
      </c>
      <c r="L1051" s="18">
        <f>VLOOKUP(A1051,'Hospitalisation Details'!A:F, 5, FALSE)</f>
        <v>24</v>
      </c>
      <c r="M1051" s="16">
        <f>VLOOKUP(A1051,'Hospitalisation Details'!A1051:H1051,8,FALSE)</f>
        <v>10702.64</v>
      </c>
      <c r="N1051" s="16" t="str">
        <f>VLOOKUP(A1051,'Hospitalisation Details'!A1051:I1051,9,FALSE)</f>
        <v>tier - 3</v>
      </c>
      <c r="O1051" s="16" t="str">
        <f>VLOOKUP(A1051,'Hospitalisation Details'!A1051:J1051,10,FALSE)</f>
        <v>tier - 3</v>
      </c>
      <c r="P1051" s="16" t="str">
        <f>VLOOKUP(A1051,'Hospitalisation Details'!A1051:K1051,11,FALSE)</f>
        <v>R1013</v>
      </c>
      <c r="Q1051" s="16">
        <f>VLOOKUP(A1051,'Hospitalisation Details'!A1051:L1051,12,FALSE)</f>
        <v>50</v>
      </c>
    </row>
    <row r="1052" spans="1:17" ht="20.399999999999999" x14ac:dyDescent="0.6">
      <c r="A1052" s="17" t="s">
        <v>1320</v>
      </c>
      <c r="B1052" s="16" t="str">
        <f>VLOOKUP('HEALTH CARE'!A1052,'Customer Names'!A1052:D1052,3,FALSE)</f>
        <v>Yoo</v>
      </c>
      <c r="C1052" s="16">
        <f>VLOOKUP(A1052,'Medical Examinations'!A1052:B1052,2,FALSE)</f>
        <v>29.1</v>
      </c>
      <c r="D1052" s="16">
        <f>VLOOKUP(A1052,'Medical Examinations'!A1052:C1052,3,FALSE)</f>
        <v>5.64</v>
      </c>
      <c r="E1052" s="16" t="str">
        <f>VLOOKUP(A1052,'Medical Examinations'!A1052:D1052,4,FALSE)</f>
        <v>Yes</v>
      </c>
      <c r="F1052" s="16" t="str">
        <f>VLOOKUP(A1052,'Medical Examinations'!A1052:E1052,5,FALSE)</f>
        <v>No</v>
      </c>
      <c r="G1052" s="16" t="str">
        <f>VLOOKUP(A1052,'Medical Examinations'!A1052:F1052,6,FALSE)</f>
        <v>No</v>
      </c>
      <c r="H1052" s="16">
        <f>VLOOKUP('HEALTH CARE'!A1052,'Medical Examinations'!A1052:G1052,7,FALSE)</f>
        <v>0</v>
      </c>
      <c r="I1052" s="16" t="str">
        <f>VLOOKUP(A1052,'Medical Examinations'!A1052:H1052,8,FALSE)</f>
        <v>No</v>
      </c>
      <c r="J1052" s="16" t="str">
        <f>VLOOKUP(A1052,'Medical Examinations'!A1052:I1052,9,FALSE)</f>
        <v>overweight</v>
      </c>
      <c r="K1052" s="16" t="str">
        <f>VLOOKUP(A1052,'Medical Examinations'!A1052:J1052,10,FALSE)</f>
        <v>normal</v>
      </c>
      <c r="L1052" s="18">
        <f>VLOOKUP(A1052,'Hospitalisation Details'!A:F, 5, FALSE)</f>
        <v>30</v>
      </c>
      <c r="M1052" s="16">
        <f>VLOOKUP(A1052,'Hospitalisation Details'!A1052:H1052,8,FALSE)</f>
        <v>10698.38</v>
      </c>
      <c r="N1052" s="16" t="str">
        <f>VLOOKUP(A1052,'Hospitalisation Details'!A1052:I1052,9,FALSE)</f>
        <v>tier - 3</v>
      </c>
      <c r="O1052" s="16" t="str">
        <f>VLOOKUP(A1052,'Hospitalisation Details'!A1052:J1052,10,FALSE)</f>
        <v>tier - 1</v>
      </c>
      <c r="P1052" s="16" t="str">
        <f>VLOOKUP(A1052,'Hospitalisation Details'!A1052:K1052,11,FALSE)</f>
        <v>R1025</v>
      </c>
      <c r="Q1052" s="16">
        <f>VLOOKUP(A1052,'Hospitalisation Details'!A1052:L1052,12,FALSE)</f>
        <v>46</v>
      </c>
    </row>
    <row r="1053" spans="1:17" ht="20.399999999999999" x14ac:dyDescent="0.6">
      <c r="A1053" s="17" t="s">
        <v>1319</v>
      </c>
      <c r="B1053" s="16" t="str">
        <f>VLOOKUP('HEALTH CARE'!A1053,'Customer Names'!A1053:D1053,3,FALSE)</f>
        <v>Rand</v>
      </c>
      <c r="C1053" s="16">
        <f>VLOOKUP(A1053,'Medical Examinations'!A1053:B1053,2,FALSE)</f>
        <v>30.22</v>
      </c>
      <c r="D1053" s="16">
        <f>VLOOKUP(A1053,'Medical Examinations'!A1053:C1053,3,FALSE)</f>
        <v>4.6500000000000004</v>
      </c>
      <c r="E1053" s="16" t="str">
        <f>VLOOKUP(A1053,'Medical Examinations'!A1053:D1053,4,FALSE)</f>
        <v>No</v>
      </c>
      <c r="F1053" s="16" t="str">
        <f>VLOOKUP(A1053,'Medical Examinations'!A1053:E1053,5,FALSE)</f>
        <v>No</v>
      </c>
      <c r="G1053" s="16" t="str">
        <f>VLOOKUP(A1053,'Medical Examinations'!A1053:F1053,6,FALSE)</f>
        <v>No</v>
      </c>
      <c r="H1053" s="16">
        <f>VLOOKUP('HEALTH CARE'!A1053,'Medical Examinations'!A1053:G1053,7,FALSE)</f>
        <v>0</v>
      </c>
      <c r="I1053" s="16" t="str">
        <f>VLOOKUP(A1053,'Medical Examinations'!A1053:H1053,8,FALSE)</f>
        <v>No</v>
      </c>
      <c r="J1053" s="16" t="str">
        <f>VLOOKUP(A1053,'Medical Examinations'!A1053:I1053,9,FALSE)</f>
        <v>obesity</v>
      </c>
      <c r="K1053" s="16" t="str">
        <f>VLOOKUP(A1053,'Medical Examinations'!A1053:J1053,10,FALSE)</f>
        <v>normal</v>
      </c>
      <c r="L1053" s="18">
        <f>VLOOKUP(A1053,'Hospitalisation Details'!A:F, 5, FALSE)</f>
        <v>2</v>
      </c>
      <c r="M1053" s="16">
        <f>VLOOKUP(A1053,'Hospitalisation Details'!A1053:H1053,8,FALSE)</f>
        <v>10690.11</v>
      </c>
      <c r="N1053" s="16" t="str">
        <f>VLOOKUP(A1053,'Hospitalisation Details'!A1053:I1053,9,FALSE)</f>
        <v>tier - 3</v>
      </c>
      <c r="O1053" s="16" t="str">
        <f>VLOOKUP(A1053,'Hospitalisation Details'!A1053:J1053,10,FALSE)</f>
        <v>tier - 2</v>
      </c>
      <c r="P1053" s="16" t="str">
        <f>VLOOKUP(A1053,'Hospitalisation Details'!A1053:K1053,11,FALSE)</f>
        <v>R1021</v>
      </c>
      <c r="Q1053" s="16">
        <f>VLOOKUP(A1053,'Hospitalisation Details'!A1053:L1053,12,FALSE)</f>
        <v>45</v>
      </c>
    </row>
    <row r="1054" spans="1:17" ht="20.399999999999999" x14ac:dyDescent="0.6">
      <c r="A1054" s="17" t="s">
        <v>1318</v>
      </c>
      <c r="B1054" s="16" t="str">
        <f>VLOOKUP('HEALTH CARE'!A1054,'Customer Names'!A1054:D1054,3,FALSE)</f>
        <v>Wolfe</v>
      </c>
      <c r="C1054" s="16">
        <f>VLOOKUP(A1054,'Medical Examinations'!A1054:B1054,2,FALSE)</f>
        <v>24.29</v>
      </c>
      <c r="D1054" s="16">
        <f>VLOOKUP(A1054,'Medical Examinations'!A1054:C1054,3,FALSE)</f>
        <v>9.0500000000000007</v>
      </c>
      <c r="E1054" s="16" t="str">
        <f>VLOOKUP(A1054,'Medical Examinations'!A1054:D1054,4,FALSE)</f>
        <v>No</v>
      </c>
      <c r="F1054" s="16" t="str">
        <f>VLOOKUP(A1054,'Medical Examinations'!A1054:E1054,5,FALSE)</f>
        <v>No</v>
      </c>
      <c r="G1054" s="16" t="str">
        <f>VLOOKUP(A1054,'Medical Examinations'!A1054:F1054,6,FALSE)</f>
        <v>No</v>
      </c>
      <c r="H1054" s="16">
        <f>VLOOKUP('HEALTH CARE'!A1054,'Medical Examinations'!A1054:G1054,7,FALSE)</f>
        <v>0</v>
      </c>
      <c r="I1054" s="16" t="str">
        <f>VLOOKUP(A1054,'Medical Examinations'!A1054:H1054,8,FALSE)</f>
        <v>No</v>
      </c>
      <c r="J1054" s="16" t="str">
        <f>VLOOKUP(A1054,'Medical Examinations'!A1054:I1054,9,FALSE)</f>
        <v>normal weight</v>
      </c>
      <c r="K1054" s="16" t="str">
        <f>VLOOKUP(A1054,'Medical Examinations'!A1054:J1054,10,FALSE)</f>
        <v>diabetes</v>
      </c>
      <c r="L1054" s="18">
        <f>VLOOKUP(A1054,'Hospitalisation Details'!A:F, 5, FALSE)</f>
        <v>7</v>
      </c>
      <c r="M1054" s="16">
        <f>VLOOKUP(A1054,'Hospitalisation Details'!A1054:H1054,8,FALSE)</f>
        <v>10676.83</v>
      </c>
      <c r="N1054" s="16" t="str">
        <f>VLOOKUP(A1054,'Hospitalisation Details'!A1054:I1054,9,FALSE)</f>
        <v>tier - 3</v>
      </c>
      <c r="O1054" s="16" t="str">
        <f>VLOOKUP(A1054,'Hospitalisation Details'!A1054:J1054,10,FALSE)</f>
        <v>tier - 3</v>
      </c>
      <c r="P1054" s="16" t="str">
        <f>VLOOKUP(A1054,'Hospitalisation Details'!A1054:K1054,11,FALSE)</f>
        <v>R1013</v>
      </c>
      <c r="Q1054" s="16">
        <f>VLOOKUP(A1054,'Hospitalisation Details'!A1054:L1054,12,FALSE)</f>
        <v>60</v>
      </c>
    </row>
    <row r="1055" spans="1:17" ht="20.399999999999999" x14ac:dyDescent="0.6">
      <c r="A1055" s="17" t="s">
        <v>1317</v>
      </c>
      <c r="B1055" s="16" t="str">
        <f>VLOOKUP('HEALTH CARE'!A1055,'Customer Names'!A1055:D1055,3,FALSE)</f>
        <v>Vance</v>
      </c>
      <c r="C1055" s="16">
        <f>VLOOKUP(A1055,'Medical Examinations'!A1055:B1055,2,FALSE)</f>
        <v>29.39</v>
      </c>
      <c r="D1055" s="16">
        <f>VLOOKUP(A1055,'Medical Examinations'!A1055:C1055,3,FALSE)</f>
        <v>4.5199999999999996</v>
      </c>
      <c r="E1055" s="16" t="str">
        <f>VLOOKUP(A1055,'Medical Examinations'!A1055:D1055,4,FALSE)</f>
        <v>Yes</v>
      </c>
      <c r="F1055" s="16" t="str">
        <f>VLOOKUP(A1055,'Medical Examinations'!A1055:E1055,5,FALSE)</f>
        <v>No</v>
      </c>
      <c r="G1055" s="16" t="str">
        <f>VLOOKUP(A1055,'Medical Examinations'!A1055:F1055,6,FALSE)</f>
        <v>No</v>
      </c>
      <c r="H1055" s="16">
        <f>VLOOKUP('HEALTH CARE'!A1055,'Medical Examinations'!A1055:G1055,7,FALSE)</f>
        <v>0</v>
      </c>
      <c r="I1055" s="16" t="str">
        <f>VLOOKUP(A1055,'Medical Examinations'!A1055:H1055,8,FALSE)</f>
        <v>No</v>
      </c>
      <c r="J1055" s="16" t="str">
        <f>VLOOKUP(A1055,'Medical Examinations'!A1055:I1055,9,FALSE)</f>
        <v>overweight</v>
      </c>
      <c r="K1055" s="16" t="str">
        <f>VLOOKUP(A1055,'Medical Examinations'!A1055:J1055,10,FALSE)</f>
        <v>normal</v>
      </c>
      <c r="L1055" s="18">
        <f>VLOOKUP(A1055,'Hospitalisation Details'!A:F, 5, FALSE)</f>
        <v>22</v>
      </c>
      <c r="M1055" s="16">
        <f>VLOOKUP(A1055,'Hospitalisation Details'!A1055:H1055,8,FALSE)</f>
        <v>10665.44</v>
      </c>
      <c r="N1055" s="16" t="str">
        <f>VLOOKUP(A1055,'Hospitalisation Details'!A1055:I1055,9,FALSE)</f>
        <v>tier - 3</v>
      </c>
      <c r="O1055" s="16" t="str">
        <f>VLOOKUP(A1055,'Hospitalisation Details'!A1055:J1055,10,FALSE)</f>
        <v>tier - 2</v>
      </c>
      <c r="P1055" s="16" t="str">
        <f>VLOOKUP(A1055,'Hospitalisation Details'!A1055:K1055,11,FALSE)</f>
        <v>R1021</v>
      </c>
      <c r="Q1055" s="16">
        <f>VLOOKUP(A1055,'Hospitalisation Details'!A1055:L1055,12,FALSE)</f>
        <v>46</v>
      </c>
    </row>
    <row r="1056" spans="1:17" ht="20.399999999999999" x14ac:dyDescent="0.6">
      <c r="A1056" s="17" t="s">
        <v>1316</v>
      </c>
      <c r="B1056" s="16" t="str">
        <f>VLOOKUP('HEALTH CARE'!A1056,'Customer Names'!A1056:D1056,3,FALSE)</f>
        <v>Burnett</v>
      </c>
      <c r="C1056" s="16">
        <f>VLOOKUP(A1056,'Medical Examinations'!A1056:B1056,2,FALSE)</f>
        <v>25.66</v>
      </c>
      <c r="D1056" s="16">
        <f>VLOOKUP(A1056,'Medical Examinations'!A1056:C1056,3,FALSE)</f>
        <v>4.62</v>
      </c>
      <c r="E1056" s="16" t="str">
        <f>VLOOKUP(A1056,'Medical Examinations'!A1056:D1056,4,FALSE)</f>
        <v>Yes</v>
      </c>
      <c r="F1056" s="16" t="str">
        <f>VLOOKUP(A1056,'Medical Examinations'!A1056:E1056,5,FALSE)</f>
        <v>No</v>
      </c>
      <c r="G1056" s="16" t="str">
        <f>VLOOKUP(A1056,'Medical Examinations'!A1056:F1056,6,FALSE)</f>
        <v>No</v>
      </c>
      <c r="H1056" s="16">
        <f>VLOOKUP('HEALTH CARE'!A1056,'Medical Examinations'!A1056:G1056,7,FALSE)</f>
        <v>1</v>
      </c>
      <c r="I1056" s="16" t="str">
        <f>VLOOKUP(A1056,'Medical Examinations'!A1056:H1056,8,FALSE)</f>
        <v>No</v>
      </c>
      <c r="J1056" s="16" t="str">
        <f>VLOOKUP(A1056,'Medical Examinations'!A1056:I1056,9,FALSE)</f>
        <v>overweight</v>
      </c>
      <c r="K1056" s="16" t="str">
        <f>VLOOKUP(A1056,'Medical Examinations'!A1056:J1056,10,FALSE)</f>
        <v>normal</v>
      </c>
      <c r="L1056" s="18">
        <f>VLOOKUP(A1056,'Hospitalisation Details'!A:F, 5, FALSE)</f>
        <v>8</v>
      </c>
      <c r="M1056" s="16">
        <f>VLOOKUP(A1056,'Hospitalisation Details'!A1056:H1056,8,FALSE)</f>
        <v>10627.81</v>
      </c>
      <c r="N1056" s="16" t="str">
        <f>VLOOKUP(A1056,'Hospitalisation Details'!A1056:I1056,9,FALSE)</f>
        <v>tier - 3</v>
      </c>
      <c r="O1056" s="16" t="str">
        <f>VLOOKUP(A1056,'Hospitalisation Details'!A1056:J1056,10,FALSE)</f>
        <v>tier - 3</v>
      </c>
      <c r="P1056" s="16" t="str">
        <f>VLOOKUP(A1056,'Hospitalisation Details'!A1056:K1056,11,FALSE)</f>
        <v>R1013</v>
      </c>
      <c r="Q1056" s="16">
        <f>VLOOKUP(A1056,'Hospitalisation Details'!A1056:L1056,12,FALSE)</f>
        <v>58</v>
      </c>
    </row>
    <row r="1057" spans="1:17" ht="20.399999999999999" x14ac:dyDescent="0.6">
      <c r="A1057" s="17" t="s">
        <v>1315</v>
      </c>
      <c r="B1057" s="16" t="str">
        <f>VLOOKUP('HEALTH CARE'!A1057,'Customer Names'!A1057:D1057,3,FALSE)</f>
        <v>Clason</v>
      </c>
      <c r="C1057" s="16">
        <f>VLOOKUP(A1057,'Medical Examinations'!A1057:B1057,2,FALSE)</f>
        <v>39.11</v>
      </c>
      <c r="D1057" s="16">
        <f>VLOOKUP(A1057,'Medical Examinations'!A1057:C1057,3,FALSE)</f>
        <v>5.87</v>
      </c>
      <c r="E1057" s="16" t="str">
        <f>VLOOKUP(A1057,'Medical Examinations'!A1057:D1057,4,FALSE)</f>
        <v>No</v>
      </c>
      <c r="F1057" s="16" t="str">
        <f>VLOOKUP(A1057,'Medical Examinations'!A1057:E1057,5,FALSE)</f>
        <v>No</v>
      </c>
      <c r="G1057" s="16" t="str">
        <f>VLOOKUP(A1057,'Medical Examinations'!A1057:F1057,6,FALSE)</f>
        <v>No</v>
      </c>
      <c r="H1057" s="16">
        <f>VLOOKUP('HEALTH CARE'!A1057,'Medical Examinations'!A1057:G1057,7,FALSE)</f>
        <v>0</v>
      </c>
      <c r="I1057" s="16" t="str">
        <f>VLOOKUP(A1057,'Medical Examinations'!A1057:H1057,8,FALSE)</f>
        <v>No</v>
      </c>
      <c r="J1057" s="16" t="str">
        <f>VLOOKUP(A1057,'Medical Examinations'!A1057:I1057,9,FALSE)</f>
        <v>obesity</v>
      </c>
      <c r="K1057" s="16" t="str">
        <f>VLOOKUP(A1057,'Medical Examinations'!A1057:J1057,10,FALSE)</f>
        <v>prediabetes</v>
      </c>
      <c r="L1057" s="18">
        <f>VLOOKUP(A1057,'Hospitalisation Details'!A:F, 5, FALSE)</f>
        <v>6</v>
      </c>
      <c r="M1057" s="16">
        <f>VLOOKUP(A1057,'Hospitalisation Details'!A1057:H1057,8,FALSE)</f>
        <v>10620.26</v>
      </c>
      <c r="N1057" s="16" t="str">
        <f>VLOOKUP(A1057,'Hospitalisation Details'!A1057:I1057,9,FALSE)</f>
        <v>tier - 3</v>
      </c>
      <c r="O1057" s="16" t="str">
        <f>VLOOKUP(A1057,'Hospitalisation Details'!A1057:J1057,10,FALSE)</f>
        <v>tier - 3</v>
      </c>
      <c r="P1057" s="16" t="str">
        <f>VLOOKUP(A1057,'Hospitalisation Details'!A1057:K1057,11,FALSE)</f>
        <v>R1012</v>
      </c>
      <c r="Q1057" s="16">
        <f>VLOOKUP(A1057,'Hospitalisation Details'!A1057:L1057,12,FALSE)</f>
        <v>32</v>
      </c>
    </row>
    <row r="1058" spans="1:17" ht="20.399999999999999" x14ac:dyDescent="0.6">
      <c r="A1058" s="17" t="s">
        <v>1314</v>
      </c>
      <c r="B1058" s="16" t="str">
        <f>VLOOKUP('HEALTH CARE'!A1058,'Customer Names'!A1058:D1058,3,FALSE)</f>
        <v>Donnelly</v>
      </c>
      <c r="C1058" s="16">
        <f>VLOOKUP(A1058,'Medical Examinations'!A1058:B1058,2,FALSE)</f>
        <v>43.78</v>
      </c>
      <c r="D1058" s="16">
        <f>VLOOKUP(A1058,'Medical Examinations'!A1058:C1058,3,FALSE)</f>
        <v>5.71</v>
      </c>
      <c r="E1058" s="16" t="str">
        <f>VLOOKUP(A1058,'Medical Examinations'!A1058:D1058,4,FALSE)</f>
        <v>No</v>
      </c>
      <c r="F1058" s="16" t="str">
        <f>VLOOKUP(A1058,'Medical Examinations'!A1058:E1058,5,FALSE)</f>
        <v>No</v>
      </c>
      <c r="G1058" s="16" t="str">
        <f>VLOOKUP(A1058,'Medical Examinations'!A1058:F1058,6,FALSE)</f>
        <v>No</v>
      </c>
      <c r="H1058" s="16">
        <f>VLOOKUP('HEALTH CARE'!A1058,'Medical Examinations'!A1058:G1058,7,FALSE)</f>
        <v>1</v>
      </c>
      <c r="I1058" s="16" t="str">
        <f>VLOOKUP(A1058,'Medical Examinations'!A1058:H1058,8,FALSE)</f>
        <v>No</v>
      </c>
      <c r="J1058" s="16" t="str">
        <f>VLOOKUP(A1058,'Medical Examinations'!A1058:I1058,9,FALSE)</f>
        <v>obesity</v>
      </c>
      <c r="K1058" s="16" t="str">
        <f>VLOOKUP(A1058,'Medical Examinations'!A1058:J1058,10,FALSE)</f>
        <v>prediabetes</v>
      </c>
      <c r="L1058" s="18">
        <f>VLOOKUP(A1058,'Hospitalisation Details'!A:F, 5, FALSE)</f>
        <v>23</v>
      </c>
      <c r="M1058" s="16">
        <f>VLOOKUP(A1058,'Hospitalisation Details'!A1058:H1058,8,FALSE)</f>
        <v>10617.04</v>
      </c>
      <c r="N1058" s="16" t="str">
        <f>VLOOKUP(A1058,'Hospitalisation Details'!A1058:I1058,9,FALSE)</f>
        <v>tier - 3</v>
      </c>
      <c r="O1058" s="16" t="str">
        <f>VLOOKUP(A1058,'Hospitalisation Details'!A1058:J1058,10,FALSE)</f>
        <v>tier - 3</v>
      </c>
      <c r="P1058" s="16" t="str">
        <f>VLOOKUP(A1058,'Hospitalisation Details'!A1058:K1058,11,FALSE)</f>
        <v>R1026</v>
      </c>
      <c r="Q1058" s="16">
        <f>VLOOKUP(A1058,'Hospitalisation Details'!A1058:L1058,12,FALSE)</f>
        <v>30</v>
      </c>
    </row>
    <row r="1059" spans="1:17" ht="20.399999999999999" x14ac:dyDescent="0.6">
      <c r="A1059" s="17" t="s">
        <v>1313</v>
      </c>
      <c r="B1059" s="16" t="str">
        <f>VLOOKUP('HEALTH CARE'!A1059,'Customer Names'!A1059:D1059,3,FALSE)</f>
        <v>Pietz</v>
      </c>
      <c r="C1059" s="16">
        <f>VLOOKUP(A1059,'Medical Examinations'!A1059:B1059,2,FALSE)</f>
        <v>24.35</v>
      </c>
      <c r="D1059" s="16">
        <f>VLOOKUP(A1059,'Medical Examinations'!A1059:C1059,3,FALSE)</f>
        <v>9.08</v>
      </c>
      <c r="E1059" s="16" t="str">
        <f>VLOOKUP(A1059,'Medical Examinations'!A1059:D1059,4,FALSE)</f>
        <v>No</v>
      </c>
      <c r="F1059" s="16" t="str">
        <f>VLOOKUP(A1059,'Medical Examinations'!A1059:E1059,5,FALSE)</f>
        <v>No</v>
      </c>
      <c r="G1059" s="16" t="str">
        <f>VLOOKUP(A1059,'Medical Examinations'!A1059:F1059,6,FALSE)</f>
        <v>No</v>
      </c>
      <c r="H1059" s="16">
        <f>VLOOKUP('HEALTH CARE'!A1059,'Medical Examinations'!A1059:G1059,7,FALSE)</f>
        <v>0</v>
      </c>
      <c r="I1059" s="16" t="str">
        <f>VLOOKUP(A1059,'Medical Examinations'!A1059:H1059,8,FALSE)</f>
        <v>No</v>
      </c>
      <c r="J1059" s="16" t="str">
        <f>VLOOKUP(A1059,'Medical Examinations'!A1059:I1059,9,FALSE)</f>
        <v>normal weight</v>
      </c>
      <c r="K1059" s="16" t="str">
        <f>VLOOKUP(A1059,'Medical Examinations'!A1059:J1059,10,FALSE)</f>
        <v>diabetes</v>
      </c>
      <c r="L1059" s="18">
        <f>VLOOKUP(A1059,'Hospitalisation Details'!A:F, 5, FALSE)</f>
        <v>27</v>
      </c>
      <c r="M1059" s="16">
        <f>VLOOKUP(A1059,'Hospitalisation Details'!A1059:H1059,8,FALSE)</f>
        <v>10608.67</v>
      </c>
      <c r="N1059" s="16" t="str">
        <f>VLOOKUP(A1059,'Hospitalisation Details'!A1059:I1059,9,FALSE)</f>
        <v>tier - 3</v>
      </c>
      <c r="O1059" s="16" t="str">
        <f>VLOOKUP(A1059,'Hospitalisation Details'!A1059:J1059,10,FALSE)</f>
        <v>tier - 3</v>
      </c>
      <c r="P1059" s="16" t="str">
        <f>VLOOKUP(A1059,'Hospitalisation Details'!A1059:K1059,11,FALSE)</f>
        <v>R1012</v>
      </c>
      <c r="Q1059" s="16">
        <f>VLOOKUP(A1059,'Hospitalisation Details'!A1059:L1059,12,FALSE)</f>
        <v>57</v>
      </c>
    </row>
    <row r="1060" spans="1:17" ht="20.399999999999999" x14ac:dyDescent="0.6">
      <c r="A1060" s="17" t="s">
        <v>1312</v>
      </c>
      <c r="B1060" s="16" t="str">
        <f>VLOOKUP('HEALTH CARE'!A1060,'Customer Names'!A1060:D1060,3,FALSE)</f>
        <v>Tegenkamp</v>
      </c>
      <c r="C1060" s="16">
        <f>VLOOKUP(A1060,'Medical Examinations'!A1060:B1060,2,FALSE)</f>
        <v>40.299999999999997</v>
      </c>
      <c r="D1060" s="16">
        <f>VLOOKUP(A1060,'Medical Examinations'!A1060:C1060,3,FALSE)</f>
        <v>5.3</v>
      </c>
      <c r="E1060" s="16" t="str">
        <f>VLOOKUP(A1060,'Medical Examinations'!A1060:D1060,4,FALSE)</f>
        <v>Yes</v>
      </c>
      <c r="F1060" s="16" t="str">
        <f>VLOOKUP(A1060,'Medical Examinations'!A1060:E1060,5,FALSE)</f>
        <v>No</v>
      </c>
      <c r="G1060" s="16" t="str">
        <f>VLOOKUP(A1060,'Medical Examinations'!A1060:F1060,6,FALSE)</f>
        <v>No</v>
      </c>
      <c r="H1060" s="16">
        <f>VLOOKUP('HEALTH CARE'!A1060,'Medical Examinations'!A1060:G1060,7,FALSE)</f>
        <v>2</v>
      </c>
      <c r="I1060" s="16" t="str">
        <f>VLOOKUP(A1060,'Medical Examinations'!A1060:H1060,8,FALSE)</f>
        <v>No</v>
      </c>
      <c r="J1060" s="16" t="str">
        <f>VLOOKUP(A1060,'Medical Examinations'!A1060:I1060,9,FALSE)</f>
        <v>obesity</v>
      </c>
      <c r="K1060" s="16" t="str">
        <f>VLOOKUP(A1060,'Medical Examinations'!A1060:J1060,10,FALSE)</f>
        <v>normal</v>
      </c>
      <c r="L1060" s="18">
        <f>VLOOKUP(A1060,'Hospitalisation Details'!A:F, 5, FALSE)</f>
        <v>2</v>
      </c>
      <c r="M1060" s="16">
        <f>VLOOKUP(A1060,'Hospitalisation Details'!A1060:H1060,8,FALSE)</f>
        <v>10602.39</v>
      </c>
      <c r="N1060" s="16" t="str">
        <f>VLOOKUP(A1060,'Hospitalisation Details'!A1060:I1060,9,FALSE)</f>
        <v>tier - 3</v>
      </c>
      <c r="O1060" s="16" t="str">
        <f>VLOOKUP(A1060,'Hospitalisation Details'!A1060:J1060,10,FALSE)</f>
        <v>tier - 3</v>
      </c>
      <c r="P1060" s="16" t="str">
        <f>VLOOKUP(A1060,'Hospitalisation Details'!A1060:K1060,11,FALSE)</f>
        <v>R1011</v>
      </c>
      <c r="Q1060" s="16">
        <f>VLOOKUP(A1060,'Hospitalisation Details'!A1060:L1060,12,FALSE)</f>
        <v>56</v>
      </c>
    </row>
    <row r="1061" spans="1:17" ht="20.399999999999999" x14ac:dyDescent="0.6">
      <c r="A1061" s="17" t="s">
        <v>1311</v>
      </c>
      <c r="B1061" s="16" t="str">
        <f>VLOOKUP('HEALTH CARE'!A1061,'Customer Names'!A1061:D1061,3,FALSE)</f>
        <v>Dover</v>
      </c>
      <c r="C1061" s="16">
        <f>VLOOKUP(A1061,'Medical Examinations'!A1061:B1061,2,FALSE)</f>
        <v>32.774999999999999</v>
      </c>
      <c r="D1061" s="16">
        <f>VLOOKUP(A1061,'Medical Examinations'!A1061:C1061,3,FALSE)</f>
        <v>11.76</v>
      </c>
      <c r="E1061" s="16" t="str">
        <f>VLOOKUP(A1061,'Medical Examinations'!A1061:D1061,4,FALSE)</f>
        <v>Yes</v>
      </c>
      <c r="F1061" s="16" t="str">
        <f>VLOOKUP(A1061,'Medical Examinations'!A1061:E1061,5,FALSE)</f>
        <v>No</v>
      </c>
      <c r="G1061" s="16" t="str">
        <f>VLOOKUP(A1061,'Medical Examinations'!A1061:F1061,6,FALSE)</f>
        <v>No</v>
      </c>
      <c r="H1061" s="16">
        <f>VLOOKUP('HEALTH CARE'!A1061,'Medical Examinations'!A1061:G1061,7,FALSE)</f>
        <v>0</v>
      </c>
      <c r="I1061" s="16" t="str">
        <f>VLOOKUP(A1061,'Medical Examinations'!A1061:H1061,8,FALSE)</f>
        <v>No</v>
      </c>
      <c r="J1061" s="16" t="str">
        <f>VLOOKUP(A1061,'Medical Examinations'!A1061:I1061,9,FALSE)</f>
        <v>obesity</v>
      </c>
      <c r="K1061" s="16" t="str">
        <f>VLOOKUP(A1061,'Medical Examinations'!A1061:J1061,10,FALSE)</f>
        <v>diabetes</v>
      </c>
      <c r="L1061" s="18">
        <f>VLOOKUP(A1061,'Hospitalisation Details'!A:F, 5, FALSE)</f>
        <v>23</v>
      </c>
      <c r="M1061" s="16">
        <f>VLOOKUP(A1061,'Hospitalisation Details'!A1061:H1061,8,FALSE)</f>
        <v>10601.63</v>
      </c>
      <c r="N1061" s="16" t="str">
        <f>VLOOKUP(A1061,'Hospitalisation Details'!A1061:I1061,9,FALSE)</f>
        <v>tier - 3</v>
      </c>
      <c r="O1061" s="16" t="str">
        <f>VLOOKUP(A1061,'Hospitalisation Details'!A1061:J1061,10,FALSE)</f>
        <v>tier - 2</v>
      </c>
      <c r="P1061" s="16" t="str">
        <f>VLOOKUP(A1061,'Hospitalisation Details'!A1061:K1061,11,FALSE)</f>
        <v>R1012</v>
      </c>
      <c r="Q1061" s="16">
        <f>VLOOKUP(A1061,'Hospitalisation Details'!A1061:L1061,12,FALSE)</f>
        <v>55</v>
      </c>
    </row>
    <row r="1062" spans="1:17" ht="20.399999999999999" x14ac:dyDescent="0.6">
      <c r="A1062" s="17" t="s">
        <v>1310</v>
      </c>
      <c r="B1062" s="16" t="str">
        <f>VLOOKUP('HEALTH CARE'!A1062,'Customer Names'!A1062:D1062,3,FALSE)</f>
        <v>Dockemeyer</v>
      </c>
      <c r="C1062" s="16">
        <f>VLOOKUP(A1062,'Medical Examinations'!A1062:B1062,2,FALSE)</f>
        <v>39.6</v>
      </c>
      <c r="D1062" s="16">
        <f>VLOOKUP(A1062,'Medical Examinations'!A1062:C1062,3,FALSE)</f>
        <v>5.1100000000000003</v>
      </c>
      <c r="E1062" s="16" t="str">
        <f>VLOOKUP(A1062,'Medical Examinations'!A1062:D1062,4,FALSE)</f>
        <v>Yes</v>
      </c>
      <c r="F1062" s="16" t="str">
        <f>VLOOKUP(A1062,'Medical Examinations'!A1062:E1062,5,FALSE)</f>
        <v>No</v>
      </c>
      <c r="G1062" s="16" t="str">
        <f>VLOOKUP(A1062,'Medical Examinations'!A1062:F1062,6,FALSE)</f>
        <v>No</v>
      </c>
      <c r="H1062" s="16">
        <f>VLOOKUP('HEALTH CARE'!A1062,'Medical Examinations'!A1062:G1062,7,FALSE)</f>
        <v>2</v>
      </c>
      <c r="I1062" s="16" t="str">
        <f>VLOOKUP(A1062,'Medical Examinations'!A1062:H1062,8,FALSE)</f>
        <v>No</v>
      </c>
      <c r="J1062" s="16" t="str">
        <f>VLOOKUP(A1062,'Medical Examinations'!A1062:I1062,9,FALSE)</f>
        <v>obesity</v>
      </c>
      <c r="K1062" s="16" t="str">
        <f>VLOOKUP(A1062,'Medical Examinations'!A1062:J1062,10,FALSE)</f>
        <v>normal</v>
      </c>
      <c r="L1062" s="18">
        <f>VLOOKUP(A1062,'Hospitalisation Details'!A:F, 5, FALSE)</f>
        <v>20</v>
      </c>
      <c r="M1062" s="16">
        <f>VLOOKUP(A1062,'Hospitalisation Details'!A1062:H1062,8,FALSE)</f>
        <v>10601.41</v>
      </c>
      <c r="N1062" s="16" t="str">
        <f>VLOOKUP(A1062,'Hospitalisation Details'!A1062:I1062,9,FALSE)</f>
        <v>tier - 3</v>
      </c>
      <c r="O1062" s="16" t="str">
        <f>VLOOKUP(A1062,'Hospitalisation Details'!A1062:J1062,10,FALSE)</f>
        <v>tier - 2</v>
      </c>
      <c r="P1062" s="16" t="str">
        <f>VLOOKUP(A1062,'Hospitalisation Details'!A1062:K1062,11,FALSE)</f>
        <v>R1011</v>
      </c>
      <c r="Q1062" s="16">
        <f>VLOOKUP(A1062,'Hospitalisation Details'!A1062:L1062,12,FALSE)</f>
        <v>56</v>
      </c>
    </row>
    <row r="1063" spans="1:17" ht="20.399999999999999" x14ac:dyDescent="0.6">
      <c r="A1063" s="17" t="s">
        <v>1309</v>
      </c>
      <c r="B1063" s="16" t="str">
        <f>VLOOKUP('HEALTH CARE'!A1063,'Customer Names'!A1063:D1063,3,FALSE)</f>
        <v>Steele</v>
      </c>
      <c r="C1063" s="16">
        <f>VLOOKUP(A1063,'Medical Examinations'!A1063:B1063,2,FALSE)</f>
        <v>30.97</v>
      </c>
      <c r="D1063" s="16">
        <f>VLOOKUP(A1063,'Medical Examinations'!A1063:C1063,3,FALSE)</f>
        <v>5.54</v>
      </c>
      <c r="E1063" s="16" t="str">
        <f>VLOOKUP(A1063,'Medical Examinations'!A1063:D1063,4,FALSE)</f>
        <v>No</v>
      </c>
      <c r="F1063" s="16" t="str">
        <f>VLOOKUP(A1063,'Medical Examinations'!A1063:E1063,5,FALSE)</f>
        <v>No</v>
      </c>
      <c r="G1063" s="16" t="str">
        <f>VLOOKUP(A1063,'Medical Examinations'!A1063:F1063,6,FALSE)</f>
        <v>No</v>
      </c>
      <c r="H1063" s="16">
        <f>VLOOKUP('HEALTH CARE'!A1063,'Medical Examinations'!A1063:G1063,7,FALSE)</f>
        <v>2</v>
      </c>
      <c r="I1063" s="16" t="str">
        <f>VLOOKUP(A1063,'Medical Examinations'!A1063:H1063,8,FALSE)</f>
        <v>No</v>
      </c>
      <c r="J1063" s="16" t="str">
        <f>VLOOKUP(A1063,'Medical Examinations'!A1063:I1063,9,FALSE)</f>
        <v>obesity</v>
      </c>
      <c r="K1063" s="16" t="str">
        <f>VLOOKUP(A1063,'Medical Examinations'!A1063:J1063,10,FALSE)</f>
        <v>normal</v>
      </c>
      <c r="L1063" s="18">
        <f>VLOOKUP(A1063,'Hospitalisation Details'!A:F, 5, FALSE)</f>
        <v>14</v>
      </c>
      <c r="M1063" s="16">
        <f>VLOOKUP(A1063,'Hospitalisation Details'!A1063:H1063,8,FALSE)</f>
        <v>10600.55</v>
      </c>
      <c r="N1063" s="16" t="str">
        <f>VLOOKUP(A1063,'Hospitalisation Details'!A1063:I1063,9,FALSE)</f>
        <v>tier - 3</v>
      </c>
      <c r="O1063" s="16" t="str">
        <f>VLOOKUP(A1063,'Hospitalisation Details'!A1063:J1063,10,FALSE)</f>
        <v>tier - 1</v>
      </c>
      <c r="P1063" s="16" t="str">
        <f>VLOOKUP(A1063,'Hospitalisation Details'!A1063:K1063,11,FALSE)</f>
        <v>R1012</v>
      </c>
      <c r="Q1063" s="16">
        <f>VLOOKUP(A1063,'Hospitalisation Details'!A1063:L1063,12,FALSE)</f>
        <v>50</v>
      </c>
    </row>
    <row r="1064" spans="1:17" ht="20.399999999999999" x14ac:dyDescent="0.6">
      <c r="A1064" s="17" t="s">
        <v>1308</v>
      </c>
      <c r="B1064" s="16" t="str">
        <f>VLOOKUP('HEALTH CARE'!A1064,'Customer Names'!A1064:D1064,3,FALSE)</f>
        <v>Harel</v>
      </c>
      <c r="C1064" s="16">
        <f>VLOOKUP(A1064,'Medical Examinations'!A1064:B1064,2,FALSE)</f>
        <v>27.645</v>
      </c>
      <c r="D1064" s="16">
        <f>VLOOKUP(A1064,'Medical Examinations'!A1064:C1064,3,FALSE)</f>
        <v>8.8699999999999992</v>
      </c>
      <c r="E1064" s="16" t="str">
        <f>VLOOKUP(A1064,'Medical Examinations'!A1064:D1064,4,FALSE)</f>
        <v>Yes</v>
      </c>
      <c r="F1064" s="16" t="str">
        <f>VLOOKUP(A1064,'Medical Examinations'!A1064:E1064,5,FALSE)</f>
        <v>No</v>
      </c>
      <c r="G1064" s="16" t="str">
        <f>VLOOKUP(A1064,'Medical Examinations'!A1064:F1064,6,FALSE)</f>
        <v>No</v>
      </c>
      <c r="H1064" s="16">
        <f>VLOOKUP('HEALTH CARE'!A1064,'Medical Examinations'!A1064:G1064,7,FALSE)</f>
        <v>0</v>
      </c>
      <c r="I1064" s="16" t="str">
        <f>VLOOKUP(A1064,'Medical Examinations'!A1064:H1064,8,FALSE)</f>
        <v>No</v>
      </c>
      <c r="J1064" s="16" t="str">
        <f>VLOOKUP(A1064,'Medical Examinations'!A1064:I1064,9,FALSE)</f>
        <v>overweight</v>
      </c>
      <c r="K1064" s="16" t="str">
        <f>VLOOKUP(A1064,'Medical Examinations'!A1064:J1064,10,FALSE)</f>
        <v>diabetes</v>
      </c>
      <c r="L1064" s="18">
        <f>VLOOKUP(A1064,'Hospitalisation Details'!A:F, 5, FALSE)</f>
        <v>29</v>
      </c>
      <c r="M1064" s="16">
        <f>VLOOKUP(A1064,'Hospitalisation Details'!A1064:H1064,8,FALSE)</f>
        <v>10594.5</v>
      </c>
      <c r="N1064" s="16" t="str">
        <f>VLOOKUP(A1064,'Hospitalisation Details'!A1064:I1064,9,FALSE)</f>
        <v>tier - 3</v>
      </c>
      <c r="O1064" s="16" t="str">
        <f>VLOOKUP(A1064,'Hospitalisation Details'!A1064:J1064,10,FALSE)</f>
        <v>tier - 1</v>
      </c>
      <c r="P1064" s="16" t="str">
        <f>VLOOKUP(A1064,'Hospitalisation Details'!A1064:K1064,11,FALSE)</f>
        <v>R1012</v>
      </c>
      <c r="Q1064" s="16">
        <f>VLOOKUP(A1064,'Hospitalisation Details'!A1064:L1064,12,FALSE)</f>
        <v>55</v>
      </c>
    </row>
    <row r="1065" spans="1:17" ht="20.399999999999999" x14ac:dyDescent="0.6">
      <c r="A1065" s="17" t="s">
        <v>1307</v>
      </c>
      <c r="B1065" s="16" t="str">
        <f>VLOOKUP('HEALTH CARE'!A1065,'Customer Names'!A1065:D1065,3,FALSE)</f>
        <v>Aguila</v>
      </c>
      <c r="C1065" s="16">
        <f>VLOOKUP(A1065,'Medical Examinations'!A1065:B1065,2,FALSE)</f>
        <v>34.43</v>
      </c>
      <c r="D1065" s="16">
        <f>VLOOKUP(A1065,'Medical Examinations'!A1065:C1065,3,FALSE)</f>
        <v>5.96</v>
      </c>
      <c r="E1065" s="16" t="str">
        <f>VLOOKUP(A1065,'Medical Examinations'!A1065:D1065,4,FALSE)</f>
        <v>Yes</v>
      </c>
      <c r="F1065" s="16" t="str">
        <f>VLOOKUP(A1065,'Medical Examinations'!A1065:E1065,5,FALSE)</f>
        <v>No</v>
      </c>
      <c r="G1065" s="16" t="str">
        <f>VLOOKUP(A1065,'Medical Examinations'!A1065:F1065,6,FALSE)</f>
        <v>No</v>
      </c>
      <c r="H1065" s="16">
        <f>VLOOKUP('HEALTH CARE'!A1065,'Medical Examinations'!A1065:G1065,7,FALSE)</f>
        <v>2</v>
      </c>
      <c r="I1065" s="16" t="str">
        <f>VLOOKUP(A1065,'Medical Examinations'!A1065:H1065,8,FALSE)</f>
        <v>No</v>
      </c>
      <c r="J1065" s="16" t="str">
        <f>VLOOKUP(A1065,'Medical Examinations'!A1065:I1065,9,FALSE)</f>
        <v>obesity</v>
      </c>
      <c r="K1065" s="16" t="str">
        <f>VLOOKUP(A1065,'Medical Examinations'!A1065:J1065,10,FALSE)</f>
        <v>prediabetes</v>
      </c>
      <c r="L1065" s="18">
        <f>VLOOKUP(A1065,'Hospitalisation Details'!A:F, 5, FALSE)</f>
        <v>3</v>
      </c>
      <c r="M1065" s="16">
        <f>VLOOKUP(A1065,'Hospitalisation Details'!A1065:H1065,8,FALSE)</f>
        <v>10594.23</v>
      </c>
      <c r="N1065" s="16" t="str">
        <f>VLOOKUP(A1065,'Hospitalisation Details'!A1065:I1065,9,FALSE)</f>
        <v>tier - 3</v>
      </c>
      <c r="O1065" s="16" t="str">
        <f>VLOOKUP(A1065,'Hospitalisation Details'!A1065:J1065,10,FALSE)</f>
        <v>tier - 3</v>
      </c>
      <c r="P1065" s="16" t="str">
        <f>VLOOKUP(A1065,'Hospitalisation Details'!A1065:K1065,11,FALSE)</f>
        <v>R1013</v>
      </c>
      <c r="Q1065" s="16">
        <f>VLOOKUP(A1065,'Hospitalisation Details'!A1065:L1065,12,FALSE)</f>
        <v>56</v>
      </c>
    </row>
    <row r="1066" spans="1:17" ht="20.399999999999999" x14ac:dyDescent="0.6">
      <c r="A1066" s="17" t="s">
        <v>1306</v>
      </c>
      <c r="B1066" s="16" t="str">
        <f>VLOOKUP('HEALTH CARE'!A1066,'Customer Names'!A1066:D1066,3,FALSE)</f>
        <v>Vallejo Sarmiento</v>
      </c>
      <c r="C1066" s="16">
        <f>VLOOKUP(A1066,'Medical Examinations'!A1066:B1066,2,FALSE)</f>
        <v>39.6</v>
      </c>
      <c r="D1066" s="16">
        <f>VLOOKUP(A1066,'Medical Examinations'!A1066:C1066,3,FALSE)</f>
        <v>4.4400000000000004</v>
      </c>
      <c r="E1066" s="16" t="str">
        <f>VLOOKUP(A1066,'Medical Examinations'!A1066:D1066,4,FALSE)</f>
        <v>Yes</v>
      </c>
      <c r="F1066" s="16" t="str">
        <f>VLOOKUP(A1066,'Medical Examinations'!A1066:E1066,5,FALSE)</f>
        <v>No</v>
      </c>
      <c r="G1066" s="16" t="str">
        <f>VLOOKUP(A1066,'Medical Examinations'!A1066:F1066,6,FALSE)</f>
        <v>Yes</v>
      </c>
      <c r="H1066" s="16">
        <f>VLOOKUP('HEALTH CARE'!A1066,'Medical Examinations'!A1066:G1066,7,FALSE)</f>
        <v>1</v>
      </c>
      <c r="I1066" s="16" t="str">
        <f>VLOOKUP(A1066,'Medical Examinations'!A1066:H1066,8,FALSE)</f>
        <v>No</v>
      </c>
      <c r="J1066" s="16" t="str">
        <f>VLOOKUP(A1066,'Medical Examinations'!A1066:I1066,9,FALSE)</f>
        <v>obesity</v>
      </c>
      <c r="K1066" s="16" t="str">
        <f>VLOOKUP(A1066,'Medical Examinations'!A1066:J1066,10,FALSE)</f>
        <v>normal</v>
      </c>
      <c r="L1066" s="18">
        <f>VLOOKUP(A1066,'Hospitalisation Details'!A:F, 5, FALSE)</f>
        <v>25</v>
      </c>
      <c r="M1066" s="16">
        <f>VLOOKUP(A1066,'Hospitalisation Details'!A1066:H1066,8,FALSE)</f>
        <v>10579.71</v>
      </c>
      <c r="N1066" s="16" t="str">
        <f>VLOOKUP(A1066,'Hospitalisation Details'!A1066:I1066,9,FALSE)</f>
        <v>tier - 3</v>
      </c>
      <c r="O1066" s="16" t="str">
        <f>VLOOKUP(A1066,'Hospitalisation Details'!A1066:J1066,10,FALSE)</f>
        <v>tier - 3</v>
      </c>
      <c r="P1066" s="16" t="str">
        <f>VLOOKUP(A1066,'Hospitalisation Details'!A1066:K1066,11,FALSE)</f>
        <v>R1013</v>
      </c>
      <c r="Q1066" s="16">
        <f>VLOOKUP(A1066,'Hospitalisation Details'!A1066:L1066,12,FALSE)</f>
        <v>53</v>
      </c>
    </row>
    <row r="1067" spans="1:17" ht="20.399999999999999" x14ac:dyDescent="0.6">
      <c r="A1067" s="17" t="s">
        <v>1305</v>
      </c>
      <c r="B1067" s="16" t="str">
        <f>VLOOKUP('HEALTH CARE'!A1067,'Customer Names'!A1067:D1067,3,FALSE)</f>
        <v>Beisheim</v>
      </c>
      <c r="C1067" s="16">
        <f>VLOOKUP(A1067,'Medical Examinations'!A1067:B1067,2,FALSE)</f>
        <v>22.1</v>
      </c>
      <c r="D1067" s="16">
        <f>VLOOKUP(A1067,'Medical Examinations'!A1067:C1067,3,FALSE)</f>
        <v>4.6500000000000004</v>
      </c>
      <c r="E1067" s="16" t="str">
        <f>VLOOKUP(A1067,'Medical Examinations'!A1067:D1067,4,FALSE)</f>
        <v>Yes</v>
      </c>
      <c r="F1067" s="16" t="str">
        <f>VLOOKUP(A1067,'Medical Examinations'!A1067:E1067,5,FALSE)</f>
        <v>No</v>
      </c>
      <c r="G1067" s="16" t="str">
        <f>VLOOKUP(A1067,'Medical Examinations'!A1067:F1067,6,FALSE)</f>
        <v>No</v>
      </c>
      <c r="H1067" s="16">
        <f>VLOOKUP('HEALTH CARE'!A1067,'Medical Examinations'!A1067:G1067,7,FALSE)</f>
        <v>2</v>
      </c>
      <c r="I1067" s="16" t="str">
        <f>VLOOKUP(A1067,'Medical Examinations'!A1067:H1067,8,FALSE)</f>
        <v>No</v>
      </c>
      <c r="J1067" s="16" t="str">
        <f>VLOOKUP(A1067,'Medical Examinations'!A1067:I1067,9,FALSE)</f>
        <v>normal weight</v>
      </c>
      <c r="K1067" s="16" t="str">
        <f>VLOOKUP(A1067,'Medical Examinations'!A1067:J1067,10,FALSE)</f>
        <v>normal</v>
      </c>
      <c r="L1067" s="18">
        <f>VLOOKUP(A1067,'Hospitalisation Details'!A:F, 5, FALSE)</f>
        <v>11</v>
      </c>
      <c r="M1067" s="16">
        <f>VLOOKUP(A1067,'Hospitalisation Details'!A1067:H1067,8,FALSE)</f>
        <v>10577.09</v>
      </c>
      <c r="N1067" s="16" t="str">
        <f>VLOOKUP(A1067,'Hospitalisation Details'!A1067:I1067,9,FALSE)</f>
        <v>tier - 3</v>
      </c>
      <c r="O1067" s="16" t="str">
        <f>VLOOKUP(A1067,'Hospitalisation Details'!A1067:J1067,10,FALSE)</f>
        <v>tier - 3</v>
      </c>
      <c r="P1067" s="16" t="str">
        <f>VLOOKUP(A1067,'Hospitalisation Details'!A1067:K1067,11,FALSE)</f>
        <v>R1011</v>
      </c>
      <c r="Q1067" s="16">
        <f>VLOOKUP(A1067,'Hospitalisation Details'!A1067:L1067,12,FALSE)</f>
        <v>56</v>
      </c>
    </row>
    <row r="1068" spans="1:17" ht="20.399999999999999" x14ac:dyDescent="0.6">
      <c r="A1068" s="17" t="s">
        <v>1304</v>
      </c>
      <c r="B1068" s="16" t="str">
        <f>VLOOKUP('HEALTH CARE'!A1068,'Customer Names'!A1068:D1068,3,FALSE)</f>
        <v>Lenhoff</v>
      </c>
      <c r="C1068" s="16">
        <f>VLOOKUP(A1068,'Medical Examinations'!A1068:B1068,2,FALSE)</f>
        <v>33.25</v>
      </c>
      <c r="D1068" s="16">
        <f>VLOOKUP(A1068,'Medical Examinations'!A1068:C1068,3,FALSE)</f>
        <v>5.64</v>
      </c>
      <c r="E1068" s="16" t="str">
        <f>VLOOKUP(A1068,'Medical Examinations'!A1068:D1068,4,FALSE)</f>
        <v>Yes</v>
      </c>
      <c r="F1068" s="16" t="str">
        <f>VLOOKUP(A1068,'Medical Examinations'!A1068:E1068,5,FALSE)</f>
        <v>No</v>
      </c>
      <c r="G1068" s="16" t="str">
        <f>VLOOKUP(A1068,'Medical Examinations'!A1068:F1068,6,FALSE)</f>
        <v>Yes</v>
      </c>
      <c r="H1068" s="16">
        <f>VLOOKUP('HEALTH CARE'!A1068,'Medical Examinations'!A1068:G1068,7,FALSE)</f>
        <v>1</v>
      </c>
      <c r="I1068" s="16" t="str">
        <f>VLOOKUP(A1068,'Medical Examinations'!A1068:H1068,8,FALSE)</f>
        <v>No</v>
      </c>
      <c r="J1068" s="16" t="str">
        <f>VLOOKUP(A1068,'Medical Examinations'!A1068:I1068,9,FALSE)</f>
        <v>obesity</v>
      </c>
      <c r="K1068" s="16" t="str">
        <f>VLOOKUP(A1068,'Medical Examinations'!A1068:J1068,10,FALSE)</f>
        <v>normal</v>
      </c>
      <c r="L1068" s="18">
        <f>VLOOKUP(A1068,'Hospitalisation Details'!A:F, 5, FALSE)</f>
        <v>17</v>
      </c>
      <c r="M1068" s="16">
        <f>VLOOKUP(A1068,'Hospitalisation Details'!A1068:H1068,8,FALSE)</f>
        <v>10564.88</v>
      </c>
      <c r="N1068" s="16" t="str">
        <f>VLOOKUP(A1068,'Hospitalisation Details'!A1068:I1068,9,FALSE)</f>
        <v>tier - 3</v>
      </c>
      <c r="O1068" s="16" t="str">
        <f>VLOOKUP(A1068,'Hospitalisation Details'!A1068:J1068,10,FALSE)</f>
        <v>tier - 1</v>
      </c>
      <c r="P1068" s="16" t="str">
        <f>VLOOKUP(A1068,'Hospitalisation Details'!A1068:K1068,11,FALSE)</f>
        <v>R1024</v>
      </c>
      <c r="Q1068" s="16">
        <f>VLOOKUP(A1068,'Hospitalisation Details'!A1068:L1068,12,FALSE)</f>
        <v>53</v>
      </c>
    </row>
    <row r="1069" spans="1:17" ht="20.399999999999999" x14ac:dyDescent="0.6">
      <c r="A1069" s="17" t="s">
        <v>1303</v>
      </c>
      <c r="B1069" s="16" t="str">
        <f>VLOOKUP('HEALTH CARE'!A1069,'Customer Names'!A1069:D1069,3,FALSE)</f>
        <v>Wehrwein</v>
      </c>
      <c r="C1069" s="16">
        <f>VLOOKUP(A1069,'Medical Examinations'!A1069:B1069,2,FALSE)</f>
        <v>33.33</v>
      </c>
      <c r="D1069" s="16">
        <f>VLOOKUP(A1069,'Medical Examinations'!A1069:C1069,3,FALSE)</f>
        <v>10.19</v>
      </c>
      <c r="E1069" s="16" t="str">
        <f>VLOOKUP(A1069,'Medical Examinations'!A1069:D1069,4,FALSE)</f>
        <v>No</v>
      </c>
      <c r="F1069" s="16" t="str">
        <f>VLOOKUP(A1069,'Medical Examinations'!A1069:E1069,5,FALSE)</f>
        <v>No</v>
      </c>
      <c r="G1069" s="16" t="str">
        <f>VLOOKUP(A1069,'Medical Examinations'!A1069:F1069,6,FALSE)</f>
        <v>No</v>
      </c>
      <c r="H1069" s="16">
        <f>VLOOKUP('HEALTH CARE'!A1069,'Medical Examinations'!A1069:G1069,7,FALSE)</f>
        <v>0</v>
      </c>
      <c r="I1069" s="16" t="str">
        <f>VLOOKUP(A1069,'Medical Examinations'!A1069:H1069,8,FALSE)</f>
        <v>No</v>
      </c>
      <c r="J1069" s="16" t="str">
        <f>VLOOKUP(A1069,'Medical Examinations'!A1069:I1069,9,FALSE)</f>
        <v>obesity</v>
      </c>
      <c r="K1069" s="16" t="str">
        <f>VLOOKUP(A1069,'Medical Examinations'!A1069:J1069,10,FALSE)</f>
        <v>diabetes</v>
      </c>
      <c r="L1069" s="18">
        <f>VLOOKUP(A1069,'Hospitalisation Details'!A:F, 5, FALSE)</f>
        <v>29</v>
      </c>
      <c r="M1069" s="16">
        <f>VLOOKUP(A1069,'Hospitalisation Details'!A1069:H1069,8,FALSE)</f>
        <v>10560.49</v>
      </c>
      <c r="N1069" s="16" t="str">
        <f>VLOOKUP(A1069,'Hospitalisation Details'!A1069:I1069,9,FALSE)</f>
        <v>tier - 3</v>
      </c>
      <c r="O1069" s="16" t="str">
        <f>VLOOKUP(A1069,'Hospitalisation Details'!A1069:J1069,10,FALSE)</f>
        <v>tier - 2</v>
      </c>
      <c r="P1069" s="16" t="str">
        <f>VLOOKUP(A1069,'Hospitalisation Details'!A1069:K1069,11,FALSE)</f>
        <v>R1013</v>
      </c>
      <c r="Q1069" s="16">
        <f>VLOOKUP(A1069,'Hospitalisation Details'!A1069:L1069,12,FALSE)</f>
        <v>51</v>
      </c>
    </row>
    <row r="1070" spans="1:17" ht="20.399999999999999" x14ac:dyDescent="0.6">
      <c r="A1070" s="17" t="s">
        <v>1302</v>
      </c>
      <c r="B1070" s="16" t="str">
        <f>VLOOKUP('HEALTH CARE'!A1070,'Customer Names'!A1070:D1070,3,FALSE)</f>
        <v>Wallace</v>
      </c>
      <c r="C1070" s="16">
        <f>VLOOKUP(A1070,'Medical Examinations'!A1070:B1070,2,FALSE)</f>
        <v>30.5</v>
      </c>
      <c r="D1070" s="16">
        <f>VLOOKUP(A1070,'Medical Examinations'!A1070:C1070,3,FALSE)</f>
        <v>10.79</v>
      </c>
      <c r="E1070" s="16" t="str">
        <f>VLOOKUP(A1070,'Medical Examinations'!A1070:D1070,4,FALSE)</f>
        <v>No</v>
      </c>
      <c r="F1070" s="16" t="str">
        <f>VLOOKUP(A1070,'Medical Examinations'!A1070:E1070,5,FALSE)</f>
        <v>No</v>
      </c>
      <c r="G1070" s="16" t="str">
        <f>VLOOKUP(A1070,'Medical Examinations'!A1070:F1070,6,FALSE)</f>
        <v>No</v>
      </c>
      <c r="H1070" s="16">
        <f>VLOOKUP('HEALTH CARE'!A1070,'Medical Examinations'!A1070:G1070,7,FALSE)</f>
        <v>0</v>
      </c>
      <c r="I1070" s="16" t="str">
        <f>VLOOKUP(A1070,'Medical Examinations'!A1070:H1070,8,FALSE)</f>
        <v>No</v>
      </c>
      <c r="J1070" s="16" t="str">
        <f>VLOOKUP(A1070,'Medical Examinations'!A1070:I1070,9,FALSE)</f>
        <v>obesity</v>
      </c>
      <c r="K1070" s="16" t="str">
        <f>VLOOKUP(A1070,'Medical Examinations'!A1070:J1070,10,FALSE)</f>
        <v>diabetes</v>
      </c>
      <c r="L1070" s="18">
        <f>VLOOKUP(A1070,'Hospitalisation Details'!A:F, 5, FALSE)</f>
        <v>26</v>
      </c>
      <c r="M1070" s="16">
        <f>VLOOKUP(A1070,'Hospitalisation Details'!A1070:H1070,8,FALSE)</f>
        <v>10546.48</v>
      </c>
      <c r="N1070" s="16" t="str">
        <f>VLOOKUP(A1070,'Hospitalisation Details'!A1070:I1070,9,FALSE)</f>
        <v>tier - 3</v>
      </c>
      <c r="O1070" s="16" t="str">
        <f>VLOOKUP(A1070,'Hospitalisation Details'!A1070:J1070,10,FALSE)</f>
        <v>tier - 3</v>
      </c>
      <c r="P1070" s="16" t="str">
        <f>VLOOKUP(A1070,'Hospitalisation Details'!A1070:K1070,11,FALSE)</f>
        <v>R1011</v>
      </c>
      <c r="Q1070" s="16">
        <f>VLOOKUP(A1070,'Hospitalisation Details'!A1070:L1070,12,FALSE)</f>
        <v>51</v>
      </c>
    </row>
    <row r="1071" spans="1:17" ht="20.399999999999999" x14ac:dyDescent="0.6">
      <c r="A1071" s="17" t="s">
        <v>1301</v>
      </c>
      <c r="B1071" s="16" t="str">
        <f>VLOOKUP('HEALTH CARE'!A1071,'Customer Names'!A1071:D1071,3,FALSE)</f>
        <v>Markowitz</v>
      </c>
      <c r="C1071" s="16">
        <f>VLOOKUP(A1071,'Medical Examinations'!A1071:B1071,2,FALSE)</f>
        <v>30.3</v>
      </c>
      <c r="D1071" s="16">
        <f>VLOOKUP(A1071,'Medical Examinations'!A1071:C1071,3,FALSE)</f>
        <v>4.24</v>
      </c>
      <c r="E1071" s="16" t="str">
        <f>VLOOKUP(A1071,'Medical Examinations'!A1071:D1071,4,FALSE)</f>
        <v>No</v>
      </c>
      <c r="F1071" s="16" t="str">
        <f>VLOOKUP(A1071,'Medical Examinations'!A1071:E1071,5,FALSE)</f>
        <v>No</v>
      </c>
      <c r="G1071" s="16" t="str">
        <f>VLOOKUP(A1071,'Medical Examinations'!A1071:F1071,6,FALSE)</f>
        <v>No</v>
      </c>
      <c r="H1071" s="16">
        <f>VLOOKUP('HEALTH CARE'!A1071,'Medical Examinations'!A1071:G1071,7,FALSE)</f>
        <v>0</v>
      </c>
      <c r="I1071" s="16" t="str">
        <f>VLOOKUP(A1071,'Medical Examinations'!A1071:H1071,8,FALSE)</f>
        <v>No</v>
      </c>
      <c r="J1071" s="16" t="str">
        <f>VLOOKUP(A1071,'Medical Examinations'!A1071:I1071,9,FALSE)</f>
        <v>obesity</v>
      </c>
      <c r="K1071" s="16" t="str">
        <f>VLOOKUP(A1071,'Medical Examinations'!A1071:J1071,10,FALSE)</f>
        <v>normal</v>
      </c>
      <c r="L1071" s="18">
        <f>VLOOKUP(A1071,'Hospitalisation Details'!A:F, 5, FALSE)</f>
        <v>25</v>
      </c>
      <c r="M1071" s="16">
        <f>VLOOKUP(A1071,'Hospitalisation Details'!A1071:H1071,8,FALSE)</f>
        <v>10495.6</v>
      </c>
      <c r="N1071" s="16" t="str">
        <f>VLOOKUP(A1071,'Hospitalisation Details'!A1071:I1071,9,FALSE)</f>
        <v>tier - 3</v>
      </c>
      <c r="O1071" s="16" t="str">
        <f>VLOOKUP(A1071,'Hospitalisation Details'!A1071:J1071,10,FALSE)</f>
        <v>tier - 1</v>
      </c>
      <c r="P1071" s="16" t="str">
        <f>VLOOKUP(A1071,'Hospitalisation Details'!A1071:K1071,11,FALSE)</f>
        <v>R1012</v>
      </c>
      <c r="Q1071" s="16">
        <f>VLOOKUP(A1071,'Hospitalisation Details'!A1071:L1071,12,FALSE)</f>
        <v>45</v>
      </c>
    </row>
    <row r="1072" spans="1:17" ht="20.399999999999999" x14ac:dyDescent="0.6">
      <c r="A1072" s="17" t="s">
        <v>1300</v>
      </c>
      <c r="B1072" s="16" t="str">
        <f>VLOOKUP('HEALTH CARE'!A1072,'Customer Names'!A1072:D1072,3,FALSE)</f>
        <v>Vos</v>
      </c>
      <c r="C1072" s="16">
        <f>VLOOKUP(A1072,'Medical Examinations'!A1072:B1072,2,FALSE)</f>
        <v>26.22</v>
      </c>
      <c r="D1072" s="16">
        <f>VLOOKUP(A1072,'Medical Examinations'!A1072:C1072,3,FALSE)</f>
        <v>5.83</v>
      </c>
      <c r="E1072" s="16" t="str">
        <f>VLOOKUP(A1072,'Medical Examinations'!A1072:D1072,4,FALSE)</f>
        <v>No</v>
      </c>
      <c r="F1072" s="16" t="str">
        <f>VLOOKUP(A1072,'Medical Examinations'!A1072:E1072,5,FALSE)</f>
        <v>No</v>
      </c>
      <c r="G1072" s="16" t="str">
        <f>VLOOKUP(A1072,'Medical Examinations'!A1072:F1072,6,FALSE)</f>
        <v>No</v>
      </c>
      <c r="H1072" s="16">
        <f>VLOOKUP('HEALTH CARE'!A1072,'Medical Examinations'!A1072:G1072,7,FALSE)</f>
        <v>2</v>
      </c>
      <c r="I1072" s="16" t="str">
        <f>VLOOKUP(A1072,'Medical Examinations'!A1072:H1072,8,FALSE)</f>
        <v>No</v>
      </c>
      <c r="J1072" s="16" t="str">
        <f>VLOOKUP(A1072,'Medical Examinations'!A1072:I1072,9,FALSE)</f>
        <v>overweight</v>
      </c>
      <c r="K1072" s="16" t="str">
        <f>VLOOKUP(A1072,'Medical Examinations'!A1072:J1072,10,FALSE)</f>
        <v>prediabetes</v>
      </c>
      <c r="L1072" s="18">
        <f>VLOOKUP(A1072,'Hospitalisation Details'!A:F, 5, FALSE)</f>
        <v>19</v>
      </c>
      <c r="M1072" s="16">
        <f>VLOOKUP(A1072,'Hospitalisation Details'!A1072:H1072,8,FALSE)</f>
        <v>10493.95</v>
      </c>
      <c r="N1072" s="16" t="str">
        <f>VLOOKUP(A1072,'Hospitalisation Details'!A1072:I1072,9,FALSE)</f>
        <v>tier - 3</v>
      </c>
      <c r="O1072" s="16" t="str">
        <f>VLOOKUP(A1072,'Hospitalisation Details'!A1072:J1072,10,FALSE)</f>
        <v>tier - 1</v>
      </c>
      <c r="P1072" s="16" t="str">
        <f>VLOOKUP(A1072,'Hospitalisation Details'!A1072:K1072,11,FALSE)</f>
        <v>R1012</v>
      </c>
      <c r="Q1072" s="16">
        <f>VLOOKUP(A1072,'Hospitalisation Details'!A1072:L1072,12,FALSE)</f>
        <v>50</v>
      </c>
    </row>
    <row r="1073" spans="1:17" ht="20.399999999999999" x14ac:dyDescent="0.6">
      <c r="A1073" s="17" t="s">
        <v>1299</v>
      </c>
      <c r="B1073" s="16" t="str">
        <f>VLOOKUP('HEALTH CARE'!A1073,'Customer Names'!A1073:D1073,3,FALSE)</f>
        <v>McLeod</v>
      </c>
      <c r="C1073" s="16">
        <f>VLOOKUP(A1073,'Medical Examinations'!A1073:B1073,2,FALSE)</f>
        <v>29.99</v>
      </c>
      <c r="D1073" s="16">
        <f>VLOOKUP(A1073,'Medical Examinations'!A1073:C1073,3,FALSE)</f>
        <v>11.85</v>
      </c>
      <c r="E1073" s="16" t="str">
        <f>VLOOKUP(A1073,'Medical Examinations'!A1073:D1073,4,FALSE)</f>
        <v>No</v>
      </c>
      <c r="F1073" s="16" t="str">
        <f>VLOOKUP(A1073,'Medical Examinations'!A1073:E1073,5,FALSE)</f>
        <v>No</v>
      </c>
      <c r="G1073" s="16" t="str">
        <f>VLOOKUP(A1073,'Medical Examinations'!A1073:F1073,6,FALSE)</f>
        <v>No</v>
      </c>
      <c r="H1073" s="16">
        <f>VLOOKUP('HEALTH CARE'!A1073,'Medical Examinations'!A1073:G1073,7,FALSE)</f>
        <v>0</v>
      </c>
      <c r="I1073" s="16" t="str">
        <f>VLOOKUP(A1073,'Medical Examinations'!A1073:H1073,8,FALSE)</f>
        <v>No</v>
      </c>
      <c r="J1073" s="16" t="b">
        <f>VLOOKUP(A1073,'Medical Examinations'!A1073:I1073,9,FALSE)</f>
        <v>0</v>
      </c>
      <c r="K1073" s="16" t="str">
        <f>VLOOKUP(A1073,'Medical Examinations'!A1073:J1073,10,FALSE)</f>
        <v>diabetes</v>
      </c>
      <c r="L1073" s="18">
        <f>VLOOKUP(A1073,'Hospitalisation Details'!A:F, 5, FALSE)</f>
        <v>21</v>
      </c>
      <c r="M1073" s="16">
        <f>VLOOKUP(A1073,'Hospitalisation Details'!A1073:H1073,8,FALSE)</f>
        <v>10486.55</v>
      </c>
      <c r="N1073" s="16" t="str">
        <f>VLOOKUP(A1073,'Hospitalisation Details'!A1073:I1073,9,FALSE)</f>
        <v>tier - 3</v>
      </c>
      <c r="O1073" s="16" t="str">
        <f>VLOOKUP(A1073,'Hospitalisation Details'!A1073:J1073,10,FALSE)</f>
        <v>tier - 3</v>
      </c>
      <c r="P1073" s="16" t="str">
        <f>VLOOKUP(A1073,'Hospitalisation Details'!A1073:K1073,11,FALSE)</f>
        <v>R1025</v>
      </c>
      <c r="Q1073" s="16">
        <f>VLOOKUP(A1073,'Hospitalisation Details'!A1073:L1073,12,FALSE)</f>
        <v>44</v>
      </c>
    </row>
    <row r="1074" spans="1:17" ht="20.399999999999999" x14ac:dyDescent="0.6">
      <c r="A1074" s="17" t="s">
        <v>1298</v>
      </c>
      <c r="B1074" s="16" t="str">
        <f>VLOOKUP('HEALTH CARE'!A1074,'Customer Names'!A1074:D1074,3,FALSE)</f>
        <v>Balcom</v>
      </c>
      <c r="C1074" s="16">
        <f>VLOOKUP(A1074,'Medical Examinations'!A1074:B1074,2,FALSE)</f>
        <v>36.380000000000003</v>
      </c>
      <c r="D1074" s="16">
        <f>VLOOKUP(A1074,'Medical Examinations'!A1074:C1074,3,FALSE)</f>
        <v>5.98</v>
      </c>
      <c r="E1074" s="16" t="str">
        <f>VLOOKUP(A1074,'Medical Examinations'!A1074:D1074,4,FALSE)</f>
        <v>No</v>
      </c>
      <c r="F1074" s="16" t="str">
        <f>VLOOKUP(A1074,'Medical Examinations'!A1074:E1074,5,FALSE)</f>
        <v>No</v>
      </c>
      <c r="G1074" s="16" t="str">
        <f>VLOOKUP(A1074,'Medical Examinations'!A1074:F1074,6,FALSE)</f>
        <v>No</v>
      </c>
      <c r="H1074" s="16">
        <f>VLOOKUP('HEALTH CARE'!A1074,'Medical Examinations'!A1074:G1074,7,FALSE)</f>
        <v>1</v>
      </c>
      <c r="I1074" s="16" t="str">
        <f>VLOOKUP(A1074,'Medical Examinations'!A1074:H1074,8,FALSE)</f>
        <v>No</v>
      </c>
      <c r="J1074" s="16" t="str">
        <f>VLOOKUP(A1074,'Medical Examinations'!A1074:I1074,9,FALSE)</f>
        <v>obesity</v>
      </c>
      <c r="K1074" s="16" t="str">
        <f>VLOOKUP(A1074,'Medical Examinations'!A1074:J1074,10,FALSE)</f>
        <v>prediabetes</v>
      </c>
      <c r="L1074" s="18">
        <f>VLOOKUP(A1074,'Hospitalisation Details'!A:F, 5, FALSE)</f>
        <v>28</v>
      </c>
      <c r="M1074" s="16">
        <f>VLOOKUP(A1074,'Hospitalisation Details'!A1074:H1074,8,FALSE)</f>
        <v>10464.83</v>
      </c>
      <c r="N1074" s="16" t="str">
        <f>VLOOKUP(A1074,'Hospitalisation Details'!A1074:I1074,9,FALSE)</f>
        <v>tier - 3</v>
      </c>
      <c r="O1074" s="16" t="str">
        <f>VLOOKUP(A1074,'Hospitalisation Details'!A1074:J1074,10,FALSE)</f>
        <v>tier - 1</v>
      </c>
      <c r="P1074" s="16" t="str">
        <f>VLOOKUP(A1074,'Hospitalisation Details'!A1074:K1074,11,FALSE)</f>
        <v>R1012</v>
      </c>
      <c r="Q1074" s="16">
        <f>VLOOKUP(A1074,'Hospitalisation Details'!A1074:L1074,12,FALSE)</f>
        <v>35</v>
      </c>
    </row>
    <row r="1075" spans="1:17" ht="20.399999999999999" x14ac:dyDescent="0.6">
      <c r="A1075" s="17" t="s">
        <v>1297</v>
      </c>
      <c r="B1075" s="16" t="str">
        <f>VLOOKUP('HEALTH CARE'!A1075,'Customer Names'!A1075:D1075,3,FALSE)</f>
        <v>Dirth</v>
      </c>
      <c r="C1075" s="16">
        <f>VLOOKUP(A1075,'Medical Examinations'!A1075:B1075,2,FALSE)</f>
        <v>31.16</v>
      </c>
      <c r="D1075" s="16">
        <f>VLOOKUP(A1075,'Medical Examinations'!A1075:C1075,3,FALSE)</f>
        <v>4.26</v>
      </c>
      <c r="E1075" s="16" t="str">
        <f>VLOOKUP(A1075,'Medical Examinations'!A1075:D1075,4,FALSE)</f>
        <v>Yes</v>
      </c>
      <c r="F1075" s="16" t="str">
        <f>VLOOKUP(A1075,'Medical Examinations'!A1075:E1075,5,FALSE)</f>
        <v>No</v>
      </c>
      <c r="G1075" s="16" t="str">
        <f>VLOOKUP(A1075,'Medical Examinations'!A1075:F1075,6,FALSE)</f>
        <v>Yes</v>
      </c>
      <c r="H1075" s="16">
        <f>VLOOKUP('HEALTH CARE'!A1075,'Medical Examinations'!A1075:G1075,7,FALSE)</f>
        <v>1</v>
      </c>
      <c r="I1075" s="16" t="str">
        <f>VLOOKUP(A1075,'Medical Examinations'!A1075:H1075,8,FALSE)</f>
        <v>No</v>
      </c>
      <c r="J1075" s="16" t="str">
        <f>VLOOKUP(A1075,'Medical Examinations'!A1075:I1075,9,FALSE)</f>
        <v>obesity</v>
      </c>
      <c r="K1075" s="16" t="str">
        <f>VLOOKUP(A1075,'Medical Examinations'!A1075:J1075,10,FALSE)</f>
        <v>normal</v>
      </c>
      <c r="L1075" s="18">
        <f>VLOOKUP(A1075,'Hospitalisation Details'!A:F, 5, FALSE)</f>
        <v>22</v>
      </c>
      <c r="M1075" s="16">
        <f>VLOOKUP(A1075,'Hospitalisation Details'!A1075:H1075,8,FALSE)</f>
        <v>10461.98</v>
      </c>
      <c r="N1075" s="16" t="str">
        <f>VLOOKUP(A1075,'Hospitalisation Details'!A1075:I1075,9,FALSE)</f>
        <v>tier - 3</v>
      </c>
      <c r="O1075" s="16" t="str">
        <f>VLOOKUP(A1075,'Hospitalisation Details'!A1075:J1075,10,FALSE)</f>
        <v>tier - 1</v>
      </c>
      <c r="P1075" s="16" t="str">
        <f>VLOOKUP(A1075,'Hospitalisation Details'!A1075:K1075,11,FALSE)</f>
        <v>R1012</v>
      </c>
      <c r="Q1075" s="16">
        <f>VLOOKUP(A1075,'Hospitalisation Details'!A1075:L1075,12,FALSE)</f>
        <v>53</v>
      </c>
    </row>
    <row r="1076" spans="1:17" ht="20.399999999999999" x14ac:dyDescent="0.6">
      <c r="A1076" s="17" t="s">
        <v>1296</v>
      </c>
      <c r="B1076" s="16" t="str">
        <f>VLOOKUP('HEALTH CARE'!A1076,'Customer Names'!A1076:D1076,3,FALSE)</f>
        <v>Inglish</v>
      </c>
      <c r="C1076" s="16">
        <f>VLOOKUP(A1076,'Medical Examinations'!A1076:B1076,2,FALSE)</f>
        <v>25.55</v>
      </c>
      <c r="D1076" s="16">
        <f>VLOOKUP(A1076,'Medical Examinations'!A1076:C1076,3,FALSE)</f>
        <v>4.96</v>
      </c>
      <c r="E1076" s="16" t="str">
        <f>VLOOKUP(A1076,'Medical Examinations'!A1076:D1076,4,FALSE)</f>
        <v>Yes</v>
      </c>
      <c r="F1076" s="16" t="str">
        <f>VLOOKUP(A1076,'Medical Examinations'!A1076:E1076,5,FALSE)</f>
        <v>No</v>
      </c>
      <c r="G1076" s="16" t="str">
        <f>VLOOKUP(A1076,'Medical Examinations'!A1076:F1076,6,FALSE)</f>
        <v>No</v>
      </c>
      <c r="H1076" s="16">
        <f>VLOOKUP('HEALTH CARE'!A1076,'Medical Examinations'!A1076:G1076,7,FALSE)</f>
        <v>1</v>
      </c>
      <c r="I1076" s="16" t="str">
        <f>VLOOKUP(A1076,'Medical Examinations'!A1076:H1076,8,FALSE)</f>
        <v>No</v>
      </c>
      <c r="J1076" s="16" t="str">
        <f>VLOOKUP(A1076,'Medical Examinations'!A1076:I1076,9,FALSE)</f>
        <v>overweight</v>
      </c>
      <c r="K1076" s="16" t="str">
        <f>VLOOKUP(A1076,'Medical Examinations'!A1076:J1076,10,FALSE)</f>
        <v>normal</v>
      </c>
      <c r="L1076" s="18">
        <f>VLOOKUP(A1076,'Hospitalisation Details'!A:F, 5, FALSE)</f>
        <v>27</v>
      </c>
      <c r="M1076" s="16">
        <f>VLOOKUP(A1076,'Hospitalisation Details'!A1076:H1076,8,FALSE)</f>
        <v>10459.19</v>
      </c>
      <c r="N1076" s="16" t="str">
        <f>VLOOKUP(A1076,'Hospitalisation Details'!A1076:I1076,9,FALSE)</f>
        <v>tier - 3</v>
      </c>
      <c r="O1076" s="16" t="str">
        <f>VLOOKUP(A1076,'Hospitalisation Details'!A1076:J1076,10,FALSE)</f>
        <v>tier - 1</v>
      </c>
      <c r="P1076" s="16" t="str">
        <f>VLOOKUP(A1076,'Hospitalisation Details'!A1076:K1076,11,FALSE)</f>
        <v>R1013</v>
      </c>
      <c r="Q1076" s="16">
        <f>VLOOKUP(A1076,'Hospitalisation Details'!A1076:L1076,12,FALSE)</f>
        <v>58</v>
      </c>
    </row>
    <row r="1077" spans="1:17" ht="20.399999999999999" x14ac:dyDescent="0.6">
      <c r="A1077" s="17" t="s">
        <v>1295</v>
      </c>
      <c r="B1077" s="16" t="str">
        <f>VLOOKUP('HEALTH CARE'!A1077,'Customer Names'!A1077:D1077,3,FALSE)</f>
        <v>Matthews</v>
      </c>
      <c r="C1077" s="16">
        <f>VLOOKUP(A1077,'Medical Examinations'!A1077:B1077,2,FALSE)</f>
        <v>28.77</v>
      </c>
      <c r="D1077" s="16">
        <f>VLOOKUP(A1077,'Medical Examinations'!A1077:C1077,3,FALSE)</f>
        <v>4</v>
      </c>
      <c r="E1077" s="16" t="str">
        <f>VLOOKUP(A1077,'Medical Examinations'!A1077:D1077,4,FALSE)</f>
        <v>Yes</v>
      </c>
      <c r="F1077" s="16" t="str">
        <f>VLOOKUP(A1077,'Medical Examinations'!A1077:E1077,5,FALSE)</f>
        <v>No</v>
      </c>
      <c r="G1077" s="16" t="str">
        <f>VLOOKUP(A1077,'Medical Examinations'!A1077:F1077,6,FALSE)</f>
        <v>No</v>
      </c>
      <c r="H1077" s="16">
        <f>VLOOKUP('HEALTH CARE'!A1077,'Medical Examinations'!A1077:G1077,7,FALSE)</f>
        <v>0</v>
      </c>
      <c r="I1077" s="16" t="str">
        <f>VLOOKUP(A1077,'Medical Examinations'!A1077:H1077,8,FALSE)</f>
        <v>No</v>
      </c>
      <c r="J1077" s="16" t="str">
        <f>VLOOKUP(A1077,'Medical Examinations'!A1077:I1077,9,FALSE)</f>
        <v>overweight</v>
      </c>
      <c r="K1077" s="16" t="str">
        <f>VLOOKUP(A1077,'Medical Examinations'!A1077:J1077,10,FALSE)</f>
        <v>normal</v>
      </c>
      <c r="L1077" s="18">
        <f>VLOOKUP(A1077,'Hospitalisation Details'!A:F, 5, FALSE)</f>
        <v>3</v>
      </c>
      <c r="M1077" s="16">
        <f>VLOOKUP(A1077,'Hospitalisation Details'!A1077:H1077,8,FALSE)</f>
        <v>10455.14</v>
      </c>
      <c r="N1077" s="16" t="str">
        <f>VLOOKUP(A1077,'Hospitalisation Details'!A1077:I1077,9,FALSE)</f>
        <v>tier - 3</v>
      </c>
      <c r="O1077" s="16" t="str">
        <f>VLOOKUP(A1077,'Hospitalisation Details'!A1077:J1077,10,FALSE)</f>
        <v>tier - 2</v>
      </c>
      <c r="P1077" s="16" t="str">
        <f>VLOOKUP(A1077,'Hospitalisation Details'!A1077:K1077,11,FALSE)</f>
        <v>R1021</v>
      </c>
      <c r="Q1077" s="16">
        <f>VLOOKUP(A1077,'Hospitalisation Details'!A1077:L1077,12,FALSE)</f>
        <v>46</v>
      </c>
    </row>
    <row r="1078" spans="1:17" ht="20.399999999999999" x14ac:dyDescent="0.6">
      <c r="A1078" s="17" t="s">
        <v>1294</v>
      </c>
      <c r="B1078" s="16" t="str">
        <f>VLOOKUP('HEALTH CARE'!A1078,'Customer Names'!A1078:D1078,3,FALSE)</f>
        <v>Massa-Musiak</v>
      </c>
      <c r="C1078" s="16">
        <f>VLOOKUP(A1078,'Medical Examinations'!A1078:B1078,2,FALSE)</f>
        <v>23.14</v>
      </c>
      <c r="D1078" s="16">
        <f>VLOOKUP(A1078,'Medical Examinations'!A1078:C1078,3,FALSE)</f>
        <v>4.1500000000000004</v>
      </c>
      <c r="E1078" s="16" t="str">
        <f>VLOOKUP(A1078,'Medical Examinations'!A1078:D1078,4,FALSE)</f>
        <v>Yes</v>
      </c>
      <c r="F1078" s="16" t="str">
        <f>VLOOKUP(A1078,'Medical Examinations'!A1078:E1078,5,FALSE)</f>
        <v>No</v>
      </c>
      <c r="G1078" s="16" t="str">
        <f>VLOOKUP(A1078,'Medical Examinations'!A1078:F1078,6,FALSE)</f>
        <v>No</v>
      </c>
      <c r="H1078" s="16">
        <f>VLOOKUP('HEALTH CARE'!A1078,'Medical Examinations'!A1078:G1078,7,FALSE)</f>
        <v>1</v>
      </c>
      <c r="I1078" s="16" t="str">
        <f>VLOOKUP(A1078,'Medical Examinations'!A1078:H1078,8,FALSE)</f>
        <v>No</v>
      </c>
      <c r="J1078" s="16" t="str">
        <f>VLOOKUP(A1078,'Medical Examinations'!A1078:I1078,9,FALSE)</f>
        <v>normal weight</v>
      </c>
      <c r="K1078" s="16" t="str">
        <f>VLOOKUP(A1078,'Medical Examinations'!A1078:J1078,10,FALSE)</f>
        <v>normal</v>
      </c>
      <c r="L1078" s="18">
        <f>VLOOKUP(A1078,'Hospitalisation Details'!A:F, 5, FALSE)</f>
        <v>14</v>
      </c>
      <c r="M1078" s="16">
        <f>VLOOKUP(A1078,'Hospitalisation Details'!A1078:H1078,8,FALSE)</f>
        <v>10455.1</v>
      </c>
      <c r="N1078" s="16" t="str">
        <f>VLOOKUP(A1078,'Hospitalisation Details'!A1078:I1078,9,FALSE)</f>
        <v>tier - 3</v>
      </c>
      <c r="O1078" s="16" t="str">
        <f>VLOOKUP(A1078,'Hospitalisation Details'!A1078:J1078,10,FALSE)</f>
        <v>tier - 1</v>
      </c>
      <c r="P1078" s="16" t="str">
        <f>VLOOKUP(A1078,'Hospitalisation Details'!A1078:K1078,11,FALSE)</f>
        <v>R1012</v>
      </c>
      <c r="Q1078" s="16">
        <f>VLOOKUP(A1078,'Hospitalisation Details'!A1078:L1078,12,FALSE)</f>
        <v>58</v>
      </c>
    </row>
    <row r="1079" spans="1:17" ht="20.399999999999999" x14ac:dyDescent="0.6">
      <c r="A1079" s="17" t="s">
        <v>1293</v>
      </c>
      <c r="B1079" s="16" t="str">
        <f>VLOOKUP('HEALTH CARE'!A1079,'Customer Names'!A1079:D1079,3,FALSE)</f>
        <v>Bailey</v>
      </c>
      <c r="C1079" s="16">
        <f>VLOOKUP(A1079,'Medical Examinations'!A1079:B1079,2,FALSE)</f>
        <v>39.6</v>
      </c>
      <c r="D1079" s="16">
        <f>VLOOKUP(A1079,'Medical Examinations'!A1079:C1079,3,FALSE)</f>
        <v>11.36</v>
      </c>
      <c r="E1079" s="16" t="str">
        <f>VLOOKUP(A1079,'Medical Examinations'!A1079:D1079,4,FALSE)</f>
        <v>No</v>
      </c>
      <c r="F1079" s="16" t="str">
        <f>VLOOKUP(A1079,'Medical Examinations'!A1079:E1079,5,FALSE)</f>
        <v>No</v>
      </c>
      <c r="G1079" s="16" t="str">
        <f>VLOOKUP(A1079,'Medical Examinations'!A1079:F1079,6,FALSE)</f>
        <v>No</v>
      </c>
      <c r="H1079" s="16">
        <f>VLOOKUP('HEALTH CARE'!A1079,'Medical Examinations'!A1079:G1079,7,FALSE)</f>
        <v>0</v>
      </c>
      <c r="I1079" s="16" t="str">
        <f>VLOOKUP(A1079,'Medical Examinations'!A1079:H1079,8,FALSE)</f>
        <v>No</v>
      </c>
      <c r="J1079" s="16" t="str">
        <f>VLOOKUP(A1079,'Medical Examinations'!A1079:I1079,9,FALSE)</f>
        <v>obesity</v>
      </c>
      <c r="K1079" s="16" t="str">
        <f>VLOOKUP(A1079,'Medical Examinations'!A1079:J1079,10,FALSE)</f>
        <v>diabetes</v>
      </c>
      <c r="L1079" s="18">
        <f>VLOOKUP(A1079,'Hospitalisation Details'!A:F, 5, FALSE)</f>
        <v>8</v>
      </c>
      <c r="M1079" s="16">
        <f>VLOOKUP(A1079,'Hospitalisation Details'!A1079:H1079,8,FALSE)</f>
        <v>10450.549999999999</v>
      </c>
      <c r="N1079" s="16" t="str">
        <f>VLOOKUP(A1079,'Hospitalisation Details'!A1079:I1079,9,FALSE)</f>
        <v>tier - 3</v>
      </c>
      <c r="O1079" s="16" t="str">
        <f>VLOOKUP(A1079,'Hospitalisation Details'!A1079:J1079,10,FALSE)</f>
        <v>tier - 1</v>
      </c>
      <c r="P1079" s="16" t="str">
        <f>VLOOKUP(A1079,'Hospitalisation Details'!A1079:K1079,11,FALSE)</f>
        <v>R1011</v>
      </c>
      <c r="Q1079" s="16">
        <f>VLOOKUP(A1079,'Hospitalisation Details'!A1079:L1079,12,FALSE)</f>
        <v>54</v>
      </c>
    </row>
    <row r="1080" spans="1:17" ht="20.399999999999999" x14ac:dyDescent="0.6">
      <c r="A1080" s="17" t="s">
        <v>1292</v>
      </c>
      <c r="B1080" s="16" t="str">
        <f>VLOOKUP('HEALTH CARE'!A1080,'Customer Names'!A1080:D1080,3,FALSE)</f>
        <v>Jacoby</v>
      </c>
      <c r="C1080" s="16">
        <f>VLOOKUP(A1080,'Medical Examinations'!A1080:B1080,2,FALSE)</f>
        <v>29.2</v>
      </c>
      <c r="D1080" s="16">
        <f>VLOOKUP(A1080,'Medical Examinations'!A1080:C1080,3,FALSE)</f>
        <v>7.53</v>
      </c>
      <c r="E1080" s="16" t="str">
        <f>VLOOKUP(A1080,'Medical Examinations'!A1080:D1080,4,FALSE)</f>
        <v>No</v>
      </c>
      <c r="F1080" s="16" t="str">
        <f>VLOOKUP(A1080,'Medical Examinations'!A1080:E1080,5,FALSE)</f>
        <v>No</v>
      </c>
      <c r="G1080" s="16" t="str">
        <f>VLOOKUP(A1080,'Medical Examinations'!A1080:F1080,6,FALSE)</f>
        <v>No</v>
      </c>
      <c r="H1080" s="16">
        <f>VLOOKUP('HEALTH CARE'!A1080,'Medical Examinations'!A1080:G1080,7,FALSE)</f>
        <v>0</v>
      </c>
      <c r="I1080" s="16" t="str">
        <f>VLOOKUP(A1080,'Medical Examinations'!A1080:H1080,8,FALSE)</f>
        <v>No</v>
      </c>
      <c r="J1080" s="16" t="str">
        <f>VLOOKUP(A1080,'Medical Examinations'!A1080:I1080,9,FALSE)</f>
        <v>overweight</v>
      </c>
      <c r="K1080" s="16" t="str">
        <f>VLOOKUP(A1080,'Medical Examinations'!A1080:J1080,10,FALSE)</f>
        <v>diabetes</v>
      </c>
      <c r="L1080" s="18">
        <f>VLOOKUP(A1080,'Hospitalisation Details'!A:F, 5, FALSE)</f>
        <v>29</v>
      </c>
      <c r="M1080" s="16">
        <f>VLOOKUP(A1080,'Hospitalisation Details'!A1080:H1080,8,FALSE)</f>
        <v>10436.1</v>
      </c>
      <c r="N1080" s="16" t="str">
        <f>VLOOKUP(A1080,'Hospitalisation Details'!A1080:I1080,9,FALSE)</f>
        <v>tier - 3</v>
      </c>
      <c r="O1080" s="16" t="str">
        <f>VLOOKUP(A1080,'Hospitalisation Details'!A1080:J1080,10,FALSE)</f>
        <v>tier - 3</v>
      </c>
      <c r="P1080" s="16" t="str">
        <f>VLOOKUP(A1080,'Hospitalisation Details'!A1080:K1080,11,FALSE)</f>
        <v>R1011</v>
      </c>
      <c r="Q1080" s="16">
        <f>VLOOKUP(A1080,'Hospitalisation Details'!A1080:L1080,12,FALSE)</f>
        <v>54</v>
      </c>
    </row>
    <row r="1081" spans="1:17" ht="20.399999999999999" x14ac:dyDescent="0.6">
      <c r="A1081" s="17" t="s">
        <v>1291</v>
      </c>
      <c r="B1081" s="16" t="str">
        <f>VLOOKUP('HEALTH CARE'!A1081,'Customer Names'!A1081:D1081,3,FALSE)</f>
        <v>Crimmings</v>
      </c>
      <c r="C1081" s="16">
        <f>VLOOKUP(A1081,'Medical Examinations'!A1081:B1081,2,FALSE)</f>
        <v>32.774999999999999</v>
      </c>
      <c r="D1081" s="16">
        <f>VLOOKUP(A1081,'Medical Examinations'!A1081:C1081,3,FALSE)</f>
        <v>7.95</v>
      </c>
      <c r="E1081" s="16" t="str">
        <f>VLOOKUP(A1081,'Medical Examinations'!A1081:D1081,4,FALSE)</f>
        <v>No</v>
      </c>
      <c r="F1081" s="16" t="str">
        <f>VLOOKUP(A1081,'Medical Examinations'!A1081:E1081,5,FALSE)</f>
        <v>No</v>
      </c>
      <c r="G1081" s="16" t="str">
        <f>VLOOKUP(A1081,'Medical Examinations'!A1081:F1081,6,FALSE)</f>
        <v>No</v>
      </c>
      <c r="H1081" s="16">
        <f>VLOOKUP('HEALTH CARE'!A1081,'Medical Examinations'!A1081:G1081,7,FALSE)</f>
        <v>0</v>
      </c>
      <c r="I1081" s="16" t="str">
        <f>VLOOKUP(A1081,'Medical Examinations'!A1081:H1081,8,FALSE)</f>
        <v>No</v>
      </c>
      <c r="J1081" s="16" t="str">
        <f>VLOOKUP(A1081,'Medical Examinations'!A1081:I1081,9,FALSE)</f>
        <v>obesity</v>
      </c>
      <c r="K1081" s="16" t="str">
        <f>VLOOKUP(A1081,'Medical Examinations'!A1081:J1081,10,FALSE)</f>
        <v>diabetes</v>
      </c>
      <c r="L1081" s="18">
        <f>VLOOKUP(A1081,'Hospitalisation Details'!A:F, 5, FALSE)</f>
        <v>23</v>
      </c>
      <c r="M1081" s="16">
        <f>VLOOKUP(A1081,'Hospitalisation Details'!A1081:H1081,8,FALSE)</f>
        <v>10435.07</v>
      </c>
      <c r="N1081" s="16" t="str">
        <f>VLOOKUP(A1081,'Hospitalisation Details'!A1081:I1081,9,FALSE)</f>
        <v>tier - 3</v>
      </c>
      <c r="O1081" s="16" t="str">
        <f>VLOOKUP(A1081,'Hospitalisation Details'!A1081:J1081,10,FALSE)</f>
        <v>tier - 1</v>
      </c>
      <c r="P1081" s="16" t="str">
        <f>VLOOKUP(A1081,'Hospitalisation Details'!A1081:K1081,11,FALSE)</f>
        <v>R1016</v>
      </c>
      <c r="Q1081" s="16">
        <f>VLOOKUP(A1081,'Hospitalisation Details'!A1081:L1081,12,FALSE)</f>
        <v>54</v>
      </c>
    </row>
    <row r="1082" spans="1:17" ht="20.399999999999999" x14ac:dyDescent="0.6">
      <c r="A1082" s="17" t="s">
        <v>1290</v>
      </c>
      <c r="B1082" s="16" t="str">
        <f>VLOOKUP('HEALTH CARE'!A1082,'Customer Names'!A1082:D1082,3,FALSE)</f>
        <v>Crane</v>
      </c>
      <c r="C1082" s="16">
        <f>VLOOKUP(A1082,'Medical Examinations'!A1082:B1082,2,FALSE)</f>
        <v>24.035</v>
      </c>
      <c r="D1082" s="16">
        <f>VLOOKUP(A1082,'Medical Examinations'!A1082:C1082,3,FALSE)</f>
        <v>8.5</v>
      </c>
      <c r="E1082" s="16" t="str">
        <f>VLOOKUP(A1082,'Medical Examinations'!A1082:D1082,4,FALSE)</f>
        <v>No</v>
      </c>
      <c r="F1082" s="16" t="str">
        <f>VLOOKUP(A1082,'Medical Examinations'!A1082:E1082,5,FALSE)</f>
        <v>No</v>
      </c>
      <c r="G1082" s="16" t="str">
        <f>VLOOKUP(A1082,'Medical Examinations'!A1082:F1082,6,FALSE)</f>
        <v>No</v>
      </c>
      <c r="H1082" s="16">
        <f>VLOOKUP('HEALTH CARE'!A1082,'Medical Examinations'!A1082:G1082,7,FALSE)</f>
        <v>0</v>
      </c>
      <c r="I1082" s="16" t="str">
        <f>VLOOKUP(A1082,'Medical Examinations'!A1082:H1082,8,FALSE)</f>
        <v>No</v>
      </c>
      <c r="J1082" s="16" t="str">
        <f>VLOOKUP(A1082,'Medical Examinations'!A1082:I1082,9,FALSE)</f>
        <v>normal weight</v>
      </c>
      <c r="K1082" s="16" t="str">
        <f>VLOOKUP(A1082,'Medical Examinations'!A1082:J1082,10,FALSE)</f>
        <v>diabetes</v>
      </c>
      <c r="L1082" s="18">
        <f>VLOOKUP(A1082,'Hospitalisation Details'!A:F, 5, FALSE)</f>
        <v>27</v>
      </c>
      <c r="M1082" s="16">
        <f>VLOOKUP(A1082,'Hospitalisation Details'!A1082:H1082,8,FALSE)</f>
        <v>10422.92</v>
      </c>
      <c r="N1082" s="16" t="str">
        <f>VLOOKUP(A1082,'Hospitalisation Details'!A1082:I1082,9,FALSE)</f>
        <v>tier - 3</v>
      </c>
      <c r="O1082" s="16" t="str">
        <f>VLOOKUP(A1082,'Hospitalisation Details'!A1082:J1082,10,FALSE)</f>
        <v>tier - 1</v>
      </c>
      <c r="P1082" s="16" t="str">
        <f>VLOOKUP(A1082,'Hospitalisation Details'!A1082:K1082,11,FALSE)</f>
        <v>R1017</v>
      </c>
      <c r="Q1082" s="16">
        <f>VLOOKUP(A1082,'Hospitalisation Details'!A1082:L1082,12,FALSE)</f>
        <v>54</v>
      </c>
    </row>
    <row r="1083" spans="1:17" ht="20.399999999999999" x14ac:dyDescent="0.6">
      <c r="A1083" s="17" t="s">
        <v>1289</v>
      </c>
      <c r="B1083" s="16" t="str">
        <f>VLOOKUP('HEALTH CARE'!A1083,'Customer Names'!A1083:D1083,3,FALSE)</f>
        <v>Swartzfager</v>
      </c>
      <c r="C1083" s="16">
        <f>VLOOKUP(A1083,'Medical Examinations'!A1083:B1083,2,FALSE)</f>
        <v>30.55</v>
      </c>
      <c r="D1083" s="16">
        <f>VLOOKUP(A1083,'Medical Examinations'!A1083:C1083,3,FALSE)</f>
        <v>5.89</v>
      </c>
      <c r="E1083" s="16" t="str">
        <f>VLOOKUP(A1083,'Medical Examinations'!A1083:D1083,4,FALSE)</f>
        <v>No</v>
      </c>
      <c r="F1083" s="16" t="str">
        <f>VLOOKUP(A1083,'Medical Examinations'!A1083:E1083,5,FALSE)</f>
        <v>No</v>
      </c>
      <c r="G1083" s="16" t="str">
        <f>VLOOKUP(A1083,'Medical Examinations'!A1083:F1083,6,FALSE)</f>
        <v>Yes</v>
      </c>
      <c r="H1083" s="16">
        <f>VLOOKUP('HEALTH CARE'!A1083,'Medical Examinations'!A1083:G1083,7,FALSE)</f>
        <v>1</v>
      </c>
      <c r="I1083" s="16" t="str">
        <f>VLOOKUP(A1083,'Medical Examinations'!A1083:H1083,8,FALSE)</f>
        <v>No</v>
      </c>
      <c r="J1083" s="16" t="str">
        <f>VLOOKUP(A1083,'Medical Examinations'!A1083:I1083,9,FALSE)</f>
        <v>obesity</v>
      </c>
      <c r="K1083" s="16" t="str">
        <f>VLOOKUP(A1083,'Medical Examinations'!A1083:J1083,10,FALSE)</f>
        <v>prediabetes</v>
      </c>
      <c r="L1083" s="18">
        <f>VLOOKUP(A1083,'Hospitalisation Details'!A:F, 5, FALSE)</f>
        <v>25</v>
      </c>
      <c r="M1083" s="16">
        <f>VLOOKUP(A1083,'Hospitalisation Details'!A1083:H1083,8,FALSE)</f>
        <v>10419.65</v>
      </c>
      <c r="N1083" s="16" t="str">
        <f>VLOOKUP(A1083,'Hospitalisation Details'!A1083:I1083,9,FALSE)</f>
        <v>tier - 3</v>
      </c>
      <c r="O1083" s="16" t="str">
        <f>VLOOKUP(A1083,'Hospitalisation Details'!A1083:J1083,10,FALSE)</f>
        <v>tier - 2</v>
      </c>
      <c r="P1083" s="16" t="str">
        <f>VLOOKUP(A1083,'Hospitalisation Details'!A1083:K1083,11,FALSE)</f>
        <v>R1025</v>
      </c>
      <c r="Q1083" s="16">
        <f>VLOOKUP(A1083,'Hospitalisation Details'!A1083:L1083,12,FALSE)</f>
        <v>43</v>
      </c>
    </row>
    <row r="1084" spans="1:17" ht="20.399999999999999" x14ac:dyDescent="0.6">
      <c r="A1084" s="17" t="s">
        <v>1288</v>
      </c>
      <c r="B1084" s="16" t="str">
        <f>VLOOKUP('HEALTH CARE'!A1084,'Customer Names'!A1084:D1084,3,FALSE)</f>
        <v>Clevenger</v>
      </c>
      <c r="C1084" s="16">
        <f>VLOOKUP(A1084,'Medical Examinations'!A1084:B1084,2,FALSE)</f>
        <v>28.81</v>
      </c>
      <c r="D1084" s="16">
        <f>VLOOKUP(A1084,'Medical Examinations'!A1084:C1084,3,FALSE)</f>
        <v>8.76</v>
      </c>
      <c r="E1084" s="16" t="str">
        <f>VLOOKUP(A1084,'Medical Examinations'!A1084:D1084,4,FALSE)</f>
        <v>No</v>
      </c>
      <c r="F1084" s="16" t="str">
        <f>VLOOKUP(A1084,'Medical Examinations'!A1084:E1084,5,FALSE)</f>
        <v>No</v>
      </c>
      <c r="G1084" s="16" t="str">
        <f>VLOOKUP(A1084,'Medical Examinations'!A1084:F1084,6,FALSE)</f>
        <v>No</v>
      </c>
      <c r="H1084" s="16">
        <f>VLOOKUP('HEALTH CARE'!A1084,'Medical Examinations'!A1084:G1084,7,FALSE)</f>
        <v>2</v>
      </c>
      <c r="I1084" s="16" t="str">
        <f>VLOOKUP(A1084,'Medical Examinations'!A1084:H1084,8,FALSE)</f>
        <v>No</v>
      </c>
      <c r="J1084" s="16" t="str">
        <f>VLOOKUP(A1084,'Medical Examinations'!A1084:I1084,9,FALSE)</f>
        <v>overweight</v>
      </c>
      <c r="K1084" s="16" t="str">
        <f>VLOOKUP(A1084,'Medical Examinations'!A1084:J1084,10,FALSE)</f>
        <v>diabetes</v>
      </c>
      <c r="L1084" s="18">
        <f>VLOOKUP(A1084,'Hospitalisation Details'!A:F, 5, FALSE)</f>
        <v>11</v>
      </c>
      <c r="M1084" s="16">
        <f>VLOOKUP(A1084,'Hospitalisation Details'!A1084:H1084,8,FALSE)</f>
        <v>10419.59</v>
      </c>
      <c r="N1084" s="16" t="str">
        <f>VLOOKUP(A1084,'Hospitalisation Details'!A1084:I1084,9,FALSE)</f>
        <v>tier - 3</v>
      </c>
      <c r="O1084" s="16" t="str">
        <f>VLOOKUP(A1084,'Hospitalisation Details'!A1084:J1084,10,FALSE)</f>
        <v>tier - 2</v>
      </c>
      <c r="P1084" s="16" t="str">
        <f>VLOOKUP(A1084,'Hospitalisation Details'!A1084:K1084,11,FALSE)</f>
        <v>R1025</v>
      </c>
      <c r="Q1084" s="16">
        <f>VLOOKUP(A1084,'Hospitalisation Details'!A1084:L1084,12,FALSE)</f>
        <v>49</v>
      </c>
    </row>
    <row r="1085" spans="1:17" ht="20.399999999999999" x14ac:dyDescent="0.6">
      <c r="A1085" s="17" t="s">
        <v>1287</v>
      </c>
      <c r="B1085" s="16" t="str">
        <f>VLOOKUP('HEALTH CARE'!A1085,'Customer Names'!A1085:D1085,3,FALSE)</f>
        <v>Reichardt</v>
      </c>
      <c r="C1085" s="16">
        <f>VLOOKUP(A1085,'Medical Examinations'!A1085:B1085,2,FALSE)</f>
        <v>31.66</v>
      </c>
      <c r="D1085" s="16">
        <f>VLOOKUP(A1085,'Medical Examinations'!A1085:C1085,3,FALSE)</f>
        <v>4.1100000000000003</v>
      </c>
      <c r="E1085" s="16" t="str">
        <f>VLOOKUP(A1085,'Medical Examinations'!A1085:D1085,4,FALSE)</f>
        <v>No</v>
      </c>
      <c r="F1085" s="16" t="str">
        <f>VLOOKUP(A1085,'Medical Examinations'!A1085:E1085,5,FALSE)</f>
        <v>No</v>
      </c>
      <c r="G1085" s="16" t="str">
        <f>VLOOKUP(A1085,'Medical Examinations'!A1085:F1085,6,FALSE)</f>
        <v>No</v>
      </c>
      <c r="H1085" s="16">
        <f>VLOOKUP('HEALTH CARE'!A1085,'Medical Examinations'!A1085:G1085,7,FALSE)</f>
        <v>0</v>
      </c>
      <c r="I1085" s="16" t="str">
        <f>VLOOKUP(A1085,'Medical Examinations'!A1085:H1085,8,FALSE)</f>
        <v>No</v>
      </c>
      <c r="J1085" s="16" t="str">
        <f>VLOOKUP(A1085,'Medical Examinations'!A1085:I1085,9,FALSE)</f>
        <v>obesity</v>
      </c>
      <c r="K1085" s="16" t="str">
        <f>VLOOKUP(A1085,'Medical Examinations'!A1085:J1085,10,FALSE)</f>
        <v>normal</v>
      </c>
      <c r="L1085" s="18">
        <f>VLOOKUP(A1085,'Hospitalisation Details'!A:F, 5, FALSE)</f>
        <v>24</v>
      </c>
      <c r="M1085" s="16">
        <f>VLOOKUP(A1085,'Hospitalisation Details'!A1085:H1085,8,FALSE)</f>
        <v>10407.98</v>
      </c>
      <c r="N1085" s="16" t="str">
        <f>VLOOKUP(A1085,'Hospitalisation Details'!A1085:I1085,9,FALSE)</f>
        <v>tier - 3</v>
      </c>
      <c r="O1085" s="16" t="str">
        <f>VLOOKUP(A1085,'Hospitalisation Details'!A1085:J1085,10,FALSE)</f>
        <v>tier - 1</v>
      </c>
      <c r="P1085" s="16" t="str">
        <f>VLOOKUP(A1085,'Hospitalisation Details'!A1085:K1085,11,FALSE)</f>
        <v>R1021</v>
      </c>
      <c r="Q1085" s="16">
        <f>VLOOKUP(A1085,'Hospitalisation Details'!A1085:L1085,12,FALSE)</f>
        <v>42</v>
      </c>
    </row>
    <row r="1086" spans="1:17" ht="20.399999999999999" x14ac:dyDescent="0.6">
      <c r="A1086" s="17" t="s">
        <v>1286</v>
      </c>
      <c r="B1086" s="16" t="str">
        <f>VLOOKUP('HEALTH CARE'!A1086,'Customer Names'!A1086:D1086,3,FALSE)</f>
        <v>Morton</v>
      </c>
      <c r="C1086" s="16">
        <f>VLOOKUP(A1086,'Medical Examinations'!A1086:B1086,2,FALSE)</f>
        <v>28.215</v>
      </c>
      <c r="D1086" s="16">
        <f>VLOOKUP(A1086,'Medical Examinations'!A1086:C1086,3,FALSE)</f>
        <v>7.56</v>
      </c>
      <c r="E1086" s="16" t="str">
        <f>VLOOKUP(A1086,'Medical Examinations'!A1086:D1086,4,FALSE)</f>
        <v>Yes</v>
      </c>
      <c r="F1086" s="16" t="str">
        <f>VLOOKUP(A1086,'Medical Examinations'!A1086:E1086,5,FALSE)</f>
        <v>No</v>
      </c>
      <c r="G1086" s="16" t="str">
        <f>VLOOKUP(A1086,'Medical Examinations'!A1086:F1086,6,FALSE)</f>
        <v>No</v>
      </c>
      <c r="H1086" s="16">
        <f>VLOOKUP('HEALTH CARE'!A1086,'Medical Examinations'!A1086:G1086,7,FALSE)</f>
        <v>1</v>
      </c>
      <c r="I1086" s="16" t="str">
        <f>VLOOKUP(A1086,'Medical Examinations'!A1086:H1086,8,FALSE)</f>
        <v>No</v>
      </c>
      <c r="J1086" s="16" t="str">
        <f>VLOOKUP(A1086,'Medical Examinations'!A1086:I1086,9,FALSE)</f>
        <v>overweight</v>
      </c>
      <c r="K1086" s="16" t="str">
        <f>VLOOKUP(A1086,'Medical Examinations'!A1086:J1086,10,FALSE)</f>
        <v>diabetes</v>
      </c>
      <c r="L1086" s="18">
        <f>VLOOKUP(A1086,'Hospitalisation Details'!A:F, 5, FALSE)</f>
        <v>5</v>
      </c>
      <c r="M1086" s="16">
        <f>VLOOKUP(A1086,'Hospitalisation Details'!A1086:H1086,8,FALSE)</f>
        <v>10407.09</v>
      </c>
      <c r="N1086" s="16" t="str">
        <f>VLOOKUP(A1086,'Hospitalisation Details'!A1086:I1086,9,FALSE)</f>
        <v>tier - 3</v>
      </c>
      <c r="O1086" s="16" t="str">
        <f>VLOOKUP(A1086,'Hospitalisation Details'!A1086:J1086,10,FALSE)</f>
        <v>tier - 1</v>
      </c>
      <c r="P1086" s="16" t="str">
        <f>VLOOKUP(A1086,'Hospitalisation Details'!A1086:K1086,11,FALSE)</f>
        <v>R1015</v>
      </c>
      <c r="Q1086" s="16">
        <f>VLOOKUP(A1086,'Hospitalisation Details'!A1086:L1086,12,FALSE)</f>
        <v>48</v>
      </c>
    </row>
    <row r="1087" spans="1:17" ht="20.399999999999999" x14ac:dyDescent="0.6">
      <c r="A1087" s="17" t="s">
        <v>1285</v>
      </c>
      <c r="B1087" s="16" t="str">
        <f>VLOOKUP('HEALTH CARE'!A1087,'Customer Names'!A1087:D1087,3,FALSE)</f>
        <v>Sunstrum</v>
      </c>
      <c r="C1087" s="16">
        <f>VLOOKUP(A1087,'Medical Examinations'!A1087:B1087,2,FALSE)</f>
        <v>26.12</v>
      </c>
      <c r="D1087" s="16">
        <f>VLOOKUP(A1087,'Medical Examinations'!A1087:C1087,3,FALSE)</f>
        <v>4.17</v>
      </c>
      <c r="E1087" s="16" t="str">
        <f>VLOOKUP(A1087,'Medical Examinations'!A1087:D1087,4,FALSE)</f>
        <v>Yes</v>
      </c>
      <c r="F1087" s="16" t="str">
        <f>VLOOKUP(A1087,'Medical Examinations'!A1087:E1087,5,FALSE)</f>
        <v>No</v>
      </c>
      <c r="G1087" s="16" t="str">
        <f>VLOOKUP(A1087,'Medical Examinations'!A1087:F1087,6,FALSE)</f>
        <v>Yes</v>
      </c>
      <c r="H1087" s="16">
        <f>VLOOKUP('HEALTH CARE'!A1087,'Medical Examinations'!A1087:G1087,7,FALSE)</f>
        <v>1</v>
      </c>
      <c r="I1087" s="16" t="str">
        <f>VLOOKUP(A1087,'Medical Examinations'!A1087:H1087,8,FALSE)</f>
        <v>No</v>
      </c>
      <c r="J1087" s="16" t="str">
        <f>VLOOKUP(A1087,'Medical Examinations'!A1087:I1087,9,FALSE)</f>
        <v>overweight</v>
      </c>
      <c r="K1087" s="16" t="str">
        <f>VLOOKUP(A1087,'Medical Examinations'!A1087:J1087,10,FALSE)</f>
        <v>normal</v>
      </c>
      <c r="L1087" s="18">
        <f>VLOOKUP(A1087,'Hospitalisation Details'!A:F, 5, FALSE)</f>
        <v>7</v>
      </c>
      <c r="M1087" s="16">
        <f>VLOOKUP(A1087,'Hospitalisation Details'!A1087:H1087,8,FALSE)</f>
        <v>10403.27</v>
      </c>
      <c r="N1087" s="16" t="str">
        <f>VLOOKUP(A1087,'Hospitalisation Details'!A1087:I1087,9,FALSE)</f>
        <v>tier - 3</v>
      </c>
      <c r="O1087" s="16" t="str">
        <f>VLOOKUP(A1087,'Hospitalisation Details'!A1087:J1087,10,FALSE)</f>
        <v>tier - 2</v>
      </c>
      <c r="P1087" s="16" t="str">
        <f>VLOOKUP(A1087,'Hospitalisation Details'!A1087:K1087,11,FALSE)</f>
        <v>R1020</v>
      </c>
      <c r="Q1087" s="16">
        <f>VLOOKUP(A1087,'Hospitalisation Details'!A1087:L1087,12,FALSE)</f>
        <v>53</v>
      </c>
    </row>
    <row r="1088" spans="1:17" ht="20.399999999999999" x14ac:dyDescent="0.6">
      <c r="A1088" s="17" t="s">
        <v>1284</v>
      </c>
      <c r="B1088" s="16" t="str">
        <f>VLOOKUP('HEALTH CARE'!A1088,'Customer Names'!A1088:D1088,3,FALSE)</f>
        <v>Frownfelter</v>
      </c>
      <c r="C1088" s="16">
        <f>VLOOKUP(A1088,'Medical Examinations'!A1088:B1088,2,FALSE)</f>
        <v>36.630000000000003</v>
      </c>
      <c r="D1088" s="16">
        <f>VLOOKUP(A1088,'Medical Examinations'!A1088:C1088,3,FALSE)</f>
        <v>11.42</v>
      </c>
      <c r="E1088" s="16" t="str">
        <f>VLOOKUP(A1088,'Medical Examinations'!A1088:D1088,4,FALSE)</f>
        <v>No</v>
      </c>
      <c r="F1088" s="16" t="str">
        <f>VLOOKUP(A1088,'Medical Examinations'!A1088:E1088,5,FALSE)</f>
        <v>No</v>
      </c>
      <c r="G1088" s="16" t="str">
        <f>VLOOKUP(A1088,'Medical Examinations'!A1088:F1088,6,FALSE)</f>
        <v>No</v>
      </c>
      <c r="H1088" s="16">
        <f>VLOOKUP('HEALTH CARE'!A1088,'Medical Examinations'!A1088:G1088,7,FALSE)</f>
        <v>2</v>
      </c>
      <c r="I1088" s="16" t="str">
        <f>VLOOKUP(A1088,'Medical Examinations'!A1088:H1088,8,FALSE)</f>
        <v>No</v>
      </c>
      <c r="J1088" s="16" t="str">
        <f>VLOOKUP(A1088,'Medical Examinations'!A1088:I1088,9,FALSE)</f>
        <v>obesity</v>
      </c>
      <c r="K1088" s="16" t="str">
        <f>VLOOKUP(A1088,'Medical Examinations'!A1088:J1088,10,FALSE)</f>
        <v>diabetes</v>
      </c>
      <c r="L1088" s="18">
        <f>VLOOKUP(A1088,'Hospitalisation Details'!A:F, 5, FALSE)</f>
        <v>19</v>
      </c>
      <c r="M1088" s="16">
        <f>VLOOKUP(A1088,'Hospitalisation Details'!A1088:H1088,8,FALSE)</f>
        <v>10381.48</v>
      </c>
      <c r="N1088" s="16" t="str">
        <f>VLOOKUP(A1088,'Hospitalisation Details'!A1088:I1088,9,FALSE)</f>
        <v>tier - 3</v>
      </c>
      <c r="O1088" s="16" t="str">
        <f>VLOOKUP(A1088,'Hospitalisation Details'!A1088:J1088,10,FALSE)</f>
        <v>tier - 3</v>
      </c>
      <c r="P1088" s="16" t="str">
        <f>VLOOKUP(A1088,'Hospitalisation Details'!A1088:K1088,11,FALSE)</f>
        <v>R1013</v>
      </c>
      <c r="Q1088" s="16">
        <f>VLOOKUP(A1088,'Hospitalisation Details'!A1088:L1088,12,FALSE)</f>
        <v>49</v>
      </c>
    </row>
    <row r="1089" spans="1:17" ht="20.399999999999999" x14ac:dyDescent="0.6">
      <c r="A1089" s="17" t="s">
        <v>1283</v>
      </c>
      <c r="B1089" s="16" t="str">
        <f>VLOOKUP('HEALTH CARE'!A1089,'Customer Names'!A1089:D1089,3,FALSE)</f>
        <v>Richter</v>
      </c>
      <c r="C1089" s="16">
        <f>VLOOKUP(A1089,'Medical Examinations'!A1089:B1089,2,FALSE)</f>
        <v>33.344999999999999</v>
      </c>
      <c r="D1089" s="16">
        <f>VLOOKUP(A1089,'Medical Examinations'!A1089:C1089,3,FALSE)</f>
        <v>7.33</v>
      </c>
      <c r="E1089" s="16" t="str">
        <f>VLOOKUP(A1089,'Medical Examinations'!A1089:D1089,4,FALSE)</f>
        <v>No</v>
      </c>
      <c r="F1089" s="16" t="str">
        <f>VLOOKUP(A1089,'Medical Examinations'!A1089:E1089,5,FALSE)</f>
        <v>No</v>
      </c>
      <c r="G1089" s="16" t="str">
        <f>VLOOKUP(A1089,'Medical Examinations'!A1089:F1089,6,FALSE)</f>
        <v>No</v>
      </c>
      <c r="H1089" s="16">
        <f>VLOOKUP('HEALTH CARE'!A1089,'Medical Examinations'!A1089:G1089,7,FALSE)</f>
        <v>2</v>
      </c>
      <c r="I1089" s="16" t="str">
        <f>VLOOKUP(A1089,'Medical Examinations'!A1089:H1089,8,FALSE)</f>
        <v>No</v>
      </c>
      <c r="J1089" s="16" t="str">
        <f>VLOOKUP(A1089,'Medical Examinations'!A1089:I1089,9,FALSE)</f>
        <v>obesity</v>
      </c>
      <c r="K1089" s="16" t="str">
        <f>VLOOKUP(A1089,'Medical Examinations'!A1089:J1089,10,FALSE)</f>
        <v>diabetes</v>
      </c>
      <c r="L1089" s="18">
        <f>VLOOKUP(A1089,'Hospitalisation Details'!A:F, 5, FALSE)</f>
        <v>29</v>
      </c>
      <c r="M1089" s="16">
        <f>VLOOKUP(A1089,'Hospitalisation Details'!A1089:H1089,8,FALSE)</f>
        <v>10370.91</v>
      </c>
      <c r="N1089" s="16" t="str">
        <f>VLOOKUP(A1089,'Hospitalisation Details'!A1089:I1089,9,FALSE)</f>
        <v>tier - 3</v>
      </c>
      <c r="O1089" s="16" t="str">
        <f>VLOOKUP(A1089,'Hospitalisation Details'!A1089:J1089,10,FALSE)</f>
        <v>tier - 3</v>
      </c>
      <c r="P1089" s="16" t="str">
        <f>VLOOKUP(A1089,'Hospitalisation Details'!A1089:K1089,11,FALSE)</f>
        <v>R1024</v>
      </c>
      <c r="Q1089" s="16">
        <f>VLOOKUP(A1089,'Hospitalisation Details'!A1089:L1089,12,FALSE)</f>
        <v>49</v>
      </c>
    </row>
    <row r="1090" spans="1:17" ht="20.399999999999999" x14ac:dyDescent="0.6">
      <c r="A1090" s="17" t="s">
        <v>1282</v>
      </c>
      <c r="B1090" s="16" t="str">
        <f>VLOOKUP('HEALTH CARE'!A1090,'Customer Names'!A1090:D1090,3,FALSE)</f>
        <v>England</v>
      </c>
      <c r="C1090" s="16">
        <f>VLOOKUP(A1090,'Medical Examinations'!A1090:B1090,2,FALSE)</f>
        <v>27.11</v>
      </c>
      <c r="D1090" s="16">
        <f>VLOOKUP(A1090,'Medical Examinations'!A1090:C1090,3,FALSE)</f>
        <v>6.7</v>
      </c>
      <c r="E1090" s="16" t="str">
        <f>VLOOKUP(A1090,'Medical Examinations'!A1090:D1090,4,FALSE)</f>
        <v>No</v>
      </c>
      <c r="F1090" s="16" t="str">
        <f>VLOOKUP(A1090,'Medical Examinations'!A1090:E1090,5,FALSE)</f>
        <v>No</v>
      </c>
      <c r="G1090" s="16" t="str">
        <f>VLOOKUP(A1090,'Medical Examinations'!A1090:F1090,6,FALSE)</f>
        <v>No</v>
      </c>
      <c r="H1090" s="16">
        <f>VLOOKUP('HEALTH CARE'!A1090,'Medical Examinations'!A1090:G1090,7,FALSE)</f>
        <v>0</v>
      </c>
      <c r="I1090" s="16" t="str">
        <f>VLOOKUP(A1090,'Medical Examinations'!A1090:H1090,8,FALSE)</f>
        <v>No</v>
      </c>
      <c r="J1090" s="16" t="str">
        <f>VLOOKUP(A1090,'Medical Examinations'!A1090:I1090,9,FALSE)</f>
        <v>overweight</v>
      </c>
      <c r="K1090" s="16" t="str">
        <f>VLOOKUP(A1090,'Medical Examinations'!A1090:J1090,10,FALSE)</f>
        <v>diabetes</v>
      </c>
      <c r="L1090" s="18">
        <f>VLOOKUP(A1090,'Hospitalisation Details'!A:F, 5, FALSE)</f>
        <v>6</v>
      </c>
      <c r="M1090" s="16">
        <f>VLOOKUP(A1090,'Hospitalisation Details'!A1090:H1090,8,FALSE)</f>
        <v>10356.67</v>
      </c>
      <c r="N1090" s="16" t="str">
        <f>VLOOKUP(A1090,'Hospitalisation Details'!A1090:I1090,9,FALSE)</f>
        <v>tier - 3</v>
      </c>
      <c r="O1090" s="16" t="str">
        <f>VLOOKUP(A1090,'Hospitalisation Details'!A1090:J1090,10,FALSE)</f>
        <v>tier - 1</v>
      </c>
      <c r="P1090" s="16" t="str">
        <f>VLOOKUP(A1090,'Hospitalisation Details'!A1090:K1090,11,FALSE)</f>
        <v>R1025</v>
      </c>
      <c r="Q1090" s="16">
        <f>VLOOKUP(A1090,'Hospitalisation Details'!A1090:L1090,12,FALSE)</f>
        <v>51</v>
      </c>
    </row>
    <row r="1091" spans="1:17" ht="20.399999999999999" x14ac:dyDescent="0.6">
      <c r="A1091" s="17" t="s">
        <v>1281</v>
      </c>
      <c r="B1091" s="16" t="str">
        <f>VLOOKUP('HEALTH CARE'!A1091,'Customer Names'!A1091:D1091,3,FALSE)</f>
        <v>McLean</v>
      </c>
      <c r="C1091" s="16">
        <f>VLOOKUP(A1091,'Medical Examinations'!A1091:B1091,2,FALSE)</f>
        <v>26.6</v>
      </c>
      <c r="D1091" s="16">
        <f>VLOOKUP(A1091,'Medical Examinations'!A1091:C1091,3,FALSE)</f>
        <v>5.27</v>
      </c>
      <c r="E1091" s="16" t="str">
        <f>VLOOKUP(A1091,'Medical Examinations'!A1091:D1091,4,FALSE)</f>
        <v>Yes</v>
      </c>
      <c r="F1091" s="16" t="str">
        <f>VLOOKUP(A1091,'Medical Examinations'!A1091:E1091,5,FALSE)</f>
        <v>No</v>
      </c>
      <c r="G1091" s="16" t="str">
        <f>VLOOKUP(A1091,'Medical Examinations'!A1091:F1091,6,FALSE)</f>
        <v>Yes</v>
      </c>
      <c r="H1091" s="16">
        <f>VLOOKUP('HEALTH CARE'!A1091,'Medical Examinations'!A1091:G1091,7,FALSE)</f>
        <v>1</v>
      </c>
      <c r="I1091" s="16" t="str">
        <f>VLOOKUP(A1091,'Medical Examinations'!A1091:H1091,8,FALSE)</f>
        <v>No</v>
      </c>
      <c r="J1091" s="16" t="str">
        <f>VLOOKUP(A1091,'Medical Examinations'!A1091:I1091,9,FALSE)</f>
        <v>overweight</v>
      </c>
      <c r="K1091" s="16" t="str">
        <f>VLOOKUP(A1091,'Medical Examinations'!A1091:J1091,10,FALSE)</f>
        <v>normal</v>
      </c>
      <c r="L1091" s="18">
        <f>VLOOKUP(A1091,'Hospitalisation Details'!A:F, 5, FALSE)</f>
        <v>17</v>
      </c>
      <c r="M1091" s="16">
        <f>VLOOKUP(A1091,'Hospitalisation Details'!A1091:H1091,8,FALSE)</f>
        <v>10355.64</v>
      </c>
      <c r="N1091" s="16" t="str">
        <f>VLOOKUP(A1091,'Hospitalisation Details'!A1091:I1091,9,FALSE)</f>
        <v>tier - 3</v>
      </c>
      <c r="O1091" s="16" t="str">
        <f>VLOOKUP(A1091,'Hospitalisation Details'!A1091:J1091,10,FALSE)</f>
        <v>tier - 1</v>
      </c>
      <c r="P1091" s="16" t="str">
        <f>VLOOKUP(A1091,'Hospitalisation Details'!A1091:K1091,11,FALSE)</f>
        <v>R1012</v>
      </c>
      <c r="Q1091" s="16">
        <f>VLOOKUP(A1091,'Hospitalisation Details'!A1091:L1091,12,FALSE)</f>
        <v>53</v>
      </c>
    </row>
    <row r="1092" spans="1:17" ht="20.399999999999999" x14ac:dyDescent="0.6">
      <c r="A1092" s="17" t="s">
        <v>1280</v>
      </c>
      <c r="B1092" s="16" t="str">
        <f>VLOOKUP('HEALTH CARE'!A1092,'Customer Names'!A1092:D1092,3,FALSE)</f>
        <v>Gardner</v>
      </c>
      <c r="C1092" s="16">
        <f>VLOOKUP(A1092,'Medical Examinations'!A1092:B1092,2,FALSE)</f>
        <v>30.41</v>
      </c>
      <c r="D1092" s="16">
        <f>VLOOKUP(A1092,'Medical Examinations'!A1092:C1092,3,FALSE)</f>
        <v>7.72</v>
      </c>
      <c r="E1092" s="16" t="str">
        <f>VLOOKUP(A1092,'Medical Examinations'!A1092:D1092,4,FALSE)</f>
        <v>No</v>
      </c>
      <c r="F1092" s="16" t="str">
        <f>VLOOKUP(A1092,'Medical Examinations'!A1092:E1092,5,FALSE)</f>
        <v>No</v>
      </c>
      <c r="G1092" s="16" t="str">
        <f>VLOOKUP(A1092,'Medical Examinations'!A1092:F1092,6,FALSE)</f>
        <v>No</v>
      </c>
      <c r="H1092" s="16">
        <f>VLOOKUP('HEALTH CARE'!A1092,'Medical Examinations'!A1092:G1092,7,FALSE)</f>
        <v>0</v>
      </c>
      <c r="I1092" s="16" t="str">
        <f>VLOOKUP(A1092,'Medical Examinations'!A1092:H1092,8,FALSE)</f>
        <v>No</v>
      </c>
      <c r="J1092" s="16" t="str">
        <f>VLOOKUP(A1092,'Medical Examinations'!A1092:I1092,9,FALSE)</f>
        <v>obesity</v>
      </c>
      <c r="K1092" s="16" t="str">
        <f>VLOOKUP(A1092,'Medical Examinations'!A1092:J1092,10,FALSE)</f>
        <v>diabetes</v>
      </c>
      <c r="L1092" s="18">
        <f>VLOOKUP(A1092,'Hospitalisation Details'!A:F, 5, FALSE)</f>
        <v>29</v>
      </c>
      <c r="M1092" s="16">
        <f>VLOOKUP(A1092,'Hospitalisation Details'!A1092:H1092,8,FALSE)</f>
        <v>10352.48</v>
      </c>
      <c r="N1092" s="16" t="str">
        <f>VLOOKUP(A1092,'Hospitalisation Details'!A1092:I1092,9,FALSE)</f>
        <v>tier - 3</v>
      </c>
      <c r="O1092" s="16" t="str">
        <f>VLOOKUP(A1092,'Hospitalisation Details'!A1092:J1092,10,FALSE)</f>
        <v>tier - 1</v>
      </c>
      <c r="P1092" s="16" t="str">
        <f>VLOOKUP(A1092,'Hospitalisation Details'!A1092:K1092,11,FALSE)</f>
        <v>R1012</v>
      </c>
      <c r="Q1092" s="16">
        <f>VLOOKUP(A1092,'Hospitalisation Details'!A1092:L1092,12,FALSE)</f>
        <v>48</v>
      </c>
    </row>
    <row r="1093" spans="1:17" ht="20.399999999999999" x14ac:dyDescent="0.6">
      <c r="A1093" s="17" t="s">
        <v>1279</v>
      </c>
      <c r="B1093" s="16" t="str">
        <f>VLOOKUP('HEALTH CARE'!A1093,'Customer Names'!A1093:D1093,3,FALSE)</f>
        <v>Lane</v>
      </c>
      <c r="C1093" s="16">
        <f>VLOOKUP(A1093,'Medical Examinations'!A1093:B1093,2,FALSE)</f>
        <v>28.98</v>
      </c>
      <c r="D1093" s="16">
        <f>VLOOKUP(A1093,'Medical Examinations'!A1093:C1093,3,FALSE)</f>
        <v>8.68</v>
      </c>
      <c r="E1093" s="16" t="str">
        <f>VLOOKUP(A1093,'Medical Examinations'!A1093:D1093,4,FALSE)</f>
        <v>No</v>
      </c>
      <c r="F1093" s="16" t="str">
        <f>VLOOKUP(A1093,'Medical Examinations'!A1093:E1093,5,FALSE)</f>
        <v>No</v>
      </c>
      <c r="G1093" s="16" t="str">
        <f>VLOOKUP(A1093,'Medical Examinations'!A1093:F1093,6,FALSE)</f>
        <v>No</v>
      </c>
      <c r="H1093" s="16">
        <f>VLOOKUP('HEALTH CARE'!A1093,'Medical Examinations'!A1093:G1093,7,FALSE)</f>
        <v>2</v>
      </c>
      <c r="I1093" s="16" t="str">
        <f>VLOOKUP(A1093,'Medical Examinations'!A1093:H1093,8,FALSE)</f>
        <v>No</v>
      </c>
      <c r="J1093" s="16" t="str">
        <f>VLOOKUP(A1093,'Medical Examinations'!A1093:I1093,9,FALSE)</f>
        <v>overweight</v>
      </c>
      <c r="K1093" s="16" t="str">
        <f>VLOOKUP(A1093,'Medical Examinations'!A1093:J1093,10,FALSE)</f>
        <v>diabetes</v>
      </c>
      <c r="L1093" s="18">
        <f>VLOOKUP(A1093,'Hospitalisation Details'!A:F, 5, FALSE)</f>
        <v>8</v>
      </c>
      <c r="M1093" s="16">
        <f>VLOOKUP(A1093,'Hospitalisation Details'!A1093:H1093,8,FALSE)</f>
        <v>10345.93</v>
      </c>
      <c r="N1093" s="16" t="str">
        <f>VLOOKUP(A1093,'Hospitalisation Details'!A1093:I1093,9,FALSE)</f>
        <v>tier - 3</v>
      </c>
      <c r="O1093" s="16" t="str">
        <f>VLOOKUP(A1093,'Hospitalisation Details'!A1093:J1093,10,FALSE)</f>
        <v>tier - 2</v>
      </c>
      <c r="P1093" s="16" t="str">
        <f>VLOOKUP(A1093,'Hospitalisation Details'!A1093:K1093,11,FALSE)</f>
        <v>R1021</v>
      </c>
      <c r="Q1093" s="16">
        <f>VLOOKUP(A1093,'Hospitalisation Details'!A1093:L1093,12,FALSE)</f>
        <v>49</v>
      </c>
    </row>
    <row r="1094" spans="1:17" ht="20.399999999999999" x14ac:dyDescent="0.6">
      <c r="A1094" s="17" t="s">
        <v>1278</v>
      </c>
      <c r="B1094" s="16" t="str">
        <f>VLOOKUP('HEALTH CARE'!A1094,'Customer Names'!A1094:D1094,3,FALSE)</f>
        <v>Vonachen</v>
      </c>
      <c r="C1094" s="16">
        <f>VLOOKUP(A1094,'Medical Examinations'!A1094:B1094,2,FALSE)</f>
        <v>31.24</v>
      </c>
      <c r="D1094" s="16">
        <f>VLOOKUP(A1094,'Medical Examinations'!A1094:C1094,3,FALSE)</f>
        <v>9.8000000000000007</v>
      </c>
      <c r="E1094" s="16" t="str">
        <f>VLOOKUP(A1094,'Medical Examinations'!A1094:D1094,4,FALSE)</f>
        <v>No</v>
      </c>
      <c r="F1094" s="16" t="str">
        <f>VLOOKUP(A1094,'Medical Examinations'!A1094:E1094,5,FALSE)</f>
        <v>No</v>
      </c>
      <c r="G1094" s="16" t="str">
        <f>VLOOKUP(A1094,'Medical Examinations'!A1094:F1094,6,FALSE)</f>
        <v>No</v>
      </c>
      <c r="H1094" s="16">
        <f>VLOOKUP('HEALTH CARE'!A1094,'Medical Examinations'!A1094:G1094,7,FALSE)</f>
        <v>0</v>
      </c>
      <c r="I1094" s="16" t="str">
        <f>VLOOKUP(A1094,'Medical Examinations'!A1094:H1094,8,FALSE)</f>
        <v>No</v>
      </c>
      <c r="J1094" s="16" t="str">
        <f>VLOOKUP(A1094,'Medical Examinations'!A1094:I1094,9,FALSE)</f>
        <v>obesity</v>
      </c>
      <c r="K1094" s="16" t="str">
        <f>VLOOKUP(A1094,'Medical Examinations'!A1094:J1094,10,FALSE)</f>
        <v>diabetes</v>
      </c>
      <c r="L1094" s="18">
        <f>VLOOKUP(A1094,'Hospitalisation Details'!A:F, 5, FALSE)</f>
        <v>19</v>
      </c>
      <c r="M1094" s="16">
        <f>VLOOKUP(A1094,'Hospitalisation Details'!A1094:H1094,8,FALSE)</f>
        <v>10338.93</v>
      </c>
      <c r="N1094" s="16" t="str">
        <f>VLOOKUP(A1094,'Hospitalisation Details'!A1094:I1094,9,FALSE)</f>
        <v>tier - 3</v>
      </c>
      <c r="O1094" s="16" t="str">
        <f>VLOOKUP(A1094,'Hospitalisation Details'!A1094:J1094,10,FALSE)</f>
        <v>tier - 1</v>
      </c>
      <c r="P1094" s="16" t="str">
        <f>VLOOKUP(A1094,'Hospitalisation Details'!A1094:K1094,11,FALSE)</f>
        <v>R1013</v>
      </c>
      <c r="Q1094" s="16">
        <f>VLOOKUP(A1094,'Hospitalisation Details'!A1094:L1094,12,FALSE)</f>
        <v>54</v>
      </c>
    </row>
    <row r="1095" spans="1:17" ht="20.399999999999999" x14ac:dyDescent="0.6">
      <c r="A1095" s="17" t="s">
        <v>1277</v>
      </c>
      <c r="B1095" s="16" t="str">
        <f>VLOOKUP('HEALTH CARE'!A1095,'Customer Names'!A1095:D1095,3,FALSE)</f>
        <v>Smith</v>
      </c>
      <c r="C1095" s="16">
        <f>VLOOKUP(A1095,'Medical Examinations'!A1095:B1095,2,FALSE)</f>
        <v>31.54</v>
      </c>
      <c r="D1095" s="16">
        <f>VLOOKUP(A1095,'Medical Examinations'!A1095:C1095,3,FALSE)</f>
        <v>4.4400000000000004</v>
      </c>
      <c r="E1095" s="16" t="str">
        <f>VLOOKUP(A1095,'Medical Examinations'!A1095:D1095,4,FALSE)</f>
        <v>No</v>
      </c>
      <c r="F1095" s="16" t="str">
        <f>VLOOKUP(A1095,'Medical Examinations'!A1095:E1095,5,FALSE)</f>
        <v>No</v>
      </c>
      <c r="G1095" s="16" t="str">
        <f>VLOOKUP(A1095,'Medical Examinations'!A1095:F1095,6,FALSE)</f>
        <v>No</v>
      </c>
      <c r="H1095" s="16">
        <f>VLOOKUP('HEALTH CARE'!A1095,'Medical Examinations'!A1095:G1095,7,FALSE)</f>
        <v>0</v>
      </c>
      <c r="I1095" s="16" t="str">
        <f>VLOOKUP(A1095,'Medical Examinations'!A1095:H1095,8,FALSE)</f>
        <v>No</v>
      </c>
      <c r="J1095" s="16" t="str">
        <f>VLOOKUP(A1095,'Medical Examinations'!A1095:I1095,9,FALSE)</f>
        <v>obesity</v>
      </c>
      <c r="K1095" s="16" t="str">
        <f>VLOOKUP(A1095,'Medical Examinations'!A1095:J1095,10,FALSE)</f>
        <v>normal</v>
      </c>
      <c r="L1095" s="18">
        <f>VLOOKUP(A1095,'Hospitalisation Details'!A:F, 5, FALSE)</f>
        <v>21</v>
      </c>
      <c r="M1095" s="16">
        <f>VLOOKUP(A1095,'Hospitalisation Details'!A1095:H1095,8,FALSE)</f>
        <v>10329.06</v>
      </c>
      <c r="N1095" s="16" t="str">
        <f>VLOOKUP(A1095,'Hospitalisation Details'!A1095:I1095,9,FALSE)</f>
        <v>tier - 3</v>
      </c>
      <c r="O1095" s="16" t="str">
        <f>VLOOKUP(A1095,'Hospitalisation Details'!A1095:J1095,10,FALSE)</f>
        <v>tier - 1</v>
      </c>
      <c r="P1095" s="16" t="str">
        <f>VLOOKUP(A1095,'Hospitalisation Details'!A1095:K1095,11,FALSE)</f>
        <v>R1021</v>
      </c>
      <c r="Q1095" s="16">
        <f>VLOOKUP(A1095,'Hospitalisation Details'!A1095:L1095,12,FALSE)</f>
        <v>40</v>
      </c>
    </row>
    <row r="1096" spans="1:17" ht="20.399999999999999" x14ac:dyDescent="0.6">
      <c r="A1096" s="17" t="s">
        <v>1276</v>
      </c>
      <c r="B1096" s="16" t="str">
        <f>VLOOKUP('HEALTH CARE'!A1096,'Customer Names'!A1096:D1096,3,FALSE)</f>
        <v>Kidwell</v>
      </c>
      <c r="C1096" s="16">
        <f>VLOOKUP(A1096,'Medical Examinations'!A1096:B1096,2,FALSE)</f>
        <v>38.6</v>
      </c>
      <c r="D1096" s="16">
        <f>VLOOKUP(A1096,'Medical Examinations'!A1096:C1096,3,FALSE)</f>
        <v>7.19</v>
      </c>
      <c r="E1096" s="16" t="str">
        <f>VLOOKUP(A1096,'Medical Examinations'!A1096:D1096,4,FALSE)</f>
        <v>Yes</v>
      </c>
      <c r="F1096" s="16" t="str">
        <f>VLOOKUP(A1096,'Medical Examinations'!A1096:E1096,5,FALSE)</f>
        <v>No</v>
      </c>
      <c r="G1096" s="16" t="str">
        <f>VLOOKUP(A1096,'Medical Examinations'!A1096:F1096,6,FALSE)</f>
        <v>No</v>
      </c>
      <c r="H1096" s="16">
        <f>VLOOKUP('HEALTH CARE'!A1096,'Medical Examinations'!A1096:G1096,7,FALSE)</f>
        <v>2</v>
      </c>
      <c r="I1096" s="16" t="str">
        <f>VLOOKUP(A1096,'Medical Examinations'!A1096:H1096,8,FALSE)</f>
        <v>No</v>
      </c>
      <c r="J1096" s="16" t="str">
        <f>VLOOKUP(A1096,'Medical Examinations'!A1096:I1096,9,FALSE)</f>
        <v>obesity</v>
      </c>
      <c r="K1096" s="16" t="str">
        <f>VLOOKUP(A1096,'Medical Examinations'!A1096:J1096,10,FALSE)</f>
        <v>diabetes</v>
      </c>
      <c r="L1096" s="18">
        <f>VLOOKUP(A1096,'Hospitalisation Details'!A:F, 5, FALSE)</f>
        <v>1</v>
      </c>
      <c r="M1096" s="16">
        <f>VLOOKUP(A1096,'Hospitalisation Details'!A1096:H1096,8,FALSE)</f>
        <v>10325.209999999999</v>
      </c>
      <c r="N1096" s="16" t="str">
        <f>VLOOKUP(A1096,'Hospitalisation Details'!A1096:I1096,9,FALSE)</f>
        <v>tier - 3</v>
      </c>
      <c r="O1096" s="16" t="str">
        <f>VLOOKUP(A1096,'Hospitalisation Details'!A1096:J1096,10,FALSE)</f>
        <v>tier - 3</v>
      </c>
      <c r="P1096" s="16" t="str">
        <f>VLOOKUP(A1096,'Hospitalisation Details'!A1096:K1096,11,FALSE)</f>
        <v>R1011</v>
      </c>
      <c r="Q1096" s="16">
        <f>VLOOKUP(A1096,'Hospitalisation Details'!A1096:L1096,12,FALSE)</f>
        <v>52</v>
      </c>
    </row>
    <row r="1097" spans="1:17" ht="20.399999999999999" x14ac:dyDescent="0.6">
      <c r="A1097" s="17" t="s">
        <v>1275</v>
      </c>
      <c r="B1097" s="16" t="str">
        <f>VLOOKUP('HEALTH CARE'!A1097,'Customer Names'!A1097:D1097,3,FALSE)</f>
        <v>Betancourth</v>
      </c>
      <c r="C1097" s="16">
        <f>VLOOKUP(A1097,'Medical Examinations'!A1097:B1097,2,FALSE)</f>
        <v>37.950000000000003</v>
      </c>
      <c r="D1097" s="16">
        <f>VLOOKUP(A1097,'Medical Examinations'!A1097:C1097,3,FALSE)</f>
        <v>6.06</v>
      </c>
      <c r="E1097" s="16" t="str">
        <f>VLOOKUP(A1097,'Medical Examinations'!A1097:D1097,4,FALSE)</f>
        <v>No</v>
      </c>
      <c r="F1097" s="16" t="str">
        <f>VLOOKUP(A1097,'Medical Examinations'!A1097:E1097,5,FALSE)</f>
        <v>No</v>
      </c>
      <c r="G1097" s="16" t="str">
        <f>VLOOKUP(A1097,'Medical Examinations'!A1097:F1097,6,FALSE)</f>
        <v>No</v>
      </c>
      <c r="H1097" s="16">
        <f>VLOOKUP('HEALTH CARE'!A1097,'Medical Examinations'!A1097:G1097,7,FALSE)</f>
        <v>0</v>
      </c>
      <c r="I1097" s="16" t="str">
        <f>VLOOKUP(A1097,'Medical Examinations'!A1097:H1097,8,FALSE)</f>
        <v>No</v>
      </c>
      <c r="J1097" s="16" t="str">
        <f>VLOOKUP(A1097,'Medical Examinations'!A1097:I1097,9,FALSE)</f>
        <v>obesity</v>
      </c>
      <c r="K1097" s="16" t="str">
        <f>VLOOKUP(A1097,'Medical Examinations'!A1097:J1097,10,FALSE)</f>
        <v>prediabetes</v>
      </c>
      <c r="L1097" s="18">
        <f>VLOOKUP(A1097,'Hospitalisation Details'!A:F, 5, FALSE)</f>
        <v>21</v>
      </c>
      <c r="M1097" s="16">
        <f>VLOOKUP(A1097,'Hospitalisation Details'!A1097:H1097,8,FALSE)</f>
        <v>10322.9</v>
      </c>
      <c r="N1097" s="16" t="str">
        <f>VLOOKUP(A1097,'Hospitalisation Details'!A1097:I1097,9,FALSE)</f>
        <v>tier - 3</v>
      </c>
      <c r="O1097" s="16" t="str">
        <f>VLOOKUP(A1097,'Hospitalisation Details'!A1097:J1097,10,FALSE)</f>
        <v>tier - 1</v>
      </c>
      <c r="P1097" s="16" t="str">
        <f>VLOOKUP(A1097,'Hospitalisation Details'!A1097:K1097,11,FALSE)</f>
        <v>R1026</v>
      </c>
      <c r="Q1097" s="16">
        <f>VLOOKUP(A1097,'Hospitalisation Details'!A1097:L1097,12,FALSE)</f>
        <v>31</v>
      </c>
    </row>
    <row r="1098" spans="1:17" ht="20.399999999999999" x14ac:dyDescent="0.6">
      <c r="A1098" s="17" t="s">
        <v>1274</v>
      </c>
      <c r="B1098" s="16" t="str">
        <f>VLOOKUP('HEALTH CARE'!A1098,'Customer Names'!A1098:D1098,3,FALSE)</f>
        <v>Henstrom</v>
      </c>
      <c r="C1098" s="16">
        <f>VLOOKUP(A1098,'Medical Examinations'!A1098:B1098,2,FALSE)</f>
        <v>38.97</v>
      </c>
      <c r="D1098" s="16">
        <f>VLOOKUP(A1098,'Medical Examinations'!A1098:C1098,3,FALSE)</f>
        <v>5.12</v>
      </c>
      <c r="E1098" s="16" t="str">
        <f>VLOOKUP(A1098,'Medical Examinations'!A1098:D1098,4,FALSE)</f>
        <v>No</v>
      </c>
      <c r="F1098" s="16" t="str">
        <f>VLOOKUP(A1098,'Medical Examinations'!A1098:E1098,5,FALSE)</f>
        <v>No</v>
      </c>
      <c r="G1098" s="16" t="str">
        <f>VLOOKUP(A1098,'Medical Examinations'!A1098:F1098,6,FALSE)</f>
        <v>No</v>
      </c>
      <c r="H1098" s="16">
        <f>VLOOKUP('HEALTH CARE'!A1098,'Medical Examinations'!A1098:G1098,7,FALSE)</f>
        <v>0</v>
      </c>
      <c r="I1098" s="16" t="str">
        <f>VLOOKUP(A1098,'Medical Examinations'!A1098:H1098,8,FALSE)</f>
        <v>No</v>
      </c>
      <c r="J1098" s="16" t="str">
        <f>VLOOKUP(A1098,'Medical Examinations'!A1098:I1098,9,FALSE)</f>
        <v>obesity</v>
      </c>
      <c r="K1098" s="16" t="str">
        <f>VLOOKUP(A1098,'Medical Examinations'!A1098:J1098,10,FALSE)</f>
        <v>normal</v>
      </c>
      <c r="L1098" s="18">
        <f>VLOOKUP(A1098,'Hospitalisation Details'!A:F, 5, FALSE)</f>
        <v>17</v>
      </c>
      <c r="M1098" s="16">
        <f>VLOOKUP(A1098,'Hospitalisation Details'!A1098:H1098,8,FALSE)</f>
        <v>10315.91</v>
      </c>
      <c r="N1098" s="16" t="str">
        <f>VLOOKUP(A1098,'Hospitalisation Details'!A1098:I1098,9,FALSE)</f>
        <v>tier - 3</v>
      </c>
      <c r="O1098" s="16" t="str">
        <f>VLOOKUP(A1098,'Hospitalisation Details'!A1098:J1098,10,FALSE)</f>
        <v>tier - 2</v>
      </c>
      <c r="P1098" s="16" t="str">
        <f>VLOOKUP(A1098,'Hospitalisation Details'!A1098:K1098,11,FALSE)</f>
        <v>R1012</v>
      </c>
      <c r="Q1098" s="16">
        <f>VLOOKUP(A1098,'Hospitalisation Details'!A1098:L1098,12,FALSE)</f>
        <v>31</v>
      </c>
    </row>
    <row r="1099" spans="1:17" ht="20.399999999999999" x14ac:dyDescent="0.6">
      <c r="A1099" s="17" t="s">
        <v>1273</v>
      </c>
      <c r="B1099" s="16" t="str">
        <f>VLOOKUP('HEALTH CARE'!A1099,'Customer Names'!A1099:D1099,3,FALSE)</f>
        <v>Pereira</v>
      </c>
      <c r="C1099" s="16">
        <f>VLOOKUP(A1099,'Medical Examinations'!A1099:B1099,2,FALSE)</f>
        <v>21.2</v>
      </c>
      <c r="D1099" s="16">
        <f>VLOOKUP(A1099,'Medical Examinations'!A1099:C1099,3,FALSE)</f>
        <v>10.72</v>
      </c>
      <c r="E1099" s="16" t="str">
        <f>VLOOKUP(A1099,'Medical Examinations'!A1099:D1099,4,FALSE)</f>
        <v>No</v>
      </c>
      <c r="F1099" s="16" t="str">
        <f>VLOOKUP(A1099,'Medical Examinations'!A1099:E1099,5,FALSE)</f>
        <v>No</v>
      </c>
      <c r="G1099" s="16" t="str">
        <f>VLOOKUP(A1099,'Medical Examinations'!A1099:F1099,6,FALSE)</f>
        <v>No</v>
      </c>
      <c r="H1099" s="16">
        <f>VLOOKUP('HEALTH CARE'!A1099,'Medical Examinations'!A1099:G1099,7,FALSE)</f>
        <v>0</v>
      </c>
      <c r="I1099" s="16" t="str">
        <f>VLOOKUP(A1099,'Medical Examinations'!A1099:H1099,8,FALSE)</f>
        <v>No</v>
      </c>
      <c r="J1099" s="16" t="str">
        <f>VLOOKUP(A1099,'Medical Examinations'!A1099:I1099,9,FALSE)</f>
        <v>normal weight</v>
      </c>
      <c r="K1099" s="16" t="str">
        <f>VLOOKUP(A1099,'Medical Examinations'!A1099:J1099,10,FALSE)</f>
        <v>diabetes</v>
      </c>
      <c r="L1099" s="18">
        <f>VLOOKUP(A1099,'Hospitalisation Details'!A:F, 5, FALSE)</f>
        <v>12</v>
      </c>
      <c r="M1099" s="16">
        <f>VLOOKUP(A1099,'Hospitalisation Details'!A1099:H1099,8,FALSE)</f>
        <v>10310.780000000001</v>
      </c>
      <c r="N1099" s="16" t="str">
        <f>VLOOKUP(A1099,'Hospitalisation Details'!A1099:I1099,9,FALSE)</f>
        <v>tier - 3</v>
      </c>
      <c r="O1099" s="16" t="str">
        <f>VLOOKUP(A1099,'Hospitalisation Details'!A1099:J1099,10,FALSE)</f>
        <v>tier - 3</v>
      </c>
      <c r="P1099" s="16" t="str">
        <f>VLOOKUP(A1099,'Hospitalisation Details'!A1099:K1099,11,FALSE)</f>
        <v>R1012</v>
      </c>
      <c r="Q1099" s="16">
        <f>VLOOKUP(A1099,'Hospitalisation Details'!A1099:L1099,12,FALSE)</f>
        <v>60</v>
      </c>
    </row>
    <row r="1100" spans="1:17" ht="20.399999999999999" x14ac:dyDescent="0.6">
      <c r="A1100" s="17" t="s">
        <v>1272</v>
      </c>
      <c r="B1100" s="16" t="str">
        <f>VLOOKUP('HEALTH CARE'!A1100,'Customer Names'!A1100:D1100,3,FALSE)</f>
        <v>Black</v>
      </c>
      <c r="C1100" s="16">
        <f>VLOOKUP(A1100,'Medical Examinations'!A1100:B1100,2,FALSE)</f>
        <v>23.96</v>
      </c>
      <c r="D1100" s="16">
        <f>VLOOKUP(A1100,'Medical Examinations'!A1100:C1100,3,FALSE)</f>
        <v>9.58</v>
      </c>
      <c r="E1100" s="16" t="str">
        <f>VLOOKUP(A1100,'Medical Examinations'!A1100:D1100,4,FALSE)</f>
        <v>Yes</v>
      </c>
      <c r="F1100" s="16" t="str">
        <f>VLOOKUP(A1100,'Medical Examinations'!A1100:E1100,5,FALSE)</f>
        <v>No</v>
      </c>
      <c r="G1100" s="16" t="str">
        <f>VLOOKUP(A1100,'Medical Examinations'!A1100:F1100,6,FALSE)</f>
        <v>Yes</v>
      </c>
      <c r="H1100" s="16">
        <f>VLOOKUP('HEALTH CARE'!A1100,'Medical Examinations'!A1100:G1100,7,FALSE)</f>
        <v>1</v>
      </c>
      <c r="I1100" s="16" t="str">
        <f>VLOOKUP(A1100,'Medical Examinations'!A1100:H1100,8,FALSE)</f>
        <v>No</v>
      </c>
      <c r="J1100" s="16" t="str">
        <f>VLOOKUP(A1100,'Medical Examinations'!A1100:I1100,9,FALSE)</f>
        <v>normal weight</v>
      </c>
      <c r="K1100" s="16" t="str">
        <f>VLOOKUP(A1100,'Medical Examinations'!A1100:J1100,10,FALSE)</f>
        <v>diabetes</v>
      </c>
      <c r="L1100" s="18">
        <f>VLOOKUP(A1100,'Hospitalisation Details'!A:F, 5, FALSE)</f>
        <v>24</v>
      </c>
      <c r="M1100" s="16">
        <f>VLOOKUP(A1100,'Hospitalisation Details'!A1100:H1100,8,FALSE)</f>
        <v>10308.040000000001</v>
      </c>
      <c r="N1100" s="16" t="str">
        <f>VLOOKUP(A1100,'Hospitalisation Details'!A1100:I1100,9,FALSE)</f>
        <v>tier - 3</v>
      </c>
      <c r="O1100" s="16" t="str">
        <f>VLOOKUP(A1100,'Hospitalisation Details'!A1100:J1100,10,FALSE)</f>
        <v>tier - 1</v>
      </c>
      <c r="P1100" s="16" t="str">
        <f>VLOOKUP(A1100,'Hospitalisation Details'!A1100:K1100,11,FALSE)</f>
        <v>R1013</v>
      </c>
      <c r="Q1100" s="16">
        <f>VLOOKUP(A1100,'Hospitalisation Details'!A1100:L1100,12,FALSE)</f>
        <v>59</v>
      </c>
    </row>
    <row r="1101" spans="1:17" ht="20.399999999999999" x14ac:dyDescent="0.6">
      <c r="A1101" s="17" t="s">
        <v>1271</v>
      </c>
      <c r="B1101" s="16" t="str">
        <f>VLOOKUP('HEALTH CARE'!A1101,'Customer Names'!A1101:D1101,3,FALSE)</f>
        <v>Brown</v>
      </c>
      <c r="C1101" s="16">
        <f>VLOOKUP(A1101,'Medical Examinations'!A1101:B1101,2,FALSE)</f>
        <v>35.93</v>
      </c>
      <c r="D1101" s="16">
        <f>VLOOKUP(A1101,'Medical Examinations'!A1101:C1101,3,FALSE)</f>
        <v>6.4</v>
      </c>
      <c r="E1101" s="16" t="str">
        <f>VLOOKUP(A1101,'Medical Examinations'!A1101:D1101,4,FALSE)</f>
        <v>Yes</v>
      </c>
      <c r="F1101" s="16" t="str">
        <f>VLOOKUP(A1101,'Medical Examinations'!A1101:E1101,5,FALSE)</f>
        <v>No</v>
      </c>
      <c r="G1101" s="16" t="str">
        <f>VLOOKUP(A1101,'Medical Examinations'!A1101:F1101,6,FALSE)</f>
        <v>No</v>
      </c>
      <c r="H1101" s="16">
        <f>VLOOKUP('HEALTH CARE'!A1101,'Medical Examinations'!A1101:G1101,7,FALSE)</f>
        <v>1</v>
      </c>
      <c r="I1101" s="16" t="str">
        <f>VLOOKUP(A1101,'Medical Examinations'!A1101:H1101,8,FALSE)</f>
        <v>No</v>
      </c>
      <c r="J1101" s="16" t="str">
        <f>VLOOKUP(A1101,'Medical Examinations'!A1101:I1101,9,FALSE)</f>
        <v>obesity</v>
      </c>
      <c r="K1101" s="16" t="str">
        <f>VLOOKUP(A1101,'Medical Examinations'!A1101:J1101,10,FALSE)</f>
        <v>prediabetes</v>
      </c>
      <c r="L1101" s="18">
        <f>VLOOKUP(A1101,'Hospitalisation Details'!A:F, 5, FALSE)</f>
        <v>14</v>
      </c>
      <c r="M1101" s="16">
        <f>VLOOKUP(A1101,'Hospitalisation Details'!A1101:H1101,8,FALSE)</f>
        <v>10276.99</v>
      </c>
      <c r="N1101" s="16" t="str">
        <f>VLOOKUP(A1101,'Hospitalisation Details'!A1101:I1101,9,FALSE)</f>
        <v>tier - 3</v>
      </c>
      <c r="O1101" s="16" t="str">
        <f>VLOOKUP(A1101,'Hospitalisation Details'!A1101:J1101,10,FALSE)</f>
        <v>tier - 1</v>
      </c>
      <c r="P1101" s="16" t="str">
        <f>VLOOKUP(A1101,'Hospitalisation Details'!A1101:K1101,11,FALSE)</f>
        <v>R1021</v>
      </c>
      <c r="Q1101" s="16">
        <f>VLOOKUP(A1101,'Hospitalisation Details'!A1101:L1101,12,FALSE)</f>
        <v>34</v>
      </c>
    </row>
    <row r="1102" spans="1:17" ht="20.399999999999999" x14ac:dyDescent="0.6">
      <c r="A1102" s="17" t="s">
        <v>1270</v>
      </c>
      <c r="B1102" s="16" t="str">
        <f>VLOOKUP('HEALTH CARE'!A1102,'Customer Names'!A1102:D1102,3,FALSE)</f>
        <v>Reasoner</v>
      </c>
      <c r="C1102" s="16">
        <f>VLOOKUP(A1102,'Medical Examinations'!A1102:B1102,2,FALSE)</f>
        <v>26.11</v>
      </c>
      <c r="D1102" s="16">
        <f>VLOOKUP(A1102,'Medical Examinations'!A1102:C1102,3,FALSE)</f>
        <v>6.8</v>
      </c>
      <c r="E1102" s="16" t="str">
        <f>VLOOKUP(A1102,'Medical Examinations'!A1102:D1102,4,FALSE)</f>
        <v>Yes</v>
      </c>
      <c r="F1102" s="16" t="str">
        <f>VLOOKUP(A1102,'Medical Examinations'!A1102:E1102,5,FALSE)</f>
        <v>No</v>
      </c>
      <c r="G1102" s="16" t="str">
        <f>VLOOKUP(A1102,'Medical Examinations'!A1102:F1102,6,FALSE)</f>
        <v>No</v>
      </c>
      <c r="H1102" s="16">
        <f>VLOOKUP('HEALTH CARE'!A1102,'Medical Examinations'!A1102:G1102,7,FALSE)</f>
        <v>2</v>
      </c>
      <c r="I1102" s="16" t="str">
        <f>VLOOKUP(A1102,'Medical Examinations'!A1102:H1102,8,FALSE)</f>
        <v>No</v>
      </c>
      <c r="J1102" s="16" t="str">
        <f>VLOOKUP(A1102,'Medical Examinations'!A1102:I1102,9,FALSE)</f>
        <v>overweight</v>
      </c>
      <c r="K1102" s="16" t="str">
        <f>VLOOKUP(A1102,'Medical Examinations'!A1102:J1102,10,FALSE)</f>
        <v>diabetes</v>
      </c>
      <c r="L1102" s="18">
        <f>VLOOKUP(A1102,'Hospitalisation Details'!A:F, 5, FALSE)</f>
        <v>21</v>
      </c>
      <c r="M1102" s="16">
        <f>VLOOKUP(A1102,'Hospitalisation Details'!A1102:H1102,8,FALSE)</f>
        <v>10274.33</v>
      </c>
      <c r="N1102" s="16" t="str">
        <f>VLOOKUP(A1102,'Hospitalisation Details'!A1102:I1102,9,FALSE)</f>
        <v>tier - 3</v>
      </c>
      <c r="O1102" s="16" t="str">
        <f>VLOOKUP(A1102,'Hospitalisation Details'!A1102:J1102,10,FALSE)</f>
        <v>tier - 1</v>
      </c>
      <c r="P1102" s="16" t="str">
        <f>VLOOKUP(A1102,'Hospitalisation Details'!A1102:K1102,11,FALSE)</f>
        <v>R1024</v>
      </c>
      <c r="Q1102" s="16">
        <f>VLOOKUP(A1102,'Hospitalisation Details'!A1102:L1102,12,FALSE)</f>
        <v>52</v>
      </c>
    </row>
    <row r="1103" spans="1:17" ht="20.399999999999999" x14ac:dyDescent="0.6">
      <c r="A1103" s="17" t="s">
        <v>1269</v>
      </c>
      <c r="B1103" s="16" t="str">
        <f>VLOOKUP('HEALTH CARE'!A1103,'Customer Names'!A1103:D1103,3,FALSE)</f>
        <v>Wandzilak</v>
      </c>
      <c r="C1103" s="16">
        <f>VLOOKUP(A1103,'Medical Examinations'!A1103:B1103,2,FALSE)</f>
        <v>32.299999999999997</v>
      </c>
      <c r="D1103" s="16">
        <f>VLOOKUP(A1103,'Medical Examinations'!A1103:C1103,3,FALSE)</f>
        <v>9.48</v>
      </c>
      <c r="E1103" s="16" t="str">
        <f>VLOOKUP(A1103,'Medical Examinations'!A1103:D1103,4,FALSE)</f>
        <v>No</v>
      </c>
      <c r="F1103" s="16" t="str">
        <f>VLOOKUP(A1103,'Medical Examinations'!A1103:E1103,5,FALSE)</f>
        <v>No</v>
      </c>
      <c r="G1103" s="16" t="str">
        <f>VLOOKUP(A1103,'Medical Examinations'!A1103:F1103,6,FALSE)</f>
        <v>No</v>
      </c>
      <c r="H1103" s="16">
        <f>VLOOKUP('HEALTH CARE'!A1103,'Medical Examinations'!A1103:G1103,7,FALSE)</f>
        <v>2</v>
      </c>
      <c r="I1103" s="16" t="str">
        <f>VLOOKUP(A1103,'Medical Examinations'!A1103:H1103,8,FALSE)</f>
        <v>No</v>
      </c>
      <c r="J1103" s="16" t="str">
        <f>VLOOKUP(A1103,'Medical Examinations'!A1103:I1103,9,FALSE)</f>
        <v>obesity</v>
      </c>
      <c r="K1103" s="16" t="str">
        <f>VLOOKUP(A1103,'Medical Examinations'!A1103:J1103,10,FALSE)</f>
        <v>diabetes</v>
      </c>
      <c r="L1103" s="18">
        <f>VLOOKUP(A1103,'Hospitalisation Details'!A:F, 5, FALSE)</f>
        <v>27</v>
      </c>
      <c r="M1103" s="16">
        <f>VLOOKUP(A1103,'Hospitalisation Details'!A1103:H1103,8,FALSE)</f>
        <v>10269.459999999999</v>
      </c>
      <c r="N1103" s="16" t="str">
        <f>VLOOKUP(A1103,'Hospitalisation Details'!A1103:I1103,9,FALSE)</f>
        <v>tier - 3</v>
      </c>
      <c r="O1103" s="16" t="str">
        <f>VLOOKUP(A1103,'Hospitalisation Details'!A1103:J1103,10,FALSE)</f>
        <v>tier - 3</v>
      </c>
      <c r="P1103" s="16" t="str">
        <f>VLOOKUP(A1103,'Hospitalisation Details'!A1103:K1103,11,FALSE)</f>
        <v>R1012</v>
      </c>
      <c r="Q1103" s="16">
        <f>VLOOKUP(A1103,'Hospitalisation Details'!A1103:L1103,12,FALSE)</f>
        <v>49</v>
      </c>
    </row>
    <row r="1104" spans="1:17" ht="20.399999999999999" x14ac:dyDescent="0.6">
      <c r="A1104" s="17" t="s">
        <v>1268</v>
      </c>
      <c r="B1104" s="16" t="str">
        <f>VLOOKUP('HEALTH CARE'!A1104,'Customer Names'!A1104:D1104,3,FALSE)</f>
        <v>Carver</v>
      </c>
      <c r="C1104" s="16">
        <f>VLOOKUP(A1104,'Medical Examinations'!A1104:B1104,2,FALSE)</f>
        <v>28.69</v>
      </c>
      <c r="D1104" s="16">
        <f>VLOOKUP(A1104,'Medical Examinations'!A1104:C1104,3,FALSE)</f>
        <v>7.45</v>
      </c>
      <c r="E1104" s="16" t="str">
        <f>VLOOKUP(A1104,'Medical Examinations'!A1104:D1104,4,FALSE)</f>
        <v>No</v>
      </c>
      <c r="F1104" s="16" t="str">
        <f>VLOOKUP(A1104,'Medical Examinations'!A1104:E1104,5,FALSE)</f>
        <v>No</v>
      </c>
      <c r="G1104" s="16" t="str">
        <f>VLOOKUP(A1104,'Medical Examinations'!A1104:F1104,6,FALSE)</f>
        <v>No</v>
      </c>
      <c r="H1104" s="16">
        <f>VLOOKUP('HEALTH CARE'!A1104,'Medical Examinations'!A1104:G1104,7,FALSE)</f>
        <v>2</v>
      </c>
      <c r="I1104" s="16" t="str">
        <f>VLOOKUP(A1104,'Medical Examinations'!A1104:H1104,8,FALSE)</f>
        <v>No</v>
      </c>
      <c r="J1104" s="16" t="str">
        <f>VLOOKUP(A1104,'Medical Examinations'!A1104:I1104,9,FALSE)</f>
        <v>overweight</v>
      </c>
      <c r="K1104" s="16" t="str">
        <f>VLOOKUP(A1104,'Medical Examinations'!A1104:J1104,10,FALSE)</f>
        <v>diabetes</v>
      </c>
      <c r="L1104" s="18">
        <f>VLOOKUP(A1104,'Hospitalisation Details'!A:F, 5, FALSE)</f>
        <v>5</v>
      </c>
      <c r="M1104" s="16">
        <f>VLOOKUP(A1104,'Hospitalisation Details'!A1104:H1104,8,FALSE)</f>
        <v>10264.44</v>
      </c>
      <c r="N1104" s="16" t="str">
        <f>VLOOKUP(A1104,'Hospitalisation Details'!A1104:I1104,9,FALSE)</f>
        <v>tier - 3</v>
      </c>
      <c r="O1104" s="16" t="str">
        <f>VLOOKUP(A1104,'Hospitalisation Details'!A1104:J1104,10,FALSE)</f>
        <v>tier - 2</v>
      </c>
      <c r="P1104" s="16" t="str">
        <f>VLOOKUP(A1104,'Hospitalisation Details'!A1104:K1104,11,FALSE)</f>
        <v>R1012</v>
      </c>
      <c r="Q1104" s="16">
        <f>VLOOKUP(A1104,'Hospitalisation Details'!A1104:L1104,12,FALSE)</f>
        <v>49</v>
      </c>
    </row>
    <row r="1105" spans="1:17" ht="20.399999999999999" x14ac:dyDescent="0.6">
      <c r="A1105" s="17" t="s">
        <v>1267</v>
      </c>
      <c r="B1105" s="16" t="str">
        <f>VLOOKUP('HEALTH CARE'!A1105,'Customer Names'!A1105:D1105,3,FALSE)</f>
        <v>Borror</v>
      </c>
      <c r="C1105" s="16">
        <f>VLOOKUP(A1105,'Medical Examinations'!A1105:B1105,2,FALSE)</f>
        <v>31.28</v>
      </c>
      <c r="D1105" s="16">
        <f>VLOOKUP(A1105,'Medical Examinations'!A1105:C1105,3,FALSE)</f>
        <v>6.94</v>
      </c>
      <c r="E1105" s="16" t="str">
        <f>VLOOKUP(A1105,'Medical Examinations'!A1105:D1105,4,FALSE)</f>
        <v>Yes</v>
      </c>
      <c r="F1105" s="16" t="str">
        <f>VLOOKUP(A1105,'Medical Examinations'!A1105:E1105,5,FALSE)</f>
        <v>No</v>
      </c>
      <c r="G1105" s="16" t="str">
        <f>VLOOKUP(A1105,'Medical Examinations'!A1105:F1105,6,FALSE)</f>
        <v>No</v>
      </c>
      <c r="H1105" s="16">
        <f>VLOOKUP('HEALTH CARE'!A1105,'Medical Examinations'!A1105:G1105,7,FALSE)</f>
        <v>1</v>
      </c>
      <c r="I1105" s="16" t="str">
        <f>VLOOKUP(A1105,'Medical Examinations'!A1105:H1105,8,FALSE)</f>
        <v>No</v>
      </c>
      <c r="J1105" s="16" t="str">
        <f>VLOOKUP(A1105,'Medical Examinations'!A1105:I1105,9,FALSE)</f>
        <v>obesity</v>
      </c>
      <c r="K1105" s="16" t="str">
        <f>VLOOKUP(A1105,'Medical Examinations'!A1105:J1105,10,FALSE)</f>
        <v>diabetes</v>
      </c>
      <c r="L1105" s="18">
        <f>VLOOKUP(A1105,'Hospitalisation Details'!A:F, 5, FALSE)</f>
        <v>15</v>
      </c>
      <c r="M1105" s="16">
        <f>VLOOKUP(A1105,'Hospitalisation Details'!A1105:H1105,8,FALSE)</f>
        <v>10259.129999999999</v>
      </c>
      <c r="N1105" s="16" t="str">
        <f>VLOOKUP(A1105,'Hospitalisation Details'!A1105:I1105,9,FALSE)</f>
        <v>tier - 3</v>
      </c>
      <c r="O1105" s="16" t="str">
        <f>VLOOKUP(A1105,'Hospitalisation Details'!A1105:J1105,10,FALSE)</f>
        <v>tier - 2</v>
      </c>
      <c r="P1105" s="16" t="str">
        <f>VLOOKUP(A1105,'Hospitalisation Details'!A1105:K1105,11,FALSE)</f>
        <v>R1011</v>
      </c>
      <c r="Q1105" s="16">
        <f>VLOOKUP(A1105,'Hospitalisation Details'!A1105:L1105,12,FALSE)</f>
        <v>47</v>
      </c>
    </row>
    <row r="1106" spans="1:17" ht="20.399999999999999" x14ac:dyDescent="0.6">
      <c r="A1106" s="17" t="s">
        <v>1266</v>
      </c>
      <c r="B1106" s="16" t="str">
        <f>VLOOKUP('HEALTH CARE'!A1106,'Customer Names'!A1106:D1106,3,FALSE)</f>
        <v>Saad</v>
      </c>
      <c r="C1106" s="16">
        <f>VLOOKUP(A1106,'Medical Examinations'!A1106:B1106,2,FALSE)</f>
        <v>30.21</v>
      </c>
      <c r="D1106" s="16">
        <f>VLOOKUP(A1106,'Medical Examinations'!A1106:C1106,3,FALSE)</f>
        <v>7.83</v>
      </c>
      <c r="E1106" s="16" t="str">
        <f>VLOOKUP(A1106,'Medical Examinations'!A1106:D1106,4,FALSE)</f>
        <v>No</v>
      </c>
      <c r="F1106" s="16" t="str">
        <f>VLOOKUP(A1106,'Medical Examinations'!A1106:E1106,5,FALSE)</f>
        <v>No</v>
      </c>
      <c r="G1106" s="16" t="str">
        <f>VLOOKUP(A1106,'Medical Examinations'!A1106:F1106,6,FALSE)</f>
        <v>No</v>
      </c>
      <c r="H1106" s="16">
        <f>VLOOKUP('HEALTH CARE'!A1106,'Medical Examinations'!A1106:G1106,7,FALSE)</f>
        <v>0</v>
      </c>
      <c r="I1106" s="16" t="str">
        <f>VLOOKUP(A1106,'Medical Examinations'!A1106:H1106,8,FALSE)</f>
        <v>No</v>
      </c>
      <c r="J1106" s="16" t="str">
        <f>VLOOKUP(A1106,'Medical Examinations'!A1106:I1106,9,FALSE)</f>
        <v>obesity</v>
      </c>
      <c r="K1106" s="16" t="str">
        <f>VLOOKUP(A1106,'Medical Examinations'!A1106:J1106,10,FALSE)</f>
        <v>diabetes</v>
      </c>
      <c r="L1106" s="18">
        <f>VLOOKUP(A1106,'Hospitalisation Details'!A:F, 5, FALSE)</f>
        <v>23</v>
      </c>
      <c r="M1106" s="16">
        <f>VLOOKUP(A1106,'Hospitalisation Details'!A1106:H1106,8,FALSE)</f>
        <v>10231.5</v>
      </c>
      <c r="N1106" s="16" t="str">
        <f>VLOOKUP(A1106,'Hospitalisation Details'!A1106:I1106,9,FALSE)</f>
        <v>tier - 3</v>
      </c>
      <c r="O1106" s="16" t="str">
        <f>VLOOKUP(A1106,'Hospitalisation Details'!A1106:J1106,10,FALSE)</f>
        <v>tier - 1</v>
      </c>
      <c r="P1106" s="16" t="str">
        <f>VLOOKUP(A1106,'Hospitalisation Details'!A1106:K1106,11,FALSE)</f>
        <v>R1012</v>
      </c>
      <c r="Q1106" s="16">
        <f>VLOOKUP(A1106,'Hospitalisation Details'!A1106:L1106,12,FALSE)</f>
        <v>54</v>
      </c>
    </row>
    <row r="1107" spans="1:17" ht="20.399999999999999" x14ac:dyDescent="0.6">
      <c r="A1107" s="17" t="s">
        <v>1265</v>
      </c>
      <c r="B1107" s="16" t="str">
        <f>VLOOKUP('HEALTH CARE'!A1107,'Customer Names'!A1107:D1107,3,FALSE)</f>
        <v>Paul</v>
      </c>
      <c r="C1107" s="16">
        <f>VLOOKUP(A1107,'Medical Examinations'!A1107:B1107,2,FALSE)</f>
        <v>38.28</v>
      </c>
      <c r="D1107" s="16">
        <f>VLOOKUP(A1107,'Medical Examinations'!A1107:C1107,3,FALSE)</f>
        <v>10.17</v>
      </c>
      <c r="E1107" s="16" t="str">
        <f>VLOOKUP(A1107,'Medical Examinations'!A1107:D1107,4,FALSE)</f>
        <v>Yes</v>
      </c>
      <c r="F1107" s="16" t="str">
        <f>VLOOKUP(A1107,'Medical Examinations'!A1107:E1107,5,FALSE)</f>
        <v>No</v>
      </c>
      <c r="G1107" s="16" t="str">
        <f>VLOOKUP(A1107,'Medical Examinations'!A1107:F1107,6,FALSE)</f>
        <v>No</v>
      </c>
      <c r="H1107" s="16">
        <f>VLOOKUP('HEALTH CARE'!A1107,'Medical Examinations'!A1107:G1107,7,FALSE)</f>
        <v>0</v>
      </c>
      <c r="I1107" s="16" t="str">
        <f>VLOOKUP(A1107,'Medical Examinations'!A1107:H1107,8,FALSE)</f>
        <v>No</v>
      </c>
      <c r="J1107" s="16" t="str">
        <f>VLOOKUP(A1107,'Medical Examinations'!A1107:I1107,9,FALSE)</f>
        <v>obesity</v>
      </c>
      <c r="K1107" s="16" t="str">
        <f>VLOOKUP(A1107,'Medical Examinations'!A1107:J1107,10,FALSE)</f>
        <v>diabetes</v>
      </c>
      <c r="L1107" s="18">
        <f>VLOOKUP(A1107,'Hospitalisation Details'!A:F, 5, FALSE)</f>
        <v>28</v>
      </c>
      <c r="M1107" s="16">
        <f>VLOOKUP(A1107,'Hospitalisation Details'!A1107:H1107,8,FALSE)</f>
        <v>10226.280000000001</v>
      </c>
      <c r="N1107" s="16" t="str">
        <f>VLOOKUP(A1107,'Hospitalisation Details'!A1107:I1107,9,FALSE)</f>
        <v>tier - 3</v>
      </c>
      <c r="O1107" s="16" t="str">
        <f>VLOOKUP(A1107,'Hospitalisation Details'!A1107:J1107,10,FALSE)</f>
        <v>tier - 3</v>
      </c>
      <c r="P1107" s="16" t="str">
        <f>VLOOKUP(A1107,'Hospitalisation Details'!A1107:K1107,11,FALSE)</f>
        <v>R1013</v>
      </c>
      <c r="Q1107" s="16">
        <f>VLOOKUP(A1107,'Hospitalisation Details'!A1107:L1107,12,FALSE)</f>
        <v>55</v>
      </c>
    </row>
    <row r="1108" spans="1:17" ht="20.399999999999999" x14ac:dyDescent="0.6">
      <c r="A1108" s="17" t="s">
        <v>1264</v>
      </c>
      <c r="B1108" s="16" t="str">
        <f>VLOOKUP('HEALTH CARE'!A1108,'Customer Names'!A1108:D1108,3,FALSE)</f>
        <v>Trail</v>
      </c>
      <c r="C1108" s="16">
        <f>VLOOKUP(A1108,'Medical Examinations'!A1108:B1108,2,FALSE)</f>
        <v>29.9</v>
      </c>
      <c r="D1108" s="16">
        <f>VLOOKUP(A1108,'Medical Examinations'!A1108:C1108,3,FALSE)</f>
        <v>8.9600000000000009</v>
      </c>
      <c r="E1108" s="16" t="str">
        <f>VLOOKUP(A1108,'Medical Examinations'!A1108:D1108,4,FALSE)</f>
        <v>Yes</v>
      </c>
      <c r="F1108" s="16" t="str">
        <f>VLOOKUP(A1108,'Medical Examinations'!A1108:E1108,5,FALSE)</f>
        <v>No</v>
      </c>
      <c r="G1108" s="16" t="str">
        <f>VLOOKUP(A1108,'Medical Examinations'!A1108:F1108,6,FALSE)</f>
        <v>No</v>
      </c>
      <c r="H1108" s="16">
        <f>VLOOKUP('HEALTH CARE'!A1108,'Medical Examinations'!A1108:G1108,7,FALSE)</f>
        <v>0</v>
      </c>
      <c r="I1108" s="16" t="str">
        <f>VLOOKUP(A1108,'Medical Examinations'!A1108:H1108,8,FALSE)</f>
        <v>No</v>
      </c>
      <c r="J1108" s="16" t="str">
        <f>VLOOKUP(A1108,'Medical Examinations'!A1108:I1108,9,FALSE)</f>
        <v>overweight</v>
      </c>
      <c r="K1108" s="16" t="str">
        <f>VLOOKUP(A1108,'Medical Examinations'!A1108:J1108,10,FALSE)</f>
        <v>diabetes</v>
      </c>
      <c r="L1108" s="18">
        <f>VLOOKUP(A1108,'Hospitalisation Details'!A:F, 5, FALSE)</f>
        <v>26</v>
      </c>
      <c r="M1108" s="16">
        <f>VLOOKUP(A1108,'Hospitalisation Details'!A1108:H1108,8,FALSE)</f>
        <v>10214.64</v>
      </c>
      <c r="N1108" s="16" t="str">
        <f>VLOOKUP(A1108,'Hospitalisation Details'!A1108:I1108,9,FALSE)</f>
        <v>tier - 3</v>
      </c>
      <c r="O1108" s="16" t="str">
        <f>VLOOKUP(A1108,'Hospitalisation Details'!A1108:J1108,10,FALSE)</f>
        <v>tier - 2</v>
      </c>
      <c r="P1108" s="16" t="str">
        <f>VLOOKUP(A1108,'Hospitalisation Details'!A1108:K1108,11,FALSE)</f>
        <v>R1011</v>
      </c>
      <c r="Q1108" s="16">
        <f>VLOOKUP(A1108,'Hospitalisation Details'!A1108:L1108,12,FALSE)</f>
        <v>55</v>
      </c>
    </row>
    <row r="1109" spans="1:17" ht="20.399999999999999" x14ac:dyDescent="0.6">
      <c r="A1109" s="17" t="s">
        <v>1263</v>
      </c>
      <c r="B1109" s="16" t="str">
        <f>VLOOKUP('HEALTH CARE'!A1109,'Customer Names'!A1109:D1109,3,FALSE)</f>
        <v>Benton</v>
      </c>
      <c r="C1109" s="16">
        <f>VLOOKUP(A1109,'Medical Examinations'!A1109:B1109,2,FALSE)</f>
        <v>23.18</v>
      </c>
      <c r="D1109" s="16">
        <f>VLOOKUP(A1109,'Medical Examinations'!A1109:C1109,3,FALSE)</f>
        <v>6.96</v>
      </c>
      <c r="E1109" s="16" t="str">
        <f>VLOOKUP(A1109,'Medical Examinations'!A1109:D1109,4,FALSE)</f>
        <v>Yes</v>
      </c>
      <c r="F1109" s="16" t="str">
        <f>VLOOKUP(A1109,'Medical Examinations'!A1109:E1109,5,FALSE)</f>
        <v>No</v>
      </c>
      <c r="G1109" s="16" t="str">
        <f>VLOOKUP(A1109,'Medical Examinations'!A1109:F1109,6,FALSE)</f>
        <v>No</v>
      </c>
      <c r="H1109" s="16">
        <f>VLOOKUP('HEALTH CARE'!A1109,'Medical Examinations'!A1109:G1109,7,FALSE)</f>
        <v>2</v>
      </c>
      <c r="I1109" s="16" t="str">
        <f>VLOOKUP(A1109,'Medical Examinations'!A1109:H1109,8,FALSE)</f>
        <v>No</v>
      </c>
      <c r="J1109" s="16" t="str">
        <f>VLOOKUP(A1109,'Medical Examinations'!A1109:I1109,9,FALSE)</f>
        <v>normal weight</v>
      </c>
      <c r="K1109" s="16" t="str">
        <f>VLOOKUP(A1109,'Medical Examinations'!A1109:J1109,10,FALSE)</f>
        <v>diabetes</v>
      </c>
      <c r="L1109" s="18">
        <f>VLOOKUP(A1109,'Hospitalisation Details'!A:F, 5, FALSE)</f>
        <v>24</v>
      </c>
      <c r="M1109" s="16">
        <f>VLOOKUP(A1109,'Hospitalisation Details'!A1109:H1109,8,FALSE)</f>
        <v>10197.77</v>
      </c>
      <c r="N1109" s="16" t="str">
        <f>VLOOKUP(A1109,'Hospitalisation Details'!A1109:I1109,9,FALSE)</f>
        <v>tier - 3</v>
      </c>
      <c r="O1109" s="16" t="str">
        <f>VLOOKUP(A1109,'Hospitalisation Details'!A1109:J1109,10,FALSE)</f>
        <v>tier - 1</v>
      </c>
      <c r="P1109" s="16" t="str">
        <f>VLOOKUP(A1109,'Hospitalisation Details'!A1109:K1109,11,FALSE)</f>
        <v>R1024</v>
      </c>
      <c r="Q1109" s="16">
        <f>VLOOKUP(A1109,'Hospitalisation Details'!A1109:L1109,12,FALSE)</f>
        <v>52</v>
      </c>
    </row>
    <row r="1110" spans="1:17" ht="20.399999999999999" x14ac:dyDescent="0.6">
      <c r="A1110" s="17" t="s">
        <v>1262</v>
      </c>
      <c r="B1110" s="16" t="str">
        <f>VLOOKUP('HEALTH CARE'!A1110,'Customer Names'!A1110:D1110,3,FALSE)</f>
        <v>Bauman</v>
      </c>
      <c r="C1110" s="16">
        <f>VLOOKUP(A1110,'Medical Examinations'!A1110:B1110,2,FALSE)</f>
        <v>33.020000000000003</v>
      </c>
      <c r="D1110" s="16">
        <f>VLOOKUP(A1110,'Medical Examinations'!A1110:C1110,3,FALSE)</f>
        <v>5.07</v>
      </c>
      <c r="E1110" s="16" t="str">
        <f>VLOOKUP(A1110,'Medical Examinations'!A1110:D1110,4,FALSE)</f>
        <v>Yes</v>
      </c>
      <c r="F1110" s="16" t="str">
        <f>VLOOKUP(A1110,'Medical Examinations'!A1110:E1110,5,FALSE)</f>
        <v>No</v>
      </c>
      <c r="G1110" s="16" t="str">
        <f>VLOOKUP(A1110,'Medical Examinations'!A1110:F1110,6,FALSE)</f>
        <v>No</v>
      </c>
      <c r="H1110" s="16">
        <f>VLOOKUP('HEALTH CARE'!A1110,'Medical Examinations'!A1110:G1110,7,FALSE)</f>
        <v>0</v>
      </c>
      <c r="I1110" s="16" t="str">
        <f>VLOOKUP(A1110,'Medical Examinations'!A1110:H1110,8,FALSE)</f>
        <v>No</v>
      </c>
      <c r="J1110" s="16" t="str">
        <f>VLOOKUP(A1110,'Medical Examinations'!A1110:I1110,9,FALSE)</f>
        <v>obesity</v>
      </c>
      <c r="K1110" s="16" t="str">
        <f>VLOOKUP(A1110,'Medical Examinations'!A1110:J1110,10,FALSE)</f>
        <v>normal</v>
      </c>
      <c r="L1110" s="18">
        <f>VLOOKUP(A1110,'Hospitalisation Details'!A:F, 5, FALSE)</f>
        <v>16</v>
      </c>
      <c r="M1110" s="16">
        <f>VLOOKUP(A1110,'Hospitalisation Details'!A1110:H1110,8,FALSE)</f>
        <v>10191.82</v>
      </c>
      <c r="N1110" s="16" t="str">
        <f>VLOOKUP(A1110,'Hospitalisation Details'!A1110:I1110,9,FALSE)</f>
        <v>tier - 3</v>
      </c>
      <c r="O1110" s="16" t="str">
        <f>VLOOKUP(A1110,'Hospitalisation Details'!A1110:J1110,10,FALSE)</f>
        <v>tier - 2</v>
      </c>
      <c r="P1110" s="16" t="str">
        <f>VLOOKUP(A1110,'Hospitalisation Details'!A1110:K1110,11,FALSE)</f>
        <v>R1026</v>
      </c>
      <c r="Q1110" s="16">
        <f>VLOOKUP(A1110,'Hospitalisation Details'!A1110:L1110,12,FALSE)</f>
        <v>37</v>
      </c>
    </row>
    <row r="1111" spans="1:17" ht="20.399999999999999" x14ac:dyDescent="0.6">
      <c r="A1111" s="17" t="s">
        <v>1261</v>
      </c>
      <c r="B1111" s="16" t="str">
        <f>VLOOKUP('HEALTH CARE'!A1111,'Customer Names'!A1111:D1111,3,FALSE)</f>
        <v>Bakula</v>
      </c>
      <c r="C1111" s="16">
        <f>VLOOKUP(A1111,'Medical Examinations'!A1111:B1111,2,FALSE)</f>
        <v>27.29</v>
      </c>
      <c r="D1111" s="16">
        <f>VLOOKUP(A1111,'Medical Examinations'!A1111:C1111,3,FALSE)</f>
        <v>5.85</v>
      </c>
      <c r="E1111" s="16" t="str">
        <f>VLOOKUP(A1111,'Medical Examinations'!A1111:D1111,4,FALSE)</f>
        <v>No</v>
      </c>
      <c r="F1111" s="16" t="str">
        <f>VLOOKUP(A1111,'Medical Examinations'!A1111:E1111,5,FALSE)</f>
        <v>No</v>
      </c>
      <c r="G1111" s="16" t="str">
        <f>VLOOKUP(A1111,'Medical Examinations'!A1111:F1111,6,FALSE)</f>
        <v>No</v>
      </c>
      <c r="H1111" s="16">
        <f>VLOOKUP('HEALTH CARE'!A1111,'Medical Examinations'!A1111:G1111,7,FALSE)</f>
        <v>2</v>
      </c>
      <c r="I1111" s="16" t="str">
        <f>VLOOKUP(A1111,'Medical Examinations'!A1111:H1111,8,FALSE)</f>
        <v>No</v>
      </c>
      <c r="J1111" s="16" t="str">
        <f>VLOOKUP(A1111,'Medical Examinations'!A1111:I1111,9,FALSE)</f>
        <v>overweight</v>
      </c>
      <c r="K1111" s="16" t="str">
        <f>VLOOKUP(A1111,'Medical Examinations'!A1111:J1111,10,FALSE)</f>
        <v>prediabetes</v>
      </c>
      <c r="L1111" s="18">
        <f>VLOOKUP(A1111,'Hospitalisation Details'!A:F, 5, FALSE)</f>
        <v>10</v>
      </c>
      <c r="M1111" s="16">
        <f>VLOOKUP(A1111,'Hospitalisation Details'!A1111:H1111,8,FALSE)</f>
        <v>10160.870000000001</v>
      </c>
      <c r="N1111" s="16" t="str">
        <f>VLOOKUP(A1111,'Hospitalisation Details'!A1111:I1111,9,FALSE)</f>
        <v>tier - 3</v>
      </c>
      <c r="O1111" s="16" t="str">
        <f>VLOOKUP(A1111,'Hospitalisation Details'!A1111:J1111,10,FALSE)</f>
        <v>tier - 3</v>
      </c>
      <c r="P1111" s="16" t="str">
        <f>VLOOKUP(A1111,'Hospitalisation Details'!A1111:K1111,11,FALSE)</f>
        <v>R1025</v>
      </c>
      <c r="Q1111" s="16">
        <f>VLOOKUP(A1111,'Hospitalisation Details'!A1111:L1111,12,FALSE)</f>
        <v>50</v>
      </c>
    </row>
    <row r="1112" spans="1:17" ht="20.399999999999999" x14ac:dyDescent="0.6">
      <c r="A1112" s="17" t="s">
        <v>1260</v>
      </c>
      <c r="B1112" s="16" t="str">
        <f>VLOOKUP('HEALTH CARE'!A1112,'Customer Names'!A1112:D1112,3,FALSE)</f>
        <v>Edwards</v>
      </c>
      <c r="C1112" s="16">
        <f>VLOOKUP(A1112,'Medical Examinations'!A1112:B1112,2,FALSE)</f>
        <v>23.18</v>
      </c>
      <c r="D1112" s="16">
        <f>VLOOKUP(A1112,'Medical Examinations'!A1112:C1112,3,FALSE)</f>
        <v>10.56</v>
      </c>
      <c r="E1112" s="16" t="str">
        <f>VLOOKUP(A1112,'Medical Examinations'!A1112:D1112,4,FALSE)</f>
        <v>No</v>
      </c>
      <c r="F1112" s="16" t="str">
        <f>VLOOKUP(A1112,'Medical Examinations'!A1112:E1112,5,FALSE)</f>
        <v>No</v>
      </c>
      <c r="G1112" s="16" t="str">
        <f>VLOOKUP(A1112,'Medical Examinations'!A1112:F1112,6,FALSE)</f>
        <v>No</v>
      </c>
      <c r="H1112" s="16">
        <f>VLOOKUP('HEALTH CARE'!A1112,'Medical Examinations'!A1112:G1112,7,FALSE)</f>
        <v>2</v>
      </c>
      <c r="I1112" s="16" t="str">
        <f>VLOOKUP(A1112,'Medical Examinations'!A1112:H1112,8,FALSE)</f>
        <v>No</v>
      </c>
      <c r="J1112" s="16" t="str">
        <f>VLOOKUP(A1112,'Medical Examinations'!A1112:I1112,9,FALSE)</f>
        <v>normal weight</v>
      </c>
      <c r="K1112" s="16" t="str">
        <f>VLOOKUP(A1112,'Medical Examinations'!A1112:J1112,10,FALSE)</f>
        <v>diabetes</v>
      </c>
      <c r="L1112" s="18">
        <f>VLOOKUP(A1112,'Hospitalisation Details'!A:F, 5, FALSE)</f>
        <v>13</v>
      </c>
      <c r="M1112" s="16">
        <f>VLOOKUP(A1112,'Hospitalisation Details'!A1112:H1112,8,FALSE)</f>
        <v>10156.780000000001</v>
      </c>
      <c r="N1112" s="16" t="str">
        <f>VLOOKUP(A1112,'Hospitalisation Details'!A1112:I1112,9,FALSE)</f>
        <v>tier - 3</v>
      </c>
      <c r="O1112" s="16" t="str">
        <f>VLOOKUP(A1112,'Hospitalisation Details'!A1112:J1112,10,FALSE)</f>
        <v>tier - 2</v>
      </c>
      <c r="P1112" s="16" t="str">
        <f>VLOOKUP(A1112,'Hospitalisation Details'!A1112:K1112,11,FALSE)</f>
        <v>R1012</v>
      </c>
      <c r="Q1112" s="16">
        <f>VLOOKUP(A1112,'Hospitalisation Details'!A1112:L1112,12,FALSE)</f>
        <v>49</v>
      </c>
    </row>
    <row r="1113" spans="1:17" ht="20.399999999999999" x14ac:dyDescent="0.6">
      <c r="A1113" s="17" t="s">
        <v>1259</v>
      </c>
      <c r="B1113" s="16" t="str">
        <f>VLOOKUP('HEALTH CARE'!A1113,'Customer Names'!A1113:D1113,3,FALSE)</f>
        <v>Davis</v>
      </c>
      <c r="C1113" s="16">
        <f>VLOOKUP(A1113,'Medical Examinations'!A1113:B1113,2,FALSE)</f>
        <v>32.659999999999997</v>
      </c>
      <c r="D1113" s="16">
        <f>VLOOKUP(A1113,'Medical Examinations'!A1113:C1113,3,FALSE)</f>
        <v>8.92</v>
      </c>
      <c r="E1113" s="16" t="str">
        <f>VLOOKUP(A1113,'Medical Examinations'!A1113:D1113,4,FALSE)</f>
        <v>Yes</v>
      </c>
      <c r="F1113" s="16" t="str">
        <f>VLOOKUP(A1113,'Medical Examinations'!A1113:E1113,5,FALSE)</f>
        <v>No</v>
      </c>
      <c r="G1113" s="16" t="str">
        <f>VLOOKUP(A1113,'Medical Examinations'!A1113:F1113,6,FALSE)</f>
        <v>No</v>
      </c>
      <c r="H1113" s="16">
        <f>VLOOKUP('HEALTH CARE'!A1113,'Medical Examinations'!A1113:G1113,7,FALSE)</f>
        <v>0</v>
      </c>
      <c r="I1113" s="16" t="str">
        <f>VLOOKUP(A1113,'Medical Examinations'!A1113:H1113,8,FALSE)</f>
        <v>No</v>
      </c>
      <c r="J1113" s="16" t="str">
        <f>VLOOKUP(A1113,'Medical Examinations'!A1113:I1113,9,FALSE)</f>
        <v>obesity</v>
      </c>
      <c r="K1113" s="16" t="str">
        <f>VLOOKUP(A1113,'Medical Examinations'!A1113:J1113,10,FALSE)</f>
        <v>diabetes</v>
      </c>
      <c r="L1113" s="18">
        <f>VLOOKUP(A1113,'Hospitalisation Details'!A:F, 5, FALSE)</f>
        <v>12</v>
      </c>
      <c r="M1113" s="16">
        <f>VLOOKUP(A1113,'Hospitalisation Details'!A1113:H1113,8,FALSE)</f>
        <v>10146.129999999999</v>
      </c>
      <c r="N1113" s="16" t="str">
        <f>VLOOKUP(A1113,'Hospitalisation Details'!A1113:I1113,9,FALSE)</f>
        <v>tier - 3</v>
      </c>
      <c r="O1113" s="16" t="str">
        <f>VLOOKUP(A1113,'Hospitalisation Details'!A1113:J1113,10,FALSE)</f>
        <v>tier - 1</v>
      </c>
      <c r="P1113" s="16" t="str">
        <f>VLOOKUP(A1113,'Hospitalisation Details'!A1113:K1113,11,FALSE)</f>
        <v>R1025</v>
      </c>
      <c r="Q1113" s="16">
        <f>VLOOKUP(A1113,'Hospitalisation Details'!A1113:L1113,12,FALSE)</f>
        <v>41</v>
      </c>
    </row>
    <row r="1114" spans="1:17" ht="20.399999999999999" x14ac:dyDescent="0.6">
      <c r="A1114" s="17" t="s">
        <v>1258</v>
      </c>
      <c r="B1114" s="16" t="str">
        <f>VLOOKUP('HEALTH CARE'!A1114,'Customer Names'!A1114:D1114,3,FALSE)</f>
        <v>Weiler</v>
      </c>
      <c r="C1114" s="16">
        <f>VLOOKUP(A1114,'Medical Examinations'!A1114:B1114,2,FALSE)</f>
        <v>30.78</v>
      </c>
      <c r="D1114" s="16">
        <f>VLOOKUP(A1114,'Medical Examinations'!A1114:C1114,3,FALSE)</f>
        <v>8.6300000000000008</v>
      </c>
      <c r="E1114" s="16" t="str">
        <f>VLOOKUP(A1114,'Medical Examinations'!A1114:D1114,4,FALSE)</f>
        <v>No</v>
      </c>
      <c r="F1114" s="16" t="str">
        <f>VLOOKUP(A1114,'Medical Examinations'!A1114:E1114,5,FALSE)</f>
        <v>No</v>
      </c>
      <c r="G1114" s="16" t="str">
        <f>VLOOKUP(A1114,'Medical Examinations'!A1114:F1114,6,FALSE)</f>
        <v>No</v>
      </c>
      <c r="H1114" s="16">
        <f>VLOOKUP('HEALTH CARE'!A1114,'Medical Examinations'!A1114:G1114,7,FALSE)</f>
        <v>0</v>
      </c>
      <c r="I1114" s="16" t="str">
        <f>VLOOKUP(A1114,'Medical Examinations'!A1114:H1114,8,FALSE)</f>
        <v>No</v>
      </c>
      <c r="J1114" s="16" t="str">
        <f>VLOOKUP(A1114,'Medical Examinations'!A1114:I1114,9,FALSE)</f>
        <v>obesity</v>
      </c>
      <c r="K1114" s="16" t="str">
        <f>VLOOKUP(A1114,'Medical Examinations'!A1114:J1114,10,FALSE)</f>
        <v>diabetes</v>
      </c>
      <c r="L1114" s="18">
        <f>VLOOKUP(A1114,'Hospitalisation Details'!A:F, 5, FALSE)</f>
        <v>30</v>
      </c>
      <c r="M1114" s="16">
        <f>VLOOKUP(A1114,'Hospitalisation Details'!A1114:H1114,8,FALSE)</f>
        <v>10141.14</v>
      </c>
      <c r="N1114" s="16" t="str">
        <f>VLOOKUP(A1114,'Hospitalisation Details'!A1114:I1114,9,FALSE)</f>
        <v>tier - 3</v>
      </c>
      <c r="O1114" s="16" t="str">
        <f>VLOOKUP(A1114,'Hospitalisation Details'!A1114:J1114,10,FALSE)</f>
        <v>tier - 1</v>
      </c>
      <c r="P1114" s="16" t="str">
        <f>VLOOKUP(A1114,'Hospitalisation Details'!A1114:K1114,11,FALSE)</f>
        <v>R1016</v>
      </c>
      <c r="Q1114" s="16">
        <f>VLOOKUP(A1114,'Hospitalisation Details'!A1114:L1114,12,FALSE)</f>
        <v>48</v>
      </c>
    </row>
    <row r="1115" spans="1:17" ht="20.399999999999999" x14ac:dyDescent="0.6">
      <c r="A1115" s="17" t="s">
        <v>1257</v>
      </c>
      <c r="B1115" s="16" t="str">
        <f>VLOOKUP('HEALTH CARE'!A1115,'Customer Names'!A1115:D1115,3,FALSE)</f>
        <v>Schaaf</v>
      </c>
      <c r="C1115" s="16">
        <f>VLOOKUP(A1115,'Medical Examinations'!A1115:B1115,2,FALSE)</f>
        <v>47.2</v>
      </c>
      <c r="D1115" s="16">
        <f>VLOOKUP(A1115,'Medical Examinations'!A1115:C1115,3,FALSE)</f>
        <v>6.29</v>
      </c>
      <c r="E1115" s="16" t="str">
        <f>VLOOKUP(A1115,'Medical Examinations'!A1115:D1115,4,FALSE)</f>
        <v>Yes</v>
      </c>
      <c r="F1115" s="16" t="str">
        <f>VLOOKUP(A1115,'Medical Examinations'!A1115:E1115,5,FALSE)</f>
        <v>No</v>
      </c>
      <c r="G1115" s="16" t="str">
        <f>VLOOKUP(A1115,'Medical Examinations'!A1115:F1115,6,FALSE)</f>
        <v>Yes</v>
      </c>
      <c r="H1115" s="16">
        <f>VLOOKUP('HEALTH CARE'!A1115,'Medical Examinations'!A1115:G1115,7,FALSE)</f>
        <v>1</v>
      </c>
      <c r="I1115" s="16" t="str">
        <f>VLOOKUP(A1115,'Medical Examinations'!A1115:H1115,8,FALSE)</f>
        <v>No</v>
      </c>
      <c r="J1115" s="16" t="str">
        <f>VLOOKUP(A1115,'Medical Examinations'!A1115:I1115,9,FALSE)</f>
        <v>obesity</v>
      </c>
      <c r="K1115" s="16" t="str">
        <f>VLOOKUP(A1115,'Medical Examinations'!A1115:J1115,10,FALSE)</f>
        <v>prediabetes</v>
      </c>
      <c r="L1115" s="18">
        <f>VLOOKUP(A1115,'Hospitalisation Details'!A:F, 5, FALSE)</f>
        <v>5</v>
      </c>
      <c r="M1115" s="16">
        <f>VLOOKUP(A1115,'Hospitalisation Details'!A1115:H1115,8,FALSE)</f>
        <v>10139.84</v>
      </c>
      <c r="N1115" s="16" t="str">
        <f>VLOOKUP(A1115,'Hospitalisation Details'!A1115:I1115,9,FALSE)</f>
        <v>tier - 3</v>
      </c>
      <c r="O1115" s="16" t="str">
        <f>VLOOKUP(A1115,'Hospitalisation Details'!A1115:J1115,10,FALSE)</f>
        <v>tier - 2</v>
      </c>
      <c r="P1115" s="16" t="str">
        <f>VLOOKUP(A1115,'Hospitalisation Details'!A1115:K1115,11,FALSE)</f>
        <v>R1012</v>
      </c>
      <c r="Q1115" s="16">
        <f>VLOOKUP(A1115,'Hospitalisation Details'!A1115:L1115,12,FALSE)</f>
        <v>25</v>
      </c>
    </row>
    <row r="1116" spans="1:17" ht="20.399999999999999" x14ac:dyDescent="0.6">
      <c r="A1116" s="17" t="s">
        <v>1256</v>
      </c>
      <c r="B1116" s="16" t="str">
        <f>VLOOKUP('HEALTH CARE'!A1116,'Customer Names'!A1116:D1116,3,FALSE)</f>
        <v>Sack</v>
      </c>
      <c r="C1116" s="16">
        <f>VLOOKUP(A1116,'Medical Examinations'!A1116:B1116,2,FALSE)</f>
        <v>31.6</v>
      </c>
      <c r="D1116" s="16">
        <f>VLOOKUP(A1116,'Medical Examinations'!A1116:C1116,3,FALSE)</f>
        <v>5.75</v>
      </c>
      <c r="E1116" s="16" t="str">
        <f>VLOOKUP(A1116,'Medical Examinations'!A1116:D1116,4,FALSE)</f>
        <v>No</v>
      </c>
      <c r="F1116" s="16" t="str">
        <f>VLOOKUP(A1116,'Medical Examinations'!A1116:E1116,5,FALSE)</f>
        <v>No</v>
      </c>
      <c r="G1116" s="16" t="str">
        <f>VLOOKUP(A1116,'Medical Examinations'!A1116:F1116,6,FALSE)</f>
        <v>No</v>
      </c>
      <c r="H1116" s="16">
        <f>VLOOKUP('HEALTH CARE'!A1116,'Medical Examinations'!A1116:G1116,7,FALSE)</f>
        <v>2</v>
      </c>
      <c r="I1116" s="16" t="str">
        <f>VLOOKUP(A1116,'Medical Examinations'!A1116:H1116,8,FALSE)</f>
        <v>No</v>
      </c>
      <c r="J1116" s="16" t="str">
        <f>VLOOKUP(A1116,'Medical Examinations'!A1116:I1116,9,FALSE)</f>
        <v>obesity</v>
      </c>
      <c r="K1116" s="16" t="str">
        <f>VLOOKUP(A1116,'Medical Examinations'!A1116:J1116,10,FALSE)</f>
        <v>prediabetes</v>
      </c>
      <c r="L1116" s="18">
        <f>VLOOKUP(A1116,'Hospitalisation Details'!A:F, 5, FALSE)</f>
        <v>16</v>
      </c>
      <c r="M1116" s="16">
        <f>VLOOKUP(A1116,'Hospitalisation Details'!A1116:H1116,8,FALSE)</f>
        <v>10118.42</v>
      </c>
      <c r="N1116" s="16" t="str">
        <f>VLOOKUP(A1116,'Hospitalisation Details'!A1116:I1116,9,FALSE)</f>
        <v>tier - 3</v>
      </c>
      <c r="O1116" s="16" t="str">
        <f>VLOOKUP(A1116,'Hospitalisation Details'!A1116:J1116,10,FALSE)</f>
        <v>tier - 3</v>
      </c>
      <c r="P1116" s="16" t="str">
        <f>VLOOKUP(A1116,'Hospitalisation Details'!A1116:K1116,11,FALSE)</f>
        <v>R1011</v>
      </c>
      <c r="Q1116" s="16">
        <f>VLOOKUP(A1116,'Hospitalisation Details'!A1116:L1116,12,FALSE)</f>
        <v>50</v>
      </c>
    </row>
    <row r="1117" spans="1:17" ht="20.399999999999999" x14ac:dyDescent="0.6">
      <c r="A1117" s="17" t="s">
        <v>1255</v>
      </c>
      <c r="B1117" s="16" t="str">
        <f>VLOOKUP('HEALTH CARE'!A1117,'Customer Names'!A1117:D1117,3,FALSE)</f>
        <v>Chenard</v>
      </c>
      <c r="C1117" s="16">
        <f>VLOOKUP(A1117,'Medical Examinations'!A1117:B1117,2,FALSE)</f>
        <v>33.914999999999999</v>
      </c>
      <c r="D1117" s="16">
        <f>VLOOKUP(A1117,'Medical Examinations'!A1117:C1117,3,FALSE)</f>
        <v>6.66</v>
      </c>
      <c r="E1117" s="16" t="str">
        <f>VLOOKUP(A1117,'Medical Examinations'!A1117:D1117,4,FALSE)</f>
        <v>Yes</v>
      </c>
      <c r="F1117" s="16" t="str">
        <f>VLOOKUP(A1117,'Medical Examinations'!A1117:E1117,5,FALSE)</f>
        <v>No</v>
      </c>
      <c r="G1117" s="16" t="str">
        <f>VLOOKUP(A1117,'Medical Examinations'!A1117:F1117,6,FALSE)</f>
        <v>No</v>
      </c>
      <c r="H1117" s="16">
        <f>VLOOKUP('HEALTH CARE'!A1117,'Medical Examinations'!A1117:G1117,7,FALSE)</f>
        <v>1</v>
      </c>
      <c r="I1117" s="16" t="str">
        <f>VLOOKUP(A1117,'Medical Examinations'!A1117:H1117,8,FALSE)</f>
        <v>No</v>
      </c>
      <c r="J1117" s="16" t="str">
        <f>VLOOKUP(A1117,'Medical Examinations'!A1117:I1117,9,FALSE)</f>
        <v>obesity</v>
      </c>
      <c r="K1117" s="16" t="str">
        <f>VLOOKUP(A1117,'Medical Examinations'!A1117:J1117,10,FALSE)</f>
        <v>diabetes</v>
      </c>
      <c r="L1117" s="18">
        <f>VLOOKUP(A1117,'Hospitalisation Details'!A:F, 5, FALSE)</f>
        <v>2</v>
      </c>
      <c r="M1117" s="16">
        <f>VLOOKUP(A1117,'Hospitalisation Details'!A1117:H1117,8,FALSE)</f>
        <v>10115.01</v>
      </c>
      <c r="N1117" s="16" t="str">
        <f>VLOOKUP(A1117,'Hospitalisation Details'!A1117:I1117,9,FALSE)</f>
        <v>tier - 3</v>
      </c>
      <c r="O1117" s="16" t="str">
        <f>VLOOKUP(A1117,'Hospitalisation Details'!A1117:J1117,10,FALSE)</f>
        <v>tier - 3</v>
      </c>
      <c r="P1117" s="16" t="str">
        <f>VLOOKUP(A1117,'Hospitalisation Details'!A1117:K1117,11,FALSE)</f>
        <v>R1012</v>
      </c>
      <c r="Q1117" s="16">
        <f>VLOOKUP(A1117,'Hospitalisation Details'!A1117:L1117,12,FALSE)</f>
        <v>47</v>
      </c>
    </row>
    <row r="1118" spans="1:17" ht="20.399999999999999" x14ac:dyDescent="0.6">
      <c r="A1118" s="17" t="s">
        <v>1254</v>
      </c>
      <c r="B1118" s="16" t="str">
        <f>VLOOKUP('HEALTH CARE'!A1118,'Customer Names'!A1118:D1118,3,FALSE)</f>
        <v>Williamson</v>
      </c>
      <c r="C1118" s="16">
        <f>VLOOKUP(A1118,'Medical Examinations'!A1118:B1118,2,FALSE)</f>
        <v>23.54</v>
      </c>
      <c r="D1118" s="16">
        <f>VLOOKUP(A1118,'Medical Examinations'!A1118:C1118,3,FALSE)</f>
        <v>5.0999999999999996</v>
      </c>
      <c r="E1118" s="16" t="str">
        <f>VLOOKUP(A1118,'Medical Examinations'!A1118:D1118,4,FALSE)</f>
        <v>No</v>
      </c>
      <c r="F1118" s="16" t="str">
        <f>VLOOKUP(A1118,'Medical Examinations'!A1118:E1118,5,FALSE)</f>
        <v>No</v>
      </c>
      <c r="G1118" s="16" t="str">
        <f>VLOOKUP(A1118,'Medical Examinations'!A1118:F1118,6,FALSE)</f>
        <v>No</v>
      </c>
      <c r="H1118" s="16">
        <f>VLOOKUP('HEALTH CARE'!A1118,'Medical Examinations'!A1118:G1118,7,FALSE)</f>
        <v>2</v>
      </c>
      <c r="I1118" s="16" t="str">
        <f>VLOOKUP(A1118,'Medical Examinations'!A1118:H1118,8,FALSE)</f>
        <v>No</v>
      </c>
      <c r="J1118" s="16" t="str">
        <f>VLOOKUP(A1118,'Medical Examinations'!A1118:I1118,9,FALSE)</f>
        <v>normal weight</v>
      </c>
      <c r="K1118" s="16" t="str">
        <f>VLOOKUP(A1118,'Medical Examinations'!A1118:J1118,10,FALSE)</f>
        <v>normal</v>
      </c>
      <c r="L1118" s="18">
        <f>VLOOKUP(A1118,'Hospitalisation Details'!A:F, 5, FALSE)</f>
        <v>8</v>
      </c>
      <c r="M1118" s="16">
        <f>VLOOKUP(A1118,'Hospitalisation Details'!A1118:H1118,8,FALSE)</f>
        <v>10107.219999999999</v>
      </c>
      <c r="N1118" s="16" t="str">
        <f>VLOOKUP(A1118,'Hospitalisation Details'!A1118:I1118,9,FALSE)</f>
        <v>tier - 3</v>
      </c>
      <c r="O1118" s="16" t="str">
        <f>VLOOKUP(A1118,'Hospitalisation Details'!A1118:J1118,10,FALSE)</f>
        <v>tier - 1</v>
      </c>
      <c r="P1118" s="16" t="str">
        <f>VLOOKUP(A1118,'Hospitalisation Details'!A1118:K1118,11,FALSE)</f>
        <v>R1013</v>
      </c>
      <c r="Q1118" s="16">
        <f>VLOOKUP(A1118,'Hospitalisation Details'!A1118:L1118,12,FALSE)</f>
        <v>50</v>
      </c>
    </row>
    <row r="1119" spans="1:17" ht="20.399999999999999" x14ac:dyDescent="0.6">
      <c r="A1119" s="17" t="s">
        <v>1253</v>
      </c>
      <c r="B1119" s="16" t="str">
        <f>VLOOKUP('HEALTH CARE'!A1119,'Customer Names'!A1119:D1119,3,FALSE)</f>
        <v>Dollas</v>
      </c>
      <c r="C1119" s="16">
        <f>VLOOKUP(A1119,'Medical Examinations'!A1119:B1119,2,FALSE)</f>
        <v>27.074999999999999</v>
      </c>
      <c r="D1119" s="16">
        <f>VLOOKUP(A1119,'Medical Examinations'!A1119:C1119,3,FALSE)</f>
        <v>4.41</v>
      </c>
      <c r="E1119" s="16" t="str">
        <f>VLOOKUP(A1119,'Medical Examinations'!A1119:D1119,4,FALSE)</f>
        <v>No</v>
      </c>
      <c r="F1119" s="16" t="str">
        <f>VLOOKUP(A1119,'Medical Examinations'!A1119:E1119,5,FALSE)</f>
        <v>No</v>
      </c>
      <c r="G1119" s="16" t="str">
        <f>VLOOKUP(A1119,'Medical Examinations'!A1119:F1119,6,FALSE)</f>
        <v>No</v>
      </c>
      <c r="H1119" s="16">
        <f>VLOOKUP('HEALTH CARE'!A1119,'Medical Examinations'!A1119:G1119,7,FALSE)</f>
        <v>2</v>
      </c>
      <c r="I1119" s="16" t="str">
        <f>VLOOKUP(A1119,'Medical Examinations'!A1119:H1119,8,FALSE)</f>
        <v>No</v>
      </c>
      <c r="J1119" s="16" t="str">
        <f>VLOOKUP(A1119,'Medical Examinations'!A1119:I1119,9,FALSE)</f>
        <v>overweight</v>
      </c>
      <c r="K1119" s="16" t="str">
        <f>VLOOKUP(A1119,'Medical Examinations'!A1119:J1119,10,FALSE)</f>
        <v>normal</v>
      </c>
      <c r="L1119" s="18">
        <f>VLOOKUP(A1119,'Hospitalisation Details'!A:F, 5, FALSE)</f>
        <v>19</v>
      </c>
      <c r="M1119" s="16">
        <f>VLOOKUP(A1119,'Hospitalisation Details'!A1119:H1119,8,FALSE)</f>
        <v>10106.129999999999</v>
      </c>
      <c r="N1119" s="16" t="str">
        <f>VLOOKUP(A1119,'Hospitalisation Details'!A1119:I1119,9,FALSE)</f>
        <v>tier - 3</v>
      </c>
      <c r="O1119" s="16" t="str">
        <f>VLOOKUP(A1119,'Hospitalisation Details'!A1119:J1119,10,FALSE)</f>
        <v>tier - 1</v>
      </c>
      <c r="P1119" s="16" t="str">
        <f>VLOOKUP(A1119,'Hospitalisation Details'!A1119:K1119,11,FALSE)</f>
        <v>R1024</v>
      </c>
      <c r="Q1119" s="16">
        <f>VLOOKUP(A1119,'Hospitalisation Details'!A1119:L1119,12,FALSE)</f>
        <v>50</v>
      </c>
    </row>
    <row r="1120" spans="1:17" ht="20.399999999999999" x14ac:dyDescent="0.6">
      <c r="A1120" s="17" t="s">
        <v>1252</v>
      </c>
      <c r="B1120" s="16" t="str">
        <f>VLOOKUP('HEALTH CARE'!A1120,'Customer Names'!A1120:D1120,3,FALSE)</f>
        <v>Sprague</v>
      </c>
      <c r="C1120" s="16">
        <f>VLOOKUP(A1120,'Medical Examinations'!A1120:B1120,2,FALSE)</f>
        <v>25.8</v>
      </c>
      <c r="D1120" s="16">
        <f>VLOOKUP(A1120,'Medical Examinations'!A1120:C1120,3,FALSE)</f>
        <v>5.52</v>
      </c>
      <c r="E1120" s="16" t="str">
        <f>VLOOKUP(A1120,'Medical Examinations'!A1120:D1120,4,FALSE)</f>
        <v>Yes</v>
      </c>
      <c r="F1120" s="16" t="str">
        <f>VLOOKUP(A1120,'Medical Examinations'!A1120:E1120,5,FALSE)</f>
        <v>No</v>
      </c>
      <c r="G1120" s="16" t="str">
        <f>VLOOKUP(A1120,'Medical Examinations'!A1120:F1120,6,FALSE)</f>
        <v>No</v>
      </c>
      <c r="H1120" s="16">
        <f>VLOOKUP('HEALTH CARE'!A1120,'Medical Examinations'!A1120:G1120,7,FALSE)</f>
        <v>0</v>
      </c>
      <c r="I1120" s="16" t="str">
        <f>VLOOKUP(A1120,'Medical Examinations'!A1120:H1120,8,FALSE)</f>
        <v>No</v>
      </c>
      <c r="J1120" s="16" t="str">
        <f>VLOOKUP(A1120,'Medical Examinations'!A1120:I1120,9,FALSE)</f>
        <v>overweight</v>
      </c>
      <c r="K1120" s="16" t="str">
        <f>VLOOKUP(A1120,'Medical Examinations'!A1120:J1120,10,FALSE)</f>
        <v>normal</v>
      </c>
      <c r="L1120" s="18">
        <f>VLOOKUP(A1120,'Hospitalisation Details'!A:F, 5, FALSE)</f>
        <v>19</v>
      </c>
      <c r="M1120" s="16">
        <f>VLOOKUP(A1120,'Hospitalisation Details'!A1120:H1120,8,FALSE)</f>
        <v>10096.969999999999</v>
      </c>
      <c r="N1120" s="16" t="str">
        <f>VLOOKUP(A1120,'Hospitalisation Details'!A1120:I1120,9,FALSE)</f>
        <v>tier - 3</v>
      </c>
      <c r="O1120" s="16" t="str">
        <f>VLOOKUP(A1120,'Hospitalisation Details'!A1120:J1120,10,FALSE)</f>
        <v>tier - 2</v>
      </c>
      <c r="P1120" s="16" t="str">
        <f>VLOOKUP(A1120,'Hospitalisation Details'!A1120:K1120,11,FALSE)</f>
        <v>R1011</v>
      </c>
      <c r="Q1120" s="16">
        <f>VLOOKUP(A1120,'Hospitalisation Details'!A1120:L1120,12,FALSE)</f>
        <v>46</v>
      </c>
    </row>
    <row r="1121" spans="1:17" ht="20.399999999999999" x14ac:dyDescent="0.6">
      <c r="A1121" s="17" t="s">
        <v>1251</v>
      </c>
      <c r="B1121" s="16" t="str">
        <f>VLOOKUP('HEALTH CARE'!A1121,'Customer Names'!A1121:D1121,3,FALSE)</f>
        <v>Michell</v>
      </c>
      <c r="C1121" s="16">
        <f>VLOOKUP(A1121,'Medical Examinations'!A1121:B1121,2,FALSE)</f>
        <v>36.1</v>
      </c>
      <c r="D1121" s="16">
        <f>VLOOKUP(A1121,'Medical Examinations'!A1121:C1121,3,FALSE)</f>
        <v>4.62</v>
      </c>
      <c r="E1121" s="16" t="str">
        <f>VLOOKUP(A1121,'Medical Examinations'!A1121:D1121,4,FALSE)</f>
        <v>Yes</v>
      </c>
      <c r="F1121" s="16" t="str">
        <f>VLOOKUP(A1121,'Medical Examinations'!A1121:E1121,5,FALSE)</f>
        <v>No</v>
      </c>
      <c r="G1121" s="16" t="str">
        <f>VLOOKUP(A1121,'Medical Examinations'!A1121:F1121,6,FALSE)</f>
        <v>Yes</v>
      </c>
      <c r="H1121" s="16">
        <f>VLOOKUP('HEALTH CARE'!A1121,'Medical Examinations'!A1121:G1121,7,FALSE)</f>
        <v>1</v>
      </c>
      <c r="I1121" s="16" t="str">
        <f>VLOOKUP(A1121,'Medical Examinations'!A1121:H1121,8,FALSE)</f>
        <v>No</v>
      </c>
      <c r="J1121" s="16" t="str">
        <f>VLOOKUP(A1121,'Medical Examinations'!A1121:I1121,9,FALSE)</f>
        <v>obesity</v>
      </c>
      <c r="K1121" s="16" t="str">
        <f>VLOOKUP(A1121,'Medical Examinations'!A1121:J1121,10,FALSE)</f>
        <v>normal</v>
      </c>
      <c r="L1121" s="18">
        <f>VLOOKUP(A1121,'Hospitalisation Details'!A:F, 5, FALSE)</f>
        <v>3</v>
      </c>
      <c r="M1121" s="16">
        <f>VLOOKUP(A1121,'Hospitalisation Details'!A1121:H1121,8,FALSE)</f>
        <v>10085.85</v>
      </c>
      <c r="N1121" s="16" t="str">
        <f>VLOOKUP(A1121,'Hospitalisation Details'!A1121:I1121,9,FALSE)</f>
        <v>tier - 3</v>
      </c>
      <c r="O1121" s="16" t="str">
        <f>VLOOKUP(A1121,'Hospitalisation Details'!A1121:J1121,10,FALSE)</f>
        <v>tier - 3</v>
      </c>
      <c r="P1121" s="16" t="str">
        <f>VLOOKUP(A1121,'Hospitalisation Details'!A1121:K1121,11,FALSE)</f>
        <v>R1011</v>
      </c>
      <c r="Q1121" s="16">
        <f>VLOOKUP(A1121,'Hospitalisation Details'!A1121:L1121,12,FALSE)</f>
        <v>53</v>
      </c>
    </row>
    <row r="1122" spans="1:17" ht="20.399999999999999" x14ac:dyDescent="0.6">
      <c r="A1122" s="17" t="s">
        <v>1250</v>
      </c>
      <c r="B1122" s="16" t="str">
        <f>VLOOKUP('HEALTH CARE'!A1122,'Customer Names'!A1122:D1122,3,FALSE)</f>
        <v>Datwyler</v>
      </c>
      <c r="C1122" s="16">
        <f>VLOOKUP(A1122,'Medical Examinations'!A1122:B1122,2,FALSE)</f>
        <v>30.495000000000001</v>
      </c>
      <c r="D1122" s="16">
        <f>VLOOKUP(A1122,'Medical Examinations'!A1122:C1122,3,FALSE)</f>
        <v>5.74</v>
      </c>
      <c r="E1122" s="16" t="str">
        <f>VLOOKUP(A1122,'Medical Examinations'!A1122:D1122,4,FALSE)</f>
        <v>Yes</v>
      </c>
      <c r="F1122" s="16" t="str">
        <f>VLOOKUP(A1122,'Medical Examinations'!A1122:E1122,5,FALSE)</f>
        <v>No</v>
      </c>
      <c r="G1122" s="16" t="str">
        <f>VLOOKUP(A1122,'Medical Examinations'!A1122:F1122,6,FALSE)</f>
        <v>Yes</v>
      </c>
      <c r="H1122" s="16">
        <f>VLOOKUP('HEALTH CARE'!A1122,'Medical Examinations'!A1122:G1122,7,FALSE)</f>
        <v>1</v>
      </c>
      <c r="I1122" s="16" t="str">
        <f>VLOOKUP(A1122,'Medical Examinations'!A1122:H1122,8,FALSE)</f>
        <v>No</v>
      </c>
      <c r="J1122" s="16" t="str">
        <f>VLOOKUP(A1122,'Medical Examinations'!A1122:I1122,9,FALSE)</f>
        <v>obesity</v>
      </c>
      <c r="K1122" s="16" t="str">
        <f>VLOOKUP(A1122,'Medical Examinations'!A1122:J1122,10,FALSE)</f>
        <v>prediabetes</v>
      </c>
      <c r="L1122" s="18">
        <f>VLOOKUP(A1122,'Hospitalisation Details'!A:F, 5, FALSE)</f>
        <v>27</v>
      </c>
      <c r="M1122" s="16">
        <f>VLOOKUP(A1122,'Hospitalisation Details'!A1122:H1122,8,FALSE)</f>
        <v>10072.06</v>
      </c>
      <c r="N1122" s="16" t="str">
        <f>VLOOKUP(A1122,'Hospitalisation Details'!A1122:I1122,9,FALSE)</f>
        <v>tier - 3</v>
      </c>
      <c r="O1122" s="16" t="str">
        <f>VLOOKUP(A1122,'Hospitalisation Details'!A1122:J1122,10,FALSE)</f>
        <v>tier - 1</v>
      </c>
      <c r="P1122" s="16" t="str">
        <f>VLOOKUP(A1122,'Hospitalisation Details'!A1122:K1122,11,FALSE)</f>
        <v>R1017</v>
      </c>
      <c r="Q1122" s="16">
        <f>VLOOKUP(A1122,'Hospitalisation Details'!A1122:L1122,12,FALSE)</f>
        <v>53</v>
      </c>
    </row>
    <row r="1123" spans="1:17" ht="20.399999999999999" x14ac:dyDescent="0.6">
      <c r="A1123" s="17" t="s">
        <v>1249</v>
      </c>
      <c r="B1123" s="16" t="str">
        <f>VLOOKUP('HEALTH CARE'!A1123,'Customer Names'!A1123:D1123,3,FALSE)</f>
        <v>Mead</v>
      </c>
      <c r="C1123" s="16">
        <f>VLOOKUP(A1123,'Medical Examinations'!A1123:B1123,2,FALSE)</f>
        <v>21.4</v>
      </c>
      <c r="D1123" s="16">
        <f>VLOOKUP(A1123,'Medical Examinations'!A1123:C1123,3,FALSE)</f>
        <v>6.3</v>
      </c>
      <c r="E1123" s="16" t="str">
        <f>VLOOKUP(A1123,'Medical Examinations'!A1123:D1123,4,FALSE)</f>
        <v>Yes</v>
      </c>
      <c r="F1123" s="16" t="str">
        <f>VLOOKUP(A1123,'Medical Examinations'!A1123:E1123,5,FALSE)</f>
        <v>No</v>
      </c>
      <c r="G1123" s="16" t="str">
        <f>VLOOKUP(A1123,'Medical Examinations'!A1123:F1123,6,FALSE)</f>
        <v>Yes</v>
      </c>
      <c r="H1123" s="16">
        <f>VLOOKUP('HEALTH CARE'!A1123,'Medical Examinations'!A1123:G1123,7,FALSE)</f>
        <v>1</v>
      </c>
      <c r="I1123" s="16" t="str">
        <f>VLOOKUP(A1123,'Medical Examinations'!A1123:H1123,8,FALSE)</f>
        <v>No</v>
      </c>
      <c r="J1123" s="16" t="str">
        <f>VLOOKUP(A1123,'Medical Examinations'!A1123:I1123,9,FALSE)</f>
        <v>normal weight</v>
      </c>
      <c r="K1123" s="16" t="str">
        <f>VLOOKUP(A1123,'Medical Examinations'!A1123:J1123,10,FALSE)</f>
        <v>prediabetes</v>
      </c>
      <c r="L1123" s="18">
        <f>VLOOKUP(A1123,'Hospitalisation Details'!A:F, 5, FALSE)</f>
        <v>22</v>
      </c>
      <c r="M1123" s="16">
        <f>VLOOKUP(A1123,'Hospitalisation Details'!A1123:H1123,8,FALSE)</f>
        <v>10065.41</v>
      </c>
      <c r="N1123" s="16" t="str">
        <f>VLOOKUP(A1123,'Hospitalisation Details'!A1123:I1123,9,FALSE)</f>
        <v>tier - 3</v>
      </c>
      <c r="O1123" s="16" t="str">
        <f>VLOOKUP(A1123,'Hospitalisation Details'!A1123:J1123,10,FALSE)</f>
        <v>tier - 2</v>
      </c>
      <c r="P1123" s="16" t="str">
        <f>VLOOKUP(A1123,'Hospitalisation Details'!A1123:K1123,11,FALSE)</f>
        <v>R1011</v>
      </c>
      <c r="Q1123" s="16">
        <f>VLOOKUP(A1123,'Hospitalisation Details'!A1123:L1123,12,FALSE)</f>
        <v>53</v>
      </c>
    </row>
    <row r="1124" spans="1:17" ht="20.399999999999999" x14ac:dyDescent="0.6">
      <c r="A1124" s="17" t="s">
        <v>1248</v>
      </c>
      <c r="B1124" s="16" t="str">
        <f>VLOOKUP('HEALTH CARE'!A1124,'Customer Names'!A1124:D1124,3,FALSE)</f>
        <v>Kennedy</v>
      </c>
      <c r="C1124" s="16">
        <f>VLOOKUP(A1124,'Medical Examinations'!A1124:B1124,2,FALSE)</f>
        <v>32.299999999999997</v>
      </c>
      <c r="D1124" s="16">
        <f>VLOOKUP(A1124,'Medical Examinations'!A1124:C1124,3,FALSE)</f>
        <v>10.27</v>
      </c>
      <c r="E1124" s="16" t="str">
        <f>VLOOKUP(A1124,'Medical Examinations'!A1124:D1124,4,FALSE)</f>
        <v>No</v>
      </c>
      <c r="F1124" s="16" t="str">
        <f>VLOOKUP(A1124,'Medical Examinations'!A1124:E1124,5,FALSE)</f>
        <v>No</v>
      </c>
      <c r="G1124" s="16" t="str">
        <f>VLOOKUP(A1124,'Medical Examinations'!A1124:F1124,6,FALSE)</f>
        <v>No</v>
      </c>
      <c r="H1124" s="16">
        <f>VLOOKUP('HEALTH CARE'!A1124,'Medical Examinations'!A1124:G1124,7,FALSE)</f>
        <v>0</v>
      </c>
      <c r="I1124" s="16" t="str">
        <f>VLOOKUP(A1124,'Medical Examinations'!A1124:H1124,8,FALSE)</f>
        <v>No</v>
      </c>
      <c r="J1124" s="16" t="str">
        <f>VLOOKUP(A1124,'Medical Examinations'!A1124:I1124,9,FALSE)</f>
        <v>obesity</v>
      </c>
      <c r="K1124" s="16" t="str">
        <f>VLOOKUP(A1124,'Medical Examinations'!A1124:J1124,10,FALSE)</f>
        <v>diabetes</v>
      </c>
      <c r="L1124" s="18">
        <f>VLOOKUP(A1124,'Hospitalisation Details'!A:F, 5, FALSE)</f>
        <v>30</v>
      </c>
      <c r="M1124" s="16">
        <f>VLOOKUP(A1124,'Hospitalisation Details'!A1124:H1124,8,FALSE)</f>
        <v>10043.25</v>
      </c>
      <c r="N1124" s="16" t="str">
        <f>VLOOKUP(A1124,'Hospitalisation Details'!A1124:I1124,9,FALSE)</f>
        <v>tier - 3</v>
      </c>
      <c r="O1124" s="16" t="str">
        <f>VLOOKUP(A1124,'Hospitalisation Details'!A1124:J1124,10,FALSE)</f>
        <v>tier - 2</v>
      </c>
      <c r="P1124" s="16" t="str">
        <f>VLOOKUP(A1124,'Hospitalisation Details'!A1124:K1124,11,FALSE)</f>
        <v>R1024</v>
      </c>
      <c r="Q1124" s="16">
        <f>VLOOKUP(A1124,'Hospitalisation Details'!A1124:L1124,12,FALSE)</f>
        <v>48</v>
      </c>
    </row>
    <row r="1125" spans="1:17" ht="20.399999999999999" x14ac:dyDescent="0.6">
      <c r="A1125" s="17" t="s">
        <v>1247</v>
      </c>
      <c r="B1125" s="16" t="str">
        <f>VLOOKUP('HEALTH CARE'!A1125,'Customer Names'!A1125:D1125,3,FALSE)</f>
        <v>Czech</v>
      </c>
      <c r="C1125" s="16">
        <f>VLOOKUP(A1125,'Medical Examinations'!A1125:B1125,2,FALSE)</f>
        <v>29.78</v>
      </c>
      <c r="D1125" s="16">
        <f>VLOOKUP(A1125,'Medical Examinations'!A1125:C1125,3,FALSE)</f>
        <v>5.85</v>
      </c>
      <c r="E1125" s="16" t="str">
        <f>VLOOKUP(A1125,'Medical Examinations'!A1125:D1125,4,FALSE)</f>
        <v>No</v>
      </c>
      <c r="F1125" s="16" t="str">
        <f>VLOOKUP(A1125,'Medical Examinations'!A1125:E1125,5,FALSE)</f>
        <v>No</v>
      </c>
      <c r="G1125" s="16" t="str">
        <f>VLOOKUP(A1125,'Medical Examinations'!A1125:F1125,6,FALSE)</f>
        <v>Yes</v>
      </c>
      <c r="H1125" s="16">
        <f>VLOOKUP('HEALTH CARE'!A1125,'Medical Examinations'!A1125:G1125,7,FALSE)</f>
        <v>1</v>
      </c>
      <c r="I1125" s="16" t="str">
        <f>VLOOKUP(A1125,'Medical Examinations'!A1125:H1125,8,FALSE)</f>
        <v>No</v>
      </c>
      <c r="J1125" s="16" t="str">
        <f>VLOOKUP(A1125,'Medical Examinations'!A1125:I1125,9,FALSE)</f>
        <v>overweight</v>
      </c>
      <c r="K1125" s="16" t="str">
        <f>VLOOKUP(A1125,'Medical Examinations'!A1125:J1125,10,FALSE)</f>
        <v>prediabetes</v>
      </c>
      <c r="L1125" s="18">
        <f>VLOOKUP(A1125,'Hospitalisation Details'!A:F, 5, FALSE)</f>
        <v>28</v>
      </c>
      <c r="M1125" s="16">
        <f>VLOOKUP(A1125,'Hospitalisation Details'!A1125:H1125,8,FALSE)</f>
        <v>10027.15</v>
      </c>
      <c r="N1125" s="16" t="str">
        <f>VLOOKUP(A1125,'Hospitalisation Details'!A1125:I1125,9,FALSE)</f>
        <v>tier - 3</v>
      </c>
      <c r="O1125" s="16" t="str">
        <f>VLOOKUP(A1125,'Hospitalisation Details'!A1125:J1125,10,FALSE)</f>
        <v>tier - 1</v>
      </c>
      <c r="P1125" s="16" t="str">
        <f>VLOOKUP(A1125,'Hospitalisation Details'!A1125:K1125,11,FALSE)</f>
        <v>R1021</v>
      </c>
      <c r="Q1125" s="16">
        <f>VLOOKUP(A1125,'Hospitalisation Details'!A1125:L1125,12,FALSE)</f>
        <v>43</v>
      </c>
    </row>
    <row r="1126" spans="1:17" ht="20.399999999999999" x14ac:dyDescent="0.6">
      <c r="A1126" s="17" t="s">
        <v>1246</v>
      </c>
      <c r="B1126" s="16" t="str">
        <f>VLOOKUP('HEALTH CARE'!A1126,'Customer Names'!A1126:D1126,3,FALSE)</f>
        <v>O'Brien</v>
      </c>
      <c r="C1126" s="16">
        <f>VLOOKUP(A1126,'Medical Examinations'!A1126:B1126,2,FALSE)</f>
        <v>34.76</v>
      </c>
      <c r="D1126" s="16">
        <f>VLOOKUP(A1126,'Medical Examinations'!A1126:C1126,3,FALSE)</f>
        <v>5.92</v>
      </c>
      <c r="E1126" s="16" t="str">
        <f>VLOOKUP(A1126,'Medical Examinations'!A1126:D1126,4,FALSE)</f>
        <v>Yes</v>
      </c>
      <c r="F1126" s="16" t="str">
        <f>VLOOKUP(A1126,'Medical Examinations'!A1126:E1126,5,FALSE)</f>
        <v>No</v>
      </c>
      <c r="G1126" s="16" t="str">
        <f>VLOOKUP(A1126,'Medical Examinations'!A1126:F1126,6,FALSE)</f>
        <v>No</v>
      </c>
      <c r="H1126" s="16">
        <f>VLOOKUP('HEALTH CARE'!A1126,'Medical Examinations'!A1126:G1126,7,FALSE)</f>
        <v>1</v>
      </c>
      <c r="I1126" s="16" t="str">
        <f>VLOOKUP(A1126,'Medical Examinations'!A1126:H1126,8,FALSE)</f>
        <v>No</v>
      </c>
      <c r="J1126" s="16" t="str">
        <f>VLOOKUP(A1126,'Medical Examinations'!A1126:I1126,9,FALSE)</f>
        <v>obesity</v>
      </c>
      <c r="K1126" s="16" t="str">
        <f>VLOOKUP(A1126,'Medical Examinations'!A1126:J1126,10,FALSE)</f>
        <v>prediabetes</v>
      </c>
      <c r="L1126" s="18">
        <f>VLOOKUP(A1126,'Hospitalisation Details'!A:F, 5, FALSE)</f>
        <v>3</v>
      </c>
      <c r="M1126" s="16">
        <f>VLOOKUP(A1126,'Hospitalisation Details'!A1126:H1126,8,FALSE)</f>
        <v>10011.44</v>
      </c>
      <c r="N1126" s="16" t="str">
        <f>VLOOKUP(A1126,'Hospitalisation Details'!A1126:I1126,9,FALSE)</f>
        <v>tier - 3</v>
      </c>
      <c r="O1126" s="16" t="str">
        <f>VLOOKUP(A1126,'Hospitalisation Details'!A1126:J1126,10,FALSE)</f>
        <v>tier - 3</v>
      </c>
      <c r="P1126" s="16" t="str">
        <f>VLOOKUP(A1126,'Hospitalisation Details'!A1126:K1126,11,FALSE)</f>
        <v>R1026</v>
      </c>
      <c r="Q1126" s="16">
        <f>VLOOKUP(A1126,'Hospitalisation Details'!A1126:L1126,12,FALSE)</f>
        <v>34</v>
      </c>
    </row>
    <row r="1127" spans="1:17" ht="20.399999999999999" x14ac:dyDescent="0.6">
      <c r="A1127" s="17" t="s">
        <v>1245</v>
      </c>
      <c r="B1127" s="16" t="str">
        <f>VLOOKUP('HEALTH CARE'!A1127,'Customer Names'!A1127:D1127,3,FALSE)</f>
        <v>Bachman</v>
      </c>
      <c r="C1127" s="16">
        <f>VLOOKUP(A1127,'Medical Examinations'!A1127:B1127,2,FALSE)</f>
        <v>18.335000000000001</v>
      </c>
      <c r="D1127" s="16">
        <f>VLOOKUP(A1127,'Medical Examinations'!A1127:C1127,3,FALSE)</f>
        <v>10.01</v>
      </c>
      <c r="E1127" s="16" t="str">
        <f>VLOOKUP(A1127,'Medical Examinations'!A1127:D1127,4,FALSE)</f>
        <v>Yes</v>
      </c>
      <c r="F1127" s="16" t="str">
        <f>VLOOKUP(A1127,'Medical Examinations'!A1127:E1127,5,FALSE)</f>
        <v>No</v>
      </c>
      <c r="G1127" s="16" t="str">
        <f>VLOOKUP(A1127,'Medical Examinations'!A1127:F1127,6,FALSE)</f>
        <v>No</v>
      </c>
      <c r="H1127" s="16">
        <f>VLOOKUP('HEALTH CARE'!A1127,'Medical Examinations'!A1127:G1127,7,FALSE)</f>
        <v>2</v>
      </c>
      <c r="I1127" s="16" t="str">
        <f>VLOOKUP(A1127,'Medical Examinations'!A1127:H1127,8,FALSE)</f>
        <v>No</v>
      </c>
      <c r="J1127" s="16" t="str">
        <f>VLOOKUP(A1127,'Medical Examinations'!A1127:I1127,9,FALSE)</f>
        <v>underweight</v>
      </c>
      <c r="K1127" s="16" t="str">
        <f>VLOOKUP(A1127,'Medical Examinations'!A1127:J1127,10,FALSE)</f>
        <v>diabetes</v>
      </c>
      <c r="L1127" s="18">
        <f>VLOOKUP(A1127,'Hospitalisation Details'!A:F, 5, FALSE)</f>
        <v>11</v>
      </c>
      <c r="M1127" s="16">
        <f>VLOOKUP(A1127,'Hospitalisation Details'!A1127:H1127,8,FALSE)</f>
        <v>9991.0400000000009</v>
      </c>
      <c r="N1127" s="16" t="str">
        <f>VLOOKUP(A1127,'Hospitalisation Details'!A1127:I1127,9,FALSE)</f>
        <v>tier - 2</v>
      </c>
      <c r="O1127" s="16" t="str">
        <f>VLOOKUP(A1127,'Hospitalisation Details'!A1127:J1127,10,FALSE)</f>
        <v>tier - 3</v>
      </c>
      <c r="P1127" s="16" t="str">
        <f>VLOOKUP(A1127,'Hospitalisation Details'!A1127:K1127,11,FALSE)</f>
        <v>R1012</v>
      </c>
      <c r="Q1127" s="16">
        <f>VLOOKUP(A1127,'Hospitalisation Details'!A1127:L1127,12,FALSE)</f>
        <v>52</v>
      </c>
    </row>
    <row r="1128" spans="1:17" ht="20.399999999999999" x14ac:dyDescent="0.6">
      <c r="A1128" s="17" t="s">
        <v>1244</v>
      </c>
      <c r="B1128" s="16" t="str">
        <f>VLOOKUP('HEALTH CARE'!A1128,'Customer Names'!A1128:D1128,3,FALSE)</f>
        <v>Bednar</v>
      </c>
      <c r="C1128" s="16">
        <f>VLOOKUP(A1128,'Medical Examinations'!A1128:B1128,2,FALSE)</f>
        <v>32.299999999999997</v>
      </c>
      <c r="D1128" s="16">
        <f>VLOOKUP(A1128,'Medical Examinations'!A1128:C1128,3,FALSE)</f>
        <v>9.59</v>
      </c>
      <c r="E1128" s="16" t="str">
        <f>VLOOKUP(A1128,'Medical Examinations'!A1128:D1128,4,FALSE)</f>
        <v>No</v>
      </c>
      <c r="F1128" s="16" t="str">
        <f>VLOOKUP(A1128,'Medical Examinations'!A1128:E1128,5,FALSE)</f>
        <v>No</v>
      </c>
      <c r="G1128" s="16" t="str">
        <f>VLOOKUP(A1128,'Medical Examinations'!A1128:F1128,6,FALSE)</f>
        <v>No</v>
      </c>
      <c r="H1128" s="16">
        <f>VLOOKUP('HEALTH CARE'!A1128,'Medical Examinations'!A1128:G1128,7,FALSE)</f>
        <v>0</v>
      </c>
      <c r="I1128" s="16" t="str">
        <f>VLOOKUP(A1128,'Medical Examinations'!A1128:H1128,8,FALSE)</f>
        <v>No</v>
      </c>
      <c r="J1128" s="16" t="str">
        <f>VLOOKUP(A1128,'Medical Examinations'!A1128:I1128,9,FALSE)</f>
        <v>obesity</v>
      </c>
      <c r="K1128" s="16" t="str">
        <f>VLOOKUP(A1128,'Medical Examinations'!A1128:J1128,10,FALSE)</f>
        <v>diabetes</v>
      </c>
      <c r="L1128" s="18">
        <f>VLOOKUP(A1128,'Hospitalisation Details'!A:F, 5, FALSE)</f>
        <v>6</v>
      </c>
      <c r="M1128" s="16">
        <f>VLOOKUP(A1128,'Hospitalisation Details'!A1128:H1128,8,FALSE)</f>
        <v>9964.06</v>
      </c>
      <c r="N1128" s="16" t="str">
        <f>VLOOKUP(A1128,'Hospitalisation Details'!A1128:I1128,9,FALSE)</f>
        <v>tier - 2</v>
      </c>
      <c r="O1128" s="16" t="str">
        <f>VLOOKUP(A1128,'Hospitalisation Details'!A1128:J1128,10,FALSE)</f>
        <v>tier - 2</v>
      </c>
      <c r="P1128" s="16" t="str">
        <f>VLOOKUP(A1128,'Hospitalisation Details'!A1128:K1128,11,FALSE)</f>
        <v>R1019</v>
      </c>
      <c r="Q1128" s="16">
        <f>VLOOKUP(A1128,'Hospitalisation Details'!A1128:L1128,12,FALSE)</f>
        <v>51</v>
      </c>
    </row>
    <row r="1129" spans="1:17" ht="20.399999999999999" x14ac:dyDescent="0.6">
      <c r="A1129" s="17" t="s">
        <v>1243</v>
      </c>
      <c r="B1129" s="16" t="str">
        <f>VLOOKUP('HEALTH CARE'!A1129,'Customer Names'!A1129:D1129,3,FALSE)</f>
        <v>Daye</v>
      </c>
      <c r="C1129" s="16">
        <f>VLOOKUP(A1129,'Medical Examinations'!A1129:B1129,2,FALSE)</f>
        <v>27.74</v>
      </c>
      <c r="D1129" s="16">
        <f>VLOOKUP(A1129,'Medical Examinations'!A1129:C1129,3,FALSE)</f>
        <v>10.37</v>
      </c>
      <c r="E1129" s="16" t="str">
        <f>VLOOKUP(A1129,'Medical Examinations'!A1129:D1129,4,FALSE)</f>
        <v>No</v>
      </c>
      <c r="F1129" s="16" t="str">
        <f>VLOOKUP(A1129,'Medical Examinations'!A1129:E1129,5,FALSE)</f>
        <v>No</v>
      </c>
      <c r="G1129" s="16" t="str">
        <f>VLOOKUP(A1129,'Medical Examinations'!A1129:F1129,6,FALSE)</f>
        <v>No</v>
      </c>
      <c r="H1129" s="16">
        <f>VLOOKUP('HEALTH CARE'!A1129,'Medical Examinations'!A1129:G1129,7,FALSE)</f>
        <v>0</v>
      </c>
      <c r="I1129" s="16" t="str">
        <f>VLOOKUP(A1129,'Medical Examinations'!A1129:H1129,8,FALSE)</f>
        <v>No</v>
      </c>
      <c r="J1129" s="16" t="str">
        <f>VLOOKUP(A1129,'Medical Examinations'!A1129:I1129,9,FALSE)</f>
        <v>overweight</v>
      </c>
      <c r="K1129" s="16" t="str">
        <f>VLOOKUP(A1129,'Medical Examinations'!A1129:J1129,10,FALSE)</f>
        <v>diabetes</v>
      </c>
      <c r="L1129" s="18">
        <f>VLOOKUP(A1129,'Hospitalisation Details'!A:F, 5, FALSE)</f>
        <v>26</v>
      </c>
      <c r="M1129" s="16">
        <f>VLOOKUP(A1129,'Hospitalisation Details'!A1129:H1129,8,FALSE)</f>
        <v>9957.7199999999993</v>
      </c>
      <c r="N1129" s="16" t="str">
        <f>VLOOKUP(A1129,'Hospitalisation Details'!A1129:I1129,9,FALSE)</f>
        <v>tier - 2</v>
      </c>
      <c r="O1129" s="16" t="str">
        <f>VLOOKUP(A1129,'Hospitalisation Details'!A1129:J1129,10,FALSE)</f>
        <v>tier - 3</v>
      </c>
      <c r="P1129" s="16" t="str">
        <f>VLOOKUP(A1129,'Hospitalisation Details'!A1129:K1129,11,FALSE)</f>
        <v>R1018</v>
      </c>
      <c r="Q1129" s="16">
        <f>VLOOKUP(A1129,'Hospitalisation Details'!A1129:L1129,12,FALSE)</f>
        <v>51</v>
      </c>
    </row>
    <row r="1130" spans="1:17" ht="20.399999999999999" x14ac:dyDescent="0.6">
      <c r="A1130" s="17" t="s">
        <v>1242</v>
      </c>
      <c r="B1130" s="16" t="str">
        <f>VLOOKUP('HEALTH CARE'!A1130,'Customer Names'!A1130:D1130,3,FALSE)</f>
        <v>Clarke</v>
      </c>
      <c r="C1130" s="16">
        <f>VLOOKUP(A1130,'Medical Examinations'!A1130:B1130,2,FALSE)</f>
        <v>24</v>
      </c>
      <c r="D1130" s="16">
        <f>VLOOKUP(A1130,'Medical Examinations'!A1130:C1130,3,FALSE)</f>
        <v>4.01</v>
      </c>
      <c r="E1130" s="16" t="str">
        <f>VLOOKUP(A1130,'Medical Examinations'!A1130:D1130,4,FALSE)</f>
        <v>Yes</v>
      </c>
      <c r="F1130" s="16" t="str">
        <f>VLOOKUP(A1130,'Medical Examinations'!A1130:E1130,5,FALSE)</f>
        <v>No</v>
      </c>
      <c r="G1130" s="16" t="str">
        <f>VLOOKUP(A1130,'Medical Examinations'!A1130:F1130,6,FALSE)</f>
        <v>No</v>
      </c>
      <c r="H1130" s="16">
        <f>VLOOKUP('HEALTH CARE'!A1130,'Medical Examinations'!A1130:G1130,7,FALSE)</f>
        <v>1</v>
      </c>
      <c r="I1130" s="16" t="str">
        <f>VLOOKUP(A1130,'Medical Examinations'!A1130:H1130,8,FALSE)</f>
        <v>No</v>
      </c>
      <c r="J1130" s="16" t="str">
        <f>VLOOKUP(A1130,'Medical Examinations'!A1130:I1130,9,FALSE)</f>
        <v>normal weight</v>
      </c>
      <c r="K1130" s="16" t="str">
        <f>VLOOKUP(A1130,'Medical Examinations'!A1130:J1130,10,FALSE)</f>
        <v>normal</v>
      </c>
      <c r="L1130" s="18">
        <f>VLOOKUP(A1130,'Hospitalisation Details'!A:F, 5, FALSE)</f>
        <v>11</v>
      </c>
      <c r="M1130" s="16">
        <f>VLOOKUP(A1130,'Hospitalisation Details'!A1130:H1130,8,FALSE)</f>
        <v>9933.44</v>
      </c>
      <c r="N1130" s="16" t="str">
        <f>VLOOKUP(A1130,'Hospitalisation Details'!A1130:I1130,9,FALSE)</f>
        <v>tier - 3</v>
      </c>
      <c r="O1130" s="16" t="str">
        <f>VLOOKUP(A1130,'Hospitalisation Details'!A1130:J1130,10,FALSE)</f>
        <v>tier - 3</v>
      </c>
      <c r="P1130" s="16" t="str">
        <f>VLOOKUP(A1130,'Hospitalisation Details'!A1130:K1130,11,FALSE)</f>
        <v>R1013</v>
      </c>
      <c r="Q1130" s="16">
        <f>VLOOKUP(A1130,'Hospitalisation Details'!A1130:L1130,12,FALSE)</f>
        <v>58</v>
      </c>
    </row>
    <row r="1131" spans="1:17" ht="20.399999999999999" x14ac:dyDescent="0.6">
      <c r="A1131" s="17" t="s">
        <v>1241</v>
      </c>
      <c r="B1131" s="16" t="str">
        <f>VLOOKUP('HEALTH CARE'!A1131,'Customer Names'!A1131:D1131,3,FALSE)</f>
        <v>Koren</v>
      </c>
      <c r="C1131" s="16">
        <f>VLOOKUP(A1131,'Medical Examinations'!A1131:B1131,2,FALSE)</f>
        <v>31.78</v>
      </c>
      <c r="D1131" s="16">
        <f>VLOOKUP(A1131,'Medical Examinations'!A1131:C1131,3,FALSE)</f>
        <v>4.24</v>
      </c>
      <c r="E1131" s="16" t="str">
        <f>VLOOKUP(A1131,'Medical Examinations'!A1131:D1131,4,FALSE)</f>
        <v>Yes</v>
      </c>
      <c r="F1131" s="16" t="str">
        <f>VLOOKUP(A1131,'Medical Examinations'!A1131:E1131,5,FALSE)</f>
        <v>No</v>
      </c>
      <c r="G1131" s="16" t="str">
        <f>VLOOKUP(A1131,'Medical Examinations'!A1131:F1131,6,FALSE)</f>
        <v>Yes</v>
      </c>
      <c r="H1131" s="16">
        <f>VLOOKUP('HEALTH CARE'!A1131,'Medical Examinations'!A1131:G1131,7,FALSE)</f>
        <v>1</v>
      </c>
      <c r="I1131" s="16" t="str">
        <f>VLOOKUP(A1131,'Medical Examinations'!A1131:H1131,8,FALSE)</f>
        <v>No</v>
      </c>
      <c r="J1131" s="16" t="str">
        <f>VLOOKUP(A1131,'Medical Examinations'!A1131:I1131,9,FALSE)</f>
        <v>obesity</v>
      </c>
      <c r="K1131" s="16" t="str">
        <f>VLOOKUP(A1131,'Medical Examinations'!A1131:J1131,10,FALSE)</f>
        <v>normal</v>
      </c>
      <c r="L1131" s="18">
        <f>VLOOKUP(A1131,'Hospitalisation Details'!A:F, 5, FALSE)</f>
        <v>3</v>
      </c>
      <c r="M1131" s="16">
        <f>VLOOKUP(A1131,'Hospitalisation Details'!A1131:H1131,8,FALSE)</f>
        <v>9931.9599999999991</v>
      </c>
      <c r="N1131" s="16" t="str">
        <f>VLOOKUP(A1131,'Hospitalisation Details'!A1131:I1131,9,FALSE)</f>
        <v>tier - 2</v>
      </c>
      <c r="O1131" s="16" t="str">
        <f>VLOOKUP(A1131,'Hospitalisation Details'!A1131:J1131,10,FALSE)</f>
        <v>tier - 2</v>
      </c>
      <c r="P1131" s="16" t="str">
        <f>VLOOKUP(A1131,'Hospitalisation Details'!A1131:K1131,11,FALSE)</f>
        <v>R1012</v>
      </c>
      <c r="Q1131" s="16">
        <f>VLOOKUP(A1131,'Hospitalisation Details'!A1131:L1131,12,FALSE)</f>
        <v>39</v>
      </c>
    </row>
    <row r="1132" spans="1:17" ht="20.399999999999999" x14ac:dyDescent="0.6">
      <c r="A1132" s="17" t="s">
        <v>1240</v>
      </c>
      <c r="B1132" s="16" t="str">
        <f>VLOOKUP('HEALTH CARE'!A1132,'Customer Names'!A1132:D1132,3,FALSE)</f>
        <v>Kuramoto</v>
      </c>
      <c r="C1132" s="16">
        <f>VLOOKUP(A1132,'Medical Examinations'!A1132:B1132,2,FALSE)</f>
        <v>32.25</v>
      </c>
      <c r="D1132" s="16">
        <f>VLOOKUP(A1132,'Medical Examinations'!A1132:C1132,3,FALSE)</f>
        <v>5.36</v>
      </c>
      <c r="E1132" s="16" t="str">
        <f>VLOOKUP(A1132,'Medical Examinations'!A1132:D1132,4,FALSE)</f>
        <v>Yes</v>
      </c>
      <c r="F1132" s="16" t="str">
        <f>VLOOKUP(A1132,'Medical Examinations'!A1132:E1132,5,FALSE)</f>
        <v>No</v>
      </c>
      <c r="G1132" s="16" t="str">
        <f>VLOOKUP(A1132,'Medical Examinations'!A1132:F1132,6,FALSE)</f>
        <v>No</v>
      </c>
      <c r="H1132" s="16">
        <f>VLOOKUP('HEALTH CARE'!A1132,'Medical Examinations'!A1132:G1132,7,FALSE)</f>
        <v>0</v>
      </c>
      <c r="I1132" s="16" t="str">
        <f>VLOOKUP(A1132,'Medical Examinations'!A1132:H1132,8,FALSE)</f>
        <v>No</v>
      </c>
      <c r="J1132" s="16" t="str">
        <f>VLOOKUP(A1132,'Medical Examinations'!A1132:I1132,9,FALSE)</f>
        <v>obesity</v>
      </c>
      <c r="K1132" s="16" t="str">
        <f>VLOOKUP(A1132,'Medical Examinations'!A1132:J1132,10,FALSE)</f>
        <v>normal</v>
      </c>
      <c r="L1132" s="18">
        <f>VLOOKUP(A1132,'Hospitalisation Details'!A:F, 5, FALSE)</f>
        <v>19</v>
      </c>
      <c r="M1132" s="16">
        <f>VLOOKUP(A1132,'Hospitalisation Details'!A1132:H1132,8,FALSE)</f>
        <v>9930.64</v>
      </c>
      <c r="N1132" s="16" t="str">
        <f>VLOOKUP(A1132,'Hospitalisation Details'!A1132:I1132,9,FALSE)</f>
        <v>tier - 2</v>
      </c>
      <c r="O1132" s="16" t="str">
        <f>VLOOKUP(A1132,'Hospitalisation Details'!A1132:J1132,10,FALSE)</f>
        <v>tier - 3</v>
      </c>
      <c r="P1132" s="16" t="str">
        <f>VLOOKUP(A1132,'Hospitalisation Details'!A1132:K1132,11,FALSE)</f>
        <v>R1025</v>
      </c>
      <c r="Q1132" s="16">
        <f>VLOOKUP(A1132,'Hospitalisation Details'!A1132:L1132,12,FALSE)</f>
        <v>37</v>
      </c>
    </row>
    <row r="1133" spans="1:17" ht="20.399999999999999" x14ac:dyDescent="0.6">
      <c r="A1133" s="17" t="s">
        <v>1239</v>
      </c>
      <c r="B1133" s="16" t="str">
        <f>VLOOKUP('HEALTH CARE'!A1133,'Customer Names'!A1133:D1133,3,FALSE)</f>
        <v>Lynn</v>
      </c>
      <c r="C1133" s="16">
        <f>VLOOKUP(A1133,'Medical Examinations'!A1133:B1133,2,FALSE)</f>
        <v>30.114999999999998</v>
      </c>
      <c r="D1133" s="16">
        <f>VLOOKUP(A1133,'Medical Examinations'!A1133:C1133,3,FALSE)</f>
        <v>4.99</v>
      </c>
      <c r="E1133" s="16" t="str">
        <f>VLOOKUP(A1133,'Medical Examinations'!A1133:D1133,4,FALSE)</f>
        <v>No</v>
      </c>
      <c r="F1133" s="16" t="str">
        <f>VLOOKUP(A1133,'Medical Examinations'!A1133:E1133,5,FALSE)</f>
        <v>No</v>
      </c>
      <c r="G1133" s="16" t="str">
        <f>VLOOKUP(A1133,'Medical Examinations'!A1133:F1133,6,FALSE)</f>
        <v>No</v>
      </c>
      <c r="H1133" s="16">
        <f>VLOOKUP('HEALTH CARE'!A1133,'Medical Examinations'!A1133:G1133,7,FALSE)</f>
        <v>2</v>
      </c>
      <c r="I1133" s="16" t="str">
        <f>VLOOKUP(A1133,'Medical Examinations'!A1133:H1133,8,FALSE)</f>
        <v>No</v>
      </c>
      <c r="J1133" s="16" t="str">
        <f>VLOOKUP(A1133,'Medical Examinations'!A1133:I1133,9,FALSE)</f>
        <v>obesity</v>
      </c>
      <c r="K1133" s="16" t="str">
        <f>VLOOKUP(A1133,'Medical Examinations'!A1133:J1133,10,FALSE)</f>
        <v>normal</v>
      </c>
      <c r="L1133" s="18">
        <f>VLOOKUP(A1133,'Hospitalisation Details'!A:F, 5, FALSE)</f>
        <v>14</v>
      </c>
      <c r="M1133" s="16">
        <f>VLOOKUP(A1133,'Hospitalisation Details'!A1133:H1133,8,FALSE)</f>
        <v>9910.36</v>
      </c>
      <c r="N1133" s="16" t="str">
        <f>VLOOKUP(A1133,'Hospitalisation Details'!A1133:I1133,9,FALSE)</f>
        <v>tier - 2</v>
      </c>
      <c r="O1133" s="16" t="str">
        <f>VLOOKUP(A1133,'Hospitalisation Details'!A1133:J1133,10,FALSE)</f>
        <v>tier - 3</v>
      </c>
      <c r="P1133" s="16" t="str">
        <f>VLOOKUP(A1133,'Hospitalisation Details'!A1133:K1133,11,FALSE)</f>
        <v>R1012</v>
      </c>
      <c r="Q1133" s="16">
        <f>VLOOKUP(A1133,'Hospitalisation Details'!A1133:L1133,12,FALSE)</f>
        <v>50</v>
      </c>
    </row>
    <row r="1134" spans="1:17" ht="20.399999999999999" x14ac:dyDescent="0.6">
      <c r="A1134" s="17" t="s">
        <v>1238</v>
      </c>
      <c r="B1134" s="16" t="str">
        <f>VLOOKUP('HEALTH CARE'!A1134,'Customer Names'!A1134:D1134,3,FALSE)</f>
        <v>Dierksen</v>
      </c>
      <c r="C1134" s="16">
        <f>VLOOKUP(A1134,'Medical Examinations'!A1134:B1134,2,FALSE)</f>
        <v>22.41</v>
      </c>
      <c r="D1134" s="16">
        <f>VLOOKUP(A1134,'Medical Examinations'!A1134:C1134,3,FALSE)</f>
        <v>8.68</v>
      </c>
      <c r="E1134" s="16" t="str">
        <f>VLOOKUP(A1134,'Medical Examinations'!A1134:D1134,4,FALSE)</f>
        <v>No</v>
      </c>
      <c r="F1134" s="16" t="str">
        <f>VLOOKUP(A1134,'Medical Examinations'!A1134:E1134,5,FALSE)</f>
        <v>No</v>
      </c>
      <c r="G1134" s="16" t="str">
        <f>VLOOKUP(A1134,'Medical Examinations'!A1134:F1134,6,FALSE)</f>
        <v>No</v>
      </c>
      <c r="H1134" s="16">
        <f>VLOOKUP('HEALTH CARE'!A1134,'Medical Examinations'!A1134:G1134,7,FALSE)</f>
        <v>0</v>
      </c>
      <c r="I1134" s="16" t="str">
        <f>VLOOKUP(A1134,'Medical Examinations'!A1134:H1134,8,FALSE)</f>
        <v>No</v>
      </c>
      <c r="J1134" s="16" t="str">
        <f>VLOOKUP(A1134,'Medical Examinations'!A1134:I1134,9,FALSE)</f>
        <v>normal weight</v>
      </c>
      <c r="K1134" s="16" t="str">
        <f>VLOOKUP(A1134,'Medical Examinations'!A1134:J1134,10,FALSE)</f>
        <v>diabetes</v>
      </c>
      <c r="L1134" s="18">
        <f>VLOOKUP(A1134,'Hospitalisation Details'!A:F, 5, FALSE)</f>
        <v>17</v>
      </c>
      <c r="M1134" s="16">
        <f>VLOOKUP(A1134,'Hospitalisation Details'!A1134:H1134,8,FALSE)</f>
        <v>9907.83</v>
      </c>
      <c r="N1134" s="16" t="str">
        <f>VLOOKUP(A1134,'Hospitalisation Details'!A1134:I1134,9,FALSE)</f>
        <v>tier - 3</v>
      </c>
      <c r="O1134" s="16" t="str">
        <f>VLOOKUP(A1134,'Hospitalisation Details'!A1134:J1134,10,FALSE)</f>
        <v>tier - 2</v>
      </c>
      <c r="P1134" s="16" t="str">
        <f>VLOOKUP(A1134,'Hospitalisation Details'!A1134:K1134,11,FALSE)</f>
        <v>R1013</v>
      </c>
      <c r="Q1134" s="16">
        <f>VLOOKUP(A1134,'Hospitalisation Details'!A1134:L1134,12,FALSE)</f>
        <v>60</v>
      </c>
    </row>
    <row r="1135" spans="1:17" ht="20.399999999999999" x14ac:dyDescent="0.6">
      <c r="A1135" s="17" t="s">
        <v>1237</v>
      </c>
      <c r="B1135" s="16" t="str">
        <f>VLOOKUP('HEALTH CARE'!A1135,'Customer Names'!A1135:D1135,3,FALSE)</f>
        <v>Zoeller</v>
      </c>
      <c r="C1135" s="16">
        <f>VLOOKUP(A1135,'Medical Examinations'!A1135:B1135,2,FALSE)</f>
        <v>45.72</v>
      </c>
      <c r="D1135" s="16">
        <f>VLOOKUP(A1135,'Medical Examinations'!A1135:C1135,3,FALSE)</f>
        <v>4.2300000000000004</v>
      </c>
      <c r="E1135" s="16" t="str">
        <f>VLOOKUP(A1135,'Medical Examinations'!A1135:D1135,4,FALSE)</f>
        <v>Yes</v>
      </c>
      <c r="F1135" s="16" t="str">
        <f>VLOOKUP(A1135,'Medical Examinations'!A1135:E1135,5,FALSE)</f>
        <v>No</v>
      </c>
      <c r="G1135" s="16" t="str">
        <f>VLOOKUP(A1135,'Medical Examinations'!A1135:F1135,6,FALSE)</f>
        <v>No</v>
      </c>
      <c r="H1135" s="16">
        <f>VLOOKUP('HEALTH CARE'!A1135,'Medical Examinations'!A1135:G1135,7,FALSE)</f>
        <v>0</v>
      </c>
      <c r="I1135" s="16" t="str">
        <f>VLOOKUP(A1135,'Medical Examinations'!A1135:H1135,8,FALSE)</f>
        <v>No</v>
      </c>
      <c r="J1135" s="16" t="str">
        <f>VLOOKUP(A1135,'Medical Examinations'!A1135:I1135,9,FALSE)</f>
        <v>obesity</v>
      </c>
      <c r="K1135" s="16" t="str">
        <f>VLOOKUP(A1135,'Medical Examinations'!A1135:J1135,10,FALSE)</f>
        <v>normal</v>
      </c>
      <c r="L1135" s="18">
        <f>VLOOKUP(A1135,'Hospitalisation Details'!A:F, 5, FALSE)</f>
        <v>8</v>
      </c>
      <c r="M1135" s="16">
        <f>VLOOKUP(A1135,'Hospitalisation Details'!A1135:H1135,8,FALSE)</f>
        <v>9894.69</v>
      </c>
      <c r="N1135" s="16" t="str">
        <f>VLOOKUP(A1135,'Hospitalisation Details'!A1135:I1135,9,FALSE)</f>
        <v>tier - 2</v>
      </c>
      <c r="O1135" s="16" t="str">
        <f>VLOOKUP(A1135,'Hospitalisation Details'!A1135:J1135,10,FALSE)</f>
        <v>tier - 3</v>
      </c>
      <c r="P1135" s="16" t="str">
        <f>VLOOKUP(A1135,'Hospitalisation Details'!A1135:K1135,11,FALSE)</f>
        <v>R1012</v>
      </c>
      <c r="Q1135" s="16">
        <f>VLOOKUP(A1135,'Hospitalisation Details'!A1135:L1135,12,FALSE)</f>
        <v>26</v>
      </c>
    </row>
    <row r="1136" spans="1:17" ht="20.399999999999999" x14ac:dyDescent="0.6">
      <c r="A1136" s="17" t="s">
        <v>1236</v>
      </c>
      <c r="B1136" s="16" t="str">
        <f>VLOOKUP('HEALTH CARE'!A1136,'Customer Names'!A1136:D1136,3,FALSE)</f>
        <v>Flesch</v>
      </c>
      <c r="C1136" s="16">
        <f>VLOOKUP(A1136,'Medical Examinations'!A1136:B1136,2,FALSE)</f>
        <v>25</v>
      </c>
      <c r="D1136" s="16">
        <f>VLOOKUP(A1136,'Medical Examinations'!A1136:C1136,3,FALSE)</f>
        <v>5.32</v>
      </c>
      <c r="E1136" s="16" t="str">
        <f>VLOOKUP(A1136,'Medical Examinations'!A1136:D1136,4,FALSE)</f>
        <v>Yes</v>
      </c>
      <c r="F1136" s="16" t="str">
        <f>VLOOKUP(A1136,'Medical Examinations'!A1136:E1136,5,FALSE)</f>
        <v>No</v>
      </c>
      <c r="G1136" s="16" t="str">
        <f>VLOOKUP(A1136,'Medical Examinations'!A1136:F1136,6,FALSE)</f>
        <v>No</v>
      </c>
      <c r="H1136" s="16">
        <f>VLOOKUP('HEALTH CARE'!A1136,'Medical Examinations'!A1136:G1136,7,FALSE)</f>
        <v>2</v>
      </c>
      <c r="I1136" s="16" t="str">
        <f>VLOOKUP(A1136,'Medical Examinations'!A1136:H1136,8,FALSE)</f>
        <v>No</v>
      </c>
      <c r="J1136" s="16" t="str">
        <f>VLOOKUP(A1136,'Medical Examinations'!A1136:I1136,9,FALSE)</f>
        <v>overweight</v>
      </c>
      <c r="K1136" s="16" t="str">
        <f>VLOOKUP(A1136,'Medical Examinations'!A1136:J1136,10,FALSE)</f>
        <v>normal</v>
      </c>
      <c r="L1136" s="18">
        <f>VLOOKUP(A1136,'Hospitalisation Details'!A:F, 5, FALSE)</f>
        <v>5</v>
      </c>
      <c r="M1136" s="16">
        <f>VLOOKUP(A1136,'Hospitalisation Details'!A1136:H1136,8,FALSE)</f>
        <v>9890.23</v>
      </c>
      <c r="N1136" s="16" t="str">
        <f>VLOOKUP(A1136,'Hospitalisation Details'!A1136:I1136,9,FALSE)</f>
        <v>tier - 3</v>
      </c>
      <c r="O1136" s="16" t="str">
        <f>VLOOKUP(A1136,'Hospitalisation Details'!A1136:J1136,10,FALSE)</f>
        <v>tier - 3</v>
      </c>
      <c r="P1136" s="16" t="str">
        <f>VLOOKUP(A1136,'Hospitalisation Details'!A1136:K1136,11,FALSE)</f>
        <v>R1013</v>
      </c>
      <c r="Q1136" s="16">
        <f>VLOOKUP(A1136,'Hospitalisation Details'!A1136:L1136,12,FALSE)</f>
        <v>56</v>
      </c>
    </row>
    <row r="1137" spans="1:17" ht="20.399999999999999" x14ac:dyDescent="0.6">
      <c r="A1137" s="17" t="s">
        <v>1235</v>
      </c>
      <c r="B1137" s="16" t="str">
        <f>VLOOKUP('HEALTH CARE'!A1137,'Customer Names'!A1137:D1137,3,FALSE)</f>
        <v>Maltby</v>
      </c>
      <c r="C1137" s="16">
        <f>VLOOKUP(A1137,'Medical Examinations'!A1137:B1137,2,FALSE)</f>
        <v>39.5</v>
      </c>
      <c r="D1137" s="16">
        <f>VLOOKUP(A1137,'Medical Examinations'!A1137:C1137,3,FALSE)</f>
        <v>6.66</v>
      </c>
      <c r="E1137" s="16" t="str">
        <f>VLOOKUP(A1137,'Medical Examinations'!A1137:D1137,4,FALSE)</f>
        <v>No</v>
      </c>
      <c r="F1137" s="16" t="str">
        <f>VLOOKUP(A1137,'Medical Examinations'!A1137:E1137,5,FALSE)</f>
        <v>No</v>
      </c>
      <c r="G1137" s="16" t="str">
        <f>VLOOKUP(A1137,'Medical Examinations'!A1137:F1137,6,FALSE)</f>
        <v>No</v>
      </c>
      <c r="H1137" s="16">
        <f>VLOOKUP('HEALTH CARE'!A1137,'Medical Examinations'!A1137:G1137,7,FALSE)</f>
        <v>0</v>
      </c>
      <c r="I1137" s="16" t="str">
        <f>VLOOKUP(A1137,'Medical Examinations'!A1137:H1137,8,FALSE)</f>
        <v>No</v>
      </c>
      <c r="J1137" s="16" t="str">
        <f>VLOOKUP(A1137,'Medical Examinations'!A1137:I1137,9,FALSE)</f>
        <v>obesity</v>
      </c>
      <c r="K1137" s="16" t="str">
        <f>VLOOKUP(A1137,'Medical Examinations'!A1137:J1137,10,FALSE)</f>
        <v>diabetes</v>
      </c>
      <c r="L1137" s="18">
        <f>VLOOKUP(A1137,'Hospitalisation Details'!A:F, 5, FALSE)</f>
        <v>8</v>
      </c>
      <c r="M1137" s="16">
        <f>VLOOKUP(A1137,'Hospitalisation Details'!A1137:H1137,8,FALSE)</f>
        <v>9880.07</v>
      </c>
      <c r="N1137" s="16" t="str">
        <f>VLOOKUP(A1137,'Hospitalisation Details'!A1137:I1137,9,FALSE)</f>
        <v>tier - 2</v>
      </c>
      <c r="O1137" s="16" t="str">
        <f>VLOOKUP(A1137,'Hospitalisation Details'!A1137:J1137,10,FALSE)</f>
        <v>tier - 3</v>
      </c>
      <c r="P1137" s="16" t="str">
        <f>VLOOKUP(A1137,'Hospitalisation Details'!A1137:K1137,11,FALSE)</f>
        <v>R1011</v>
      </c>
      <c r="Q1137" s="16">
        <f>VLOOKUP(A1137,'Hospitalisation Details'!A1137:L1137,12,FALSE)</f>
        <v>51</v>
      </c>
    </row>
    <row r="1138" spans="1:17" ht="20.399999999999999" x14ac:dyDescent="0.6">
      <c r="A1138" s="17" t="s">
        <v>1234</v>
      </c>
      <c r="B1138" s="16" t="str">
        <f>VLOOKUP('HEALTH CARE'!A1138,'Customer Names'!A1138:D1138,3,FALSE)</f>
        <v>Custance</v>
      </c>
      <c r="C1138" s="16">
        <f>VLOOKUP(A1138,'Medical Examinations'!A1138:B1138,2,FALSE)</f>
        <v>37.729999999999997</v>
      </c>
      <c r="D1138" s="16">
        <f>VLOOKUP(A1138,'Medical Examinations'!A1138:C1138,3,FALSE)</f>
        <v>7.4</v>
      </c>
      <c r="E1138" s="16" t="str">
        <f>VLOOKUP(A1138,'Medical Examinations'!A1138:D1138,4,FALSE)</f>
        <v>No</v>
      </c>
      <c r="F1138" s="16" t="str">
        <f>VLOOKUP(A1138,'Medical Examinations'!A1138:E1138,5,FALSE)</f>
        <v>No</v>
      </c>
      <c r="G1138" s="16" t="str">
        <f>VLOOKUP(A1138,'Medical Examinations'!A1138:F1138,6,FALSE)</f>
        <v>No</v>
      </c>
      <c r="H1138" s="16">
        <f>VLOOKUP('HEALTH CARE'!A1138,'Medical Examinations'!A1138:G1138,7,FALSE)</f>
        <v>0</v>
      </c>
      <c r="I1138" s="16" t="str">
        <f>VLOOKUP(A1138,'Medical Examinations'!A1138:H1138,8,FALSE)</f>
        <v>No</v>
      </c>
      <c r="J1138" s="16" t="str">
        <f>VLOOKUP(A1138,'Medical Examinations'!A1138:I1138,9,FALSE)</f>
        <v>obesity</v>
      </c>
      <c r="K1138" s="16" t="str">
        <f>VLOOKUP(A1138,'Medical Examinations'!A1138:J1138,10,FALSE)</f>
        <v>diabetes</v>
      </c>
      <c r="L1138" s="18">
        <f>VLOOKUP(A1138,'Hospitalisation Details'!A:F, 5, FALSE)</f>
        <v>3</v>
      </c>
      <c r="M1138" s="16">
        <f>VLOOKUP(A1138,'Hospitalisation Details'!A1138:H1138,8,FALSE)</f>
        <v>9877.61</v>
      </c>
      <c r="N1138" s="16" t="str">
        <f>VLOOKUP(A1138,'Hospitalisation Details'!A1138:I1138,9,FALSE)</f>
        <v>tier - 2</v>
      </c>
      <c r="O1138" s="16" t="str">
        <f>VLOOKUP(A1138,'Hospitalisation Details'!A1138:J1138,10,FALSE)</f>
        <v>tier - 1</v>
      </c>
      <c r="P1138" s="16" t="str">
        <f>VLOOKUP(A1138,'Hospitalisation Details'!A1138:K1138,11,FALSE)</f>
        <v>R1013</v>
      </c>
      <c r="Q1138" s="16">
        <f>VLOOKUP(A1138,'Hospitalisation Details'!A1138:L1138,12,FALSE)</f>
        <v>51</v>
      </c>
    </row>
    <row r="1139" spans="1:17" ht="20.399999999999999" x14ac:dyDescent="0.6">
      <c r="A1139" s="17" t="s">
        <v>1233</v>
      </c>
      <c r="B1139" s="16" t="str">
        <f>VLOOKUP('HEALTH CARE'!A1139,'Customer Names'!A1139:D1139,3,FALSE)</f>
        <v>Choi</v>
      </c>
      <c r="C1139" s="16">
        <f>VLOOKUP(A1139,'Medical Examinations'!A1139:B1139,2,FALSE)</f>
        <v>40.659999999999997</v>
      </c>
      <c r="D1139" s="16">
        <f>VLOOKUP(A1139,'Medical Examinations'!A1139:C1139,3,FALSE)</f>
        <v>10.08</v>
      </c>
      <c r="E1139" s="16" t="str">
        <f>VLOOKUP(A1139,'Medical Examinations'!A1139:D1139,4,FALSE)</f>
        <v>No</v>
      </c>
      <c r="F1139" s="16" t="str">
        <f>VLOOKUP(A1139,'Medical Examinations'!A1139:E1139,5,FALSE)</f>
        <v>No</v>
      </c>
      <c r="G1139" s="16" t="str">
        <f>VLOOKUP(A1139,'Medical Examinations'!A1139:F1139,6,FALSE)</f>
        <v>No</v>
      </c>
      <c r="H1139" s="16">
        <f>VLOOKUP('HEALTH CARE'!A1139,'Medical Examinations'!A1139:G1139,7,FALSE)</f>
        <v>0</v>
      </c>
      <c r="I1139" s="16" t="str">
        <f>VLOOKUP(A1139,'Medical Examinations'!A1139:H1139,8,FALSE)</f>
        <v>No</v>
      </c>
      <c r="J1139" s="16" t="str">
        <f>VLOOKUP(A1139,'Medical Examinations'!A1139:I1139,9,FALSE)</f>
        <v>obesity</v>
      </c>
      <c r="K1139" s="16" t="str">
        <f>VLOOKUP(A1139,'Medical Examinations'!A1139:J1139,10,FALSE)</f>
        <v>diabetes</v>
      </c>
      <c r="L1139" s="18">
        <f>VLOOKUP(A1139,'Hospitalisation Details'!A:F, 5, FALSE)</f>
        <v>3</v>
      </c>
      <c r="M1139" s="16">
        <f>VLOOKUP(A1139,'Hospitalisation Details'!A1139:H1139,8,FALSE)</f>
        <v>9875.68</v>
      </c>
      <c r="N1139" s="16" t="str">
        <f>VLOOKUP(A1139,'Hospitalisation Details'!A1139:I1139,9,FALSE)</f>
        <v>tier - 2</v>
      </c>
      <c r="O1139" s="16" t="str">
        <f>VLOOKUP(A1139,'Hospitalisation Details'!A1139:J1139,10,FALSE)</f>
        <v>tier - 3</v>
      </c>
      <c r="P1139" s="16" t="str">
        <f>VLOOKUP(A1139,'Hospitalisation Details'!A1139:K1139,11,FALSE)</f>
        <v>R1024</v>
      </c>
      <c r="Q1139" s="16">
        <f>VLOOKUP(A1139,'Hospitalisation Details'!A1139:L1139,12,FALSE)</f>
        <v>51</v>
      </c>
    </row>
    <row r="1140" spans="1:17" ht="20.399999999999999" x14ac:dyDescent="0.6">
      <c r="A1140" s="17" t="s">
        <v>1232</v>
      </c>
      <c r="B1140" s="16" t="str">
        <f>VLOOKUP('HEALTH CARE'!A1140,'Customer Names'!A1140:D1140,3,FALSE)</f>
        <v>Barnett</v>
      </c>
      <c r="C1140" s="16">
        <f>VLOOKUP(A1140,'Medical Examinations'!A1140:B1140,2,FALSE)</f>
        <v>34.200000000000003</v>
      </c>
      <c r="D1140" s="16">
        <f>VLOOKUP(A1140,'Medical Examinations'!A1140:C1140,3,FALSE)</f>
        <v>8.58</v>
      </c>
      <c r="E1140" s="16" t="str">
        <f>VLOOKUP(A1140,'Medical Examinations'!A1140:D1140,4,FALSE)</f>
        <v>No</v>
      </c>
      <c r="F1140" s="16" t="str">
        <f>VLOOKUP(A1140,'Medical Examinations'!A1140:E1140,5,FALSE)</f>
        <v>No</v>
      </c>
      <c r="G1140" s="16" t="str">
        <f>VLOOKUP(A1140,'Medical Examinations'!A1140:F1140,6,FALSE)</f>
        <v>No</v>
      </c>
      <c r="H1140" s="16">
        <f>VLOOKUP('HEALTH CARE'!A1140,'Medical Examinations'!A1140:G1140,7,FALSE)</f>
        <v>0</v>
      </c>
      <c r="I1140" s="16" t="str">
        <f>VLOOKUP(A1140,'Medical Examinations'!A1140:H1140,8,FALSE)</f>
        <v>No</v>
      </c>
      <c r="J1140" s="16" t="str">
        <f>VLOOKUP(A1140,'Medical Examinations'!A1140:I1140,9,FALSE)</f>
        <v>obesity</v>
      </c>
      <c r="K1140" s="16" t="str">
        <f>VLOOKUP(A1140,'Medical Examinations'!A1140:J1140,10,FALSE)</f>
        <v>diabetes</v>
      </c>
      <c r="L1140" s="18">
        <f>VLOOKUP(A1140,'Hospitalisation Details'!A:F, 5, FALSE)</f>
        <v>22</v>
      </c>
      <c r="M1140" s="16">
        <f>VLOOKUP(A1140,'Hospitalisation Details'!A1140:H1140,8,FALSE)</f>
        <v>9872.7000000000007</v>
      </c>
      <c r="N1140" s="16" t="str">
        <f>VLOOKUP(A1140,'Hospitalisation Details'!A1140:I1140,9,FALSE)</f>
        <v>tier - 2</v>
      </c>
      <c r="O1140" s="16" t="str">
        <f>VLOOKUP(A1140,'Hospitalisation Details'!A1140:J1140,10,FALSE)</f>
        <v>tier - 2</v>
      </c>
      <c r="P1140" s="16" t="str">
        <f>VLOOKUP(A1140,'Hospitalisation Details'!A1140:K1140,11,FALSE)</f>
        <v>R1011</v>
      </c>
      <c r="Q1140" s="16">
        <f>VLOOKUP(A1140,'Hospitalisation Details'!A1140:L1140,12,FALSE)</f>
        <v>51</v>
      </c>
    </row>
    <row r="1141" spans="1:17" ht="20.399999999999999" x14ac:dyDescent="0.6">
      <c r="A1141" s="17" t="s">
        <v>1231</v>
      </c>
      <c r="B1141" s="16" t="str">
        <f>VLOOKUP('HEALTH CARE'!A1141,'Customer Names'!A1141:D1141,3,FALSE)</f>
        <v>Proulx</v>
      </c>
      <c r="C1141" s="16">
        <f>VLOOKUP(A1141,'Medical Examinations'!A1141:B1141,2,FALSE)</f>
        <v>46.51</v>
      </c>
      <c r="D1141" s="16">
        <f>VLOOKUP(A1141,'Medical Examinations'!A1141:C1141,3,FALSE)</f>
        <v>5.84</v>
      </c>
      <c r="E1141" s="16" t="str">
        <f>VLOOKUP(A1141,'Medical Examinations'!A1141:D1141,4,FALSE)</f>
        <v>No</v>
      </c>
      <c r="F1141" s="16" t="str">
        <f>VLOOKUP(A1141,'Medical Examinations'!A1141:E1141,5,FALSE)</f>
        <v>No</v>
      </c>
      <c r="G1141" s="16" t="str">
        <f>VLOOKUP(A1141,'Medical Examinations'!A1141:F1141,6,FALSE)</f>
        <v>No</v>
      </c>
      <c r="H1141" s="16">
        <f>VLOOKUP('HEALTH CARE'!A1141,'Medical Examinations'!A1141:G1141,7,FALSE)</f>
        <v>1</v>
      </c>
      <c r="I1141" s="16" t="str">
        <f>VLOOKUP(A1141,'Medical Examinations'!A1141:H1141,8,FALSE)</f>
        <v>No</v>
      </c>
      <c r="J1141" s="16" t="str">
        <f>VLOOKUP(A1141,'Medical Examinations'!A1141:I1141,9,FALSE)</f>
        <v>obesity</v>
      </c>
      <c r="K1141" s="16" t="str">
        <f>VLOOKUP(A1141,'Medical Examinations'!A1141:J1141,10,FALSE)</f>
        <v>prediabetes</v>
      </c>
      <c r="L1141" s="18">
        <f>VLOOKUP(A1141,'Hospitalisation Details'!A:F, 5, FALSE)</f>
        <v>6</v>
      </c>
      <c r="M1141" s="16">
        <f>VLOOKUP(A1141,'Hospitalisation Details'!A1141:H1141,8,FALSE)</f>
        <v>9870.59</v>
      </c>
      <c r="N1141" s="16" t="str">
        <f>VLOOKUP(A1141,'Hospitalisation Details'!A1141:I1141,9,FALSE)</f>
        <v>tier - 2</v>
      </c>
      <c r="O1141" s="16" t="str">
        <f>VLOOKUP(A1141,'Hospitalisation Details'!A1141:J1141,10,FALSE)</f>
        <v>tier - 2</v>
      </c>
      <c r="P1141" s="16" t="str">
        <f>VLOOKUP(A1141,'Hospitalisation Details'!A1141:K1141,11,FALSE)</f>
        <v>R1023</v>
      </c>
      <c r="Q1141" s="16">
        <f>VLOOKUP(A1141,'Hospitalisation Details'!A1141:L1141,12,FALSE)</f>
        <v>24</v>
      </c>
    </row>
    <row r="1142" spans="1:17" ht="20.399999999999999" x14ac:dyDescent="0.6">
      <c r="A1142" s="17" t="s">
        <v>1230</v>
      </c>
      <c r="B1142" s="16" t="str">
        <f>VLOOKUP('HEALTH CARE'!A1142,'Customer Names'!A1142:D1142,3,FALSE)</f>
        <v>Hamilton</v>
      </c>
      <c r="C1142" s="16">
        <f>VLOOKUP(A1142,'Medical Examinations'!A1142:B1142,2,FALSE)</f>
        <v>28.88</v>
      </c>
      <c r="D1142" s="16">
        <f>VLOOKUP(A1142,'Medical Examinations'!A1142:C1142,3,FALSE)</f>
        <v>4.8600000000000003</v>
      </c>
      <c r="E1142" s="16" t="str">
        <f>VLOOKUP(A1142,'Medical Examinations'!A1142:D1142,4,FALSE)</f>
        <v>Yes</v>
      </c>
      <c r="F1142" s="16" t="str">
        <f>VLOOKUP(A1142,'Medical Examinations'!A1142:E1142,5,FALSE)</f>
        <v>No</v>
      </c>
      <c r="G1142" s="16" t="str">
        <f>VLOOKUP(A1142,'Medical Examinations'!A1142:F1142,6,FALSE)</f>
        <v>Yes</v>
      </c>
      <c r="H1142" s="16">
        <f>VLOOKUP('HEALTH CARE'!A1142,'Medical Examinations'!A1142:G1142,7,FALSE)</f>
        <v>1</v>
      </c>
      <c r="I1142" s="16" t="str">
        <f>VLOOKUP(A1142,'Medical Examinations'!A1142:H1142,8,FALSE)</f>
        <v>No</v>
      </c>
      <c r="J1142" s="16" t="str">
        <f>VLOOKUP(A1142,'Medical Examinations'!A1142:I1142,9,FALSE)</f>
        <v>overweight</v>
      </c>
      <c r="K1142" s="16" t="str">
        <f>VLOOKUP(A1142,'Medical Examinations'!A1142:J1142,10,FALSE)</f>
        <v>normal</v>
      </c>
      <c r="L1142" s="18">
        <f>VLOOKUP(A1142,'Hospitalisation Details'!A:F, 5, FALSE)</f>
        <v>13</v>
      </c>
      <c r="M1142" s="16">
        <f>VLOOKUP(A1142,'Hospitalisation Details'!A1142:H1142,8,FALSE)</f>
        <v>9869.81</v>
      </c>
      <c r="N1142" s="16" t="str">
        <f>VLOOKUP(A1142,'Hospitalisation Details'!A1142:I1142,9,FALSE)</f>
        <v>tier - 3</v>
      </c>
      <c r="O1142" s="16" t="str">
        <f>VLOOKUP(A1142,'Hospitalisation Details'!A1142:J1142,10,FALSE)</f>
        <v>tier - 3</v>
      </c>
      <c r="P1142" s="16" t="str">
        <f>VLOOKUP(A1142,'Hospitalisation Details'!A1142:K1142,11,FALSE)</f>
        <v>R1012</v>
      </c>
      <c r="Q1142" s="16">
        <f>VLOOKUP(A1142,'Hospitalisation Details'!A1142:L1142,12,FALSE)</f>
        <v>53</v>
      </c>
    </row>
    <row r="1143" spans="1:17" ht="20.399999999999999" x14ac:dyDescent="0.6">
      <c r="A1143" s="17" t="s">
        <v>1229</v>
      </c>
      <c r="B1143" s="16" t="str">
        <f>VLOOKUP('HEALTH CARE'!A1143,'Customer Names'!A1143:D1143,3,FALSE)</f>
        <v>Lundine</v>
      </c>
      <c r="C1143" s="16">
        <f>VLOOKUP(A1143,'Medical Examinations'!A1143:B1143,2,FALSE)</f>
        <v>33.914999999999999</v>
      </c>
      <c r="D1143" s="16">
        <f>VLOOKUP(A1143,'Medical Examinations'!A1143:C1143,3,FALSE)</f>
        <v>11.52</v>
      </c>
      <c r="E1143" s="16" t="str">
        <f>VLOOKUP(A1143,'Medical Examinations'!A1143:D1143,4,FALSE)</f>
        <v>No</v>
      </c>
      <c r="F1143" s="16" t="str">
        <f>VLOOKUP(A1143,'Medical Examinations'!A1143:E1143,5,FALSE)</f>
        <v>No</v>
      </c>
      <c r="G1143" s="16" t="str">
        <f>VLOOKUP(A1143,'Medical Examinations'!A1143:F1143,6,FALSE)</f>
        <v>No</v>
      </c>
      <c r="H1143" s="16">
        <f>VLOOKUP('HEALTH CARE'!A1143,'Medical Examinations'!A1143:G1143,7,FALSE)</f>
        <v>0</v>
      </c>
      <c r="I1143" s="16" t="str">
        <f>VLOOKUP(A1143,'Medical Examinations'!A1143:H1143,8,FALSE)</f>
        <v>No</v>
      </c>
      <c r="J1143" s="16" t="str">
        <f>VLOOKUP(A1143,'Medical Examinations'!A1143:I1143,9,FALSE)</f>
        <v>obesity</v>
      </c>
      <c r="K1143" s="16" t="str">
        <f>VLOOKUP(A1143,'Medical Examinations'!A1143:J1143,10,FALSE)</f>
        <v>diabetes</v>
      </c>
      <c r="L1143" s="18">
        <f>VLOOKUP(A1143,'Hospitalisation Details'!A:F, 5, FALSE)</f>
        <v>9</v>
      </c>
      <c r="M1143" s="16">
        <f>VLOOKUP(A1143,'Hospitalisation Details'!A1143:H1143,8,FALSE)</f>
        <v>9866.2999999999993</v>
      </c>
      <c r="N1143" s="16" t="str">
        <f>VLOOKUP(A1143,'Hospitalisation Details'!A1143:I1143,9,FALSE)</f>
        <v>tier - 2</v>
      </c>
      <c r="O1143" s="16" t="str">
        <f>VLOOKUP(A1143,'Hospitalisation Details'!A1143:J1143,10,FALSE)</f>
        <v>tier - 3</v>
      </c>
      <c r="P1143" s="16" t="str">
        <f>VLOOKUP(A1143,'Hospitalisation Details'!A1143:K1143,11,FALSE)</f>
        <v>R1024</v>
      </c>
      <c r="Q1143" s="16">
        <f>VLOOKUP(A1143,'Hospitalisation Details'!A1143:L1143,12,FALSE)</f>
        <v>51</v>
      </c>
    </row>
    <row r="1144" spans="1:17" ht="20.399999999999999" x14ac:dyDescent="0.6">
      <c r="A1144" s="17" t="s">
        <v>1228</v>
      </c>
      <c r="B1144" s="16" t="str">
        <f>VLOOKUP('HEALTH CARE'!A1144,'Customer Names'!A1144:D1144,3,FALSE)</f>
        <v>Paullin</v>
      </c>
      <c r="C1144" s="16">
        <f>VLOOKUP(A1144,'Medical Examinations'!A1144:B1144,2,FALSE)</f>
        <v>24.32</v>
      </c>
      <c r="D1144" s="16">
        <f>VLOOKUP(A1144,'Medical Examinations'!A1144:C1144,3,FALSE)</f>
        <v>6.15</v>
      </c>
      <c r="E1144" s="16" t="str">
        <f>VLOOKUP(A1144,'Medical Examinations'!A1144:D1144,4,FALSE)</f>
        <v>Yes</v>
      </c>
      <c r="F1144" s="16" t="str">
        <f>VLOOKUP(A1144,'Medical Examinations'!A1144:E1144,5,FALSE)</f>
        <v>No</v>
      </c>
      <c r="G1144" s="16" t="str">
        <f>VLOOKUP(A1144,'Medical Examinations'!A1144:F1144,6,FALSE)</f>
        <v>Yes</v>
      </c>
      <c r="H1144" s="16">
        <f>VLOOKUP('HEALTH CARE'!A1144,'Medical Examinations'!A1144:G1144,7,FALSE)</f>
        <v>1</v>
      </c>
      <c r="I1144" s="16" t="str">
        <f>VLOOKUP(A1144,'Medical Examinations'!A1144:H1144,8,FALSE)</f>
        <v>No</v>
      </c>
      <c r="J1144" s="16" t="str">
        <f>VLOOKUP(A1144,'Medical Examinations'!A1144:I1144,9,FALSE)</f>
        <v>normal weight</v>
      </c>
      <c r="K1144" s="16" t="str">
        <f>VLOOKUP(A1144,'Medical Examinations'!A1144:J1144,10,FALSE)</f>
        <v>prediabetes</v>
      </c>
      <c r="L1144" s="18">
        <f>VLOOKUP(A1144,'Hospitalisation Details'!A:F, 5, FALSE)</f>
        <v>20</v>
      </c>
      <c r="M1144" s="16">
        <f>VLOOKUP(A1144,'Hospitalisation Details'!A1144:H1144,8,FALSE)</f>
        <v>9863.4699999999993</v>
      </c>
      <c r="N1144" s="16" t="str">
        <f>VLOOKUP(A1144,'Hospitalisation Details'!A1144:I1144,9,FALSE)</f>
        <v>tier - 3</v>
      </c>
      <c r="O1144" s="16" t="str">
        <f>VLOOKUP(A1144,'Hospitalisation Details'!A1144:J1144,10,FALSE)</f>
        <v>tier - 3</v>
      </c>
      <c r="P1144" s="16" t="str">
        <f>VLOOKUP(A1144,'Hospitalisation Details'!A1144:K1144,11,FALSE)</f>
        <v>R1012</v>
      </c>
      <c r="Q1144" s="16">
        <f>VLOOKUP(A1144,'Hospitalisation Details'!A1144:L1144,12,FALSE)</f>
        <v>53</v>
      </c>
    </row>
    <row r="1145" spans="1:17" ht="20.399999999999999" x14ac:dyDescent="0.6">
      <c r="A1145" s="17" t="s">
        <v>1227</v>
      </c>
      <c r="B1145" s="16" t="str">
        <f>VLOOKUP('HEALTH CARE'!A1145,'Customer Names'!A1145:D1145,3,FALSE)</f>
        <v>Delucia</v>
      </c>
      <c r="C1145" s="16">
        <f>VLOOKUP(A1145,'Medical Examinations'!A1145:B1145,2,FALSE)</f>
        <v>25.8</v>
      </c>
      <c r="D1145" s="16">
        <f>VLOOKUP(A1145,'Medical Examinations'!A1145:C1145,3,FALSE)</f>
        <v>9.94</v>
      </c>
      <c r="E1145" s="16" t="str">
        <f>VLOOKUP(A1145,'Medical Examinations'!A1145:D1145,4,FALSE)</f>
        <v>No</v>
      </c>
      <c r="F1145" s="16" t="str">
        <f>VLOOKUP(A1145,'Medical Examinations'!A1145:E1145,5,FALSE)</f>
        <v>No</v>
      </c>
      <c r="G1145" s="16" t="str">
        <f>VLOOKUP(A1145,'Medical Examinations'!A1145:F1145,6,FALSE)</f>
        <v>No</v>
      </c>
      <c r="H1145" s="16">
        <f>VLOOKUP('HEALTH CARE'!A1145,'Medical Examinations'!A1145:G1145,7,FALSE)</f>
        <v>0</v>
      </c>
      <c r="I1145" s="16" t="str">
        <f>VLOOKUP(A1145,'Medical Examinations'!A1145:H1145,8,FALSE)</f>
        <v>No</v>
      </c>
      <c r="J1145" s="16" t="str">
        <f>VLOOKUP(A1145,'Medical Examinations'!A1145:I1145,9,FALSE)</f>
        <v>overweight</v>
      </c>
      <c r="K1145" s="16" t="str">
        <f>VLOOKUP(A1145,'Medical Examinations'!A1145:J1145,10,FALSE)</f>
        <v>diabetes</v>
      </c>
      <c r="L1145" s="18">
        <f>VLOOKUP(A1145,'Hospitalisation Details'!A:F, 5, FALSE)</f>
        <v>17</v>
      </c>
      <c r="M1145" s="16">
        <f>VLOOKUP(A1145,'Hospitalisation Details'!A1145:H1145,8,FALSE)</f>
        <v>9861.0300000000007</v>
      </c>
      <c r="N1145" s="16" t="str">
        <f>VLOOKUP(A1145,'Hospitalisation Details'!A1145:I1145,9,FALSE)</f>
        <v>tier - 2</v>
      </c>
      <c r="O1145" s="16" t="str">
        <f>VLOOKUP(A1145,'Hospitalisation Details'!A1145:J1145,10,FALSE)</f>
        <v>tier - 2</v>
      </c>
      <c r="P1145" s="16" t="str">
        <f>VLOOKUP(A1145,'Hospitalisation Details'!A1145:K1145,11,FALSE)</f>
        <v>R1011</v>
      </c>
      <c r="Q1145" s="16">
        <f>VLOOKUP(A1145,'Hospitalisation Details'!A1145:L1145,12,FALSE)</f>
        <v>51</v>
      </c>
    </row>
    <row r="1146" spans="1:17" ht="20.399999999999999" x14ac:dyDescent="0.6">
      <c r="A1146" s="17" t="s">
        <v>1226</v>
      </c>
      <c r="B1146" s="16" t="str">
        <f>VLOOKUP('HEALTH CARE'!A1146,'Customer Names'!A1146:D1146,3,FALSE)</f>
        <v>Valentine</v>
      </c>
      <c r="C1146" s="16">
        <f>VLOOKUP(A1146,'Medical Examinations'!A1146:B1146,2,FALSE)</f>
        <v>21.56</v>
      </c>
      <c r="D1146" s="16">
        <f>VLOOKUP(A1146,'Medical Examinations'!A1146:C1146,3,FALSE)</f>
        <v>10.56</v>
      </c>
      <c r="E1146" s="16" t="str">
        <f>VLOOKUP(A1146,'Medical Examinations'!A1146:D1146,4,FALSE)</f>
        <v>No</v>
      </c>
      <c r="F1146" s="16" t="str">
        <f>VLOOKUP(A1146,'Medical Examinations'!A1146:E1146,5,FALSE)</f>
        <v>No</v>
      </c>
      <c r="G1146" s="16" t="str">
        <f>VLOOKUP(A1146,'Medical Examinations'!A1146:F1146,6,FALSE)</f>
        <v>No</v>
      </c>
      <c r="H1146" s="16">
        <f>VLOOKUP('HEALTH CARE'!A1146,'Medical Examinations'!A1146:G1146,7,FALSE)</f>
        <v>0</v>
      </c>
      <c r="I1146" s="16" t="str">
        <f>VLOOKUP(A1146,'Medical Examinations'!A1146:H1146,8,FALSE)</f>
        <v>No</v>
      </c>
      <c r="J1146" s="16" t="str">
        <f>VLOOKUP(A1146,'Medical Examinations'!A1146:I1146,9,FALSE)</f>
        <v>normal weight</v>
      </c>
      <c r="K1146" s="16" t="str">
        <f>VLOOKUP(A1146,'Medical Examinations'!A1146:J1146,10,FALSE)</f>
        <v>diabetes</v>
      </c>
      <c r="L1146" s="18">
        <f>VLOOKUP(A1146,'Hospitalisation Details'!A:F, 5, FALSE)</f>
        <v>23</v>
      </c>
      <c r="M1146" s="16">
        <f>VLOOKUP(A1146,'Hospitalisation Details'!A1146:H1146,8,FALSE)</f>
        <v>9855.1299999999992</v>
      </c>
      <c r="N1146" s="16" t="str">
        <f>VLOOKUP(A1146,'Hospitalisation Details'!A1146:I1146,9,FALSE)</f>
        <v>tier - 2</v>
      </c>
      <c r="O1146" s="16" t="str">
        <f>VLOOKUP(A1146,'Hospitalisation Details'!A1146:J1146,10,FALSE)</f>
        <v>tier - 3</v>
      </c>
      <c r="P1146" s="16" t="str">
        <f>VLOOKUP(A1146,'Hospitalisation Details'!A1146:K1146,11,FALSE)</f>
        <v>R1013</v>
      </c>
      <c r="Q1146" s="16">
        <f>VLOOKUP(A1146,'Hospitalisation Details'!A1146:L1146,12,FALSE)</f>
        <v>51</v>
      </c>
    </row>
    <row r="1147" spans="1:17" ht="20.399999999999999" x14ac:dyDescent="0.6">
      <c r="A1147" s="17" t="s">
        <v>1225</v>
      </c>
      <c r="B1147" s="16" t="str">
        <f>VLOOKUP('HEALTH CARE'!A1147,'Customer Names'!A1147:D1147,3,FALSE)</f>
        <v>Mohara</v>
      </c>
      <c r="C1147" s="16">
        <f>VLOOKUP(A1147,'Medical Examinations'!A1147:B1147,2,FALSE)</f>
        <v>31.6</v>
      </c>
      <c r="D1147" s="16">
        <f>VLOOKUP(A1147,'Medical Examinations'!A1147:C1147,3,FALSE)</f>
        <v>6.79</v>
      </c>
      <c r="E1147" s="16" t="str">
        <f>VLOOKUP(A1147,'Medical Examinations'!A1147:D1147,4,FALSE)</f>
        <v>No</v>
      </c>
      <c r="F1147" s="16" t="str">
        <f>VLOOKUP(A1147,'Medical Examinations'!A1147:E1147,5,FALSE)</f>
        <v>No</v>
      </c>
      <c r="G1147" s="16" t="str">
        <f>VLOOKUP(A1147,'Medical Examinations'!A1147:F1147,6,FALSE)</f>
        <v>No</v>
      </c>
      <c r="H1147" s="16">
        <f>VLOOKUP('HEALTH CARE'!A1147,'Medical Examinations'!A1147:G1147,7,FALSE)</f>
        <v>0</v>
      </c>
      <c r="I1147" s="16" t="str">
        <f>VLOOKUP(A1147,'Medical Examinations'!A1147:H1147,8,FALSE)</f>
        <v>No</v>
      </c>
      <c r="J1147" s="16" t="str">
        <f>VLOOKUP(A1147,'Medical Examinations'!A1147:I1147,9,FALSE)</f>
        <v>obesity</v>
      </c>
      <c r="K1147" s="16" t="str">
        <f>VLOOKUP(A1147,'Medical Examinations'!A1147:J1147,10,FALSE)</f>
        <v>diabetes</v>
      </c>
      <c r="L1147" s="18">
        <f>VLOOKUP(A1147,'Hospitalisation Details'!A:F, 5, FALSE)</f>
        <v>4</v>
      </c>
      <c r="M1147" s="16">
        <f>VLOOKUP(A1147,'Hospitalisation Details'!A1147:H1147,8,FALSE)</f>
        <v>9850.43</v>
      </c>
      <c r="N1147" s="16" t="str">
        <f>VLOOKUP(A1147,'Hospitalisation Details'!A1147:I1147,9,FALSE)</f>
        <v>tier - 3</v>
      </c>
      <c r="O1147" s="16" t="str">
        <f>VLOOKUP(A1147,'Hospitalisation Details'!A1147:J1147,10,FALSE)</f>
        <v>tier - 3</v>
      </c>
      <c r="P1147" s="16" t="str">
        <f>VLOOKUP(A1147,'Hospitalisation Details'!A1147:K1147,11,FALSE)</f>
        <v>R1011</v>
      </c>
      <c r="Q1147" s="16">
        <f>VLOOKUP(A1147,'Hospitalisation Details'!A1147:L1147,12,FALSE)</f>
        <v>54</v>
      </c>
    </row>
    <row r="1148" spans="1:17" ht="20.399999999999999" x14ac:dyDescent="0.6">
      <c r="A1148" s="17" t="s">
        <v>1224</v>
      </c>
      <c r="B1148" s="16" t="str">
        <f>VLOOKUP('HEALTH CARE'!A1148,'Customer Names'!A1148:D1148,3,FALSE)</f>
        <v>Fairbrother</v>
      </c>
      <c r="C1148" s="16">
        <f>VLOOKUP(A1148,'Medical Examinations'!A1148:B1148,2,FALSE)</f>
        <v>42.93</v>
      </c>
      <c r="D1148" s="16">
        <f>VLOOKUP(A1148,'Medical Examinations'!A1148:C1148,3,FALSE)</f>
        <v>4.8</v>
      </c>
      <c r="E1148" s="16" t="str">
        <f>VLOOKUP(A1148,'Medical Examinations'!A1148:D1148,4,FALSE)</f>
        <v>No</v>
      </c>
      <c r="F1148" s="16" t="str">
        <f>VLOOKUP(A1148,'Medical Examinations'!A1148:E1148,5,FALSE)</f>
        <v>No</v>
      </c>
      <c r="G1148" s="16" t="str">
        <f>VLOOKUP(A1148,'Medical Examinations'!A1148:F1148,6,FALSE)</f>
        <v>No</v>
      </c>
      <c r="H1148" s="16">
        <f>VLOOKUP('HEALTH CARE'!A1148,'Medical Examinations'!A1148:G1148,7,FALSE)</f>
        <v>1</v>
      </c>
      <c r="I1148" s="16" t="str">
        <f>VLOOKUP(A1148,'Medical Examinations'!A1148:H1148,8,FALSE)</f>
        <v>No</v>
      </c>
      <c r="J1148" s="16" t="str">
        <f>VLOOKUP(A1148,'Medical Examinations'!A1148:I1148,9,FALSE)</f>
        <v>obesity</v>
      </c>
      <c r="K1148" s="16" t="str">
        <f>VLOOKUP(A1148,'Medical Examinations'!A1148:J1148,10,FALSE)</f>
        <v>normal</v>
      </c>
      <c r="L1148" s="18">
        <f>VLOOKUP(A1148,'Hospitalisation Details'!A:F, 5, FALSE)</f>
        <v>13</v>
      </c>
      <c r="M1148" s="16">
        <f>VLOOKUP(A1148,'Hospitalisation Details'!A1148:H1148,8,FALSE)</f>
        <v>9844.4500000000007</v>
      </c>
      <c r="N1148" s="16" t="str">
        <f>VLOOKUP(A1148,'Hospitalisation Details'!A1148:I1148,9,FALSE)</f>
        <v>tier - 2</v>
      </c>
      <c r="O1148" s="16" t="str">
        <f>VLOOKUP(A1148,'Hospitalisation Details'!A1148:J1148,10,FALSE)</f>
        <v>tier - 1</v>
      </c>
      <c r="P1148" s="16" t="str">
        <f>VLOOKUP(A1148,'Hospitalisation Details'!A1148:K1148,11,FALSE)</f>
        <v>R1012</v>
      </c>
      <c r="Q1148" s="16">
        <f>VLOOKUP(A1148,'Hospitalisation Details'!A1148:L1148,12,FALSE)</f>
        <v>30</v>
      </c>
    </row>
    <row r="1149" spans="1:17" ht="20.399999999999999" x14ac:dyDescent="0.6">
      <c r="A1149" s="17" t="s">
        <v>1223</v>
      </c>
      <c r="B1149" s="16" t="str">
        <f>VLOOKUP('HEALTH CARE'!A1149,'Customer Names'!A1149:D1149,3,FALSE)</f>
        <v>Fagan</v>
      </c>
      <c r="C1149" s="16">
        <f>VLOOKUP(A1149,'Medical Examinations'!A1149:B1149,2,FALSE)</f>
        <v>26.72</v>
      </c>
      <c r="D1149" s="16">
        <f>VLOOKUP(A1149,'Medical Examinations'!A1149:C1149,3,FALSE)</f>
        <v>5.75</v>
      </c>
      <c r="E1149" s="16" t="str">
        <f>VLOOKUP(A1149,'Medical Examinations'!A1149:D1149,4,FALSE)</f>
        <v>No</v>
      </c>
      <c r="F1149" s="16" t="str">
        <f>VLOOKUP(A1149,'Medical Examinations'!A1149:E1149,5,FALSE)</f>
        <v>No</v>
      </c>
      <c r="G1149" s="16" t="str">
        <f>VLOOKUP(A1149,'Medical Examinations'!A1149:F1149,6,FALSE)</f>
        <v>No</v>
      </c>
      <c r="H1149" s="16">
        <f>VLOOKUP('HEALTH CARE'!A1149,'Medical Examinations'!A1149:G1149,7,FALSE)</f>
        <v>2</v>
      </c>
      <c r="I1149" s="16" t="str">
        <f>VLOOKUP(A1149,'Medical Examinations'!A1149:H1149,8,FALSE)</f>
        <v>No</v>
      </c>
      <c r="J1149" s="16" t="str">
        <f>VLOOKUP(A1149,'Medical Examinations'!A1149:I1149,9,FALSE)</f>
        <v>overweight</v>
      </c>
      <c r="K1149" s="16" t="str">
        <f>VLOOKUP(A1149,'Medical Examinations'!A1149:J1149,10,FALSE)</f>
        <v>prediabetes</v>
      </c>
      <c r="L1149" s="18">
        <f>VLOOKUP(A1149,'Hospitalisation Details'!A:F, 5, FALSE)</f>
        <v>26</v>
      </c>
      <c r="M1149" s="16">
        <f>VLOOKUP(A1149,'Hospitalisation Details'!A1149:H1149,8,FALSE)</f>
        <v>9836.2099999999991</v>
      </c>
      <c r="N1149" s="16" t="str">
        <f>VLOOKUP(A1149,'Hospitalisation Details'!A1149:I1149,9,FALSE)</f>
        <v>tier - 2</v>
      </c>
      <c r="O1149" s="16" t="str">
        <f>VLOOKUP(A1149,'Hospitalisation Details'!A1149:J1149,10,FALSE)</f>
        <v>tier - 3</v>
      </c>
      <c r="P1149" s="16" t="str">
        <f>VLOOKUP(A1149,'Hospitalisation Details'!A1149:K1149,11,FALSE)</f>
        <v>R1021</v>
      </c>
      <c r="Q1149" s="16">
        <f>VLOOKUP(A1149,'Hospitalisation Details'!A1149:L1149,12,FALSE)</f>
        <v>50</v>
      </c>
    </row>
    <row r="1150" spans="1:17" ht="20.399999999999999" x14ac:dyDescent="0.6">
      <c r="A1150" s="17" t="s">
        <v>1222</v>
      </c>
      <c r="B1150" s="16" t="str">
        <f>VLOOKUP('HEALTH CARE'!A1150,'Customer Names'!A1150:D1150,3,FALSE)</f>
        <v>Toth</v>
      </c>
      <c r="C1150" s="16">
        <f>VLOOKUP(A1150,'Medical Examinations'!A1150:B1150,2,FALSE)</f>
        <v>26.67</v>
      </c>
      <c r="D1150" s="16">
        <f>VLOOKUP(A1150,'Medical Examinations'!A1150:C1150,3,FALSE)</f>
        <v>5.81</v>
      </c>
      <c r="E1150" s="16" t="str">
        <f>VLOOKUP(A1150,'Medical Examinations'!A1150:D1150,4,FALSE)</f>
        <v>No</v>
      </c>
      <c r="F1150" s="16" t="str">
        <f>VLOOKUP(A1150,'Medical Examinations'!A1150:E1150,5,FALSE)</f>
        <v>No</v>
      </c>
      <c r="G1150" s="16" t="str">
        <f>VLOOKUP(A1150,'Medical Examinations'!A1150:F1150,6,FALSE)</f>
        <v>No</v>
      </c>
      <c r="H1150" s="16">
        <f>VLOOKUP('HEALTH CARE'!A1150,'Medical Examinations'!A1150:G1150,7,FALSE)</f>
        <v>2</v>
      </c>
      <c r="I1150" s="16" t="str">
        <f>VLOOKUP(A1150,'Medical Examinations'!A1150:H1150,8,FALSE)</f>
        <v>No</v>
      </c>
      <c r="J1150" s="16" t="str">
        <f>VLOOKUP(A1150,'Medical Examinations'!A1150:I1150,9,FALSE)</f>
        <v>overweight</v>
      </c>
      <c r="K1150" s="16" t="str">
        <f>VLOOKUP(A1150,'Medical Examinations'!A1150:J1150,10,FALSE)</f>
        <v>prediabetes</v>
      </c>
      <c r="L1150" s="18">
        <f>VLOOKUP(A1150,'Hospitalisation Details'!A:F, 5, FALSE)</f>
        <v>28</v>
      </c>
      <c r="M1150" s="16">
        <f>VLOOKUP(A1150,'Hospitalisation Details'!A1150:H1150,8,FALSE)</f>
        <v>9819.25</v>
      </c>
      <c r="N1150" s="16" t="str">
        <f>VLOOKUP(A1150,'Hospitalisation Details'!A1150:I1150,9,FALSE)</f>
        <v>tier - 2</v>
      </c>
      <c r="O1150" s="16" t="str">
        <f>VLOOKUP(A1150,'Hospitalisation Details'!A1150:J1150,10,FALSE)</f>
        <v>tier - 2</v>
      </c>
      <c r="P1150" s="16" t="str">
        <f>VLOOKUP(A1150,'Hospitalisation Details'!A1150:K1150,11,FALSE)</f>
        <v>R1021</v>
      </c>
      <c r="Q1150" s="16">
        <f>VLOOKUP(A1150,'Hospitalisation Details'!A1150:L1150,12,FALSE)</f>
        <v>50</v>
      </c>
    </row>
    <row r="1151" spans="1:17" ht="20.399999999999999" x14ac:dyDescent="0.6">
      <c r="A1151" s="17" t="s">
        <v>1221</v>
      </c>
      <c r="B1151" s="16" t="str">
        <f>VLOOKUP('HEALTH CARE'!A1151,'Customer Names'!A1151:D1151,3,FALSE)</f>
        <v>Guinn</v>
      </c>
      <c r="C1151" s="16">
        <f>VLOOKUP(A1151,'Medical Examinations'!A1151:B1151,2,FALSE)</f>
        <v>42.68</v>
      </c>
      <c r="D1151" s="16">
        <f>VLOOKUP(A1151,'Medical Examinations'!A1151:C1151,3,FALSE)</f>
        <v>9.2799999999999994</v>
      </c>
      <c r="E1151" s="16" t="str">
        <f>VLOOKUP(A1151,'Medical Examinations'!A1151:D1151,4,FALSE)</f>
        <v>No</v>
      </c>
      <c r="F1151" s="16" t="str">
        <f>VLOOKUP(A1151,'Medical Examinations'!A1151:E1151,5,FALSE)</f>
        <v>No</v>
      </c>
      <c r="G1151" s="16" t="str">
        <f>VLOOKUP(A1151,'Medical Examinations'!A1151:F1151,6,FALSE)</f>
        <v>No</v>
      </c>
      <c r="H1151" s="16">
        <f>VLOOKUP('HEALTH CARE'!A1151,'Medical Examinations'!A1151:G1151,7,FALSE)</f>
        <v>2</v>
      </c>
      <c r="I1151" s="16" t="str">
        <f>VLOOKUP(A1151,'Medical Examinations'!A1151:H1151,8,FALSE)</f>
        <v>No</v>
      </c>
      <c r="J1151" s="16" t="str">
        <f>VLOOKUP(A1151,'Medical Examinations'!A1151:I1151,9,FALSE)</f>
        <v>obesity</v>
      </c>
      <c r="K1151" s="16" t="str">
        <f>VLOOKUP(A1151,'Medical Examinations'!A1151:J1151,10,FALSE)</f>
        <v>diabetes</v>
      </c>
      <c r="L1151" s="18">
        <f>VLOOKUP(A1151,'Hospitalisation Details'!A:F, 5, FALSE)</f>
        <v>17</v>
      </c>
      <c r="M1151" s="16">
        <f>VLOOKUP(A1151,'Hospitalisation Details'!A1151:H1151,8,FALSE)</f>
        <v>9800.89</v>
      </c>
      <c r="N1151" s="16" t="str">
        <f>VLOOKUP(A1151,'Hospitalisation Details'!A1151:I1151,9,FALSE)</f>
        <v>tier - 2</v>
      </c>
      <c r="O1151" s="16" t="str">
        <f>VLOOKUP(A1151,'Hospitalisation Details'!A1151:J1151,10,FALSE)</f>
        <v>tier - 1</v>
      </c>
      <c r="P1151" s="16" t="str">
        <f>VLOOKUP(A1151,'Hospitalisation Details'!A1151:K1151,11,FALSE)</f>
        <v>R1013</v>
      </c>
      <c r="Q1151" s="16">
        <f>VLOOKUP(A1151,'Hospitalisation Details'!A1151:L1151,12,FALSE)</f>
        <v>49</v>
      </c>
    </row>
    <row r="1152" spans="1:17" ht="20.399999999999999" x14ac:dyDescent="0.6">
      <c r="A1152" s="17" t="s">
        <v>1220</v>
      </c>
      <c r="B1152" s="16" t="str">
        <f>VLOOKUP('HEALTH CARE'!A1152,'Customer Names'!A1152:D1152,3,FALSE)</f>
        <v>Rogers</v>
      </c>
      <c r="C1152" s="16">
        <f>VLOOKUP(A1152,'Medical Examinations'!A1152:B1152,2,FALSE)</f>
        <v>24.31</v>
      </c>
      <c r="D1152" s="16">
        <f>VLOOKUP(A1152,'Medical Examinations'!A1152:C1152,3,FALSE)</f>
        <v>6.37</v>
      </c>
      <c r="E1152" s="16" t="str">
        <f>VLOOKUP(A1152,'Medical Examinations'!A1152:D1152,4,FALSE)</f>
        <v>No</v>
      </c>
      <c r="F1152" s="16" t="str">
        <f>VLOOKUP(A1152,'Medical Examinations'!A1152:E1152,5,FALSE)</f>
        <v>No</v>
      </c>
      <c r="G1152" s="16" t="str">
        <f>VLOOKUP(A1152,'Medical Examinations'!A1152:F1152,6,FALSE)</f>
        <v>No</v>
      </c>
      <c r="H1152" s="16">
        <f>VLOOKUP('HEALTH CARE'!A1152,'Medical Examinations'!A1152:G1152,7,FALSE)</f>
        <v>0</v>
      </c>
      <c r="I1152" s="16" t="str">
        <f>VLOOKUP(A1152,'Medical Examinations'!A1152:H1152,8,FALSE)</f>
        <v>No</v>
      </c>
      <c r="J1152" s="16" t="str">
        <f>VLOOKUP(A1152,'Medical Examinations'!A1152:I1152,9,FALSE)</f>
        <v>normal weight</v>
      </c>
      <c r="K1152" s="16" t="str">
        <f>VLOOKUP(A1152,'Medical Examinations'!A1152:J1152,10,FALSE)</f>
        <v>prediabetes</v>
      </c>
      <c r="L1152" s="18">
        <f>VLOOKUP(A1152,'Hospitalisation Details'!A:F, 5, FALSE)</f>
        <v>7</v>
      </c>
      <c r="M1152" s="16">
        <f>VLOOKUP(A1152,'Hospitalisation Details'!A1152:H1152,8,FALSE)</f>
        <v>9788.8700000000008</v>
      </c>
      <c r="N1152" s="16" t="str">
        <f>VLOOKUP(A1152,'Hospitalisation Details'!A1152:I1152,9,FALSE)</f>
        <v>tier - 3</v>
      </c>
      <c r="O1152" s="16" t="str">
        <f>VLOOKUP(A1152,'Hospitalisation Details'!A1152:J1152,10,FALSE)</f>
        <v>tier - 2</v>
      </c>
      <c r="P1152" s="16" t="str">
        <f>VLOOKUP(A1152,'Hospitalisation Details'!A1152:K1152,11,FALSE)</f>
        <v>R1013</v>
      </c>
      <c r="Q1152" s="16">
        <f>VLOOKUP(A1152,'Hospitalisation Details'!A1152:L1152,12,FALSE)</f>
        <v>46</v>
      </c>
    </row>
    <row r="1153" spans="1:17" ht="20.399999999999999" x14ac:dyDescent="0.6">
      <c r="A1153" s="17" t="s">
        <v>1219</v>
      </c>
      <c r="B1153" s="16" t="str">
        <f>VLOOKUP('HEALTH CARE'!A1153,'Customer Names'!A1153:D1153,3,FALSE)</f>
        <v>Diviney</v>
      </c>
      <c r="C1153" s="16">
        <f>VLOOKUP(A1153,'Medical Examinations'!A1153:B1153,2,FALSE)</f>
        <v>44.75</v>
      </c>
      <c r="D1153" s="16">
        <f>VLOOKUP(A1153,'Medical Examinations'!A1153:C1153,3,FALSE)</f>
        <v>5.09</v>
      </c>
      <c r="E1153" s="16" t="str">
        <f>VLOOKUP(A1153,'Medical Examinations'!A1153:D1153,4,FALSE)</f>
        <v>Yes</v>
      </c>
      <c r="F1153" s="16" t="str">
        <f>VLOOKUP(A1153,'Medical Examinations'!A1153:E1153,5,FALSE)</f>
        <v>No</v>
      </c>
      <c r="G1153" s="16" t="str">
        <f>VLOOKUP(A1153,'Medical Examinations'!A1153:F1153,6,FALSE)</f>
        <v>No</v>
      </c>
      <c r="H1153" s="16">
        <f>VLOOKUP('HEALTH CARE'!A1153,'Medical Examinations'!A1153:G1153,7,FALSE)</f>
        <v>0</v>
      </c>
      <c r="I1153" s="16" t="str">
        <f>VLOOKUP(A1153,'Medical Examinations'!A1153:H1153,8,FALSE)</f>
        <v>No</v>
      </c>
      <c r="J1153" s="16" t="str">
        <f>VLOOKUP(A1153,'Medical Examinations'!A1153:I1153,9,FALSE)</f>
        <v>obesity</v>
      </c>
      <c r="K1153" s="16" t="str">
        <f>VLOOKUP(A1153,'Medical Examinations'!A1153:J1153,10,FALSE)</f>
        <v>normal</v>
      </c>
      <c r="L1153" s="18">
        <f>VLOOKUP(A1153,'Hospitalisation Details'!A:F, 5, FALSE)</f>
        <v>8</v>
      </c>
      <c r="M1153" s="16">
        <f>VLOOKUP(A1153,'Hospitalisation Details'!A1153:H1153,8,FALSE)</f>
        <v>9787.32</v>
      </c>
      <c r="N1153" s="16" t="str">
        <f>VLOOKUP(A1153,'Hospitalisation Details'!A1153:I1153,9,FALSE)</f>
        <v>tier - 2</v>
      </c>
      <c r="O1153" s="16" t="str">
        <f>VLOOKUP(A1153,'Hospitalisation Details'!A1153:J1153,10,FALSE)</f>
        <v>tier - 3</v>
      </c>
      <c r="P1153" s="16" t="str">
        <f>VLOOKUP(A1153,'Hospitalisation Details'!A1153:K1153,11,FALSE)</f>
        <v>R1023</v>
      </c>
      <c r="Q1153" s="16">
        <f>VLOOKUP(A1153,'Hospitalisation Details'!A1153:L1153,12,FALSE)</f>
        <v>26</v>
      </c>
    </row>
    <row r="1154" spans="1:17" ht="20.399999999999999" x14ac:dyDescent="0.6">
      <c r="A1154" s="17" t="s">
        <v>1218</v>
      </c>
      <c r="B1154" s="16" t="str">
        <f>VLOOKUP('HEALTH CARE'!A1154,'Customer Names'!A1154:D1154,3,FALSE)</f>
        <v>Marlatt</v>
      </c>
      <c r="C1154" s="16">
        <f>VLOOKUP(A1154,'Medical Examinations'!A1154:B1154,2,FALSE)</f>
        <v>30.78</v>
      </c>
      <c r="D1154" s="16">
        <f>VLOOKUP(A1154,'Medical Examinations'!A1154:C1154,3,FALSE)</f>
        <v>7.94</v>
      </c>
      <c r="E1154" s="16" t="str">
        <f>VLOOKUP(A1154,'Medical Examinations'!A1154:D1154,4,FALSE)</f>
        <v>No</v>
      </c>
      <c r="F1154" s="16" t="str">
        <f>VLOOKUP(A1154,'Medical Examinations'!A1154:E1154,5,FALSE)</f>
        <v>No</v>
      </c>
      <c r="G1154" s="16" t="str">
        <f>VLOOKUP(A1154,'Medical Examinations'!A1154:F1154,6,FALSE)</f>
        <v>No</v>
      </c>
      <c r="H1154" s="16">
        <f>VLOOKUP('HEALTH CARE'!A1154,'Medical Examinations'!A1154:G1154,7,FALSE)</f>
        <v>2</v>
      </c>
      <c r="I1154" s="16" t="str">
        <f>VLOOKUP(A1154,'Medical Examinations'!A1154:H1154,8,FALSE)</f>
        <v>No</v>
      </c>
      <c r="J1154" s="16" t="str">
        <f>VLOOKUP(A1154,'Medical Examinations'!A1154:I1154,9,FALSE)</f>
        <v>obesity</v>
      </c>
      <c r="K1154" s="16" t="str">
        <f>VLOOKUP(A1154,'Medical Examinations'!A1154:J1154,10,FALSE)</f>
        <v>diabetes</v>
      </c>
      <c r="L1154" s="18">
        <f>VLOOKUP(A1154,'Hospitalisation Details'!A:F, 5, FALSE)</f>
        <v>7</v>
      </c>
      <c r="M1154" s="16">
        <f>VLOOKUP(A1154,'Hospitalisation Details'!A1154:H1154,8,FALSE)</f>
        <v>9778.35</v>
      </c>
      <c r="N1154" s="16" t="str">
        <f>VLOOKUP(A1154,'Hospitalisation Details'!A1154:I1154,9,FALSE)</f>
        <v>tier - 2</v>
      </c>
      <c r="O1154" s="16" t="str">
        <f>VLOOKUP(A1154,'Hospitalisation Details'!A1154:J1154,10,FALSE)</f>
        <v>tier - 2</v>
      </c>
      <c r="P1154" s="16" t="str">
        <f>VLOOKUP(A1154,'Hospitalisation Details'!A1154:K1154,11,FALSE)</f>
        <v>R1024</v>
      </c>
      <c r="Q1154" s="16">
        <f>VLOOKUP(A1154,'Hospitalisation Details'!A1154:L1154,12,FALSE)</f>
        <v>49</v>
      </c>
    </row>
    <row r="1155" spans="1:17" ht="20.399999999999999" x14ac:dyDescent="0.6">
      <c r="A1155" s="17" t="s">
        <v>1217</v>
      </c>
      <c r="B1155" s="16" t="str">
        <f>VLOOKUP('HEALTH CARE'!A1155,'Customer Names'!A1155:D1155,3,FALSE)</f>
        <v>Ohler</v>
      </c>
      <c r="C1155" s="16">
        <f>VLOOKUP(A1155,'Medical Examinations'!A1155:B1155,2,FALSE)</f>
        <v>21.86</v>
      </c>
      <c r="D1155" s="16">
        <f>VLOOKUP(A1155,'Medical Examinations'!A1155:C1155,3,FALSE)</f>
        <v>10.95</v>
      </c>
      <c r="E1155" s="16" t="str">
        <f>VLOOKUP(A1155,'Medical Examinations'!A1155:D1155,4,FALSE)</f>
        <v>No</v>
      </c>
      <c r="F1155" s="16" t="str">
        <f>VLOOKUP(A1155,'Medical Examinations'!A1155:E1155,5,FALSE)</f>
        <v>No</v>
      </c>
      <c r="G1155" s="16" t="str">
        <f>VLOOKUP(A1155,'Medical Examinations'!A1155:F1155,6,FALSE)</f>
        <v>No</v>
      </c>
      <c r="H1155" s="16">
        <f>VLOOKUP('HEALTH CARE'!A1155,'Medical Examinations'!A1155:G1155,7,FALSE)</f>
        <v>0</v>
      </c>
      <c r="I1155" s="16" t="str">
        <f>VLOOKUP(A1155,'Medical Examinations'!A1155:H1155,8,FALSE)</f>
        <v>No</v>
      </c>
      <c r="J1155" s="16" t="str">
        <f>VLOOKUP(A1155,'Medical Examinations'!A1155:I1155,9,FALSE)</f>
        <v>normal weight</v>
      </c>
      <c r="K1155" s="16" t="str">
        <f>VLOOKUP(A1155,'Medical Examinations'!A1155:J1155,10,FALSE)</f>
        <v>diabetes</v>
      </c>
      <c r="L1155" s="18">
        <f>VLOOKUP(A1155,'Hospitalisation Details'!A:F, 5, FALSE)</f>
        <v>5</v>
      </c>
      <c r="M1155" s="16">
        <f>VLOOKUP(A1155,'Hospitalisation Details'!A1155:H1155,8,FALSE)</f>
        <v>9764.08</v>
      </c>
      <c r="N1155" s="16" t="str">
        <f>VLOOKUP(A1155,'Hospitalisation Details'!A1155:I1155,9,FALSE)</f>
        <v>tier - 3</v>
      </c>
      <c r="O1155" s="16" t="str">
        <f>VLOOKUP(A1155,'Hospitalisation Details'!A1155:J1155,10,FALSE)</f>
        <v>tier - 1</v>
      </c>
      <c r="P1155" s="16" t="str">
        <f>VLOOKUP(A1155,'Hospitalisation Details'!A1155:K1155,11,FALSE)</f>
        <v>R1012</v>
      </c>
      <c r="Q1155" s="16">
        <f>VLOOKUP(A1155,'Hospitalisation Details'!A1155:L1155,12,FALSE)</f>
        <v>57</v>
      </c>
    </row>
    <row r="1156" spans="1:17" ht="20.399999999999999" x14ac:dyDescent="0.6">
      <c r="A1156" s="17" t="s">
        <v>1216</v>
      </c>
      <c r="B1156" s="16" t="str">
        <f>VLOOKUP('HEALTH CARE'!A1156,'Customer Names'!A1156:D1156,3,FALSE)</f>
        <v>Mossler</v>
      </c>
      <c r="C1156" s="16">
        <f>VLOOKUP(A1156,'Medical Examinations'!A1156:B1156,2,FALSE)</f>
        <v>49.09</v>
      </c>
      <c r="D1156" s="16">
        <f>VLOOKUP(A1156,'Medical Examinations'!A1156:C1156,3,FALSE)</f>
        <v>6.3</v>
      </c>
      <c r="E1156" s="16" t="str">
        <f>VLOOKUP(A1156,'Medical Examinations'!A1156:D1156,4,FALSE)</f>
        <v>Yes</v>
      </c>
      <c r="F1156" s="16" t="str">
        <f>VLOOKUP(A1156,'Medical Examinations'!A1156:E1156,5,FALSE)</f>
        <v>No</v>
      </c>
      <c r="G1156" s="16" t="str">
        <f>VLOOKUP(A1156,'Medical Examinations'!A1156:F1156,6,FALSE)</f>
        <v>No</v>
      </c>
      <c r="H1156" s="16">
        <f>VLOOKUP('HEALTH CARE'!A1156,'Medical Examinations'!A1156:G1156,7,FALSE)</f>
        <v>0</v>
      </c>
      <c r="I1156" s="16" t="str">
        <f>VLOOKUP(A1156,'Medical Examinations'!A1156:H1156,8,FALSE)</f>
        <v>No</v>
      </c>
      <c r="J1156" s="16" t="str">
        <f>VLOOKUP(A1156,'Medical Examinations'!A1156:I1156,9,FALSE)</f>
        <v>obesity</v>
      </c>
      <c r="K1156" s="16" t="str">
        <f>VLOOKUP(A1156,'Medical Examinations'!A1156:J1156,10,FALSE)</f>
        <v>prediabetes</v>
      </c>
      <c r="L1156" s="18">
        <f>VLOOKUP(A1156,'Hospitalisation Details'!A:F, 5, FALSE)</f>
        <v>14</v>
      </c>
      <c r="M1156" s="16">
        <f>VLOOKUP(A1156,'Hospitalisation Details'!A1156:H1156,8,FALSE)</f>
        <v>9753.49</v>
      </c>
      <c r="N1156" s="16" t="str">
        <f>VLOOKUP(A1156,'Hospitalisation Details'!A1156:I1156,9,FALSE)</f>
        <v>tier - 2</v>
      </c>
      <c r="O1156" s="16" t="str">
        <f>VLOOKUP(A1156,'Hospitalisation Details'!A1156:J1156,10,FALSE)</f>
        <v>tier - 2</v>
      </c>
      <c r="P1156" s="16" t="str">
        <f>VLOOKUP(A1156,'Hospitalisation Details'!A1156:K1156,11,FALSE)</f>
        <v>R1012</v>
      </c>
      <c r="Q1156" s="16">
        <f>VLOOKUP(A1156,'Hospitalisation Details'!A1156:L1156,12,FALSE)</f>
        <v>21</v>
      </c>
    </row>
    <row r="1157" spans="1:17" ht="20.399999999999999" x14ac:dyDescent="0.6">
      <c r="A1157" s="17" t="s">
        <v>1215</v>
      </c>
      <c r="B1157" s="16" t="str">
        <f>VLOOKUP('HEALTH CARE'!A1157,'Customer Names'!A1157:D1157,3,FALSE)</f>
        <v>Segall</v>
      </c>
      <c r="C1157" s="16">
        <f>VLOOKUP(A1157,'Medical Examinations'!A1157:B1157,2,FALSE)</f>
        <v>47.74</v>
      </c>
      <c r="D1157" s="16">
        <f>VLOOKUP(A1157,'Medical Examinations'!A1157:C1157,3,FALSE)</f>
        <v>8.0500000000000007</v>
      </c>
      <c r="E1157" s="16" t="str">
        <f>VLOOKUP(A1157,'Medical Examinations'!A1157:D1157,4,FALSE)</f>
        <v>Yes</v>
      </c>
      <c r="F1157" s="16" t="str">
        <f>VLOOKUP(A1157,'Medical Examinations'!A1157:E1157,5,FALSE)</f>
        <v>No</v>
      </c>
      <c r="G1157" s="16" t="str">
        <f>VLOOKUP(A1157,'Medical Examinations'!A1157:F1157,6,FALSE)</f>
        <v>No</v>
      </c>
      <c r="H1157" s="16">
        <f>VLOOKUP('HEALTH CARE'!A1157,'Medical Examinations'!A1157:G1157,7,FALSE)</f>
        <v>2</v>
      </c>
      <c r="I1157" s="16" t="str">
        <f>VLOOKUP(A1157,'Medical Examinations'!A1157:H1157,8,FALSE)</f>
        <v>No</v>
      </c>
      <c r="J1157" s="16" t="str">
        <f>VLOOKUP(A1157,'Medical Examinations'!A1157:I1157,9,FALSE)</f>
        <v>obesity</v>
      </c>
      <c r="K1157" s="16" t="str">
        <f>VLOOKUP(A1157,'Medical Examinations'!A1157:J1157,10,FALSE)</f>
        <v>diabetes</v>
      </c>
      <c r="L1157" s="18">
        <f>VLOOKUP(A1157,'Hospitalisation Details'!A:F, 5, FALSE)</f>
        <v>4</v>
      </c>
      <c r="M1157" s="16">
        <f>VLOOKUP(A1157,'Hospitalisation Details'!A1157:H1157,8,FALSE)</f>
        <v>9748.91</v>
      </c>
      <c r="N1157" s="16" t="str">
        <f>VLOOKUP(A1157,'Hospitalisation Details'!A1157:I1157,9,FALSE)</f>
        <v>tier - 2</v>
      </c>
      <c r="O1157" s="16" t="str">
        <f>VLOOKUP(A1157,'Hospitalisation Details'!A1157:J1157,10,FALSE)</f>
        <v>tier - 1</v>
      </c>
      <c r="P1157" s="16" t="str">
        <f>VLOOKUP(A1157,'Hospitalisation Details'!A1157:K1157,11,FALSE)</f>
        <v>R1013</v>
      </c>
      <c r="Q1157" s="16">
        <f>VLOOKUP(A1157,'Hospitalisation Details'!A1157:L1157,12,FALSE)</f>
        <v>52</v>
      </c>
    </row>
    <row r="1158" spans="1:17" ht="20.399999999999999" x14ac:dyDescent="0.6">
      <c r="A1158" s="17" t="s">
        <v>1214</v>
      </c>
      <c r="B1158" s="16" t="str">
        <f>VLOOKUP('HEALTH CARE'!A1158,'Customer Names'!A1158:D1158,3,FALSE)</f>
        <v>Sprieser</v>
      </c>
      <c r="C1158" s="16">
        <f>VLOOKUP(A1158,'Medical Examinations'!A1158:B1158,2,FALSE)</f>
        <v>30.2</v>
      </c>
      <c r="D1158" s="16">
        <f>VLOOKUP(A1158,'Medical Examinations'!A1158:C1158,3,FALSE)</f>
        <v>9.8800000000000008</v>
      </c>
      <c r="E1158" s="16" t="str">
        <f>VLOOKUP(A1158,'Medical Examinations'!A1158:D1158,4,FALSE)</f>
        <v>Yes</v>
      </c>
      <c r="F1158" s="16" t="str">
        <f>VLOOKUP(A1158,'Medical Examinations'!A1158:E1158,5,FALSE)</f>
        <v>No</v>
      </c>
      <c r="G1158" s="16" t="str">
        <f>VLOOKUP(A1158,'Medical Examinations'!A1158:F1158,6,FALSE)</f>
        <v>No</v>
      </c>
      <c r="H1158" s="16">
        <f>VLOOKUP('HEALTH CARE'!A1158,'Medical Examinations'!A1158:G1158,7,FALSE)</f>
        <v>2</v>
      </c>
      <c r="I1158" s="16" t="str">
        <f>VLOOKUP(A1158,'Medical Examinations'!A1158:H1158,8,FALSE)</f>
        <v>No</v>
      </c>
      <c r="J1158" s="16" t="str">
        <f>VLOOKUP(A1158,'Medical Examinations'!A1158:I1158,9,FALSE)</f>
        <v>obesity</v>
      </c>
      <c r="K1158" s="16" t="str">
        <f>VLOOKUP(A1158,'Medical Examinations'!A1158:J1158,10,FALSE)</f>
        <v>diabetes</v>
      </c>
      <c r="L1158" s="18">
        <f>VLOOKUP(A1158,'Hospitalisation Details'!A:F, 5, FALSE)</f>
        <v>18</v>
      </c>
      <c r="M1158" s="16">
        <f>VLOOKUP(A1158,'Hospitalisation Details'!A1158:H1158,8,FALSE)</f>
        <v>9724.5300000000007</v>
      </c>
      <c r="N1158" s="16" t="str">
        <f>VLOOKUP(A1158,'Hospitalisation Details'!A1158:I1158,9,FALSE)</f>
        <v>tier - 3</v>
      </c>
      <c r="O1158" s="16" t="str">
        <f>VLOOKUP(A1158,'Hospitalisation Details'!A1158:J1158,10,FALSE)</f>
        <v>tier - 1</v>
      </c>
      <c r="P1158" s="16" t="str">
        <f>VLOOKUP(A1158,'Hospitalisation Details'!A1158:K1158,11,FALSE)</f>
        <v>R1011</v>
      </c>
      <c r="Q1158" s="16">
        <f>VLOOKUP(A1158,'Hospitalisation Details'!A1158:L1158,12,FALSE)</f>
        <v>52</v>
      </c>
    </row>
    <row r="1159" spans="1:17" ht="20.399999999999999" x14ac:dyDescent="0.6">
      <c r="A1159" s="17" t="s">
        <v>1213</v>
      </c>
      <c r="B1159" s="16" t="str">
        <f>VLOOKUP('HEALTH CARE'!A1159,'Customer Names'!A1159:D1159,3,FALSE)</f>
        <v>Blanco</v>
      </c>
      <c r="C1159" s="16">
        <f>VLOOKUP(A1159,'Medical Examinations'!A1159:B1159,2,FALSE)</f>
        <v>33.25</v>
      </c>
      <c r="D1159" s="16">
        <f>VLOOKUP(A1159,'Medical Examinations'!A1159:C1159,3,FALSE)</f>
        <v>7.42</v>
      </c>
      <c r="E1159" s="16" t="str">
        <f>VLOOKUP(A1159,'Medical Examinations'!A1159:D1159,4,FALSE)</f>
        <v>Yes</v>
      </c>
      <c r="F1159" s="16" t="str">
        <f>VLOOKUP(A1159,'Medical Examinations'!A1159:E1159,5,FALSE)</f>
        <v>No</v>
      </c>
      <c r="G1159" s="16" t="str">
        <f>VLOOKUP(A1159,'Medical Examinations'!A1159:F1159,6,FALSE)</f>
        <v>No</v>
      </c>
      <c r="H1159" s="16">
        <f>VLOOKUP('HEALTH CARE'!A1159,'Medical Examinations'!A1159:G1159,7,FALSE)</f>
        <v>2</v>
      </c>
      <c r="I1159" s="16" t="str">
        <f>VLOOKUP(A1159,'Medical Examinations'!A1159:H1159,8,FALSE)</f>
        <v>No</v>
      </c>
      <c r="J1159" s="16" t="str">
        <f>VLOOKUP(A1159,'Medical Examinations'!A1159:I1159,9,FALSE)</f>
        <v>obesity</v>
      </c>
      <c r="K1159" s="16" t="str">
        <f>VLOOKUP(A1159,'Medical Examinations'!A1159:J1159,10,FALSE)</f>
        <v>diabetes</v>
      </c>
      <c r="L1159" s="18">
        <f>VLOOKUP(A1159,'Hospitalisation Details'!A:F, 5, FALSE)</f>
        <v>12</v>
      </c>
      <c r="M1159" s="16">
        <f>VLOOKUP(A1159,'Hospitalisation Details'!A1159:H1159,8,FALSE)</f>
        <v>9722.77</v>
      </c>
      <c r="N1159" s="16" t="str">
        <f>VLOOKUP(A1159,'Hospitalisation Details'!A1159:I1159,9,FALSE)</f>
        <v>tier - 3</v>
      </c>
      <c r="O1159" s="16" t="str">
        <f>VLOOKUP(A1159,'Hospitalisation Details'!A1159:J1159,10,FALSE)</f>
        <v>tier - 1</v>
      </c>
      <c r="P1159" s="16" t="str">
        <f>VLOOKUP(A1159,'Hospitalisation Details'!A1159:K1159,11,FALSE)</f>
        <v>R1016</v>
      </c>
      <c r="Q1159" s="16">
        <f>VLOOKUP(A1159,'Hospitalisation Details'!A1159:L1159,12,FALSE)</f>
        <v>52</v>
      </c>
    </row>
    <row r="1160" spans="1:17" ht="20.399999999999999" x14ac:dyDescent="0.6">
      <c r="A1160" s="17" t="s">
        <v>1212</v>
      </c>
      <c r="B1160" s="16" t="str">
        <f>VLOOKUP('HEALTH CARE'!A1160,'Customer Names'!A1160:D1160,3,FALSE)</f>
        <v>Sheptock</v>
      </c>
      <c r="C1160" s="16">
        <f>VLOOKUP(A1160,'Medical Examinations'!A1160:B1160,2,FALSE)</f>
        <v>26.6</v>
      </c>
      <c r="D1160" s="16">
        <f>VLOOKUP(A1160,'Medical Examinations'!A1160:C1160,3,FALSE)</f>
        <v>8.4499999999999993</v>
      </c>
      <c r="E1160" s="16" t="str">
        <f>VLOOKUP(A1160,'Medical Examinations'!A1160:D1160,4,FALSE)</f>
        <v>Yes</v>
      </c>
      <c r="F1160" s="16" t="str">
        <f>VLOOKUP(A1160,'Medical Examinations'!A1160:E1160,5,FALSE)</f>
        <v>No</v>
      </c>
      <c r="G1160" s="16" t="str">
        <f>VLOOKUP(A1160,'Medical Examinations'!A1160:F1160,6,FALSE)</f>
        <v>No</v>
      </c>
      <c r="H1160" s="16">
        <f>VLOOKUP('HEALTH CARE'!A1160,'Medical Examinations'!A1160:G1160,7,FALSE)</f>
        <v>1</v>
      </c>
      <c r="I1160" s="16" t="str">
        <f>VLOOKUP(A1160,'Medical Examinations'!A1160:H1160,8,FALSE)</f>
        <v>No</v>
      </c>
      <c r="J1160" s="16" t="str">
        <f>VLOOKUP(A1160,'Medical Examinations'!A1160:I1160,9,FALSE)</f>
        <v>overweight</v>
      </c>
      <c r="K1160" s="16" t="str">
        <f>VLOOKUP(A1160,'Medical Examinations'!A1160:J1160,10,FALSE)</f>
        <v>diabetes</v>
      </c>
      <c r="L1160" s="18">
        <f>VLOOKUP(A1160,'Hospitalisation Details'!A:F, 5, FALSE)</f>
        <v>27</v>
      </c>
      <c r="M1160" s="16">
        <f>VLOOKUP(A1160,'Hospitalisation Details'!A1160:H1160,8,FALSE)</f>
        <v>9715.84</v>
      </c>
      <c r="N1160" s="16" t="str">
        <f>VLOOKUP(A1160,'Hospitalisation Details'!A1160:I1160,9,FALSE)</f>
        <v>tier - 2</v>
      </c>
      <c r="O1160" s="16" t="str">
        <f>VLOOKUP(A1160,'Hospitalisation Details'!A1160:J1160,10,FALSE)</f>
        <v>tier - 1</v>
      </c>
      <c r="P1160" s="16" t="str">
        <f>VLOOKUP(A1160,'Hospitalisation Details'!A1160:K1160,11,FALSE)</f>
        <v>R1024</v>
      </c>
      <c r="Q1160" s="16">
        <f>VLOOKUP(A1160,'Hospitalisation Details'!A1160:L1160,12,FALSE)</f>
        <v>47</v>
      </c>
    </row>
    <row r="1161" spans="1:17" ht="20.399999999999999" x14ac:dyDescent="0.6">
      <c r="A1161" s="17" t="s">
        <v>1211</v>
      </c>
      <c r="B1161" s="16" t="str">
        <f>VLOOKUP('HEALTH CARE'!A1161,'Customer Names'!A1161:D1161,3,FALSE)</f>
        <v>Chruniak</v>
      </c>
      <c r="C1161" s="16">
        <f>VLOOKUP(A1161,'Medical Examinations'!A1161:B1161,2,FALSE)</f>
        <v>26.35</v>
      </c>
      <c r="D1161" s="16">
        <f>VLOOKUP(A1161,'Medical Examinations'!A1161:C1161,3,FALSE)</f>
        <v>6.21</v>
      </c>
      <c r="E1161" s="16" t="str">
        <f>VLOOKUP(A1161,'Medical Examinations'!A1161:D1161,4,FALSE)</f>
        <v>No</v>
      </c>
      <c r="F1161" s="16" t="str">
        <f>VLOOKUP(A1161,'Medical Examinations'!A1161:E1161,5,FALSE)</f>
        <v>No</v>
      </c>
      <c r="G1161" s="16" t="str">
        <f>VLOOKUP(A1161,'Medical Examinations'!A1161:F1161,6,FALSE)</f>
        <v>No</v>
      </c>
      <c r="H1161" s="16">
        <f>VLOOKUP('HEALTH CARE'!A1161,'Medical Examinations'!A1161:G1161,7,FALSE)</f>
        <v>2</v>
      </c>
      <c r="I1161" s="16" t="str">
        <f>VLOOKUP(A1161,'Medical Examinations'!A1161:H1161,8,FALSE)</f>
        <v>No</v>
      </c>
      <c r="J1161" s="16" t="str">
        <f>VLOOKUP(A1161,'Medical Examinations'!A1161:I1161,9,FALSE)</f>
        <v>overweight</v>
      </c>
      <c r="K1161" s="16" t="str">
        <f>VLOOKUP(A1161,'Medical Examinations'!A1161:J1161,10,FALSE)</f>
        <v>prediabetes</v>
      </c>
      <c r="L1161" s="18">
        <f>VLOOKUP(A1161,'Hospitalisation Details'!A:F, 5, FALSE)</f>
        <v>10</v>
      </c>
      <c r="M1161" s="16">
        <f>VLOOKUP(A1161,'Hospitalisation Details'!A1161:H1161,8,FALSE)</f>
        <v>9710.7099999999991</v>
      </c>
      <c r="N1161" s="16" t="str">
        <f>VLOOKUP(A1161,'Hospitalisation Details'!A1161:I1161,9,FALSE)</f>
        <v>tier - 2</v>
      </c>
      <c r="O1161" s="16" t="str">
        <f>VLOOKUP(A1161,'Hospitalisation Details'!A1161:J1161,10,FALSE)</f>
        <v>tier - 1</v>
      </c>
      <c r="P1161" s="16" t="str">
        <f>VLOOKUP(A1161,'Hospitalisation Details'!A1161:K1161,11,FALSE)</f>
        <v>R1021</v>
      </c>
      <c r="Q1161" s="16">
        <f>VLOOKUP(A1161,'Hospitalisation Details'!A1161:L1161,12,FALSE)</f>
        <v>50</v>
      </c>
    </row>
    <row r="1162" spans="1:17" ht="20.399999999999999" x14ac:dyDescent="0.6">
      <c r="A1162" s="17" t="s">
        <v>1210</v>
      </c>
      <c r="B1162" s="16" t="str">
        <f>VLOOKUP('HEALTH CARE'!A1162,'Customer Names'!A1162:D1162,3,FALSE)</f>
        <v>Miller</v>
      </c>
      <c r="C1162" s="16">
        <f>VLOOKUP(A1162,'Medical Examinations'!A1162:B1162,2,FALSE)</f>
        <v>39.994999999999997</v>
      </c>
      <c r="D1162" s="16">
        <f>VLOOKUP(A1162,'Medical Examinations'!A1162:C1162,3,FALSE)</f>
        <v>4.6500000000000004</v>
      </c>
      <c r="E1162" s="16" t="str">
        <f>VLOOKUP(A1162,'Medical Examinations'!A1162:D1162,4,FALSE)</f>
        <v>No</v>
      </c>
      <c r="F1162" s="16" t="str">
        <f>VLOOKUP(A1162,'Medical Examinations'!A1162:E1162,5,FALSE)</f>
        <v>No</v>
      </c>
      <c r="G1162" s="16" t="str">
        <f>VLOOKUP(A1162,'Medical Examinations'!A1162:F1162,6,FALSE)</f>
        <v>No</v>
      </c>
      <c r="H1162" s="16">
        <f>VLOOKUP('HEALTH CARE'!A1162,'Medical Examinations'!A1162:G1162,7,FALSE)</f>
        <v>0</v>
      </c>
      <c r="I1162" s="16" t="str">
        <f>VLOOKUP(A1162,'Medical Examinations'!A1162:H1162,8,FALSE)</f>
        <v>No</v>
      </c>
      <c r="J1162" s="16" t="str">
        <f>VLOOKUP(A1162,'Medical Examinations'!A1162:I1162,9,FALSE)</f>
        <v>obesity</v>
      </c>
      <c r="K1162" s="16" t="str">
        <f>VLOOKUP(A1162,'Medical Examinations'!A1162:J1162,10,FALSE)</f>
        <v>normal</v>
      </c>
      <c r="L1162" s="18">
        <f>VLOOKUP(A1162,'Hospitalisation Details'!A:F, 5, FALSE)</f>
        <v>19</v>
      </c>
      <c r="M1162" s="16">
        <f>VLOOKUP(A1162,'Hospitalisation Details'!A1162:H1162,8,FALSE)</f>
        <v>9704.67</v>
      </c>
      <c r="N1162" s="16" t="str">
        <f>VLOOKUP(A1162,'Hospitalisation Details'!A1162:I1162,9,FALSE)</f>
        <v>tier - 2</v>
      </c>
      <c r="O1162" s="16" t="str">
        <f>VLOOKUP(A1162,'Hospitalisation Details'!A1162:J1162,10,FALSE)</f>
        <v>tier - 3</v>
      </c>
      <c r="P1162" s="16" t="str">
        <f>VLOOKUP(A1162,'Hospitalisation Details'!A1162:K1162,11,FALSE)</f>
        <v>R1024</v>
      </c>
      <c r="Q1162" s="16">
        <f>VLOOKUP(A1162,'Hospitalisation Details'!A1162:L1162,12,FALSE)</f>
        <v>45</v>
      </c>
    </row>
    <row r="1163" spans="1:17" ht="20.399999999999999" x14ac:dyDescent="0.6">
      <c r="A1163" s="17" t="s">
        <v>1209</v>
      </c>
      <c r="B1163" s="16" t="str">
        <f>VLOOKUP('HEALTH CARE'!A1163,'Customer Names'!A1163:D1163,3,FALSE)</f>
        <v>Theis</v>
      </c>
      <c r="C1163" s="16">
        <f>VLOOKUP(A1163,'Medical Examinations'!A1163:B1163,2,FALSE)</f>
        <v>22.92</v>
      </c>
      <c r="D1163" s="16">
        <f>VLOOKUP(A1163,'Medical Examinations'!A1163:C1163,3,FALSE)</f>
        <v>5.87</v>
      </c>
      <c r="E1163" s="16" t="str">
        <f>VLOOKUP(A1163,'Medical Examinations'!A1163:D1163,4,FALSE)</f>
        <v>Yes</v>
      </c>
      <c r="F1163" s="16" t="str">
        <f>VLOOKUP(A1163,'Medical Examinations'!A1163:E1163,5,FALSE)</f>
        <v>No</v>
      </c>
      <c r="G1163" s="16" t="str">
        <f>VLOOKUP(A1163,'Medical Examinations'!A1163:F1163,6,FALSE)</f>
        <v>No</v>
      </c>
      <c r="H1163" s="16">
        <f>VLOOKUP('HEALTH CARE'!A1163,'Medical Examinations'!A1163:G1163,7,FALSE)</f>
        <v>1</v>
      </c>
      <c r="I1163" s="16" t="str">
        <f>VLOOKUP(A1163,'Medical Examinations'!A1163:H1163,8,FALSE)</f>
        <v>No</v>
      </c>
      <c r="J1163" s="16" t="str">
        <f>VLOOKUP(A1163,'Medical Examinations'!A1163:I1163,9,FALSE)</f>
        <v>normal weight</v>
      </c>
      <c r="K1163" s="16" t="str">
        <f>VLOOKUP(A1163,'Medical Examinations'!A1163:J1163,10,FALSE)</f>
        <v>prediabetes</v>
      </c>
      <c r="L1163" s="18">
        <f>VLOOKUP(A1163,'Hospitalisation Details'!A:F, 5, FALSE)</f>
        <v>7</v>
      </c>
      <c r="M1163" s="16">
        <f>VLOOKUP(A1163,'Hospitalisation Details'!A1163:H1163,8,FALSE)</f>
        <v>9698.42</v>
      </c>
      <c r="N1163" s="16" t="str">
        <f>VLOOKUP(A1163,'Hospitalisation Details'!A1163:I1163,9,FALSE)</f>
        <v>tier - 3</v>
      </c>
      <c r="O1163" s="16" t="str">
        <f>VLOOKUP(A1163,'Hospitalisation Details'!A1163:J1163,10,FALSE)</f>
        <v>tier - 3</v>
      </c>
      <c r="P1163" s="16" t="str">
        <f>VLOOKUP(A1163,'Hospitalisation Details'!A1163:K1163,11,FALSE)</f>
        <v>R1013</v>
      </c>
      <c r="Q1163" s="16">
        <f>VLOOKUP(A1163,'Hospitalisation Details'!A1163:L1163,12,FALSE)</f>
        <v>58</v>
      </c>
    </row>
    <row r="1164" spans="1:17" ht="20.399999999999999" x14ac:dyDescent="0.6">
      <c r="A1164" s="17" t="s">
        <v>1208</v>
      </c>
      <c r="B1164" s="16" t="str">
        <f>VLOOKUP('HEALTH CARE'!A1164,'Customer Names'!A1164:D1164,3,FALSE)</f>
        <v>Sadler</v>
      </c>
      <c r="C1164" s="16">
        <f>VLOOKUP(A1164,'Medical Examinations'!A1164:B1164,2,FALSE)</f>
        <v>24.78</v>
      </c>
      <c r="D1164" s="16">
        <f>VLOOKUP(A1164,'Medical Examinations'!A1164:C1164,3,FALSE)</f>
        <v>4.24</v>
      </c>
      <c r="E1164" s="16" t="str">
        <f>VLOOKUP(A1164,'Medical Examinations'!A1164:D1164,4,FALSE)</f>
        <v>Yes</v>
      </c>
      <c r="F1164" s="16" t="str">
        <f>VLOOKUP(A1164,'Medical Examinations'!A1164:E1164,5,FALSE)</f>
        <v>No</v>
      </c>
      <c r="G1164" s="16" t="str">
        <f>VLOOKUP(A1164,'Medical Examinations'!A1164:F1164,6,FALSE)</f>
        <v>No</v>
      </c>
      <c r="H1164" s="16">
        <f>VLOOKUP('HEALTH CARE'!A1164,'Medical Examinations'!A1164:G1164,7,FALSE)</f>
        <v>2</v>
      </c>
      <c r="I1164" s="16" t="str">
        <f>VLOOKUP(A1164,'Medical Examinations'!A1164:H1164,8,FALSE)</f>
        <v>No</v>
      </c>
      <c r="J1164" s="16" t="str">
        <f>VLOOKUP(A1164,'Medical Examinations'!A1164:I1164,9,FALSE)</f>
        <v>normal weight</v>
      </c>
      <c r="K1164" s="16" t="str">
        <f>VLOOKUP(A1164,'Medical Examinations'!A1164:J1164,10,FALSE)</f>
        <v>normal</v>
      </c>
      <c r="L1164" s="18">
        <f>VLOOKUP(A1164,'Hospitalisation Details'!A:F, 5, FALSE)</f>
        <v>16</v>
      </c>
      <c r="M1164" s="16">
        <f>VLOOKUP(A1164,'Hospitalisation Details'!A1164:H1164,8,FALSE)</f>
        <v>9684.2900000000009</v>
      </c>
      <c r="N1164" s="16" t="str">
        <f>VLOOKUP(A1164,'Hospitalisation Details'!A1164:I1164,9,FALSE)</f>
        <v>tier - 3</v>
      </c>
      <c r="O1164" s="16" t="str">
        <f>VLOOKUP(A1164,'Hospitalisation Details'!A1164:J1164,10,FALSE)</f>
        <v>tier - 2</v>
      </c>
      <c r="P1164" s="16" t="str">
        <f>VLOOKUP(A1164,'Hospitalisation Details'!A1164:K1164,11,FALSE)</f>
        <v>R1013</v>
      </c>
      <c r="Q1164" s="16">
        <f>VLOOKUP(A1164,'Hospitalisation Details'!A1164:L1164,12,FALSE)</f>
        <v>56</v>
      </c>
    </row>
    <row r="1165" spans="1:17" ht="20.399999999999999" x14ac:dyDescent="0.6">
      <c r="A1165" s="17" t="s">
        <v>1207</v>
      </c>
      <c r="B1165" s="16" t="str">
        <f>VLOOKUP('HEALTH CARE'!A1165,'Customer Names'!A1165:D1165,3,FALSE)</f>
        <v>Auger</v>
      </c>
      <c r="C1165" s="16">
        <f>VLOOKUP(A1165,'Medical Examinations'!A1165:B1165,2,FALSE)</f>
        <v>34.07</v>
      </c>
      <c r="D1165" s="16">
        <f>VLOOKUP(A1165,'Medical Examinations'!A1165:C1165,3,FALSE)</f>
        <v>7.81</v>
      </c>
      <c r="E1165" s="16" t="str">
        <f>VLOOKUP(A1165,'Medical Examinations'!A1165:D1165,4,FALSE)</f>
        <v>Yes</v>
      </c>
      <c r="F1165" s="16" t="str">
        <f>VLOOKUP(A1165,'Medical Examinations'!A1165:E1165,5,FALSE)</f>
        <v>No</v>
      </c>
      <c r="G1165" s="16" t="str">
        <f>VLOOKUP(A1165,'Medical Examinations'!A1165:F1165,6,FALSE)</f>
        <v>No</v>
      </c>
      <c r="H1165" s="16">
        <f>VLOOKUP('HEALTH CARE'!A1165,'Medical Examinations'!A1165:G1165,7,FALSE)</f>
        <v>0</v>
      </c>
      <c r="I1165" s="16" t="str">
        <f>VLOOKUP(A1165,'Medical Examinations'!A1165:H1165,8,FALSE)</f>
        <v>No</v>
      </c>
      <c r="J1165" s="16" t="str">
        <f>VLOOKUP(A1165,'Medical Examinations'!A1165:I1165,9,FALSE)</f>
        <v>obesity</v>
      </c>
      <c r="K1165" s="16" t="str">
        <f>VLOOKUP(A1165,'Medical Examinations'!A1165:J1165,10,FALSE)</f>
        <v>diabetes</v>
      </c>
      <c r="L1165" s="18">
        <f>VLOOKUP(A1165,'Hospitalisation Details'!A:F, 5, FALSE)</f>
        <v>8</v>
      </c>
      <c r="M1165" s="16">
        <f>VLOOKUP(A1165,'Hospitalisation Details'!A1165:H1165,8,FALSE)</f>
        <v>9664.34</v>
      </c>
      <c r="N1165" s="16" t="str">
        <f>VLOOKUP(A1165,'Hospitalisation Details'!A1165:I1165,9,FALSE)</f>
        <v>tier - 2</v>
      </c>
      <c r="O1165" s="16" t="str">
        <f>VLOOKUP(A1165,'Hospitalisation Details'!A1165:J1165,10,FALSE)</f>
        <v>tier - 3</v>
      </c>
      <c r="P1165" s="16" t="str">
        <f>VLOOKUP(A1165,'Hospitalisation Details'!A1165:K1165,11,FALSE)</f>
        <v>R1011</v>
      </c>
      <c r="Q1165" s="16">
        <f>VLOOKUP(A1165,'Hospitalisation Details'!A1165:L1165,12,FALSE)</f>
        <v>41</v>
      </c>
    </row>
    <row r="1166" spans="1:17" ht="20.399999999999999" x14ac:dyDescent="0.6">
      <c r="A1166" s="17" t="s">
        <v>1206</v>
      </c>
      <c r="B1166" s="16" t="str">
        <f>VLOOKUP('HEALTH CARE'!A1166,'Customer Names'!A1166:D1166,3,FALSE)</f>
        <v>Steadman</v>
      </c>
      <c r="C1166" s="16">
        <f>VLOOKUP(A1166,'Medical Examinations'!A1166:B1166,2,FALSE)</f>
        <v>30.14</v>
      </c>
      <c r="D1166" s="16">
        <f>VLOOKUP(A1166,'Medical Examinations'!A1166:C1166,3,FALSE)</f>
        <v>9.85</v>
      </c>
      <c r="E1166" s="16" t="str">
        <f>VLOOKUP(A1166,'Medical Examinations'!A1166:D1166,4,FALSE)</f>
        <v>No</v>
      </c>
      <c r="F1166" s="16" t="str">
        <f>VLOOKUP(A1166,'Medical Examinations'!A1166:E1166,5,FALSE)</f>
        <v>No</v>
      </c>
      <c r="G1166" s="16" t="str">
        <f>VLOOKUP(A1166,'Medical Examinations'!A1166:F1166,6,FALSE)</f>
        <v>No</v>
      </c>
      <c r="H1166" s="16">
        <f>VLOOKUP('HEALTH CARE'!A1166,'Medical Examinations'!A1166:G1166,7,FALSE)</f>
        <v>0</v>
      </c>
      <c r="I1166" s="16" t="str">
        <f>VLOOKUP(A1166,'Medical Examinations'!A1166:H1166,8,FALSE)</f>
        <v>No</v>
      </c>
      <c r="J1166" s="16" t="str">
        <f>VLOOKUP(A1166,'Medical Examinations'!A1166:I1166,9,FALSE)</f>
        <v>obesity</v>
      </c>
      <c r="K1166" s="16" t="str">
        <f>VLOOKUP(A1166,'Medical Examinations'!A1166:J1166,10,FALSE)</f>
        <v>diabetes</v>
      </c>
      <c r="L1166" s="18">
        <f>VLOOKUP(A1166,'Hospitalisation Details'!A:F, 5, FALSE)</f>
        <v>8</v>
      </c>
      <c r="M1166" s="16">
        <f>VLOOKUP(A1166,'Hospitalisation Details'!A1166:H1166,8,FALSE)</f>
        <v>9653.81</v>
      </c>
      <c r="N1166" s="16" t="str">
        <f>VLOOKUP(A1166,'Hospitalisation Details'!A1166:I1166,9,FALSE)</f>
        <v>tier - 2</v>
      </c>
      <c r="O1166" s="16" t="str">
        <f>VLOOKUP(A1166,'Hospitalisation Details'!A1166:J1166,10,FALSE)</f>
        <v>tier - 2</v>
      </c>
      <c r="P1166" s="16" t="str">
        <f>VLOOKUP(A1166,'Hospitalisation Details'!A1166:K1166,11,FALSE)</f>
        <v>R1011</v>
      </c>
      <c r="Q1166" s="16">
        <f>VLOOKUP(A1166,'Hospitalisation Details'!A1166:L1166,12,FALSE)</f>
        <v>48</v>
      </c>
    </row>
    <row r="1167" spans="1:17" ht="20.399999999999999" x14ac:dyDescent="0.6">
      <c r="A1167" s="17" t="s">
        <v>1205</v>
      </c>
      <c r="B1167" s="16" t="str">
        <f>VLOOKUP('HEALTH CARE'!A1167,'Customer Names'!A1167:D1167,3,FALSE)</f>
        <v>McCarron</v>
      </c>
      <c r="C1167" s="16">
        <f>VLOOKUP(A1167,'Medical Examinations'!A1167:B1167,2,FALSE)</f>
        <v>18.05</v>
      </c>
      <c r="D1167" s="16">
        <f>VLOOKUP(A1167,'Medical Examinations'!A1167:C1167,3,FALSE)</f>
        <v>6.94</v>
      </c>
      <c r="E1167" s="16" t="str">
        <f>VLOOKUP(A1167,'Medical Examinations'!A1167:D1167,4,FALSE)</f>
        <v>No</v>
      </c>
      <c r="F1167" s="16" t="str">
        <f>VLOOKUP(A1167,'Medical Examinations'!A1167:E1167,5,FALSE)</f>
        <v>No</v>
      </c>
      <c r="G1167" s="16" t="str">
        <f>VLOOKUP(A1167,'Medical Examinations'!A1167:F1167,6,FALSE)</f>
        <v>No</v>
      </c>
      <c r="H1167" s="16">
        <f>VLOOKUP('HEALTH CARE'!A1167,'Medical Examinations'!A1167:G1167,7,FALSE)</f>
        <v>0</v>
      </c>
      <c r="I1167" s="16" t="str">
        <f>VLOOKUP(A1167,'Medical Examinations'!A1167:H1167,8,FALSE)</f>
        <v>No</v>
      </c>
      <c r="J1167" s="16" t="str">
        <f>VLOOKUP(A1167,'Medical Examinations'!A1167:I1167,9,FALSE)</f>
        <v>underweight</v>
      </c>
      <c r="K1167" s="16" t="str">
        <f>VLOOKUP(A1167,'Medical Examinations'!A1167:J1167,10,FALSE)</f>
        <v>diabetes</v>
      </c>
      <c r="L1167" s="18">
        <f>VLOOKUP(A1167,'Hospitalisation Details'!A:F, 5, FALSE)</f>
        <v>19</v>
      </c>
      <c r="M1167" s="16">
        <f>VLOOKUP(A1167,'Hospitalisation Details'!A1167:H1167,8,FALSE)</f>
        <v>9644.25</v>
      </c>
      <c r="N1167" s="16" t="str">
        <f>VLOOKUP(A1167,'Hospitalisation Details'!A1167:I1167,9,FALSE)</f>
        <v>tier - 2</v>
      </c>
      <c r="O1167" s="16" t="str">
        <f>VLOOKUP(A1167,'Hospitalisation Details'!A1167:J1167,10,FALSE)</f>
        <v>tier - 1</v>
      </c>
      <c r="P1167" s="16" t="str">
        <f>VLOOKUP(A1167,'Hospitalisation Details'!A1167:K1167,11,FALSE)</f>
        <v>R1012</v>
      </c>
      <c r="Q1167" s="16">
        <f>VLOOKUP(A1167,'Hospitalisation Details'!A1167:L1167,12,FALSE)</f>
        <v>51</v>
      </c>
    </row>
    <row r="1168" spans="1:17" ht="20.399999999999999" x14ac:dyDescent="0.6">
      <c r="A1168" s="17" t="s">
        <v>1204</v>
      </c>
      <c r="B1168" s="16" t="str">
        <f>VLOOKUP('HEALTH CARE'!A1168,'Customer Names'!A1168:D1168,3,FALSE)</f>
        <v>Roecker</v>
      </c>
      <c r="C1168" s="16">
        <f>VLOOKUP(A1168,'Medical Examinations'!A1168:B1168,2,FALSE)</f>
        <v>37.4</v>
      </c>
      <c r="D1168" s="16">
        <f>VLOOKUP(A1168,'Medical Examinations'!A1168:C1168,3,FALSE)</f>
        <v>11.3</v>
      </c>
      <c r="E1168" s="16" t="str">
        <f>VLOOKUP(A1168,'Medical Examinations'!A1168:D1168,4,FALSE)</f>
        <v>Yes</v>
      </c>
      <c r="F1168" s="16" t="str">
        <f>VLOOKUP(A1168,'Medical Examinations'!A1168:E1168,5,FALSE)</f>
        <v>No</v>
      </c>
      <c r="G1168" s="16" t="str">
        <f>VLOOKUP(A1168,'Medical Examinations'!A1168:F1168,6,FALSE)</f>
        <v>No</v>
      </c>
      <c r="H1168" s="16">
        <f>VLOOKUP('HEALTH CARE'!A1168,'Medical Examinations'!A1168:G1168,7,FALSE)</f>
        <v>2</v>
      </c>
      <c r="I1168" s="16" t="str">
        <f>VLOOKUP(A1168,'Medical Examinations'!A1168:H1168,8,FALSE)</f>
        <v>No</v>
      </c>
      <c r="J1168" s="16" t="str">
        <f>VLOOKUP(A1168,'Medical Examinations'!A1168:I1168,9,FALSE)</f>
        <v>obesity</v>
      </c>
      <c r="K1168" s="16" t="str">
        <f>VLOOKUP(A1168,'Medical Examinations'!A1168:J1168,10,FALSE)</f>
        <v>diabetes</v>
      </c>
      <c r="L1168" s="18">
        <f>VLOOKUP(A1168,'Hospitalisation Details'!A:F, 5, FALSE)</f>
        <v>30</v>
      </c>
      <c r="M1168" s="16">
        <f>VLOOKUP(A1168,'Hospitalisation Details'!A1168:H1168,8,FALSE)</f>
        <v>9634.5400000000009</v>
      </c>
      <c r="N1168" s="16" t="str">
        <f>VLOOKUP(A1168,'Hospitalisation Details'!A1168:I1168,9,FALSE)</f>
        <v>tier - 2</v>
      </c>
      <c r="O1168" s="16" t="str">
        <f>VLOOKUP(A1168,'Hospitalisation Details'!A1168:J1168,10,FALSE)</f>
        <v>tier - 2</v>
      </c>
      <c r="P1168" s="16" t="str">
        <f>VLOOKUP(A1168,'Hospitalisation Details'!A1168:K1168,11,FALSE)</f>
        <v>R1011</v>
      </c>
      <c r="Q1168" s="16">
        <f>VLOOKUP(A1168,'Hospitalisation Details'!A1168:L1168,12,FALSE)</f>
        <v>52</v>
      </c>
    </row>
    <row r="1169" spans="1:17" ht="20.399999999999999" x14ac:dyDescent="0.6">
      <c r="A1169" s="17" t="s">
        <v>1203</v>
      </c>
      <c r="B1169" s="16" t="str">
        <f>VLOOKUP('HEALTH CARE'!A1169,'Customer Names'!A1169:D1169,3,FALSE)</f>
        <v>Giumarra</v>
      </c>
      <c r="C1169" s="16">
        <f>VLOOKUP(A1169,'Medical Examinations'!A1169:B1169,2,FALSE)</f>
        <v>25.75</v>
      </c>
      <c r="D1169" s="16">
        <f>VLOOKUP(A1169,'Medical Examinations'!A1169:C1169,3,FALSE)</f>
        <v>9.23</v>
      </c>
      <c r="E1169" s="16" t="str">
        <f>VLOOKUP(A1169,'Medical Examinations'!A1169:D1169,4,FALSE)</f>
        <v>No</v>
      </c>
      <c r="F1169" s="16" t="str">
        <f>VLOOKUP(A1169,'Medical Examinations'!A1169:E1169,5,FALSE)</f>
        <v>No</v>
      </c>
      <c r="G1169" s="16" t="str">
        <f>VLOOKUP(A1169,'Medical Examinations'!A1169:F1169,6,FALSE)</f>
        <v>No</v>
      </c>
      <c r="H1169" s="16">
        <f>VLOOKUP('HEALTH CARE'!A1169,'Medical Examinations'!A1169:G1169,7,FALSE)</f>
        <v>0</v>
      </c>
      <c r="I1169" s="16" t="str">
        <f>VLOOKUP(A1169,'Medical Examinations'!A1169:H1169,8,FALSE)</f>
        <v>No</v>
      </c>
      <c r="J1169" s="16" t="str">
        <f>VLOOKUP(A1169,'Medical Examinations'!A1169:I1169,9,FALSE)</f>
        <v>overweight</v>
      </c>
      <c r="K1169" s="16" t="str">
        <f>VLOOKUP(A1169,'Medical Examinations'!A1169:J1169,10,FALSE)</f>
        <v>diabetes</v>
      </c>
      <c r="L1169" s="18">
        <f>VLOOKUP(A1169,'Hospitalisation Details'!A:F, 5, FALSE)</f>
        <v>22</v>
      </c>
      <c r="M1169" s="16">
        <f>VLOOKUP(A1169,'Hospitalisation Details'!A1169:H1169,8,FALSE)</f>
        <v>9630.91</v>
      </c>
      <c r="N1169" s="16" t="str">
        <f>VLOOKUP(A1169,'Hospitalisation Details'!A1169:I1169,9,FALSE)</f>
        <v>tier - 3</v>
      </c>
      <c r="O1169" s="16" t="str">
        <f>VLOOKUP(A1169,'Hospitalisation Details'!A1169:J1169,10,FALSE)</f>
        <v>tier - 2</v>
      </c>
      <c r="P1169" s="16" t="str">
        <f>VLOOKUP(A1169,'Hospitalisation Details'!A1169:K1169,11,FALSE)</f>
        <v>R1013</v>
      </c>
      <c r="Q1169" s="16">
        <f>VLOOKUP(A1169,'Hospitalisation Details'!A1169:L1169,12,FALSE)</f>
        <v>54</v>
      </c>
    </row>
    <row r="1170" spans="1:17" ht="20.399999999999999" x14ac:dyDescent="0.6">
      <c r="A1170" s="17" t="s">
        <v>1202</v>
      </c>
      <c r="B1170" s="16" t="str">
        <f>VLOOKUP('HEALTH CARE'!A1170,'Customer Names'!A1170:D1170,3,FALSE)</f>
        <v>Peters</v>
      </c>
      <c r="C1170" s="16">
        <f>VLOOKUP(A1170,'Medical Examinations'!A1170:B1170,2,FALSE)</f>
        <v>32.299999999999997</v>
      </c>
      <c r="D1170" s="16">
        <f>VLOOKUP(A1170,'Medical Examinations'!A1170:C1170,3,FALSE)</f>
        <v>4.37</v>
      </c>
      <c r="E1170" s="16" t="str">
        <f>VLOOKUP(A1170,'Medical Examinations'!A1170:D1170,4,FALSE)</f>
        <v>No</v>
      </c>
      <c r="F1170" s="16" t="str">
        <f>VLOOKUP(A1170,'Medical Examinations'!A1170:E1170,5,FALSE)</f>
        <v>No</v>
      </c>
      <c r="G1170" s="16" t="str">
        <f>VLOOKUP(A1170,'Medical Examinations'!A1170:F1170,6,FALSE)</f>
        <v>No</v>
      </c>
      <c r="H1170" s="16">
        <f>VLOOKUP('HEALTH CARE'!A1170,'Medical Examinations'!A1170:G1170,7,FALSE)</f>
        <v>2</v>
      </c>
      <c r="I1170" s="16" t="str">
        <f>VLOOKUP(A1170,'Medical Examinations'!A1170:H1170,8,FALSE)</f>
        <v>No</v>
      </c>
      <c r="J1170" s="16" t="str">
        <f>VLOOKUP(A1170,'Medical Examinations'!A1170:I1170,9,FALSE)</f>
        <v>obesity</v>
      </c>
      <c r="K1170" s="16" t="str">
        <f>VLOOKUP(A1170,'Medical Examinations'!A1170:J1170,10,FALSE)</f>
        <v>normal</v>
      </c>
      <c r="L1170" s="18">
        <f>VLOOKUP(A1170,'Hospitalisation Details'!A:F, 5, FALSE)</f>
        <v>23</v>
      </c>
      <c r="M1170" s="16">
        <f>VLOOKUP(A1170,'Hospitalisation Details'!A1170:H1170,8,FALSE)</f>
        <v>9630.4</v>
      </c>
      <c r="N1170" s="16" t="str">
        <f>VLOOKUP(A1170,'Hospitalisation Details'!A1170:I1170,9,FALSE)</f>
        <v>tier - 2</v>
      </c>
      <c r="O1170" s="16" t="str">
        <f>VLOOKUP(A1170,'Hospitalisation Details'!A1170:J1170,10,FALSE)</f>
        <v>tier - 2</v>
      </c>
      <c r="P1170" s="16" t="str">
        <f>VLOOKUP(A1170,'Hospitalisation Details'!A1170:K1170,11,FALSE)</f>
        <v>R1011</v>
      </c>
      <c r="Q1170" s="16">
        <f>VLOOKUP(A1170,'Hospitalisation Details'!A1170:L1170,12,FALSE)</f>
        <v>50</v>
      </c>
    </row>
    <row r="1171" spans="1:17" ht="20.399999999999999" x14ac:dyDescent="0.6">
      <c r="A1171" s="17" t="s">
        <v>1201</v>
      </c>
      <c r="B1171" s="16" t="str">
        <f>VLOOKUP('HEALTH CARE'!A1171,'Customer Names'!A1171:D1171,3,FALSE)</f>
        <v>Bower</v>
      </c>
      <c r="C1171" s="16">
        <f>VLOOKUP(A1171,'Medical Examinations'!A1171:B1171,2,FALSE)</f>
        <v>28.61</v>
      </c>
      <c r="D1171" s="16">
        <f>VLOOKUP(A1171,'Medical Examinations'!A1171:C1171,3,FALSE)</f>
        <v>5.76</v>
      </c>
      <c r="E1171" s="16" t="str">
        <f>VLOOKUP(A1171,'Medical Examinations'!A1171:D1171,4,FALSE)</f>
        <v>No</v>
      </c>
      <c r="F1171" s="16" t="str">
        <f>VLOOKUP(A1171,'Medical Examinations'!A1171:E1171,5,FALSE)</f>
        <v>No</v>
      </c>
      <c r="G1171" s="16" t="str">
        <f>VLOOKUP(A1171,'Medical Examinations'!A1171:F1171,6,FALSE)</f>
        <v>Yes</v>
      </c>
      <c r="H1171" s="16">
        <f>VLOOKUP('HEALTH CARE'!A1171,'Medical Examinations'!A1171:G1171,7,FALSE)</f>
        <v>1</v>
      </c>
      <c r="I1171" s="16" t="str">
        <f>VLOOKUP(A1171,'Medical Examinations'!A1171:H1171,8,FALSE)</f>
        <v>No</v>
      </c>
      <c r="J1171" s="16" t="str">
        <f>VLOOKUP(A1171,'Medical Examinations'!A1171:I1171,9,FALSE)</f>
        <v>overweight</v>
      </c>
      <c r="K1171" s="16" t="str">
        <f>VLOOKUP(A1171,'Medical Examinations'!A1171:J1171,10,FALSE)</f>
        <v>prediabetes</v>
      </c>
      <c r="L1171" s="18">
        <f>VLOOKUP(A1171,'Hospitalisation Details'!A:F, 5, FALSE)</f>
        <v>19</v>
      </c>
      <c r="M1171" s="16">
        <f>VLOOKUP(A1171,'Hospitalisation Details'!A1171:H1171,8,FALSE)</f>
        <v>9630.2999999999993</v>
      </c>
      <c r="N1171" s="16" t="str">
        <f>VLOOKUP(A1171,'Hospitalisation Details'!A1171:I1171,9,FALSE)</f>
        <v>tier - 2</v>
      </c>
      <c r="O1171" s="16" t="str">
        <f>VLOOKUP(A1171,'Hospitalisation Details'!A1171:J1171,10,FALSE)</f>
        <v>tier - 2</v>
      </c>
      <c r="P1171" s="16" t="str">
        <f>VLOOKUP(A1171,'Hospitalisation Details'!A1171:K1171,11,FALSE)</f>
        <v>R1021</v>
      </c>
      <c r="Q1171" s="16">
        <f>VLOOKUP(A1171,'Hospitalisation Details'!A1171:L1171,12,FALSE)</f>
        <v>43</v>
      </c>
    </row>
    <row r="1172" spans="1:17" ht="20.399999999999999" x14ac:dyDescent="0.6">
      <c r="A1172" s="17" t="s">
        <v>1200</v>
      </c>
      <c r="B1172" s="16" t="str">
        <f>VLOOKUP('HEALTH CARE'!A1172,'Customer Names'!A1172:D1172,3,FALSE)</f>
        <v>Chen</v>
      </c>
      <c r="C1172" s="16">
        <f>VLOOKUP(A1172,'Medical Examinations'!A1172:B1172,2,FALSE)</f>
        <v>45.41</v>
      </c>
      <c r="D1172" s="16">
        <f>VLOOKUP(A1172,'Medical Examinations'!A1172:C1172,3,FALSE)</f>
        <v>4.96</v>
      </c>
      <c r="E1172" s="16" t="str">
        <f>VLOOKUP(A1172,'Medical Examinations'!A1172:D1172,4,FALSE)</f>
        <v>No</v>
      </c>
      <c r="F1172" s="16" t="str">
        <f>VLOOKUP(A1172,'Medical Examinations'!A1172:E1172,5,FALSE)</f>
        <v>No</v>
      </c>
      <c r="G1172" s="16" t="str">
        <f>VLOOKUP(A1172,'Medical Examinations'!A1172:F1172,6,FALSE)</f>
        <v>No</v>
      </c>
      <c r="H1172" s="16">
        <f>VLOOKUP('HEALTH CARE'!A1172,'Medical Examinations'!A1172:G1172,7,FALSE)</f>
        <v>1</v>
      </c>
      <c r="I1172" s="16" t="str">
        <f>VLOOKUP(A1172,'Medical Examinations'!A1172:H1172,8,FALSE)</f>
        <v>No</v>
      </c>
      <c r="J1172" s="16" t="str">
        <f>VLOOKUP(A1172,'Medical Examinations'!A1172:I1172,9,FALSE)</f>
        <v>obesity</v>
      </c>
      <c r="K1172" s="16" t="str">
        <f>VLOOKUP(A1172,'Medical Examinations'!A1172:J1172,10,FALSE)</f>
        <v>normal</v>
      </c>
      <c r="L1172" s="18">
        <f>VLOOKUP(A1172,'Hospitalisation Details'!A:F, 5, FALSE)</f>
        <v>23</v>
      </c>
      <c r="M1172" s="16">
        <f>VLOOKUP(A1172,'Hospitalisation Details'!A1172:H1172,8,FALSE)</f>
        <v>9628.7900000000009</v>
      </c>
      <c r="N1172" s="16" t="str">
        <f>VLOOKUP(A1172,'Hospitalisation Details'!A1172:I1172,9,FALSE)</f>
        <v>tier - 2</v>
      </c>
      <c r="O1172" s="16" t="str">
        <f>VLOOKUP(A1172,'Hospitalisation Details'!A1172:J1172,10,FALSE)</f>
        <v>tier - 2</v>
      </c>
      <c r="P1172" s="16" t="str">
        <f>VLOOKUP(A1172,'Hospitalisation Details'!A1172:K1172,11,FALSE)</f>
        <v>R1026</v>
      </c>
      <c r="Q1172" s="16">
        <f>VLOOKUP(A1172,'Hospitalisation Details'!A1172:L1172,12,FALSE)</f>
        <v>24</v>
      </c>
    </row>
    <row r="1173" spans="1:17" ht="20.399999999999999" x14ac:dyDescent="0.6">
      <c r="A1173" s="17" t="s">
        <v>1199</v>
      </c>
      <c r="B1173" s="16" t="str">
        <f>VLOOKUP('HEALTH CARE'!A1173,'Customer Names'!A1173:D1173,3,FALSE)</f>
        <v>Capriccioso</v>
      </c>
      <c r="C1173" s="16">
        <f>VLOOKUP(A1173,'Medical Examinations'!A1173:B1173,2,FALSE)</f>
        <v>31.2</v>
      </c>
      <c r="D1173" s="16">
        <f>VLOOKUP(A1173,'Medical Examinations'!A1173:C1173,3,FALSE)</f>
        <v>11.04</v>
      </c>
      <c r="E1173" s="16" t="str">
        <f>VLOOKUP(A1173,'Medical Examinations'!A1173:D1173,4,FALSE)</f>
        <v>Yes</v>
      </c>
      <c r="F1173" s="16" t="str">
        <f>VLOOKUP(A1173,'Medical Examinations'!A1173:E1173,5,FALSE)</f>
        <v>No</v>
      </c>
      <c r="G1173" s="16" t="str">
        <f>VLOOKUP(A1173,'Medical Examinations'!A1173:F1173,6,FALSE)</f>
        <v>No</v>
      </c>
      <c r="H1173" s="16">
        <f>VLOOKUP('HEALTH CARE'!A1173,'Medical Examinations'!A1173:G1173,7,FALSE)</f>
        <v>2</v>
      </c>
      <c r="I1173" s="16" t="str">
        <f>VLOOKUP(A1173,'Medical Examinations'!A1173:H1173,8,FALSE)</f>
        <v>No</v>
      </c>
      <c r="J1173" s="16" t="str">
        <f>VLOOKUP(A1173,'Medical Examinations'!A1173:I1173,9,FALSE)</f>
        <v>obesity</v>
      </c>
      <c r="K1173" s="16" t="str">
        <f>VLOOKUP(A1173,'Medical Examinations'!A1173:J1173,10,FALSE)</f>
        <v>diabetes</v>
      </c>
      <c r="L1173" s="18">
        <f>VLOOKUP(A1173,'Hospitalisation Details'!A:F, 5, FALSE)</f>
        <v>16</v>
      </c>
      <c r="M1173" s="16">
        <f>VLOOKUP(A1173,'Hospitalisation Details'!A1173:H1173,8,FALSE)</f>
        <v>9625.92</v>
      </c>
      <c r="N1173" s="16" t="str">
        <f>VLOOKUP(A1173,'Hospitalisation Details'!A1173:I1173,9,FALSE)</f>
        <v>tier - 2</v>
      </c>
      <c r="O1173" s="16" t="str">
        <f>VLOOKUP(A1173,'Hospitalisation Details'!A1173:J1173,10,FALSE)</f>
        <v>tier - 3</v>
      </c>
      <c r="P1173" s="16" t="str">
        <f>VLOOKUP(A1173,'Hospitalisation Details'!A1173:K1173,11,FALSE)</f>
        <v>R1011</v>
      </c>
      <c r="Q1173" s="16">
        <f>VLOOKUP(A1173,'Hospitalisation Details'!A1173:L1173,12,FALSE)</f>
        <v>52</v>
      </c>
    </row>
    <row r="1174" spans="1:17" ht="20.399999999999999" x14ac:dyDescent="0.6">
      <c r="A1174" s="17" t="s">
        <v>1198</v>
      </c>
      <c r="B1174" s="16" t="str">
        <f>VLOOKUP('HEALTH CARE'!A1174,'Customer Names'!A1174:D1174,3,FALSE)</f>
        <v>Starbuck</v>
      </c>
      <c r="C1174" s="16">
        <f>VLOOKUP(A1174,'Medical Examinations'!A1174:B1174,2,FALSE)</f>
        <v>29.83</v>
      </c>
      <c r="D1174" s="16">
        <f>VLOOKUP(A1174,'Medical Examinations'!A1174:C1174,3,FALSE)</f>
        <v>7.81</v>
      </c>
      <c r="E1174" s="16" t="str">
        <f>VLOOKUP(A1174,'Medical Examinations'!A1174:D1174,4,FALSE)</f>
        <v>Yes</v>
      </c>
      <c r="F1174" s="16" t="str">
        <f>VLOOKUP(A1174,'Medical Examinations'!A1174:E1174,5,FALSE)</f>
        <v>No</v>
      </c>
      <c r="G1174" s="16" t="str">
        <f>VLOOKUP(A1174,'Medical Examinations'!A1174:F1174,6,FALSE)</f>
        <v>No</v>
      </c>
      <c r="H1174" s="16">
        <f>VLOOKUP('HEALTH CARE'!A1174,'Medical Examinations'!A1174:G1174,7,FALSE)</f>
        <v>1</v>
      </c>
      <c r="I1174" s="16" t="str">
        <f>VLOOKUP(A1174,'Medical Examinations'!A1174:H1174,8,FALSE)</f>
        <v>No</v>
      </c>
      <c r="J1174" s="16" t="str">
        <f>VLOOKUP(A1174,'Medical Examinations'!A1174:I1174,9,FALSE)</f>
        <v>overweight</v>
      </c>
      <c r="K1174" s="16" t="str">
        <f>VLOOKUP(A1174,'Medical Examinations'!A1174:J1174,10,FALSE)</f>
        <v>diabetes</v>
      </c>
      <c r="L1174" s="18">
        <f>VLOOKUP(A1174,'Hospitalisation Details'!A:F, 5, FALSE)</f>
        <v>29</v>
      </c>
      <c r="M1174" s="16">
        <f>VLOOKUP(A1174,'Hospitalisation Details'!A1174:H1174,8,FALSE)</f>
        <v>9620.33</v>
      </c>
      <c r="N1174" s="16" t="str">
        <f>VLOOKUP(A1174,'Hospitalisation Details'!A1174:I1174,9,FALSE)</f>
        <v>tier - 3</v>
      </c>
      <c r="O1174" s="16" t="str">
        <f>VLOOKUP(A1174,'Hospitalisation Details'!A1174:J1174,10,FALSE)</f>
        <v>tier - 3</v>
      </c>
      <c r="P1174" s="16" t="str">
        <f>VLOOKUP(A1174,'Hospitalisation Details'!A1174:K1174,11,FALSE)</f>
        <v>R1012</v>
      </c>
      <c r="Q1174" s="16">
        <f>VLOOKUP(A1174,'Hospitalisation Details'!A1174:L1174,12,FALSE)</f>
        <v>47</v>
      </c>
    </row>
    <row r="1175" spans="1:17" ht="20.399999999999999" x14ac:dyDescent="0.6">
      <c r="A1175" s="17" t="s">
        <v>1197</v>
      </c>
      <c r="B1175" s="16" t="str">
        <f>VLOOKUP('HEALTH CARE'!A1175,'Customer Names'!A1175:D1175,3,FALSE)</f>
        <v>McMahon</v>
      </c>
      <c r="C1175" s="16">
        <f>VLOOKUP(A1175,'Medical Examinations'!A1175:B1175,2,FALSE)</f>
        <v>29.06</v>
      </c>
      <c r="D1175" s="16">
        <f>VLOOKUP(A1175,'Medical Examinations'!A1175:C1175,3,FALSE)</f>
        <v>4.55</v>
      </c>
      <c r="E1175" s="16" t="str">
        <f>VLOOKUP(A1175,'Medical Examinations'!A1175:D1175,4,FALSE)</f>
        <v>No</v>
      </c>
      <c r="F1175" s="16" t="str">
        <f>VLOOKUP(A1175,'Medical Examinations'!A1175:E1175,5,FALSE)</f>
        <v>No</v>
      </c>
      <c r="G1175" s="16" t="str">
        <f>VLOOKUP(A1175,'Medical Examinations'!A1175:F1175,6,FALSE)</f>
        <v>No</v>
      </c>
      <c r="H1175" s="16">
        <f>VLOOKUP('HEALTH CARE'!A1175,'Medical Examinations'!A1175:G1175,7,FALSE)</f>
        <v>0</v>
      </c>
      <c r="I1175" s="16" t="str">
        <f>VLOOKUP(A1175,'Medical Examinations'!A1175:H1175,8,FALSE)</f>
        <v>No</v>
      </c>
      <c r="J1175" s="16" t="str">
        <f>VLOOKUP(A1175,'Medical Examinations'!A1175:I1175,9,FALSE)</f>
        <v>overweight</v>
      </c>
      <c r="K1175" s="16" t="str">
        <f>VLOOKUP(A1175,'Medical Examinations'!A1175:J1175,10,FALSE)</f>
        <v>normal</v>
      </c>
      <c r="L1175" s="18">
        <f>VLOOKUP(A1175,'Hospitalisation Details'!A:F, 5, FALSE)</f>
        <v>29</v>
      </c>
      <c r="M1175" s="16">
        <f>VLOOKUP(A1175,'Hospitalisation Details'!A1175:H1175,8,FALSE)</f>
        <v>9619.18</v>
      </c>
      <c r="N1175" s="16" t="str">
        <f>VLOOKUP(A1175,'Hospitalisation Details'!A1175:I1175,9,FALSE)</f>
        <v>tier - 2</v>
      </c>
      <c r="O1175" s="16" t="str">
        <f>VLOOKUP(A1175,'Hospitalisation Details'!A1175:J1175,10,FALSE)</f>
        <v>tier - 1</v>
      </c>
      <c r="P1175" s="16" t="str">
        <f>VLOOKUP(A1175,'Hospitalisation Details'!A1175:K1175,11,FALSE)</f>
        <v>R1025</v>
      </c>
      <c r="Q1175" s="16">
        <f>VLOOKUP(A1175,'Hospitalisation Details'!A1175:L1175,12,FALSE)</f>
        <v>40</v>
      </c>
    </row>
    <row r="1176" spans="1:17" ht="20.399999999999999" x14ac:dyDescent="0.6">
      <c r="A1176" s="17" t="s">
        <v>1196</v>
      </c>
      <c r="B1176" s="16" t="str">
        <f>VLOOKUP('HEALTH CARE'!A1176,'Customer Names'!A1176:D1176,3,FALSE)</f>
        <v>Rissell</v>
      </c>
      <c r="C1176" s="16">
        <f>VLOOKUP(A1176,'Medical Examinations'!A1176:B1176,2,FALSE)</f>
        <v>27.454999999999998</v>
      </c>
      <c r="D1176" s="16">
        <f>VLOOKUP(A1176,'Medical Examinations'!A1176:C1176,3,FALSE)</f>
        <v>6.13</v>
      </c>
      <c r="E1176" s="16" t="str">
        <f>VLOOKUP(A1176,'Medical Examinations'!A1176:D1176,4,FALSE)</f>
        <v>No</v>
      </c>
      <c r="F1176" s="16" t="str">
        <f>VLOOKUP(A1176,'Medical Examinations'!A1176:E1176,5,FALSE)</f>
        <v>No</v>
      </c>
      <c r="G1176" s="16" t="str">
        <f>VLOOKUP(A1176,'Medical Examinations'!A1176:F1176,6,FALSE)</f>
        <v>No</v>
      </c>
      <c r="H1176" s="16">
        <f>VLOOKUP('HEALTH CARE'!A1176,'Medical Examinations'!A1176:G1176,7,FALSE)</f>
        <v>2</v>
      </c>
      <c r="I1176" s="16" t="str">
        <f>VLOOKUP(A1176,'Medical Examinations'!A1176:H1176,8,FALSE)</f>
        <v>No</v>
      </c>
      <c r="J1176" s="16" t="str">
        <f>VLOOKUP(A1176,'Medical Examinations'!A1176:I1176,9,FALSE)</f>
        <v>overweight</v>
      </c>
      <c r="K1176" s="16" t="str">
        <f>VLOOKUP(A1176,'Medical Examinations'!A1176:J1176,10,FALSE)</f>
        <v>prediabetes</v>
      </c>
      <c r="L1176" s="18">
        <f>VLOOKUP(A1176,'Hospitalisation Details'!A:F, 5, FALSE)</f>
        <v>27</v>
      </c>
      <c r="M1176" s="16">
        <f>VLOOKUP(A1176,'Hospitalisation Details'!A1176:H1176,8,FALSE)</f>
        <v>9617.66</v>
      </c>
      <c r="N1176" s="16" t="str">
        <f>VLOOKUP(A1176,'Hospitalisation Details'!A1176:I1176,9,FALSE)</f>
        <v>tier - 3</v>
      </c>
      <c r="O1176" s="16" t="str">
        <f>VLOOKUP(A1176,'Hospitalisation Details'!A1176:J1176,10,FALSE)</f>
        <v>tier - 3</v>
      </c>
      <c r="P1176" s="16" t="str">
        <f>VLOOKUP(A1176,'Hospitalisation Details'!A1176:K1176,11,FALSE)</f>
        <v>R1016</v>
      </c>
      <c r="Q1176" s="16">
        <f>VLOOKUP(A1176,'Hospitalisation Details'!A1176:L1176,12,FALSE)</f>
        <v>50</v>
      </c>
    </row>
    <row r="1177" spans="1:17" ht="20.399999999999999" x14ac:dyDescent="0.6">
      <c r="A1177" s="17" t="s">
        <v>1195</v>
      </c>
      <c r="B1177" s="16" t="str">
        <f>VLOOKUP('HEALTH CARE'!A1177,'Customer Names'!A1177:D1177,3,FALSE)</f>
        <v>Kromroy</v>
      </c>
      <c r="C1177" s="16">
        <f>VLOOKUP(A1177,'Medical Examinations'!A1177:B1177,2,FALSE)</f>
        <v>23.01</v>
      </c>
      <c r="D1177" s="16">
        <f>VLOOKUP(A1177,'Medical Examinations'!A1177:C1177,3,FALSE)</f>
        <v>6.04</v>
      </c>
      <c r="E1177" s="16" t="str">
        <f>VLOOKUP(A1177,'Medical Examinations'!A1177:D1177,4,FALSE)</f>
        <v>Yes</v>
      </c>
      <c r="F1177" s="16" t="str">
        <f>VLOOKUP(A1177,'Medical Examinations'!A1177:E1177,5,FALSE)</f>
        <v>No</v>
      </c>
      <c r="G1177" s="16" t="str">
        <f>VLOOKUP(A1177,'Medical Examinations'!A1177:F1177,6,FALSE)</f>
        <v>No</v>
      </c>
      <c r="H1177" s="16">
        <f>VLOOKUP('HEALTH CARE'!A1177,'Medical Examinations'!A1177:G1177,7,FALSE)</f>
        <v>1</v>
      </c>
      <c r="I1177" s="16" t="str">
        <f>VLOOKUP(A1177,'Medical Examinations'!A1177:H1177,8,FALSE)</f>
        <v>No</v>
      </c>
      <c r="J1177" s="16" t="str">
        <f>VLOOKUP(A1177,'Medical Examinations'!A1177:I1177,9,FALSE)</f>
        <v>normal weight</v>
      </c>
      <c r="K1177" s="16" t="str">
        <f>VLOOKUP(A1177,'Medical Examinations'!A1177:J1177,10,FALSE)</f>
        <v>prediabetes</v>
      </c>
      <c r="L1177" s="18">
        <f>VLOOKUP(A1177,'Hospitalisation Details'!A:F, 5, FALSE)</f>
        <v>15</v>
      </c>
      <c r="M1177" s="16">
        <f>VLOOKUP(A1177,'Hospitalisation Details'!A1177:H1177,8,FALSE)</f>
        <v>9597.6299999999992</v>
      </c>
      <c r="N1177" s="16" t="str">
        <f>VLOOKUP(A1177,'Hospitalisation Details'!A1177:I1177,9,FALSE)</f>
        <v>tier - 3</v>
      </c>
      <c r="O1177" s="16" t="str">
        <f>VLOOKUP(A1177,'Hospitalisation Details'!A1177:J1177,10,FALSE)</f>
        <v>tier - 3</v>
      </c>
      <c r="P1177" s="16" t="str">
        <f>VLOOKUP(A1177,'Hospitalisation Details'!A1177:K1177,11,FALSE)</f>
        <v>R1013</v>
      </c>
      <c r="Q1177" s="16">
        <f>VLOOKUP(A1177,'Hospitalisation Details'!A1177:L1177,12,FALSE)</f>
        <v>58</v>
      </c>
    </row>
    <row r="1178" spans="1:17" ht="20.399999999999999" x14ac:dyDescent="0.6">
      <c r="A1178" s="17" t="s">
        <v>1194</v>
      </c>
      <c r="B1178" s="16" t="str">
        <f>VLOOKUP('HEALTH CARE'!A1178,'Customer Names'!A1178:D1178,3,FALSE)</f>
        <v>Manfredi</v>
      </c>
      <c r="C1178" s="16">
        <f>VLOOKUP(A1178,'Medical Examinations'!A1178:B1178,2,FALSE)</f>
        <v>31.39</v>
      </c>
      <c r="D1178" s="16">
        <f>VLOOKUP(A1178,'Medical Examinations'!A1178:C1178,3,FALSE)</f>
        <v>8.85</v>
      </c>
      <c r="E1178" s="16" t="str">
        <f>VLOOKUP(A1178,'Medical Examinations'!A1178:D1178,4,FALSE)</f>
        <v>Yes</v>
      </c>
      <c r="F1178" s="16" t="str">
        <f>VLOOKUP(A1178,'Medical Examinations'!A1178:E1178,5,FALSE)</f>
        <v>No</v>
      </c>
      <c r="G1178" s="16" t="str">
        <f>VLOOKUP(A1178,'Medical Examinations'!A1178:F1178,6,FALSE)</f>
        <v>No</v>
      </c>
      <c r="H1178" s="16">
        <f>VLOOKUP('HEALTH CARE'!A1178,'Medical Examinations'!A1178:G1178,7,FALSE)</f>
        <v>0</v>
      </c>
      <c r="I1178" s="16" t="str">
        <f>VLOOKUP(A1178,'Medical Examinations'!A1178:H1178,8,FALSE)</f>
        <v>No</v>
      </c>
      <c r="J1178" s="16" t="str">
        <f>VLOOKUP(A1178,'Medical Examinations'!A1178:I1178,9,FALSE)</f>
        <v>obesity</v>
      </c>
      <c r="K1178" s="16" t="str">
        <f>VLOOKUP(A1178,'Medical Examinations'!A1178:J1178,10,FALSE)</f>
        <v>diabetes</v>
      </c>
      <c r="L1178" s="18">
        <f>VLOOKUP(A1178,'Hospitalisation Details'!A:F, 5, FALSE)</f>
        <v>18</v>
      </c>
      <c r="M1178" s="16">
        <f>VLOOKUP(A1178,'Hospitalisation Details'!A1178:H1178,8,FALSE)</f>
        <v>9584.0400000000009</v>
      </c>
      <c r="N1178" s="16" t="str">
        <f>VLOOKUP(A1178,'Hospitalisation Details'!A1178:I1178,9,FALSE)</f>
        <v>tier - 2</v>
      </c>
      <c r="O1178" s="16" t="str">
        <f>VLOOKUP(A1178,'Hospitalisation Details'!A1178:J1178,10,FALSE)</f>
        <v>tier - 1</v>
      </c>
      <c r="P1178" s="16" t="str">
        <f>VLOOKUP(A1178,'Hospitalisation Details'!A1178:K1178,11,FALSE)</f>
        <v>R1021</v>
      </c>
      <c r="Q1178" s="16">
        <f>VLOOKUP(A1178,'Hospitalisation Details'!A1178:L1178,12,FALSE)</f>
        <v>41</v>
      </c>
    </row>
    <row r="1179" spans="1:17" ht="20.399999999999999" x14ac:dyDescent="0.6">
      <c r="A1179" s="17" t="s">
        <v>1193</v>
      </c>
      <c r="B1179" s="16" t="str">
        <f>VLOOKUP('HEALTH CARE'!A1179,'Customer Names'!A1179:D1179,3,FALSE)</f>
        <v>Manwaring</v>
      </c>
      <c r="C1179" s="16">
        <f>VLOOKUP(A1179,'Medical Examinations'!A1179:B1179,2,FALSE)</f>
        <v>34.770000000000003</v>
      </c>
      <c r="D1179" s="16">
        <f>VLOOKUP(A1179,'Medical Examinations'!A1179:C1179,3,FALSE)</f>
        <v>10.54</v>
      </c>
      <c r="E1179" s="16" t="str">
        <f>VLOOKUP(A1179,'Medical Examinations'!A1179:D1179,4,FALSE)</f>
        <v>No</v>
      </c>
      <c r="F1179" s="16" t="str">
        <f>VLOOKUP(A1179,'Medical Examinations'!A1179:E1179,5,FALSE)</f>
        <v>No</v>
      </c>
      <c r="G1179" s="16" t="str">
        <f>VLOOKUP(A1179,'Medical Examinations'!A1179:F1179,6,FALSE)</f>
        <v>No</v>
      </c>
      <c r="H1179" s="16">
        <f>VLOOKUP('HEALTH CARE'!A1179,'Medical Examinations'!A1179:G1179,7,FALSE)</f>
        <v>2</v>
      </c>
      <c r="I1179" s="16" t="str">
        <f>VLOOKUP(A1179,'Medical Examinations'!A1179:H1179,8,FALSE)</f>
        <v>No</v>
      </c>
      <c r="J1179" s="16" t="str">
        <f>VLOOKUP(A1179,'Medical Examinations'!A1179:I1179,9,FALSE)</f>
        <v>obesity</v>
      </c>
      <c r="K1179" s="16" t="str">
        <f>VLOOKUP(A1179,'Medical Examinations'!A1179:J1179,10,FALSE)</f>
        <v>diabetes</v>
      </c>
      <c r="L1179" s="18">
        <f>VLOOKUP(A1179,'Hospitalisation Details'!A:F, 5, FALSE)</f>
        <v>28</v>
      </c>
      <c r="M1179" s="16">
        <f>VLOOKUP(A1179,'Hospitalisation Details'!A1179:H1179,8,FALSE)</f>
        <v>9583.89</v>
      </c>
      <c r="N1179" s="16" t="str">
        <f>VLOOKUP(A1179,'Hospitalisation Details'!A1179:I1179,9,FALSE)</f>
        <v>tier - 2</v>
      </c>
      <c r="O1179" s="16" t="str">
        <f>VLOOKUP(A1179,'Hospitalisation Details'!A1179:J1179,10,FALSE)</f>
        <v>tier - 3</v>
      </c>
      <c r="P1179" s="16" t="str">
        <f>VLOOKUP(A1179,'Hospitalisation Details'!A1179:K1179,11,FALSE)</f>
        <v>R1012</v>
      </c>
      <c r="Q1179" s="16">
        <f>VLOOKUP(A1179,'Hospitalisation Details'!A1179:L1179,12,FALSE)</f>
        <v>49</v>
      </c>
    </row>
    <row r="1180" spans="1:17" ht="20.399999999999999" x14ac:dyDescent="0.6">
      <c r="A1180" s="17" t="s">
        <v>1192</v>
      </c>
      <c r="B1180" s="16" t="str">
        <f>VLOOKUP('HEALTH CARE'!A1180,'Customer Names'!A1180:D1180,3,FALSE)</f>
        <v>Tomaszewski</v>
      </c>
      <c r="C1180" s="16">
        <f>VLOOKUP(A1180,'Medical Examinations'!A1180:B1180,2,FALSE)</f>
        <v>24.48</v>
      </c>
      <c r="D1180" s="16">
        <f>VLOOKUP(A1180,'Medical Examinations'!A1180:C1180,3,FALSE)</f>
        <v>4.37</v>
      </c>
      <c r="E1180" s="16" t="str">
        <f>VLOOKUP(A1180,'Medical Examinations'!A1180:D1180,4,FALSE)</f>
        <v>Yes</v>
      </c>
      <c r="F1180" s="16" t="str">
        <f>VLOOKUP(A1180,'Medical Examinations'!A1180:E1180,5,FALSE)</f>
        <v>No</v>
      </c>
      <c r="G1180" s="16" t="str">
        <f>VLOOKUP(A1180,'Medical Examinations'!A1180:F1180,6,FALSE)</f>
        <v>No</v>
      </c>
      <c r="H1180" s="16">
        <f>VLOOKUP('HEALTH CARE'!A1180,'Medical Examinations'!A1180:G1180,7,FALSE)</f>
        <v>2</v>
      </c>
      <c r="I1180" s="16" t="str">
        <f>VLOOKUP(A1180,'Medical Examinations'!A1180:H1180,8,FALSE)</f>
        <v>No</v>
      </c>
      <c r="J1180" s="16" t="str">
        <f>VLOOKUP(A1180,'Medical Examinations'!A1180:I1180,9,FALSE)</f>
        <v>normal weight</v>
      </c>
      <c r="K1180" s="16" t="str">
        <f>VLOOKUP(A1180,'Medical Examinations'!A1180:J1180,10,FALSE)</f>
        <v>normal</v>
      </c>
      <c r="L1180" s="18">
        <f>VLOOKUP(A1180,'Hospitalisation Details'!A:F, 5, FALSE)</f>
        <v>4</v>
      </c>
      <c r="M1180" s="16">
        <f>VLOOKUP(A1180,'Hospitalisation Details'!A1180:H1180,8,FALSE)</f>
        <v>9582.5400000000009</v>
      </c>
      <c r="N1180" s="16" t="str">
        <f>VLOOKUP(A1180,'Hospitalisation Details'!A1180:I1180,9,FALSE)</f>
        <v>tier - 3</v>
      </c>
      <c r="O1180" s="16" t="str">
        <f>VLOOKUP(A1180,'Hospitalisation Details'!A1180:J1180,10,FALSE)</f>
        <v>tier - 2</v>
      </c>
      <c r="P1180" s="16" t="str">
        <f>VLOOKUP(A1180,'Hospitalisation Details'!A1180:K1180,11,FALSE)</f>
        <v>R1013</v>
      </c>
      <c r="Q1180" s="16">
        <f>VLOOKUP(A1180,'Hospitalisation Details'!A1180:L1180,12,FALSE)</f>
        <v>56</v>
      </c>
    </row>
    <row r="1181" spans="1:17" ht="20.399999999999999" x14ac:dyDescent="0.6">
      <c r="A1181" s="17" t="s">
        <v>1191</v>
      </c>
      <c r="B1181" s="16" t="str">
        <f>VLOOKUP('HEALTH CARE'!A1181,'Customer Names'!A1181:D1181,3,FALSE)</f>
        <v>Gannon</v>
      </c>
      <c r="C1181" s="16">
        <f>VLOOKUP(A1181,'Medical Examinations'!A1181:B1181,2,FALSE)</f>
        <v>22.61</v>
      </c>
      <c r="D1181" s="16">
        <f>VLOOKUP(A1181,'Medical Examinations'!A1181:C1181,3,FALSE)</f>
        <v>9.6300000000000008</v>
      </c>
      <c r="E1181" s="16" t="str">
        <f>VLOOKUP(A1181,'Medical Examinations'!A1181:D1181,4,FALSE)</f>
        <v>No</v>
      </c>
      <c r="F1181" s="16" t="str">
        <f>VLOOKUP(A1181,'Medical Examinations'!A1181:E1181,5,FALSE)</f>
        <v>No</v>
      </c>
      <c r="G1181" s="16" t="str">
        <f>VLOOKUP(A1181,'Medical Examinations'!A1181:F1181,6,FALSE)</f>
        <v>No</v>
      </c>
      <c r="H1181" s="16">
        <f>VLOOKUP('HEALTH CARE'!A1181,'Medical Examinations'!A1181:G1181,7,FALSE)</f>
        <v>2</v>
      </c>
      <c r="I1181" s="16" t="str">
        <f>VLOOKUP(A1181,'Medical Examinations'!A1181:H1181,8,FALSE)</f>
        <v>No</v>
      </c>
      <c r="J1181" s="16" t="str">
        <f>VLOOKUP(A1181,'Medical Examinations'!A1181:I1181,9,FALSE)</f>
        <v>normal weight</v>
      </c>
      <c r="K1181" s="16" t="str">
        <f>VLOOKUP(A1181,'Medical Examinations'!A1181:J1181,10,FALSE)</f>
        <v>diabetes</v>
      </c>
      <c r="L1181" s="18">
        <f>VLOOKUP(A1181,'Hospitalisation Details'!A:F, 5, FALSE)</f>
        <v>1</v>
      </c>
      <c r="M1181" s="16">
        <f>VLOOKUP(A1181,'Hospitalisation Details'!A1181:H1181,8,FALSE)</f>
        <v>9566.99</v>
      </c>
      <c r="N1181" s="16" t="str">
        <f>VLOOKUP(A1181,'Hospitalisation Details'!A1181:I1181,9,FALSE)</f>
        <v>tier - 2</v>
      </c>
      <c r="O1181" s="16" t="str">
        <f>VLOOKUP(A1181,'Hospitalisation Details'!A1181:J1181,10,FALSE)</f>
        <v>tier - 1</v>
      </c>
      <c r="P1181" s="16" t="str">
        <f>VLOOKUP(A1181,'Hospitalisation Details'!A1181:K1181,11,FALSE)</f>
        <v>R1012</v>
      </c>
      <c r="Q1181" s="16">
        <f>VLOOKUP(A1181,'Hospitalisation Details'!A1181:L1181,12,FALSE)</f>
        <v>49</v>
      </c>
    </row>
    <row r="1182" spans="1:17" ht="20.399999999999999" x14ac:dyDescent="0.6">
      <c r="A1182" s="17" t="s">
        <v>1190</v>
      </c>
      <c r="B1182" s="16" t="str">
        <f>VLOOKUP('HEALTH CARE'!A1182,'Customer Names'!A1182:D1182,3,FALSE)</f>
        <v>Frye</v>
      </c>
      <c r="C1182" s="16">
        <f>VLOOKUP(A1182,'Medical Examinations'!A1182:B1182,2,FALSE)</f>
        <v>34.299999999999997</v>
      </c>
      <c r="D1182" s="16">
        <f>VLOOKUP(A1182,'Medical Examinations'!A1182:C1182,3,FALSE)</f>
        <v>10.37</v>
      </c>
      <c r="E1182" s="16" t="str">
        <f>VLOOKUP(A1182,'Medical Examinations'!A1182:D1182,4,FALSE)</f>
        <v>No</v>
      </c>
      <c r="F1182" s="16" t="str">
        <f>VLOOKUP(A1182,'Medical Examinations'!A1182:E1182,5,FALSE)</f>
        <v>No</v>
      </c>
      <c r="G1182" s="16" t="str">
        <f>VLOOKUP(A1182,'Medical Examinations'!A1182:F1182,6,FALSE)</f>
        <v>No</v>
      </c>
      <c r="H1182" s="16">
        <f>VLOOKUP('HEALTH CARE'!A1182,'Medical Examinations'!A1182:G1182,7,FALSE)</f>
        <v>0</v>
      </c>
      <c r="I1182" s="16" t="str">
        <f>VLOOKUP(A1182,'Medical Examinations'!A1182:H1182,8,FALSE)</f>
        <v>No</v>
      </c>
      <c r="J1182" s="16" t="str">
        <f>VLOOKUP(A1182,'Medical Examinations'!A1182:I1182,9,FALSE)</f>
        <v>obesity</v>
      </c>
      <c r="K1182" s="16" t="str">
        <f>VLOOKUP(A1182,'Medical Examinations'!A1182:J1182,10,FALSE)</f>
        <v>diabetes</v>
      </c>
      <c r="L1182" s="18">
        <f>VLOOKUP(A1182,'Hospitalisation Details'!A:F, 5, FALSE)</f>
        <v>14</v>
      </c>
      <c r="M1182" s="16">
        <f>VLOOKUP(A1182,'Hospitalisation Details'!A1182:H1182,8,FALSE)</f>
        <v>9563.0300000000007</v>
      </c>
      <c r="N1182" s="16" t="str">
        <f>VLOOKUP(A1182,'Hospitalisation Details'!A1182:I1182,9,FALSE)</f>
        <v>tier - 3</v>
      </c>
      <c r="O1182" s="16" t="str">
        <f>VLOOKUP(A1182,'Hospitalisation Details'!A1182:J1182,10,FALSE)</f>
        <v>tier - 1</v>
      </c>
      <c r="P1182" s="16" t="str">
        <f>VLOOKUP(A1182,'Hospitalisation Details'!A1182:K1182,11,FALSE)</f>
        <v>R1011</v>
      </c>
      <c r="Q1182" s="16">
        <f>VLOOKUP(A1182,'Hospitalisation Details'!A1182:L1182,12,FALSE)</f>
        <v>48</v>
      </c>
    </row>
    <row r="1183" spans="1:17" ht="20.399999999999999" x14ac:dyDescent="0.6">
      <c r="A1183" s="17" t="s">
        <v>1189</v>
      </c>
      <c r="B1183" s="16" t="str">
        <f>VLOOKUP('HEALTH CARE'!A1183,'Customer Names'!A1183:D1183,3,FALSE)</f>
        <v>Jenkins</v>
      </c>
      <c r="C1183" s="16">
        <f>VLOOKUP(A1183,'Medical Examinations'!A1183:B1183,2,FALSE)</f>
        <v>46.09</v>
      </c>
      <c r="D1183" s="16">
        <f>VLOOKUP(A1183,'Medical Examinations'!A1183:C1183,3,FALSE)</f>
        <v>5.44</v>
      </c>
      <c r="E1183" s="16" t="str">
        <f>VLOOKUP(A1183,'Medical Examinations'!A1183:D1183,4,FALSE)</f>
        <v>No</v>
      </c>
      <c r="F1183" s="16" t="str">
        <f>VLOOKUP(A1183,'Medical Examinations'!A1183:E1183,5,FALSE)</f>
        <v>No</v>
      </c>
      <c r="G1183" s="16" t="str">
        <f>VLOOKUP(A1183,'Medical Examinations'!A1183:F1183,6,FALSE)</f>
        <v>No</v>
      </c>
      <c r="H1183" s="16">
        <f>VLOOKUP('HEALTH CARE'!A1183,'Medical Examinations'!A1183:G1183,7,FALSE)</f>
        <v>2</v>
      </c>
      <c r="I1183" s="16" t="str">
        <f>VLOOKUP(A1183,'Medical Examinations'!A1183:H1183,8,FALSE)</f>
        <v>No</v>
      </c>
      <c r="J1183" s="16" t="str">
        <f>VLOOKUP(A1183,'Medical Examinations'!A1183:I1183,9,FALSE)</f>
        <v>obesity</v>
      </c>
      <c r="K1183" s="16" t="str">
        <f>VLOOKUP(A1183,'Medical Examinations'!A1183:J1183,10,FALSE)</f>
        <v>normal</v>
      </c>
      <c r="L1183" s="18">
        <f>VLOOKUP(A1183,'Hospitalisation Details'!A:F, 5, FALSE)</f>
        <v>22</v>
      </c>
      <c r="M1183" s="16">
        <f>VLOOKUP(A1183,'Hospitalisation Details'!A1183:H1183,8,FALSE)</f>
        <v>9549.57</v>
      </c>
      <c r="N1183" s="16" t="str">
        <f>VLOOKUP(A1183,'Hospitalisation Details'!A1183:I1183,9,FALSE)</f>
        <v>tier - 2</v>
      </c>
      <c r="O1183" s="16" t="str">
        <f>VLOOKUP(A1183,'Hospitalisation Details'!A1183:J1183,10,FALSE)</f>
        <v>tier - 1</v>
      </c>
      <c r="P1183" s="16" t="str">
        <f>VLOOKUP(A1183,'Hospitalisation Details'!A1183:K1183,11,FALSE)</f>
        <v>R1013</v>
      </c>
      <c r="Q1183" s="16">
        <f>VLOOKUP(A1183,'Hospitalisation Details'!A1183:L1183,12,FALSE)</f>
        <v>50</v>
      </c>
    </row>
    <row r="1184" spans="1:17" ht="20.399999999999999" x14ac:dyDescent="0.6">
      <c r="A1184" s="17" t="s">
        <v>1188</v>
      </c>
      <c r="B1184" s="16" t="str">
        <f>VLOOKUP('HEALTH CARE'!A1184,'Customer Names'!A1184:D1184,3,FALSE)</f>
        <v>Currier</v>
      </c>
      <c r="C1184" s="16">
        <f>VLOOKUP(A1184,'Medical Examinations'!A1184:B1184,2,FALSE)</f>
        <v>44.744999999999997</v>
      </c>
      <c r="D1184" s="16">
        <f>VLOOKUP(A1184,'Medical Examinations'!A1184:C1184,3,FALSE)</f>
        <v>5.19</v>
      </c>
      <c r="E1184" s="16" t="str">
        <f>VLOOKUP(A1184,'Medical Examinations'!A1184:D1184,4,FALSE)</f>
        <v>No</v>
      </c>
      <c r="F1184" s="16" t="str">
        <f>VLOOKUP(A1184,'Medical Examinations'!A1184:E1184,5,FALSE)</f>
        <v>No</v>
      </c>
      <c r="G1184" s="16" t="str">
        <f>VLOOKUP(A1184,'Medical Examinations'!A1184:F1184,6,FALSE)</f>
        <v>No</v>
      </c>
      <c r="H1184" s="16">
        <f>VLOOKUP('HEALTH CARE'!A1184,'Medical Examinations'!A1184:G1184,7,FALSE)</f>
        <v>2</v>
      </c>
      <c r="I1184" s="16" t="str">
        <f>VLOOKUP(A1184,'Medical Examinations'!A1184:H1184,8,FALSE)</f>
        <v>No</v>
      </c>
      <c r="J1184" s="16" t="str">
        <f>VLOOKUP(A1184,'Medical Examinations'!A1184:I1184,9,FALSE)</f>
        <v>obesity</v>
      </c>
      <c r="K1184" s="16" t="str">
        <f>VLOOKUP(A1184,'Medical Examinations'!A1184:J1184,10,FALSE)</f>
        <v>normal</v>
      </c>
      <c r="L1184" s="18">
        <f>VLOOKUP(A1184,'Hospitalisation Details'!A:F, 5, FALSE)</f>
        <v>22</v>
      </c>
      <c r="M1184" s="16">
        <f>VLOOKUP(A1184,'Hospitalisation Details'!A1184:H1184,8,FALSE)</f>
        <v>9541.7000000000007</v>
      </c>
      <c r="N1184" s="16" t="str">
        <f>VLOOKUP(A1184,'Hospitalisation Details'!A1184:I1184,9,FALSE)</f>
        <v>tier - 2</v>
      </c>
      <c r="O1184" s="16" t="str">
        <f>VLOOKUP(A1184,'Hospitalisation Details'!A1184:J1184,10,FALSE)</f>
        <v>tier - 1</v>
      </c>
      <c r="P1184" s="16" t="str">
        <f>VLOOKUP(A1184,'Hospitalisation Details'!A1184:K1184,11,FALSE)</f>
        <v>R1024</v>
      </c>
      <c r="Q1184" s="16">
        <f>VLOOKUP(A1184,'Hospitalisation Details'!A1184:L1184,12,FALSE)</f>
        <v>50</v>
      </c>
    </row>
    <row r="1185" spans="1:17" ht="20.399999999999999" x14ac:dyDescent="0.6">
      <c r="A1185" s="17" t="s">
        <v>1187</v>
      </c>
      <c r="B1185" s="16" t="str">
        <f>VLOOKUP('HEALTH CARE'!A1185,'Customer Names'!A1185:D1185,3,FALSE)</f>
        <v>Whittendale</v>
      </c>
      <c r="C1185" s="16">
        <f>VLOOKUP(A1185,'Medical Examinations'!A1185:B1185,2,FALSE)</f>
        <v>26.33</v>
      </c>
      <c r="D1185" s="16">
        <f>VLOOKUP(A1185,'Medical Examinations'!A1185:C1185,3,FALSE)</f>
        <v>11.8</v>
      </c>
      <c r="E1185" s="16" t="str">
        <f>VLOOKUP(A1185,'Medical Examinations'!A1185:D1185,4,FALSE)</f>
        <v>Yes</v>
      </c>
      <c r="F1185" s="16" t="str">
        <f>VLOOKUP(A1185,'Medical Examinations'!A1185:E1185,5,FALSE)</f>
        <v>No</v>
      </c>
      <c r="G1185" s="16" t="str">
        <f>VLOOKUP(A1185,'Medical Examinations'!A1185:F1185,6,FALSE)</f>
        <v>No</v>
      </c>
      <c r="H1185" s="16">
        <f>VLOOKUP('HEALTH CARE'!A1185,'Medical Examinations'!A1185:G1185,7,FALSE)</f>
        <v>1</v>
      </c>
      <c r="I1185" s="16" t="str">
        <f>VLOOKUP(A1185,'Medical Examinations'!A1185:H1185,8,FALSE)</f>
        <v>No</v>
      </c>
      <c r="J1185" s="16" t="str">
        <f>VLOOKUP(A1185,'Medical Examinations'!A1185:I1185,9,FALSE)</f>
        <v>overweight</v>
      </c>
      <c r="K1185" s="16" t="str">
        <f>VLOOKUP(A1185,'Medical Examinations'!A1185:J1185,10,FALSE)</f>
        <v>diabetes</v>
      </c>
      <c r="L1185" s="18">
        <f>VLOOKUP(A1185,'Hospitalisation Details'!A:F, 5, FALSE)</f>
        <v>28</v>
      </c>
      <c r="M1185" s="16">
        <f>VLOOKUP(A1185,'Hospitalisation Details'!A1185:H1185,8,FALSE)</f>
        <v>9540.17</v>
      </c>
      <c r="N1185" s="16" t="str">
        <f>VLOOKUP(A1185,'Hospitalisation Details'!A1185:I1185,9,FALSE)</f>
        <v>tier - 2</v>
      </c>
      <c r="O1185" s="16" t="str">
        <f>VLOOKUP(A1185,'Hospitalisation Details'!A1185:J1185,10,FALSE)</f>
        <v>tier - 2</v>
      </c>
      <c r="P1185" s="16" t="str">
        <f>VLOOKUP(A1185,'Hospitalisation Details'!A1185:K1185,11,FALSE)</f>
        <v>R1024</v>
      </c>
      <c r="Q1185" s="16">
        <f>VLOOKUP(A1185,'Hospitalisation Details'!A1185:L1185,12,FALSE)</f>
        <v>47</v>
      </c>
    </row>
    <row r="1186" spans="1:17" ht="20.399999999999999" x14ac:dyDescent="0.6">
      <c r="A1186" s="17" t="s">
        <v>1186</v>
      </c>
      <c r="B1186" s="16" t="str">
        <f>VLOOKUP('HEALTH CARE'!A1186,'Customer Names'!A1186:D1186,3,FALSE)</f>
        <v>Rixe</v>
      </c>
      <c r="C1186" s="16">
        <f>VLOOKUP(A1186,'Medical Examinations'!A1186:B1186,2,FALSE)</f>
        <v>26.6</v>
      </c>
      <c r="D1186" s="16">
        <f>VLOOKUP(A1186,'Medical Examinations'!A1186:C1186,3,FALSE)</f>
        <v>8.3800000000000008</v>
      </c>
      <c r="E1186" s="16" t="str">
        <f>VLOOKUP(A1186,'Medical Examinations'!A1186:D1186,4,FALSE)</f>
        <v>No</v>
      </c>
      <c r="F1186" s="16" t="str">
        <f>VLOOKUP(A1186,'Medical Examinations'!A1186:E1186,5,FALSE)</f>
        <v>No</v>
      </c>
      <c r="G1186" s="16" t="str">
        <f>VLOOKUP(A1186,'Medical Examinations'!A1186:F1186,6,FALSE)</f>
        <v>No</v>
      </c>
      <c r="H1186" s="16">
        <f>VLOOKUP('HEALTH CARE'!A1186,'Medical Examinations'!A1186:G1186,7,FALSE)</f>
        <v>2</v>
      </c>
      <c r="I1186" s="16" t="str">
        <f>VLOOKUP(A1186,'Medical Examinations'!A1186:H1186,8,FALSE)</f>
        <v>No</v>
      </c>
      <c r="J1186" s="16" t="str">
        <f>VLOOKUP(A1186,'Medical Examinations'!A1186:I1186,9,FALSE)</f>
        <v>overweight</v>
      </c>
      <c r="K1186" s="16" t="str">
        <f>VLOOKUP(A1186,'Medical Examinations'!A1186:J1186,10,FALSE)</f>
        <v>diabetes</v>
      </c>
      <c r="L1186" s="18">
        <f>VLOOKUP(A1186,'Hospitalisation Details'!A:F, 5, FALSE)</f>
        <v>21</v>
      </c>
      <c r="M1186" s="16">
        <f>VLOOKUP(A1186,'Hospitalisation Details'!A1186:H1186,8,FALSE)</f>
        <v>9538.65</v>
      </c>
      <c r="N1186" s="16" t="str">
        <f>VLOOKUP(A1186,'Hospitalisation Details'!A1186:I1186,9,FALSE)</f>
        <v>tier - 2</v>
      </c>
      <c r="O1186" s="16" t="str">
        <f>VLOOKUP(A1186,'Hospitalisation Details'!A1186:J1186,10,FALSE)</f>
        <v>tier - 3</v>
      </c>
      <c r="P1186" s="16" t="str">
        <f>VLOOKUP(A1186,'Hospitalisation Details'!A1186:K1186,11,FALSE)</f>
        <v>R1021</v>
      </c>
      <c r="Q1186" s="16">
        <f>VLOOKUP(A1186,'Hospitalisation Details'!A1186:L1186,12,FALSE)</f>
        <v>49</v>
      </c>
    </row>
    <row r="1187" spans="1:17" ht="20.399999999999999" x14ac:dyDescent="0.6">
      <c r="A1187" s="17" t="s">
        <v>1185</v>
      </c>
      <c r="B1187" s="16" t="str">
        <f>VLOOKUP('HEALTH CARE'!A1187,'Customer Names'!A1187:D1187,3,FALSE)</f>
        <v>Ballon-Landa</v>
      </c>
      <c r="C1187" s="16">
        <f>VLOOKUP(A1187,'Medical Examinations'!A1187:B1187,2,FALSE)</f>
        <v>27.5</v>
      </c>
      <c r="D1187" s="16">
        <f>VLOOKUP(A1187,'Medical Examinations'!A1187:C1187,3,FALSE)</f>
        <v>7.58</v>
      </c>
      <c r="E1187" s="16" t="str">
        <f>VLOOKUP(A1187,'Medical Examinations'!A1187:D1187,4,FALSE)</f>
        <v>No</v>
      </c>
      <c r="F1187" s="16" t="str">
        <f>VLOOKUP(A1187,'Medical Examinations'!A1187:E1187,5,FALSE)</f>
        <v>No</v>
      </c>
      <c r="G1187" s="16" t="str">
        <f>VLOOKUP(A1187,'Medical Examinations'!A1187:F1187,6,FALSE)</f>
        <v>No</v>
      </c>
      <c r="H1187" s="16">
        <f>VLOOKUP('HEALTH CARE'!A1187,'Medical Examinations'!A1187:G1187,7,FALSE)</f>
        <v>0</v>
      </c>
      <c r="I1187" s="16" t="str">
        <f>VLOOKUP(A1187,'Medical Examinations'!A1187:H1187,8,FALSE)</f>
        <v>No</v>
      </c>
      <c r="J1187" s="16" t="str">
        <f>VLOOKUP(A1187,'Medical Examinations'!A1187:I1187,9,FALSE)</f>
        <v>overweight</v>
      </c>
      <c r="K1187" s="16" t="str">
        <f>VLOOKUP(A1187,'Medical Examinations'!A1187:J1187,10,FALSE)</f>
        <v>diabetes</v>
      </c>
      <c r="L1187" s="18">
        <f>VLOOKUP(A1187,'Hospitalisation Details'!A:F, 5, FALSE)</f>
        <v>29</v>
      </c>
      <c r="M1187" s="16">
        <f>VLOOKUP(A1187,'Hospitalisation Details'!A1187:H1187,8,FALSE)</f>
        <v>9528.9</v>
      </c>
      <c r="N1187" s="16" t="str">
        <f>VLOOKUP(A1187,'Hospitalisation Details'!A1187:I1187,9,FALSE)</f>
        <v>tier - 2</v>
      </c>
      <c r="O1187" s="16" t="str">
        <f>VLOOKUP(A1187,'Hospitalisation Details'!A1187:J1187,10,FALSE)</f>
        <v>tier - 2</v>
      </c>
      <c r="P1187" s="16" t="str">
        <f>VLOOKUP(A1187,'Hospitalisation Details'!A1187:K1187,11,FALSE)</f>
        <v>R1011</v>
      </c>
      <c r="Q1187" s="16">
        <f>VLOOKUP(A1187,'Hospitalisation Details'!A1187:L1187,12,FALSE)</f>
        <v>51</v>
      </c>
    </row>
    <row r="1188" spans="1:17" ht="20.399999999999999" x14ac:dyDescent="0.6">
      <c r="A1188" s="17" t="s">
        <v>1184</v>
      </c>
      <c r="B1188" s="16" t="str">
        <f>VLOOKUP('HEALTH CARE'!A1188,'Customer Names'!A1188:D1188,3,FALSE)</f>
        <v>Zaferos</v>
      </c>
      <c r="C1188" s="16">
        <f>VLOOKUP(A1188,'Medical Examinations'!A1188:B1188,2,FALSE)</f>
        <v>41.55</v>
      </c>
      <c r="D1188" s="16">
        <f>VLOOKUP(A1188,'Medical Examinations'!A1188:C1188,3,FALSE)</f>
        <v>4.6100000000000003</v>
      </c>
      <c r="E1188" s="16" t="str">
        <f>VLOOKUP(A1188,'Medical Examinations'!A1188:D1188,4,FALSE)</f>
        <v>No</v>
      </c>
      <c r="F1188" s="16" t="str">
        <f>VLOOKUP(A1188,'Medical Examinations'!A1188:E1188,5,FALSE)</f>
        <v>No</v>
      </c>
      <c r="G1188" s="16" t="str">
        <f>VLOOKUP(A1188,'Medical Examinations'!A1188:F1188,6,FALSE)</f>
        <v>No</v>
      </c>
      <c r="H1188" s="16">
        <f>VLOOKUP('HEALTH CARE'!A1188,'Medical Examinations'!A1188:G1188,7,FALSE)</f>
        <v>1</v>
      </c>
      <c r="I1188" s="16" t="str">
        <f>VLOOKUP(A1188,'Medical Examinations'!A1188:H1188,8,FALSE)</f>
        <v>No</v>
      </c>
      <c r="J1188" s="16" t="str">
        <f>VLOOKUP(A1188,'Medical Examinations'!A1188:I1188,9,FALSE)</f>
        <v>obesity</v>
      </c>
      <c r="K1188" s="16" t="str">
        <f>VLOOKUP(A1188,'Medical Examinations'!A1188:J1188,10,FALSE)</f>
        <v>normal</v>
      </c>
      <c r="L1188" s="18">
        <f>VLOOKUP(A1188,'Hospitalisation Details'!A:F, 5, FALSE)</f>
        <v>22</v>
      </c>
      <c r="M1188" s="16">
        <f>VLOOKUP(A1188,'Hospitalisation Details'!A1188:H1188,8,FALSE)</f>
        <v>9507.68</v>
      </c>
      <c r="N1188" s="16" t="str">
        <f>VLOOKUP(A1188,'Hospitalisation Details'!A1188:I1188,9,FALSE)</f>
        <v>tier - 2</v>
      </c>
      <c r="O1188" s="16" t="str">
        <f>VLOOKUP(A1188,'Hospitalisation Details'!A1188:J1188,10,FALSE)</f>
        <v>tier - 1</v>
      </c>
      <c r="P1188" s="16" t="str">
        <f>VLOOKUP(A1188,'Hospitalisation Details'!A1188:K1188,11,FALSE)</f>
        <v>R1012</v>
      </c>
      <c r="Q1188" s="16">
        <f>VLOOKUP(A1188,'Hospitalisation Details'!A1188:L1188,12,FALSE)</f>
        <v>30</v>
      </c>
    </row>
    <row r="1189" spans="1:17" ht="20.399999999999999" x14ac:dyDescent="0.6">
      <c r="A1189" s="17" t="s">
        <v>1183</v>
      </c>
      <c r="B1189" s="16" t="str">
        <f>VLOOKUP('HEALTH CARE'!A1189,'Customer Names'!A1189:D1189,3,FALSE)</f>
        <v>Jackson</v>
      </c>
      <c r="C1189" s="16">
        <f>VLOOKUP(A1189,'Medical Examinations'!A1189:B1189,2,FALSE)</f>
        <v>41.47</v>
      </c>
      <c r="D1189" s="16">
        <f>VLOOKUP(A1189,'Medical Examinations'!A1189:C1189,3,FALSE)</f>
        <v>4.7</v>
      </c>
      <c r="E1189" s="16" t="str">
        <f>VLOOKUP(A1189,'Medical Examinations'!A1189:D1189,4,FALSE)</f>
        <v>Yes</v>
      </c>
      <c r="F1189" s="16" t="str">
        <f>VLOOKUP(A1189,'Medical Examinations'!A1189:E1189,5,FALSE)</f>
        <v>No</v>
      </c>
      <c r="G1189" s="16" t="str">
        <f>VLOOKUP(A1189,'Medical Examinations'!A1189:F1189,6,FALSE)</f>
        <v>Yes</v>
      </c>
      <c r="H1189" s="16">
        <f>VLOOKUP('HEALTH CARE'!A1189,'Medical Examinations'!A1189:G1189,7,FALSE)</f>
        <v>1</v>
      </c>
      <c r="I1189" s="16" t="str">
        <f>VLOOKUP(A1189,'Medical Examinations'!A1189:H1189,8,FALSE)</f>
        <v>No</v>
      </c>
      <c r="J1189" s="16" t="str">
        <f>VLOOKUP(A1189,'Medical Examinations'!A1189:I1189,9,FALSE)</f>
        <v>obesity</v>
      </c>
      <c r="K1189" s="16" t="str">
        <f>VLOOKUP(A1189,'Medical Examinations'!A1189:J1189,10,FALSE)</f>
        <v>normal</v>
      </c>
      <c r="L1189" s="18">
        <f>VLOOKUP(A1189,'Hospitalisation Details'!A:F, 5, FALSE)</f>
        <v>24</v>
      </c>
      <c r="M1189" s="16">
        <f>VLOOKUP(A1189,'Hospitalisation Details'!A1189:H1189,8,FALSE)</f>
        <v>9504.31</v>
      </c>
      <c r="N1189" s="16" t="str">
        <f>VLOOKUP(A1189,'Hospitalisation Details'!A1189:I1189,9,FALSE)</f>
        <v>tier - 3</v>
      </c>
      <c r="O1189" s="16" t="str">
        <f>VLOOKUP(A1189,'Hospitalisation Details'!A1189:J1189,10,FALSE)</f>
        <v>tier - 2</v>
      </c>
      <c r="P1189" s="16" t="str">
        <f>VLOOKUP(A1189,'Hospitalisation Details'!A1189:K1189,11,FALSE)</f>
        <v>R1013</v>
      </c>
      <c r="Q1189" s="16">
        <f>VLOOKUP(A1189,'Hospitalisation Details'!A1189:L1189,12,FALSE)</f>
        <v>53</v>
      </c>
    </row>
    <row r="1190" spans="1:17" ht="20.399999999999999" x14ac:dyDescent="0.6">
      <c r="A1190" s="17" t="s">
        <v>1182</v>
      </c>
      <c r="B1190" s="16" t="str">
        <f>VLOOKUP('HEALTH CARE'!A1190,'Customer Names'!A1190:D1190,3,FALSE)</f>
        <v>Evans Marke</v>
      </c>
      <c r="C1190" s="16">
        <f>VLOOKUP(A1190,'Medical Examinations'!A1190:B1190,2,FALSE)</f>
        <v>24.795000000000002</v>
      </c>
      <c r="D1190" s="16">
        <f>VLOOKUP(A1190,'Medical Examinations'!A1190:C1190,3,FALSE)</f>
        <v>6.05</v>
      </c>
      <c r="E1190" s="16" t="str">
        <f>VLOOKUP(A1190,'Medical Examinations'!A1190:D1190,4,FALSE)</f>
        <v>Yes</v>
      </c>
      <c r="F1190" s="16" t="str">
        <f>VLOOKUP(A1190,'Medical Examinations'!A1190:E1190,5,FALSE)</f>
        <v>No</v>
      </c>
      <c r="G1190" s="16" t="str">
        <f>VLOOKUP(A1190,'Medical Examinations'!A1190:F1190,6,FALSE)</f>
        <v>No</v>
      </c>
      <c r="H1190" s="16">
        <f>VLOOKUP('HEALTH CARE'!A1190,'Medical Examinations'!A1190:G1190,7,FALSE)</f>
        <v>0</v>
      </c>
      <c r="I1190" s="16" t="str">
        <f>VLOOKUP(A1190,'Medical Examinations'!A1190:H1190,8,FALSE)</f>
        <v>No</v>
      </c>
      <c r="J1190" s="16" t="str">
        <f>VLOOKUP(A1190,'Medical Examinations'!A1190:I1190,9,FALSE)</f>
        <v>normal weight</v>
      </c>
      <c r="K1190" s="16" t="str">
        <f>VLOOKUP(A1190,'Medical Examinations'!A1190:J1190,10,FALSE)</f>
        <v>prediabetes</v>
      </c>
      <c r="L1190" s="18">
        <f>VLOOKUP(A1190,'Hospitalisation Details'!A:F, 5, FALSE)</f>
        <v>28</v>
      </c>
      <c r="M1190" s="16">
        <f>VLOOKUP(A1190,'Hospitalisation Details'!A1190:H1190,8,FALSE)</f>
        <v>9500.57</v>
      </c>
      <c r="N1190" s="16" t="str">
        <f>VLOOKUP(A1190,'Hospitalisation Details'!A1190:I1190,9,FALSE)</f>
        <v>tier - 2</v>
      </c>
      <c r="O1190" s="16" t="str">
        <f>VLOOKUP(A1190,'Hospitalisation Details'!A1190:J1190,10,FALSE)</f>
        <v>tier - 3</v>
      </c>
      <c r="P1190" s="16" t="str">
        <f>VLOOKUP(A1190,'Hospitalisation Details'!A1190:K1190,11,FALSE)</f>
        <v>R1017</v>
      </c>
      <c r="Q1190" s="16">
        <f>VLOOKUP(A1190,'Hospitalisation Details'!A1190:L1190,12,FALSE)</f>
        <v>46</v>
      </c>
    </row>
    <row r="1191" spans="1:17" ht="20.399999999999999" x14ac:dyDescent="0.6">
      <c r="A1191" s="17" t="s">
        <v>1181</v>
      </c>
      <c r="B1191" s="16" t="str">
        <f>VLOOKUP('HEALTH CARE'!A1191,'Customer Names'!A1191:D1191,3,FALSE)</f>
        <v>Samland</v>
      </c>
      <c r="C1191" s="16">
        <f>VLOOKUP(A1191,'Medical Examinations'!A1191:B1191,2,FALSE)</f>
        <v>29.48</v>
      </c>
      <c r="D1191" s="16">
        <f>VLOOKUP(A1191,'Medical Examinations'!A1191:C1191,3,FALSE)</f>
        <v>5.63</v>
      </c>
      <c r="E1191" s="16" t="str">
        <f>VLOOKUP(A1191,'Medical Examinations'!A1191:D1191,4,FALSE)</f>
        <v>Yes</v>
      </c>
      <c r="F1191" s="16" t="str">
        <f>VLOOKUP(A1191,'Medical Examinations'!A1191:E1191,5,FALSE)</f>
        <v>No</v>
      </c>
      <c r="G1191" s="16" t="str">
        <f>VLOOKUP(A1191,'Medical Examinations'!A1191:F1191,6,FALSE)</f>
        <v>Yes</v>
      </c>
      <c r="H1191" s="16">
        <f>VLOOKUP('HEALTH CARE'!A1191,'Medical Examinations'!A1191:G1191,7,FALSE)</f>
        <v>1</v>
      </c>
      <c r="I1191" s="16" t="str">
        <f>VLOOKUP(A1191,'Medical Examinations'!A1191:H1191,8,FALSE)</f>
        <v>No</v>
      </c>
      <c r="J1191" s="16" t="str">
        <f>VLOOKUP(A1191,'Medical Examinations'!A1191:I1191,9,FALSE)</f>
        <v>overweight</v>
      </c>
      <c r="K1191" s="16" t="str">
        <f>VLOOKUP(A1191,'Medical Examinations'!A1191:J1191,10,FALSE)</f>
        <v>normal</v>
      </c>
      <c r="L1191" s="18">
        <f>VLOOKUP(A1191,'Hospitalisation Details'!A:F, 5, FALSE)</f>
        <v>4</v>
      </c>
      <c r="M1191" s="16">
        <f>VLOOKUP(A1191,'Hospitalisation Details'!A1191:H1191,8,FALSE)</f>
        <v>9487.64</v>
      </c>
      <c r="N1191" s="16" t="str">
        <f>VLOOKUP(A1191,'Hospitalisation Details'!A1191:I1191,9,FALSE)</f>
        <v>tier - 2</v>
      </c>
      <c r="O1191" s="16" t="str">
        <f>VLOOKUP(A1191,'Hospitalisation Details'!A1191:J1191,10,FALSE)</f>
        <v>tier - 2</v>
      </c>
      <c r="P1191" s="16" t="str">
        <f>VLOOKUP(A1191,'Hospitalisation Details'!A1191:K1191,11,FALSE)</f>
        <v>R1013</v>
      </c>
      <c r="Q1191" s="16">
        <f>VLOOKUP(A1191,'Hospitalisation Details'!A1191:L1191,12,FALSE)</f>
        <v>54</v>
      </c>
    </row>
    <row r="1192" spans="1:17" ht="20.399999999999999" x14ac:dyDescent="0.6">
      <c r="A1192" s="17" t="s">
        <v>1180</v>
      </c>
      <c r="B1192" s="16" t="str">
        <f>VLOOKUP('HEALTH CARE'!A1192,'Customer Names'!A1192:D1192,3,FALSE)</f>
        <v>Shapiro</v>
      </c>
      <c r="C1192" s="16">
        <f>VLOOKUP(A1192,'Medical Examinations'!A1192:B1192,2,FALSE)</f>
        <v>28.09</v>
      </c>
      <c r="D1192" s="16">
        <f>VLOOKUP(A1192,'Medical Examinations'!A1192:C1192,3,FALSE)</f>
        <v>6.06</v>
      </c>
      <c r="E1192" s="16" t="str">
        <f>VLOOKUP(A1192,'Medical Examinations'!A1192:D1192,4,FALSE)</f>
        <v>No</v>
      </c>
      <c r="F1192" s="16" t="str">
        <f>VLOOKUP(A1192,'Medical Examinations'!A1192:E1192,5,FALSE)</f>
        <v>No</v>
      </c>
      <c r="G1192" s="16" t="str">
        <f>VLOOKUP(A1192,'Medical Examinations'!A1192:F1192,6,FALSE)</f>
        <v>Yes</v>
      </c>
      <c r="H1192" s="16">
        <f>VLOOKUP('HEALTH CARE'!A1192,'Medical Examinations'!A1192:G1192,7,FALSE)</f>
        <v>1</v>
      </c>
      <c r="I1192" s="16" t="str">
        <f>VLOOKUP(A1192,'Medical Examinations'!A1192:H1192,8,FALSE)</f>
        <v>No</v>
      </c>
      <c r="J1192" s="16" t="str">
        <f>VLOOKUP(A1192,'Medical Examinations'!A1192:I1192,9,FALSE)</f>
        <v>overweight</v>
      </c>
      <c r="K1192" s="16" t="str">
        <f>VLOOKUP(A1192,'Medical Examinations'!A1192:J1192,10,FALSE)</f>
        <v>prediabetes</v>
      </c>
      <c r="L1192" s="18">
        <f>VLOOKUP(A1192,'Hospitalisation Details'!A:F, 5, FALSE)</f>
        <v>17</v>
      </c>
      <c r="M1192" s="16">
        <f>VLOOKUP(A1192,'Hospitalisation Details'!A1192:H1192,8,FALSE)</f>
        <v>9453.92</v>
      </c>
      <c r="N1192" s="16" t="str">
        <f>VLOOKUP(A1192,'Hospitalisation Details'!A1192:I1192,9,FALSE)</f>
        <v>tier - 2</v>
      </c>
      <c r="O1192" s="16" t="str">
        <f>VLOOKUP(A1192,'Hospitalisation Details'!A1192:J1192,10,FALSE)</f>
        <v>tier - 2</v>
      </c>
      <c r="P1192" s="16" t="str">
        <f>VLOOKUP(A1192,'Hospitalisation Details'!A1192:K1192,11,FALSE)</f>
        <v>R1021</v>
      </c>
      <c r="Q1192" s="16">
        <f>VLOOKUP(A1192,'Hospitalisation Details'!A1192:L1192,12,FALSE)</f>
        <v>43</v>
      </c>
    </row>
    <row r="1193" spans="1:17" ht="20.399999999999999" x14ac:dyDescent="0.6">
      <c r="A1193" s="17" t="s">
        <v>1179</v>
      </c>
      <c r="B1193" s="16" t="str">
        <f>VLOOKUP('HEALTH CARE'!A1193,'Customer Names'!A1193:D1193,3,FALSE)</f>
        <v>Snitzer</v>
      </c>
      <c r="C1193" s="16">
        <f>VLOOKUP(A1193,'Medical Examinations'!A1193:B1193,2,FALSE)</f>
        <v>32.729999999999997</v>
      </c>
      <c r="D1193" s="16">
        <f>VLOOKUP(A1193,'Medical Examinations'!A1193:C1193,3,FALSE)</f>
        <v>5.19</v>
      </c>
      <c r="E1193" s="16" t="str">
        <f>VLOOKUP(A1193,'Medical Examinations'!A1193:D1193,4,FALSE)</f>
        <v>No</v>
      </c>
      <c r="F1193" s="16" t="str">
        <f>VLOOKUP(A1193,'Medical Examinations'!A1193:E1193,5,FALSE)</f>
        <v>No</v>
      </c>
      <c r="G1193" s="16" t="str">
        <f>VLOOKUP(A1193,'Medical Examinations'!A1193:F1193,6,FALSE)</f>
        <v>No</v>
      </c>
      <c r="H1193" s="16">
        <f>VLOOKUP('HEALTH CARE'!A1193,'Medical Examinations'!A1193:G1193,7,FALSE)</f>
        <v>1</v>
      </c>
      <c r="I1193" s="16" t="str">
        <f>VLOOKUP(A1193,'Medical Examinations'!A1193:H1193,8,FALSE)</f>
        <v>No</v>
      </c>
      <c r="J1193" s="16" t="str">
        <f>VLOOKUP(A1193,'Medical Examinations'!A1193:I1193,9,FALSE)</f>
        <v>obesity</v>
      </c>
      <c r="K1193" s="16" t="str">
        <f>VLOOKUP(A1193,'Medical Examinations'!A1193:J1193,10,FALSE)</f>
        <v>normal</v>
      </c>
      <c r="L1193" s="18">
        <f>VLOOKUP(A1193,'Hospitalisation Details'!A:F, 5, FALSE)</f>
        <v>14</v>
      </c>
      <c r="M1193" s="16">
        <f>VLOOKUP(A1193,'Hospitalisation Details'!A1193:H1193,8,FALSE)</f>
        <v>9448.42</v>
      </c>
      <c r="N1193" s="16" t="str">
        <f>VLOOKUP(A1193,'Hospitalisation Details'!A1193:I1193,9,FALSE)</f>
        <v>tier - 2</v>
      </c>
      <c r="O1193" s="16" t="str">
        <f>VLOOKUP(A1193,'Hospitalisation Details'!A1193:J1193,10,FALSE)</f>
        <v>tier - 3</v>
      </c>
      <c r="P1193" s="16" t="str">
        <f>VLOOKUP(A1193,'Hospitalisation Details'!A1193:K1193,11,FALSE)</f>
        <v>R1021</v>
      </c>
      <c r="Q1193" s="16">
        <f>VLOOKUP(A1193,'Hospitalisation Details'!A1193:L1193,12,FALSE)</f>
        <v>35</v>
      </c>
    </row>
    <row r="1194" spans="1:17" ht="20.399999999999999" x14ac:dyDescent="0.6">
      <c r="A1194" s="17" t="s">
        <v>1178</v>
      </c>
      <c r="B1194" s="16" t="str">
        <f>VLOOKUP('HEALTH CARE'!A1194,'Customer Names'!A1194:D1194,3,FALSE)</f>
        <v>Herra Arroyo</v>
      </c>
      <c r="C1194" s="16">
        <f>VLOOKUP(A1194,'Medical Examinations'!A1194:B1194,2,FALSE)</f>
        <v>27.36</v>
      </c>
      <c r="D1194" s="16">
        <f>VLOOKUP(A1194,'Medical Examinations'!A1194:C1194,3,FALSE)</f>
        <v>8.9600000000000009</v>
      </c>
      <c r="E1194" s="16" t="str">
        <f>VLOOKUP(A1194,'Medical Examinations'!A1194:D1194,4,FALSE)</f>
        <v>No</v>
      </c>
      <c r="F1194" s="16" t="str">
        <f>VLOOKUP(A1194,'Medical Examinations'!A1194:E1194,5,FALSE)</f>
        <v>No</v>
      </c>
      <c r="G1194" s="16" t="str">
        <f>VLOOKUP(A1194,'Medical Examinations'!A1194:F1194,6,FALSE)</f>
        <v>No</v>
      </c>
      <c r="H1194" s="16">
        <f>VLOOKUP('HEALTH CARE'!A1194,'Medical Examinations'!A1194:G1194,7,FALSE)</f>
        <v>0</v>
      </c>
      <c r="I1194" s="16" t="str">
        <f>VLOOKUP(A1194,'Medical Examinations'!A1194:H1194,8,FALSE)</f>
        <v>No</v>
      </c>
      <c r="J1194" s="16" t="str">
        <f>VLOOKUP(A1194,'Medical Examinations'!A1194:I1194,9,FALSE)</f>
        <v>overweight</v>
      </c>
      <c r="K1194" s="16" t="str">
        <f>VLOOKUP(A1194,'Medical Examinations'!A1194:J1194,10,FALSE)</f>
        <v>diabetes</v>
      </c>
      <c r="L1194" s="18">
        <f>VLOOKUP(A1194,'Hospitalisation Details'!A:F, 5, FALSE)</f>
        <v>8</v>
      </c>
      <c r="M1194" s="16">
        <f>VLOOKUP(A1194,'Hospitalisation Details'!A1194:H1194,8,FALSE)</f>
        <v>9447.3799999999992</v>
      </c>
      <c r="N1194" s="16" t="str">
        <f>VLOOKUP(A1194,'Hospitalisation Details'!A1194:I1194,9,FALSE)</f>
        <v>tier - 2</v>
      </c>
      <c r="O1194" s="16" t="str">
        <f>VLOOKUP(A1194,'Hospitalisation Details'!A1194:J1194,10,FALSE)</f>
        <v>tier - 3</v>
      </c>
      <c r="P1194" s="16" t="str">
        <f>VLOOKUP(A1194,'Hospitalisation Details'!A1194:K1194,11,FALSE)</f>
        <v>R1024</v>
      </c>
      <c r="Q1194" s="16">
        <f>VLOOKUP(A1194,'Hospitalisation Details'!A1194:L1194,12,FALSE)</f>
        <v>49</v>
      </c>
    </row>
    <row r="1195" spans="1:17" ht="20.399999999999999" x14ac:dyDescent="0.6">
      <c r="A1195" s="17" t="s">
        <v>1177</v>
      </c>
      <c r="B1195" s="16" t="str">
        <f>VLOOKUP('HEALTH CARE'!A1195,'Customer Names'!A1195:D1195,3,FALSE)</f>
        <v>Watters</v>
      </c>
      <c r="C1195" s="16">
        <f>VLOOKUP(A1195,'Medical Examinations'!A1195:B1195,2,FALSE)</f>
        <v>27.265000000000001</v>
      </c>
      <c r="D1195" s="16">
        <f>VLOOKUP(A1195,'Medical Examinations'!A1195:C1195,3,FALSE)</f>
        <v>11.39</v>
      </c>
      <c r="E1195" s="16" t="str">
        <f>VLOOKUP(A1195,'Medical Examinations'!A1195:D1195,4,FALSE)</f>
        <v>No</v>
      </c>
      <c r="F1195" s="16" t="str">
        <f>VLOOKUP(A1195,'Medical Examinations'!A1195:E1195,5,FALSE)</f>
        <v>No</v>
      </c>
      <c r="G1195" s="16" t="str">
        <f>VLOOKUP(A1195,'Medical Examinations'!A1195:F1195,6,FALSE)</f>
        <v>No</v>
      </c>
      <c r="H1195" s="16">
        <f>VLOOKUP('HEALTH CARE'!A1195,'Medical Examinations'!A1195:G1195,7,FALSE)</f>
        <v>0</v>
      </c>
      <c r="I1195" s="16" t="str">
        <f>VLOOKUP(A1195,'Medical Examinations'!A1195:H1195,8,FALSE)</f>
        <v>No</v>
      </c>
      <c r="J1195" s="16" t="str">
        <f>VLOOKUP(A1195,'Medical Examinations'!A1195:I1195,9,FALSE)</f>
        <v>overweight</v>
      </c>
      <c r="K1195" s="16" t="str">
        <f>VLOOKUP(A1195,'Medical Examinations'!A1195:J1195,10,FALSE)</f>
        <v>diabetes</v>
      </c>
      <c r="L1195" s="18">
        <f>VLOOKUP(A1195,'Hospitalisation Details'!A:F, 5, FALSE)</f>
        <v>27</v>
      </c>
      <c r="M1195" s="16">
        <f>VLOOKUP(A1195,'Hospitalisation Details'!A1195:H1195,8,FALSE)</f>
        <v>9447.25</v>
      </c>
      <c r="N1195" s="16" t="str">
        <f>VLOOKUP(A1195,'Hospitalisation Details'!A1195:I1195,9,FALSE)</f>
        <v>tier - 2</v>
      </c>
      <c r="O1195" s="16" t="str">
        <f>VLOOKUP(A1195,'Hospitalisation Details'!A1195:J1195,10,FALSE)</f>
        <v>tier - 1</v>
      </c>
      <c r="P1195" s="16" t="str">
        <f>VLOOKUP(A1195,'Hospitalisation Details'!A1195:K1195,11,FALSE)</f>
        <v>R1024</v>
      </c>
      <c r="Q1195" s="16">
        <f>VLOOKUP(A1195,'Hospitalisation Details'!A1195:L1195,12,FALSE)</f>
        <v>48</v>
      </c>
    </row>
    <row r="1196" spans="1:17" ht="20.399999999999999" x14ac:dyDescent="0.6">
      <c r="A1196" s="17" t="s">
        <v>1176</v>
      </c>
      <c r="B1196" s="16" t="str">
        <f>VLOOKUP('HEALTH CARE'!A1196,'Customer Names'!A1196:D1196,3,FALSE)</f>
        <v>Steele-Belkin</v>
      </c>
      <c r="C1196" s="16">
        <f>VLOOKUP(A1196,'Medical Examinations'!A1196:B1196,2,FALSE)</f>
        <v>48.07</v>
      </c>
      <c r="D1196" s="16">
        <f>VLOOKUP(A1196,'Medical Examinations'!A1196:C1196,3,FALSE)</f>
        <v>4.0599999999999996</v>
      </c>
      <c r="E1196" s="16" t="str">
        <f>VLOOKUP(A1196,'Medical Examinations'!A1196:D1196,4,FALSE)</f>
        <v>Yes</v>
      </c>
      <c r="F1196" s="16" t="str">
        <f>VLOOKUP(A1196,'Medical Examinations'!A1196:E1196,5,FALSE)</f>
        <v>No</v>
      </c>
      <c r="G1196" s="16" t="str">
        <f>VLOOKUP(A1196,'Medical Examinations'!A1196:F1196,6,FALSE)</f>
        <v>No</v>
      </c>
      <c r="H1196" s="16">
        <f>VLOOKUP('HEALTH CARE'!A1196,'Medical Examinations'!A1196:G1196,7,FALSE)</f>
        <v>0</v>
      </c>
      <c r="I1196" s="16" t="str">
        <f>VLOOKUP(A1196,'Medical Examinations'!A1196:H1196,8,FALSE)</f>
        <v>No</v>
      </c>
      <c r="J1196" s="16" t="str">
        <f>VLOOKUP(A1196,'Medical Examinations'!A1196:I1196,9,FALSE)</f>
        <v>obesity</v>
      </c>
      <c r="K1196" s="16" t="str">
        <f>VLOOKUP(A1196,'Medical Examinations'!A1196:J1196,10,FALSE)</f>
        <v>normal</v>
      </c>
      <c r="L1196" s="18">
        <f>VLOOKUP(A1196,'Hospitalisation Details'!A:F, 5, FALSE)</f>
        <v>3</v>
      </c>
      <c r="M1196" s="16">
        <f>VLOOKUP(A1196,'Hospitalisation Details'!A1196:H1196,8,FALSE)</f>
        <v>9432.93</v>
      </c>
      <c r="N1196" s="16" t="str">
        <f>VLOOKUP(A1196,'Hospitalisation Details'!A1196:I1196,9,FALSE)</f>
        <v>tier - 2</v>
      </c>
      <c r="O1196" s="16" t="str">
        <f>VLOOKUP(A1196,'Hospitalisation Details'!A1196:J1196,10,FALSE)</f>
        <v>tier - 1</v>
      </c>
      <c r="P1196" s="16" t="str">
        <f>VLOOKUP(A1196,'Hospitalisation Details'!A1196:K1196,11,FALSE)</f>
        <v>R1024</v>
      </c>
      <c r="Q1196" s="16">
        <f>VLOOKUP(A1196,'Hospitalisation Details'!A1196:L1196,12,FALSE)</f>
        <v>46</v>
      </c>
    </row>
    <row r="1197" spans="1:17" ht="20.399999999999999" x14ac:dyDescent="0.6">
      <c r="A1197" s="17" t="s">
        <v>1175</v>
      </c>
      <c r="B1197" s="16" t="str">
        <f>VLOOKUP('HEALTH CARE'!A1197,'Customer Names'!A1197:D1197,3,FALSE)</f>
        <v>Christensen</v>
      </c>
      <c r="C1197" s="16">
        <f>VLOOKUP(A1197,'Medical Examinations'!A1197:B1197,2,FALSE)</f>
        <v>30.8</v>
      </c>
      <c r="D1197" s="16">
        <f>VLOOKUP(A1197,'Medical Examinations'!A1197:C1197,3,FALSE)</f>
        <v>5.23</v>
      </c>
      <c r="E1197" s="16" t="str">
        <f>VLOOKUP(A1197,'Medical Examinations'!A1197:D1197,4,FALSE)</f>
        <v>Yes</v>
      </c>
      <c r="F1197" s="16" t="str">
        <f>VLOOKUP(A1197,'Medical Examinations'!A1197:E1197,5,FALSE)</f>
        <v>No</v>
      </c>
      <c r="G1197" s="16" t="str">
        <f>VLOOKUP(A1197,'Medical Examinations'!A1197:F1197,6,FALSE)</f>
        <v>No</v>
      </c>
      <c r="H1197" s="16">
        <f>VLOOKUP('HEALTH CARE'!A1197,'Medical Examinations'!A1197:G1197,7,FALSE)</f>
        <v>0</v>
      </c>
      <c r="I1197" s="16" t="str">
        <f>VLOOKUP(A1197,'Medical Examinations'!A1197:H1197,8,FALSE)</f>
        <v>No</v>
      </c>
      <c r="J1197" s="16" t="str">
        <f>VLOOKUP(A1197,'Medical Examinations'!A1197:I1197,9,FALSE)</f>
        <v>obesity</v>
      </c>
      <c r="K1197" s="16" t="str">
        <f>VLOOKUP(A1197,'Medical Examinations'!A1197:J1197,10,FALSE)</f>
        <v>normal</v>
      </c>
      <c r="L1197" s="18">
        <f>VLOOKUP(A1197,'Hospitalisation Details'!A:F, 5, FALSE)</f>
        <v>30</v>
      </c>
      <c r="M1197" s="16">
        <f>VLOOKUP(A1197,'Hospitalisation Details'!A1197:H1197,8,FALSE)</f>
        <v>9414.92</v>
      </c>
      <c r="N1197" s="16" t="str">
        <f>VLOOKUP(A1197,'Hospitalisation Details'!A1197:I1197,9,FALSE)</f>
        <v>tier - 2</v>
      </c>
      <c r="O1197" s="16" t="str">
        <f>VLOOKUP(A1197,'Hospitalisation Details'!A1197:J1197,10,FALSE)</f>
        <v>tier - 2</v>
      </c>
      <c r="P1197" s="16" t="str">
        <f>VLOOKUP(A1197,'Hospitalisation Details'!A1197:K1197,11,FALSE)</f>
        <v>R1011</v>
      </c>
      <c r="Q1197" s="16">
        <f>VLOOKUP(A1197,'Hospitalisation Details'!A1197:L1197,12,FALSE)</f>
        <v>46</v>
      </c>
    </row>
    <row r="1198" spans="1:17" ht="20.399999999999999" x14ac:dyDescent="0.6">
      <c r="A1198" s="17" t="s">
        <v>1174</v>
      </c>
      <c r="B1198" s="16" t="str">
        <f>VLOOKUP('HEALTH CARE'!A1198,'Customer Names'!A1198:D1198,3,FALSE)</f>
        <v>Hodge</v>
      </c>
      <c r="C1198" s="16">
        <f>VLOOKUP(A1198,'Medical Examinations'!A1198:B1198,2,FALSE)</f>
        <v>32.299999999999997</v>
      </c>
      <c r="D1198" s="16">
        <f>VLOOKUP(A1198,'Medical Examinations'!A1198:C1198,3,FALSE)</f>
        <v>5.05</v>
      </c>
      <c r="E1198" s="16" t="str">
        <f>VLOOKUP(A1198,'Medical Examinations'!A1198:D1198,4,FALSE)</f>
        <v>Yes</v>
      </c>
      <c r="F1198" s="16" t="str">
        <f>VLOOKUP(A1198,'Medical Examinations'!A1198:E1198,5,FALSE)</f>
        <v>No</v>
      </c>
      <c r="G1198" s="16" t="str">
        <f>VLOOKUP(A1198,'Medical Examinations'!A1198:F1198,6,FALSE)</f>
        <v>No</v>
      </c>
      <c r="H1198" s="16">
        <f>VLOOKUP('HEALTH CARE'!A1198,'Medical Examinations'!A1198:G1198,7,FALSE)</f>
        <v>0</v>
      </c>
      <c r="I1198" s="16" t="str">
        <f>VLOOKUP(A1198,'Medical Examinations'!A1198:H1198,8,FALSE)</f>
        <v>No</v>
      </c>
      <c r="J1198" s="16" t="str">
        <f>VLOOKUP(A1198,'Medical Examinations'!A1198:I1198,9,FALSE)</f>
        <v>obesity</v>
      </c>
      <c r="K1198" s="16" t="str">
        <f>VLOOKUP(A1198,'Medical Examinations'!A1198:J1198,10,FALSE)</f>
        <v>normal</v>
      </c>
      <c r="L1198" s="18">
        <f>VLOOKUP(A1198,'Hospitalisation Details'!A:F, 5, FALSE)</f>
        <v>17</v>
      </c>
      <c r="M1198" s="16">
        <f>VLOOKUP(A1198,'Hospitalisation Details'!A1198:H1198,8,FALSE)</f>
        <v>9411.01</v>
      </c>
      <c r="N1198" s="16" t="str">
        <f>VLOOKUP(A1198,'Hospitalisation Details'!A1198:I1198,9,FALSE)</f>
        <v>tier - 2</v>
      </c>
      <c r="O1198" s="16" t="str">
        <f>VLOOKUP(A1198,'Hospitalisation Details'!A1198:J1198,10,FALSE)</f>
        <v>tier - 3</v>
      </c>
      <c r="P1198" s="16" t="str">
        <f>VLOOKUP(A1198,'Hospitalisation Details'!A1198:K1198,11,FALSE)</f>
        <v>R1024</v>
      </c>
      <c r="Q1198" s="16">
        <f>VLOOKUP(A1198,'Hospitalisation Details'!A1198:L1198,12,FALSE)</f>
        <v>46</v>
      </c>
    </row>
    <row r="1199" spans="1:17" ht="20.399999999999999" x14ac:dyDescent="0.6">
      <c r="A1199" s="17" t="s">
        <v>1173</v>
      </c>
      <c r="B1199" s="16" t="str">
        <f>VLOOKUP('HEALTH CARE'!A1199,'Customer Names'!A1199:D1199,3,FALSE)</f>
        <v>Rusterholz</v>
      </c>
      <c r="C1199" s="16">
        <f>VLOOKUP(A1199,'Medical Examinations'!A1199:B1199,2,FALSE)</f>
        <v>39.700000000000003</v>
      </c>
      <c r="D1199" s="16">
        <f>VLOOKUP(A1199,'Medical Examinations'!A1199:C1199,3,FALSE)</f>
        <v>7.34</v>
      </c>
      <c r="E1199" s="16" t="str">
        <f>VLOOKUP(A1199,'Medical Examinations'!A1199:D1199,4,FALSE)</f>
        <v>No</v>
      </c>
      <c r="F1199" s="16" t="str">
        <f>VLOOKUP(A1199,'Medical Examinations'!A1199:E1199,5,FALSE)</f>
        <v>No</v>
      </c>
      <c r="G1199" s="16" t="str">
        <f>VLOOKUP(A1199,'Medical Examinations'!A1199:F1199,6,FALSE)</f>
        <v>No</v>
      </c>
      <c r="H1199" s="16">
        <f>VLOOKUP('HEALTH CARE'!A1199,'Medical Examinations'!A1199:G1199,7,FALSE)</f>
        <v>0</v>
      </c>
      <c r="I1199" s="16" t="str">
        <f>VLOOKUP(A1199,'Medical Examinations'!A1199:H1199,8,FALSE)</f>
        <v>No</v>
      </c>
      <c r="J1199" s="16" t="str">
        <f>VLOOKUP(A1199,'Medical Examinations'!A1199:I1199,9,FALSE)</f>
        <v>obesity</v>
      </c>
      <c r="K1199" s="16" t="str">
        <f>VLOOKUP(A1199,'Medical Examinations'!A1199:J1199,10,FALSE)</f>
        <v>diabetes</v>
      </c>
      <c r="L1199" s="18">
        <f>VLOOKUP(A1199,'Hospitalisation Details'!A:F, 5, FALSE)</f>
        <v>20</v>
      </c>
      <c r="M1199" s="16">
        <f>VLOOKUP(A1199,'Hospitalisation Details'!A1199:H1199,8,FALSE)</f>
        <v>9391.35</v>
      </c>
      <c r="N1199" s="16" t="str">
        <f>VLOOKUP(A1199,'Hospitalisation Details'!A1199:I1199,9,FALSE)</f>
        <v>tier - 3</v>
      </c>
      <c r="O1199" s="16" t="str">
        <f>VLOOKUP(A1199,'Hospitalisation Details'!A1199:J1199,10,FALSE)</f>
        <v>tier - 3</v>
      </c>
      <c r="P1199" s="16" t="str">
        <f>VLOOKUP(A1199,'Hospitalisation Details'!A1199:K1199,11,FALSE)</f>
        <v>R1011</v>
      </c>
      <c r="Q1199" s="16">
        <f>VLOOKUP(A1199,'Hospitalisation Details'!A1199:L1199,12,FALSE)</f>
        <v>51</v>
      </c>
    </row>
    <row r="1200" spans="1:17" ht="20.399999999999999" x14ac:dyDescent="0.6">
      <c r="A1200" s="17" t="s">
        <v>1172</v>
      </c>
      <c r="B1200" s="16" t="str">
        <f>VLOOKUP('HEALTH CARE'!A1200,'Customer Names'!A1200:D1200,3,FALSE)</f>
        <v>Lafrance</v>
      </c>
      <c r="C1200" s="16">
        <f>VLOOKUP(A1200,'Medical Examinations'!A1200:B1200,2,FALSE)</f>
        <v>35.97</v>
      </c>
      <c r="D1200" s="16">
        <f>VLOOKUP(A1200,'Medical Examinations'!A1200:C1200,3,FALSE)</f>
        <v>8.1300000000000008</v>
      </c>
      <c r="E1200" s="16" t="str">
        <f>VLOOKUP(A1200,'Medical Examinations'!A1200:D1200,4,FALSE)</f>
        <v>No</v>
      </c>
      <c r="F1200" s="16" t="str">
        <f>VLOOKUP(A1200,'Medical Examinations'!A1200:E1200,5,FALSE)</f>
        <v>No</v>
      </c>
      <c r="G1200" s="16" t="str">
        <f>VLOOKUP(A1200,'Medical Examinations'!A1200:F1200,6,FALSE)</f>
        <v>No</v>
      </c>
      <c r="H1200" s="16">
        <f>VLOOKUP('HEALTH CARE'!A1200,'Medical Examinations'!A1200:G1200,7,FALSE)</f>
        <v>0</v>
      </c>
      <c r="I1200" s="16" t="str">
        <f>VLOOKUP(A1200,'Medical Examinations'!A1200:H1200,8,FALSE)</f>
        <v>No</v>
      </c>
      <c r="J1200" s="16" t="str">
        <f>VLOOKUP(A1200,'Medical Examinations'!A1200:I1200,9,FALSE)</f>
        <v>obesity</v>
      </c>
      <c r="K1200" s="16" t="str">
        <f>VLOOKUP(A1200,'Medical Examinations'!A1200:J1200,10,FALSE)</f>
        <v>diabetes</v>
      </c>
      <c r="L1200" s="18">
        <f>VLOOKUP(A1200,'Hospitalisation Details'!A:F, 5, FALSE)</f>
        <v>29</v>
      </c>
      <c r="M1200" s="16">
        <f>VLOOKUP(A1200,'Hospitalisation Details'!A1200:H1200,8,FALSE)</f>
        <v>9386.16</v>
      </c>
      <c r="N1200" s="16" t="str">
        <f>VLOOKUP(A1200,'Hospitalisation Details'!A1200:I1200,9,FALSE)</f>
        <v>tier - 3</v>
      </c>
      <c r="O1200" s="16" t="str">
        <f>VLOOKUP(A1200,'Hospitalisation Details'!A1200:J1200,10,FALSE)</f>
        <v>tier - 2</v>
      </c>
      <c r="P1200" s="16" t="str">
        <f>VLOOKUP(A1200,'Hospitalisation Details'!A1200:K1200,11,FALSE)</f>
        <v>R1013</v>
      </c>
      <c r="Q1200" s="16">
        <f>VLOOKUP(A1200,'Hospitalisation Details'!A1200:L1200,12,FALSE)</f>
        <v>51</v>
      </c>
    </row>
    <row r="1201" spans="1:17" ht="20.399999999999999" x14ac:dyDescent="0.6">
      <c r="A1201" s="17" t="s">
        <v>1171</v>
      </c>
      <c r="B1201" s="16" t="str">
        <f>VLOOKUP('HEALTH CARE'!A1201,'Customer Names'!A1201:D1201,3,FALSE)</f>
        <v>Hallis</v>
      </c>
      <c r="C1201" s="16">
        <f>VLOOKUP(A1201,'Medical Examinations'!A1201:B1201,2,FALSE)</f>
        <v>25.86</v>
      </c>
      <c r="D1201" s="16">
        <f>VLOOKUP(A1201,'Medical Examinations'!A1201:C1201,3,FALSE)</f>
        <v>6.68</v>
      </c>
      <c r="E1201" s="16" t="str">
        <f>VLOOKUP(A1201,'Medical Examinations'!A1201:D1201,4,FALSE)</f>
        <v>Yes</v>
      </c>
      <c r="F1201" s="16" t="str">
        <f>VLOOKUP(A1201,'Medical Examinations'!A1201:E1201,5,FALSE)</f>
        <v>No</v>
      </c>
      <c r="G1201" s="16" t="str">
        <f>VLOOKUP(A1201,'Medical Examinations'!A1201:F1201,6,FALSE)</f>
        <v>No</v>
      </c>
      <c r="H1201" s="16">
        <f>VLOOKUP('HEALTH CARE'!A1201,'Medical Examinations'!A1201:G1201,7,FALSE)</f>
        <v>1</v>
      </c>
      <c r="I1201" s="16" t="str">
        <f>VLOOKUP(A1201,'Medical Examinations'!A1201:H1201,8,FALSE)</f>
        <v>No</v>
      </c>
      <c r="J1201" s="16" t="str">
        <f>VLOOKUP(A1201,'Medical Examinations'!A1201:I1201,9,FALSE)</f>
        <v>overweight</v>
      </c>
      <c r="K1201" s="16" t="str">
        <f>VLOOKUP(A1201,'Medical Examinations'!A1201:J1201,10,FALSE)</f>
        <v>diabetes</v>
      </c>
      <c r="L1201" s="18">
        <f>VLOOKUP(A1201,'Hospitalisation Details'!A:F, 5, FALSE)</f>
        <v>2</v>
      </c>
      <c r="M1201" s="16">
        <f>VLOOKUP(A1201,'Hospitalisation Details'!A1201:H1201,8,FALSE)</f>
        <v>9380.75</v>
      </c>
      <c r="N1201" s="16" t="str">
        <f>VLOOKUP(A1201,'Hospitalisation Details'!A1201:I1201,9,FALSE)</f>
        <v>tier - 2</v>
      </c>
      <c r="O1201" s="16" t="str">
        <f>VLOOKUP(A1201,'Hospitalisation Details'!A1201:J1201,10,FALSE)</f>
        <v>tier - 2</v>
      </c>
      <c r="P1201" s="16" t="str">
        <f>VLOOKUP(A1201,'Hospitalisation Details'!A1201:K1201,11,FALSE)</f>
        <v>R1024</v>
      </c>
      <c r="Q1201" s="16">
        <f>VLOOKUP(A1201,'Hospitalisation Details'!A1201:L1201,12,FALSE)</f>
        <v>47</v>
      </c>
    </row>
    <row r="1202" spans="1:17" ht="20.399999999999999" x14ac:dyDescent="0.6">
      <c r="A1202" s="17" t="s">
        <v>1170</v>
      </c>
      <c r="B1202" s="16" t="str">
        <f>VLOOKUP('HEALTH CARE'!A1202,'Customer Names'!A1202:D1202,3,FALSE)</f>
        <v>Marshall</v>
      </c>
      <c r="C1202" s="16">
        <f>VLOOKUP(A1202,'Medical Examinations'!A1202:B1202,2,FALSE)</f>
        <v>30.03</v>
      </c>
      <c r="D1202" s="16">
        <f>VLOOKUP(A1202,'Medical Examinations'!A1202:C1202,3,FALSE)</f>
        <v>11.51</v>
      </c>
      <c r="E1202" s="16" t="str">
        <f>VLOOKUP(A1202,'Medical Examinations'!A1202:D1202,4,FALSE)</f>
        <v>No</v>
      </c>
      <c r="F1202" s="16" t="str">
        <f>VLOOKUP(A1202,'Medical Examinations'!A1202:E1202,5,FALSE)</f>
        <v>No</v>
      </c>
      <c r="G1202" s="16" t="str">
        <f>VLOOKUP(A1202,'Medical Examinations'!A1202:F1202,6,FALSE)</f>
        <v>No</v>
      </c>
      <c r="H1202" s="16">
        <f>VLOOKUP('HEALTH CARE'!A1202,'Medical Examinations'!A1202:G1202,7,FALSE)</f>
        <v>0</v>
      </c>
      <c r="I1202" s="16" t="str">
        <f>VLOOKUP(A1202,'Medical Examinations'!A1202:H1202,8,FALSE)</f>
        <v>No</v>
      </c>
      <c r="J1202" s="16" t="str">
        <f>VLOOKUP(A1202,'Medical Examinations'!A1202:I1202,9,FALSE)</f>
        <v>obesity</v>
      </c>
      <c r="K1202" s="16" t="str">
        <f>VLOOKUP(A1202,'Medical Examinations'!A1202:J1202,10,FALSE)</f>
        <v>diabetes</v>
      </c>
      <c r="L1202" s="18">
        <f>VLOOKUP(A1202,'Hospitalisation Details'!A:F, 5, FALSE)</f>
        <v>26</v>
      </c>
      <c r="M1202" s="16">
        <f>VLOOKUP(A1202,'Hospitalisation Details'!A1202:H1202,8,FALSE)</f>
        <v>9377.9</v>
      </c>
      <c r="N1202" s="16" t="str">
        <f>VLOOKUP(A1202,'Hospitalisation Details'!A1202:I1202,9,FALSE)</f>
        <v>tier - 2</v>
      </c>
      <c r="O1202" s="16" t="str">
        <f>VLOOKUP(A1202,'Hospitalisation Details'!A1202:J1202,10,FALSE)</f>
        <v>tier - 1</v>
      </c>
      <c r="P1202" s="16" t="str">
        <f>VLOOKUP(A1202,'Hospitalisation Details'!A1202:K1202,11,FALSE)</f>
        <v>R1013</v>
      </c>
      <c r="Q1202" s="16">
        <f>VLOOKUP(A1202,'Hospitalisation Details'!A1202:L1202,12,FALSE)</f>
        <v>51</v>
      </c>
    </row>
    <row r="1203" spans="1:17" ht="20.399999999999999" x14ac:dyDescent="0.6">
      <c r="A1203" s="17" t="s">
        <v>1169</v>
      </c>
      <c r="B1203" s="16" t="str">
        <f>VLOOKUP('HEALTH CARE'!A1203,'Customer Names'!A1203:D1203,3,FALSE)</f>
        <v>Salowitz</v>
      </c>
      <c r="C1203" s="16">
        <f>VLOOKUP(A1203,'Medical Examinations'!A1203:B1203,2,FALSE)</f>
        <v>25.76</v>
      </c>
      <c r="D1203" s="16">
        <f>VLOOKUP(A1203,'Medical Examinations'!A1203:C1203,3,FALSE)</f>
        <v>6.02</v>
      </c>
      <c r="E1203" s="16" t="str">
        <f>VLOOKUP(A1203,'Medical Examinations'!A1203:D1203,4,FALSE)</f>
        <v>Yes</v>
      </c>
      <c r="F1203" s="16" t="str">
        <f>VLOOKUP(A1203,'Medical Examinations'!A1203:E1203,5,FALSE)</f>
        <v>No</v>
      </c>
      <c r="G1203" s="16" t="str">
        <f>VLOOKUP(A1203,'Medical Examinations'!A1203:F1203,6,FALSE)</f>
        <v>Yes</v>
      </c>
      <c r="H1203" s="16">
        <f>VLOOKUP('HEALTH CARE'!A1203,'Medical Examinations'!A1203:G1203,7,FALSE)</f>
        <v>1</v>
      </c>
      <c r="I1203" s="16" t="str">
        <f>VLOOKUP(A1203,'Medical Examinations'!A1203:H1203,8,FALSE)</f>
        <v>No</v>
      </c>
      <c r="J1203" s="16" t="str">
        <f>VLOOKUP(A1203,'Medical Examinations'!A1203:I1203,9,FALSE)</f>
        <v>overweight</v>
      </c>
      <c r="K1203" s="16" t="str">
        <f>VLOOKUP(A1203,'Medical Examinations'!A1203:J1203,10,FALSE)</f>
        <v>prediabetes</v>
      </c>
      <c r="L1203" s="18">
        <f>VLOOKUP(A1203,'Hospitalisation Details'!A:F, 5, FALSE)</f>
        <v>24</v>
      </c>
      <c r="M1203" s="16">
        <f>VLOOKUP(A1203,'Hospitalisation Details'!A1203:H1203,8,FALSE)</f>
        <v>9377.4500000000007</v>
      </c>
      <c r="N1203" s="16" t="str">
        <f>VLOOKUP(A1203,'Hospitalisation Details'!A1203:I1203,9,FALSE)</f>
        <v>tier - 2</v>
      </c>
      <c r="O1203" s="16" t="str">
        <f>VLOOKUP(A1203,'Hospitalisation Details'!A1203:J1203,10,FALSE)</f>
        <v>tier - 3</v>
      </c>
      <c r="P1203" s="16" t="str">
        <f>VLOOKUP(A1203,'Hospitalisation Details'!A1203:K1203,11,FALSE)</f>
        <v>R1013</v>
      </c>
      <c r="Q1203" s="16">
        <f>VLOOKUP(A1203,'Hospitalisation Details'!A1203:L1203,12,FALSE)</f>
        <v>53</v>
      </c>
    </row>
    <row r="1204" spans="1:17" ht="20.399999999999999" x14ac:dyDescent="0.6">
      <c r="A1204" s="17" t="s">
        <v>1168</v>
      </c>
      <c r="B1204" s="16" t="str">
        <f>VLOOKUP('HEALTH CARE'!A1204,'Customer Names'!A1204:D1204,3,FALSE)</f>
        <v>Blake</v>
      </c>
      <c r="C1204" s="16">
        <f>VLOOKUP(A1204,'Medical Examinations'!A1204:B1204,2,FALSE)</f>
        <v>22.42</v>
      </c>
      <c r="D1204" s="16">
        <f>VLOOKUP(A1204,'Medical Examinations'!A1204:C1204,3,FALSE)</f>
        <v>7.96</v>
      </c>
      <c r="E1204" s="16" t="str">
        <f>VLOOKUP(A1204,'Medical Examinations'!A1204:D1204,4,FALSE)</f>
        <v>No</v>
      </c>
      <c r="F1204" s="16" t="str">
        <f>VLOOKUP(A1204,'Medical Examinations'!A1204:E1204,5,FALSE)</f>
        <v>No</v>
      </c>
      <c r="G1204" s="16" t="str">
        <f>VLOOKUP(A1204,'Medical Examinations'!A1204:F1204,6,FALSE)</f>
        <v>No</v>
      </c>
      <c r="H1204" s="16">
        <f>VLOOKUP('HEALTH CARE'!A1204,'Medical Examinations'!A1204:G1204,7,FALSE)</f>
        <v>0</v>
      </c>
      <c r="I1204" s="16" t="str">
        <f>VLOOKUP(A1204,'Medical Examinations'!A1204:H1204,8,FALSE)</f>
        <v>No</v>
      </c>
      <c r="J1204" s="16" t="str">
        <f>VLOOKUP(A1204,'Medical Examinations'!A1204:I1204,9,FALSE)</f>
        <v>normal weight</v>
      </c>
      <c r="K1204" s="16" t="str">
        <f>VLOOKUP(A1204,'Medical Examinations'!A1204:J1204,10,FALSE)</f>
        <v>diabetes</v>
      </c>
      <c r="L1204" s="18">
        <f>VLOOKUP(A1204,'Hospitalisation Details'!A:F, 5, FALSE)</f>
        <v>8</v>
      </c>
      <c r="M1204" s="16">
        <f>VLOOKUP(A1204,'Hospitalisation Details'!A1204:H1204,8,FALSE)</f>
        <v>9361.33</v>
      </c>
      <c r="N1204" s="16" t="str">
        <f>VLOOKUP(A1204,'Hospitalisation Details'!A1204:I1204,9,FALSE)</f>
        <v>tier - 3</v>
      </c>
      <c r="O1204" s="16" t="str">
        <f>VLOOKUP(A1204,'Hospitalisation Details'!A1204:J1204,10,FALSE)</f>
        <v>tier - 1</v>
      </c>
      <c r="P1204" s="16" t="str">
        <f>VLOOKUP(A1204,'Hospitalisation Details'!A1204:K1204,11,FALSE)</f>
        <v>R1016</v>
      </c>
      <c r="Q1204" s="16">
        <f>VLOOKUP(A1204,'Hospitalisation Details'!A1204:L1204,12,FALSE)</f>
        <v>51</v>
      </c>
    </row>
    <row r="1205" spans="1:17" ht="20.399999999999999" x14ac:dyDescent="0.6">
      <c r="A1205" s="17" t="s">
        <v>1167</v>
      </c>
      <c r="B1205" s="16" t="str">
        <f>VLOOKUP('HEALTH CARE'!A1205,'Customer Names'!A1205:D1205,3,FALSE)</f>
        <v>Langerak</v>
      </c>
      <c r="C1205" s="16">
        <f>VLOOKUP(A1205,'Medical Examinations'!A1205:B1205,2,FALSE)</f>
        <v>33.18</v>
      </c>
      <c r="D1205" s="16">
        <f>VLOOKUP(A1205,'Medical Examinations'!A1205:C1205,3,FALSE)</f>
        <v>6.01</v>
      </c>
      <c r="E1205" s="16" t="str">
        <f>VLOOKUP(A1205,'Medical Examinations'!A1205:D1205,4,FALSE)</f>
        <v>Yes</v>
      </c>
      <c r="F1205" s="16" t="str">
        <f>VLOOKUP(A1205,'Medical Examinations'!A1205:E1205,5,FALSE)</f>
        <v>No</v>
      </c>
      <c r="G1205" s="16" t="str">
        <f>VLOOKUP(A1205,'Medical Examinations'!A1205:F1205,6,FALSE)</f>
        <v>No</v>
      </c>
      <c r="H1205" s="16">
        <f>VLOOKUP('HEALTH CARE'!A1205,'Medical Examinations'!A1205:G1205,7,FALSE)</f>
        <v>1</v>
      </c>
      <c r="I1205" s="16" t="str">
        <f>VLOOKUP(A1205,'Medical Examinations'!A1205:H1205,8,FALSE)</f>
        <v>No</v>
      </c>
      <c r="J1205" s="16" t="str">
        <f>VLOOKUP(A1205,'Medical Examinations'!A1205:I1205,9,FALSE)</f>
        <v>obesity</v>
      </c>
      <c r="K1205" s="16" t="str">
        <f>VLOOKUP(A1205,'Medical Examinations'!A1205:J1205,10,FALSE)</f>
        <v>prediabetes</v>
      </c>
      <c r="L1205" s="18">
        <f>VLOOKUP(A1205,'Hospitalisation Details'!A:F, 5, FALSE)</f>
        <v>1</v>
      </c>
      <c r="M1205" s="16">
        <f>VLOOKUP(A1205,'Hospitalisation Details'!A1205:H1205,8,FALSE)</f>
        <v>9344.2000000000007</v>
      </c>
      <c r="N1205" s="16" t="str">
        <f>VLOOKUP(A1205,'Hospitalisation Details'!A1205:I1205,9,FALSE)</f>
        <v>tier - 2</v>
      </c>
      <c r="O1205" s="16" t="str">
        <f>VLOOKUP(A1205,'Hospitalisation Details'!A1205:J1205,10,FALSE)</f>
        <v>tier - 1</v>
      </c>
      <c r="P1205" s="16" t="str">
        <f>VLOOKUP(A1205,'Hospitalisation Details'!A1205:K1205,11,FALSE)</f>
        <v>R1021</v>
      </c>
      <c r="Q1205" s="16">
        <f>VLOOKUP(A1205,'Hospitalisation Details'!A1205:L1205,12,FALSE)</f>
        <v>34</v>
      </c>
    </row>
    <row r="1206" spans="1:17" ht="20.399999999999999" x14ac:dyDescent="0.6">
      <c r="A1206" s="17" t="s">
        <v>1166</v>
      </c>
      <c r="B1206" s="16" t="str">
        <f>VLOOKUP('HEALTH CARE'!A1206,'Customer Names'!A1206:D1206,3,FALSE)</f>
        <v>Bonilla</v>
      </c>
      <c r="C1206" s="16">
        <f>VLOOKUP(A1206,'Medical Examinations'!A1206:B1206,2,FALSE)</f>
        <v>43.04</v>
      </c>
      <c r="D1206" s="16">
        <f>VLOOKUP(A1206,'Medical Examinations'!A1206:C1206,3,FALSE)</f>
        <v>5.9</v>
      </c>
      <c r="E1206" s="16" t="str">
        <f>VLOOKUP(A1206,'Medical Examinations'!A1206:D1206,4,FALSE)</f>
        <v>Yes</v>
      </c>
      <c r="F1206" s="16" t="str">
        <f>VLOOKUP(A1206,'Medical Examinations'!A1206:E1206,5,FALSE)</f>
        <v>No</v>
      </c>
      <c r="G1206" s="16" t="str">
        <f>VLOOKUP(A1206,'Medical Examinations'!A1206:F1206,6,FALSE)</f>
        <v>No</v>
      </c>
      <c r="H1206" s="16">
        <f>VLOOKUP('HEALTH CARE'!A1206,'Medical Examinations'!A1206:G1206,7,FALSE)</f>
        <v>0</v>
      </c>
      <c r="I1206" s="16" t="str">
        <f>VLOOKUP(A1206,'Medical Examinations'!A1206:H1206,8,FALSE)</f>
        <v>No</v>
      </c>
      <c r="J1206" s="16" t="str">
        <f>VLOOKUP(A1206,'Medical Examinations'!A1206:I1206,9,FALSE)</f>
        <v>obesity</v>
      </c>
      <c r="K1206" s="16" t="str">
        <f>VLOOKUP(A1206,'Medical Examinations'!A1206:J1206,10,FALSE)</f>
        <v>prediabetes</v>
      </c>
      <c r="L1206" s="18">
        <f>VLOOKUP(A1206,'Hospitalisation Details'!A:F, 5, FALSE)</f>
        <v>12</v>
      </c>
      <c r="M1206" s="16">
        <f>VLOOKUP(A1206,'Hospitalisation Details'!A1206:H1206,8,FALSE)</f>
        <v>9338.61</v>
      </c>
      <c r="N1206" s="16" t="str">
        <f>VLOOKUP(A1206,'Hospitalisation Details'!A1206:I1206,9,FALSE)</f>
        <v>tier - 2</v>
      </c>
      <c r="O1206" s="16" t="str">
        <f>VLOOKUP(A1206,'Hospitalisation Details'!A1206:J1206,10,FALSE)</f>
        <v>tier - 1</v>
      </c>
      <c r="P1206" s="16" t="str">
        <f>VLOOKUP(A1206,'Hospitalisation Details'!A1206:K1206,11,FALSE)</f>
        <v>R1026</v>
      </c>
      <c r="Q1206" s="16">
        <f>VLOOKUP(A1206,'Hospitalisation Details'!A1206:L1206,12,FALSE)</f>
        <v>26</v>
      </c>
    </row>
    <row r="1207" spans="1:17" ht="20.399999999999999" x14ac:dyDescent="0.6">
      <c r="A1207" s="17" t="s">
        <v>1165</v>
      </c>
      <c r="B1207" s="16" t="str">
        <f>VLOOKUP('HEALTH CARE'!A1207,'Customer Names'!A1207:D1207,3,FALSE)</f>
        <v>Ciabattoni</v>
      </c>
      <c r="C1207" s="16">
        <f>VLOOKUP(A1207,'Medical Examinations'!A1207:B1207,2,FALSE)</f>
        <v>34.15</v>
      </c>
      <c r="D1207" s="16">
        <f>VLOOKUP(A1207,'Medical Examinations'!A1207:C1207,3,FALSE)</f>
        <v>4.49</v>
      </c>
      <c r="E1207" s="16" t="str">
        <f>VLOOKUP(A1207,'Medical Examinations'!A1207:D1207,4,FALSE)</f>
        <v>Yes</v>
      </c>
      <c r="F1207" s="16" t="str">
        <f>VLOOKUP(A1207,'Medical Examinations'!A1207:E1207,5,FALSE)</f>
        <v>No</v>
      </c>
      <c r="G1207" s="16" t="str">
        <f>VLOOKUP(A1207,'Medical Examinations'!A1207:F1207,6,FALSE)</f>
        <v>No</v>
      </c>
      <c r="H1207" s="16">
        <f>VLOOKUP('HEALTH CARE'!A1207,'Medical Examinations'!A1207:G1207,7,FALSE)</f>
        <v>1</v>
      </c>
      <c r="I1207" s="16" t="str">
        <f>VLOOKUP(A1207,'Medical Examinations'!A1207:H1207,8,FALSE)</f>
        <v>No</v>
      </c>
      <c r="J1207" s="16" t="str">
        <f>VLOOKUP(A1207,'Medical Examinations'!A1207:I1207,9,FALSE)</f>
        <v>obesity</v>
      </c>
      <c r="K1207" s="16" t="str">
        <f>VLOOKUP(A1207,'Medical Examinations'!A1207:J1207,10,FALSE)</f>
        <v>normal</v>
      </c>
      <c r="L1207" s="18">
        <f>VLOOKUP(A1207,'Hospitalisation Details'!A:F, 5, FALSE)</f>
        <v>9</v>
      </c>
      <c r="M1207" s="16">
        <f>VLOOKUP(A1207,'Hospitalisation Details'!A1207:H1207,8,FALSE)</f>
        <v>9320.26</v>
      </c>
      <c r="N1207" s="16" t="str">
        <f>VLOOKUP(A1207,'Hospitalisation Details'!A1207:I1207,9,FALSE)</f>
        <v>tier - 2</v>
      </c>
      <c r="O1207" s="16" t="str">
        <f>VLOOKUP(A1207,'Hospitalisation Details'!A1207:J1207,10,FALSE)</f>
        <v>tier - 1</v>
      </c>
      <c r="P1207" s="16" t="str">
        <f>VLOOKUP(A1207,'Hospitalisation Details'!A1207:K1207,11,FALSE)</f>
        <v>R1012</v>
      </c>
      <c r="Q1207" s="16">
        <f>VLOOKUP(A1207,'Hospitalisation Details'!A1207:L1207,12,FALSE)</f>
        <v>34</v>
      </c>
    </row>
    <row r="1208" spans="1:17" ht="20.399999999999999" x14ac:dyDescent="0.6">
      <c r="A1208" s="17" t="s">
        <v>1164</v>
      </c>
      <c r="B1208" s="16" t="str">
        <f>VLOOKUP('HEALTH CARE'!A1208,'Customer Names'!A1208:D1208,3,FALSE)</f>
        <v>Escanero Palmer</v>
      </c>
      <c r="C1208" s="16">
        <f>VLOOKUP(A1208,'Medical Examinations'!A1208:B1208,2,FALSE)</f>
        <v>25.78</v>
      </c>
      <c r="D1208" s="16">
        <f>VLOOKUP(A1208,'Medical Examinations'!A1208:C1208,3,FALSE)</f>
        <v>6.25</v>
      </c>
      <c r="E1208" s="16" t="str">
        <f>VLOOKUP(A1208,'Medical Examinations'!A1208:D1208,4,FALSE)</f>
        <v>No</v>
      </c>
      <c r="F1208" s="16" t="str">
        <f>VLOOKUP(A1208,'Medical Examinations'!A1208:E1208,5,FALSE)</f>
        <v>No</v>
      </c>
      <c r="G1208" s="16" t="str">
        <f>VLOOKUP(A1208,'Medical Examinations'!A1208:F1208,6,FALSE)</f>
        <v>No</v>
      </c>
      <c r="H1208" s="16">
        <f>VLOOKUP('HEALTH CARE'!A1208,'Medical Examinations'!A1208:G1208,7,FALSE)</f>
        <v>0</v>
      </c>
      <c r="I1208" s="16" t="str">
        <f>VLOOKUP(A1208,'Medical Examinations'!A1208:H1208,8,FALSE)</f>
        <v>No</v>
      </c>
      <c r="J1208" s="16" t="str">
        <f>VLOOKUP(A1208,'Medical Examinations'!A1208:I1208,9,FALSE)</f>
        <v>overweight</v>
      </c>
      <c r="K1208" s="16" t="str">
        <f>VLOOKUP(A1208,'Medical Examinations'!A1208:J1208,10,FALSE)</f>
        <v>prediabetes</v>
      </c>
      <c r="L1208" s="18">
        <f>VLOOKUP(A1208,'Hospitalisation Details'!A:F, 5, FALSE)</f>
        <v>12</v>
      </c>
      <c r="M1208" s="16">
        <f>VLOOKUP(A1208,'Hospitalisation Details'!A1208:H1208,8,FALSE)</f>
        <v>9315.41</v>
      </c>
      <c r="N1208" s="16" t="str">
        <f>VLOOKUP(A1208,'Hospitalisation Details'!A1208:I1208,9,FALSE)</f>
        <v>tier - 2</v>
      </c>
      <c r="O1208" s="16" t="str">
        <f>VLOOKUP(A1208,'Hospitalisation Details'!A1208:J1208,10,FALSE)</f>
        <v>tier - 1</v>
      </c>
      <c r="P1208" s="16" t="str">
        <f>VLOOKUP(A1208,'Hospitalisation Details'!A1208:K1208,11,FALSE)</f>
        <v>R1024</v>
      </c>
      <c r="Q1208" s="16">
        <f>VLOOKUP(A1208,'Hospitalisation Details'!A1208:L1208,12,FALSE)</f>
        <v>45</v>
      </c>
    </row>
    <row r="1209" spans="1:17" ht="20.399999999999999" x14ac:dyDescent="0.6">
      <c r="A1209" s="17" t="s">
        <v>1163</v>
      </c>
      <c r="B1209" s="16" t="str">
        <f>VLOOKUP('HEALTH CARE'!A1209,'Customer Names'!A1209:D1209,3,FALSE)</f>
        <v>Lowe</v>
      </c>
      <c r="C1209" s="16">
        <f>VLOOKUP(A1209,'Medical Examinations'!A1209:B1209,2,FALSE)</f>
        <v>21.02</v>
      </c>
      <c r="D1209" s="16">
        <f>VLOOKUP(A1209,'Medical Examinations'!A1209:C1209,3,FALSE)</f>
        <v>9.6199999999999992</v>
      </c>
      <c r="E1209" s="16" t="str">
        <f>VLOOKUP(A1209,'Medical Examinations'!A1209:D1209,4,FALSE)</f>
        <v>Yes</v>
      </c>
      <c r="F1209" s="16" t="str">
        <f>VLOOKUP(A1209,'Medical Examinations'!A1209:E1209,5,FALSE)</f>
        <v>No</v>
      </c>
      <c r="G1209" s="16" t="str">
        <f>VLOOKUP(A1209,'Medical Examinations'!A1209:F1209,6,FALSE)</f>
        <v>Yes</v>
      </c>
      <c r="H1209" s="16">
        <f>VLOOKUP('HEALTH CARE'!A1209,'Medical Examinations'!A1209:G1209,7,FALSE)</f>
        <v>1</v>
      </c>
      <c r="I1209" s="16" t="str">
        <f>VLOOKUP(A1209,'Medical Examinations'!A1209:H1209,8,FALSE)</f>
        <v>No</v>
      </c>
      <c r="J1209" s="16" t="str">
        <f>VLOOKUP(A1209,'Medical Examinations'!A1209:I1209,9,FALSE)</f>
        <v>normal weight</v>
      </c>
      <c r="K1209" s="16" t="str">
        <f>VLOOKUP(A1209,'Medical Examinations'!A1209:J1209,10,FALSE)</f>
        <v>diabetes</v>
      </c>
      <c r="L1209" s="18">
        <f>VLOOKUP(A1209,'Hospitalisation Details'!A:F, 5, FALSE)</f>
        <v>8</v>
      </c>
      <c r="M1209" s="16">
        <f>VLOOKUP(A1209,'Hospitalisation Details'!A1209:H1209,8,FALSE)</f>
        <v>9310.81</v>
      </c>
      <c r="N1209" s="16" t="str">
        <f>VLOOKUP(A1209,'Hospitalisation Details'!A1209:I1209,9,FALSE)</f>
        <v>tier - 3</v>
      </c>
      <c r="O1209" s="16" t="str">
        <f>VLOOKUP(A1209,'Hospitalisation Details'!A1209:J1209,10,FALSE)</f>
        <v>tier - 1</v>
      </c>
      <c r="P1209" s="16" t="str">
        <f>VLOOKUP(A1209,'Hospitalisation Details'!A1209:K1209,11,FALSE)</f>
        <v>R1013</v>
      </c>
      <c r="Q1209" s="16">
        <f>VLOOKUP(A1209,'Hospitalisation Details'!A1209:L1209,12,FALSE)</f>
        <v>60</v>
      </c>
    </row>
    <row r="1210" spans="1:17" ht="20.399999999999999" x14ac:dyDescent="0.6">
      <c r="A1210" s="17" t="s">
        <v>1162</v>
      </c>
      <c r="B1210" s="16" t="str">
        <f>VLOOKUP('HEALTH CARE'!A1210,'Customer Names'!A1210:D1210,3,FALSE)</f>
        <v>Osmark</v>
      </c>
      <c r="C1210" s="16">
        <f>VLOOKUP(A1210,'Medical Examinations'!A1210:B1210,2,FALSE)</f>
        <v>37.51</v>
      </c>
      <c r="D1210" s="16">
        <f>VLOOKUP(A1210,'Medical Examinations'!A1210:C1210,3,FALSE)</f>
        <v>11.06</v>
      </c>
      <c r="E1210" s="16" t="str">
        <f>VLOOKUP(A1210,'Medical Examinations'!A1210:D1210,4,FALSE)</f>
        <v>No</v>
      </c>
      <c r="F1210" s="16" t="str">
        <f>VLOOKUP(A1210,'Medical Examinations'!A1210:E1210,5,FALSE)</f>
        <v>No</v>
      </c>
      <c r="G1210" s="16" t="str">
        <f>VLOOKUP(A1210,'Medical Examinations'!A1210:F1210,6,FALSE)</f>
        <v>No</v>
      </c>
      <c r="H1210" s="16">
        <f>VLOOKUP('HEALTH CARE'!A1210,'Medical Examinations'!A1210:G1210,7,FALSE)</f>
        <v>2</v>
      </c>
      <c r="I1210" s="16" t="str">
        <f>VLOOKUP(A1210,'Medical Examinations'!A1210:H1210,8,FALSE)</f>
        <v>No</v>
      </c>
      <c r="J1210" s="16" t="str">
        <f>VLOOKUP(A1210,'Medical Examinations'!A1210:I1210,9,FALSE)</f>
        <v>obesity</v>
      </c>
      <c r="K1210" s="16" t="str">
        <f>VLOOKUP(A1210,'Medical Examinations'!A1210:J1210,10,FALSE)</f>
        <v>diabetes</v>
      </c>
      <c r="L1210" s="18">
        <f>VLOOKUP(A1210,'Hospitalisation Details'!A:F, 5, FALSE)</f>
        <v>16</v>
      </c>
      <c r="M1210" s="16">
        <f>VLOOKUP(A1210,'Hospitalisation Details'!A1210:H1210,8,FALSE)</f>
        <v>9304.7000000000007</v>
      </c>
      <c r="N1210" s="16" t="str">
        <f>VLOOKUP(A1210,'Hospitalisation Details'!A1210:I1210,9,FALSE)</f>
        <v>tier - 3</v>
      </c>
      <c r="O1210" s="16" t="str">
        <f>VLOOKUP(A1210,'Hospitalisation Details'!A1210:J1210,10,FALSE)</f>
        <v>tier - 3</v>
      </c>
      <c r="P1210" s="16" t="str">
        <f>VLOOKUP(A1210,'Hospitalisation Details'!A1210:K1210,11,FALSE)</f>
        <v>R1013</v>
      </c>
      <c r="Q1210" s="16">
        <f>VLOOKUP(A1210,'Hospitalisation Details'!A1210:L1210,12,FALSE)</f>
        <v>49</v>
      </c>
    </row>
    <row r="1211" spans="1:17" ht="20.399999999999999" x14ac:dyDescent="0.6">
      <c r="A1211" s="17" t="s">
        <v>1161</v>
      </c>
      <c r="B1211" s="16" t="str">
        <f>VLOOKUP('HEALTH CARE'!A1211,'Customer Names'!A1211:D1211,3,FALSE)</f>
        <v>Lawson</v>
      </c>
      <c r="C1211" s="16">
        <f>VLOOKUP(A1211,'Medical Examinations'!A1211:B1211,2,FALSE)</f>
        <v>25.745000000000001</v>
      </c>
      <c r="D1211" s="16">
        <f>VLOOKUP(A1211,'Medical Examinations'!A1211:C1211,3,FALSE)</f>
        <v>6.11</v>
      </c>
      <c r="E1211" s="16" t="str">
        <f>VLOOKUP(A1211,'Medical Examinations'!A1211:D1211,4,FALSE)</f>
        <v>Yes</v>
      </c>
      <c r="F1211" s="16" t="str">
        <f>VLOOKUP(A1211,'Medical Examinations'!A1211:E1211,5,FALSE)</f>
        <v>No</v>
      </c>
      <c r="G1211" s="16" t="str">
        <f>VLOOKUP(A1211,'Medical Examinations'!A1211:F1211,6,FALSE)</f>
        <v>No</v>
      </c>
      <c r="H1211" s="16">
        <f>VLOOKUP('HEALTH CARE'!A1211,'Medical Examinations'!A1211:G1211,7,FALSE)</f>
        <v>0</v>
      </c>
      <c r="I1211" s="16" t="str">
        <f>VLOOKUP(A1211,'Medical Examinations'!A1211:H1211,8,FALSE)</f>
        <v>No</v>
      </c>
      <c r="J1211" s="16" t="str">
        <f>VLOOKUP(A1211,'Medical Examinations'!A1211:I1211,9,FALSE)</f>
        <v>overweight</v>
      </c>
      <c r="K1211" s="16" t="str">
        <f>VLOOKUP(A1211,'Medical Examinations'!A1211:J1211,10,FALSE)</f>
        <v>prediabetes</v>
      </c>
      <c r="L1211" s="18">
        <f>VLOOKUP(A1211,'Hospitalisation Details'!A:F, 5, FALSE)</f>
        <v>3</v>
      </c>
      <c r="M1211" s="16">
        <f>VLOOKUP(A1211,'Hospitalisation Details'!A1211:H1211,8,FALSE)</f>
        <v>9301.89</v>
      </c>
      <c r="N1211" s="16" t="str">
        <f>VLOOKUP(A1211,'Hospitalisation Details'!A1211:I1211,9,FALSE)</f>
        <v>tier - 2</v>
      </c>
      <c r="O1211" s="16" t="str">
        <f>VLOOKUP(A1211,'Hospitalisation Details'!A1211:J1211,10,FALSE)</f>
        <v>tier - 1</v>
      </c>
      <c r="P1211" s="16" t="str">
        <f>VLOOKUP(A1211,'Hospitalisation Details'!A1211:K1211,11,FALSE)</f>
        <v>R1012</v>
      </c>
      <c r="Q1211" s="16">
        <f>VLOOKUP(A1211,'Hospitalisation Details'!A1211:L1211,12,FALSE)</f>
        <v>46</v>
      </c>
    </row>
    <row r="1212" spans="1:17" ht="20.399999999999999" x14ac:dyDescent="0.6">
      <c r="A1212" s="17" t="s">
        <v>1160</v>
      </c>
      <c r="B1212" s="16" t="str">
        <f>VLOOKUP('HEALTH CARE'!A1212,'Customer Names'!A1212:D1212,3,FALSE)</f>
        <v>Warwick</v>
      </c>
      <c r="C1212" s="16">
        <f>VLOOKUP(A1212,'Medical Examinations'!A1212:B1212,2,FALSE)</f>
        <v>31.35</v>
      </c>
      <c r="D1212" s="16">
        <f>VLOOKUP(A1212,'Medical Examinations'!A1212:C1212,3,FALSE)</f>
        <v>11.49</v>
      </c>
      <c r="E1212" s="16" t="str">
        <f>VLOOKUP(A1212,'Medical Examinations'!A1212:D1212,4,FALSE)</f>
        <v>No</v>
      </c>
      <c r="F1212" s="16" t="str">
        <f>VLOOKUP(A1212,'Medical Examinations'!A1212:E1212,5,FALSE)</f>
        <v>No</v>
      </c>
      <c r="G1212" s="16" t="str">
        <f>VLOOKUP(A1212,'Medical Examinations'!A1212:F1212,6,FALSE)</f>
        <v>No</v>
      </c>
      <c r="H1212" s="16">
        <f>VLOOKUP('HEALTH CARE'!A1212,'Medical Examinations'!A1212:G1212,7,FALSE)</f>
        <v>2</v>
      </c>
      <c r="I1212" s="16" t="str">
        <f>VLOOKUP(A1212,'Medical Examinations'!A1212:H1212,8,FALSE)</f>
        <v>No</v>
      </c>
      <c r="J1212" s="16" t="str">
        <f>VLOOKUP(A1212,'Medical Examinations'!A1212:I1212,9,FALSE)</f>
        <v>obesity</v>
      </c>
      <c r="K1212" s="16" t="str">
        <f>VLOOKUP(A1212,'Medical Examinations'!A1212:J1212,10,FALSE)</f>
        <v>diabetes</v>
      </c>
      <c r="L1212" s="18">
        <f>VLOOKUP(A1212,'Hospitalisation Details'!A:F, 5, FALSE)</f>
        <v>18</v>
      </c>
      <c r="M1212" s="16">
        <f>VLOOKUP(A1212,'Hospitalisation Details'!A1212:H1212,8,FALSE)</f>
        <v>9290.14</v>
      </c>
      <c r="N1212" s="16" t="str">
        <f>VLOOKUP(A1212,'Hospitalisation Details'!A1212:I1212,9,FALSE)</f>
        <v>tier - 3</v>
      </c>
      <c r="O1212" s="16" t="str">
        <f>VLOOKUP(A1212,'Hospitalisation Details'!A1212:J1212,10,FALSE)</f>
        <v>tier - 3</v>
      </c>
      <c r="P1212" s="16" t="str">
        <f>VLOOKUP(A1212,'Hospitalisation Details'!A1212:K1212,11,FALSE)</f>
        <v>R1016</v>
      </c>
      <c r="Q1212" s="16">
        <f>VLOOKUP(A1212,'Hospitalisation Details'!A1212:L1212,12,FALSE)</f>
        <v>49</v>
      </c>
    </row>
    <row r="1213" spans="1:17" ht="20.399999999999999" x14ac:dyDescent="0.6">
      <c r="A1213" s="17" t="s">
        <v>1159</v>
      </c>
      <c r="B1213" s="16" t="str">
        <f>VLOOKUP('HEALTH CARE'!A1213,'Customer Names'!A1213:D1213,3,FALSE)</f>
        <v>Magnuson</v>
      </c>
      <c r="C1213" s="16">
        <f>VLOOKUP(A1213,'Medical Examinations'!A1213:B1213,2,FALSE)</f>
        <v>29.83</v>
      </c>
      <c r="D1213" s="16">
        <f>VLOOKUP(A1213,'Medical Examinations'!A1213:C1213,3,FALSE)</f>
        <v>8.68</v>
      </c>
      <c r="E1213" s="16" t="str">
        <f>VLOOKUP(A1213,'Medical Examinations'!A1213:D1213,4,FALSE)</f>
        <v>No</v>
      </c>
      <c r="F1213" s="16" t="str">
        <f>VLOOKUP(A1213,'Medical Examinations'!A1213:E1213,5,FALSE)</f>
        <v>No</v>
      </c>
      <c r="G1213" s="16" t="str">
        <f>VLOOKUP(A1213,'Medical Examinations'!A1213:F1213,6,FALSE)</f>
        <v>No</v>
      </c>
      <c r="H1213" s="16">
        <f>VLOOKUP('HEALTH CARE'!A1213,'Medical Examinations'!A1213:G1213,7,FALSE)</f>
        <v>2</v>
      </c>
      <c r="I1213" s="16" t="str">
        <f>VLOOKUP(A1213,'Medical Examinations'!A1213:H1213,8,FALSE)</f>
        <v>No</v>
      </c>
      <c r="J1213" s="16" t="str">
        <f>VLOOKUP(A1213,'Medical Examinations'!A1213:I1213,9,FALSE)</f>
        <v>overweight</v>
      </c>
      <c r="K1213" s="16" t="str">
        <f>VLOOKUP(A1213,'Medical Examinations'!A1213:J1213,10,FALSE)</f>
        <v>diabetes</v>
      </c>
      <c r="L1213" s="18">
        <f>VLOOKUP(A1213,'Hospitalisation Details'!A:F, 5, FALSE)</f>
        <v>16</v>
      </c>
      <c r="M1213" s="16">
        <f>VLOOKUP(A1213,'Hospitalisation Details'!A1213:H1213,8,FALSE)</f>
        <v>9288.0300000000007</v>
      </c>
      <c r="N1213" s="16" t="str">
        <f>VLOOKUP(A1213,'Hospitalisation Details'!A1213:I1213,9,FALSE)</f>
        <v>tier - 2</v>
      </c>
      <c r="O1213" s="16" t="str">
        <f>VLOOKUP(A1213,'Hospitalisation Details'!A1213:J1213,10,FALSE)</f>
        <v>tier - 3</v>
      </c>
      <c r="P1213" s="16" t="str">
        <f>VLOOKUP(A1213,'Hospitalisation Details'!A1213:K1213,11,FALSE)</f>
        <v>R1018</v>
      </c>
      <c r="Q1213" s="16">
        <f>VLOOKUP(A1213,'Hospitalisation Details'!A1213:L1213,12,FALSE)</f>
        <v>49</v>
      </c>
    </row>
    <row r="1214" spans="1:17" ht="20.399999999999999" x14ac:dyDescent="0.6">
      <c r="A1214" s="17" t="s">
        <v>1158</v>
      </c>
      <c r="B1214" s="16" t="str">
        <f>VLOOKUP('HEALTH CARE'!A1214,'Customer Names'!A1214:D1214,3,FALSE)</f>
        <v>Marsh</v>
      </c>
      <c r="C1214" s="16">
        <f>VLOOKUP(A1214,'Medical Examinations'!A1214:B1214,2,FALSE)</f>
        <v>25.49</v>
      </c>
      <c r="D1214" s="16">
        <f>VLOOKUP(A1214,'Medical Examinations'!A1214:C1214,3,FALSE)</f>
        <v>5.68</v>
      </c>
      <c r="E1214" s="16" t="str">
        <f>VLOOKUP(A1214,'Medical Examinations'!A1214:D1214,4,FALSE)</f>
        <v>Yes</v>
      </c>
      <c r="F1214" s="16" t="str">
        <f>VLOOKUP(A1214,'Medical Examinations'!A1214:E1214,5,FALSE)</f>
        <v>No</v>
      </c>
      <c r="G1214" s="16" t="str">
        <f>VLOOKUP(A1214,'Medical Examinations'!A1214:F1214,6,FALSE)</f>
        <v>Yes</v>
      </c>
      <c r="H1214" s="16">
        <f>VLOOKUP('HEALTH CARE'!A1214,'Medical Examinations'!A1214:G1214,7,FALSE)</f>
        <v>1</v>
      </c>
      <c r="I1214" s="16" t="str">
        <f>VLOOKUP(A1214,'Medical Examinations'!A1214:H1214,8,FALSE)</f>
        <v>No</v>
      </c>
      <c r="J1214" s="16" t="str">
        <f>VLOOKUP(A1214,'Medical Examinations'!A1214:I1214,9,FALSE)</f>
        <v>overweight</v>
      </c>
      <c r="K1214" s="16" t="str">
        <f>VLOOKUP(A1214,'Medical Examinations'!A1214:J1214,10,FALSE)</f>
        <v>normal</v>
      </c>
      <c r="L1214" s="18">
        <f>VLOOKUP(A1214,'Hospitalisation Details'!A:F, 5, FALSE)</f>
        <v>26</v>
      </c>
      <c r="M1214" s="16">
        <f>VLOOKUP(A1214,'Hospitalisation Details'!A1214:H1214,8,FALSE)</f>
        <v>9285.8700000000008</v>
      </c>
      <c r="N1214" s="16" t="str">
        <f>VLOOKUP(A1214,'Hospitalisation Details'!A1214:I1214,9,FALSE)</f>
        <v>tier - 2</v>
      </c>
      <c r="O1214" s="16" t="str">
        <f>VLOOKUP(A1214,'Hospitalisation Details'!A1214:J1214,10,FALSE)</f>
        <v>tier - 3</v>
      </c>
      <c r="P1214" s="16" t="str">
        <f>VLOOKUP(A1214,'Hospitalisation Details'!A1214:K1214,11,FALSE)</f>
        <v>R1013</v>
      </c>
      <c r="Q1214" s="16">
        <f>VLOOKUP(A1214,'Hospitalisation Details'!A1214:L1214,12,FALSE)</f>
        <v>53</v>
      </c>
    </row>
    <row r="1215" spans="1:17" ht="20.399999999999999" x14ac:dyDescent="0.6">
      <c r="A1215" s="17" t="s">
        <v>1157</v>
      </c>
      <c r="B1215" s="16" t="str">
        <f>VLOOKUP('HEALTH CARE'!A1215,'Customer Names'!A1215:D1215,3,FALSE)</f>
        <v>Kari</v>
      </c>
      <c r="C1215" s="16">
        <f>VLOOKUP(A1215,'Medical Examinations'!A1215:B1215,2,FALSE)</f>
        <v>34.1</v>
      </c>
      <c r="D1215" s="16">
        <f>VLOOKUP(A1215,'Medical Examinations'!A1215:C1215,3,FALSE)</f>
        <v>8.4499999999999993</v>
      </c>
      <c r="E1215" s="16" t="str">
        <f>VLOOKUP(A1215,'Medical Examinations'!A1215:D1215,4,FALSE)</f>
        <v>No</v>
      </c>
      <c r="F1215" s="16" t="str">
        <f>VLOOKUP(A1215,'Medical Examinations'!A1215:E1215,5,FALSE)</f>
        <v>No</v>
      </c>
      <c r="G1215" s="16" t="str">
        <f>VLOOKUP(A1215,'Medical Examinations'!A1215:F1215,6,FALSE)</f>
        <v>No</v>
      </c>
      <c r="H1215" s="16">
        <f>VLOOKUP('HEALTH CARE'!A1215,'Medical Examinations'!A1215:G1215,7,FALSE)</f>
        <v>0</v>
      </c>
      <c r="I1215" s="16" t="str">
        <f>VLOOKUP(A1215,'Medical Examinations'!A1215:H1215,8,FALSE)</f>
        <v>No</v>
      </c>
      <c r="J1215" s="16" t="str">
        <f>VLOOKUP(A1215,'Medical Examinations'!A1215:I1215,9,FALSE)</f>
        <v>obesity</v>
      </c>
      <c r="K1215" s="16" t="str">
        <f>VLOOKUP(A1215,'Medical Examinations'!A1215:J1215,10,FALSE)</f>
        <v>diabetes</v>
      </c>
      <c r="L1215" s="18">
        <f>VLOOKUP(A1215,'Hospitalisation Details'!A:F, 5, FALSE)</f>
        <v>2</v>
      </c>
      <c r="M1215" s="16">
        <f>VLOOKUP(A1215,'Hospitalisation Details'!A1215:H1215,8,FALSE)</f>
        <v>9283.56</v>
      </c>
      <c r="N1215" s="16" t="str">
        <f>VLOOKUP(A1215,'Hospitalisation Details'!A1215:I1215,9,FALSE)</f>
        <v>tier - 2</v>
      </c>
      <c r="O1215" s="16" t="str">
        <f>VLOOKUP(A1215,'Hospitalisation Details'!A1215:J1215,10,FALSE)</f>
        <v>tier - 3</v>
      </c>
      <c r="P1215" s="16" t="str">
        <f>VLOOKUP(A1215,'Hospitalisation Details'!A1215:K1215,11,FALSE)</f>
        <v>R1013</v>
      </c>
      <c r="Q1215" s="16">
        <f>VLOOKUP(A1215,'Hospitalisation Details'!A1215:L1215,12,FALSE)</f>
        <v>51</v>
      </c>
    </row>
    <row r="1216" spans="1:17" ht="20.399999999999999" x14ac:dyDescent="0.6">
      <c r="A1216" s="17" t="s">
        <v>1156</v>
      </c>
      <c r="B1216" s="16" t="str">
        <f>VLOOKUP('HEALTH CARE'!A1216,'Customer Names'!A1216:D1216,3,FALSE)</f>
        <v>Standiford</v>
      </c>
      <c r="C1216" s="16">
        <f>VLOOKUP(A1216,'Medical Examinations'!A1216:B1216,2,FALSE)</f>
        <v>25.84</v>
      </c>
      <c r="D1216" s="16">
        <f>VLOOKUP(A1216,'Medical Examinations'!A1216:C1216,3,FALSE)</f>
        <v>8.51</v>
      </c>
      <c r="E1216" s="16" t="str">
        <f>VLOOKUP(A1216,'Medical Examinations'!A1216:D1216,4,FALSE)</f>
        <v>No</v>
      </c>
      <c r="F1216" s="16" t="str">
        <f>VLOOKUP(A1216,'Medical Examinations'!A1216:E1216,5,FALSE)</f>
        <v>No</v>
      </c>
      <c r="G1216" s="16" t="str">
        <f>VLOOKUP(A1216,'Medical Examinations'!A1216:F1216,6,FALSE)</f>
        <v>No</v>
      </c>
      <c r="H1216" s="16">
        <f>VLOOKUP('HEALTH CARE'!A1216,'Medical Examinations'!A1216:G1216,7,FALSE)</f>
        <v>2</v>
      </c>
      <c r="I1216" s="16" t="str">
        <f>VLOOKUP(A1216,'Medical Examinations'!A1216:H1216,8,FALSE)</f>
        <v>No</v>
      </c>
      <c r="J1216" s="16" t="str">
        <f>VLOOKUP(A1216,'Medical Examinations'!A1216:I1216,9,FALSE)</f>
        <v>overweight</v>
      </c>
      <c r="K1216" s="16" t="str">
        <f>VLOOKUP(A1216,'Medical Examinations'!A1216:J1216,10,FALSE)</f>
        <v>diabetes</v>
      </c>
      <c r="L1216" s="18">
        <f>VLOOKUP(A1216,'Hospitalisation Details'!A:F, 5, FALSE)</f>
        <v>27</v>
      </c>
      <c r="M1216" s="16">
        <f>VLOOKUP(A1216,'Hospitalisation Details'!A1216:H1216,8,FALSE)</f>
        <v>9282.48</v>
      </c>
      <c r="N1216" s="16" t="str">
        <f>VLOOKUP(A1216,'Hospitalisation Details'!A1216:I1216,9,FALSE)</f>
        <v>tier - 3</v>
      </c>
      <c r="O1216" s="16" t="str">
        <f>VLOOKUP(A1216,'Hospitalisation Details'!A1216:J1216,10,FALSE)</f>
        <v>tier - 2</v>
      </c>
      <c r="P1216" s="16" t="str">
        <f>VLOOKUP(A1216,'Hospitalisation Details'!A1216:K1216,11,FALSE)</f>
        <v>R1016</v>
      </c>
      <c r="Q1216" s="16">
        <f>VLOOKUP(A1216,'Hospitalisation Details'!A1216:L1216,12,FALSE)</f>
        <v>49</v>
      </c>
    </row>
    <row r="1217" spans="1:17" ht="20.399999999999999" x14ac:dyDescent="0.6">
      <c r="A1217" s="17" t="s">
        <v>1155</v>
      </c>
      <c r="B1217" s="16" t="str">
        <f>VLOOKUP('HEALTH CARE'!A1217,'Customer Names'!A1217:D1217,3,FALSE)</f>
        <v>Sherwin</v>
      </c>
      <c r="C1217" s="16">
        <f>VLOOKUP(A1217,'Medical Examinations'!A1217:B1217,2,FALSE)</f>
        <v>20.6</v>
      </c>
      <c r="D1217" s="16">
        <f>VLOOKUP(A1217,'Medical Examinations'!A1217:C1217,3,FALSE)</f>
        <v>7.62</v>
      </c>
      <c r="E1217" s="16" t="str">
        <f>VLOOKUP(A1217,'Medical Examinations'!A1217:D1217,4,FALSE)</f>
        <v>No</v>
      </c>
      <c r="F1217" s="16" t="str">
        <f>VLOOKUP(A1217,'Medical Examinations'!A1217:E1217,5,FALSE)</f>
        <v>No</v>
      </c>
      <c r="G1217" s="16" t="str">
        <f>VLOOKUP(A1217,'Medical Examinations'!A1217:F1217,6,FALSE)</f>
        <v>No</v>
      </c>
      <c r="H1217" s="16">
        <f>VLOOKUP('HEALTH CARE'!A1217,'Medical Examinations'!A1217:G1217,7,FALSE)</f>
        <v>0</v>
      </c>
      <c r="I1217" s="16" t="str">
        <f>VLOOKUP(A1217,'Medical Examinations'!A1217:H1217,8,FALSE)</f>
        <v>No</v>
      </c>
      <c r="J1217" s="16" t="str">
        <f>VLOOKUP(A1217,'Medical Examinations'!A1217:I1217,9,FALSE)</f>
        <v>normal weight</v>
      </c>
      <c r="K1217" s="16" t="str">
        <f>VLOOKUP(A1217,'Medical Examinations'!A1217:J1217,10,FALSE)</f>
        <v>diabetes</v>
      </c>
      <c r="L1217" s="18">
        <f>VLOOKUP(A1217,'Hospitalisation Details'!A:F, 5, FALSE)</f>
        <v>6</v>
      </c>
      <c r="M1217" s="16">
        <f>VLOOKUP(A1217,'Hospitalisation Details'!A1217:H1217,8,FALSE)</f>
        <v>9264.7999999999993</v>
      </c>
      <c r="N1217" s="16" t="str">
        <f>VLOOKUP(A1217,'Hospitalisation Details'!A1217:I1217,9,FALSE)</f>
        <v>tier - 2</v>
      </c>
      <c r="O1217" s="16" t="str">
        <f>VLOOKUP(A1217,'Hospitalisation Details'!A1217:J1217,10,FALSE)</f>
        <v>tier - 1</v>
      </c>
      <c r="P1217" s="16" t="str">
        <f>VLOOKUP(A1217,'Hospitalisation Details'!A1217:K1217,11,FALSE)</f>
        <v>R1011</v>
      </c>
      <c r="Q1217" s="16">
        <f>VLOOKUP(A1217,'Hospitalisation Details'!A1217:L1217,12,FALSE)</f>
        <v>51</v>
      </c>
    </row>
    <row r="1218" spans="1:17" ht="20.399999999999999" x14ac:dyDescent="0.6">
      <c r="A1218" s="17" t="s">
        <v>1154</v>
      </c>
      <c r="B1218" s="16" t="str">
        <f>VLOOKUP('HEALTH CARE'!A1218,'Customer Names'!A1218:D1218,3,FALSE)</f>
        <v>Parker</v>
      </c>
      <c r="C1218" s="16">
        <f>VLOOKUP(A1218,'Medical Examinations'!A1218:B1218,2,FALSE)</f>
        <v>28.88</v>
      </c>
      <c r="D1218" s="16">
        <f>VLOOKUP(A1218,'Medical Examinations'!A1218:C1218,3,FALSE)</f>
        <v>10.18</v>
      </c>
      <c r="E1218" s="16" t="str">
        <f>VLOOKUP(A1218,'Medical Examinations'!A1218:D1218,4,FALSE)</f>
        <v>No</v>
      </c>
      <c r="F1218" s="16" t="str">
        <f>VLOOKUP(A1218,'Medical Examinations'!A1218:E1218,5,FALSE)</f>
        <v>No</v>
      </c>
      <c r="G1218" s="16" t="str">
        <f>VLOOKUP(A1218,'Medical Examinations'!A1218:F1218,6,FALSE)</f>
        <v>No</v>
      </c>
      <c r="H1218" s="16">
        <f>VLOOKUP('HEALTH CARE'!A1218,'Medical Examinations'!A1218:G1218,7,FALSE)</f>
        <v>0</v>
      </c>
      <c r="I1218" s="16" t="str">
        <f>VLOOKUP(A1218,'Medical Examinations'!A1218:H1218,8,FALSE)</f>
        <v>No</v>
      </c>
      <c r="J1218" s="16" t="str">
        <f>VLOOKUP(A1218,'Medical Examinations'!A1218:I1218,9,FALSE)</f>
        <v>overweight</v>
      </c>
      <c r="K1218" s="16" t="str">
        <f>VLOOKUP(A1218,'Medical Examinations'!A1218:J1218,10,FALSE)</f>
        <v>diabetes</v>
      </c>
      <c r="L1218" s="18">
        <f>VLOOKUP(A1218,'Hospitalisation Details'!A:F, 5, FALSE)</f>
        <v>21</v>
      </c>
      <c r="M1218" s="16">
        <f>VLOOKUP(A1218,'Hospitalisation Details'!A1218:H1218,8,FALSE)</f>
        <v>9249.5</v>
      </c>
      <c r="N1218" s="16" t="str">
        <f>VLOOKUP(A1218,'Hospitalisation Details'!A1218:I1218,9,FALSE)</f>
        <v>tier - 2</v>
      </c>
      <c r="O1218" s="16" t="str">
        <f>VLOOKUP(A1218,'Hospitalisation Details'!A1218:J1218,10,FALSE)</f>
        <v>tier - 1</v>
      </c>
      <c r="P1218" s="16" t="str">
        <f>VLOOKUP(A1218,'Hospitalisation Details'!A1218:K1218,11,FALSE)</f>
        <v>R1012</v>
      </c>
      <c r="Q1218" s="16">
        <f>VLOOKUP(A1218,'Hospitalisation Details'!A1218:L1218,12,FALSE)</f>
        <v>48</v>
      </c>
    </row>
    <row r="1219" spans="1:17" ht="20.399999999999999" x14ac:dyDescent="0.6">
      <c r="A1219" s="17" t="s">
        <v>1153</v>
      </c>
      <c r="B1219" s="16" t="str">
        <f>VLOOKUP('HEALTH CARE'!A1219,'Customer Names'!A1219:D1219,3,FALSE)</f>
        <v>Blekeli</v>
      </c>
      <c r="C1219" s="16">
        <f>VLOOKUP(A1219,'Medical Examinations'!A1219:B1219,2,FALSE)</f>
        <v>28.24</v>
      </c>
      <c r="D1219" s="16">
        <f>VLOOKUP(A1219,'Medical Examinations'!A1219:C1219,3,FALSE)</f>
        <v>5.36</v>
      </c>
      <c r="E1219" s="16" t="str">
        <f>VLOOKUP(A1219,'Medical Examinations'!A1219:D1219,4,FALSE)</f>
        <v>No</v>
      </c>
      <c r="F1219" s="16" t="str">
        <f>VLOOKUP(A1219,'Medical Examinations'!A1219:E1219,5,FALSE)</f>
        <v>No</v>
      </c>
      <c r="G1219" s="16" t="str">
        <f>VLOOKUP(A1219,'Medical Examinations'!A1219:F1219,6,FALSE)</f>
        <v>No</v>
      </c>
      <c r="H1219" s="16">
        <f>VLOOKUP('HEALTH CARE'!A1219,'Medical Examinations'!A1219:G1219,7,FALSE)</f>
        <v>0</v>
      </c>
      <c r="I1219" s="16" t="str">
        <f>VLOOKUP(A1219,'Medical Examinations'!A1219:H1219,8,FALSE)</f>
        <v>No</v>
      </c>
      <c r="J1219" s="16" t="str">
        <f>VLOOKUP(A1219,'Medical Examinations'!A1219:I1219,9,FALSE)</f>
        <v>overweight</v>
      </c>
      <c r="K1219" s="16" t="str">
        <f>VLOOKUP(A1219,'Medical Examinations'!A1219:J1219,10,FALSE)</f>
        <v>normal</v>
      </c>
      <c r="L1219" s="18">
        <f>VLOOKUP(A1219,'Hospitalisation Details'!A:F, 5, FALSE)</f>
        <v>5</v>
      </c>
      <c r="M1219" s="16">
        <f>VLOOKUP(A1219,'Hospitalisation Details'!A1219:H1219,8,FALSE)</f>
        <v>9247.94</v>
      </c>
      <c r="N1219" s="16" t="str">
        <f>VLOOKUP(A1219,'Hospitalisation Details'!A1219:I1219,9,FALSE)</f>
        <v>tier - 2</v>
      </c>
      <c r="O1219" s="16" t="str">
        <f>VLOOKUP(A1219,'Hospitalisation Details'!A1219:J1219,10,FALSE)</f>
        <v>tier - 1</v>
      </c>
      <c r="P1219" s="16" t="str">
        <f>VLOOKUP(A1219,'Hospitalisation Details'!A1219:K1219,11,FALSE)</f>
        <v>R1021</v>
      </c>
      <c r="Q1219" s="16">
        <f>VLOOKUP(A1219,'Hospitalisation Details'!A1219:L1219,12,FALSE)</f>
        <v>42</v>
      </c>
    </row>
    <row r="1220" spans="1:17" ht="20.399999999999999" x14ac:dyDescent="0.6">
      <c r="A1220" s="17" t="s">
        <v>1152</v>
      </c>
      <c r="B1220" s="16" t="str">
        <f>VLOOKUP('HEALTH CARE'!A1220,'Customer Names'!A1220:D1220,3,FALSE)</f>
        <v>Vangampleare</v>
      </c>
      <c r="C1220" s="16">
        <f>VLOOKUP(A1220,'Medical Examinations'!A1220:B1220,2,FALSE)</f>
        <v>25.46</v>
      </c>
      <c r="D1220" s="16">
        <f>VLOOKUP(A1220,'Medical Examinations'!A1220:C1220,3,FALSE)</f>
        <v>11.78</v>
      </c>
      <c r="E1220" s="16" t="str">
        <f>VLOOKUP(A1220,'Medical Examinations'!A1220:D1220,4,FALSE)</f>
        <v>Yes</v>
      </c>
      <c r="F1220" s="16" t="str">
        <f>VLOOKUP(A1220,'Medical Examinations'!A1220:E1220,5,FALSE)</f>
        <v>No</v>
      </c>
      <c r="G1220" s="16" t="str">
        <f>VLOOKUP(A1220,'Medical Examinations'!A1220:F1220,6,FALSE)</f>
        <v>No</v>
      </c>
      <c r="H1220" s="16">
        <f>VLOOKUP('HEALTH CARE'!A1220,'Medical Examinations'!A1220:G1220,7,FALSE)</f>
        <v>1</v>
      </c>
      <c r="I1220" s="16" t="str">
        <f>VLOOKUP(A1220,'Medical Examinations'!A1220:H1220,8,FALSE)</f>
        <v>No</v>
      </c>
      <c r="J1220" s="16" t="str">
        <f>VLOOKUP(A1220,'Medical Examinations'!A1220:I1220,9,FALSE)</f>
        <v>overweight</v>
      </c>
      <c r="K1220" s="16" t="str">
        <f>VLOOKUP(A1220,'Medical Examinations'!A1220:J1220,10,FALSE)</f>
        <v>diabetes</v>
      </c>
      <c r="L1220" s="18">
        <f>VLOOKUP(A1220,'Hospitalisation Details'!A:F, 5, FALSE)</f>
        <v>6</v>
      </c>
      <c r="M1220" s="16">
        <f>VLOOKUP(A1220,'Hospitalisation Details'!A1220:H1220,8,FALSE)</f>
        <v>9225.26</v>
      </c>
      <c r="N1220" s="16" t="str">
        <f>VLOOKUP(A1220,'Hospitalisation Details'!A1220:I1220,9,FALSE)</f>
        <v>tier - 3</v>
      </c>
      <c r="O1220" s="16" t="str">
        <f>VLOOKUP(A1220,'Hospitalisation Details'!A1220:J1220,10,FALSE)</f>
        <v>tier - 3</v>
      </c>
      <c r="P1220" s="16" t="str">
        <f>VLOOKUP(A1220,'Hospitalisation Details'!A1220:K1220,11,FALSE)</f>
        <v>R1015</v>
      </c>
      <c r="Q1220" s="16">
        <f>VLOOKUP(A1220,'Hospitalisation Details'!A1220:L1220,12,FALSE)</f>
        <v>47</v>
      </c>
    </row>
    <row r="1221" spans="1:17" ht="20.399999999999999" x14ac:dyDescent="0.6">
      <c r="A1221" s="17" t="s">
        <v>1151</v>
      </c>
      <c r="B1221" s="16" t="str">
        <f>VLOOKUP('HEALTH CARE'!A1221,'Customer Names'!A1221:D1221,3,FALSE)</f>
        <v>Hiatt</v>
      </c>
      <c r="C1221" s="16">
        <f>VLOOKUP(A1221,'Medical Examinations'!A1221:B1221,2,FALSE)</f>
        <v>29.64</v>
      </c>
      <c r="D1221" s="16">
        <f>VLOOKUP(A1221,'Medical Examinations'!A1221:C1221,3,FALSE)</f>
        <v>10.82</v>
      </c>
      <c r="E1221" s="16" t="str">
        <f>VLOOKUP(A1221,'Medical Examinations'!A1221:D1221,4,FALSE)</f>
        <v>Yes</v>
      </c>
      <c r="F1221" s="16" t="str">
        <f>VLOOKUP(A1221,'Medical Examinations'!A1221:E1221,5,FALSE)</f>
        <v>No</v>
      </c>
      <c r="G1221" s="16" t="str">
        <f>VLOOKUP(A1221,'Medical Examinations'!A1221:F1221,6,FALSE)</f>
        <v>No</v>
      </c>
      <c r="H1221" s="16">
        <f>VLOOKUP('HEALTH CARE'!A1221,'Medical Examinations'!A1221:G1221,7,FALSE)</f>
        <v>0</v>
      </c>
      <c r="I1221" s="16" t="str">
        <f>VLOOKUP(A1221,'Medical Examinations'!A1221:H1221,8,FALSE)</f>
        <v>No</v>
      </c>
      <c r="J1221" s="16" t="str">
        <f>VLOOKUP(A1221,'Medical Examinations'!A1221:I1221,9,FALSE)</f>
        <v>overweight</v>
      </c>
      <c r="K1221" s="16" t="str">
        <f>VLOOKUP(A1221,'Medical Examinations'!A1221:J1221,10,FALSE)</f>
        <v>diabetes</v>
      </c>
      <c r="L1221" s="18">
        <f>VLOOKUP(A1221,'Hospitalisation Details'!A:F, 5, FALSE)</f>
        <v>5</v>
      </c>
      <c r="M1221" s="16">
        <f>VLOOKUP(A1221,'Hospitalisation Details'!A1221:H1221,8,FALSE)</f>
        <v>9222.4</v>
      </c>
      <c r="N1221" s="16" t="str">
        <f>VLOOKUP(A1221,'Hospitalisation Details'!A1221:I1221,9,FALSE)</f>
        <v>tier - 2</v>
      </c>
      <c r="O1221" s="16" t="str">
        <f>VLOOKUP(A1221,'Hospitalisation Details'!A1221:J1221,10,FALSE)</f>
        <v>tier - 3</v>
      </c>
      <c r="P1221" s="16" t="str">
        <f>VLOOKUP(A1221,'Hospitalisation Details'!A1221:K1221,11,FALSE)</f>
        <v>R1019</v>
      </c>
      <c r="Q1221" s="16">
        <f>VLOOKUP(A1221,'Hospitalisation Details'!A1221:L1221,12,FALSE)</f>
        <v>41</v>
      </c>
    </row>
    <row r="1222" spans="1:17" ht="20.399999999999999" x14ac:dyDescent="0.6">
      <c r="A1222" s="17" t="s">
        <v>1150</v>
      </c>
      <c r="B1222" s="16" t="str">
        <f>VLOOKUP('HEALTH CARE'!A1222,'Customer Names'!A1222:D1222,3,FALSE)</f>
        <v>Tadesse</v>
      </c>
      <c r="C1222" s="16">
        <f>VLOOKUP(A1222,'Medical Examinations'!A1222:B1222,2,FALSE)</f>
        <v>31.27</v>
      </c>
      <c r="D1222" s="16">
        <f>VLOOKUP(A1222,'Medical Examinations'!A1222:C1222,3,FALSE)</f>
        <v>7.73</v>
      </c>
      <c r="E1222" s="16" t="str">
        <f>VLOOKUP(A1222,'Medical Examinations'!A1222:D1222,4,FALSE)</f>
        <v>Yes</v>
      </c>
      <c r="F1222" s="16" t="str">
        <f>VLOOKUP(A1222,'Medical Examinations'!A1222:E1222,5,FALSE)</f>
        <v>No</v>
      </c>
      <c r="G1222" s="16" t="str">
        <f>VLOOKUP(A1222,'Medical Examinations'!A1222:F1222,6,FALSE)</f>
        <v>No</v>
      </c>
      <c r="H1222" s="16">
        <f>VLOOKUP('HEALTH CARE'!A1222,'Medical Examinations'!A1222:G1222,7,FALSE)</f>
        <v>1</v>
      </c>
      <c r="I1222" s="16" t="str">
        <f>VLOOKUP(A1222,'Medical Examinations'!A1222:H1222,8,FALSE)</f>
        <v>No</v>
      </c>
      <c r="J1222" s="16" t="str">
        <f>VLOOKUP(A1222,'Medical Examinations'!A1222:I1222,9,FALSE)</f>
        <v>obesity</v>
      </c>
      <c r="K1222" s="16" t="str">
        <f>VLOOKUP(A1222,'Medical Examinations'!A1222:J1222,10,FALSE)</f>
        <v>diabetes</v>
      </c>
      <c r="L1222" s="18">
        <f>VLOOKUP(A1222,'Hospitalisation Details'!A:F, 5, FALSE)</f>
        <v>25</v>
      </c>
      <c r="M1222" s="16">
        <f>VLOOKUP(A1222,'Hospitalisation Details'!A1222:H1222,8,FALSE)</f>
        <v>9210.06</v>
      </c>
      <c r="N1222" s="16" t="str">
        <f>VLOOKUP(A1222,'Hospitalisation Details'!A1222:I1222,9,FALSE)</f>
        <v>tier - 2</v>
      </c>
      <c r="O1222" s="16" t="str">
        <f>VLOOKUP(A1222,'Hospitalisation Details'!A1222:J1222,10,FALSE)</f>
        <v>tier - 3</v>
      </c>
      <c r="P1222" s="16" t="str">
        <f>VLOOKUP(A1222,'Hospitalisation Details'!A1222:K1222,11,FALSE)</f>
        <v>R1021</v>
      </c>
      <c r="Q1222" s="16">
        <f>VLOOKUP(A1222,'Hospitalisation Details'!A1222:L1222,12,FALSE)</f>
        <v>36</v>
      </c>
    </row>
    <row r="1223" spans="1:17" ht="20.399999999999999" x14ac:dyDescent="0.6">
      <c r="A1223" s="17" t="s">
        <v>1149</v>
      </c>
      <c r="B1223" s="16" t="str">
        <f>VLOOKUP('HEALTH CARE'!A1223,'Customer Names'!A1223:D1223,3,FALSE)</f>
        <v>Jaswell</v>
      </c>
      <c r="C1223" s="16">
        <f>VLOOKUP(A1223,'Medical Examinations'!A1223:B1223,2,FALSE)</f>
        <v>19.95</v>
      </c>
      <c r="D1223" s="16">
        <f>VLOOKUP(A1223,'Medical Examinations'!A1223:C1223,3,FALSE)</f>
        <v>6.24</v>
      </c>
      <c r="E1223" s="16" t="str">
        <f>VLOOKUP(A1223,'Medical Examinations'!A1223:D1223,4,FALSE)</f>
        <v>Yes</v>
      </c>
      <c r="F1223" s="16" t="str">
        <f>VLOOKUP(A1223,'Medical Examinations'!A1223:E1223,5,FALSE)</f>
        <v>No</v>
      </c>
      <c r="G1223" s="16" t="str">
        <f>VLOOKUP(A1223,'Medical Examinations'!A1223:F1223,6,FALSE)</f>
        <v>No</v>
      </c>
      <c r="H1223" s="16">
        <f>VLOOKUP('HEALTH CARE'!A1223,'Medical Examinations'!A1223:G1223,7,FALSE)</f>
        <v>0</v>
      </c>
      <c r="I1223" s="16" t="str">
        <f>VLOOKUP(A1223,'Medical Examinations'!A1223:H1223,8,FALSE)</f>
        <v>No</v>
      </c>
      <c r="J1223" s="16" t="str">
        <f>VLOOKUP(A1223,'Medical Examinations'!A1223:I1223,9,FALSE)</f>
        <v>normal weight</v>
      </c>
      <c r="K1223" s="16" t="str">
        <f>VLOOKUP(A1223,'Medical Examinations'!A1223:J1223,10,FALSE)</f>
        <v>prediabetes</v>
      </c>
      <c r="L1223" s="18">
        <f>VLOOKUP(A1223,'Hospitalisation Details'!A:F, 5, FALSE)</f>
        <v>10</v>
      </c>
      <c r="M1223" s="16">
        <f>VLOOKUP(A1223,'Hospitalisation Details'!A1223:H1223,8,FALSE)</f>
        <v>9193.84</v>
      </c>
      <c r="N1223" s="16" t="str">
        <f>VLOOKUP(A1223,'Hospitalisation Details'!A1223:I1223,9,FALSE)</f>
        <v>tier - 2</v>
      </c>
      <c r="O1223" s="16" t="str">
        <f>VLOOKUP(A1223,'Hospitalisation Details'!A1223:J1223,10,FALSE)</f>
        <v>tier - 1</v>
      </c>
      <c r="P1223" s="16" t="str">
        <f>VLOOKUP(A1223,'Hospitalisation Details'!A1223:K1223,11,FALSE)</f>
        <v>R1012</v>
      </c>
      <c r="Q1223" s="16">
        <f>VLOOKUP(A1223,'Hospitalisation Details'!A1223:L1223,12,FALSE)</f>
        <v>46</v>
      </c>
    </row>
    <row r="1224" spans="1:17" ht="20.399999999999999" x14ac:dyDescent="0.6">
      <c r="A1224" s="17" t="s">
        <v>1148</v>
      </c>
      <c r="B1224" s="16" t="str">
        <f>VLOOKUP('HEALTH CARE'!A1224,'Customer Names'!A1224:D1224,3,FALSE)</f>
        <v>Phillips-Cook</v>
      </c>
      <c r="C1224" s="16">
        <f>VLOOKUP(A1224,'Medical Examinations'!A1224:B1224,2,FALSE)</f>
        <v>21.3</v>
      </c>
      <c r="D1224" s="16">
        <f>VLOOKUP(A1224,'Medical Examinations'!A1224:C1224,3,FALSE)</f>
        <v>10.42</v>
      </c>
      <c r="E1224" s="16" t="str">
        <f>VLOOKUP(A1224,'Medical Examinations'!A1224:D1224,4,FALSE)</f>
        <v>No</v>
      </c>
      <c r="F1224" s="16" t="str">
        <f>VLOOKUP(A1224,'Medical Examinations'!A1224:E1224,5,FALSE)</f>
        <v>No</v>
      </c>
      <c r="G1224" s="16" t="str">
        <f>VLOOKUP(A1224,'Medical Examinations'!A1224:F1224,6,FALSE)</f>
        <v>No</v>
      </c>
      <c r="H1224" s="16">
        <f>VLOOKUP('HEALTH CARE'!A1224,'Medical Examinations'!A1224:G1224,7,FALSE)</f>
        <v>2</v>
      </c>
      <c r="I1224" s="16" t="str">
        <f>VLOOKUP(A1224,'Medical Examinations'!A1224:H1224,8,FALSE)</f>
        <v>No</v>
      </c>
      <c r="J1224" s="16" t="str">
        <f>VLOOKUP(A1224,'Medical Examinations'!A1224:I1224,9,FALSE)</f>
        <v>normal weight</v>
      </c>
      <c r="K1224" s="16" t="str">
        <f>VLOOKUP(A1224,'Medical Examinations'!A1224:J1224,10,FALSE)</f>
        <v>diabetes</v>
      </c>
      <c r="L1224" s="18">
        <f>VLOOKUP(A1224,'Hospitalisation Details'!A:F, 5, FALSE)</f>
        <v>25</v>
      </c>
      <c r="M1224" s="16">
        <f>VLOOKUP(A1224,'Hospitalisation Details'!A1224:H1224,8,FALSE)</f>
        <v>9182.17</v>
      </c>
      <c r="N1224" s="16" t="str">
        <f>VLOOKUP(A1224,'Hospitalisation Details'!A1224:I1224,9,FALSE)</f>
        <v>tier - 2</v>
      </c>
      <c r="O1224" s="16" t="str">
        <f>VLOOKUP(A1224,'Hospitalisation Details'!A1224:J1224,10,FALSE)</f>
        <v>tier - 3</v>
      </c>
      <c r="P1224" s="16" t="str">
        <f>VLOOKUP(A1224,'Hospitalisation Details'!A1224:K1224,11,FALSE)</f>
        <v>R1011</v>
      </c>
      <c r="Q1224" s="16">
        <f>VLOOKUP(A1224,'Hospitalisation Details'!A1224:L1224,12,FALSE)</f>
        <v>49</v>
      </c>
    </row>
    <row r="1225" spans="1:17" ht="20.399999999999999" x14ac:dyDescent="0.6">
      <c r="A1225" s="17" t="s">
        <v>1147</v>
      </c>
      <c r="B1225" s="16" t="str">
        <f>VLOOKUP('HEALTH CARE'!A1225,'Customer Names'!A1225:D1225,3,FALSE)</f>
        <v>Clark</v>
      </c>
      <c r="C1225" s="16">
        <f>VLOOKUP(A1225,'Medical Examinations'!A1225:B1225,2,FALSE)</f>
        <v>31.635000000000002</v>
      </c>
      <c r="D1225" s="16">
        <f>VLOOKUP(A1225,'Medical Examinations'!A1225:C1225,3,FALSE)</f>
        <v>11.11</v>
      </c>
      <c r="E1225" s="16" t="str">
        <f>VLOOKUP(A1225,'Medical Examinations'!A1225:D1225,4,FALSE)</f>
        <v>No</v>
      </c>
      <c r="F1225" s="16" t="str">
        <f>VLOOKUP(A1225,'Medical Examinations'!A1225:E1225,5,FALSE)</f>
        <v>No</v>
      </c>
      <c r="G1225" s="16" t="str">
        <f>VLOOKUP(A1225,'Medical Examinations'!A1225:F1225,6,FALSE)</f>
        <v>No</v>
      </c>
      <c r="H1225" s="16">
        <f>VLOOKUP('HEALTH CARE'!A1225,'Medical Examinations'!A1225:G1225,7,FALSE)</f>
        <v>0</v>
      </c>
      <c r="I1225" s="16" t="str">
        <f>VLOOKUP(A1225,'Medical Examinations'!A1225:H1225,8,FALSE)</f>
        <v>No</v>
      </c>
      <c r="J1225" s="16" t="str">
        <f>VLOOKUP(A1225,'Medical Examinations'!A1225:I1225,9,FALSE)</f>
        <v>obesity</v>
      </c>
      <c r="K1225" s="16" t="str">
        <f>VLOOKUP(A1225,'Medical Examinations'!A1225:J1225,10,FALSE)</f>
        <v>diabetes</v>
      </c>
      <c r="L1225" s="18">
        <f>VLOOKUP(A1225,'Hospitalisation Details'!A:F, 5, FALSE)</f>
        <v>29</v>
      </c>
      <c r="M1225" s="16">
        <f>VLOOKUP(A1225,'Hospitalisation Details'!A1225:H1225,8,FALSE)</f>
        <v>9174.14</v>
      </c>
      <c r="N1225" s="16" t="str">
        <f>VLOOKUP(A1225,'Hospitalisation Details'!A1225:I1225,9,FALSE)</f>
        <v>tier - 3</v>
      </c>
      <c r="O1225" s="16" t="str">
        <f>VLOOKUP(A1225,'Hospitalisation Details'!A1225:J1225,10,FALSE)</f>
        <v>tier - 1</v>
      </c>
      <c r="P1225" s="16" t="str">
        <f>VLOOKUP(A1225,'Hospitalisation Details'!A1225:K1225,11,FALSE)</f>
        <v>R1012</v>
      </c>
      <c r="Q1225" s="16">
        <f>VLOOKUP(A1225,'Hospitalisation Details'!A1225:L1225,12,FALSE)</f>
        <v>51</v>
      </c>
    </row>
    <row r="1226" spans="1:17" ht="20.399999999999999" x14ac:dyDescent="0.6">
      <c r="A1226" s="17" t="s">
        <v>1146</v>
      </c>
      <c r="B1226" s="16" t="str">
        <f>VLOOKUP('HEALTH CARE'!A1226,'Customer Names'!A1226:D1226,3,FALSE)</f>
        <v>Wang</v>
      </c>
      <c r="C1226" s="16">
        <f>VLOOKUP(A1226,'Medical Examinations'!A1226:B1226,2,FALSE)</f>
        <v>23.9</v>
      </c>
      <c r="D1226" s="16">
        <f>VLOOKUP(A1226,'Medical Examinations'!A1226:C1226,3,FALSE)</f>
        <v>7.67</v>
      </c>
      <c r="E1226" s="16" t="str">
        <f>VLOOKUP(A1226,'Medical Examinations'!A1226:D1226,4,FALSE)</f>
        <v>Yes</v>
      </c>
      <c r="F1226" s="16" t="str">
        <f>VLOOKUP(A1226,'Medical Examinations'!A1226:E1226,5,FALSE)</f>
        <v>No</v>
      </c>
      <c r="G1226" s="16" t="str">
        <f>VLOOKUP(A1226,'Medical Examinations'!A1226:F1226,6,FALSE)</f>
        <v>No</v>
      </c>
      <c r="H1226" s="16">
        <f>VLOOKUP('HEALTH CARE'!A1226,'Medical Examinations'!A1226:G1226,7,FALSE)</f>
        <v>2</v>
      </c>
      <c r="I1226" s="16" t="str">
        <f>VLOOKUP(A1226,'Medical Examinations'!A1226:H1226,8,FALSE)</f>
        <v>No</v>
      </c>
      <c r="J1226" s="16" t="str">
        <f>VLOOKUP(A1226,'Medical Examinations'!A1226:I1226,9,FALSE)</f>
        <v>normal weight</v>
      </c>
      <c r="K1226" s="16" t="str">
        <f>VLOOKUP(A1226,'Medical Examinations'!A1226:J1226,10,FALSE)</f>
        <v>diabetes</v>
      </c>
      <c r="L1226" s="18">
        <f>VLOOKUP(A1226,'Hospitalisation Details'!A:F, 5, FALSE)</f>
        <v>24</v>
      </c>
      <c r="M1226" s="16">
        <f>VLOOKUP(A1226,'Hospitalisation Details'!A1226:H1226,8,FALSE)</f>
        <v>9171.75</v>
      </c>
      <c r="N1226" s="16" t="str">
        <f>VLOOKUP(A1226,'Hospitalisation Details'!A1226:I1226,9,FALSE)</f>
        <v>tier - 2</v>
      </c>
      <c r="O1226" s="16" t="str">
        <f>VLOOKUP(A1226,'Hospitalisation Details'!A1226:J1226,10,FALSE)</f>
        <v>tier - 2</v>
      </c>
      <c r="P1226" s="16" t="str">
        <f>VLOOKUP(A1226,'Hospitalisation Details'!A1226:K1226,11,FALSE)</f>
        <v>R1012</v>
      </c>
      <c r="Q1226" s="16">
        <f>VLOOKUP(A1226,'Hospitalisation Details'!A1226:L1226,12,FALSE)</f>
        <v>52</v>
      </c>
    </row>
    <row r="1227" spans="1:17" ht="20.399999999999999" x14ac:dyDescent="0.6">
      <c r="A1227" s="17" t="s">
        <v>1145</v>
      </c>
      <c r="B1227" s="16" t="str">
        <f>VLOOKUP('HEALTH CARE'!A1227,'Customer Names'!A1227:D1227,3,FALSE)</f>
        <v>Desruisseaux</v>
      </c>
      <c r="C1227" s="16">
        <f>VLOOKUP(A1227,'Medical Examinations'!A1227:B1227,2,FALSE)</f>
        <v>34.15</v>
      </c>
      <c r="D1227" s="16">
        <f>VLOOKUP(A1227,'Medical Examinations'!A1227:C1227,3,FALSE)</f>
        <v>6.15</v>
      </c>
      <c r="E1227" s="16" t="str">
        <f>VLOOKUP(A1227,'Medical Examinations'!A1227:D1227,4,FALSE)</f>
        <v>No</v>
      </c>
      <c r="F1227" s="16" t="str">
        <f>VLOOKUP(A1227,'Medical Examinations'!A1227:E1227,5,FALSE)</f>
        <v>No</v>
      </c>
      <c r="G1227" s="16" t="str">
        <f>VLOOKUP(A1227,'Medical Examinations'!A1227:F1227,6,FALSE)</f>
        <v>No</v>
      </c>
      <c r="H1227" s="16">
        <f>VLOOKUP('HEALTH CARE'!A1227,'Medical Examinations'!A1227:G1227,7,FALSE)</f>
        <v>0</v>
      </c>
      <c r="I1227" s="16" t="str">
        <f>VLOOKUP(A1227,'Medical Examinations'!A1227:H1227,8,FALSE)</f>
        <v>No</v>
      </c>
      <c r="J1227" s="16" t="str">
        <f>VLOOKUP(A1227,'Medical Examinations'!A1227:I1227,9,FALSE)</f>
        <v>obesity</v>
      </c>
      <c r="K1227" s="16" t="str">
        <f>VLOOKUP(A1227,'Medical Examinations'!A1227:J1227,10,FALSE)</f>
        <v>prediabetes</v>
      </c>
      <c r="L1227" s="18">
        <f>VLOOKUP(A1227,'Hospitalisation Details'!A:F, 5, FALSE)</f>
        <v>23</v>
      </c>
      <c r="M1227" s="16">
        <f>VLOOKUP(A1227,'Hospitalisation Details'!A1227:H1227,8,FALSE)</f>
        <v>9159.51</v>
      </c>
      <c r="N1227" s="16" t="str">
        <f>VLOOKUP(A1227,'Hospitalisation Details'!A1227:I1227,9,FALSE)</f>
        <v>tier - 2</v>
      </c>
      <c r="O1227" s="16" t="str">
        <f>VLOOKUP(A1227,'Hospitalisation Details'!A1227:J1227,10,FALSE)</f>
        <v>tier - 2</v>
      </c>
      <c r="P1227" s="16" t="str">
        <f>VLOOKUP(A1227,'Hospitalisation Details'!A1227:K1227,11,FALSE)</f>
        <v>R1021</v>
      </c>
      <c r="Q1227" s="16">
        <f>VLOOKUP(A1227,'Hospitalisation Details'!A1227:L1227,12,FALSE)</f>
        <v>32</v>
      </c>
    </row>
    <row r="1228" spans="1:17" ht="20.399999999999999" x14ac:dyDescent="0.6">
      <c r="A1228" s="17" t="s">
        <v>1144</v>
      </c>
      <c r="B1228" s="16" t="str">
        <f>VLOOKUP('HEALTH CARE'!A1228,'Customer Names'!A1228:D1228,3,FALSE)</f>
        <v>Ripp</v>
      </c>
      <c r="C1228" s="16">
        <f>VLOOKUP(A1228,'Medical Examinations'!A1228:B1228,2,FALSE)</f>
        <v>28.71</v>
      </c>
      <c r="D1228" s="16">
        <f>VLOOKUP(A1228,'Medical Examinations'!A1228:C1228,3,FALSE)</f>
        <v>5.71</v>
      </c>
      <c r="E1228" s="16" t="str">
        <f>VLOOKUP(A1228,'Medical Examinations'!A1228:D1228,4,FALSE)</f>
        <v>No</v>
      </c>
      <c r="F1228" s="16" t="str">
        <f>VLOOKUP(A1228,'Medical Examinations'!A1228:E1228,5,FALSE)</f>
        <v>No</v>
      </c>
      <c r="G1228" s="16" t="str">
        <f>VLOOKUP(A1228,'Medical Examinations'!A1228:F1228,6,FALSE)</f>
        <v>No</v>
      </c>
      <c r="H1228" s="16">
        <f>VLOOKUP('HEALTH CARE'!A1228,'Medical Examinations'!A1228:G1228,7,FALSE)</f>
        <v>0</v>
      </c>
      <c r="I1228" s="16" t="str">
        <f>VLOOKUP(A1228,'Medical Examinations'!A1228:H1228,8,FALSE)</f>
        <v>No</v>
      </c>
      <c r="J1228" s="16" t="str">
        <f>VLOOKUP(A1228,'Medical Examinations'!A1228:I1228,9,FALSE)</f>
        <v>overweight</v>
      </c>
      <c r="K1228" s="16" t="str">
        <f>VLOOKUP(A1228,'Medical Examinations'!A1228:J1228,10,FALSE)</f>
        <v>prediabetes</v>
      </c>
      <c r="L1228" s="18">
        <f>VLOOKUP(A1228,'Hospitalisation Details'!A:F, 5, FALSE)</f>
        <v>8</v>
      </c>
      <c r="M1228" s="16">
        <f>VLOOKUP(A1228,'Hospitalisation Details'!A1228:H1228,8,FALSE)</f>
        <v>9147.5</v>
      </c>
      <c r="N1228" s="16" t="str">
        <f>VLOOKUP(A1228,'Hospitalisation Details'!A1228:I1228,9,FALSE)</f>
        <v>tier - 2</v>
      </c>
      <c r="O1228" s="16" t="str">
        <f>VLOOKUP(A1228,'Hospitalisation Details'!A1228:J1228,10,FALSE)</f>
        <v>tier - 1</v>
      </c>
      <c r="P1228" s="16" t="str">
        <f>VLOOKUP(A1228,'Hospitalisation Details'!A1228:K1228,11,FALSE)</f>
        <v>R1012</v>
      </c>
      <c r="Q1228" s="16">
        <f>VLOOKUP(A1228,'Hospitalisation Details'!A1228:L1228,12,FALSE)</f>
        <v>40</v>
      </c>
    </row>
    <row r="1229" spans="1:17" ht="20.399999999999999" x14ac:dyDescent="0.6">
      <c r="A1229" s="17" t="s">
        <v>1143</v>
      </c>
      <c r="B1229" s="16" t="str">
        <f>VLOOKUP('HEALTH CARE'!A1229,'Customer Names'!A1229:D1229,3,FALSE)</f>
        <v>Harris</v>
      </c>
      <c r="C1229" s="16">
        <f>VLOOKUP(A1229,'Medical Examinations'!A1229:B1229,2,FALSE)</f>
        <v>36.700000000000003</v>
      </c>
      <c r="D1229" s="16">
        <f>VLOOKUP(A1229,'Medical Examinations'!A1229:C1229,3,FALSE)</f>
        <v>8.6999999999999993</v>
      </c>
      <c r="E1229" s="16" t="str">
        <f>VLOOKUP(A1229,'Medical Examinations'!A1229:D1229,4,FALSE)</f>
        <v>Yes</v>
      </c>
      <c r="F1229" s="16" t="str">
        <f>VLOOKUP(A1229,'Medical Examinations'!A1229:E1229,5,FALSE)</f>
        <v>No</v>
      </c>
      <c r="G1229" s="16" t="str">
        <f>VLOOKUP(A1229,'Medical Examinations'!A1229:F1229,6,FALSE)</f>
        <v>No</v>
      </c>
      <c r="H1229" s="16">
        <f>VLOOKUP('HEALTH CARE'!A1229,'Medical Examinations'!A1229:G1229,7,FALSE)</f>
        <v>2</v>
      </c>
      <c r="I1229" s="16" t="str">
        <f>VLOOKUP(A1229,'Medical Examinations'!A1229:H1229,8,FALSE)</f>
        <v>No</v>
      </c>
      <c r="J1229" s="16" t="str">
        <f>VLOOKUP(A1229,'Medical Examinations'!A1229:I1229,9,FALSE)</f>
        <v>obesity</v>
      </c>
      <c r="K1229" s="16" t="str">
        <f>VLOOKUP(A1229,'Medical Examinations'!A1229:J1229,10,FALSE)</f>
        <v>diabetes</v>
      </c>
      <c r="L1229" s="18">
        <f>VLOOKUP(A1229,'Hospitalisation Details'!A:F, 5, FALSE)</f>
        <v>18</v>
      </c>
      <c r="M1229" s="16">
        <f>VLOOKUP(A1229,'Hospitalisation Details'!A1229:H1229,8,FALSE)</f>
        <v>9144.57</v>
      </c>
      <c r="N1229" s="16" t="str">
        <f>VLOOKUP(A1229,'Hospitalisation Details'!A1229:I1229,9,FALSE)</f>
        <v>tier - 3</v>
      </c>
      <c r="O1229" s="16" t="str">
        <f>VLOOKUP(A1229,'Hospitalisation Details'!A1229:J1229,10,FALSE)</f>
        <v>tier - 2</v>
      </c>
      <c r="P1229" s="16" t="str">
        <f>VLOOKUP(A1229,'Hospitalisation Details'!A1229:K1229,11,FALSE)</f>
        <v>R1011</v>
      </c>
      <c r="Q1229" s="16">
        <f>VLOOKUP(A1229,'Hospitalisation Details'!A1229:L1229,12,FALSE)</f>
        <v>52</v>
      </c>
    </row>
    <row r="1230" spans="1:17" ht="20.399999999999999" x14ac:dyDescent="0.6">
      <c r="A1230" s="17" t="s">
        <v>1142</v>
      </c>
      <c r="B1230" s="16" t="str">
        <f>VLOOKUP('HEALTH CARE'!A1230,'Customer Names'!A1230:D1230,3,FALSE)</f>
        <v>Shafer</v>
      </c>
      <c r="C1230" s="16">
        <f>VLOOKUP(A1230,'Medical Examinations'!A1230:B1230,2,FALSE)</f>
        <v>34.1</v>
      </c>
      <c r="D1230" s="16">
        <f>VLOOKUP(A1230,'Medical Examinations'!A1230:C1230,3,FALSE)</f>
        <v>9.0399999999999991</v>
      </c>
      <c r="E1230" s="16" t="str">
        <f>VLOOKUP(A1230,'Medical Examinations'!A1230:D1230,4,FALSE)</f>
        <v>Yes</v>
      </c>
      <c r="F1230" s="16" t="str">
        <f>VLOOKUP(A1230,'Medical Examinations'!A1230:E1230,5,FALSE)</f>
        <v>No</v>
      </c>
      <c r="G1230" s="16" t="str">
        <f>VLOOKUP(A1230,'Medical Examinations'!A1230:F1230,6,FALSE)</f>
        <v>No</v>
      </c>
      <c r="H1230" s="16">
        <f>VLOOKUP('HEALTH CARE'!A1230,'Medical Examinations'!A1230:G1230,7,FALSE)</f>
        <v>2</v>
      </c>
      <c r="I1230" s="16" t="str">
        <f>VLOOKUP(A1230,'Medical Examinations'!A1230:H1230,8,FALSE)</f>
        <v>No</v>
      </c>
      <c r="J1230" s="16" t="str">
        <f>VLOOKUP(A1230,'Medical Examinations'!A1230:I1230,9,FALSE)</f>
        <v>obesity</v>
      </c>
      <c r="K1230" s="16" t="str">
        <f>VLOOKUP(A1230,'Medical Examinations'!A1230:J1230,10,FALSE)</f>
        <v>diabetes</v>
      </c>
      <c r="L1230" s="18">
        <f>VLOOKUP(A1230,'Hospitalisation Details'!A:F, 5, FALSE)</f>
        <v>12</v>
      </c>
      <c r="M1230" s="16">
        <f>VLOOKUP(A1230,'Hospitalisation Details'!A1230:H1230,8,FALSE)</f>
        <v>9140.9500000000007</v>
      </c>
      <c r="N1230" s="16" t="str">
        <f>VLOOKUP(A1230,'Hospitalisation Details'!A1230:I1230,9,FALSE)</f>
        <v>tier - 3</v>
      </c>
      <c r="O1230" s="16" t="str">
        <f>VLOOKUP(A1230,'Hospitalisation Details'!A1230:J1230,10,FALSE)</f>
        <v>tier - 3</v>
      </c>
      <c r="P1230" s="16" t="str">
        <f>VLOOKUP(A1230,'Hospitalisation Details'!A1230:K1230,11,FALSE)</f>
        <v>R1013</v>
      </c>
      <c r="Q1230" s="16">
        <f>VLOOKUP(A1230,'Hospitalisation Details'!A1230:L1230,12,FALSE)</f>
        <v>52</v>
      </c>
    </row>
    <row r="1231" spans="1:17" ht="20.399999999999999" x14ac:dyDescent="0.6">
      <c r="A1231" s="17" t="s">
        <v>1141</v>
      </c>
      <c r="B1231" s="16" t="str">
        <f>VLOOKUP('HEALTH CARE'!A1231,'Customer Names'!A1231:D1231,3,FALSE)</f>
        <v>Hemesath</v>
      </c>
      <c r="C1231" s="16">
        <f>VLOOKUP(A1231,'Medical Examinations'!A1231:B1231,2,FALSE)</f>
        <v>25.7</v>
      </c>
      <c r="D1231" s="16">
        <f>VLOOKUP(A1231,'Medical Examinations'!A1231:C1231,3,FALSE)</f>
        <v>5.61</v>
      </c>
      <c r="E1231" s="16" t="str">
        <f>VLOOKUP(A1231,'Medical Examinations'!A1231:D1231,4,FALSE)</f>
        <v>No</v>
      </c>
      <c r="F1231" s="16" t="str">
        <f>VLOOKUP(A1231,'Medical Examinations'!A1231:E1231,5,FALSE)</f>
        <v>No</v>
      </c>
      <c r="G1231" s="16" t="str">
        <f>VLOOKUP(A1231,'Medical Examinations'!A1231:F1231,6,FALSE)</f>
        <v>No</v>
      </c>
      <c r="H1231" s="16">
        <f>VLOOKUP('HEALTH CARE'!A1231,'Medical Examinations'!A1231:G1231,7,FALSE)</f>
        <v>0</v>
      </c>
      <c r="I1231" s="16" t="str">
        <f>VLOOKUP(A1231,'Medical Examinations'!A1231:H1231,8,FALSE)</f>
        <v>No</v>
      </c>
      <c r="J1231" s="16" t="str">
        <f>VLOOKUP(A1231,'Medical Examinations'!A1231:I1231,9,FALSE)</f>
        <v>overweight</v>
      </c>
      <c r="K1231" s="16" t="str">
        <f>VLOOKUP(A1231,'Medical Examinations'!A1231:J1231,10,FALSE)</f>
        <v>normal</v>
      </c>
      <c r="L1231" s="18">
        <f>VLOOKUP(A1231,'Hospitalisation Details'!A:F, 5, FALSE)</f>
        <v>2</v>
      </c>
      <c r="M1231" s="16">
        <f>VLOOKUP(A1231,'Hospitalisation Details'!A1231:H1231,8,FALSE)</f>
        <v>9101.7999999999993</v>
      </c>
      <c r="N1231" s="16" t="str">
        <f>VLOOKUP(A1231,'Hospitalisation Details'!A1231:I1231,9,FALSE)</f>
        <v>tier - 2</v>
      </c>
      <c r="O1231" s="16" t="str">
        <f>VLOOKUP(A1231,'Hospitalisation Details'!A1231:J1231,10,FALSE)</f>
        <v>tier - 1</v>
      </c>
      <c r="P1231" s="16" t="str">
        <f>VLOOKUP(A1231,'Hospitalisation Details'!A1231:K1231,11,FALSE)</f>
        <v>R1011</v>
      </c>
      <c r="Q1231" s="16">
        <f>VLOOKUP(A1231,'Hospitalisation Details'!A1231:L1231,12,FALSE)</f>
        <v>45</v>
      </c>
    </row>
    <row r="1232" spans="1:17" ht="20.399999999999999" x14ac:dyDescent="0.6">
      <c r="A1232" s="17" t="s">
        <v>1140</v>
      </c>
      <c r="B1232" s="16" t="str">
        <f>VLOOKUP('HEALTH CARE'!A1232,'Customer Names'!A1232:D1232,3,FALSE)</f>
        <v>Vinci</v>
      </c>
      <c r="C1232" s="16">
        <f>VLOOKUP(A1232,'Medical Examinations'!A1232:B1232,2,FALSE)</f>
        <v>21.68</v>
      </c>
      <c r="D1232" s="16">
        <f>VLOOKUP(A1232,'Medical Examinations'!A1232:C1232,3,FALSE)</f>
        <v>8.1199999999999992</v>
      </c>
      <c r="E1232" s="16" t="str">
        <f>VLOOKUP(A1232,'Medical Examinations'!A1232:D1232,4,FALSE)</f>
        <v>No</v>
      </c>
      <c r="F1232" s="16" t="str">
        <f>VLOOKUP(A1232,'Medical Examinations'!A1232:E1232,5,FALSE)</f>
        <v>No</v>
      </c>
      <c r="G1232" s="16" t="str">
        <f>VLOOKUP(A1232,'Medical Examinations'!A1232:F1232,6,FALSE)</f>
        <v>No</v>
      </c>
      <c r="H1232" s="16">
        <f>VLOOKUP('HEALTH CARE'!A1232,'Medical Examinations'!A1232:G1232,7,FALSE)</f>
        <v>0</v>
      </c>
      <c r="I1232" s="16" t="str">
        <f>VLOOKUP(A1232,'Medical Examinations'!A1232:H1232,8,FALSE)</f>
        <v>No</v>
      </c>
      <c r="J1232" s="16" t="str">
        <f>VLOOKUP(A1232,'Medical Examinations'!A1232:I1232,9,FALSE)</f>
        <v>normal weight</v>
      </c>
      <c r="K1232" s="16" t="str">
        <f>VLOOKUP(A1232,'Medical Examinations'!A1232:J1232,10,FALSE)</f>
        <v>diabetes</v>
      </c>
      <c r="L1232" s="18">
        <f>VLOOKUP(A1232,'Hospitalisation Details'!A:F, 5, FALSE)</f>
        <v>9</v>
      </c>
      <c r="M1232" s="16">
        <f>VLOOKUP(A1232,'Hospitalisation Details'!A1232:H1232,8,FALSE)</f>
        <v>9095.94</v>
      </c>
      <c r="N1232" s="16" t="str">
        <f>VLOOKUP(A1232,'Hospitalisation Details'!A1232:I1232,9,FALSE)</f>
        <v>tier - 3</v>
      </c>
      <c r="O1232" s="16" t="str">
        <f>VLOOKUP(A1232,'Hospitalisation Details'!A1232:J1232,10,FALSE)</f>
        <v>tier - 1</v>
      </c>
      <c r="P1232" s="16" t="str">
        <f>VLOOKUP(A1232,'Hospitalisation Details'!A1232:K1232,11,FALSE)</f>
        <v>R1011</v>
      </c>
      <c r="Q1232" s="16">
        <f>VLOOKUP(A1232,'Hospitalisation Details'!A1232:L1232,12,FALSE)</f>
        <v>57</v>
      </c>
    </row>
    <row r="1233" spans="1:17" ht="20.399999999999999" x14ac:dyDescent="0.6">
      <c r="A1233" s="17" t="s">
        <v>1139</v>
      </c>
      <c r="B1233" s="16" t="str">
        <f>VLOOKUP('HEALTH CARE'!A1233,'Customer Names'!A1233:D1233,3,FALSE)</f>
        <v>Diamond-Husmann</v>
      </c>
      <c r="C1233" s="16">
        <f>VLOOKUP(A1233,'Medical Examinations'!A1233:B1233,2,FALSE)</f>
        <v>25.175000000000001</v>
      </c>
      <c r="D1233" s="16">
        <f>VLOOKUP(A1233,'Medical Examinations'!A1233:C1233,3,FALSE)</f>
        <v>4.74</v>
      </c>
      <c r="E1233" s="16" t="str">
        <f>VLOOKUP(A1233,'Medical Examinations'!A1233:D1233,4,FALSE)</f>
        <v>No</v>
      </c>
      <c r="F1233" s="16" t="str">
        <f>VLOOKUP(A1233,'Medical Examinations'!A1233:E1233,5,FALSE)</f>
        <v>No</v>
      </c>
      <c r="G1233" s="16" t="str">
        <f>VLOOKUP(A1233,'Medical Examinations'!A1233:F1233,6,FALSE)</f>
        <v>No</v>
      </c>
      <c r="H1233" s="16">
        <f>VLOOKUP('HEALTH CARE'!A1233,'Medical Examinations'!A1233:G1233,7,FALSE)</f>
        <v>0</v>
      </c>
      <c r="I1233" s="16" t="str">
        <f>VLOOKUP(A1233,'Medical Examinations'!A1233:H1233,8,FALSE)</f>
        <v>No</v>
      </c>
      <c r="J1233" s="16" t="str">
        <f>VLOOKUP(A1233,'Medical Examinations'!A1233:I1233,9,FALSE)</f>
        <v>overweight</v>
      </c>
      <c r="K1233" s="16" t="str">
        <f>VLOOKUP(A1233,'Medical Examinations'!A1233:J1233,10,FALSE)</f>
        <v>normal</v>
      </c>
      <c r="L1233" s="18">
        <f>VLOOKUP(A1233,'Hospitalisation Details'!A:F, 5, FALSE)</f>
        <v>4</v>
      </c>
      <c r="M1233" s="16">
        <f>VLOOKUP(A1233,'Hospitalisation Details'!A1233:H1233,8,FALSE)</f>
        <v>9095.07</v>
      </c>
      <c r="N1233" s="16" t="str">
        <f>VLOOKUP(A1233,'Hospitalisation Details'!A1233:I1233,9,FALSE)</f>
        <v>tier - 2</v>
      </c>
      <c r="O1233" s="16" t="str">
        <f>VLOOKUP(A1233,'Hospitalisation Details'!A1233:J1233,10,FALSE)</f>
        <v>tier - 2</v>
      </c>
      <c r="P1233" s="16" t="str">
        <f>VLOOKUP(A1233,'Hospitalisation Details'!A1233:K1233,11,FALSE)</f>
        <v>R1024</v>
      </c>
      <c r="Q1233" s="16">
        <f>VLOOKUP(A1233,'Hospitalisation Details'!A1233:L1233,12,FALSE)</f>
        <v>45</v>
      </c>
    </row>
    <row r="1234" spans="1:17" ht="20.399999999999999" x14ac:dyDescent="0.6">
      <c r="A1234" s="17" t="s">
        <v>1138</v>
      </c>
      <c r="B1234" s="16" t="str">
        <f>VLOOKUP('HEALTH CARE'!A1234,'Customer Names'!A1234:D1234,3,FALSE)</f>
        <v>Soto</v>
      </c>
      <c r="C1234" s="16">
        <f>VLOOKUP(A1234,'Medical Examinations'!A1234:B1234,2,FALSE)</f>
        <v>44.77</v>
      </c>
      <c r="D1234" s="16">
        <f>VLOOKUP(A1234,'Medical Examinations'!A1234:C1234,3,FALSE)</f>
        <v>4.0599999999999996</v>
      </c>
      <c r="E1234" s="16" t="str">
        <f>VLOOKUP(A1234,'Medical Examinations'!A1234:D1234,4,FALSE)</f>
        <v>No</v>
      </c>
      <c r="F1234" s="16" t="str">
        <f>VLOOKUP(A1234,'Medical Examinations'!A1234:E1234,5,FALSE)</f>
        <v>No</v>
      </c>
      <c r="G1234" s="16" t="str">
        <f>VLOOKUP(A1234,'Medical Examinations'!A1234:F1234,6,FALSE)</f>
        <v>No</v>
      </c>
      <c r="H1234" s="16">
        <f>VLOOKUP('HEALTH CARE'!A1234,'Medical Examinations'!A1234:G1234,7,FALSE)</f>
        <v>2</v>
      </c>
      <c r="I1234" s="16" t="str">
        <f>VLOOKUP(A1234,'Medical Examinations'!A1234:H1234,8,FALSE)</f>
        <v>No</v>
      </c>
      <c r="J1234" s="16" t="str">
        <f>VLOOKUP(A1234,'Medical Examinations'!A1234:I1234,9,FALSE)</f>
        <v>obesity</v>
      </c>
      <c r="K1234" s="16" t="str">
        <f>VLOOKUP(A1234,'Medical Examinations'!A1234:J1234,10,FALSE)</f>
        <v>normal</v>
      </c>
      <c r="L1234" s="18">
        <f>VLOOKUP(A1234,'Hospitalisation Details'!A:F, 5, FALSE)</f>
        <v>2</v>
      </c>
      <c r="M1234" s="16">
        <f>VLOOKUP(A1234,'Hospitalisation Details'!A1234:H1234,8,FALSE)</f>
        <v>9058.73</v>
      </c>
      <c r="N1234" s="16" t="str">
        <f>VLOOKUP(A1234,'Hospitalisation Details'!A1234:I1234,9,FALSE)</f>
        <v>tier - 3</v>
      </c>
      <c r="O1234" s="16" t="str">
        <f>VLOOKUP(A1234,'Hospitalisation Details'!A1234:J1234,10,FALSE)</f>
        <v>tier - 2</v>
      </c>
      <c r="P1234" s="16" t="str">
        <f>VLOOKUP(A1234,'Hospitalisation Details'!A1234:K1234,11,FALSE)</f>
        <v>R1013</v>
      </c>
      <c r="Q1234" s="16">
        <f>VLOOKUP(A1234,'Hospitalisation Details'!A1234:L1234,12,FALSE)</f>
        <v>50</v>
      </c>
    </row>
    <row r="1235" spans="1:17" ht="20.399999999999999" x14ac:dyDescent="0.6">
      <c r="A1235" s="17" t="s">
        <v>1137</v>
      </c>
      <c r="B1235" s="16" t="str">
        <f>VLOOKUP('HEALTH CARE'!A1235,'Customer Names'!A1235:D1235,3,FALSE)</f>
        <v>Howard</v>
      </c>
      <c r="C1235" s="16">
        <f>VLOOKUP(A1235,'Medical Examinations'!A1235:B1235,2,FALSE)</f>
        <v>37.07</v>
      </c>
      <c r="D1235" s="16">
        <f>VLOOKUP(A1235,'Medical Examinations'!A1235:C1235,3,FALSE)</f>
        <v>5.69</v>
      </c>
      <c r="E1235" s="16" t="str">
        <f>VLOOKUP(A1235,'Medical Examinations'!A1235:D1235,4,FALSE)</f>
        <v>No</v>
      </c>
      <c r="F1235" s="16" t="str">
        <f>VLOOKUP(A1235,'Medical Examinations'!A1235:E1235,5,FALSE)</f>
        <v>No</v>
      </c>
      <c r="G1235" s="16" t="str">
        <f>VLOOKUP(A1235,'Medical Examinations'!A1235:F1235,6,FALSE)</f>
        <v>No</v>
      </c>
      <c r="H1235" s="16">
        <f>VLOOKUP('HEALTH CARE'!A1235,'Medical Examinations'!A1235:G1235,7,FALSE)</f>
        <v>2</v>
      </c>
      <c r="I1235" s="16" t="str">
        <f>VLOOKUP(A1235,'Medical Examinations'!A1235:H1235,8,FALSE)</f>
        <v>No</v>
      </c>
      <c r="J1235" s="16" t="str">
        <f>VLOOKUP(A1235,'Medical Examinations'!A1235:I1235,9,FALSE)</f>
        <v>obesity</v>
      </c>
      <c r="K1235" s="16" t="str">
        <f>VLOOKUP(A1235,'Medical Examinations'!A1235:J1235,10,FALSE)</f>
        <v>normal</v>
      </c>
      <c r="L1235" s="18">
        <f>VLOOKUP(A1235,'Hospitalisation Details'!A:F, 5, FALSE)</f>
        <v>7</v>
      </c>
      <c r="M1235" s="16">
        <f>VLOOKUP(A1235,'Hospitalisation Details'!A1235:H1235,8,FALSE)</f>
        <v>9048.0300000000007</v>
      </c>
      <c r="N1235" s="16" t="str">
        <f>VLOOKUP(A1235,'Hospitalisation Details'!A1235:I1235,9,FALSE)</f>
        <v>tier - 2</v>
      </c>
      <c r="O1235" s="16" t="str">
        <f>VLOOKUP(A1235,'Hospitalisation Details'!A1235:J1235,10,FALSE)</f>
        <v>tier - 2</v>
      </c>
      <c r="P1235" s="16" t="str">
        <f>VLOOKUP(A1235,'Hospitalisation Details'!A1235:K1235,11,FALSE)</f>
        <v>R1013</v>
      </c>
      <c r="Q1235" s="16">
        <f>VLOOKUP(A1235,'Hospitalisation Details'!A1235:L1235,12,FALSE)</f>
        <v>50</v>
      </c>
    </row>
    <row r="1236" spans="1:17" ht="20.399999999999999" x14ac:dyDescent="0.6">
      <c r="A1236" s="17" t="s">
        <v>1136</v>
      </c>
      <c r="B1236" s="16" t="str">
        <f>VLOOKUP('HEALTH CARE'!A1236,'Customer Names'!A1236:D1236,3,FALSE)</f>
        <v>Patrick</v>
      </c>
      <c r="C1236" s="16">
        <f>VLOOKUP(A1236,'Medical Examinations'!A1236:B1236,2,FALSE)</f>
        <v>39.799999999999997</v>
      </c>
      <c r="D1236" s="16">
        <f>VLOOKUP(A1236,'Medical Examinations'!A1236:C1236,3,FALSE)</f>
        <v>5.66</v>
      </c>
      <c r="E1236" s="16" t="str">
        <f>VLOOKUP(A1236,'Medical Examinations'!A1236:D1236,4,FALSE)</f>
        <v>No</v>
      </c>
      <c r="F1236" s="16" t="str">
        <f>VLOOKUP(A1236,'Medical Examinations'!A1236:E1236,5,FALSE)</f>
        <v>No</v>
      </c>
      <c r="G1236" s="16" t="str">
        <f>VLOOKUP(A1236,'Medical Examinations'!A1236:F1236,6,FALSE)</f>
        <v>Yes</v>
      </c>
      <c r="H1236" s="16">
        <f>VLOOKUP('HEALTH CARE'!A1236,'Medical Examinations'!A1236:G1236,7,FALSE)</f>
        <v>1</v>
      </c>
      <c r="I1236" s="16" t="str">
        <f>VLOOKUP(A1236,'Medical Examinations'!A1236:H1236,8,FALSE)</f>
        <v>No</v>
      </c>
      <c r="J1236" s="16" t="str">
        <f>VLOOKUP(A1236,'Medical Examinations'!A1236:I1236,9,FALSE)</f>
        <v>obesity</v>
      </c>
      <c r="K1236" s="16" t="str">
        <f>VLOOKUP(A1236,'Medical Examinations'!A1236:J1236,10,FALSE)</f>
        <v>normal</v>
      </c>
      <c r="L1236" s="18">
        <f>VLOOKUP(A1236,'Hospitalisation Details'!A:F, 5, FALSE)</f>
        <v>1</v>
      </c>
      <c r="M1236" s="16">
        <f>VLOOKUP(A1236,'Hospitalisation Details'!A1236:H1236,8,FALSE)</f>
        <v>9010.2000000000007</v>
      </c>
      <c r="N1236" s="16" t="str">
        <f>VLOOKUP(A1236,'Hospitalisation Details'!A1236:I1236,9,FALSE)</f>
        <v>tier - 2</v>
      </c>
      <c r="O1236" s="16" t="str">
        <f>VLOOKUP(A1236,'Hospitalisation Details'!A1236:J1236,10,FALSE)</f>
        <v>tier - 3</v>
      </c>
      <c r="P1236" s="16" t="str">
        <f>VLOOKUP(A1236,'Hospitalisation Details'!A1236:K1236,11,FALSE)</f>
        <v>R1026</v>
      </c>
      <c r="Q1236" s="16">
        <f>VLOOKUP(A1236,'Hospitalisation Details'!A1236:L1236,12,FALSE)</f>
        <v>29</v>
      </c>
    </row>
    <row r="1237" spans="1:17" ht="20.399999999999999" x14ac:dyDescent="0.6">
      <c r="A1237" s="17" t="s">
        <v>1135</v>
      </c>
      <c r="B1237" s="16" t="str">
        <f>VLOOKUP('HEALTH CARE'!A1237,'Customer Names'!A1237:D1237,3,FALSE)</f>
        <v>Dacko</v>
      </c>
      <c r="C1237" s="16">
        <f>VLOOKUP(A1237,'Medical Examinations'!A1237:B1237,2,FALSE)</f>
        <v>26.36</v>
      </c>
      <c r="D1237" s="16">
        <f>VLOOKUP(A1237,'Medical Examinations'!A1237:C1237,3,FALSE)</f>
        <v>4.32</v>
      </c>
      <c r="E1237" s="16" t="str">
        <f>VLOOKUP(A1237,'Medical Examinations'!A1237:D1237,4,FALSE)</f>
        <v>No</v>
      </c>
      <c r="F1237" s="16" t="str">
        <f>VLOOKUP(A1237,'Medical Examinations'!A1237:E1237,5,FALSE)</f>
        <v>No</v>
      </c>
      <c r="G1237" s="16" t="str">
        <f>VLOOKUP(A1237,'Medical Examinations'!A1237:F1237,6,FALSE)</f>
        <v>Yes</v>
      </c>
      <c r="H1237" s="16">
        <f>VLOOKUP('HEALTH CARE'!A1237,'Medical Examinations'!A1237:G1237,7,FALSE)</f>
        <v>1</v>
      </c>
      <c r="I1237" s="16" t="str">
        <f>VLOOKUP(A1237,'Medical Examinations'!A1237:H1237,8,FALSE)</f>
        <v>No</v>
      </c>
      <c r="J1237" s="16" t="str">
        <f>VLOOKUP(A1237,'Medical Examinations'!A1237:I1237,9,FALSE)</f>
        <v>overweight</v>
      </c>
      <c r="K1237" s="16" t="str">
        <f>VLOOKUP(A1237,'Medical Examinations'!A1237:J1237,10,FALSE)</f>
        <v>normal</v>
      </c>
      <c r="L1237" s="18">
        <f>VLOOKUP(A1237,'Hospitalisation Details'!A:F, 5, FALSE)</f>
        <v>16</v>
      </c>
      <c r="M1237" s="16">
        <f>VLOOKUP(A1237,'Hospitalisation Details'!A1237:H1237,8,FALSE)</f>
        <v>8998.43</v>
      </c>
      <c r="N1237" s="16" t="str">
        <f>VLOOKUP(A1237,'Hospitalisation Details'!A1237:I1237,9,FALSE)</f>
        <v>tier - 2</v>
      </c>
      <c r="O1237" s="16" t="str">
        <f>VLOOKUP(A1237,'Hospitalisation Details'!A1237:J1237,10,FALSE)</f>
        <v>tier - 1</v>
      </c>
      <c r="P1237" s="16" t="str">
        <f>VLOOKUP(A1237,'Hospitalisation Details'!A1237:K1237,11,FALSE)</f>
        <v>R1025</v>
      </c>
      <c r="Q1237" s="16">
        <f>VLOOKUP(A1237,'Hospitalisation Details'!A1237:L1237,12,FALSE)</f>
        <v>43</v>
      </c>
    </row>
    <row r="1238" spans="1:17" ht="20.399999999999999" x14ac:dyDescent="0.6">
      <c r="A1238" s="17" t="s">
        <v>1134</v>
      </c>
      <c r="B1238" s="16" t="str">
        <f>VLOOKUP('HEALTH CARE'!A1238,'Customer Names'!A1238:D1238,3,FALSE)</f>
        <v>Glassey</v>
      </c>
      <c r="C1238" s="16">
        <f>VLOOKUP(A1238,'Medical Examinations'!A1238:B1238,2,FALSE)</f>
        <v>29.925000000000001</v>
      </c>
      <c r="D1238" s="16">
        <f>VLOOKUP(A1238,'Medical Examinations'!A1238:C1238,3,FALSE)</f>
        <v>8.2899999999999991</v>
      </c>
      <c r="E1238" s="16" t="str">
        <f>VLOOKUP(A1238,'Medical Examinations'!A1238:D1238,4,FALSE)</f>
        <v>No</v>
      </c>
      <c r="F1238" s="16" t="str">
        <f>VLOOKUP(A1238,'Medical Examinations'!A1238:E1238,5,FALSE)</f>
        <v>No</v>
      </c>
      <c r="G1238" s="16" t="str">
        <f>VLOOKUP(A1238,'Medical Examinations'!A1238:F1238,6,FALSE)</f>
        <v>No</v>
      </c>
      <c r="H1238" s="16">
        <f>VLOOKUP('HEALTH CARE'!A1238,'Medical Examinations'!A1238:G1238,7,FALSE)</f>
        <v>2</v>
      </c>
      <c r="I1238" s="16" t="str">
        <f>VLOOKUP(A1238,'Medical Examinations'!A1238:H1238,8,FALSE)</f>
        <v>No</v>
      </c>
      <c r="J1238" s="16" t="b">
        <f>VLOOKUP(A1238,'Medical Examinations'!A1238:I1238,9,FALSE)</f>
        <v>0</v>
      </c>
      <c r="K1238" s="16" t="str">
        <f>VLOOKUP(A1238,'Medical Examinations'!A1238:J1238,10,FALSE)</f>
        <v>diabetes</v>
      </c>
      <c r="L1238" s="18">
        <f>VLOOKUP(A1238,'Hospitalisation Details'!A:F, 5, FALSE)</f>
        <v>11</v>
      </c>
      <c r="M1238" s="16">
        <f>VLOOKUP(A1238,'Hospitalisation Details'!A1238:H1238,8,FALSE)</f>
        <v>8988.16</v>
      </c>
      <c r="N1238" s="16" t="str">
        <f>VLOOKUP(A1238,'Hospitalisation Details'!A1238:I1238,9,FALSE)</f>
        <v>tier - 2</v>
      </c>
      <c r="O1238" s="16" t="str">
        <f>VLOOKUP(A1238,'Hospitalisation Details'!A1238:J1238,10,FALSE)</f>
        <v>tier - 1</v>
      </c>
      <c r="P1238" s="16" t="str">
        <f>VLOOKUP(A1238,'Hospitalisation Details'!A1238:K1238,11,FALSE)</f>
        <v>R1012</v>
      </c>
      <c r="Q1238" s="16">
        <f>VLOOKUP(A1238,'Hospitalisation Details'!A1238:L1238,12,FALSE)</f>
        <v>49</v>
      </c>
    </row>
    <row r="1239" spans="1:17" ht="20.399999999999999" x14ac:dyDescent="0.6">
      <c r="A1239" s="17" t="s">
        <v>1133</v>
      </c>
      <c r="B1239" s="16" t="str">
        <f>VLOOKUP('HEALTH CARE'!A1239,'Customer Names'!A1239:D1239,3,FALSE)</f>
        <v>Frechette</v>
      </c>
      <c r="C1239" s="16">
        <f>VLOOKUP(A1239,'Medical Examinations'!A1239:B1239,2,FALSE)</f>
        <v>37.29</v>
      </c>
      <c r="D1239" s="16">
        <f>VLOOKUP(A1239,'Medical Examinations'!A1239:C1239,3,FALSE)</f>
        <v>10.46</v>
      </c>
      <c r="E1239" s="16" t="str">
        <f>VLOOKUP(A1239,'Medical Examinations'!A1239:D1239,4,FALSE)</f>
        <v>No</v>
      </c>
      <c r="F1239" s="16" t="str">
        <f>VLOOKUP(A1239,'Medical Examinations'!A1239:E1239,5,FALSE)</f>
        <v>No</v>
      </c>
      <c r="G1239" s="16" t="str">
        <f>VLOOKUP(A1239,'Medical Examinations'!A1239:F1239,6,FALSE)</f>
        <v>No</v>
      </c>
      <c r="H1239" s="16">
        <f>VLOOKUP('HEALTH CARE'!A1239,'Medical Examinations'!A1239:G1239,7,FALSE)</f>
        <v>0</v>
      </c>
      <c r="I1239" s="16" t="str">
        <f>VLOOKUP(A1239,'Medical Examinations'!A1239:H1239,8,FALSE)</f>
        <v>No</v>
      </c>
      <c r="J1239" s="16" t="str">
        <f>VLOOKUP(A1239,'Medical Examinations'!A1239:I1239,9,FALSE)</f>
        <v>obesity</v>
      </c>
      <c r="K1239" s="16" t="str">
        <f>VLOOKUP(A1239,'Medical Examinations'!A1239:J1239,10,FALSE)</f>
        <v>diabetes</v>
      </c>
      <c r="L1239" s="18">
        <f>VLOOKUP(A1239,'Hospitalisation Details'!A:F, 5, FALSE)</f>
        <v>21</v>
      </c>
      <c r="M1239" s="16">
        <f>VLOOKUP(A1239,'Hospitalisation Details'!A1239:H1239,8,FALSE)</f>
        <v>8978.19</v>
      </c>
      <c r="N1239" s="16" t="str">
        <f>VLOOKUP(A1239,'Hospitalisation Details'!A1239:I1239,9,FALSE)</f>
        <v>tier - 2</v>
      </c>
      <c r="O1239" s="16" t="str">
        <f>VLOOKUP(A1239,'Hospitalisation Details'!A1239:J1239,10,FALSE)</f>
        <v>tier - 2</v>
      </c>
      <c r="P1239" s="16" t="str">
        <f>VLOOKUP(A1239,'Hospitalisation Details'!A1239:K1239,11,FALSE)</f>
        <v>R1013</v>
      </c>
      <c r="Q1239" s="16">
        <f>VLOOKUP(A1239,'Hospitalisation Details'!A1239:L1239,12,FALSE)</f>
        <v>48</v>
      </c>
    </row>
    <row r="1240" spans="1:17" ht="20.399999999999999" x14ac:dyDescent="0.6">
      <c r="A1240" s="17" t="s">
        <v>1132</v>
      </c>
      <c r="B1240" s="16" t="str">
        <f>VLOOKUP('HEALTH CARE'!A1240,'Customer Names'!A1240:D1240,3,FALSE)</f>
        <v>Benitez</v>
      </c>
      <c r="C1240" s="16">
        <f>VLOOKUP(A1240,'Medical Examinations'!A1240:B1240,2,FALSE)</f>
        <v>30.2</v>
      </c>
      <c r="D1240" s="16">
        <f>VLOOKUP(A1240,'Medical Examinations'!A1240:C1240,3,FALSE)</f>
        <v>11.96</v>
      </c>
      <c r="E1240" s="16" t="str">
        <f>VLOOKUP(A1240,'Medical Examinations'!A1240:D1240,4,FALSE)</f>
        <v>No</v>
      </c>
      <c r="F1240" s="16" t="str">
        <f>VLOOKUP(A1240,'Medical Examinations'!A1240:E1240,5,FALSE)</f>
        <v>No</v>
      </c>
      <c r="G1240" s="16" t="str">
        <f>VLOOKUP(A1240,'Medical Examinations'!A1240:F1240,6,FALSE)</f>
        <v>No</v>
      </c>
      <c r="H1240" s="16">
        <f>VLOOKUP('HEALTH CARE'!A1240,'Medical Examinations'!A1240:G1240,7,FALSE)</f>
        <v>0</v>
      </c>
      <c r="I1240" s="16" t="str">
        <f>VLOOKUP(A1240,'Medical Examinations'!A1240:H1240,8,FALSE)</f>
        <v>No</v>
      </c>
      <c r="J1240" s="16" t="str">
        <f>VLOOKUP(A1240,'Medical Examinations'!A1240:I1240,9,FALSE)</f>
        <v>obesity</v>
      </c>
      <c r="K1240" s="16" t="str">
        <f>VLOOKUP(A1240,'Medical Examinations'!A1240:J1240,10,FALSE)</f>
        <v>diabetes</v>
      </c>
      <c r="L1240" s="18">
        <f>VLOOKUP(A1240,'Hospitalisation Details'!A:F, 5, FALSE)</f>
        <v>8</v>
      </c>
      <c r="M1240" s="16">
        <f>VLOOKUP(A1240,'Hospitalisation Details'!A1240:H1240,8,FALSE)</f>
        <v>8968.33</v>
      </c>
      <c r="N1240" s="16" t="str">
        <f>VLOOKUP(A1240,'Hospitalisation Details'!A1240:I1240,9,FALSE)</f>
        <v>tier - 3</v>
      </c>
      <c r="O1240" s="16" t="str">
        <f>VLOOKUP(A1240,'Hospitalisation Details'!A1240:J1240,10,FALSE)</f>
        <v>tier - 2</v>
      </c>
      <c r="P1240" s="16" t="str">
        <f>VLOOKUP(A1240,'Hospitalisation Details'!A1240:K1240,11,FALSE)</f>
        <v>R1011</v>
      </c>
      <c r="Q1240" s="16">
        <f>VLOOKUP(A1240,'Hospitalisation Details'!A1240:L1240,12,FALSE)</f>
        <v>48</v>
      </c>
    </row>
    <row r="1241" spans="1:17" ht="20.399999999999999" x14ac:dyDescent="0.6">
      <c r="A1241" s="17" t="s">
        <v>1131</v>
      </c>
      <c r="B1241" s="16" t="str">
        <f>VLOOKUP('HEALTH CARE'!A1241,'Customer Names'!A1241:D1241,3,FALSE)</f>
        <v>Gauthier</v>
      </c>
      <c r="C1241" s="16">
        <f>VLOOKUP(A1241,'Medical Examinations'!A1241:B1241,2,FALSE)</f>
        <v>24.225000000000001</v>
      </c>
      <c r="D1241" s="16">
        <f>VLOOKUP(A1241,'Medical Examinations'!A1241:C1241,3,FALSE)</f>
        <v>4.25</v>
      </c>
      <c r="E1241" s="16" t="str">
        <f>VLOOKUP(A1241,'Medical Examinations'!A1241:D1241,4,FALSE)</f>
        <v>Yes</v>
      </c>
      <c r="F1241" s="16" t="str">
        <f>VLOOKUP(A1241,'Medical Examinations'!A1241:E1241,5,FALSE)</f>
        <v>No</v>
      </c>
      <c r="G1241" s="16" t="str">
        <f>VLOOKUP(A1241,'Medical Examinations'!A1241:F1241,6,FALSE)</f>
        <v>Yes</v>
      </c>
      <c r="H1241" s="16">
        <f>VLOOKUP('HEALTH CARE'!A1241,'Medical Examinations'!A1241:G1241,7,FALSE)</f>
        <v>1</v>
      </c>
      <c r="I1241" s="16" t="str">
        <f>VLOOKUP(A1241,'Medical Examinations'!A1241:H1241,8,FALSE)</f>
        <v>No</v>
      </c>
      <c r="J1241" s="16" t="str">
        <f>VLOOKUP(A1241,'Medical Examinations'!A1241:I1241,9,FALSE)</f>
        <v>normal weight</v>
      </c>
      <c r="K1241" s="16" t="str">
        <f>VLOOKUP(A1241,'Medical Examinations'!A1241:J1241,10,FALSE)</f>
        <v>normal</v>
      </c>
      <c r="L1241" s="18">
        <f>VLOOKUP(A1241,'Hospitalisation Details'!A:F, 5, FALSE)</f>
        <v>15</v>
      </c>
      <c r="M1241" s="16">
        <f>VLOOKUP(A1241,'Hospitalisation Details'!A1241:H1241,8,FALSE)</f>
        <v>8965.7999999999993</v>
      </c>
      <c r="N1241" s="16" t="str">
        <f>VLOOKUP(A1241,'Hospitalisation Details'!A1241:I1241,9,FALSE)</f>
        <v>tier - 2</v>
      </c>
      <c r="O1241" s="16" t="str">
        <f>VLOOKUP(A1241,'Hospitalisation Details'!A1241:J1241,10,FALSE)</f>
        <v>tier - 3</v>
      </c>
      <c r="P1241" s="16" t="str">
        <f>VLOOKUP(A1241,'Hospitalisation Details'!A1241:K1241,11,FALSE)</f>
        <v>R1012</v>
      </c>
      <c r="Q1241" s="16">
        <f>VLOOKUP(A1241,'Hospitalisation Details'!A1241:L1241,12,FALSE)</f>
        <v>39</v>
      </c>
    </row>
    <row r="1242" spans="1:17" ht="20.399999999999999" x14ac:dyDescent="0.6">
      <c r="A1242" s="17" t="s">
        <v>1130</v>
      </c>
      <c r="B1242" s="16" t="str">
        <f>VLOOKUP('HEALTH CARE'!A1242,'Customer Names'!A1242:D1242,3,FALSE)</f>
        <v>Fazioli</v>
      </c>
      <c r="C1242" s="16">
        <f>VLOOKUP(A1242,'Medical Examinations'!A1242:B1242,2,FALSE)</f>
        <v>31.445</v>
      </c>
      <c r="D1242" s="16">
        <f>VLOOKUP(A1242,'Medical Examinations'!A1242:C1242,3,FALSE)</f>
        <v>8.33</v>
      </c>
      <c r="E1242" s="16" t="str">
        <f>VLOOKUP(A1242,'Medical Examinations'!A1242:D1242,4,FALSE)</f>
        <v>No</v>
      </c>
      <c r="F1242" s="16" t="str">
        <f>VLOOKUP(A1242,'Medical Examinations'!A1242:E1242,5,FALSE)</f>
        <v>No</v>
      </c>
      <c r="G1242" s="16" t="str">
        <f>VLOOKUP(A1242,'Medical Examinations'!A1242:F1242,6,FALSE)</f>
        <v>No</v>
      </c>
      <c r="H1242" s="16">
        <f>VLOOKUP('HEALTH CARE'!A1242,'Medical Examinations'!A1242:G1242,7,FALSE)</f>
        <v>0</v>
      </c>
      <c r="I1242" s="16" t="str">
        <f>VLOOKUP(A1242,'Medical Examinations'!A1242:H1242,8,FALSE)</f>
        <v>No</v>
      </c>
      <c r="J1242" s="16" t="str">
        <f>VLOOKUP(A1242,'Medical Examinations'!A1242:I1242,9,FALSE)</f>
        <v>obesity</v>
      </c>
      <c r="K1242" s="16" t="str">
        <f>VLOOKUP(A1242,'Medical Examinations'!A1242:J1242,10,FALSE)</f>
        <v>diabetes</v>
      </c>
      <c r="L1242" s="18">
        <f>VLOOKUP(A1242,'Hospitalisation Details'!A:F, 5, FALSE)</f>
        <v>17</v>
      </c>
      <c r="M1242" s="16">
        <f>VLOOKUP(A1242,'Hospitalisation Details'!A1242:H1242,8,FALSE)</f>
        <v>8964.06</v>
      </c>
      <c r="N1242" s="16" t="str">
        <f>VLOOKUP(A1242,'Hospitalisation Details'!A1242:I1242,9,FALSE)</f>
        <v>tier - 3</v>
      </c>
      <c r="O1242" s="16" t="str">
        <f>VLOOKUP(A1242,'Hospitalisation Details'!A1242:J1242,10,FALSE)</f>
        <v>tier - 2</v>
      </c>
      <c r="P1242" s="16" t="str">
        <f>VLOOKUP(A1242,'Hospitalisation Details'!A1242:K1242,11,FALSE)</f>
        <v>R1016</v>
      </c>
      <c r="Q1242" s="16">
        <f>VLOOKUP(A1242,'Hospitalisation Details'!A1242:L1242,12,FALSE)</f>
        <v>48</v>
      </c>
    </row>
    <row r="1243" spans="1:17" ht="20.399999999999999" x14ac:dyDescent="0.6">
      <c r="A1243" s="17" t="s">
        <v>1129</v>
      </c>
      <c r="B1243" s="16" t="str">
        <f>VLOOKUP('HEALTH CARE'!A1243,'Customer Names'!A1243:D1243,3,FALSE)</f>
        <v>Chorney</v>
      </c>
      <c r="C1243" s="16">
        <f>VLOOKUP(A1243,'Medical Examinations'!A1243:B1243,2,FALSE)</f>
        <v>38.880000000000003</v>
      </c>
      <c r="D1243" s="16">
        <f>VLOOKUP(A1243,'Medical Examinations'!A1243:C1243,3,FALSE)</f>
        <v>4.29</v>
      </c>
      <c r="E1243" s="16" t="str">
        <f>VLOOKUP(A1243,'Medical Examinations'!A1243:D1243,4,FALSE)</f>
        <v>No</v>
      </c>
      <c r="F1243" s="16" t="str">
        <f>VLOOKUP(A1243,'Medical Examinations'!A1243:E1243,5,FALSE)</f>
        <v>No</v>
      </c>
      <c r="G1243" s="16" t="str">
        <f>VLOOKUP(A1243,'Medical Examinations'!A1243:F1243,6,FALSE)</f>
        <v>No</v>
      </c>
      <c r="H1243" s="16">
        <f>VLOOKUP('HEALTH CARE'!A1243,'Medical Examinations'!A1243:G1243,7,FALSE)</f>
        <v>1</v>
      </c>
      <c r="I1243" s="16" t="str">
        <f>VLOOKUP(A1243,'Medical Examinations'!A1243:H1243,8,FALSE)</f>
        <v>No</v>
      </c>
      <c r="J1243" s="16" t="str">
        <f>VLOOKUP(A1243,'Medical Examinations'!A1243:I1243,9,FALSE)</f>
        <v>obesity</v>
      </c>
      <c r="K1243" s="16" t="str">
        <f>VLOOKUP(A1243,'Medical Examinations'!A1243:J1243,10,FALSE)</f>
        <v>normal</v>
      </c>
      <c r="L1243" s="18">
        <f>VLOOKUP(A1243,'Hospitalisation Details'!A:F, 5, FALSE)</f>
        <v>27</v>
      </c>
      <c r="M1243" s="16">
        <f>VLOOKUP(A1243,'Hospitalisation Details'!A1243:H1243,8,FALSE)</f>
        <v>8954.99</v>
      </c>
      <c r="N1243" s="16" t="str">
        <f>VLOOKUP(A1243,'Hospitalisation Details'!A1243:I1243,9,FALSE)</f>
        <v>tier - 2</v>
      </c>
      <c r="O1243" s="16" t="str">
        <f>VLOOKUP(A1243,'Hospitalisation Details'!A1243:J1243,10,FALSE)</f>
        <v>tier - 3</v>
      </c>
      <c r="P1243" s="16" t="str">
        <f>VLOOKUP(A1243,'Hospitalisation Details'!A1243:K1243,11,FALSE)</f>
        <v>R1026</v>
      </c>
      <c r="Q1243" s="16">
        <f>VLOOKUP(A1243,'Hospitalisation Details'!A1243:L1243,12,FALSE)</f>
        <v>30</v>
      </c>
    </row>
    <row r="1244" spans="1:17" ht="20.399999999999999" x14ac:dyDescent="0.6">
      <c r="A1244" s="17" t="s">
        <v>1128</v>
      </c>
      <c r="B1244" s="16" t="str">
        <f>VLOOKUP('HEALTH CARE'!A1244,'Customer Names'!A1244:D1244,3,FALSE)</f>
        <v>Dannenhauer</v>
      </c>
      <c r="C1244" s="16">
        <f>VLOOKUP(A1244,'Medical Examinations'!A1244:B1244,2,FALSE)</f>
        <v>43.89</v>
      </c>
      <c r="D1244" s="16">
        <f>VLOOKUP(A1244,'Medical Examinations'!A1244:C1244,3,FALSE)</f>
        <v>6.32</v>
      </c>
      <c r="E1244" s="16" t="str">
        <f>VLOOKUP(A1244,'Medical Examinations'!A1244:D1244,4,FALSE)</f>
        <v>Yes</v>
      </c>
      <c r="F1244" s="16" t="str">
        <f>VLOOKUP(A1244,'Medical Examinations'!A1244:E1244,5,FALSE)</f>
        <v>No</v>
      </c>
      <c r="G1244" s="16" t="str">
        <f>VLOOKUP(A1244,'Medical Examinations'!A1244:F1244,6,FALSE)</f>
        <v>No</v>
      </c>
      <c r="H1244" s="16">
        <f>VLOOKUP('HEALTH CARE'!A1244,'Medical Examinations'!A1244:G1244,7,FALSE)</f>
        <v>0</v>
      </c>
      <c r="I1244" s="16" t="str">
        <f>VLOOKUP(A1244,'Medical Examinations'!A1244:H1244,8,FALSE)</f>
        <v>No</v>
      </c>
      <c r="J1244" s="16" t="str">
        <f>VLOOKUP(A1244,'Medical Examinations'!A1244:I1244,9,FALSE)</f>
        <v>obesity</v>
      </c>
      <c r="K1244" s="16" t="str">
        <f>VLOOKUP(A1244,'Medical Examinations'!A1244:J1244,10,FALSE)</f>
        <v>prediabetes</v>
      </c>
      <c r="L1244" s="18">
        <f>VLOOKUP(A1244,'Hospitalisation Details'!A:F, 5, FALSE)</f>
        <v>25</v>
      </c>
      <c r="M1244" s="16">
        <f>VLOOKUP(A1244,'Hospitalisation Details'!A1244:H1244,8,FALSE)</f>
        <v>8944.1200000000008</v>
      </c>
      <c r="N1244" s="16" t="str">
        <f>VLOOKUP(A1244,'Hospitalisation Details'!A1244:I1244,9,FALSE)</f>
        <v>tier - 3</v>
      </c>
      <c r="O1244" s="16" t="str">
        <f>VLOOKUP(A1244,'Hospitalisation Details'!A1244:J1244,10,FALSE)</f>
        <v>tier - 2</v>
      </c>
      <c r="P1244" s="16" t="str">
        <f>VLOOKUP(A1244,'Hospitalisation Details'!A1244:K1244,11,FALSE)</f>
        <v>R1013</v>
      </c>
      <c r="Q1244" s="16">
        <f>VLOOKUP(A1244,'Hospitalisation Details'!A1244:L1244,12,FALSE)</f>
        <v>46</v>
      </c>
    </row>
    <row r="1245" spans="1:17" ht="20.399999999999999" x14ac:dyDescent="0.6">
      <c r="A1245" s="17" t="s">
        <v>1127</v>
      </c>
      <c r="B1245" s="16" t="str">
        <f>VLOOKUP('HEALTH CARE'!A1245,'Customer Names'!A1245:D1245,3,FALSE)</f>
        <v>McComb</v>
      </c>
      <c r="C1245" s="16">
        <f>VLOOKUP(A1245,'Medical Examinations'!A1245:B1245,2,FALSE)</f>
        <v>25.6</v>
      </c>
      <c r="D1245" s="16">
        <f>VLOOKUP(A1245,'Medical Examinations'!A1245:C1245,3,FALSE)</f>
        <v>5.65</v>
      </c>
      <c r="E1245" s="16" t="str">
        <f>VLOOKUP(A1245,'Medical Examinations'!A1245:D1245,4,FALSE)</f>
        <v>No</v>
      </c>
      <c r="F1245" s="16" t="str">
        <f>VLOOKUP(A1245,'Medical Examinations'!A1245:E1245,5,FALSE)</f>
        <v>No</v>
      </c>
      <c r="G1245" s="16" t="str">
        <f>VLOOKUP(A1245,'Medical Examinations'!A1245:F1245,6,FALSE)</f>
        <v>No</v>
      </c>
      <c r="H1245" s="16">
        <f>VLOOKUP('HEALTH CARE'!A1245,'Medical Examinations'!A1245:G1245,7,FALSE)</f>
        <v>2</v>
      </c>
      <c r="I1245" s="16" t="str">
        <f>VLOOKUP(A1245,'Medical Examinations'!A1245:H1245,8,FALSE)</f>
        <v>No</v>
      </c>
      <c r="J1245" s="16" t="str">
        <f>VLOOKUP(A1245,'Medical Examinations'!A1245:I1245,9,FALSE)</f>
        <v>overweight</v>
      </c>
      <c r="K1245" s="16" t="str">
        <f>VLOOKUP(A1245,'Medical Examinations'!A1245:J1245,10,FALSE)</f>
        <v>normal</v>
      </c>
      <c r="L1245" s="18">
        <f>VLOOKUP(A1245,'Hospitalisation Details'!A:F, 5, FALSE)</f>
        <v>6</v>
      </c>
      <c r="M1245" s="16">
        <f>VLOOKUP(A1245,'Hospitalisation Details'!A1245:H1245,8,FALSE)</f>
        <v>8932.08</v>
      </c>
      <c r="N1245" s="16" t="str">
        <f>VLOOKUP(A1245,'Hospitalisation Details'!A1245:I1245,9,FALSE)</f>
        <v>tier - 2</v>
      </c>
      <c r="O1245" s="16" t="str">
        <f>VLOOKUP(A1245,'Hospitalisation Details'!A1245:J1245,10,FALSE)</f>
        <v>tier - 1</v>
      </c>
      <c r="P1245" s="16" t="str">
        <f>VLOOKUP(A1245,'Hospitalisation Details'!A1245:K1245,11,FALSE)</f>
        <v>R1011</v>
      </c>
      <c r="Q1245" s="16">
        <f>VLOOKUP(A1245,'Hospitalisation Details'!A1245:L1245,12,FALSE)</f>
        <v>51</v>
      </c>
    </row>
    <row r="1246" spans="1:17" ht="20.399999999999999" x14ac:dyDescent="0.6">
      <c r="A1246" s="17" t="s">
        <v>1126</v>
      </c>
      <c r="B1246" s="16" t="str">
        <f>VLOOKUP('HEALTH CARE'!A1246,'Customer Names'!A1246:D1246,3,FALSE)</f>
        <v>Blake</v>
      </c>
      <c r="C1246" s="16">
        <f>VLOOKUP(A1246,'Medical Examinations'!A1246:B1246,2,FALSE)</f>
        <v>29.545000000000002</v>
      </c>
      <c r="D1246" s="16">
        <f>VLOOKUP(A1246,'Medical Examinations'!A1246:C1246,3,FALSE)</f>
        <v>8.41</v>
      </c>
      <c r="E1246" s="16" t="str">
        <f>VLOOKUP(A1246,'Medical Examinations'!A1246:D1246,4,FALSE)</f>
        <v>Yes</v>
      </c>
      <c r="F1246" s="16" t="str">
        <f>VLOOKUP(A1246,'Medical Examinations'!A1246:E1246,5,FALSE)</f>
        <v>No</v>
      </c>
      <c r="G1246" s="16" t="str">
        <f>VLOOKUP(A1246,'Medical Examinations'!A1246:F1246,6,FALSE)</f>
        <v>No</v>
      </c>
      <c r="H1246" s="16">
        <f>VLOOKUP('HEALTH CARE'!A1246,'Medical Examinations'!A1246:G1246,7,FALSE)</f>
        <v>1</v>
      </c>
      <c r="I1246" s="16" t="str">
        <f>VLOOKUP(A1246,'Medical Examinations'!A1246:H1246,8,FALSE)</f>
        <v>No</v>
      </c>
      <c r="J1246" s="16" t="str">
        <f>VLOOKUP(A1246,'Medical Examinations'!A1246:I1246,9,FALSE)</f>
        <v>overweight</v>
      </c>
      <c r="K1246" s="16" t="str">
        <f>VLOOKUP(A1246,'Medical Examinations'!A1246:J1246,10,FALSE)</f>
        <v>diabetes</v>
      </c>
      <c r="L1246" s="18">
        <f>VLOOKUP(A1246,'Hospitalisation Details'!A:F, 5, FALSE)</f>
        <v>7</v>
      </c>
      <c r="M1246" s="16">
        <f>VLOOKUP(A1246,'Hospitalisation Details'!A1246:H1246,8,FALSE)</f>
        <v>8930.93</v>
      </c>
      <c r="N1246" s="16" t="str">
        <f>VLOOKUP(A1246,'Hospitalisation Details'!A1246:I1246,9,FALSE)</f>
        <v>tier - 2</v>
      </c>
      <c r="O1246" s="16" t="str">
        <f>VLOOKUP(A1246,'Hospitalisation Details'!A1246:J1246,10,FALSE)</f>
        <v>tier - 2</v>
      </c>
      <c r="P1246" s="16" t="str">
        <f>VLOOKUP(A1246,'Hospitalisation Details'!A1246:K1246,11,FALSE)</f>
        <v>R1012</v>
      </c>
      <c r="Q1246" s="16">
        <f>VLOOKUP(A1246,'Hospitalisation Details'!A1246:L1246,12,FALSE)</f>
        <v>47</v>
      </c>
    </row>
    <row r="1247" spans="1:17" ht="20.399999999999999" x14ac:dyDescent="0.6">
      <c r="A1247" s="17" t="s">
        <v>1125</v>
      </c>
      <c r="B1247" s="16" t="str">
        <f>VLOOKUP('HEALTH CARE'!A1247,'Customer Names'!A1247:D1247,3,FALSE)</f>
        <v>Sambasivam</v>
      </c>
      <c r="C1247" s="16">
        <f>VLOOKUP(A1247,'Medical Examinations'!A1247:B1247,2,FALSE)</f>
        <v>23.25</v>
      </c>
      <c r="D1247" s="16">
        <f>VLOOKUP(A1247,'Medical Examinations'!A1247:C1247,3,FALSE)</f>
        <v>11.96</v>
      </c>
      <c r="E1247" s="16" t="str">
        <f>VLOOKUP(A1247,'Medical Examinations'!A1247:D1247,4,FALSE)</f>
        <v>Yes</v>
      </c>
      <c r="F1247" s="16" t="str">
        <f>VLOOKUP(A1247,'Medical Examinations'!A1247:E1247,5,FALSE)</f>
        <v>No</v>
      </c>
      <c r="G1247" s="16" t="str">
        <f>VLOOKUP(A1247,'Medical Examinations'!A1247:F1247,6,FALSE)</f>
        <v>No</v>
      </c>
      <c r="H1247" s="16">
        <f>VLOOKUP('HEALTH CARE'!A1247,'Medical Examinations'!A1247:G1247,7,FALSE)</f>
        <v>0</v>
      </c>
      <c r="I1247" s="16" t="str">
        <f>VLOOKUP(A1247,'Medical Examinations'!A1247:H1247,8,FALSE)</f>
        <v>No</v>
      </c>
      <c r="J1247" s="16" t="str">
        <f>VLOOKUP(A1247,'Medical Examinations'!A1247:I1247,9,FALSE)</f>
        <v>normal weight</v>
      </c>
      <c r="K1247" s="16" t="str">
        <f>VLOOKUP(A1247,'Medical Examinations'!A1247:J1247,10,FALSE)</f>
        <v>diabetes</v>
      </c>
      <c r="L1247" s="18">
        <f>VLOOKUP(A1247,'Hospitalisation Details'!A:F, 5, FALSE)</f>
        <v>6</v>
      </c>
      <c r="M1247" s="16">
        <f>VLOOKUP(A1247,'Hospitalisation Details'!A1247:H1247,8,FALSE)</f>
        <v>8908.4699999999993</v>
      </c>
      <c r="N1247" s="16" t="str">
        <f>VLOOKUP(A1247,'Hospitalisation Details'!A1247:I1247,9,FALSE)</f>
        <v>tier - 3</v>
      </c>
      <c r="O1247" s="16" t="str">
        <f>VLOOKUP(A1247,'Hospitalisation Details'!A1247:J1247,10,FALSE)</f>
        <v>tier - 2</v>
      </c>
      <c r="P1247" s="16" t="str">
        <f>VLOOKUP(A1247,'Hospitalisation Details'!A1247:K1247,11,FALSE)</f>
        <v>R1013</v>
      </c>
      <c r="Q1247" s="16">
        <f>VLOOKUP(A1247,'Hospitalisation Details'!A1247:L1247,12,FALSE)</f>
        <v>55</v>
      </c>
    </row>
    <row r="1248" spans="1:17" ht="20.399999999999999" x14ac:dyDescent="0.6">
      <c r="A1248" s="17" t="s">
        <v>1124</v>
      </c>
      <c r="B1248" s="16" t="str">
        <f>VLOOKUP('HEALTH CARE'!A1248,'Customer Names'!A1248:D1248,3,FALSE)</f>
        <v>Maina</v>
      </c>
      <c r="C1248" s="16">
        <f>VLOOKUP(A1248,'Medical Examinations'!A1248:B1248,2,FALSE)</f>
        <v>43.95</v>
      </c>
      <c r="D1248" s="16">
        <f>VLOOKUP(A1248,'Medical Examinations'!A1248:C1248,3,FALSE)</f>
        <v>5.17</v>
      </c>
      <c r="E1248" s="16" t="str">
        <f>VLOOKUP(A1248,'Medical Examinations'!A1248:D1248,4,FALSE)</f>
        <v>Yes</v>
      </c>
      <c r="F1248" s="16" t="str">
        <f>VLOOKUP(A1248,'Medical Examinations'!A1248:E1248,5,FALSE)</f>
        <v>No</v>
      </c>
      <c r="G1248" s="16" t="str">
        <f>VLOOKUP(A1248,'Medical Examinations'!A1248:F1248,6,FALSE)</f>
        <v>Yes</v>
      </c>
      <c r="H1248" s="16">
        <f>VLOOKUP('HEALTH CARE'!A1248,'Medical Examinations'!A1248:G1248,7,FALSE)</f>
        <v>1</v>
      </c>
      <c r="I1248" s="16" t="str">
        <f>VLOOKUP(A1248,'Medical Examinations'!A1248:H1248,8,FALSE)</f>
        <v>No</v>
      </c>
      <c r="J1248" s="16" t="str">
        <f>VLOOKUP(A1248,'Medical Examinations'!A1248:I1248,9,FALSE)</f>
        <v>obesity</v>
      </c>
      <c r="K1248" s="16" t="str">
        <f>VLOOKUP(A1248,'Medical Examinations'!A1248:J1248,10,FALSE)</f>
        <v>normal</v>
      </c>
      <c r="L1248" s="18">
        <f>VLOOKUP(A1248,'Hospitalisation Details'!A:F, 5, FALSE)</f>
        <v>28</v>
      </c>
      <c r="M1248" s="16">
        <f>VLOOKUP(A1248,'Hospitalisation Details'!A1248:H1248,8,FALSE)</f>
        <v>8906.14</v>
      </c>
      <c r="N1248" s="16" t="str">
        <f>VLOOKUP(A1248,'Hospitalisation Details'!A1248:I1248,9,FALSE)</f>
        <v>tier - 2</v>
      </c>
      <c r="O1248" s="16" t="str">
        <f>VLOOKUP(A1248,'Hospitalisation Details'!A1248:J1248,10,FALSE)</f>
        <v>tier - 2</v>
      </c>
      <c r="P1248" s="16" t="str">
        <f>VLOOKUP(A1248,'Hospitalisation Details'!A1248:K1248,11,FALSE)</f>
        <v>R1012</v>
      </c>
      <c r="Q1248" s="16">
        <f>VLOOKUP(A1248,'Hospitalisation Details'!A1248:L1248,12,FALSE)</f>
        <v>25</v>
      </c>
    </row>
    <row r="1249" spans="1:17" ht="20.399999999999999" x14ac:dyDescent="0.6">
      <c r="A1249" s="17" t="s">
        <v>1123</v>
      </c>
      <c r="B1249" s="16" t="str">
        <f>VLOOKUP('HEALTH CARE'!A1249,'Customer Names'!A1249:D1249,3,FALSE)</f>
        <v>Keshian</v>
      </c>
      <c r="C1249" s="16">
        <f>VLOOKUP(A1249,'Medical Examinations'!A1249:B1249,2,FALSE)</f>
        <v>21.85</v>
      </c>
      <c r="D1249" s="16">
        <f>VLOOKUP(A1249,'Medical Examinations'!A1249:C1249,3,FALSE)</f>
        <v>8.76</v>
      </c>
      <c r="E1249" s="16" t="str">
        <f>VLOOKUP(A1249,'Medical Examinations'!A1249:D1249,4,FALSE)</f>
        <v>No</v>
      </c>
      <c r="F1249" s="16" t="str">
        <f>VLOOKUP(A1249,'Medical Examinations'!A1249:E1249,5,FALSE)</f>
        <v>No</v>
      </c>
      <c r="G1249" s="16" t="str">
        <f>VLOOKUP(A1249,'Medical Examinations'!A1249:F1249,6,FALSE)</f>
        <v>No</v>
      </c>
      <c r="H1249" s="16">
        <f>VLOOKUP('HEALTH CARE'!A1249,'Medical Examinations'!A1249:G1249,7,FALSE)</f>
        <v>0</v>
      </c>
      <c r="I1249" s="16" t="str">
        <f>VLOOKUP(A1249,'Medical Examinations'!A1249:H1249,8,FALSE)</f>
        <v>No</v>
      </c>
      <c r="J1249" s="16" t="str">
        <f>VLOOKUP(A1249,'Medical Examinations'!A1249:I1249,9,FALSE)</f>
        <v>normal weight</v>
      </c>
      <c r="K1249" s="16" t="str">
        <f>VLOOKUP(A1249,'Medical Examinations'!A1249:J1249,10,FALSE)</f>
        <v>diabetes</v>
      </c>
      <c r="L1249" s="18">
        <f>VLOOKUP(A1249,'Hospitalisation Details'!A:F, 5, FALSE)</f>
        <v>16</v>
      </c>
      <c r="M1249" s="16">
        <f>VLOOKUP(A1249,'Hospitalisation Details'!A1249:H1249,8,FALSE)</f>
        <v>8891.14</v>
      </c>
      <c r="N1249" s="16" t="str">
        <f>VLOOKUP(A1249,'Hospitalisation Details'!A1249:I1249,9,FALSE)</f>
        <v>tier - 2</v>
      </c>
      <c r="O1249" s="16" t="str">
        <f>VLOOKUP(A1249,'Hospitalisation Details'!A1249:J1249,10,FALSE)</f>
        <v>tier - 3</v>
      </c>
      <c r="P1249" s="16" t="str">
        <f>VLOOKUP(A1249,'Hospitalisation Details'!A1249:K1249,11,FALSE)</f>
        <v>R1017</v>
      </c>
      <c r="Q1249" s="16">
        <f>VLOOKUP(A1249,'Hospitalisation Details'!A1249:L1249,12,FALSE)</f>
        <v>44</v>
      </c>
    </row>
    <row r="1250" spans="1:17" ht="20.399999999999999" x14ac:dyDescent="0.6">
      <c r="A1250" s="17" t="s">
        <v>1122</v>
      </c>
      <c r="B1250" s="16" t="str">
        <f>VLOOKUP('HEALTH CARE'!A1250,'Customer Names'!A1250:D1250,3,FALSE)</f>
        <v>Maas</v>
      </c>
      <c r="C1250" s="16">
        <f>VLOOKUP(A1250,'Medical Examinations'!A1250:B1250,2,FALSE)</f>
        <v>25.73</v>
      </c>
      <c r="D1250" s="16">
        <f>VLOOKUP(A1250,'Medical Examinations'!A1250:C1250,3,FALSE)</f>
        <v>7.99</v>
      </c>
      <c r="E1250" s="16" t="str">
        <f>VLOOKUP(A1250,'Medical Examinations'!A1250:D1250,4,FALSE)</f>
        <v>No</v>
      </c>
      <c r="F1250" s="16" t="str">
        <f>VLOOKUP(A1250,'Medical Examinations'!A1250:E1250,5,FALSE)</f>
        <v>No</v>
      </c>
      <c r="G1250" s="16" t="str">
        <f>VLOOKUP(A1250,'Medical Examinations'!A1250:F1250,6,FALSE)</f>
        <v>No</v>
      </c>
      <c r="H1250" s="16">
        <f>VLOOKUP('HEALTH CARE'!A1250,'Medical Examinations'!A1250:G1250,7,FALSE)</f>
        <v>2</v>
      </c>
      <c r="I1250" s="16" t="str">
        <f>VLOOKUP(A1250,'Medical Examinations'!A1250:H1250,8,FALSE)</f>
        <v>No</v>
      </c>
      <c r="J1250" s="16" t="str">
        <f>VLOOKUP(A1250,'Medical Examinations'!A1250:I1250,9,FALSE)</f>
        <v>overweight</v>
      </c>
      <c r="K1250" s="16" t="str">
        <f>VLOOKUP(A1250,'Medical Examinations'!A1250:J1250,10,FALSE)</f>
        <v>diabetes</v>
      </c>
      <c r="L1250" s="18">
        <f>VLOOKUP(A1250,'Hospitalisation Details'!A:F, 5, FALSE)</f>
        <v>9</v>
      </c>
      <c r="M1250" s="16">
        <f>VLOOKUP(A1250,'Hospitalisation Details'!A1250:H1250,8,FALSE)</f>
        <v>8890.59</v>
      </c>
      <c r="N1250" s="16" t="str">
        <f>VLOOKUP(A1250,'Hospitalisation Details'!A1250:I1250,9,FALSE)</f>
        <v>tier - 2</v>
      </c>
      <c r="O1250" s="16" t="str">
        <f>VLOOKUP(A1250,'Hospitalisation Details'!A1250:J1250,10,FALSE)</f>
        <v>tier - 3</v>
      </c>
      <c r="P1250" s="16" t="str">
        <f>VLOOKUP(A1250,'Hospitalisation Details'!A1250:K1250,11,FALSE)</f>
        <v>R1012</v>
      </c>
      <c r="Q1250" s="16">
        <f>VLOOKUP(A1250,'Hospitalisation Details'!A1250:L1250,12,FALSE)</f>
        <v>49</v>
      </c>
    </row>
    <row r="1251" spans="1:17" ht="20.399999999999999" x14ac:dyDescent="0.6">
      <c r="A1251" s="17" t="s">
        <v>1121</v>
      </c>
      <c r="B1251" s="16" t="str">
        <f>VLOOKUP('HEALTH CARE'!A1251,'Customer Names'!A1251:D1251,3,FALSE)</f>
        <v>Sinasac</v>
      </c>
      <c r="C1251" s="16">
        <f>VLOOKUP(A1251,'Medical Examinations'!A1251:B1251,2,FALSE)</f>
        <v>32.229999999999997</v>
      </c>
      <c r="D1251" s="16">
        <f>VLOOKUP(A1251,'Medical Examinations'!A1251:C1251,3,FALSE)</f>
        <v>8.59</v>
      </c>
      <c r="E1251" s="16" t="str">
        <f>VLOOKUP(A1251,'Medical Examinations'!A1251:D1251,4,FALSE)</f>
        <v>No</v>
      </c>
      <c r="F1251" s="16" t="str">
        <f>VLOOKUP(A1251,'Medical Examinations'!A1251:E1251,5,FALSE)</f>
        <v>No</v>
      </c>
      <c r="G1251" s="16" t="str">
        <f>VLOOKUP(A1251,'Medical Examinations'!A1251:F1251,6,FALSE)</f>
        <v>No</v>
      </c>
      <c r="H1251" s="16">
        <f>VLOOKUP('HEALTH CARE'!A1251,'Medical Examinations'!A1251:G1251,7,FALSE)</f>
        <v>0</v>
      </c>
      <c r="I1251" s="16" t="str">
        <f>VLOOKUP(A1251,'Medical Examinations'!A1251:H1251,8,FALSE)</f>
        <v>No</v>
      </c>
      <c r="J1251" s="16" t="str">
        <f>VLOOKUP(A1251,'Medical Examinations'!A1251:I1251,9,FALSE)</f>
        <v>obesity</v>
      </c>
      <c r="K1251" s="16" t="str">
        <f>VLOOKUP(A1251,'Medical Examinations'!A1251:J1251,10,FALSE)</f>
        <v>diabetes</v>
      </c>
      <c r="L1251" s="18">
        <f>VLOOKUP(A1251,'Hospitalisation Details'!A:F, 5, FALSE)</f>
        <v>18</v>
      </c>
      <c r="M1251" s="16">
        <f>VLOOKUP(A1251,'Hospitalisation Details'!A1251:H1251,8,FALSE)</f>
        <v>8871.15</v>
      </c>
      <c r="N1251" s="16" t="str">
        <f>VLOOKUP(A1251,'Hospitalisation Details'!A1251:I1251,9,FALSE)</f>
        <v>tier - 2</v>
      </c>
      <c r="O1251" s="16" t="str">
        <f>VLOOKUP(A1251,'Hospitalisation Details'!A1251:J1251,10,FALSE)</f>
        <v>tier - 3</v>
      </c>
      <c r="P1251" s="16" t="str">
        <f>VLOOKUP(A1251,'Hospitalisation Details'!A1251:K1251,11,FALSE)</f>
        <v>R1013</v>
      </c>
      <c r="Q1251" s="16">
        <f>VLOOKUP(A1251,'Hospitalisation Details'!A1251:L1251,12,FALSE)</f>
        <v>48</v>
      </c>
    </row>
    <row r="1252" spans="1:17" ht="20.399999999999999" x14ac:dyDescent="0.6">
      <c r="A1252" s="17" t="s">
        <v>1120</v>
      </c>
      <c r="B1252" s="16" t="str">
        <f>VLOOKUP('HEALTH CARE'!A1252,'Customer Names'!A1252:D1252,3,FALSE)</f>
        <v>Van De Kamp</v>
      </c>
      <c r="C1252" s="16">
        <f>VLOOKUP(A1252,'Medical Examinations'!A1252:B1252,2,FALSE)</f>
        <v>32.204999999999998</v>
      </c>
      <c r="D1252" s="16">
        <f>VLOOKUP(A1252,'Medical Examinations'!A1252:C1252,3,FALSE)</f>
        <v>6.14</v>
      </c>
      <c r="E1252" s="16" t="str">
        <f>VLOOKUP(A1252,'Medical Examinations'!A1252:D1252,4,FALSE)</f>
        <v>No</v>
      </c>
      <c r="F1252" s="16" t="str">
        <f>VLOOKUP(A1252,'Medical Examinations'!A1252:E1252,5,FALSE)</f>
        <v>No</v>
      </c>
      <c r="G1252" s="16" t="str">
        <f>VLOOKUP(A1252,'Medical Examinations'!A1252:F1252,6,FALSE)</f>
        <v>No</v>
      </c>
      <c r="H1252" s="16">
        <f>VLOOKUP('HEALTH CARE'!A1252,'Medical Examinations'!A1252:G1252,7,FALSE)</f>
        <v>2</v>
      </c>
      <c r="I1252" s="16" t="str">
        <f>VLOOKUP(A1252,'Medical Examinations'!A1252:H1252,8,FALSE)</f>
        <v>No</v>
      </c>
      <c r="J1252" s="16" t="str">
        <f>VLOOKUP(A1252,'Medical Examinations'!A1252:I1252,9,FALSE)</f>
        <v>obesity</v>
      </c>
      <c r="K1252" s="16" t="str">
        <f>VLOOKUP(A1252,'Medical Examinations'!A1252:J1252,10,FALSE)</f>
        <v>prediabetes</v>
      </c>
      <c r="L1252" s="18">
        <f>VLOOKUP(A1252,'Hospitalisation Details'!A:F, 5, FALSE)</f>
        <v>22</v>
      </c>
      <c r="M1252" s="16">
        <f>VLOOKUP(A1252,'Hospitalisation Details'!A1252:H1252,8,FALSE)</f>
        <v>8835.26</v>
      </c>
      <c r="N1252" s="16" t="str">
        <f>VLOOKUP(A1252,'Hospitalisation Details'!A1252:I1252,9,FALSE)</f>
        <v>tier - 3</v>
      </c>
      <c r="O1252" s="16" t="str">
        <f>VLOOKUP(A1252,'Hospitalisation Details'!A1252:J1252,10,FALSE)</f>
        <v>tier - 2</v>
      </c>
      <c r="P1252" s="16" t="str">
        <f>VLOOKUP(A1252,'Hospitalisation Details'!A1252:K1252,11,FALSE)</f>
        <v>R1012</v>
      </c>
      <c r="Q1252" s="16">
        <f>VLOOKUP(A1252,'Hospitalisation Details'!A1252:L1252,12,FALSE)</f>
        <v>50</v>
      </c>
    </row>
    <row r="1253" spans="1:17" ht="20.399999999999999" x14ac:dyDescent="0.6">
      <c r="A1253" s="17" t="s">
        <v>1119</v>
      </c>
      <c r="B1253" s="16" t="str">
        <f>VLOOKUP('HEALTH CARE'!A1253,'Customer Names'!A1253:D1253,3,FALSE)</f>
        <v>Ruffo</v>
      </c>
      <c r="C1253" s="16">
        <f>VLOOKUP(A1253,'Medical Examinations'!A1253:B1253,2,FALSE)</f>
        <v>26.41</v>
      </c>
      <c r="D1253" s="16">
        <f>VLOOKUP(A1253,'Medical Examinations'!A1253:C1253,3,FALSE)</f>
        <v>4.08</v>
      </c>
      <c r="E1253" s="16" t="str">
        <f>VLOOKUP(A1253,'Medical Examinations'!A1253:D1253,4,FALSE)</f>
        <v>No</v>
      </c>
      <c r="F1253" s="16" t="str">
        <f>VLOOKUP(A1253,'Medical Examinations'!A1253:E1253,5,FALSE)</f>
        <v>No</v>
      </c>
      <c r="G1253" s="16" t="str">
        <f>VLOOKUP(A1253,'Medical Examinations'!A1253:F1253,6,FALSE)</f>
        <v>No</v>
      </c>
      <c r="H1253" s="16">
        <f>VLOOKUP('HEALTH CARE'!A1253,'Medical Examinations'!A1253:G1253,7,FALSE)</f>
        <v>2</v>
      </c>
      <c r="I1253" s="16" t="str">
        <f>VLOOKUP(A1253,'Medical Examinations'!A1253:H1253,8,FALSE)</f>
        <v>No</v>
      </c>
      <c r="J1253" s="16" t="str">
        <f>VLOOKUP(A1253,'Medical Examinations'!A1253:I1253,9,FALSE)</f>
        <v>overweight</v>
      </c>
      <c r="K1253" s="16" t="str">
        <f>VLOOKUP(A1253,'Medical Examinations'!A1253:J1253,10,FALSE)</f>
        <v>normal</v>
      </c>
      <c r="L1253" s="18">
        <f>VLOOKUP(A1253,'Hospitalisation Details'!A:F, 5, FALSE)</f>
        <v>14</v>
      </c>
      <c r="M1253" s="16">
        <f>VLOOKUP(A1253,'Hospitalisation Details'!A1253:H1253,8,FALSE)</f>
        <v>8827.2099999999991</v>
      </c>
      <c r="N1253" s="16" t="str">
        <f>VLOOKUP(A1253,'Hospitalisation Details'!A1253:I1253,9,FALSE)</f>
        <v>tier - 3</v>
      </c>
      <c r="O1253" s="16" t="str">
        <f>VLOOKUP(A1253,'Hospitalisation Details'!A1253:J1253,10,FALSE)</f>
        <v>tier - 1</v>
      </c>
      <c r="P1253" s="16" t="str">
        <f>VLOOKUP(A1253,'Hospitalisation Details'!A1253:K1253,11,FALSE)</f>
        <v>R1012</v>
      </c>
      <c r="Q1253" s="16">
        <f>VLOOKUP(A1253,'Hospitalisation Details'!A1253:L1253,12,FALSE)</f>
        <v>50</v>
      </c>
    </row>
    <row r="1254" spans="1:17" ht="20.399999999999999" x14ac:dyDescent="0.6">
      <c r="A1254" s="17" t="s">
        <v>1118</v>
      </c>
      <c r="B1254" s="16" t="str">
        <f>VLOOKUP('HEALTH CARE'!A1254,'Customer Names'!A1254:D1254,3,FALSE)</f>
        <v>Long</v>
      </c>
      <c r="C1254" s="16">
        <f>VLOOKUP(A1254,'Medical Examinations'!A1254:B1254,2,FALSE)</f>
        <v>30.2</v>
      </c>
      <c r="D1254" s="16">
        <f>VLOOKUP(A1254,'Medical Examinations'!A1254:C1254,3,FALSE)</f>
        <v>6.25</v>
      </c>
      <c r="E1254" s="16" t="str">
        <f>VLOOKUP(A1254,'Medical Examinations'!A1254:D1254,4,FALSE)</f>
        <v>Yes</v>
      </c>
      <c r="F1254" s="16" t="str">
        <f>VLOOKUP(A1254,'Medical Examinations'!A1254:E1254,5,FALSE)</f>
        <v>No</v>
      </c>
      <c r="G1254" s="16" t="str">
        <f>VLOOKUP(A1254,'Medical Examinations'!A1254:F1254,6,FALSE)</f>
        <v>No</v>
      </c>
      <c r="H1254" s="16">
        <f>VLOOKUP('HEALTH CARE'!A1254,'Medical Examinations'!A1254:G1254,7,FALSE)</f>
        <v>0</v>
      </c>
      <c r="I1254" s="16" t="str">
        <f>VLOOKUP(A1254,'Medical Examinations'!A1254:H1254,8,FALSE)</f>
        <v>No</v>
      </c>
      <c r="J1254" s="16" t="str">
        <f>VLOOKUP(A1254,'Medical Examinations'!A1254:I1254,9,FALSE)</f>
        <v>obesity</v>
      </c>
      <c r="K1254" s="16" t="str">
        <f>VLOOKUP(A1254,'Medical Examinations'!A1254:J1254,10,FALSE)</f>
        <v>prediabetes</v>
      </c>
      <c r="L1254" s="18">
        <f>VLOOKUP(A1254,'Hospitalisation Details'!A:F, 5, FALSE)</f>
        <v>14</v>
      </c>
      <c r="M1254" s="16">
        <f>VLOOKUP(A1254,'Hospitalisation Details'!A1254:H1254,8,FALSE)</f>
        <v>8825.09</v>
      </c>
      <c r="N1254" s="16" t="str">
        <f>VLOOKUP(A1254,'Hospitalisation Details'!A1254:I1254,9,FALSE)</f>
        <v>tier - 2</v>
      </c>
      <c r="O1254" s="16" t="str">
        <f>VLOOKUP(A1254,'Hospitalisation Details'!A1254:J1254,10,FALSE)</f>
        <v>tier - 3</v>
      </c>
      <c r="P1254" s="16" t="str">
        <f>VLOOKUP(A1254,'Hospitalisation Details'!A1254:K1254,11,FALSE)</f>
        <v>R1011</v>
      </c>
      <c r="Q1254" s="16">
        <f>VLOOKUP(A1254,'Hospitalisation Details'!A1254:L1254,12,FALSE)</f>
        <v>46</v>
      </c>
    </row>
    <row r="1255" spans="1:17" ht="20.399999999999999" x14ac:dyDescent="0.6">
      <c r="A1255" s="17" t="s">
        <v>1117</v>
      </c>
      <c r="B1255" s="16" t="str">
        <f>VLOOKUP('HEALTH CARE'!A1255,'Customer Names'!A1255:D1255,3,FALSE)</f>
        <v>Rohde</v>
      </c>
      <c r="C1255" s="16">
        <f>VLOOKUP(A1255,'Medical Examinations'!A1255:B1255,2,FALSE)</f>
        <v>31.26</v>
      </c>
      <c r="D1255" s="16">
        <f>VLOOKUP(A1255,'Medical Examinations'!A1255:C1255,3,FALSE)</f>
        <v>5.94</v>
      </c>
      <c r="E1255" s="16" t="str">
        <f>VLOOKUP(A1255,'Medical Examinations'!A1255:D1255,4,FALSE)</f>
        <v>Yes</v>
      </c>
      <c r="F1255" s="16" t="str">
        <f>VLOOKUP(A1255,'Medical Examinations'!A1255:E1255,5,FALSE)</f>
        <v>No</v>
      </c>
      <c r="G1255" s="16" t="str">
        <f>VLOOKUP(A1255,'Medical Examinations'!A1255:F1255,6,FALSE)</f>
        <v>No</v>
      </c>
      <c r="H1255" s="16">
        <f>VLOOKUP('HEALTH CARE'!A1255,'Medical Examinations'!A1255:G1255,7,FALSE)</f>
        <v>1</v>
      </c>
      <c r="I1255" s="16" t="str">
        <f>VLOOKUP(A1255,'Medical Examinations'!A1255:H1255,8,FALSE)</f>
        <v>No</v>
      </c>
      <c r="J1255" s="16" t="str">
        <f>VLOOKUP(A1255,'Medical Examinations'!A1255:I1255,9,FALSE)</f>
        <v>obesity</v>
      </c>
      <c r="K1255" s="16" t="str">
        <f>VLOOKUP(A1255,'Medical Examinations'!A1255:J1255,10,FALSE)</f>
        <v>prediabetes</v>
      </c>
      <c r="L1255" s="18">
        <f>VLOOKUP(A1255,'Hospitalisation Details'!A:F, 5, FALSE)</f>
        <v>22</v>
      </c>
      <c r="M1255" s="16">
        <f>VLOOKUP(A1255,'Hospitalisation Details'!A1255:H1255,8,FALSE)</f>
        <v>8824.27</v>
      </c>
      <c r="N1255" s="16" t="str">
        <f>VLOOKUP(A1255,'Hospitalisation Details'!A1255:I1255,9,FALSE)</f>
        <v>tier - 2</v>
      </c>
      <c r="O1255" s="16" t="str">
        <f>VLOOKUP(A1255,'Hospitalisation Details'!A1255:J1255,10,FALSE)</f>
        <v>tier - 1</v>
      </c>
      <c r="P1255" s="16" t="str">
        <f>VLOOKUP(A1255,'Hospitalisation Details'!A1255:K1255,11,FALSE)</f>
        <v>R1025</v>
      </c>
      <c r="Q1255" s="16">
        <f>VLOOKUP(A1255,'Hospitalisation Details'!A1255:L1255,12,FALSE)</f>
        <v>34</v>
      </c>
    </row>
    <row r="1256" spans="1:17" ht="20.399999999999999" x14ac:dyDescent="0.6">
      <c r="A1256" s="17" t="s">
        <v>1116</v>
      </c>
      <c r="B1256" s="16" t="str">
        <f>VLOOKUP('HEALTH CARE'!A1256,'Customer Names'!A1256:D1256,3,FALSE)</f>
        <v>Bonzi</v>
      </c>
      <c r="C1256" s="16">
        <f>VLOOKUP(A1256,'Medical Examinations'!A1256:B1256,2,FALSE)</f>
        <v>33.725000000000001</v>
      </c>
      <c r="D1256" s="16">
        <f>VLOOKUP(A1256,'Medical Examinations'!A1256:C1256,3,FALSE)</f>
        <v>6.45</v>
      </c>
      <c r="E1256" s="16" t="str">
        <f>VLOOKUP(A1256,'Medical Examinations'!A1256:D1256,4,FALSE)</f>
        <v>Yes</v>
      </c>
      <c r="F1256" s="16" t="str">
        <f>VLOOKUP(A1256,'Medical Examinations'!A1256:E1256,5,FALSE)</f>
        <v>No</v>
      </c>
      <c r="G1256" s="16" t="str">
        <f>VLOOKUP(A1256,'Medical Examinations'!A1256:F1256,6,FALSE)</f>
        <v>No</v>
      </c>
      <c r="H1256" s="16">
        <f>VLOOKUP('HEALTH CARE'!A1256,'Medical Examinations'!A1256:G1256,7,FALSE)</f>
        <v>0</v>
      </c>
      <c r="I1256" s="16" t="str">
        <f>VLOOKUP(A1256,'Medical Examinations'!A1256:H1256,8,FALSE)</f>
        <v>No</v>
      </c>
      <c r="J1256" s="16" t="str">
        <f>VLOOKUP(A1256,'Medical Examinations'!A1256:I1256,9,FALSE)</f>
        <v>obesity</v>
      </c>
      <c r="K1256" s="16" t="b">
        <f>VLOOKUP(A1256,'Medical Examinations'!A1256:J1256,10,FALSE)</f>
        <v>0</v>
      </c>
      <c r="L1256" s="18">
        <f>VLOOKUP(A1256,'Hospitalisation Details'!A:F, 5, FALSE)</f>
        <v>19</v>
      </c>
      <c r="M1256" s="16">
        <f>VLOOKUP(A1256,'Hospitalisation Details'!A1256:H1256,8,FALSE)</f>
        <v>8823.99</v>
      </c>
      <c r="N1256" s="16" t="str">
        <f>VLOOKUP(A1256,'Hospitalisation Details'!A1256:I1256,9,FALSE)</f>
        <v>tier - 2</v>
      </c>
      <c r="O1256" s="16" t="str">
        <f>VLOOKUP(A1256,'Hospitalisation Details'!A1256:J1256,10,FALSE)</f>
        <v>tier - 3</v>
      </c>
      <c r="P1256" s="16" t="str">
        <f>VLOOKUP(A1256,'Hospitalisation Details'!A1256:K1256,11,FALSE)</f>
        <v>R1024</v>
      </c>
      <c r="Q1256" s="16">
        <f>VLOOKUP(A1256,'Hospitalisation Details'!A1256:L1256,12,FALSE)</f>
        <v>46</v>
      </c>
    </row>
    <row r="1257" spans="1:17" ht="20.399999999999999" x14ac:dyDescent="0.6">
      <c r="A1257" s="17" t="s">
        <v>1115</v>
      </c>
      <c r="B1257" s="16" t="str">
        <f>VLOOKUP('HEALTH CARE'!A1257,'Customer Names'!A1257:D1257,3,FALSE)</f>
        <v>Moore</v>
      </c>
      <c r="C1257" s="16">
        <f>VLOOKUP(A1257,'Medical Examinations'!A1257:B1257,2,FALSE)</f>
        <v>28.9</v>
      </c>
      <c r="D1257" s="16">
        <f>VLOOKUP(A1257,'Medical Examinations'!A1257:C1257,3,FALSE)</f>
        <v>5.74</v>
      </c>
      <c r="E1257" s="16" t="str">
        <f>VLOOKUP(A1257,'Medical Examinations'!A1257:D1257,4,FALSE)</f>
        <v>Yes</v>
      </c>
      <c r="F1257" s="16" t="str">
        <f>VLOOKUP(A1257,'Medical Examinations'!A1257:E1257,5,FALSE)</f>
        <v>No</v>
      </c>
      <c r="G1257" s="16" t="str">
        <f>VLOOKUP(A1257,'Medical Examinations'!A1257:F1257,6,FALSE)</f>
        <v>No</v>
      </c>
      <c r="H1257" s="16">
        <f>VLOOKUP('HEALTH CARE'!A1257,'Medical Examinations'!A1257:G1257,7,FALSE)</f>
        <v>0</v>
      </c>
      <c r="I1257" s="16" t="str">
        <f>VLOOKUP(A1257,'Medical Examinations'!A1257:H1257,8,FALSE)</f>
        <v>No</v>
      </c>
      <c r="J1257" s="16" t="str">
        <f>VLOOKUP(A1257,'Medical Examinations'!A1257:I1257,9,FALSE)</f>
        <v>overweight</v>
      </c>
      <c r="K1257" s="16" t="str">
        <f>VLOOKUP(A1257,'Medical Examinations'!A1257:J1257,10,FALSE)</f>
        <v>prediabetes</v>
      </c>
      <c r="L1257" s="18">
        <f>VLOOKUP(A1257,'Hospitalisation Details'!A:F, 5, FALSE)</f>
        <v>14</v>
      </c>
      <c r="M1257" s="16">
        <f>VLOOKUP(A1257,'Hospitalisation Details'!A1257:H1257,8,FALSE)</f>
        <v>8823.2800000000007</v>
      </c>
      <c r="N1257" s="16" t="str">
        <f>VLOOKUP(A1257,'Hospitalisation Details'!A1257:I1257,9,FALSE)</f>
        <v>tier - 2</v>
      </c>
      <c r="O1257" s="16" t="str">
        <f>VLOOKUP(A1257,'Hospitalisation Details'!A1257:J1257,10,FALSE)</f>
        <v>tier - 1</v>
      </c>
      <c r="P1257" s="16" t="str">
        <f>VLOOKUP(A1257,'Hospitalisation Details'!A1257:K1257,11,FALSE)</f>
        <v>R1011</v>
      </c>
      <c r="Q1257" s="16">
        <f>VLOOKUP(A1257,'Hospitalisation Details'!A1257:L1257,12,FALSE)</f>
        <v>46</v>
      </c>
    </row>
    <row r="1258" spans="1:17" ht="20.399999999999999" x14ac:dyDescent="0.6">
      <c r="A1258" s="17" t="s">
        <v>1114</v>
      </c>
      <c r="B1258" s="16" t="str">
        <f>VLOOKUP('HEALTH CARE'!A1258,'Customer Names'!A1258:D1258,3,FALSE)</f>
        <v>McGrane</v>
      </c>
      <c r="C1258" s="16">
        <f>VLOOKUP(A1258,'Medical Examinations'!A1258:B1258,2,FALSE)</f>
        <v>45.69</v>
      </c>
      <c r="D1258" s="16">
        <f>VLOOKUP(A1258,'Medical Examinations'!A1258:C1258,3,FALSE)</f>
        <v>4.43</v>
      </c>
      <c r="E1258" s="16" t="str">
        <f>VLOOKUP(A1258,'Medical Examinations'!A1258:D1258,4,FALSE)</f>
        <v>Yes</v>
      </c>
      <c r="F1258" s="16" t="str">
        <f>VLOOKUP(A1258,'Medical Examinations'!A1258:E1258,5,FALSE)</f>
        <v>No</v>
      </c>
      <c r="G1258" s="16" t="str">
        <f>VLOOKUP(A1258,'Medical Examinations'!A1258:F1258,6,FALSE)</f>
        <v>No</v>
      </c>
      <c r="H1258" s="16">
        <f>VLOOKUP('HEALTH CARE'!A1258,'Medical Examinations'!A1258:G1258,7,FALSE)</f>
        <v>0</v>
      </c>
      <c r="I1258" s="16" t="str">
        <f>VLOOKUP(A1258,'Medical Examinations'!A1258:H1258,8,FALSE)</f>
        <v>No</v>
      </c>
      <c r="J1258" s="16" t="str">
        <f>VLOOKUP(A1258,'Medical Examinations'!A1258:I1258,9,FALSE)</f>
        <v>obesity</v>
      </c>
      <c r="K1258" s="16" t="str">
        <f>VLOOKUP(A1258,'Medical Examinations'!A1258:J1258,10,FALSE)</f>
        <v>normal</v>
      </c>
      <c r="L1258" s="18">
        <f>VLOOKUP(A1258,'Hospitalisation Details'!A:F, 5, FALSE)</f>
        <v>7</v>
      </c>
      <c r="M1258" s="16">
        <f>VLOOKUP(A1258,'Hospitalisation Details'!A1258:H1258,8,FALSE)</f>
        <v>8821.8799999999992</v>
      </c>
      <c r="N1258" s="16" t="str">
        <f>VLOOKUP(A1258,'Hospitalisation Details'!A1258:I1258,9,FALSE)</f>
        <v>tier - 2</v>
      </c>
      <c r="O1258" s="16" t="str">
        <f>VLOOKUP(A1258,'Hospitalisation Details'!A1258:J1258,10,FALSE)</f>
        <v>tier - 3</v>
      </c>
      <c r="P1258" s="16" t="str">
        <f>VLOOKUP(A1258,'Hospitalisation Details'!A1258:K1258,11,FALSE)</f>
        <v>R1023</v>
      </c>
      <c r="Q1258" s="16">
        <f>VLOOKUP(A1258,'Hospitalisation Details'!A1258:L1258,12,FALSE)</f>
        <v>21</v>
      </c>
    </row>
    <row r="1259" spans="1:17" ht="20.399999999999999" x14ac:dyDescent="0.6">
      <c r="A1259" s="17" t="s">
        <v>1113</v>
      </c>
      <c r="B1259" s="16" t="str">
        <f>VLOOKUP('HEALTH CARE'!A1259,'Customer Names'!A1259:D1259,3,FALSE)</f>
        <v>Stepnowski</v>
      </c>
      <c r="C1259" s="16">
        <f>VLOOKUP(A1259,'Medical Examinations'!A1259:B1259,2,FALSE)</f>
        <v>21.03</v>
      </c>
      <c r="D1259" s="16">
        <f>VLOOKUP(A1259,'Medical Examinations'!A1259:C1259,3,FALSE)</f>
        <v>6.5</v>
      </c>
      <c r="E1259" s="16" t="str">
        <f>VLOOKUP(A1259,'Medical Examinations'!A1259:D1259,4,FALSE)</f>
        <v>No</v>
      </c>
      <c r="F1259" s="16" t="str">
        <f>VLOOKUP(A1259,'Medical Examinations'!A1259:E1259,5,FALSE)</f>
        <v>No</v>
      </c>
      <c r="G1259" s="16" t="str">
        <f>VLOOKUP(A1259,'Medical Examinations'!A1259:F1259,6,FALSE)</f>
        <v>No</v>
      </c>
      <c r="H1259" s="16">
        <f>VLOOKUP('HEALTH CARE'!A1259,'Medical Examinations'!A1259:G1259,7,FALSE)</f>
        <v>0</v>
      </c>
      <c r="I1259" s="16" t="str">
        <f>VLOOKUP(A1259,'Medical Examinations'!A1259:H1259,8,FALSE)</f>
        <v>No</v>
      </c>
      <c r="J1259" s="16" t="str">
        <f>VLOOKUP(A1259,'Medical Examinations'!A1259:I1259,9,FALSE)</f>
        <v>normal weight</v>
      </c>
      <c r="K1259" s="16" t="b">
        <f>VLOOKUP(A1259,'Medical Examinations'!A1259:J1259,10,FALSE)</f>
        <v>0</v>
      </c>
      <c r="L1259" s="18">
        <f>VLOOKUP(A1259,'Hospitalisation Details'!A:F, 5, FALSE)</f>
        <v>29</v>
      </c>
      <c r="M1259" s="16">
        <f>VLOOKUP(A1259,'Hospitalisation Details'!A1259:H1259,8,FALSE)</f>
        <v>8800.49</v>
      </c>
      <c r="N1259" s="16" t="str">
        <f>VLOOKUP(A1259,'Hospitalisation Details'!A1259:I1259,9,FALSE)</f>
        <v>tier - 3</v>
      </c>
      <c r="O1259" s="16" t="str">
        <f>VLOOKUP(A1259,'Hospitalisation Details'!A1259:J1259,10,FALSE)</f>
        <v>tier - 2</v>
      </c>
      <c r="P1259" s="16" t="str">
        <f>VLOOKUP(A1259,'Hospitalisation Details'!A1259:K1259,11,FALSE)</f>
        <v>R1013</v>
      </c>
      <c r="Q1259" s="16">
        <f>VLOOKUP(A1259,'Hospitalisation Details'!A1259:L1259,12,FALSE)</f>
        <v>57</v>
      </c>
    </row>
    <row r="1260" spans="1:17" ht="20.399999999999999" x14ac:dyDescent="0.6">
      <c r="A1260" s="17" t="s">
        <v>1112</v>
      </c>
      <c r="B1260" s="16" t="str">
        <f>VLOOKUP('HEALTH CARE'!A1260,'Customer Names'!A1260:D1260,3,FALSE)</f>
        <v>Merkle</v>
      </c>
      <c r="C1260" s="16">
        <f>VLOOKUP(A1260,'Medical Examinations'!A1260:B1260,2,FALSE)</f>
        <v>37</v>
      </c>
      <c r="D1260" s="16">
        <f>VLOOKUP(A1260,'Medical Examinations'!A1260:C1260,3,FALSE)</f>
        <v>8.75</v>
      </c>
      <c r="E1260" s="16" t="str">
        <f>VLOOKUP(A1260,'Medical Examinations'!A1260:D1260,4,FALSE)</f>
        <v>No</v>
      </c>
      <c r="F1260" s="16" t="str">
        <f>VLOOKUP(A1260,'Medical Examinations'!A1260:E1260,5,FALSE)</f>
        <v>No</v>
      </c>
      <c r="G1260" s="16" t="str">
        <f>VLOOKUP(A1260,'Medical Examinations'!A1260:F1260,6,FALSE)</f>
        <v>No</v>
      </c>
      <c r="H1260" s="16">
        <f>VLOOKUP('HEALTH CARE'!A1260,'Medical Examinations'!A1260:G1260,7,FALSE)</f>
        <v>0</v>
      </c>
      <c r="I1260" s="16" t="str">
        <f>VLOOKUP(A1260,'Medical Examinations'!A1260:H1260,8,FALSE)</f>
        <v>No</v>
      </c>
      <c r="J1260" s="16" t="str">
        <f>VLOOKUP(A1260,'Medical Examinations'!A1260:I1260,9,FALSE)</f>
        <v>obesity</v>
      </c>
      <c r="K1260" s="16" t="str">
        <f>VLOOKUP(A1260,'Medical Examinations'!A1260:J1260,10,FALSE)</f>
        <v>diabetes</v>
      </c>
      <c r="L1260" s="18">
        <f>VLOOKUP(A1260,'Hospitalisation Details'!A:F, 5, FALSE)</f>
        <v>18</v>
      </c>
      <c r="M1260" s="16">
        <f>VLOOKUP(A1260,'Hospitalisation Details'!A1260:H1260,8,FALSE)</f>
        <v>8798.59</v>
      </c>
      <c r="N1260" s="16" t="str">
        <f>VLOOKUP(A1260,'Hospitalisation Details'!A1260:I1260,9,FALSE)</f>
        <v>tier - 2</v>
      </c>
      <c r="O1260" s="16" t="str">
        <f>VLOOKUP(A1260,'Hospitalisation Details'!A1260:J1260,10,FALSE)</f>
        <v>tier - 1</v>
      </c>
      <c r="P1260" s="16" t="str">
        <f>VLOOKUP(A1260,'Hospitalisation Details'!A1260:K1260,11,FALSE)</f>
        <v>R1011</v>
      </c>
      <c r="Q1260" s="16">
        <f>VLOOKUP(A1260,'Hospitalisation Details'!A1260:L1260,12,FALSE)</f>
        <v>51</v>
      </c>
    </row>
    <row r="1261" spans="1:17" ht="20.399999999999999" x14ac:dyDescent="0.6">
      <c r="A1261" s="17" t="s">
        <v>1111</v>
      </c>
      <c r="B1261" s="16" t="str">
        <f>VLOOKUP('HEALTH CARE'!A1261,'Customer Names'!A1261:D1261,3,FALSE)</f>
        <v>Schaefer</v>
      </c>
      <c r="C1261" s="16">
        <f>VLOOKUP(A1261,'Medical Examinations'!A1261:B1261,2,FALSE)</f>
        <v>25.4</v>
      </c>
      <c r="D1261" s="16">
        <f>VLOOKUP(A1261,'Medical Examinations'!A1261:C1261,3,FALSE)</f>
        <v>11.96</v>
      </c>
      <c r="E1261" s="16" t="str">
        <f>VLOOKUP(A1261,'Medical Examinations'!A1261:D1261,4,FALSE)</f>
        <v>No</v>
      </c>
      <c r="F1261" s="16" t="str">
        <f>VLOOKUP(A1261,'Medical Examinations'!A1261:E1261,5,FALSE)</f>
        <v>No</v>
      </c>
      <c r="G1261" s="16" t="str">
        <f>VLOOKUP(A1261,'Medical Examinations'!A1261:F1261,6,FALSE)</f>
        <v>No</v>
      </c>
      <c r="H1261" s="16">
        <f>VLOOKUP('HEALTH CARE'!A1261,'Medical Examinations'!A1261:G1261,7,FALSE)</f>
        <v>0</v>
      </c>
      <c r="I1261" s="16" t="str">
        <f>VLOOKUP(A1261,'Medical Examinations'!A1261:H1261,8,FALSE)</f>
        <v>No</v>
      </c>
      <c r="J1261" s="16" t="str">
        <f>VLOOKUP(A1261,'Medical Examinations'!A1261:I1261,9,FALSE)</f>
        <v>overweight</v>
      </c>
      <c r="K1261" s="16" t="str">
        <f>VLOOKUP(A1261,'Medical Examinations'!A1261:J1261,10,FALSE)</f>
        <v>diabetes</v>
      </c>
      <c r="L1261" s="18">
        <f>VLOOKUP(A1261,'Hospitalisation Details'!A:F, 5, FALSE)</f>
        <v>23</v>
      </c>
      <c r="M1261" s="16">
        <f>VLOOKUP(A1261,'Hospitalisation Details'!A1261:H1261,8,FALSE)</f>
        <v>8782.4699999999993</v>
      </c>
      <c r="N1261" s="16" t="str">
        <f>VLOOKUP(A1261,'Hospitalisation Details'!A1261:I1261,9,FALSE)</f>
        <v>tier - 2</v>
      </c>
      <c r="O1261" s="16" t="str">
        <f>VLOOKUP(A1261,'Hospitalisation Details'!A1261:J1261,10,FALSE)</f>
        <v>tier - 3</v>
      </c>
      <c r="P1261" s="16" t="str">
        <f>VLOOKUP(A1261,'Hospitalisation Details'!A1261:K1261,11,FALSE)</f>
        <v>R1011</v>
      </c>
      <c r="Q1261" s="16">
        <f>VLOOKUP(A1261,'Hospitalisation Details'!A1261:L1261,12,FALSE)</f>
        <v>51</v>
      </c>
    </row>
    <row r="1262" spans="1:17" ht="20.399999999999999" x14ac:dyDescent="0.6">
      <c r="A1262" s="17" t="s">
        <v>1110</v>
      </c>
      <c r="B1262" s="16" t="str">
        <f>VLOOKUP('HEALTH CARE'!A1262,'Customer Names'!A1262:D1262,3,FALSE)</f>
        <v>Vigneron</v>
      </c>
      <c r="C1262" s="16">
        <f>VLOOKUP(A1262,'Medical Examinations'!A1262:B1262,2,FALSE)</f>
        <v>32.299999999999997</v>
      </c>
      <c r="D1262" s="16">
        <f>VLOOKUP(A1262,'Medical Examinations'!A1262:C1262,3,FALSE)</f>
        <v>10.54</v>
      </c>
      <c r="E1262" s="16" t="str">
        <f>VLOOKUP(A1262,'Medical Examinations'!A1262:D1262,4,FALSE)</f>
        <v>No</v>
      </c>
      <c r="F1262" s="16" t="str">
        <f>VLOOKUP(A1262,'Medical Examinations'!A1262:E1262,5,FALSE)</f>
        <v>No</v>
      </c>
      <c r="G1262" s="16" t="str">
        <f>VLOOKUP(A1262,'Medical Examinations'!A1262:F1262,6,FALSE)</f>
        <v>No</v>
      </c>
      <c r="H1262" s="16">
        <f>VLOOKUP('HEALTH CARE'!A1262,'Medical Examinations'!A1262:G1262,7,FALSE)</f>
        <v>0</v>
      </c>
      <c r="I1262" s="16" t="str">
        <f>VLOOKUP(A1262,'Medical Examinations'!A1262:H1262,8,FALSE)</f>
        <v>No</v>
      </c>
      <c r="J1262" s="16" t="str">
        <f>VLOOKUP(A1262,'Medical Examinations'!A1262:I1262,9,FALSE)</f>
        <v>obesity</v>
      </c>
      <c r="K1262" s="16" t="str">
        <f>VLOOKUP(A1262,'Medical Examinations'!A1262:J1262,10,FALSE)</f>
        <v>diabetes</v>
      </c>
      <c r="L1262" s="18">
        <f>VLOOKUP(A1262,'Hospitalisation Details'!A:F, 5, FALSE)</f>
        <v>6</v>
      </c>
      <c r="M1262" s="16">
        <f>VLOOKUP(A1262,'Hospitalisation Details'!A1262:H1262,8,FALSE)</f>
        <v>8765.25</v>
      </c>
      <c r="N1262" s="16" t="str">
        <f>VLOOKUP(A1262,'Hospitalisation Details'!A1262:I1262,9,FALSE)</f>
        <v>tier - 2</v>
      </c>
      <c r="O1262" s="16" t="str">
        <f>VLOOKUP(A1262,'Hospitalisation Details'!A1262:J1262,10,FALSE)</f>
        <v>tier - 3</v>
      </c>
      <c r="P1262" s="16" t="str">
        <f>VLOOKUP(A1262,'Hospitalisation Details'!A1262:K1262,11,FALSE)</f>
        <v>R1012</v>
      </c>
      <c r="Q1262" s="16">
        <f>VLOOKUP(A1262,'Hospitalisation Details'!A1262:L1262,12,FALSE)</f>
        <v>48</v>
      </c>
    </row>
    <row r="1263" spans="1:17" ht="20.399999999999999" x14ac:dyDescent="0.6">
      <c r="A1263" s="17" t="s">
        <v>1109</v>
      </c>
      <c r="B1263" s="16" t="str">
        <f>VLOOKUP('HEALTH CARE'!A1263,'Customer Names'!A1263:D1263,3,FALSE)</f>
        <v>Mucci</v>
      </c>
      <c r="C1263" s="16">
        <f>VLOOKUP(A1263,'Medical Examinations'!A1263:B1263,2,FALSE)</f>
        <v>23.94</v>
      </c>
      <c r="D1263" s="16">
        <f>VLOOKUP(A1263,'Medical Examinations'!A1263:C1263,3,FALSE)</f>
        <v>4.54</v>
      </c>
      <c r="E1263" s="16" t="str">
        <f>VLOOKUP(A1263,'Medical Examinations'!A1263:D1263,4,FALSE)</f>
        <v>Yes</v>
      </c>
      <c r="F1263" s="16" t="str">
        <f>VLOOKUP(A1263,'Medical Examinations'!A1263:E1263,5,FALSE)</f>
        <v>No</v>
      </c>
      <c r="G1263" s="16" t="str">
        <f>VLOOKUP(A1263,'Medical Examinations'!A1263:F1263,6,FALSE)</f>
        <v>Yes</v>
      </c>
      <c r="H1263" s="16">
        <f>VLOOKUP('HEALTH CARE'!A1263,'Medical Examinations'!A1263:G1263,7,FALSE)</f>
        <v>1</v>
      </c>
      <c r="I1263" s="16" t="str">
        <f>VLOOKUP(A1263,'Medical Examinations'!A1263:H1263,8,FALSE)</f>
        <v>No</v>
      </c>
      <c r="J1263" s="16" t="str">
        <f>VLOOKUP(A1263,'Medical Examinations'!A1263:I1263,9,FALSE)</f>
        <v>normal weight</v>
      </c>
      <c r="K1263" s="16" t="str">
        <f>VLOOKUP(A1263,'Medical Examinations'!A1263:J1263,10,FALSE)</f>
        <v>normal</v>
      </c>
      <c r="L1263" s="18">
        <f>VLOOKUP(A1263,'Hospitalisation Details'!A:F, 5, FALSE)</f>
        <v>9</v>
      </c>
      <c r="M1263" s="16">
        <f>VLOOKUP(A1263,'Hospitalisation Details'!A1263:H1263,8,FALSE)</f>
        <v>8760.1200000000008</v>
      </c>
      <c r="N1263" s="16" t="str">
        <f>VLOOKUP(A1263,'Hospitalisation Details'!A1263:I1263,9,FALSE)</f>
        <v>tier - 2</v>
      </c>
      <c r="O1263" s="16" t="str">
        <f>VLOOKUP(A1263,'Hospitalisation Details'!A1263:J1263,10,FALSE)</f>
        <v>tier - 1</v>
      </c>
      <c r="P1263" s="16" t="str">
        <f>VLOOKUP(A1263,'Hospitalisation Details'!A1263:K1263,11,FALSE)</f>
        <v>R1013</v>
      </c>
      <c r="Q1263" s="16">
        <f>VLOOKUP(A1263,'Hospitalisation Details'!A1263:L1263,12,FALSE)</f>
        <v>53</v>
      </c>
    </row>
    <row r="1264" spans="1:17" ht="20.399999999999999" x14ac:dyDescent="0.6">
      <c r="A1264" s="17" t="s">
        <v>1108</v>
      </c>
      <c r="B1264" s="16" t="str">
        <f>VLOOKUP('HEALTH CARE'!A1264,'Customer Names'!A1264:D1264,3,FALSE)</f>
        <v>MacDonald</v>
      </c>
      <c r="C1264" s="16">
        <f>VLOOKUP(A1264,'Medical Examinations'!A1264:B1264,2,FALSE)</f>
        <v>46.4</v>
      </c>
      <c r="D1264" s="16">
        <f>VLOOKUP(A1264,'Medical Examinations'!A1264:C1264,3,FALSE)</f>
        <v>5.71</v>
      </c>
      <c r="E1264" s="16" t="str">
        <f>VLOOKUP(A1264,'Medical Examinations'!A1264:D1264,4,FALSE)</f>
        <v>No</v>
      </c>
      <c r="F1264" s="16" t="str">
        <f>VLOOKUP(A1264,'Medical Examinations'!A1264:E1264,5,FALSE)</f>
        <v>No</v>
      </c>
      <c r="G1264" s="16" t="str">
        <f>VLOOKUP(A1264,'Medical Examinations'!A1264:F1264,6,FALSE)</f>
        <v>No</v>
      </c>
      <c r="H1264" s="16">
        <f>VLOOKUP('HEALTH CARE'!A1264,'Medical Examinations'!A1264:G1264,7,FALSE)</f>
        <v>0</v>
      </c>
      <c r="I1264" s="16" t="str">
        <f>VLOOKUP(A1264,'Medical Examinations'!A1264:H1264,8,FALSE)</f>
        <v>No</v>
      </c>
      <c r="J1264" s="16" t="str">
        <f>VLOOKUP(A1264,'Medical Examinations'!A1264:I1264,9,FALSE)</f>
        <v>obesity</v>
      </c>
      <c r="K1264" s="16" t="str">
        <f>VLOOKUP(A1264,'Medical Examinations'!A1264:J1264,10,FALSE)</f>
        <v>prediabetes</v>
      </c>
      <c r="L1264" s="18">
        <f>VLOOKUP(A1264,'Hospitalisation Details'!A:F, 5, FALSE)</f>
        <v>23</v>
      </c>
      <c r="M1264" s="16">
        <f>VLOOKUP(A1264,'Hospitalisation Details'!A1264:H1264,8,FALSE)</f>
        <v>8747.68</v>
      </c>
      <c r="N1264" s="16" t="str">
        <f>VLOOKUP(A1264,'Hospitalisation Details'!A1264:I1264,9,FALSE)</f>
        <v>tier - 2</v>
      </c>
      <c r="O1264" s="16" t="str">
        <f>VLOOKUP(A1264,'Hospitalisation Details'!A1264:J1264,10,FALSE)</f>
        <v>tier - 3</v>
      </c>
      <c r="P1264" s="16" t="str">
        <f>VLOOKUP(A1264,'Hospitalisation Details'!A1264:K1264,11,FALSE)</f>
        <v>R1011</v>
      </c>
      <c r="Q1264" s="16">
        <f>VLOOKUP(A1264,'Hospitalisation Details'!A1264:L1264,12,FALSE)</f>
        <v>23</v>
      </c>
    </row>
    <row r="1265" spans="1:17" ht="20.399999999999999" x14ac:dyDescent="0.6">
      <c r="A1265" s="17" t="s">
        <v>1107</v>
      </c>
      <c r="B1265" s="16" t="str">
        <f>VLOOKUP('HEALTH CARE'!A1265,'Customer Names'!A1265:D1265,3,FALSE)</f>
        <v>Deng</v>
      </c>
      <c r="C1265" s="16">
        <f>VLOOKUP(A1265,'Medical Examinations'!A1265:B1265,2,FALSE)</f>
        <v>40.375</v>
      </c>
      <c r="D1265" s="16">
        <f>VLOOKUP(A1265,'Medical Examinations'!A1265:C1265,3,FALSE)</f>
        <v>6.25</v>
      </c>
      <c r="E1265" s="16" t="str">
        <f>VLOOKUP(A1265,'Medical Examinations'!A1265:D1265,4,FALSE)</f>
        <v>Yes</v>
      </c>
      <c r="F1265" s="16" t="str">
        <f>VLOOKUP(A1265,'Medical Examinations'!A1265:E1265,5,FALSE)</f>
        <v>No</v>
      </c>
      <c r="G1265" s="16" t="str">
        <f>VLOOKUP(A1265,'Medical Examinations'!A1265:F1265,6,FALSE)</f>
        <v>No</v>
      </c>
      <c r="H1265" s="16">
        <f>VLOOKUP('HEALTH CARE'!A1265,'Medical Examinations'!A1265:G1265,7,FALSE)</f>
        <v>0</v>
      </c>
      <c r="I1265" s="16" t="str">
        <f>VLOOKUP(A1265,'Medical Examinations'!A1265:H1265,8,FALSE)</f>
        <v>No</v>
      </c>
      <c r="J1265" s="16" t="str">
        <f>VLOOKUP(A1265,'Medical Examinations'!A1265:I1265,9,FALSE)</f>
        <v>obesity</v>
      </c>
      <c r="K1265" s="16" t="str">
        <f>VLOOKUP(A1265,'Medical Examinations'!A1265:J1265,10,FALSE)</f>
        <v>prediabetes</v>
      </c>
      <c r="L1265" s="18">
        <f>VLOOKUP(A1265,'Hospitalisation Details'!A:F, 5, FALSE)</f>
        <v>17</v>
      </c>
      <c r="M1265" s="16">
        <f>VLOOKUP(A1265,'Hospitalisation Details'!A1265:H1265,8,FALSE)</f>
        <v>8733.23</v>
      </c>
      <c r="N1265" s="16" t="str">
        <f>VLOOKUP(A1265,'Hospitalisation Details'!A1265:I1265,9,FALSE)</f>
        <v>tier - 2</v>
      </c>
      <c r="O1265" s="16" t="str">
        <f>VLOOKUP(A1265,'Hospitalisation Details'!A1265:J1265,10,FALSE)</f>
        <v>tier - 3</v>
      </c>
      <c r="P1265" s="16" t="str">
        <f>VLOOKUP(A1265,'Hospitalisation Details'!A1265:K1265,11,FALSE)</f>
        <v>R1012</v>
      </c>
      <c r="Q1265" s="16">
        <f>VLOOKUP(A1265,'Hospitalisation Details'!A1265:L1265,12,FALSE)</f>
        <v>46</v>
      </c>
    </row>
    <row r="1266" spans="1:17" ht="20.399999999999999" x14ac:dyDescent="0.6">
      <c r="A1266" s="17" t="s">
        <v>1106</v>
      </c>
      <c r="B1266" s="16" t="str">
        <f>VLOOKUP('HEALTH CARE'!A1266,'Customer Names'!A1266:D1266,3,FALSE)</f>
        <v>De Mata</v>
      </c>
      <c r="C1266" s="16">
        <f>VLOOKUP(A1266,'Medical Examinations'!A1266:B1266,2,FALSE)</f>
        <v>28.7</v>
      </c>
      <c r="D1266" s="16">
        <f>VLOOKUP(A1266,'Medical Examinations'!A1266:C1266,3,FALSE)</f>
        <v>9.4700000000000006</v>
      </c>
      <c r="E1266" s="16" t="str">
        <f>VLOOKUP(A1266,'Medical Examinations'!A1266:D1266,4,FALSE)</f>
        <v>No</v>
      </c>
      <c r="F1266" s="16" t="str">
        <f>VLOOKUP(A1266,'Medical Examinations'!A1266:E1266,5,FALSE)</f>
        <v>No</v>
      </c>
      <c r="G1266" s="16" t="str">
        <f>VLOOKUP(A1266,'Medical Examinations'!A1266:F1266,6,FALSE)</f>
        <v>No</v>
      </c>
      <c r="H1266" s="16">
        <f>VLOOKUP('HEALTH CARE'!A1266,'Medical Examinations'!A1266:G1266,7,FALSE)</f>
        <v>2</v>
      </c>
      <c r="I1266" s="16" t="str">
        <f>VLOOKUP(A1266,'Medical Examinations'!A1266:H1266,8,FALSE)</f>
        <v>No</v>
      </c>
      <c r="J1266" s="16" t="str">
        <f>VLOOKUP(A1266,'Medical Examinations'!A1266:I1266,9,FALSE)</f>
        <v>overweight</v>
      </c>
      <c r="K1266" s="16" t="str">
        <f>VLOOKUP(A1266,'Medical Examinations'!A1266:J1266,10,FALSE)</f>
        <v>diabetes</v>
      </c>
      <c r="L1266" s="18">
        <f>VLOOKUP(A1266,'Hospitalisation Details'!A:F, 5, FALSE)</f>
        <v>25</v>
      </c>
      <c r="M1266" s="16">
        <f>VLOOKUP(A1266,'Hospitalisation Details'!A1266:H1266,8,FALSE)</f>
        <v>8703.4599999999991</v>
      </c>
      <c r="N1266" s="16" t="str">
        <f>VLOOKUP(A1266,'Hospitalisation Details'!A1266:I1266,9,FALSE)</f>
        <v>tier - 3</v>
      </c>
      <c r="O1266" s="16" t="str">
        <f>VLOOKUP(A1266,'Hospitalisation Details'!A1266:J1266,10,FALSE)</f>
        <v>tier - 3</v>
      </c>
      <c r="P1266" s="16" t="str">
        <f>VLOOKUP(A1266,'Hospitalisation Details'!A1266:K1266,11,FALSE)</f>
        <v>R1011</v>
      </c>
      <c r="Q1266" s="16">
        <f>VLOOKUP(A1266,'Hospitalisation Details'!A1266:L1266,12,FALSE)</f>
        <v>49</v>
      </c>
    </row>
    <row r="1267" spans="1:17" ht="20.399999999999999" x14ac:dyDescent="0.6">
      <c r="A1267" s="17" t="s">
        <v>1105</v>
      </c>
      <c r="B1267" s="16" t="str">
        <f>VLOOKUP('HEALTH CARE'!A1267,'Customer Names'!A1267:D1267,3,FALSE)</f>
        <v>Strickland</v>
      </c>
      <c r="C1267" s="16">
        <f>VLOOKUP(A1267,'Medical Examinations'!A1267:B1267,2,FALSE)</f>
        <v>26.63</v>
      </c>
      <c r="D1267" s="16">
        <f>VLOOKUP(A1267,'Medical Examinations'!A1267:C1267,3,FALSE)</f>
        <v>5.7</v>
      </c>
      <c r="E1267" s="16" t="str">
        <f>VLOOKUP(A1267,'Medical Examinations'!A1267:D1267,4,FALSE)</f>
        <v>No</v>
      </c>
      <c r="F1267" s="16" t="str">
        <f>VLOOKUP(A1267,'Medical Examinations'!A1267:E1267,5,FALSE)</f>
        <v>No</v>
      </c>
      <c r="G1267" s="16" t="str">
        <f>VLOOKUP(A1267,'Medical Examinations'!A1267:F1267,6,FALSE)</f>
        <v>No</v>
      </c>
      <c r="H1267" s="16">
        <f>VLOOKUP('HEALTH CARE'!A1267,'Medical Examinations'!A1267:G1267,7,FALSE)</f>
        <v>0</v>
      </c>
      <c r="I1267" s="16" t="str">
        <f>VLOOKUP(A1267,'Medical Examinations'!A1267:H1267,8,FALSE)</f>
        <v>No</v>
      </c>
      <c r="J1267" s="16" t="str">
        <f>VLOOKUP(A1267,'Medical Examinations'!A1267:I1267,9,FALSE)</f>
        <v>overweight</v>
      </c>
      <c r="K1267" s="16" t="str">
        <f>VLOOKUP(A1267,'Medical Examinations'!A1267:J1267,10,FALSE)</f>
        <v>prediabetes</v>
      </c>
      <c r="L1267" s="18">
        <f>VLOOKUP(A1267,'Hospitalisation Details'!A:F, 5, FALSE)</f>
        <v>28</v>
      </c>
      <c r="M1267" s="16">
        <f>VLOOKUP(A1267,'Hospitalisation Details'!A1267:H1267,8,FALSE)</f>
        <v>8701.84</v>
      </c>
      <c r="N1267" s="16" t="str">
        <f>VLOOKUP(A1267,'Hospitalisation Details'!A1267:I1267,9,FALSE)</f>
        <v>tier - 2</v>
      </c>
      <c r="O1267" s="16" t="str">
        <f>VLOOKUP(A1267,'Hospitalisation Details'!A1267:J1267,10,FALSE)</f>
        <v>tier - 3</v>
      </c>
      <c r="P1267" s="16" t="str">
        <f>VLOOKUP(A1267,'Hospitalisation Details'!A1267:K1267,11,FALSE)</f>
        <v>R1021</v>
      </c>
      <c r="Q1267" s="16">
        <f>VLOOKUP(A1267,'Hospitalisation Details'!A1267:L1267,12,FALSE)</f>
        <v>42</v>
      </c>
    </row>
    <row r="1268" spans="1:17" ht="20.399999999999999" x14ac:dyDescent="0.6">
      <c r="A1268" s="17" t="s">
        <v>1104</v>
      </c>
      <c r="B1268" s="16" t="str">
        <f>VLOOKUP('HEALTH CARE'!A1268,'Customer Names'!A1268:D1268,3,FALSE)</f>
        <v>Cheney</v>
      </c>
      <c r="C1268" s="16">
        <f>VLOOKUP(A1268,'Medical Examinations'!A1268:B1268,2,FALSE)</f>
        <v>22.515000000000001</v>
      </c>
      <c r="D1268" s="16">
        <f>VLOOKUP(A1268,'Medical Examinations'!A1268:C1268,3,FALSE)</f>
        <v>11.18</v>
      </c>
      <c r="E1268" s="16" t="str">
        <f>VLOOKUP(A1268,'Medical Examinations'!A1268:D1268,4,FALSE)</f>
        <v>No</v>
      </c>
      <c r="F1268" s="16" t="str">
        <f>VLOOKUP(A1268,'Medical Examinations'!A1268:E1268,5,FALSE)</f>
        <v>No</v>
      </c>
      <c r="G1268" s="16" t="str">
        <f>VLOOKUP(A1268,'Medical Examinations'!A1268:F1268,6,FALSE)</f>
        <v>No</v>
      </c>
      <c r="H1268" s="16">
        <f>VLOOKUP('HEALTH CARE'!A1268,'Medical Examinations'!A1268:G1268,7,FALSE)</f>
        <v>2</v>
      </c>
      <c r="I1268" s="16" t="str">
        <f>VLOOKUP(A1268,'Medical Examinations'!A1268:H1268,8,FALSE)</f>
        <v>No</v>
      </c>
      <c r="J1268" s="16" t="str">
        <f>VLOOKUP(A1268,'Medical Examinations'!A1268:I1268,9,FALSE)</f>
        <v>normal weight</v>
      </c>
      <c r="K1268" s="16" t="str">
        <f>VLOOKUP(A1268,'Medical Examinations'!A1268:J1268,10,FALSE)</f>
        <v>diabetes</v>
      </c>
      <c r="L1268" s="18">
        <f>VLOOKUP(A1268,'Hospitalisation Details'!A:F, 5, FALSE)</f>
        <v>11</v>
      </c>
      <c r="M1268" s="16">
        <f>VLOOKUP(A1268,'Hospitalisation Details'!A1268:H1268,8,FALSE)</f>
        <v>8688.86</v>
      </c>
      <c r="N1268" s="16" t="str">
        <f>VLOOKUP(A1268,'Hospitalisation Details'!A1268:I1268,9,FALSE)</f>
        <v>tier - 2</v>
      </c>
      <c r="O1268" s="16" t="str">
        <f>VLOOKUP(A1268,'Hospitalisation Details'!A1268:J1268,10,FALSE)</f>
        <v>tier - 1</v>
      </c>
      <c r="P1268" s="16" t="str">
        <f>VLOOKUP(A1268,'Hospitalisation Details'!A1268:K1268,11,FALSE)</f>
        <v>R1017</v>
      </c>
      <c r="Q1268" s="16">
        <f>VLOOKUP(A1268,'Hospitalisation Details'!A1268:L1268,12,FALSE)</f>
        <v>49</v>
      </c>
    </row>
    <row r="1269" spans="1:17" ht="20.399999999999999" x14ac:dyDescent="0.6">
      <c r="A1269" s="17" t="s">
        <v>1103</v>
      </c>
      <c r="B1269" s="16" t="str">
        <f>VLOOKUP('HEALTH CARE'!A1269,'Customer Names'!A1269:D1269,3,FALSE)</f>
        <v>Godoy</v>
      </c>
      <c r="C1269" s="16">
        <f>VLOOKUP(A1269,'Medical Examinations'!A1269:B1269,2,FALSE)</f>
        <v>36.575000000000003</v>
      </c>
      <c r="D1269" s="16">
        <f>VLOOKUP(A1269,'Medical Examinations'!A1269:C1269,3,FALSE)</f>
        <v>10.98</v>
      </c>
      <c r="E1269" s="16" t="str">
        <f>VLOOKUP(A1269,'Medical Examinations'!A1269:D1269,4,FALSE)</f>
        <v>No</v>
      </c>
      <c r="F1269" s="16" t="str">
        <f>VLOOKUP(A1269,'Medical Examinations'!A1269:E1269,5,FALSE)</f>
        <v>No</v>
      </c>
      <c r="G1269" s="16" t="str">
        <f>VLOOKUP(A1269,'Medical Examinations'!A1269:F1269,6,FALSE)</f>
        <v>No</v>
      </c>
      <c r="H1269" s="16">
        <f>VLOOKUP('HEALTH CARE'!A1269,'Medical Examinations'!A1269:G1269,7,FALSE)</f>
        <v>0</v>
      </c>
      <c r="I1269" s="16" t="str">
        <f>VLOOKUP(A1269,'Medical Examinations'!A1269:H1269,8,FALSE)</f>
        <v>No</v>
      </c>
      <c r="J1269" s="16" t="str">
        <f>VLOOKUP(A1269,'Medical Examinations'!A1269:I1269,9,FALSE)</f>
        <v>obesity</v>
      </c>
      <c r="K1269" s="16" t="str">
        <f>VLOOKUP(A1269,'Medical Examinations'!A1269:J1269,10,FALSE)</f>
        <v>diabetes</v>
      </c>
      <c r="L1269" s="18">
        <f>VLOOKUP(A1269,'Hospitalisation Details'!A:F, 5, FALSE)</f>
        <v>16</v>
      </c>
      <c r="M1269" s="16">
        <f>VLOOKUP(A1269,'Hospitalisation Details'!A1269:H1269,8,FALSE)</f>
        <v>8671.19</v>
      </c>
      <c r="N1269" s="16" t="str">
        <f>VLOOKUP(A1269,'Hospitalisation Details'!A1269:I1269,9,FALSE)</f>
        <v>tier - 2</v>
      </c>
      <c r="O1269" s="16" t="str">
        <f>VLOOKUP(A1269,'Hospitalisation Details'!A1269:J1269,10,FALSE)</f>
        <v>tier - 1</v>
      </c>
      <c r="P1269" s="16" t="str">
        <f>VLOOKUP(A1269,'Hospitalisation Details'!A1269:K1269,11,FALSE)</f>
        <v>R1012</v>
      </c>
      <c r="Q1269" s="16">
        <f>VLOOKUP(A1269,'Hospitalisation Details'!A1269:L1269,12,FALSE)</f>
        <v>48</v>
      </c>
    </row>
    <row r="1270" spans="1:17" ht="20.399999999999999" x14ac:dyDescent="0.6">
      <c r="A1270" s="17" t="s">
        <v>1102</v>
      </c>
      <c r="B1270" s="16" t="str">
        <f>VLOOKUP('HEALTH CARE'!A1270,'Customer Names'!A1270:D1270,3,FALSE)</f>
        <v>Rider</v>
      </c>
      <c r="C1270" s="16">
        <f>VLOOKUP(A1270,'Medical Examinations'!A1270:B1270,2,FALSE)</f>
        <v>23.66</v>
      </c>
      <c r="D1270" s="16">
        <f>VLOOKUP(A1270,'Medical Examinations'!A1270:C1270,3,FALSE)</f>
        <v>5.1100000000000003</v>
      </c>
      <c r="E1270" s="16" t="str">
        <f>VLOOKUP(A1270,'Medical Examinations'!A1270:D1270,4,FALSE)</f>
        <v>Yes</v>
      </c>
      <c r="F1270" s="16" t="str">
        <f>VLOOKUP(A1270,'Medical Examinations'!A1270:E1270,5,FALSE)</f>
        <v>No</v>
      </c>
      <c r="G1270" s="16" t="str">
        <f>VLOOKUP(A1270,'Medical Examinations'!A1270:F1270,6,FALSE)</f>
        <v>Yes</v>
      </c>
      <c r="H1270" s="16">
        <f>VLOOKUP('HEALTH CARE'!A1270,'Medical Examinations'!A1270:G1270,7,FALSE)</f>
        <v>1</v>
      </c>
      <c r="I1270" s="16" t="str">
        <f>VLOOKUP(A1270,'Medical Examinations'!A1270:H1270,8,FALSE)</f>
        <v>No</v>
      </c>
      <c r="J1270" s="16" t="str">
        <f>VLOOKUP(A1270,'Medical Examinations'!A1270:I1270,9,FALSE)</f>
        <v>normal weight</v>
      </c>
      <c r="K1270" s="16" t="str">
        <f>VLOOKUP(A1270,'Medical Examinations'!A1270:J1270,10,FALSE)</f>
        <v>normal</v>
      </c>
      <c r="L1270" s="18">
        <f>VLOOKUP(A1270,'Hospitalisation Details'!A:F, 5, FALSE)</f>
        <v>10</v>
      </c>
      <c r="M1270" s="16">
        <f>VLOOKUP(A1270,'Hospitalisation Details'!A1270:H1270,8,FALSE)</f>
        <v>8665.14</v>
      </c>
      <c r="N1270" s="16" t="str">
        <f>VLOOKUP(A1270,'Hospitalisation Details'!A1270:I1270,9,FALSE)</f>
        <v>tier - 2</v>
      </c>
      <c r="O1270" s="16" t="str">
        <f>VLOOKUP(A1270,'Hospitalisation Details'!A1270:J1270,10,FALSE)</f>
        <v>tier - 3</v>
      </c>
      <c r="P1270" s="16" t="str">
        <f>VLOOKUP(A1270,'Hospitalisation Details'!A1270:K1270,11,FALSE)</f>
        <v>R1013</v>
      </c>
      <c r="Q1270" s="16">
        <f>VLOOKUP(A1270,'Hospitalisation Details'!A1270:L1270,12,FALSE)</f>
        <v>53</v>
      </c>
    </row>
    <row r="1271" spans="1:17" ht="20.399999999999999" x14ac:dyDescent="0.6">
      <c r="A1271" s="17" t="s">
        <v>1101</v>
      </c>
      <c r="B1271" s="16" t="str">
        <f>VLOOKUP('HEALTH CARE'!A1271,'Customer Names'!A1271:D1271,3,FALSE)</f>
        <v>Evans</v>
      </c>
      <c r="C1271" s="16">
        <f>VLOOKUP(A1271,'Medical Examinations'!A1271:B1271,2,FALSE)</f>
        <v>18.62</v>
      </c>
      <c r="D1271" s="16">
        <f>VLOOKUP(A1271,'Medical Examinations'!A1271:C1271,3,FALSE)</f>
        <v>10.24</v>
      </c>
      <c r="E1271" s="16" t="str">
        <f>VLOOKUP(A1271,'Medical Examinations'!A1271:D1271,4,FALSE)</f>
        <v>No</v>
      </c>
      <c r="F1271" s="16" t="str">
        <f>VLOOKUP(A1271,'Medical Examinations'!A1271:E1271,5,FALSE)</f>
        <v>No</v>
      </c>
      <c r="G1271" s="16" t="str">
        <f>VLOOKUP(A1271,'Medical Examinations'!A1271:F1271,6,FALSE)</f>
        <v>No</v>
      </c>
      <c r="H1271" s="16">
        <f>VLOOKUP('HEALTH CARE'!A1271,'Medical Examinations'!A1271:G1271,7,FALSE)</f>
        <v>0</v>
      </c>
      <c r="I1271" s="16" t="str">
        <f>VLOOKUP(A1271,'Medical Examinations'!A1271:H1271,8,FALSE)</f>
        <v>No</v>
      </c>
      <c r="J1271" s="16" t="str">
        <f>VLOOKUP(A1271,'Medical Examinations'!A1271:I1271,9,FALSE)</f>
        <v>normal weight</v>
      </c>
      <c r="K1271" s="16" t="str">
        <f>VLOOKUP(A1271,'Medical Examinations'!A1271:J1271,10,FALSE)</f>
        <v>diabetes</v>
      </c>
      <c r="L1271" s="18">
        <f>VLOOKUP(A1271,'Hospitalisation Details'!A:F, 5, FALSE)</f>
        <v>21</v>
      </c>
      <c r="M1271" s="16">
        <f>VLOOKUP(A1271,'Hospitalisation Details'!A1271:H1271,8,FALSE)</f>
        <v>8665.09</v>
      </c>
      <c r="N1271" s="16" t="str">
        <f>VLOOKUP(A1271,'Hospitalisation Details'!A1271:I1271,9,FALSE)</f>
        <v>tier - 3</v>
      </c>
      <c r="O1271" s="16" t="str">
        <f>VLOOKUP(A1271,'Hospitalisation Details'!A1271:J1271,10,FALSE)</f>
        <v>tier - 2</v>
      </c>
      <c r="P1271" s="16" t="str">
        <f>VLOOKUP(A1271,'Hospitalisation Details'!A1271:K1271,11,FALSE)</f>
        <v>R1012</v>
      </c>
      <c r="Q1271" s="16">
        <f>VLOOKUP(A1271,'Hospitalisation Details'!A1271:L1271,12,FALSE)</f>
        <v>57</v>
      </c>
    </row>
    <row r="1272" spans="1:17" ht="20.399999999999999" x14ac:dyDescent="0.6">
      <c r="A1272" s="17" t="s">
        <v>1100</v>
      </c>
      <c r="B1272" s="16" t="str">
        <f>VLOOKUP('HEALTH CARE'!A1272,'Customer Names'!A1272:D1272,3,FALSE)</f>
        <v>Anderson</v>
      </c>
      <c r="C1272" s="16">
        <f>VLOOKUP(A1272,'Medical Examinations'!A1272:B1272,2,FALSE)</f>
        <v>19.190000000000001</v>
      </c>
      <c r="D1272" s="16">
        <f>VLOOKUP(A1272,'Medical Examinations'!A1272:C1272,3,FALSE)</f>
        <v>7.71</v>
      </c>
      <c r="E1272" s="16" t="str">
        <f>VLOOKUP(A1272,'Medical Examinations'!A1272:D1272,4,FALSE)</f>
        <v>Yes</v>
      </c>
      <c r="F1272" s="16" t="str">
        <f>VLOOKUP(A1272,'Medical Examinations'!A1272:E1272,5,FALSE)</f>
        <v>No</v>
      </c>
      <c r="G1272" s="16" t="str">
        <f>VLOOKUP(A1272,'Medical Examinations'!A1272:F1272,6,FALSE)</f>
        <v>No</v>
      </c>
      <c r="H1272" s="16">
        <f>VLOOKUP('HEALTH CARE'!A1272,'Medical Examinations'!A1272:G1272,7,FALSE)</f>
        <v>1</v>
      </c>
      <c r="I1272" s="16" t="str">
        <f>VLOOKUP(A1272,'Medical Examinations'!A1272:H1272,8,FALSE)</f>
        <v>No</v>
      </c>
      <c r="J1272" s="16" t="str">
        <f>VLOOKUP(A1272,'Medical Examinations'!A1272:I1272,9,FALSE)</f>
        <v>normal weight</v>
      </c>
      <c r="K1272" s="16" t="str">
        <f>VLOOKUP(A1272,'Medical Examinations'!A1272:J1272,10,FALSE)</f>
        <v>diabetes</v>
      </c>
      <c r="L1272" s="18">
        <f>VLOOKUP(A1272,'Hospitalisation Details'!A:F, 5, FALSE)</f>
        <v>3</v>
      </c>
      <c r="M1272" s="16">
        <f>VLOOKUP(A1272,'Hospitalisation Details'!A1272:H1272,8,FALSE)</f>
        <v>8627.5400000000009</v>
      </c>
      <c r="N1272" s="16" t="str">
        <f>VLOOKUP(A1272,'Hospitalisation Details'!A1272:I1272,9,FALSE)</f>
        <v>tier - 2</v>
      </c>
      <c r="O1272" s="16" t="str">
        <f>VLOOKUP(A1272,'Hospitalisation Details'!A1272:J1272,10,FALSE)</f>
        <v>tier - 2</v>
      </c>
      <c r="P1272" s="16" t="str">
        <f>VLOOKUP(A1272,'Hospitalisation Details'!A1272:K1272,11,FALSE)</f>
        <v>R1017</v>
      </c>
      <c r="Q1272" s="16">
        <f>VLOOKUP(A1272,'Hospitalisation Details'!A1272:L1272,12,FALSE)</f>
        <v>47</v>
      </c>
    </row>
    <row r="1273" spans="1:17" ht="20.399999999999999" x14ac:dyDescent="0.6">
      <c r="A1273" s="17" t="s">
        <v>1099</v>
      </c>
      <c r="B1273" s="16" t="str">
        <f>VLOOKUP('HEALTH CARE'!A1273,'Customer Names'!A1273:D1273,3,FALSE)</f>
        <v>Walters</v>
      </c>
      <c r="C1273" s="16">
        <f>VLOOKUP(A1273,'Medical Examinations'!A1273:B1273,2,FALSE)</f>
        <v>27.5</v>
      </c>
      <c r="D1273" s="16">
        <f>VLOOKUP(A1273,'Medical Examinations'!A1273:C1273,3,FALSE)</f>
        <v>6.03</v>
      </c>
      <c r="E1273" s="16" t="str">
        <f>VLOOKUP(A1273,'Medical Examinations'!A1273:D1273,4,FALSE)</f>
        <v>No</v>
      </c>
      <c r="F1273" s="16" t="str">
        <f>VLOOKUP(A1273,'Medical Examinations'!A1273:E1273,5,FALSE)</f>
        <v>No</v>
      </c>
      <c r="G1273" s="16" t="str">
        <f>VLOOKUP(A1273,'Medical Examinations'!A1273:F1273,6,FALSE)</f>
        <v>No</v>
      </c>
      <c r="H1273" s="16">
        <f>VLOOKUP('HEALTH CARE'!A1273,'Medical Examinations'!A1273:G1273,7,FALSE)</f>
        <v>0</v>
      </c>
      <c r="I1273" s="16" t="str">
        <f>VLOOKUP(A1273,'Medical Examinations'!A1273:H1273,8,FALSE)</f>
        <v>No</v>
      </c>
      <c r="J1273" s="16" t="str">
        <f>VLOOKUP(A1273,'Medical Examinations'!A1273:I1273,9,FALSE)</f>
        <v>overweight</v>
      </c>
      <c r="K1273" s="16" t="str">
        <f>VLOOKUP(A1273,'Medical Examinations'!A1273:J1273,10,FALSE)</f>
        <v>prediabetes</v>
      </c>
      <c r="L1273" s="18">
        <f>VLOOKUP(A1273,'Hospitalisation Details'!A:F, 5, FALSE)</f>
        <v>2</v>
      </c>
      <c r="M1273" s="16">
        <f>VLOOKUP(A1273,'Hospitalisation Details'!A1273:H1273,8,FALSE)</f>
        <v>8615.2999999999993</v>
      </c>
      <c r="N1273" s="16" t="str">
        <f>VLOOKUP(A1273,'Hospitalisation Details'!A1273:I1273,9,FALSE)</f>
        <v>tier - 2</v>
      </c>
      <c r="O1273" s="16" t="str">
        <f>VLOOKUP(A1273,'Hospitalisation Details'!A1273:J1273,10,FALSE)</f>
        <v>tier - 3</v>
      </c>
      <c r="P1273" s="16" t="str">
        <f>VLOOKUP(A1273,'Hospitalisation Details'!A1273:K1273,11,FALSE)</f>
        <v>R1011</v>
      </c>
      <c r="Q1273" s="16">
        <f>VLOOKUP(A1273,'Hospitalisation Details'!A1273:L1273,12,FALSE)</f>
        <v>45</v>
      </c>
    </row>
    <row r="1274" spans="1:17" ht="20.399999999999999" x14ac:dyDescent="0.6">
      <c r="A1274" s="17" t="s">
        <v>1098</v>
      </c>
      <c r="B1274" s="16" t="str">
        <f>VLOOKUP('HEALTH CARE'!A1274,'Customer Names'!A1274:D1274,3,FALSE)</f>
        <v>Leboeuf</v>
      </c>
      <c r="C1274" s="16">
        <f>VLOOKUP(A1274,'Medical Examinations'!A1274:B1274,2,FALSE)</f>
        <v>27.36</v>
      </c>
      <c r="D1274" s="16">
        <f>VLOOKUP(A1274,'Medical Examinations'!A1274:C1274,3,FALSE)</f>
        <v>5.96</v>
      </c>
      <c r="E1274" s="16" t="str">
        <f>VLOOKUP(A1274,'Medical Examinations'!A1274:D1274,4,FALSE)</f>
        <v>No</v>
      </c>
      <c r="F1274" s="16" t="str">
        <f>VLOOKUP(A1274,'Medical Examinations'!A1274:E1274,5,FALSE)</f>
        <v>No</v>
      </c>
      <c r="G1274" s="16" t="str">
        <f>VLOOKUP(A1274,'Medical Examinations'!A1274:F1274,6,FALSE)</f>
        <v>Yes</v>
      </c>
      <c r="H1274" s="16">
        <f>VLOOKUP('HEALTH CARE'!A1274,'Medical Examinations'!A1274:G1274,7,FALSE)</f>
        <v>1</v>
      </c>
      <c r="I1274" s="16" t="str">
        <f>VLOOKUP(A1274,'Medical Examinations'!A1274:H1274,8,FALSE)</f>
        <v>No</v>
      </c>
      <c r="J1274" s="16" t="str">
        <f>VLOOKUP(A1274,'Medical Examinations'!A1274:I1274,9,FALSE)</f>
        <v>overweight</v>
      </c>
      <c r="K1274" s="16" t="str">
        <f>VLOOKUP(A1274,'Medical Examinations'!A1274:J1274,10,FALSE)</f>
        <v>prediabetes</v>
      </c>
      <c r="L1274" s="18">
        <f>VLOOKUP(A1274,'Hospitalisation Details'!A:F, 5, FALSE)</f>
        <v>17</v>
      </c>
      <c r="M1274" s="16">
        <f>VLOOKUP(A1274,'Hospitalisation Details'!A1274:H1274,8,FALSE)</f>
        <v>8606.2199999999993</v>
      </c>
      <c r="N1274" s="16" t="str">
        <f>VLOOKUP(A1274,'Hospitalisation Details'!A1274:I1274,9,FALSE)</f>
        <v>tier - 1</v>
      </c>
      <c r="O1274" s="16" t="str">
        <f>VLOOKUP(A1274,'Hospitalisation Details'!A1274:J1274,10,FALSE)</f>
        <v>tier - 2</v>
      </c>
      <c r="P1274" s="16" t="str">
        <f>VLOOKUP(A1274,'Hospitalisation Details'!A1274:K1274,11,FALSE)</f>
        <v>R1014</v>
      </c>
      <c r="Q1274" s="16">
        <f>VLOOKUP(A1274,'Hospitalisation Details'!A1274:L1274,12,FALSE)</f>
        <v>43</v>
      </c>
    </row>
    <row r="1275" spans="1:17" ht="20.399999999999999" x14ac:dyDescent="0.6">
      <c r="A1275" s="17" t="s">
        <v>1097</v>
      </c>
      <c r="B1275" s="16" t="str">
        <f>VLOOKUP('HEALTH CARE'!A1275,'Customer Names'!A1275:D1275,3,FALSE)</f>
        <v>Scheibel</v>
      </c>
      <c r="C1275" s="16">
        <f>VLOOKUP(A1275,'Medical Examinations'!A1275:B1275,2,FALSE)</f>
        <v>20.350000000000001</v>
      </c>
      <c r="D1275" s="16">
        <f>VLOOKUP(A1275,'Medical Examinations'!A1275:C1275,3,FALSE)</f>
        <v>4.16</v>
      </c>
      <c r="E1275" s="16" t="str">
        <f>VLOOKUP(A1275,'Medical Examinations'!A1275:D1275,4,FALSE)</f>
        <v>No</v>
      </c>
      <c r="F1275" s="16" t="str">
        <f>VLOOKUP(A1275,'Medical Examinations'!A1275:E1275,5,FALSE)</f>
        <v>No</v>
      </c>
      <c r="G1275" s="16" t="str">
        <f>VLOOKUP(A1275,'Medical Examinations'!A1275:F1275,6,FALSE)</f>
        <v>No</v>
      </c>
      <c r="H1275" s="16">
        <f>VLOOKUP('HEALTH CARE'!A1275,'Medical Examinations'!A1275:G1275,7,FALSE)</f>
        <v>0</v>
      </c>
      <c r="I1275" s="16" t="str">
        <f>VLOOKUP(A1275,'Medical Examinations'!A1275:H1275,8,FALSE)</f>
        <v>No</v>
      </c>
      <c r="J1275" s="16" t="str">
        <f>VLOOKUP(A1275,'Medical Examinations'!A1275:I1275,9,FALSE)</f>
        <v>normal weight</v>
      </c>
      <c r="K1275" s="16" t="str">
        <f>VLOOKUP(A1275,'Medical Examinations'!A1275:J1275,10,FALSE)</f>
        <v>normal</v>
      </c>
      <c r="L1275" s="18">
        <f>VLOOKUP(A1275,'Hospitalisation Details'!A:F, 5, FALSE)</f>
        <v>15</v>
      </c>
      <c r="M1275" s="16">
        <f>VLOOKUP(A1275,'Hospitalisation Details'!A1275:H1275,8,FALSE)</f>
        <v>8605.36</v>
      </c>
      <c r="N1275" s="16" t="str">
        <f>VLOOKUP(A1275,'Hospitalisation Details'!A1275:I1275,9,FALSE)</f>
        <v>tier - 2</v>
      </c>
      <c r="O1275" s="16" t="str">
        <f>VLOOKUP(A1275,'Hospitalisation Details'!A1275:J1275,10,FALSE)</f>
        <v>tier - 2</v>
      </c>
      <c r="P1275" s="16" t="str">
        <f>VLOOKUP(A1275,'Hospitalisation Details'!A1275:K1275,11,FALSE)</f>
        <v>R1013</v>
      </c>
      <c r="Q1275" s="16">
        <f>VLOOKUP(A1275,'Hospitalisation Details'!A1275:L1275,12,FALSE)</f>
        <v>45</v>
      </c>
    </row>
    <row r="1276" spans="1:17" ht="20.399999999999999" x14ac:dyDescent="0.6">
      <c r="A1276" s="17" t="s">
        <v>1096</v>
      </c>
      <c r="B1276" s="16" t="str">
        <f>VLOOKUP('HEALTH CARE'!A1276,'Customer Names'!A1276:D1276,3,FALSE)</f>
        <v>Ritter</v>
      </c>
      <c r="C1276" s="16">
        <f>VLOOKUP(A1276,'Medical Examinations'!A1276:B1276,2,FALSE)</f>
        <v>24.035</v>
      </c>
      <c r="D1276" s="16">
        <f>VLOOKUP(A1276,'Medical Examinations'!A1276:C1276,3,FALSE)</f>
        <v>6.11</v>
      </c>
      <c r="E1276" s="16" t="str">
        <f>VLOOKUP(A1276,'Medical Examinations'!A1276:D1276,4,FALSE)</f>
        <v>No</v>
      </c>
      <c r="F1276" s="16" t="str">
        <f>VLOOKUP(A1276,'Medical Examinations'!A1276:E1276,5,FALSE)</f>
        <v>No</v>
      </c>
      <c r="G1276" s="16" t="str">
        <f>VLOOKUP(A1276,'Medical Examinations'!A1276:F1276,6,FALSE)</f>
        <v>No</v>
      </c>
      <c r="H1276" s="16">
        <f>VLOOKUP('HEALTH CARE'!A1276,'Medical Examinations'!A1276:G1276,7,FALSE)</f>
        <v>0</v>
      </c>
      <c r="I1276" s="16" t="str">
        <f>VLOOKUP(A1276,'Medical Examinations'!A1276:H1276,8,FALSE)</f>
        <v>No</v>
      </c>
      <c r="J1276" s="16" t="str">
        <f>VLOOKUP(A1276,'Medical Examinations'!A1276:I1276,9,FALSE)</f>
        <v>normal weight</v>
      </c>
      <c r="K1276" s="16" t="str">
        <f>VLOOKUP(A1276,'Medical Examinations'!A1276:J1276,10,FALSE)</f>
        <v>prediabetes</v>
      </c>
      <c r="L1276" s="18">
        <f>VLOOKUP(A1276,'Hospitalisation Details'!A:F, 5, FALSE)</f>
        <v>12</v>
      </c>
      <c r="M1276" s="16">
        <f>VLOOKUP(A1276,'Hospitalisation Details'!A1276:H1276,8,FALSE)</f>
        <v>8604.48</v>
      </c>
      <c r="N1276" s="16" t="str">
        <f>VLOOKUP(A1276,'Hospitalisation Details'!A1276:I1276,9,FALSE)</f>
        <v>tier - 3</v>
      </c>
      <c r="O1276" s="16" t="str">
        <f>VLOOKUP(A1276,'Hospitalisation Details'!A1276:J1276,10,FALSE)</f>
        <v>tier - 2</v>
      </c>
      <c r="P1276" s="16" t="str">
        <f>VLOOKUP(A1276,'Hospitalisation Details'!A1276:K1276,11,FALSE)</f>
        <v>R1016</v>
      </c>
      <c r="Q1276" s="16">
        <f>VLOOKUP(A1276,'Hospitalisation Details'!A1276:L1276,12,FALSE)</f>
        <v>45</v>
      </c>
    </row>
    <row r="1277" spans="1:17" ht="20.399999999999999" x14ac:dyDescent="0.6">
      <c r="A1277" s="17" t="s">
        <v>1095</v>
      </c>
      <c r="B1277" s="16" t="str">
        <f>VLOOKUP('HEALTH CARE'!A1277,'Customer Names'!A1277:D1277,3,FALSE)</f>
        <v>Deeg</v>
      </c>
      <c r="C1277" s="16">
        <f>VLOOKUP(A1277,'Medical Examinations'!A1277:B1277,2,FALSE)</f>
        <v>23.56</v>
      </c>
      <c r="D1277" s="16">
        <f>VLOOKUP(A1277,'Medical Examinations'!A1277:C1277,3,FALSE)</f>
        <v>5.97</v>
      </c>
      <c r="E1277" s="16" t="str">
        <f>VLOOKUP(A1277,'Medical Examinations'!A1277:D1277,4,FALSE)</f>
        <v>No</v>
      </c>
      <c r="F1277" s="16" t="str">
        <f>VLOOKUP(A1277,'Medical Examinations'!A1277:E1277,5,FALSE)</f>
        <v>No</v>
      </c>
      <c r="G1277" s="16" t="str">
        <f>VLOOKUP(A1277,'Medical Examinations'!A1277:F1277,6,FALSE)</f>
        <v>No</v>
      </c>
      <c r="H1277" s="16">
        <f>VLOOKUP('HEALTH CARE'!A1277,'Medical Examinations'!A1277:G1277,7,FALSE)</f>
        <v>0</v>
      </c>
      <c r="I1277" s="16" t="str">
        <f>VLOOKUP(A1277,'Medical Examinations'!A1277:H1277,8,FALSE)</f>
        <v>No</v>
      </c>
      <c r="J1277" s="16" t="str">
        <f>VLOOKUP(A1277,'Medical Examinations'!A1277:I1277,9,FALSE)</f>
        <v>normal weight</v>
      </c>
      <c r="K1277" s="16" t="str">
        <f>VLOOKUP(A1277,'Medical Examinations'!A1277:J1277,10,FALSE)</f>
        <v>prediabetes</v>
      </c>
      <c r="L1277" s="18">
        <f>VLOOKUP(A1277,'Hospitalisation Details'!A:F, 5, FALSE)</f>
        <v>24</v>
      </c>
      <c r="M1277" s="16">
        <f>VLOOKUP(A1277,'Hospitalisation Details'!A1277:H1277,8,FALSE)</f>
        <v>8603.82</v>
      </c>
      <c r="N1277" s="16" t="str">
        <f>VLOOKUP(A1277,'Hospitalisation Details'!A1277:I1277,9,FALSE)</f>
        <v>tier - 2</v>
      </c>
      <c r="O1277" s="16" t="str">
        <f>VLOOKUP(A1277,'Hospitalisation Details'!A1277:J1277,10,FALSE)</f>
        <v>tier - 1</v>
      </c>
      <c r="P1277" s="16" t="str">
        <f>VLOOKUP(A1277,'Hospitalisation Details'!A1277:K1277,11,FALSE)</f>
        <v>R1019</v>
      </c>
      <c r="Q1277" s="16">
        <f>VLOOKUP(A1277,'Hospitalisation Details'!A1277:L1277,12,FALSE)</f>
        <v>45</v>
      </c>
    </row>
    <row r="1278" spans="1:17" ht="20.399999999999999" x14ac:dyDescent="0.6">
      <c r="A1278" s="17" t="s">
        <v>1094</v>
      </c>
      <c r="B1278" s="16" t="str">
        <f>VLOOKUP('HEALTH CARE'!A1278,'Customer Names'!A1278:D1278,3,FALSE)</f>
        <v>Pretot</v>
      </c>
      <c r="C1278" s="16">
        <f>VLOOKUP(A1278,'Medical Examinations'!A1278:B1278,2,FALSE)</f>
        <v>27.17</v>
      </c>
      <c r="D1278" s="16">
        <f>VLOOKUP(A1278,'Medical Examinations'!A1278:C1278,3,FALSE)</f>
        <v>10.81</v>
      </c>
      <c r="E1278" s="16" t="str">
        <f>VLOOKUP(A1278,'Medical Examinations'!A1278:D1278,4,FALSE)</f>
        <v>No</v>
      </c>
      <c r="F1278" s="16" t="str">
        <f>VLOOKUP(A1278,'Medical Examinations'!A1278:E1278,5,FALSE)</f>
        <v>No</v>
      </c>
      <c r="G1278" s="16" t="str">
        <f>VLOOKUP(A1278,'Medical Examinations'!A1278:F1278,6,FALSE)</f>
        <v>No</v>
      </c>
      <c r="H1278" s="16">
        <f>VLOOKUP('HEALTH CARE'!A1278,'Medical Examinations'!A1278:G1278,7,FALSE)</f>
        <v>2</v>
      </c>
      <c r="I1278" s="16" t="str">
        <f>VLOOKUP(A1278,'Medical Examinations'!A1278:H1278,8,FALSE)</f>
        <v>No</v>
      </c>
      <c r="J1278" s="16" t="str">
        <f>VLOOKUP(A1278,'Medical Examinations'!A1278:I1278,9,FALSE)</f>
        <v>overweight</v>
      </c>
      <c r="K1278" s="16" t="str">
        <f>VLOOKUP(A1278,'Medical Examinations'!A1278:J1278,10,FALSE)</f>
        <v>diabetes</v>
      </c>
      <c r="L1278" s="18">
        <f>VLOOKUP(A1278,'Hospitalisation Details'!A:F, 5, FALSE)</f>
        <v>11</v>
      </c>
      <c r="M1278" s="16">
        <f>VLOOKUP(A1278,'Hospitalisation Details'!A1278:H1278,8,FALSE)</f>
        <v>8601.33</v>
      </c>
      <c r="N1278" s="16" t="str">
        <f>VLOOKUP(A1278,'Hospitalisation Details'!A1278:I1278,9,FALSE)</f>
        <v>tier - 2</v>
      </c>
      <c r="O1278" s="16" t="str">
        <f>VLOOKUP(A1278,'Hospitalisation Details'!A1278:J1278,10,FALSE)</f>
        <v>tier - 1</v>
      </c>
      <c r="P1278" s="16" t="str">
        <f>VLOOKUP(A1278,'Hospitalisation Details'!A1278:K1278,11,FALSE)</f>
        <v>R1013</v>
      </c>
      <c r="Q1278" s="16">
        <f>VLOOKUP(A1278,'Hospitalisation Details'!A1278:L1278,12,FALSE)</f>
        <v>49</v>
      </c>
    </row>
    <row r="1279" spans="1:17" ht="20.399999999999999" x14ac:dyDescent="0.6">
      <c r="A1279" s="17" t="s">
        <v>1093</v>
      </c>
      <c r="B1279" s="16" t="str">
        <f>VLOOKUP('HEALTH CARE'!A1279,'Customer Names'!A1279:D1279,3,FALSE)</f>
        <v>Willsey</v>
      </c>
      <c r="C1279" s="16">
        <f>VLOOKUP(A1279,'Medical Examinations'!A1279:B1279,2,FALSE)</f>
        <v>34.32</v>
      </c>
      <c r="D1279" s="16">
        <f>VLOOKUP(A1279,'Medical Examinations'!A1279:C1279,3,FALSE)</f>
        <v>5.7</v>
      </c>
      <c r="E1279" s="16" t="str">
        <f>VLOOKUP(A1279,'Medical Examinations'!A1279:D1279,4,FALSE)</f>
        <v>Yes</v>
      </c>
      <c r="F1279" s="16" t="str">
        <f>VLOOKUP(A1279,'Medical Examinations'!A1279:E1279,5,FALSE)</f>
        <v>No</v>
      </c>
      <c r="G1279" s="16" t="str">
        <f>VLOOKUP(A1279,'Medical Examinations'!A1279:F1279,6,FALSE)</f>
        <v>Yes</v>
      </c>
      <c r="H1279" s="16">
        <f>VLOOKUP('HEALTH CARE'!A1279,'Medical Examinations'!A1279:G1279,7,FALSE)</f>
        <v>1</v>
      </c>
      <c r="I1279" s="16" t="str">
        <f>VLOOKUP(A1279,'Medical Examinations'!A1279:H1279,8,FALSE)</f>
        <v>No</v>
      </c>
      <c r="J1279" s="16" t="str">
        <f>VLOOKUP(A1279,'Medical Examinations'!A1279:I1279,9,FALSE)</f>
        <v>obesity</v>
      </c>
      <c r="K1279" s="16" t="str">
        <f>VLOOKUP(A1279,'Medical Examinations'!A1279:J1279,10,FALSE)</f>
        <v>prediabetes</v>
      </c>
      <c r="L1279" s="18">
        <f>VLOOKUP(A1279,'Hospitalisation Details'!A:F, 5, FALSE)</f>
        <v>25</v>
      </c>
      <c r="M1279" s="16">
        <f>VLOOKUP(A1279,'Hospitalisation Details'!A1279:H1279,8,FALSE)</f>
        <v>8596.83</v>
      </c>
      <c r="N1279" s="16" t="str">
        <f>VLOOKUP(A1279,'Hospitalisation Details'!A1279:I1279,9,FALSE)</f>
        <v>tier - 2</v>
      </c>
      <c r="O1279" s="16" t="str">
        <f>VLOOKUP(A1279,'Hospitalisation Details'!A1279:J1279,10,FALSE)</f>
        <v>tier - 3</v>
      </c>
      <c r="P1279" s="16" t="str">
        <f>VLOOKUP(A1279,'Hospitalisation Details'!A1279:K1279,11,FALSE)</f>
        <v>R1013</v>
      </c>
      <c r="Q1279" s="16">
        <f>VLOOKUP(A1279,'Hospitalisation Details'!A1279:L1279,12,FALSE)</f>
        <v>39</v>
      </c>
    </row>
    <row r="1280" spans="1:17" ht="20.399999999999999" x14ac:dyDescent="0.6">
      <c r="A1280" s="17" t="s">
        <v>1092</v>
      </c>
      <c r="B1280" s="16" t="str">
        <f>VLOOKUP('HEALTH CARE'!A1280,'Customer Names'!A1280:D1280,3,FALSE)</f>
        <v>Roach</v>
      </c>
      <c r="C1280" s="16">
        <f>VLOOKUP(A1280,'Medical Examinations'!A1280:B1280,2,FALSE)</f>
        <v>23.87</v>
      </c>
      <c r="D1280" s="16">
        <f>VLOOKUP(A1280,'Medical Examinations'!A1280:C1280,3,FALSE)</f>
        <v>4.7699999999999996</v>
      </c>
      <c r="E1280" s="16" t="str">
        <f>VLOOKUP(A1280,'Medical Examinations'!A1280:D1280,4,FALSE)</f>
        <v>Yes</v>
      </c>
      <c r="F1280" s="16" t="str">
        <f>VLOOKUP(A1280,'Medical Examinations'!A1280:E1280,5,FALSE)</f>
        <v>No</v>
      </c>
      <c r="G1280" s="16" t="str">
        <f>VLOOKUP(A1280,'Medical Examinations'!A1280:F1280,6,FALSE)</f>
        <v>Yes</v>
      </c>
      <c r="H1280" s="16">
        <f>VLOOKUP('HEALTH CARE'!A1280,'Medical Examinations'!A1280:G1280,7,FALSE)</f>
        <v>1</v>
      </c>
      <c r="I1280" s="16" t="str">
        <f>VLOOKUP(A1280,'Medical Examinations'!A1280:H1280,8,FALSE)</f>
        <v>No</v>
      </c>
      <c r="J1280" s="16" t="str">
        <f>VLOOKUP(A1280,'Medical Examinations'!A1280:I1280,9,FALSE)</f>
        <v>normal weight</v>
      </c>
      <c r="K1280" s="16" t="str">
        <f>VLOOKUP(A1280,'Medical Examinations'!A1280:J1280,10,FALSE)</f>
        <v>normal</v>
      </c>
      <c r="L1280" s="18">
        <f>VLOOKUP(A1280,'Hospitalisation Details'!A:F, 5, FALSE)</f>
        <v>30</v>
      </c>
      <c r="M1280" s="16">
        <f>VLOOKUP(A1280,'Hospitalisation Details'!A1280:H1280,8,FALSE)</f>
        <v>8582.2999999999993</v>
      </c>
      <c r="N1280" s="16" t="str">
        <f>VLOOKUP(A1280,'Hospitalisation Details'!A1280:I1280,9,FALSE)</f>
        <v>tier - 2</v>
      </c>
      <c r="O1280" s="16" t="str">
        <f>VLOOKUP(A1280,'Hospitalisation Details'!A1280:J1280,10,FALSE)</f>
        <v>tier - 1</v>
      </c>
      <c r="P1280" s="16" t="str">
        <f>VLOOKUP(A1280,'Hospitalisation Details'!A1280:K1280,11,FALSE)</f>
        <v>R1013</v>
      </c>
      <c r="Q1280" s="16">
        <f>VLOOKUP(A1280,'Hospitalisation Details'!A1280:L1280,12,FALSE)</f>
        <v>39</v>
      </c>
    </row>
    <row r="1281" spans="1:17" ht="20.399999999999999" x14ac:dyDescent="0.6">
      <c r="A1281" s="17" t="s">
        <v>1091</v>
      </c>
      <c r="B1281" s="16" t="str">
        <f>VLOOKUP('HEALTH CARE'!A1281,'Customer Names'!A1281:D1281,3,FALSE)</f>
        <v>Jacobsen</v>
      </c>
      <c r="C1281" s="16">
        <f>VLOOKUP(A1281,'Medical Examinations'!A1281:B1281,2,FALSE)</f>
        <v>30.15</v>
      </c>
      <c r="D1281" s="16">
        <f>VLOOKUP(A1281,'Medical Examinations'!A1281:C1281,3,FALSE)</f>
        <v>4.25</v>
      </c>
      <c r="E1281" s="16" t="str">
        <f>VLOOKUP(A1281,'Medical Examinations'!A1281:D1281,4,FALSE)</f>
        <v>No</v>
      </c>
      <c r="F1281" s="16" t="str">
        <f>VLOOKUP(A1281,'Medical Examinations'!A1281:E1281,5,FALSE)</f>
        <v>No</v>
      </c>
      <c r="G1281" s="16" t="str">
        <f>VLOOKUP(A1281,'Medical Examinations'!A1281:F1281,6,FALSE)</f>
        <v>No</v>
      </c>
      <c r="H1281" s="16">
        <f>VLOOKUP('HEALTH CARE'!A1281,'Medical Examinations'!A1281:G1281,7,FALSE)</f>
        <v>1</v>
      </c>
      <c r="I1281" s="16" t="str">
        <f>VLOOKUP(A1281,'Medical Examinations'!A1281:H1281,8,FALSE)</f>
        <v>No</v>
      </c>
      <c r="J1281" s="16" t="str">
        <f>VLOOKUP(A1281,'Medical Examinations'!A1281:I1281,9,FALSE)</f>
        <v>obesity</v>
      </c>
      <c r="K1281" s="16" t="str">
        <f>VLOOKUP(A1281,'Medical Examinations'!A1281:J1281,10,FALSE)</f>
        <v>normal</v>
      </c>
      <c r="L1281" s="18">
        <f>VLOOKUP(A1281,'Hospitalisation Details'!A:F, 5, FALSE)</f>
        <v>11</v>
      </c>
      <c r="M1281" s="16">
        <f>VLOOKUP(A1281,'Hospitalisation Details'!A1281:H1281,8,FALSE)</f>
        <v>8573.2999999999993</v>
      </c>
      <c r="N1281" s="16" t="str">
        <f>VLOOKUP(A1281,'Hospitalisation Details'!A1281:I1281,9,FALSE)</f>
        <v>tier - 2</v>
      </c>
      <c r="O1281" s="16" t="str">
        <f>VLOOKUP(A1281,'Hospitalisation Details'!A1281:J1281,10,FALSE)</f>
        <v>tier - 2</v>
      </c>
      <c r="P1281" s="16" t="str">
        <f>VLOOKUP(A1281,'Hospitalisation Details'!A1281:K1281,11,FALSE)</f>
        <v>R1021</v>
      </c>
      <c r="Q1281" s="16">
        <f>VLOOKUP(A1281,'Hospitalisation Details'!A1281:L1281,12,FALSE)</f>
        <v>35</v>
      </c>
    </row>
    <row r="1282" spans="1:17" ht="20.399999999999999" x14ac:dyDescent="0.6">
      <c r="A1282" s="17" t="s">
        <v>1090</v>
      </c>
      <c r="B1282" s="16" t="str">
        <f>VLOOKUP('HEALTH CARE'!A1282,'Customer Names'!A1282:D1282,3,FALSE)</f>
        <v>O'Hora</v>
      </c>
      <c r="C1282" s="16">
        <f>VLOOKUP(A1282,'Medical Examinations'!A1282:B1282,2,FALSE)</f>
        <v>26.36</v>
      </c>
      <c r="D1282" s="16">
        <f>VLOOKUP(A1282,'Medical Examinations'!A1282:C1282,3,FALSE)</f>
        <v>5.52</v>
      </c>
      <c r="E1282" s="16" t="str">
        <f>VLOOKUP(A1282,'Medical Examinations'!A1282:D1282,4,FALSE)</f>
        <v>No</v>
      </c>
      <c r="F1282" s="16" t="str">
        <f>VLOOKUP(A1282,'Medical Examinations'!A1282:E1282,5,FALSE)</f>
        <v>No</v>
      </c>
      <c r="G1282" s="16" t="str">
        <f>VLOOKUP(A1282,'Medical Examinations'!A1282:F1282,6,FALSE)</f>
        <v>No</v>
      </c>
      <c r="H1282" s="16">
        <f>VLOOKUP('HEALTH CARE'!A1282,'Medical Examinations'!A1282:G1282,7,FALSE)</f>
        <v>0</v>
      </c>
      <c r="I1282" s="16" t="str">
        <f>VLOOKUP(A1282,'Medical Examinations'!A1282:H1282,8,FALSE)</f>
        <v>No</v>
      </c>
      <c r="J1282" s="16" t="str">
        <f>VLOOKUP(A1282,'Medical Examinations'!A1282:I1282,9,FALSE)</f>
        <v>overweight</v>
      </c>
      <c r="K1282" s="16" t="str">
        <f>VLOOKUP(A1282,'Medical Examinations'!A1282:J1282,10,FALSE)</f>
        <v>normal</v>
      </c>
      <c r="L1282" s="18">
        <f>VLOOKUP(A1282,'Hospitalisation Details'!A:F, 5, FALSE)</f>
        <v>6</v>
      </c>
      <c r="M1282" s="16">
        <f>VLOOKUP(A1282,'Hospitalisation Details'!A1282:H1282,8,FALSE)</f>
        <v>8572.0400000000009</v>
      </c>
      <c r="N1282" s="16" t="str">
        <f>VLOOKUP(A1282,'Hospitalisation Details'!A1282:I1282,9,FALSE)</f>
        <v>tier - 2</v>
      </c>
      <c r="O1282" s="16" t="str">
        <f>VLOOKUP(A1282,'Hospitalisation Details'!A1282:J1282,10,FALSE)</f>
        <v>tier - 2</v>
      </c>
      <c r="P1282" s="16" t="str">
        <f>VLOOKUP(A1282,'Hospitalisation Details'!A1282:K1282,11,FALSE)</f>
        <v>R1021</v>
      </c>
      <c r="Q1282" s="16">
        <f>VLOOKUP(A1282,'Hospitalisation Details'!A1282:L1282,12,FALSE)</f>
        <v>40</v>
      </c>
    </row>
    <row r="1283" spans="1:17" ht="20.399999999999999" x14ac:dyDescent="0.6">
      <c r="A1283" s="17" t="s">
        <v>1089</v>
      </c>
      <c r="B1283" s="16" t="str">
        <f>VLOOKUP('HEALTH CARE'!A1283,'Customer Names'!A1283:D1283,3,FALSE)</f>
        <v>Amato</v>
      </c>
      <c r="C1283" s="16">
        <f>VLOOKUP(A1283,'Medical Examinations'!A1283:B1283,2,FALSE)</f>
        <v>45.32</v>
      </c>
      <c r="D1283" s="16">
        <f>VLOOKUP(A1283,'Medical Examinations'!A1283:C1283,3,FALSE)</f>
        <v>6.53</v>
      </c>
      <c r="E1283" s="16" t="str">
        <f>VLOOKUP(A1283,'Medical Examinations'!A1283:D1283,4,FALSE)</f>
        <v>Yes</v>
      </c>
      <c r="F1283" s="16" t="str">
        <f>VLOOKUP(A1283,'Medical Examinations'!A1283:E1283,5,FALSE)</f>
        <v>No</v>
      </c>
      <c r="G1283" s="16" t="str">
        <f>VLOOKUP(A1283,'Medical Examinations'!A1283:F1283,6,FALSE)</f>
        <v>No</v>
      </c>
      <c r="H1283" s="16">
        <f>VLOOKUP('HEALTH CARE'!A1283,'Medical Examinations'!A1283:G1283,7,FALSE)</f>
        <v>1</v>
      </c>
      <c r="I1283" s="16" t="str">
        <f>VLOOKUP(A1283,'Medical Examinations'!A1283:H1283,8,FALSE)</f>
        <v>No</v>
      </c>
      <c r="J1283" s="16" t="str">
        <f>VLOOKUP(A1283,'Medical Examinations'!A1283:I1283,9,FALSE)</f>
        <v>obesity</v>
      </c>
      <c r="K1283" s="16" t="str">
        <f>VLOOKUP(A1283,'Medical Examinations'!A1283:J1283,10,FALSE)</f>
        <v>diabetes</v>
      </c>
      <c r="L1283" s="18">
        <f>VLOOKUP(A1283,'Hospitalisation Details'!A:F, 5, FALSE)</f>
        <v>26</v>
      </c>
      <c r="M1283" s="16">
        <f>VLOOKUP(A1283,'Hospitalisation Details'!A1283:H1283,8,FALSE)</f>
        <v>8569.86</v>
      </c>
      <c r="N1283" s="16" t="str">
        <f>VLOOKUP(A1283,'Hospitalisation Details'!A1283:I1283,9,FALSE)</f>
        <v>tier - 2</v>
      </c>
      <c r="O1283" s="16" t="str">
        <f>VLOOKUP(A1283,'Hospitalisation Details'!A1283:J1283,10,FALSE)</f>
        <v>tier - 3</v>
      </c>
      <c r="P1283" s="16" t="str">
        <f>VLOOKUP(A1283,'Hospitalisation Details'!A1283:K1283,11,FALSE)</f>
        <v>R1013</v>
      </c>
      <c r="Q1283" s="16">
        <f>VLOOKUP(A1283,'Hospitalisation Details'!A1283:L1283,12,FALSE)</f>
        <v>47</v>
      </c>
    </row>
    <row r="1284" spans="1:17" ht="20.399999999999999" x14ac:dyDescent="0.6">
      <c r="A1284" s="17" t="s">
        <v>1088</v>
      </c>
      <c r="B1284" s="16" t="str">
        <f>VLOOKUP('HEALTH CARE'!A1284,'Customer Names'!A1284:D1284,3,FALSE)</f>
        <v>Reed</v>
      </c>
      <c r="C1284" s="16">
        <f>VLOOKUP(A1284,'Medical Examinations'!A1284:B1284,2,FALSE)</f>
        <v>31.93</v>
      </c>
      <c r="D1284" s="16">
        <f>VLOOKUP(A1284,'Medical Examinations'!A1284:C1284,3,FALSE)</f>
        <v>4.82</v>
      </c>
      <c r="E1284" s="16" t="str">
        <f>VLOOKUP(A1284,'Medical Examinations'!A1284:D1284,4,FALSE)</f>
        <v>Yes</v>
      </c>
      <c r="F1284" s="16" t="str">
        <f>VLOOKUP(A1284,'Medical Examinations'!A1284:E1284,5,FALSE)</f>
        <v>No</v>
      </c>
      <c r="G1284" s="16" t="str">
        <f>VLOOKUP(A1284,'Medical Examinations'!A1284:F1284,6,FALSE)</f>
        <v>No</v>
      </c>
      <c r="H1284" s="16">
        <f>VLOOKUP('HEALTH CARE'!A1284,'Medical Examinations'!A1284:G1284,7,FALSE)</f>
        <v>1</v>
      </c>
      <c r="I1284" s="16" t="str">
        <f>VLOOKUP(A1284,'Medical Examinations'!A1284:H1284,8,FALSE)</f>
        <v>No</v>
      </c>
      <c r="J1284" s="16" t="str">
        <f>VLOOKUP(A1284,'Medical Examinations'!A1284:I1284,9,FALSE)</f>
        <v>obesity</v>
      </c>
      <c r="K1284" s="16" t="str">
        <f>VLOOKUP(A1284,'Medical Examinations'!A1284:J1284,10,FALSE)</f>
        <v>normal</v>
      </c>
      <c r="L1284" s="18">
        <f>VLOOKUP(A1284,'Hospitalisation Details'!A:F, 5, FALSE)</f>
        <v>21</v>
      </c>
      <c r="M1284" s="16">
        <f>VLOOKUP(A1284,'Hospitalisation Details'!A1284:H1284,8,FALSE)</f>
        <v>8567.25</v>
      </c>
      <c r="N1284" s="16" t="str">
        <f>VLOOKUP(A1284,'Hospitalisation Details'!A1284:I1284,9,FALSE)</f>
        <v>tier - 2</v>
      </c>
      <c r="O1284" s="16" t="str">
        <f>VLOOKUP(A1284,'Hospitalisation Details'!A1284:J1284,10,FALSE)</f>
        <v>tier - 1</v>
      </c>
      <c r="P1284" s="16" t="str">
        <f>VLOOKUP(A1284,'Hospitalisation Details'!A1284:K1284,11,FALSE)</f>
        <v>R1012</v>
      </c>
      <c r="Q1284" s="16">
        <f>VLOOKUP(A1284,'Hospitalisation Details'!A1284:L1284,12,FALSE)</f>
        <v>34</v>
      </c>
    </row>
    <row r="1285" spans="1:17" ht="20.399999999999999" x14ac:dyDescent="0.6">
      <c r="A1285" s="17" t="s">
        <v>1087</v>
      </c>
      <c r="B1285" s="16" t="str">
        <f>VLOOKUP('HEALTH CARE'!A1285,'Customer Names'!A1285:D1285,3,FALSE)</f>
        <v>Wegner</v>
      </c>
      <c r="C1285" s="16">
        <f>VLOOKUP(A1285,'Medical Examinations'!A1285:B1285,2,FALSE)</f>
        <v>36</v>
      </c>
      <c r="D1285" s="16">
        <f>VLOOKUP(A1285,'Medical Examinations'!A1285:C1285,3,FALSE)</f>
        <v>11.94</v>
      </c>
      <c r="E1285" s="16" t="str">
        <f>VLOOKUP(A1285,'Medical Examinations'!A1285:D1285,4,FALSE)</f>
        <v>Yes</v>
      </c>
      <c r="F1285" s="16" t="str">
        <f>VLOOKUP(A1285,'Medical Examinations'!A1285:E1285,5,FALSE)</f>
        <v>No</v>
      </c>
      <c r="G1285" s="16" t="str">
        <f>VLOOKUP(A1285,'Medical Examinations'!A1285:F1285,6,FALSE)</f>
        <v>No</v>
      </c>
      <c r="H1285" s="16">
        <f>VLOOKUP('HEALTH CARE'!A1285,'Medical Examinations'!A1285:G1285,7,FALSE)</f>
        <v>1</v>
      </c>
      <c r="I1285" s="16" t="str">
        <f>VLOOKUP(A1285,'Medical Examinations'!A1285:H1285,8,FALSE)</f>
        <v>No</v>
      </c>
      <c r="J1285" s="16" t="str">
        <f>VLOOKUP(A1285,'Medical Examinations'!A1285:I1285,9,FALSE)</f>
        <v>obesity</v>
      </c>
      <c r="K1285" s="16" t="str">
        <f>VLOOKUP(A1285,'Medical Examinations'!A1285:J1285,10,FALSE)</f>
        <v>diabetes</v>
      </c>
      <c r="L1285" s="18">
        <f>VLOOKUP(A1285,'Hospitalisation Details'!A:F, 5, FALSE)</f>
        <v>21</v>
      </c>
      <c r="M1285" s="16">
        <f>VLOOKUP(A1285,'Hospitalisation Details'!A1285:H1285,8,FALSE)</f>
        <v>8556.91</v>
      </c>
      <c r="N1285" s="16" t="str">
        <f>VLOOKUP(A1285,'Hospitalisation Details'!A1285:I1285,9,FALSE)</f>
        <v>tier - 2</v>
      </c>
      <c r="O1285" s="16" t="str">
        <f>VLOOKUP(A1285,'Hospitalisation Details'!A1285:J1285,10,FALSE)</f>
        <v>tier - 1</v>
      </c>
      <c r="P1285" s="16" t="str">
        <f>VLOOKUP(A1285,'Hospitalisation Details'!A1285:K1285,11,FALSE)</f>
        <v>R1011</v>
      </c>
      <c r="Q1285" s="16">
        <f>VLOOKUP(A1285,'Hospitalisation Details'!A1285:L1285,12,FALSE)</f>
        <v>47</v>
      </c>
    </row>
    <row r="1286" spans="1:17" ht="20.399999999999999" x14ac:dyDescent="0.6">
      <c r="A1286" s="17" t="s">
        <v>1086</v>
      </c>
      <c r="B1286" s="16" t="str">
        <f>VLOOKUP('HEALTH CARE'!A1286,'Customer Names'!A1286:D1286,3,FALSE)</f>
        <v>Bokun</v>
      </c>
      <c r="C1286" s="16">
        <f>VLOOKUP(A1286,'Medical Examinations'!A1286:B1286,2,FALSE)</f>
        <v>32</v>
      </c>
      <c r="D1286" s="16">
        <f>VLOOKUP(A1286,'Medical Examinations'!A1286:C1286,3,FALSE)</f>
        <v>7.85</v>
      </c>
      <c r="E1286" s="16" t="str">
        <f>VLOOKUP(A1286,'Medical Examinations'!A1286:D1286,4,FALSE)</f>
        <v>Yes</v>
      </c>
      <c r="F1286" s="16" t="str">
        <f>VLOOKUP(A1286,'Medical Examinations'!A1286:E1286,5,FALSE)</f>
        <v>No</v>
      </c>
      <c r="G1286" s="16" t="str">
        <f>VLOOKUP(A1286,'Medical Examinations'!A1286:F1286,6,FALSE)</f>
        <v>No</v>
      </c>
      <c r="H1286" s="16">
        <f>VLOOKUP('HEALTH CARE'!A1286,'Medical Examinations'!A1286:G1286,7,FALSE)</f>
        <v>1</v>
      </c>
      <c r="I1286" s="16" t="str">
        <f>VLOOKUP(A1286,'Medical Examinations'!A1286:H1286,8,FALSE)</f>
        <v>No</v>
      </c>
      <c r="J1286" s="16" t="str">
        <f>VLOOKUP(A1286,'Medical Examinations'!A1286:I1286,9,FALSE)</f>
        <v>obesity</v>
      </c>
      <c r="K1286" s="16" t="str">
        <f>VLOOKUP(A1286,'Medical Examinations'!A1286:J1286,10,FALSE)</f>
        <v>diabetes</v>
      </c>
      <c r="L1286" s="18">
        <f>VLOOKUP(A1286,'Hospitalisation Details'!A:F, 5, FALSE)</f>
        <v>6</v>
      </c>
      <c r="M1286" s="16">
        <f>VLOOKUP(A1286,'Hospitalisation Details'!A1286:H1286,8,FALSE)</f>
        <v>8551.35</v>
      </c>
      <c r="N1286" s="16" t="str">
        <f>VLOOKUP(A1286,'Hospitalisation Details'!A1286:I1286,9,FALSE)</f>
        <v>tier - 2</v>
      </c>
      <c r="O1286" s="16" t="str">
        <f>VLOOKUP(A1286,'Hospitalisation Details'!A1286:J1286,10,FALSE)</f>
        <v>tier - 2</v>
      </c>
      <c r="P1286" s="16" t="str">
        <f>VLOOKUP(A1286,'Hospitalisation Details'!A1286:K1286,11,FALSE)</f>
        <v>R1011</v>
      </c>
      <c r="Q1286" s="16">
        <f>VLOOKUP(A1286,'Hospitalisation Details'!A1286:L1286,12,FALSE)</f>
        <v>47</v>
      </c>
    </row>
    <row r="1287" spans="1:17" ht="20.399999999999999" x14ac:dyDescent="0.6">
      <c r="A1287" s="17" t="s">
        <v>1085</v>
      </c>
      <c r="B1287" s="16" t="str">
        <f>VLOOKUP('HEALTH CARE'!A1287,'Customer Names'!A1287:D1287,3,FALSE)</f>
        <v>Ainsley</v>
      </c>
      <c r="C1287" s="16">
        <f>VLOOKUP(A1287,'Medical Examinations'!A1287:B1287,2,FALSE)</f>
        <v>29.37</v>
      </c>
      <c r="D1287" s="16">
        <f>VLOOKUP(A1287,'Medical Examinations'!A1287:C1287,3,FALSE)</f>
        <v>8.01</v>
      </c>
      <c r="E1287" s="16" t="str">
        <f>VLOOKUP(A1287,'Medical Examinations'!A1287:D1287,4,FALSE)</f>
        <v>Yes</v>
      </c>
      <c r="F1287" s="16" t="str">
        <f>VLOOKUP(A1287,'Medical Examinations'!A1287:E1287,5,FALSE)</f>
        <v>No</v>
      </c>
      <c r="G1287" s="16" t="str">
        <f>VLOOKUP(A1287,'Medical Examinations'!A1287:F1287,6,FALSE)</f>
        <v>No</v>
      </c>
      <c r="H1287" s="16">
        <f>VLOOKUP('HEALTH CARE'!A1287,'Medical Examinations'!A1287:G1287,7,FALSE)</f>
        <v>1</v>
      </c>
      <c r="I1287" s="16" t="str">
        <f>VLOOKUP(A1287,'Medical Examinations'!A1287:H1287,8,FALSE)</f>
        <v>No</v>
      </c>
      <c r="J1287" s="16" t="str">
        <f>VLOOKUP(A1287,'Medical Examinations'!A1287:I1287,9,FALSE)</f>
        <v>overweight</v>
      </c>
      <c r="K1287" s="16" t="str">
        <f>VLOOKUP(A1287,'Medical Examinations'!A1287:J1287,10,FALSE)</f>
        <v>diabetes</v>
      </c>
      <c r="L1287" s="18">
        <f>VLOOKUP(A1287,'Hospitalisation Details'!A:F, 5, FALSE)</f>
        <v>12</v>
      </c>
      <c r="M1287" s="16">
        <f>VLOOKUP(A1287,'Hospitalisation Details'!A1287:H1287,8,FALSE)</f>
        <v>8547.69</v>
      </c>
      <c r="N1287" s="16" t="str">
        <f>VLOOKUP(A1287,'Hospitalisation Details'!A1287:I1287,9,FALSE)</f>
        <v>tier - 2</v>
      </c>
      <c r="O1287" s="16" t="str">
        <f>VLOOKUP(A1287,'Hospitalisation Details'!A1287:J1287,10,FALSE)</f>
        <v>tier - 1</v>
      </c>
      <c r="P1287" s="16" t="str">
        <f>VLOOKUP(A1287,'Hospitalisation Details'!A1287:K1287,11,FALSE)</f>
        <v>R1013</v>
      </c>
      <c r="Q1287" s="16">
        <f>VLOOKUP(A1287,'Hospitalisation Details'!A1287:L1287,12,FALSE)</f>
        <v>39</v>
      </c>
    </row>
    <row r="1288" spans="1:17" ht="20.399999999999999" x14ac:dyDescent="0.6">
      <c r="A1288" s="17" t="s">
        <v>1084</v>
      </c>
      <c r="B1288" s="16" t="str">
        <f>VLOOKUP('HEALTH CARE'!A1288,'Customer Names'!A1288:D1288,3,FALSE)</f>
        <v>Foster</v>
      </c>
      <c r="C1288" s="16">
        <f>VLOOKUP(A1288,'Medical Examinations'!A1288:B1288,2,FALSE)</f>
        <v>23.6</v>
      </c>
      <c r="D1288" s="16">
        <f>VLOOKUP(A1288,'Medical Examinations'!A1288:C1288,3,FALSE)</f>
        <v>7.4</v>
      </c>
      <c r="E1288" s="16" t="str">
        <f>VLOOKUP(A1288,'Medical Examinations'!A1288:D1288,4,FALSE)</f>
        <v>Yes</v>
      </c>
      <c r="F1288" s="16" t="str">
        <f>VLOOKUP(A1288,'Medical Examinations'!A1288:E1288,5,FALSE)</f>
        <v>No</v>
      </c>
      <c r="G1288" s="16" t="str">
        <f>VLOOKUP(A1288,'Medical Examinations'!A1288:F1288,6,FALSE)</f>
        <v>No</v>
      </c>
      <c r="H1288" s="16">
        <f>VLOOKUP('HEALTH CARE'!A1288,'Medical Examinations'!A1288:G1288,7,FALSE)</f>
        <v>1</v>
      </c>
      <c r="I1288" s="16" t="str">
        <f>VLOOKUP(A1288,'Medical Examinations'!A1288:H1288,8,FALSE)</f>
        <v>No</v>
      </c>
      <c r="J1288" s="16" t="str">
        <f>VLOOKUP(A1288,'Medical Examinations'!A1288:I1288,9,FALSE)</f>
        <v>normal weight</v>
      </c>
      <c r="K1288" s="16" t="str">
        <f>VLOOKUP(A1288,'Medical Examinations'!A1288:J1288,10,FALSE)</f>
        <v>diabetes</v>
      </c>
      <c r="L1288" s="18">
        <f>VLOOKUP(A1288,'Hospitalisation Details'!A:F, 5, FALSE)</f>
        <v>6</v>
      </c>
      <c r="M1288" s="16">
        <f>VLOOKUP(A1288,'Hospitalisation Details'!A1288:H1288,8,FALSE)</f>
        <v>8539.67</v>
      </c>
      <c r="N1288" s="16" t="str">
        <f>VLOOKUP(A1288,'Hospitalisation Details'!A1288:I1288,9,FALSE)</f>
        <v>tier - 2</v>
      </c>
      <c r="O1288" s="16" t="str">
        <f>VLOOKUP(A1288,'Hospitalisation Details'!A1288:J1288,10,FALSE)</f>
        <v>tier - 3</v>
      </c>
      <c r="P1288" s="16" t="str">
        <f>VLOOKUP(A1288,'Hospitalisation Details'!A1288:K1288,11,FALSE)</f>
        <v>R1011</v>
      </c>
      <c r="Q1288" s="16">
        <f>VLOOKUP(A1288,'Hospitalisation Details'!A1288:L1288,12,FALSE)</f>
        <v>47</v>
      </c>
    </row>
    <row r="1289" spans="1:17" ht="20.399999999999999" x14ac:dyDescent="0.6">
      <c r="A1289" s="17" t="s">
        <v>1083</v>
      </c>
      <c r="B1289" s="16" t="str">
        <f>VLOOKUP('HEALTH CARE'!A1289,'Customer Names'!A1289:D1289,3,FALSE)</f>
        <v>Overpeck</v>
      </c>
      <c r="C1289" s="16">
        <f>VLOOKUP(A1289,'Medical Examinations'!A1289:B1289,2,FALSE)</f>
        <v>33.155000000000001</v>
      </c>
      <c r="D1289" s="16">
        <f>VLOOKUP(A1289,'Medical Examinations'!A1289:C1289,3,FALSE)</f>
        <v>8.3800000000000008</v>
      </c>
      <c r="E1289" s="16" t="str">
        <f>VLOOKUP(A1289,'Medical Examinations'!A1289:D1289,4,FALSE)</f>
        <v>Yes</v>
      </c>
      <c r="F1289" s="16" t="str">
        <f>VLOOKUP(A1289,'Medical Examinations'!A1289:E1289,5,FALSE)</f>
        <v>No</v>
      </c>
      <c r="G1289" s="16" t="str">
        <f>VLOOKUP(A1289,'Medical Examinations'!A1289:F1289,6,FALSE)</f>
        <v>No</v>
      </c>
      <c r="H1289" s="16">
        <f>VLOOKUP('HEALTH CARE'!A1289,'Medical Examinations'!A1289:G1289,7,FALSE)</f>
        <v>0</v>
      </c>
      <c r="I1289" s="16" t="str">
        <f>VLOOKUP(A1289,'Medical Examinations'!A1289:H1289,8,FALSE)</f>
        <v>No</v>
      </c>
      <c r="J1289" s="16" t="str">
        <f>VLOOKUP(A1289,'Medical Examinations'!A1289:I1289,9,FALSE)</f>
        <v>obesity</v>
      </c>
      <c r="K1289" s="16" t="str">
        <f>VLOOKUP(A1289,'Medical Examinations'!A1289:J1289,10,FALSE)</f>
        <v>diabetes</v>
      </c>
      <c r="L1289" s="18">
        <f>VLOOKUP(A1289,'Hospitalisation Details'!A:F, 5, FALSE)</f>
        <v>27</v>
      </c>
      <c r="M1289" s="16">
        <f>VLOOKUP(A1289,'Hospitalisation Details'!A1289:H1289,8,FALSE)</f>
        <v>8538.2900000000009</v>
      </c>
      <c r="N1289" s="16" t="str">
        <f>VLOOKUP(A1289,'Hospitalisation Details'!A1289:I1289,9,FALSE)</f>
        <v>tier - 2</v>
      </c>
      <c r="O1289" s="16" t="str">
        <f>VLOOKUP(A1289,'Hospitalisation Details'!A1289:J1289,10,FALSE)</f>
        <v>tier - 3</v>
      </c>
      <c r="P1289" s="16" t="str">
        <f>VLOOKUP(A1289,'Hospitalisation Details'!A1289:K1289,11,FALSE)</f>
        <v>R1024</v>
      </c>
      <c r="Q1289" s="16">
        <f>VLOOKUP(A1289,'Hospitalisation Details'!A1289:L1289,12,FALSE)</f>
        <v>41</v>
      </c>
    </row>
    <row r="1290" spans="1:17" ht="20.399999999999999" x14ac:dyDescent="0.6">
      <c r="A1290" s="17" t="s">
        <v>1082</v>
      </c>
      <c r="B1290" s="16" t="str">
        <f>VLOOKUP('HEALTH CARE'!A1290,'Customer Names'!A1290:D1290,3,FALSE)</f>
        <v>Levine</v>
      </c>
      <c r="C1290" s="16">
        <f>VLOOKUP(A1290,'Medical Examinations'!A1290:B1290,2,FALSE)</f>
        <v>24.32</v>
      </c>
      <c r="D1290" s="16">
        <f>VLOOKUP(A1290,'Medical Examinations'!A1290:C1290,3,FALSE)</f>
        <v>11.56</v>
      </c>
      <c r="E1290" s="16" t="str">
        <f>VLOOKUP(A1290,'Medical Examinations'!A1290:D1290,4,FALSE)</f>
        <v>Yes</v>
      </c>
      <c r="F1290" s="16" t="str">
        <f>VLOOKUP(A1290,'Medical Examinations'!A1290:E1290,5,FALSE)</f>
        <v>No</v>
      </c>
      <c r="G1290" s="16" t="str">
        <f>VLOOKUP(A1290,'Medical Examinations'!A1290:F1290,6,FALSE)</f>
        <v>No</v>
      </c>
      <c r="H1290" s="16">
        <f>VLOOKUP('HEALTH CARE'!A1290,'Medical Examinations'!A1290:G1290,7,FALSE)</f>
        <v>1</v>
      </c>
      <c r="I1290" s="16" t="str">
        <f>VLOOKUP(A1290,'Medical Examinations'!A1290:H1290,8,FALSE)</f>
        <v>No</v>
      </c>
      <c r="J1290" s="16" t="str">
        <f>VLOOKUP(A1290,'Medical Examinations'!A1290:I1290,9,FALSE)</f>
        <v>normal weight</v>
      </c>
      <c r="K1290" s="16" t="str">
        <f>VLOOKUP(A1290,'Medical Examinations'!A1290:J1290,10,FALSE)</f>
        <v>diabetes</v>
      </c>
      <c r="L1290" s="18">
        <f>VLOOKUP(A1290,'Hospitalisation Details'!A:F, 5, FALSE)</f>
        <v>24</v>
      </c>
      <c r="M1290" s="16">
        <f>VLOOKUP(A1290,'Hospitalisation Details'!A1290:H1290,8,FALSE)</f>
        <v>8534.67</v>
      </c>
      <c r="N1290" s="16" t="str">
        <f>VLOOKUP(A1290,'Hospitalisation Details'!A1290:I1290,9,FALSE)</f>
        <v>tier - 2</v>
      </c>
      <c r="O1290" s="16" t="str">
        <f>VLOOKUP(A1290,'Hospitalisation Details'!A1290:J1290,10,FALSE)</f>
        <v>tier - 3</v>
      </c>
      <c r="P1290" s="16" t="str">
        <f>VLOOKUP(A1290,'Hospitalisation Details'!A1290:K1290,11,FALSE)</f>
        <v>R1024</v>
      </c>
      <c r="Q1290" s="16">
        <f>VLOOKUP(A1290,'Hospitalisation Details'!A1290:L1290,12,FALSE)</f>
        <v>39</v>
      </c>
    </row>
    <row r="1291" spans="1:17" ht="20.399999999999999" x14ac:dyDescent="0.6">
      <c r="A1291" s="17" t="s">
        <v>1081</v>
      </c>
      <c r="B1291" s="16" t="str">
        <f>VLOOKUP('HEALTH CARE'!A1291,'Customer Names'!A1291:D1291,3,FALSE)</f>
        <v>Jean</v>
      </c>
      <c r="C1291" s="16">
        <f>VLOOKUP(A1291,'Medical Examinations'!A1291:B1291,2,FALSE)</f>
        <v>36.299999999999997</v>
      </c>
      <c r="D1291" s="16">
        <f>VLOOKUP(A1291,'Medical Examinations'!A1291:C1291,3,FALSE)</f>
        <v>4.6100000000000003</v>
      </c>
      <c r="E1291" s="16" t="str">
        <f>VLOOKUP(A1291,'Medical Examinations'!A1291:D1291,4,FALSE)</f>
        <v>No</v>
      </c>
      <c r="F1291" s="16" t="str">
        <f>VLOOKUP(A1291,'Medical Examinations'!A1291:E1291,5,FALSE)</f>
        <v>No</v>
      </c>
      <c r="G1291" s="16" t="str">
        <f>VLOOKUP(A1291,'Medical Examinations'!A1291:F1291,6,FALSE)</f>
        <v>No</v>
      </c>
      <c r="H1291" s="16">
        <f>VLOOKUP('HEALTH CARE'!A1291,'Medical Examinations'!A1291:G1291,7,FALSE)</f>
        <v>0</v>
      </c>
      <c r="I1291" s="16" t="str">
        <f>VLOOKUP(A1291,'Medical Examinations'!A1291:H1291,8,FALSE)</f>
        <v>No</v>
      </c>
      <c r="J1291" s="16" t="str">
        <f>VLOOKUP(A1291,'Medical Examinations'!A1291:I1291,9,FALSE)</f>
        <v>obesity</v>
      </c>
      <c r="K1291" s="16" t="str">
        <f>VLOOKUP(A1291,'Medical Examinations'!A1291:J1291,10,FALSE)</f>
        <v>normal</v>
      </c>
      <c r="L1291" s="18">
        <f>VLOOKUP(A1291,'Hospitalisation Details'!A:F, 5, FALSE)</f>
        <v>26</v>
      </c>
      <c r="M1291" s="16">
        <f>VLOOKUP(A1291,'Hospitalisation Details'!A1291:H1291,8,FALSE)</f>
        <v>8527.5300000000007</v>
      </c>
      <c r="N1291" s="16" t="str">
        <f>VLOOKUP(A1291,'Hospitalisation Details'!A1291:I1291,9,FALSE)</f>
        <v>tier - 2</v>
      </c>
      <c r="O1291" s="16" t="str">
        <f>VLOOKUP(A1291,'Hospitalisation Details'!A1291:J1291,10,FALSE)</f>
        <v>tier - 2</v>
      </c>
      <c r="P1291" s="16" t="str">
        <f>VLOOKUP(A1291,'Hospitalisation Details'!A1291:K1291,11,FALSE)</f>
        <v>R1013</v>
      </c>
      <c r="Q1291" s="16">
        <f>VLOOKUP(A1291,'Hospitalisation Details'!A1291:L1291,12,FALSE)</f>
        <v>45</v>
      </c>
    </row>
    <row r="1292" spans="1:17" ht="20.399999999999999" x14ac:dyDescent="0.6">
      <c r="A1292" s="17" t="s">
        <v>1080</v>
      </c>
      <c r="B1292" s="16" t="str">
        <f>VLOOKUP('HEALTH CARE'!A1292,'Customer Names'!A1292:D1292,3,FALSE)</f>
        <v>Wild</v>
      </c>
      <c r="C1292" s="16">
        <f>VLOOKUP(A1292,'Medical Examinations'!A1292:B1292,2,FALSE)</f>
        <v>34.4</v>
      </c>
      <c r="D1292" s="16">
        <f>VLOOKUP(A1292,'Medical Examinations'!A1292:C1292,3,FALSE)</f>
        <v>4.95</v>
      </c>
      <c r="E1292" s="16" t="str">
        <f>VLOOKUP(A1292,'Medical Examinations'!A1292:D1292,4,FALSE)</f>
        <v>No</v>
      </c>
      <c r="F1292" s="16" t="str">
        <f>VLOOKUP(A1292,'Medical Examinations'!A1292:E1292,5,FALSE)</f>
        <v>No</v>
      </c>
      <c r="G1292" s="16" t="str">
        <f>VLOOKUP(A1292,'Medical Examinations'!A1292:F1292,6,FALSE)</f>
        <v>Yes</v>
      </c>
      <c r="H1292" s="16">
        <f>VLOOKUP('HEALTH CARE'!A1292,'Medical Examinations'!A1292:G1292,7,FALSE)</f>
        <v>1</v>
      </c>
      <c r="I1292" s="16" t="str">
        <f>VLOOKUP(A1292,'Medical Examinations'!A1292:H1292,8,FALSE)</f>
        <v>No</v>
      </c>
      <c r="J1292" s="16" t="str">
        <f>VLOOKUP(A1292,'Medical Examinations'!A1292:I1292,9,FALSE)</f>
        <v>obesity</v>
      </c>
      <c r="K1292" s="16" t="str">
        <f>VLOOKUP(A1292,'Medical Examinations'!A1292:J1292,10,FALSE)</f>
        <v>normal</v>
      </c>
      <c r="L1292" s="18">
        <f>VLOOKUP(A1292,'Hospitalisation Details'!A:F, 5, FALSE)</f>
        <v>13</v>
      </c>
      <c r="M1292" s="16">
        <f>VLOOKUP(A1292,'Hospitalisation Details'!A1292:H1292,8,FALSE)</f>
        <v>8522</v>
      </c>
      <c r="N1292" s="16" t="str">
        <f>VLOOKUP(A1292,'Hospitalisation Details'!A1292:I1292,9,FALSE)</f>
        <v>tier - 2</v>
      </c>
      <c r="O1292" s="16" t="str">
        <f>VLOOKUP(A1292,'Hospitalisation Details'!A1292:J1292,10,FALSE)</f>
        <v>tier - 2</v>
      </c>
      <c r="P1292" s="16" t="str">
        <f>VLOOKUP(A1292,'Hospitalisation Details'!A1292:K1292,11,FALSE)</f>
        <v>R1011</v>
      </c>
      <c r="Q1292" s="16">
        <f>VLOOKUP(A1292,'Hospitalisation Details'!A1292:L1292,12,FALSE)</f>
        <v>43</v>
      </c>
    </row>
    <row r="1293" spans="1:17" ht="20.399999999999999" x14ac:dyDescent="0.6">
      <c r="A1293" s="17" t="s">
        <v>1079</v>
      </c>
      <c r="B1293" s="16" t="str">
        <f>VLOOKUP('HEALTH CARE'!A1293,'Customer Names'!A1293:D1293,3,FALSE)</f>
        <v>Tabor</v>
      </c>
      <c r="C1293" s="16">
        <f>VLOOKUP(A1293,'Medical Examinations'!A1293:B1293,2,FALSE)</f>
        <v>30.9</v>
      </c>
      <c r="D1293" s="16">
        <f>VLOOKUP(A1293,'Medical Examinations'!A1293:C1293,3,FALSE)</f>
        <v>5.04</v>
      </c>
      <c r="E1293" s="16" t="str">
        <f>VLOOKUP(A1293,'Medical Examinations'!A1293:D1293,4,FALSE)</f>
        <v>No</v>
      </c>
      <c r="F1293" s="16" t="str">
        <f>VLOOKUP(A1293,'Medical Examinations'!A1293:E1293,5,FALSE)</f>
        <v>No</v>
      </c>
      <c r="G1293" s="16" t="str">
        <f>VLOOKUP(A1293,'Medical Examinations'!A1293:F1293,6,FALSE)</f>
        <v>No</v>
      </c>
      <c r="H1293" s="16">
        <f>VLOOKUP('HEALTH CARE'!A1293,'Medical Examinations'!A1293:G1293,7,FALSE)</f>
        <v>0</v>
      </c>
      <c r="I1293" s="16" t="str">
        <f>VLOOKUP(A1293,'Medical Examinations'!A1293:H1293,8,FALSE)</f>
        <v>No</v>
      </c>
      <c r="J1293" s="16" t="str">
        <f>VLOOKUP(A1293,'Medical Examinations'!A1293:I1293,9,FALSE)</f>
        <v>obesity</v>
      </c>
      <c r="K1293" s="16" t="str">
        <f>VLOOKUP(A1293,'Medical Examinations'!A1293:J1293,10,FALSE)</f>
        <v>normal</v>
      </c>
      <c r="L1293" s="18">
        <f>VLOOKUP(A1293,'Hospitalisation Details'!A:F, 5, FALSE)</f>
        <v>29</v>
      </c>
      <c r="M1293" s="16">
        <f>VLOOKUP(A1293,'Hospitalisation Details'!A1293:H1293,8,FALSE)</f>
        <v>8520.0300000000007</v>
      </c>
      <c r="N1293" s="16" t="str">
        <f>VLOOKUP(A1293,'Hospitalisation Details'!A1293:I1293,9,FALSE)</f>
        <v>tier - 2</v>
      </c>
      <c r="O1293" s="16" t="str">
        <f>VLOOKUP(A1293,'Hospitalisation Details'!A1293:J1293,10,FALSE)</f>
        <v>tier - 3</v>
      </c>
      <c r="P1293" s="16" t="str">
        <f>VLOOKUP(A1293,'Hospitalisation Details'!A1293:K1293,11,FALSE)</f>
        <v>R1011</v>
      </c>
      <c r="Q1293" s="16">
        <f>VLOOKUP(A1293,'Hospitalisation Details'!A1293:L1293,12,FALSE)</f>
        <v>45</v>
      </c>
    </row>
    <row r="1294" spans="1:17" ht="20.399999999999999" x14ac:dyDescent="0.6">
      <c r="A1294" s="17" t="s">
        <v>1078</v>
      </c>
      <c r="B1294" s="16" t="str">
        <f>VLOOKUP('HEALTH CARE'!A1294,'Customer Names'!A1294:D1294,3,FALSE)</f>
        <v>Steffen</v>
      </c>
      <c r="C1294" s="16">
        <f>VLOOKUP(A1294,'Medical Examinations'!A1294:B1294,2,FALSE)</f>
        <v>28.6</v>
      </c>
      <c r="D1294" s="16">
        <f>VLOOKUP(A1294,'Medical Examinations'!A1294:C1294,3,FALSE)</f>
        <v>5.42</v>
      </c>
      <c r="E1294" s="16" t="str">
        <f>VLOOKUP(A1294,'Medical Examinations'!A1294:D1294,4,FALSE)</f>
        <v>No</v>
      </c>
      <c r="F1294" s="16" t="str">
        <f>VLOOKUP(A1294,'Medical Examinations'!A1294:E1294,5,FALSE)</f>
        <v>No</v>
      </c>
      <c r="G1294" s="16" t="str">
        <f>VLOOKUP(A1294,'Medical Examinations'!A1294:F1294,6,FALSE)</f>
        <v>No</v>
      </c>
      <c r="H1294" s="16">
        <f>VLOOKUP('HEALTH CARE'!A1294,'Medical Examinations'!A1294:G1294,7,FALSE)</f>
        <v>0</v>
      </c>
      <c r="I1294" s="16" t="str">
        <f>VLOOKUP(A1294,'Medical Examinations'!A1294:H1294,8,FALSE)</f>
        <v>No</v>
      </c>
      <c r="J1294" s="16" t="str">
        <f>VLOOKUP(A1294,'Medical Examinations'!A1294:I1294,9,FALSE)</f>
        <v>overweight</v>
      </c>
      <c r="K1294" s="16" t="str">
        <f>VLOOKUP(A1294,'Medical Examinations'!A1294:J1294,10,FALSE)</f>
        <v>normal</v>
      </c>
      <c r="L1294" s="18">
        <f>VLOOKUP(A1294,'Hospitalisation Details'!A:F, 5, FALSE)</f>
        <v>21</v>
      </c>
      <c r="M1294" s="16">
        <f>VLOOKUP(A1294,'Hospitalisation Details'!A1294:H1294,8,FALSE)</f>
        <v>8516.83</v>
      </c>
      <c r="N1294" s="16" t="str">
        <f>VLOOKUP(A1294,'Hospitalisation Details'!A1294:I1294,9,FALSE)</f>
        <v>tier - 2</v>
      </c>
      <c r="O1294" s="16" t="str">
        <f>VLOOKUP(A1294,'Hospitalisation Details'!A1294:J1294,10,FALSE)</f>
        <v>tier - 1</v>
      </c>
      <c r="P1294" s="16" t="str">
        <f>VLOOKUP(A1294,'Hospitalisation Details'!A1294:K1294,11,FALSE)</f>
        <v>R1013</v>
      </c>
      <c r="Q1294" s="16">
        <f>VLOOKUP(A1294,'Hospitalisation Details'!A1294:L1294,12,FALSE)</f>
        <v>45</v>
      </c>
    </row>
    <row r="1295" spans="1:17" ht="20.399999999999999" x14ac:dyDescent="0.6">
      <c r="A1295" s="17" t="s">
        <v>1077</v>
      </c>
      <c r="B1295" s="16" t="str">
        <f>VLOOKUP('HEALTH CARE'!A1295,'Customer Names'!A1295:D1295,3,FALSE)</f>
        <v>Tadich</v>
      </c>
      <c r="C1295" s="16">
        <f>VLOOKUP(A1295,'Medical Examinations'!A1295:B1295,2,FALSE)</f>
        <v>27.83</v>
      </c>
      <c r="D1295" s="16">
        <f>VLOOKUP(A1295,'Medical Examinations'!A1295:C1295,3,FALSE)</f>
        <v>5.39</v>
      </c>
      <c r="E1295" s="16" t="str">
        <f>VLOOKUP(A1295,'Medical Examinations'!A1295:D1295,4,FALSE)</f>
        <v>No</v>
      </c>
      <c r="F1295" s="16" t="str">
        <f>VLOOKUP(A1295,'Medical Examinations'!A1295:E1295,5,FALSE)</f>
        <v>No</v>
      </c>
      <c r="G1295" s="16" t="str">
        <f>VLOOKUP(A1295,'Medical Examinations'!A1295:F1295,6,FALSE)</f>
        <v>No</v>
      </c>
      <c r="H1295" s="16">
        <f>VLOOKUP('HEALTH CARE'!A1295,'Medical Examinations'!A1295:G1295,7,FALSE)</f>
        <v>0</v>
      </c>
      <c r="I1295" s="16" t="str">
        <f>VLOOKUP(A1295,'Medical Examinations'!A1295:H1295,8,FALSE)</f>
        <v>No</v>
      </c>
      <c r="J1295" s="16" t="str">
        <f>VLOOKUP(A1295,'Medical Examinations'!A1295:I1295,9,FALSE)</f>
        <v>overweight</v>
      </c>
      <c r="K1295" s="16" t="str">
        <f>VLOOKUP(A1295,'Medical Examinations'!A1295:J1295,10,FALSE)</f>
        <v>normal</v>
      </c>
      <c r="L1295" s="18">
        <f>VLOOKUP(A1295,'Hospitalisation Details'!A:F, 5, FALSE)</f>
        <v>26</v>
      </c>
      <c r="M1295" s="16">
        <f>VLOOKUP(A1295,'Hospitalisation Details'!A1295:H1295,8,FALSE)</f>
        <v>8515.76</v>
      </c>
      <c r="N1295" s="16" t="str">
        <f>VLOOKUP(A1295,'Hospitalisation Details'!A1295:I1295,9,FALSE)</f>
        <v>tier - 2</v>
      </c>
      <c r="O1295" s="16" t="str">
        <f>VLOOKUP(A1295,'Hospitalisation Details'!A1295:J1295,10,FALSE)</f>
        <v>tier - 2</v>
      </c>
      <c r="P1295" s="16" t="str">
        <f>VLOOKUP(A1295,'Hospitalisation Details'!A1295:K1295,11,FALSE)</f>
        <v>R1013</v>
      </c>
      <c r="Q1295" s="16">
        <f>VLOOKUP(A1295,'Hospitalisation Details'!A1295:L1295,12,FALSE)</f>
        <v>45</v>
      </c>
    </row>
    <row r="1296" spans="1:17" ht="20.399999999999999" x14ac:dyDescent="0.6">
      <c r="A1296" s="17" t="s">
        <v>1076</v>
      </c>
      <c r="B1296" s="16" t="str">
        <f>VLOOKUP('HEALTH CARE'!A1296,'Customer Names'!A1296:D1296,3,FALSE)</f>
        <v>Christenson</v>
      </c>
      <c r="C1296" s="16">
        <f>VLOOKUP(A1296,'Medical Examinations'!A1296:B1296,2,FALSE)</f>
        <v>39.64</v>
      </c>
      <c r="D1296" s="16">
        <f>VLOOKUP(A1296,'Medical Examinations'!A1296:C1296,3,FALSE)</f>
        <v>6</v>
      </c>
      <c r="E1296" s="16" t="str">
        <f>VLOOKUP(A1296,'Medical Examinations'!A1296:D1296,4,FALSE)</f>
        <v>No</v>
      </c>
      <c r="F1296" s="16" t="str">
        <f>VLOOKUP(A1296,'Medical Examinations'!A1296:E1296,5,FALSE)</f>
        <v>No</v>
      </c>
      <c r="G1296" s="16" t="str">
        <f>VLOOKUP(A1296,'Medical Examinations'!A1296:F1296,6,FALSE)</f>
        <v>Yes</v>
      </c>
      <c r="H1296" s="16">
        <f>VLOOKUP('HEALTH CARE'!A1296,'Medical Examinations'!A1296:G1296,7,FALSE)</f>
        <v>1</v>
      </c>
      <c r="I1296" s="16" t="str">
        <f>VLOOKUP(A1296,'Medical Examinations'!A1296:H1296,8,FALSE)</f>
        <v>No</v>
      </c>
      <c r="J1296" s="16" t="str">
        <f>VLOOKUP(A1296,'Medical Examinations'!A1296:I1296,9,FALSE)</f>
        <v>obesity</v>
      </c>
      <c r="K1296" s="16" t="str">
        <f>VLOOKUP(A1296,'Medical Examinations'!A1296:J1296,10,FALSE)</f>
        <v>prediabetes</v>
      </c>
      <c r="L1296" s="18">
        <f>VLOOKUP(A1296,'Hospitalisation Details'!A:F, 5, FALSE)</f>
        <v>10</v>
      </c>
      <c r="M1296" s="16">
        <f>VLOOKUP(A1296,'Hospitalisation Details'!A1296:H1296,8,FALSE)</f>
        <v>8471.65</v>
      </c>
      <c r="N1296" s="16" t="str">
        <f>VLOOKUP(A1296,'Hospitalisation Details'!A1296:I1296,9,FALSE)</f>
        <v>tier - 2</v>
      </c>
      <c r="O1296" s="16" t="str">
        <f>VLOOKUP(A1296,'Hospitalisation Details'!A1296:J1296,10,FALSE)</f>
        <v>tier - 1</v>
      </c>
      <c r="P1296" s="16" t="str">
        <f>VLOOKUP(A1296,'Hospitalisation Details'!A1296:K1296,11,FALSE)</f>
        <v>R1012</v>
      </c>
      <c r="Q1296" s="16">
        <f>VLOOKUP(A1296,'Hospitalisation Details'!A1296:L1296,12,FALSE)</f>
        <v>29</v>
      </c>
    </row>
    <row r="1297" spans="1:17" ht="20.399999999999999" x14ac:dyDescent="0.6">
      <c r="A1297" s="17" t="s">
        <v>1075</v>
      </c>
      <c r="B1297" s="16" t="str">
        <f>VLOOKUP('HEALTH CARE'!A1297,'Customer Names'!A1297:D1297,3,FALSE)</f>
        <v>Shell</v>
      </c>
      <c r="C1297" s="16">
        <f>VLOOKUP(A1297,'Medical Examinations'!A1297:B1297,2,FALSE)</f>
        <v>38.479999999999997</v>
      </c>
      <c r="D1297" s="16">
        <f>VLOOKUP(A1297,'Medical Examinations'!A1297:C1297,3,FALSE)</f>
        <v>6.02</v>
      </c>
      <c r="E1297" s="16" t="str">
        <f>VLOOKUP(A1297,'Medical Examinations'!A1297:D1297,4,FALSE)</f>
        <v>No</v>
      </c>
      <c r="F1297" s="16" t="str">
        <f>VLOOKUP(A1297,'Medical Examinations'!A1297:E1297,5,FALSE)</f>
        <v>No</v>
      </c>
      <c r="G1297" s="16" t="str">
        <f>VLOOKUP(A1297,'Medical Examinations'!A1297:F1297,6,FALSE)</f>
        <v>No</v>
      </c>
      <c r="H1297" s="16">
        <f>VLOOKUP('HEALTH CARE'!A1297,'Medical Examinations'!A1297:G1297,7,FALSE)</f>
        <v>1</v>
      </c>
      <c r="I1297" s="16" t="str">
        <f>VLOOKUP(A1297,'Medical Examinations'!A1297:H1297,8,FALSE)</f>
        <v>No</v>
      </c>
      <c r="J1297" s="16" t="str">
        <f>VLOOKUP(A1297,'Medical Examinations'!A1297:I1297,9,FALSE)</f>
        <v>obesity</v>
      </c>
      <c r="K1297" s="16" t="str">
        <f>VLOOKUP(A1297,'Medical Examinations'!A1297:J1297,10,FALSE)</f>
        <v>prediabetes</v>
      </c>
      <c r="L1297" s="18">
        <f>VLOOKUP(A1297,'Hospitalisation Details'!A:F, 5, FALSE)</f>
        <v>9</v>
      </c>
      <c r="M1297" s="16">
        <f>VLOOKUP(A1297,'Hospitalisation Details'!A1297:H1297,8,FALSE)</f>
        <v>8466.35</v>
      </c>
      <c r="N1297" s="16" t="str">
        <f>VLOOKUP(A1297,'Hospitalisation Details'!A1297:I1297,9,FALSE)</f>
        <v>tier - 2</v>
      </c>
      <c r="O1297" s="16" t="str">
        <f>VLOOKUP(A1297,'Hospitalisation Details'!A1297:J1297,10,FALSE)</f>
        <v>tier - 2</v>
      </c>
      <c r="P1297" s="16" t="str">
        <f>VLOOKUP(A1297,'Hospitalisation Details'!A1297:K1297,11,FALSE)</f>
        <v>R1012</v>
      </c>
      <c r="Q1297" s="16">
        <f>VLOOKUP(A1297,'Hospitalisation Details'!A1297:L1297,12,FALSE)</f>
        <v>30</v>
      </c>
    </row>
    <row r="1298" spans="1:17" ht="20.399999999999999" x14ac:dyDescent="0.6">
      <c r="A1298" s="17" t="s">
        <v>1074</v>
      </c>
      <c r="B1298" s="16" t="str">
        <f>VLOOKUP('HEALTH CARE'!A1298,'Customer Names'!A1298:D1298,3,FALSE)</f>
        <v>Rao</v>
      </c>
      <c r="C1298" s="16">
        <f>VLOOKUP(A1298,'Medical Examinations'!A1298:B1298,2,FALSE)</f>
        <v>36.200000000000003</v>
      </c>
      <c r="D1298" s="16">
        <f>VLOOKUP(A1298,'Medical Examinations'!A1298:C1298,3,FALSE)</f>
        <v>4.62</v>
      </c>
      <c r="E1298" s="16" t="str">
        <f>VLOOKUP(A1298,'Medical Examinations'!A1298:D1298,4,FALSE)</f>
        <v>No</v>
      </c>
      <c r="F1298" s="16" t="str">
        <f>VLOOKUP(A1298,'Medical Examinations'!A1298:E1298,5,FALSE)</f>
        <v>No</v>
      </c>
      <c r="G1298" s="16" t="str">
        <f>VLOOKUP(A1298,'Medical Examinations'!A1298:F1298,6,FALSE)</f>
        <v>No</v>
      </c>
      <c r="H1298" s="16">
        <f>VLOOKUP('HEALTH CARE'!A1298,'Medical Examinations'!A1298:G1298,7,FALSE)</f>
        <v>2</v>
      </c>
      <c r="I1298" s="16" t="str">
        <f>VLOOKUP(A1298,'Medical Examinations'!A1298:H1298,8,FALSE)</f>
        <v>No</v>
      </c>
      <c r="J1298" s="16" t="str">
        <f>VLOOKUP(A1298,'Medical Examinations'!A1298:I1298,9,FALSE)</f>
        <v>obesity</v>
      </c>
      <c r="K1298" s="16" t="str">
        <f>VLOOKUP(A1298,'Medical Examinations'!A1298:J1298,10,FALSE)</f>
        <v>normal</v>
      </c>
      <c r="L1298" s="18">
        <f>VLOOKUP(A1298,'Hospitalisation Details'!A:F, 5, FALSE)</f>
        <v>26</v>
      </c>
      <c r="M1298" s="16">
        <f>VLOOKUP(A1298,'Hospitalisation Details'!A1298:H1298,8,FALSE)</f>
        <v>8457.82</v>
      </c>
      <c r="N1298" s="16" t="str">
        <f>VLOOKUP(A1298,'Hospitalisation Details'!A1298:I1298,9,FALSE)</f>
        <v>tier - 2</v>
      </c>
      <c r="O1298" s="16" t="str">
        <f>VLOOKUP(A1298,'Hospitalisation Details'!A1298:J1298,10,FALSE)</f>
        <v>tier - 3</v>
      </c>
      <c r="P1298" s="16" t="str">
        <f>VLOOKUP(A1298,'Hospitalisation Details'!A1298:K1298,11,FALSE)</f>
        <v>R1011</v>
      </c>
      <c r="Q1298" s="16">
        <f>VLOOKUP(A1298,'Hospitalisation Details'!A1298:L1298,12,FALSE)</f>
        <v>50</v>
      </c>
    </row>
    <row r="1299" spans="1:17" ht="20.399999999999999" x14ac:dyDescent="0.6">
      <c r="A1299" s="17" t="s">
        <v>1073</v>
      </c>
      <c r="B1299" s="16" t="str">
        <f>VLOOKUP('HEALTH CARE'!A1299,'Customer Names'!A1299:D1299,3,FALSE)</f>
        <v>Myers</v>
      </c>
      <c r="C1299" s="16">
        <f>VLOOKUP(A1299,'Medical Examinations'!A1299:B1299,2,FALSE)</f>
        <v>27.13</v>
      </c>
      <c r="D1299" s="16">
        <f>VLOOKUP(A1299,'Medical Examinations'!A1299:C1299,3,FALSE)</f>
        <v>5.59</v>
      </c>
      <c r="E1299" s="16" t="str">
        <f>VLOOKUP(A1299,'Medical Examinations'!A1299:D1299,4,FALSE)</f>
        <v>No</v>
      </c>
      <c r="F1299" s="16" t="str">
        <f>VLOOKUP(A1299,'Medical Examinations'!A1299:E1299,5,FALSE)</f>
        <v>No</v>
      </c>
      <c r="G1299" s="16" t="str">
        <f>VLOOKUP(A1299,'Medical Examinations'!A1299:F1299,6,FALSE)</f>
        <v>No</v>
      </c>
      <c r="H1299" s="16">
        <f>VLOOKUP('HEALTH CARE'!A1299,'Medical Examinations'!A1299:G1299,7,FALSE)</f>
        <v>1</v>
      </c>
      <c r="I1299" s="16" t="str">
        <f>VLOOKUP(A1299,'Medical Examinations'!A1299:H1299,8,FALSE)</f>
        <v>No</v>
      </c>
      <c r="J1299" s="16" t="str">
        <f>VLOOKUP(A1299,'Medical Examinations'!A1299:I1299,9,FALSE)</f>
        <v>overweight</v>
      </c>
      <c r="K1299" s="16" t="str">
        <f>VLOOKUP(A1299,'Medical Examinations'!A1299:J1299,10,FALSE)</f>
        <v>normal</v>
      </c>
      <c r="L1299" s="18">
        <f>VLOOKUP(A1299,'Hospitalisation Details'!A:F, 5, FALSE)</f>
        <v>19</v>
      </c>
      <c r="M1299" s="16">
        <f>VLOOKUP(A1299,'Hospitalisation Details'!A1299:H1299,8,FALSE)</f>
        <v>8450.82</v>
      </c>
      <c r="N1299" s="16" t="str">
        <f>VLOOKUP(A1299,'Hospitalisation Details'!A1299:I1299,9,FALSE)</f>
        <v>tier - 2</v>
      </c>
      <c r="O1299" s="16" t="str">
        <f>VLOOKUP(A1299,'Hospitalisation Details'!A1299:J1299,10,FALSE)</f>
        <v>tier - 2</v>
      </c>
      <c r="P1299" s="16" t="str">
        <f>VLOOKUP(A1299,'Hospitalisation Details'!A1299:K1299,11,FALSE)</f>
        <v>R1025</v>
      </c>
      <c r="Q1299" s="16">
        <f>VLOOKUP(A1299,'Hospitalisation Details'!A1299:L1299,12,FALSE)</f>
        <v>38</v>
      </c>
    </row>
    <row r="1300" spans="1:17" ht="20.399999999999999" x14ac:dyDescent="0.6">
      <c r="A1300" s="17" t="s">
        <v>1072</v>
      </c>
      <c r="B1300" s="16" t="str">
        <f>VLOOKUP('HEALTH CARE'!A1300,'Customer Names'!A1300:D1300,3,FALSE)</f>
        <v>McLean</v>
      </c>
      <c r="C1300" s="16">
        <f>VLOOKUP(A1300,'Medical Examinations'!A1300:B1300,2,FALSE)</f>
        <v>20.75</v>
      </c>
      <c r="D1300" s="16">
        <f>VLOOKUP(A1300,'Medical Examinations'!A1300:C1300,3,FALSE)</f>
        <v>5.18</v>
      </c>
      <c r="E1300" s="16" t="str">
        <f>VLOOKUP(A1300,'Medical Examinations'!A1300:D1300,4,FALSE)</f>
        <v>Yes</v>
      </c>
      <c r="F1300" s="16" t="str">
        <f>VLOOKUP(A1300,'Medical Examinations'!A1300:E1300,5,FALSE)</f>
        <v>No</v>
      </c>
      <c r="G1300" s="16" t="str">
        <f>VLOOKUP(A1300,'Medical Examinations'!A1300:F1300,6,FALSE)</f>
        <v>No</v>
      </c>
      <c r="H1300" s="16">
        <f>VLOOKUP('HEALTH CARE'!A1300,'Medical Examinations'!A1300:G1300,7,FALSE)</f>
        <v>2</v>
      </c>
      <c r="I1300" s="16" t="str">
        <f>VLOOKUP(A1300,'Medical Examinations'!A1300:H1300,8,FALSE)</f>
        <v>No</v>
      </c>
      <c r="J1300" s="16" t="str">
        <f>VLOOKUP(A1300,'Medical Examinations'!A1300:I1300,9,FALSE)</f>
        <v>normal weight</v>
      </c>
      <c r="K1300" s="16" t="str">
        <f>VLOOKUP(A1300,'Medical Examinations'!A1300:J1300,10,FALSE)</f>
        <v>normal</v>
      </c>
      <c r="L1300" s="18">
        <f>VLOOKUP(A1300,'Hospitalisation Details'!A:F, 5, FALSE)</f>
        <v>12</v>
      </c>
      <c r="M1300" s="16">
        <f>VLOOKUP(A1300,'Hospitalisation Details'!A1300:H1300,8,FALSE)</f>
        <v>8448.66</v>
      </c>
      <c r="N1300" s="16" t="str">
        <f>VLOOKUP(A1300,'Hospitalisation Details'!A1300:I1300,9,FALSE)</f>
        <v>tier - 3</v>
      </c>
      <c r="O1300" s="16" t="str">
        <f>VLOOKUP(A1300,'Hospitalisation Details'!A1300:J1300,10,FALSE)</f>
        <v>tier - 1</v>
      </c>
      <c r="P1300" s="16" t="str">
        <f>VLOOKUP(A1300,'Hospitalisation Details'!A1300:K1300,11,FALSE)</f>
        <v>R1013</v>
      </c>
      <c r="Q1300" s="16">
        <f>VLOOKUP(A1300,'Hospitalisation Details'!A1300:L1300,12,FALSE)</f>
        <v>56</v>
      </c>
    </row>
    <row r="1301" spans="1:17" ht="20.399999999999999" x14ac:dyDescent="0.6">
      <c r="A1301" s="17" t="s">
        <v>1071</v>
      </c>
      <c r="B1301" s="16" t="str">
        <f>VLOOKUP('HEALTH CARE'!A1301,'Customer Names'!A1301:D1301,3,FALSE)</f>
        <v>Gomez</v>
      </c>
      <c r="C1301" s="16">
        <f>VLOOKUP(A1301,'Medical Examinations'!A1301:B1301,2,FALSE)</f>
        <v>26.6</v>
      </c>
      <c r="D1301" s="16">
        <f>VLOOKUP(A1301,'Medical Examinations'!A1301:C1301,3,FALSE)</f>
        <v>6.29</v>
      </c>
      <c r="E1301" s="16" t="str">
        <f>VLOOKUP(A1301,'Medical Examinations'!A1301:D1301,4,FALSE)</f>
        <v>No</v>
      </c>
      <c r="F1301" s="16" t="str">
        <f>VLOOKUP(A1301,'Medical Examinations'!A1301:E1301,5,FALSE)</f>
        <v>No</v>
      </c>
      <c r="G1301" s="16" t="str">
        <f>VLOOKUP(A1301,'Medical Examinations'!A1301:F1301,6,FALSE)</f>
        <v>No</v>
      </c>
      <c r="H1301" s="16">
        <f>VLOOKUP('HEALTH CARE'!A1301,'Medical Examinations'!A1301:G1301,7,FALSE)</f>
        <v>2</v>
      </c>
      <c r="I1301" s="16" t="str">
        <f>VLOOKUP(A1301,'Medical Examinations'!A1301:H1301,8,FALSE)</f>
        <v>No</v>
      </c>
      <c r="J1301" s="16" t="str">
        <f>VLOOKUP(A1301,'Medical Examinations'!A1301:I1301,9,FALSE)</f>
        <v>overweight</v>
      </c>
      <c r="K1301" s="16" t="str">
        <f>VLOOKUP(A1301,'Medical Examinations'!A1301:J1301,10,FALSE)</f>
        <v>prediabetes</v>
      </c>
      <c r="L1301" s="18">
        <f>VLOOKUP(A1301,'Hospitalisation Details'!A:F, 5, FALSE)</f>
        <v>4</v>
      </c>
      <c r="M1301" s="16">
        <f>VLOOKUP(A1301,'Hospitalisation Details'!A1301:H1301,8,FALSE)</f>
        <v>8444.4699999999993</v>
      </c>
      <c r="N1301" s="16" t="str">
        <f>VLOOKUP(A1301,'Hospitalisation Details'!A1301:I1301,9,FALSE)</f>
        <v>tier - 3</v>
      </c>
      <c r="O1301" s="16" t="str">
        <f>VLOOKUP(A1301,'Hospitalisation Details'!A1301:J1301,10,FALSE)</f>
        <v>tier - 1</v>
      </c>
      <c r="P1301" s="16" t="str">
        <f>VLOOKUP(A1301,'Hospitalisation Details'!A1301:K1301,11,FALSE)</f>
        <v>R1011</v>
      </c>
      <c r="Q1301" s="16">
        <f>VLOOKUP(A1301,'Hospitalisation Details'!A1301:L1301,12,FALSE)</f>
        <v>50</v>
      </c>
    </row>
    <row r="1302" spans="1:17" ht="20.399999999999999" x14ac:dyDescent="0.6">
      <c r="A1302" s="17" t="s">
        <v>1070</v>
      </c>
      <c r="B1302" s="16" t="str">
        <f>VLOOKUP('HEALTH CARE'!A1302,'Customer Names'!A1302:D1302,3,FALSE)</f>
        <v>Hemingway</v>
      </c>
      <c r="C1302" s="16">
        <f>VLOOKUP(A1302,'Medical Examinations'!A1302:B1302,2,FALSE)</f>
        <v>25.3</v>
      </c>
      <c r="D1302" s="16">
        <f>VLOOKUP(A1302,'Medical Examinations'!A1302:C1302,3,FALSE)</f>
        <v>4.49</v>
      </c>
      <c r="E1302" s="16" t="str">
        <f>VLOOKUP(A1302,'Medical Examinations'!A1302:D1302,4,FALSE)</f>
        <v>No</v>
      </c>
      <c r="F1302" s="16" t="str">
        <f>VLOOKUP(A1302,'Medical Examinations'!A1302:E1302,5,FALSE)</f>
        <v>No</v>
      </c>
      <c r="G1302" s="16" t="str">
        <f>VLOOKUP(A1302,'Medical Examinations'!A1302:F1302,6,FALSE)</f>
        <v>No</v>
      </c>
      <c r="H1302" s="16">
        <f>VLOOKUP('HEALTH CARE'!A1302,'Medical Examinations'!A1302:G1302,7,FALSE)</f>
        <v>2</v>
      </c>
      <c r="I1302" s="16" t="str">
        <f>VLOOKUP(A1302,'Medical Examinations'!A1302:H1302,8,FALSE)</f>
        <v>No</v>
      </c>
      <c r="J1302" s="16" t="str">
        <f>VLOOKUP(A1302,'Medical Examinations'!A1302:I1302,9,FALSE)</f>
        <v>overweight</v>
      </c>
      <c r="K1302" s="16" t="str">
        <f>VLOOKUP(A1302,'Medical Examinations'!A1302:J1302,10,FALSE)</f>
        <v>normal</v>
      </c>
      <c r="L1302" s="18">
        <f>VLOOKUP(A1302,'Hospitalisation Details'!A:F, 5, FALSE)</f>
        <v>9</v>
      </c>
      <c r="M1302" s="16">
        <f>VLOOKUP(A1302,'Hospitalisation Details'!A1302:H1302,8,FALSE)</f>
        <v>8442.67</v>
      </c>
      <c r="N1302" s="16" t="str">
        <f>VLOOKUP(A1302,'Hospitalisation Details'!A1302:I1302,9,FALSE)</f>
        <v>tier - 2</v>
      </c>
      <c r="O1302" s="16" t="str">
        <f>VLOOKUP(A1302,'Hospitalisation Details'!A1302:J1302,10,FALSE)</f>
        <v>tier - 3</v>
      </c>
      <c r="P1302" s="16" t="str">
        <f>VLOOKUP(A1302,'Hospitalisation Details'!A1302:K1302,11,FALSE)</f>
        <v>R1013</v>
      </c>
      <c r="Q1302" s="16">
        <f>VLOOKUP(A1302,'Hospitalisation Details'!A1302:L1302,12,FALSE)</f>
        <v>50</v>
      </c>
    </row>
    <row r="1303" spans="1:17" ht="20.399999999999999" x14ac:dyDescent="0.6">
      <c r="A1303" s="17" t="s">
        <v>1069</v>
      </c>
      <c r="B1303" s="16" t="str">
        <f>VLOOKUP('HEALTH CARE'!A1303,'Customer Names'!A1303:D1303,3,FALSE)</f>
        <v>Pett</v>
      </c>
      <c r="C1303" s="16">
        <f>VLOOKUP(A1303,'Medical Examinations'!A1303:B1303,2,FALSE)</f>
        <v>18.84</v>
      </c>
      <c r="D1303" s="16">
        <f>VLOOKUP(A1303,'Medical Examinations'!A1303:C1303,3,FALSE)</f>
        <v>11.82</v>
      </c>
      <c r="E1303" s="16" t="str">
        <f>VLOOKUP(A1303,'Medical Examinations'!A1303:D1303,4,FALSE)</f>
        <v>Yes</v>
      </c>
      <c r="F1303" s="16" t="str">
        <f>VLOOKUP(A1303,'Medical Examinations'!A1303:E1303,5,FALSE)</f>
        <v>No</v>
      </c>
      <c r="G1303" s="16" t="str">
        <f>VLOOKUP(A1303,'Medical Examinations'!A1303:F1303,6,FALSE)</f>
        <v>Yes</v>
      </c>
      <c r="H1303" s="16">
        <f>VLOOKUP('HEALTH CARE'!A1303,'Medical Examinations'!A1303:G1303,7,FALSE)</f>
        <v>1</v>
      </c>
      <c r="I1303" s="16" t="str">
        <f>VLOOKUP(A1303,'Medical Examinations'!A1303:H1303,8,FALSE)</f>
        <v>No</v>
      </c>
      <c r="J1303" s="16" t="str">
        <f>VLOOKUP(A1303,'Medical Examinations'!A1303:I1303,9,FALSE)</f>
        <v>normal weight</v>
      </c>
      <c r="K1303" s="16" t="str">
        <f>VLOOKUP(A1303,'Medical Examinations'!A1303:J1303,10,FALSE)</f>
        <v>diabetes</v>
      </c>
      <c r="L1303" s="18">
        <f>VLOOKUP(A1303,'Hospitalisation Details'!A:F, 5, FALSE)</f>
        <v>24</v>
      </c>
      <c r="M1303" s="16">
        <f>VLOOKUP(A1303,'Hospitalisation Details'!A1303:H1303,8,FALSE)</f>
        <v>8440.0499999999993</v>
      </c>
      <c r="N1303" s="16" t="str">
        <f>VLOOKUP(A1303,'Hospitalisation Details'!A1303:I1303,9,FALSE)</f>
        <v>tier - 3</v>
      </c>
      <c r="O1303" s="16" t="str">
        <f>VLOOKUP(A1303,'Hospitalisation Details'!A1303:J1303,10,FALSE)</f>
        <v>tier - 2</v>
      </c>
      <c r="P1303" s="16" t="str">
        <f>VLOOKUP(A1303,'Hospitalisation Details'!A1303:K1303,11,FALSE)</f>
        <v>R1013</v>
      </c>
      <c r="Q1303" s="16">
        <f>VLOOKUP(A1303,'Hospitalisation Details'!A1303:L1303,12,FALSE)</f>
        <v>59</v>
      </c>
    </row>
    <row r="1304" spans="1:17" ht="20.399999999999999" x14ac:dyDescent="0.6">
      <c r="A1304" s="17" t="s">
        <v>1068</v>
      </c>
      <c r="B1304" s="16" t="str">
        <f>VLOOKUP('HEALTH CARE'!A1304,'Customer Names'!A1304:D1304,3,FALSE)</f>
        <v>Meingast</v>
      </c>
      <c r="C1304" s="16">
        <f>VLOOKUP(A1304,'Medical Examinations'!A1304:B1304,2,FALSE)</f>
        <v>19.57</v>
      </c>
      <c r="D1304" s="16">
        <f>VLOOKUP(A1304,'Medical Examinations'!A1304:C1304,3,FALSE)</f>
        <v>7.41</v>
      </c>
      <c r="E1304" s="16" t="str">
        <f>VLOOKUP(A1304,'Medical Examinations'!A1304:D1304,4,FALSE)</f>
        <v>Yes</v>
      </c>
      <c r="F1304" s="16" t="str">
        <f>VLOOKUP(A1304,'Medical Examinations'!A1304:E1304,5,FALSE)</f>
        <v>No</v>
      </c>
      <c r="G1304" s="16" t="str">
        <f>VLOOKUP(A1304,'Medical Examinations'!A1304:F1304,6,FALSE)</f>
        <v>No</v>
      </c>
      <c r="H1304" s="16">
        <f>VLOOKUP('HEALTH CARE'!A1304,'Medical Examinations'!A1304:G1304,7,FALSE)</f>
        <v>1</v>
      </c>
      <c r="I1304" s="16" t="str">
        <f>VLOOKUP(A1304,'Medical Examinations'!A1304:H1304,8,FALSE)</f>
        <v>No</v>
      </c>
      <c r="J1304" s="16" t="str">
        <f>VLOOKUP(A1304,'Medical Examinations'!A1304:I1304,9,FALSE)</f>
        <v>normal weight</v>
      </c>
      <c r="K1304" s="16" t="str">
        <f>VLOOKUP(A1304,'Medical Examinations'!A1304:J1304,10,FALSE)</f>
        <v>diabetes</v>
      </c>
      <c r="L1304" s="18">
        <f>VLOOKUP(A1304,'Hospitalisation Details'!A:F, 5, FALSE)</f>
        <v>28</v>
      </c>
      <c r="M1304" s="16">
        <f>VLOOKUP(A1304,'Hospitalisation Details'!A1304:H1304,8,FALSE)</f>
        <v>8428.07</v>
      </c>
      <c r="N1304" s="16" t="str">
        <f>VLOOKUP(A1304,'Hospitalisation Details'!A1304:I1304,9,FALSE)</f>
        <v>tier - 3</v>
      </c>
      <c r="O1304" s="16" t="str">
        <f>VLOOKUP(A1304,'Hospitalisation Details'!A1304:J1304,10,FALSE)</f>
        <v>tier - 2</v>
      </c>
      <c r="P1304" s="16" t="str">
        <f>VLOOKUP(A1304,'Hospitalisation Details'!A1304:K1304,11,FALSE)</f>
        <v>R1012</v>
      </c>
      <c r="Q1304" s="16">
        <f>VLOOKUP(A1304,'Hospitalisation Details'!A1304:L1304,12,FALSE)</f>
        <v>47</v>
      </c>
    </row>
    <row r="1305" spans="1:17" ht="20.399999999999999" x14ac:dyDescent="0.6">
      <c r="A1305" s="17" t="s">
        <v>1067</v>
      </c>
      <c r="B1305" s="16" t="str">
        <f>VLOOKUP('HEALTH CARE'!A1305,'Customer Names'!A1305:D1305,3,FALSE)</f>
        <v>McCarthy</v>
      </c>
      <c r="C1305" s="16">
        <f>VLOOKUP(A1305,'Medical Examinations'!A1305:B1305,2,FALSE)</f>
        <v>30.495000000000001</v>
      </c>
      <c r="D1305" s="16">
        <f>VLOOKUP(A1305,'Medical Examinations'!A1305:C1305,3,FALSE)</f>
        <v>5.97</v>
      </c>
      <c r="E1305" s="16" t="str">
        <f>VLOOKUP(A1305,'Medical Examinations'!A1305:D1305,4,FALSE)</f>
        <v>No</v>
      </c>
      <c r="F1305" s="16" t="str">
        <f>VLOOKUP(A1305,'Medical Examinations'!A1305:E1305,5,FALSE)</f>
        <v>No</v>
      </c>
      <c r="G1305" s="16" t="str">
        <f>VLOOKUP(A1305,'Medical Examinations'!A1305:F1305,6,FALSE)</f>
        <v>No</v>
      </c>
      <c r="H1305" s="16">
        <f>VLOOKUP('HEALTH CARE'!A1305,'Medical Examinations'!A1305:G1305,7,FALSE)</f>
        <v>0</v>
      </c>
      <c r="I1305" s="16" t="str">
        <f>VLOOKUP(A1305,'Medical Examinations'!A1305:H1305,8,FALSE)</f>
        <v>No</v>
      </c>
      <c r="J1305" s="16" t="str">
        <f>VLOOKUP(A1305,'Medical Examinations'!A1305:I1305,9,FALSE)</f>
        <v>obesity</v>
      </c>
      <c r="K1305" s="16" t="str">
        <f>VLOOKUP(A1305,'Medical Examinations'!A1305:J1305,10,FALSE)</f>
        <v>prediabetes</v>
      </c>
      <c r="L1305" s="18">
        <f>VLOOKUP(A1305,'Hospitalisation Details'!A:F, 5, FALSE)</f>
        <v>4</v>
      </c>
      <c r="M1305" s="16">
        <f>VLOOKUP(A1305,'Hospitalisation Details'!A1305:H1305,8,FALSE)</f>
        <v>8413.4599999999991</v>
      </c>
      <c r="N1305" s="16" t="str">
        <f>VLOOKUP(A1305,'Hospitalisation Details'!A1305:I1305,9,FALSE)</f>
        <v>tier - 3</v>
      </c>
      <c r="O1305" s="16" t="str">
        <f>VLOOKUP(A1305,'Hospitalisation Details'!A1305:J1305,10,FALSE)</f>
        <v>tier - 1</v>
      </c>
      <c r="P1305" s="16" t="str">
        <f>VLOOKUP(A1305,'Hospitalisation Details'!A1305:K1305,11,FALSE)</f>
        <v>R1012</v>
      </c>
      <c r="Q1305" s="16">
        <f>VLOOKUP(A1305,'Hospitalisation Details'!A1305:L1305,12,FALSE)</f>
        <v>45</v>
      </c>
    </row>
    <row r="1306" spans="1:17" ht="20.399999999999999" x14ac:dyDescent="0.6">
      <c r="A1306" s="17" t="s">
        <v>1066</v>
      </c>
      <c r="B1306" s="16" t="str">
        <f>VLOOKUP('HEALTH CARE'!A1306,'Customer Names'!A1306:D1306,3,FALSE)</f>
        <v>Boyle</v>
      </c>
      <c r="C1306" s="16">
        <f>VLOOKUP(A1306,'Medical Examinations'!A1306:B1306,2,FALSE)</f>
        <v>30.114999999999998</v>
      </c>
      <c r="D1306" s="16">
        <f>VLOOKUP(A1306,'Medical Examinations'!A1306:C1306,3,FALSE)</f>
        <v>5.74</v>
      </c>
      <c r="E1306" s="16" t="str">
        <f>VLOOKUP(A1306,'Medical Examinations'!A1306:D1306,4,FALSE)</f>
        <v>No</v>
      </c>
      <c r="F1306" s="16" t="str">
        <f>VLOOKUP(A1306,'Medical Examinations'!A1306:E1306,5,FALSE)</f>
        <v>No</v>
      </c>
      <c r="G1306" s="16" t="str">
        <f>VLOOKUP(A1306,'Medical Examinations'!A1306:F1306,6,FALSE)</f>
        <v>Yes</v>
      </c>
      <c r="H1306" s="16">
        <f>VLOOKUP('HEALTH CARE'!A1306,'Medical Examinations'!A1306:G1306,7,FALSE)</f>
        <v>1</v>
      </c>
      <c r="I1306" s="16" t="str">
        <f>VLOOKUP(A1306,'Medical Examinations'!A1306:H1306,8,FALSE)</f>
        <v>No</v>
      </c>
      <c r="J1306" s="16" t="str">
        <f>VLOOKUP(A1306,'Medical Examinations'!A1306:I1306,9,FALSE)</f>
        <v>obesity</v>
      </c>
      <c r="K1306" s="16" t="str">
        <f>VLOOKUP(A1306,'Medical Examinations'!A1306:J1306,10,FALSE)</f>
        <v>prediabetes</v>
      </c>
      <c r="L1306" s="18">
        <f>VLOOKUP(A1306,'Hospitalisation Details'!A:F, 5, FALSE)</f>
        <v>11</v>
      </c>
      <c r="M1306" s="16">
        <f>VLOOKUP(A1306,'Hospitalisation Details'!A1306:H1306,8,FALSE)</f>
        <v>8410.0499999999993</v>
      </c>
      <c r="N1306" s="16" t="str">
        <f>VLOOKUP(A1306,'Hospitalisation Details'!A1306:I1306,9,FALSE)</f>
        <v>tier - 2</v>
      </c>
      <c r="O1306" s="16" t="str">
        <f>VLOOKUP(A1306,'Hospitalisation Details'!A1306:J1306,10,FALSE)</f>
        <v>tier - 2</v>
      </c>
      <c r="P1306" s="16" t="str">
        <f>VLOOKUP(A1306,'Hospitalisation Details'!A1306:K1306,11,FALSE)</f>
        <v>R1012</v>
      </c>
      <c r="Q1306" s="16">
        <f>VLOOKUP(A1306,'Hospitalisation Details'!A1306:L1306,12,FALSE)</f>
        <v>43</v>
      </c>
    </row>
    <row r="1307" spans="1:17" ht="20.399999999999999" x14ac:dyDescent="0.6">
      <c r="A1307" s="17" t="s">
        <v>1065</v>
      </c>
      <c r="B1307" s="16" t="str">
        <f>VLOOKUP('HEALTH CARE'!A1307,'Customer Names'!A1307:D1307,3,FALSE)</f>
        <v>Gundersen</v>
      </c>
      <c r="C1307" s="16">
        <f>VLOOKUP(A1307,'Medical Examinations'!A1307:B1307,2,FALSE)</f>
        <v>24.78</v>
      </c>
      <c r="D1307" s="16">
        <f>VLOOKUP(A1307,'Medical Examinations'!A1307:C1307,3,FALSE)</f>
        <v>9.85</v>
      </c>
      <c r="E1307" s="16" t="str">
        <f>VLOOKUP(A1307,'Medical Examinations'!A1307:D1307,4,FALSE)</f>
        <v>No</v>
      </c>
      <c r="F1307" s="16" t="str">
        <f>VLOOKUP(A1307,'Medical Examinations'!A1307:E1307,5,FALSE)</f>
        <v>No</v>
      </c>
      <c r="G1307" s="16" t="str">
        <f>VLOOKUP(A1307,'Medical Examinations'!A1307:F1307,6,FALSE)</f>
        <v>No</v>
      </c>
      <c r="H1307" s="16">
        <f>VLOOKUP('HEALTH CARE'!A1307,'Medical Examinations'!A1307:G1307,7,FALSE)</f>
        <v>0</v>
      </c>
      <c r="I1307" s="16" t="str">
        <f>VLOOKUP(A1307,'Medical Examinations'!A1307:H1307,8,FALSE)</f>
        <v>No</v>
      </c>
      <c r="J1307" s="16" t="str">
        <f>VLOOKUP(A1307,'Medical Examinations'!A1307:I1307,9,FALSE)</f>
        <v>normal weight</v>
      </c>
      <c r="K1307" s="16" t="str">
        <f>VLOOKUP(A1307,'Medical Examinations'!A1307:J1307,10,FALSE)</f>
        <v>diabetes</v>
      </c>
      <c r="L1307" s="18">
        <f>VLOOKUP(A1307,'Hospitalisation Details'!A:F, 5, FALSE)</f>
        <v>18</v>
      </c>
      <c r="M1307" s="16">
        <f>VLOOKUP(A1307,'Hospitalisation Details'!A1307:H1307,8,FALSE)</f>
        <v>8400.01</v>
      </c>
      <c r="N1307" s="16" t="str">
        <f>VLOOKUP(A1307,'Hospitalisation Details'!A1307:I1307,9,FALSE)</f>
        <v>tier - 2</v>
      </c>
      <c r="O1307" s="16" t="str">
        <f>VLOOKUP(A1307,'Hospitalisation Details'!A1307:J1307,10,FALSE)</f>
        <v>tier - 3</v>
      </c>
      <c r="P1307" s="16" t="str">
        <f>VLOOKUP(A1307,'Hospitalisation Details'!A1307:K1307,11,FALSE)</f>
        <v>R1013</v>
      </c>
      <c r="Q1307" s="16">
        <f>VLOOKUP(A1307,'Hospitalisation Details'!A1307:L1307,12,FALSE)</f>
        <v>51</v>
      </c>
    </row>
    <row r="1308" spans="1:17" ht="20.399999999999999" x14ac:dyDescent="0.6">
      <c r="A1308" s="17" t="s">
        <v>1064</v>
      </c>
      <c r="B1308" s="16" t="str">
        <f>VLOOKUP('HEALTH CARE'!A1308,'Customer Names'!A1308:D1308,3,FALSE)</f>
        <v>Wolswinkel</v>
      </c>
      <c r="C1308" s="16">
        <f>VLOOKUP(A1308,'Medical Examinations'!A1308:B1308,2,FALSE)</f>
        <v>24.77</v>
      </c>
      <c r="D1308" s="16">
        <f>VLOOKUP(A1308,'Medical Examinations'!A1308:C1308,3,FALSE)</f>
        <v>7.59</v>
      </c>
      <c r="E1308" s="16" t="str">
        <f>VLOOKUP(A1308,'Medical Examinations'!A1308:D1308,4,FALSE)</f>
        <v>No</v>
      </c>
      <c r="F1308" s="16" t="str">
        <f>VLOOKUP(A1308,'Medical Examinations'!A1308:E1308,5,FALSE)</f>
        <v>No</v>
      </c>
      <c r="G1308" s="16" t="str">
        <f>VLOOKUP(A1308,'Medical Examinations'!A1308:F1308,6,FALSE)</f>
        <v>No</v>
      </c>
      <c r="H1308" s="16">
        <f>VLOOKUP('HEALTH CARE'!A1308,'Medical Examinations'!A1308:G1308,7,FALSE)</f>
        <v>0</v>
      </c>
      <c r="I1308" s="16" t="str">
        <f>VLOOKUP(A1308,'Medical Examinations'!A1308:H1308,8,FALSE)</f>
        <v>No</v>
      </c>
      <c r="J1308" s="16" t="str">
        <f>VLOOKUP(A1308,'Medical Examinations'!A1308:I1308,9,FALSE)</f>
        <v>normal weight</v>
      </c>
      <c r="K1308" s="16" t="str">
        <f>VLOOKUP(A1308,'Medical Examinations'!A1308:J1308,10,FALSE)</f>
        <v>diabetes</v>
      </c>
      <c r="L1308" s="18">
        <f>VLOOKUP(A1308,'Hospitalisation Details'!A:F, 5, FALSE)</f>
        <v>4</v>
      </c>
      <c r="M1308" s="16">
        <f>VLOOKUP(A1308,'Hospitalisation Details'!A1308:H1308,8,FALSE)</f>
        <v>8396.6200000000008</v>
      </c>
      <c r="N1308" s="16" t="str">
        <f>VLOOKUP(A1308,'Hospitalisation Details'!A1308:I1308,9,FALSE)</f>
        <v>tier - 2</v>
      </c>
      <c r="O1308" s="16" t="str">
        <f>VLOOKUP(A1308,'Hospitalisation Details'!A1308:J1308,10,FALSE)</f>
        <v>tier - 3</v>
      </c>
      <c r="P1308" s="16" t="str">
        <f>VLOOKUP(A1308,'Hospitalisation Details'!A1308:K1308,11,FALSE)</f>
        <v>R1013</v>
      </c>
      <c r="Q1308" s="16">
        <f>VLOOKUP(A1308,'Hospitalisation Details'!A1308:L1308,12,FALSE)</f>
        <v>51</v>
      </c>
    </row>
    <row r="1309" spans="1:17" ht="20.399999999999999" x14ac:dyDescent="0.6">
      <c r="A1309" s="17" t="s">
        <v>1063</v>
      </c>
      <c r="B1309" s="16" t="str">
        <f>VLOOKUP('HEALTH CARE'!A1309,'Customer Names'!A1309:D1309,3,FALSE)</f>
        <v>Bomberger</v>
      </c>
      <c r="C1309" s="16">
        <f>VLOOKUP(A1309,'Medical Examinations'!A1309:B1309,2,FALSE)</f>
        <v>16.579999999999998</v>
      </c>
      <c r="D1309" s="16">
        <f>VLOOKUP(A1309,'Medical Examinations'!A1309:C1309,3,FALSE)</f>
        <v>6.98</v>
      </c>
      <c r="E1309" s="16" t="str">
        <f>VLOOKUP(A1309,'Medical Examinations'!A1309:D1309,4,FALSE)</f>
        <v>Yes</v>
      </c>
      <c r="F1309" s="16" t="str">
        <f>VLOOKUP(A1309,'Medical Examinations'!A1309:E1309,5,FALSE)</f>
        <v>No</v>
      </c>
      <c r="G1309" s="16" t="str">
        <f>VLOOKUP(A1309,'Medical Examinations'!A1309:F1309,6,FALSE)</f>
        <v>Yes</v>
      </c>
      <c r="H1309" s="16">
        <f>VLOOKUP('HEALTH CARE'!A1309,'Medical Examinations'!A1309:G1309,7,FALSE)</f>
        <v>1</v>
      </c>
      <c r="I1309" s="16" t="str">
        <f>VLOOKUP(A1309,'Medical Examinations'!A1309:H1309,8,FALSE)</f>
        <v>No</v>
      </c>
      <c r="J1309" s="16" t="str">
        <f>VLOOKUP(A1309,'Medical Examinations'!A1309:I1309,9,FALSE)</f>
        <v>underweight</v>
      </c>
      <c r="K1309" s="16" t="str">
        <f>VLOOKUP(A1309,'Medical Examinations'!A1309:J1309,10,FALSE)</f>
        <v>diabetes</v>
      </c>
      <c r="L1309" s="18">
        <f>VLOOKUP(A1309,'Hospitalisation Details'!A:F, 5, FALSE)</f>
        <v>21</v>
      </c>
      <c r="M1309" s="16">
        <f>VLOOKUP(A1309,'Hospitalisation Details'!A1309:H1309,8,FALSE)</f>
        <v>8355.5400000000009</v>
      </c>
      <c r="N1309" s="16" t="str">
        <f>VLOOKUP(A1309,'Hospitalisation Details'!A1309:I1309,9,FALSE)</f>
        <v>tier - 3</v>
      </c>
      <c r="O1309" s="16" t="str">
        <f>VLOOKUP(A1309,'Hospitalisation Details'!A1309:J1309,10,FALSE)</f>
        <v>tier - 3</v>
      </c>
      <c r="P1309" s="16" t="str">
        <f>VLOOKUP(A1309,'Hospitalisation Details'!A1309:K1309,11,FALSE)</f>
        <v>R1012</v>
      </c>
      <c r="Q1309" s="16">
        <f>VLOOKUP(A1309,'Hospitalisation Details'!A1309:L1309,12,FALSE)</f>
        <v>59</v>
      </c>
    </row>
    <row r="1310" spans="1:17" ht="20.399999999999999" x14ac:dyDescent="0.6">
      <c r="A1310" s="17" t="s">
        <v>1062</v>
      </c>
      <c r="B1310" s="16" t="str">
        <f>VLOOKUP('HEALTH CARE'!A1310,'Customer Names'!A1310:D1310,3,FALSE)</f>
        <v>Roy</v>
      </c>
      <c r="C1310" s="16">
        <f>VLOOKUP(A1310,'Medical Examinations'!A1310:B1310,2,FALSE)</f>
        <v>38.17</v>
      </c>
      <c r="D1310" s="16">
        <f>VLOOKUP(A1310,'Medical Examinations'!A1310:C1310,3,FALSE)</f>
        <v>4.7300000000000004</v>
      </c>
      <c r="E1310" s="16" t="str">
        <f>VLOOKUP(A1310,'Medical Examinations'!A1310:D1310,4,FALSE)</f>
        <v>Yes</v>
      </c>
      <c r="F1310" s="16" t="str">
        <f>VLOOKUP(A1310,'Medical Examinations'!A1310:E1310,5,FALSE)</f>
        <v>No</v>
      </c>
      <c r="G1310" s="16" t="str">
        <f>VLOOKUP(A1310,'Medical Examinations'!A1310:F1310,6,FALSE)</f>
        <v>No</v>
      </c>
      <c r="H1310" s="16">
        <f>VLOOKUP('HEALTH CARE'!A1310,'Medical Examinations'!A1310:G1310,7,FALSE)</f>
        <v>0</v>
      </c>
      <c r="I1310" s="16" t="str">
        <f>VLOOKUP(A1310,'Medical Examinations'!A1310:H1310,8,FALSE)</f>
        <v>No</v>
      </c>
      <c r="J1310" s="16" t="str">
        <f>VLOOKUP(A1310,'Medical Examinations'!A1310:I1310,9,FALSE)</f>
        <v>obesity</v>
      </c>
      <c r="K1310" s="16" t="str">
        <f>VLOOKUP(A1310,'Medical Examinations'!A1310:J1310,10,FALSE)</f>
        <v>normal</v>
      </c>
      <c r="L1310" s="18">
        <f>VLOOKUP(A1310,'Hospitalisation Details'!A:F, 5, FALSE)</f>
        <v>12</v>
      </c>
      <c r="M1310" s="16">
        <f>VLOOKUP(A1310,'Hospitalisation Details'!A1310:H1310,8,FALSE)</f>
        <v>8347.16</v>
      </c>
      <c r="N1310" s="16" t="str">
        <f>VLOOKUP(A1310,'Hospitalisation Details'!A1310:I1310,9,FALSE)</f>
        <v>tier - 2</v>
      </c>
      <c r="O1310" s="16" t="str">
        <f>VLOOKUP(A1310,'Hospitalisation Details'!A1310:J1310,10,FALSE)</f>
        <v>tier - 1</v>
      </c>
      <c r="P1310" s="16" t="str">
        <f>VLOOKUP(A1310,'Hospitalisation Details'!A1310:K1310,11,FALSE)</f>
        <v>R1013</v>
      </c>
      <c r="Q1310" s="16">
        <f>VLOOKUP(A1310,'Hospitalisation Details'!A1310:L1310,12,FALSE)</f>
        <v>46</v>
      </c>
    </row>
    <row r="1311" spans="1:17" ht="20.399999999999999" x14ac:dyDescent="0.6">
      <c r="A1311" s="17" t="s">
        <v>1061</v>
      </c>
      <c r="B1311" s="16" t="str">
        <f>VLOOKUP('HEALTH CARE'!A1311,'Customer Names'!A1311:D1311,3,FALSE)</f>
        <v>Lapierre</v>
      </c>
      <c r="C1311" s="16">
        <f>VLOOKUP(A1311,'Medical Examinations'!A1311:B1311,2,FALSE)</f>
        <v>39.424999999999997</v>
      </c>
      <c r="D1311" s="16">
        <f>VLOOKUP(A1311,'Medical Examinations'!A1311:C1311,3,FALSE)</f>
        <v>4.76</v>
      </c>
      <c r="E1311" s="16" t="str">
        <f>VLOOKUP(A1311,'Medical Examinations'!A1311:D1311,4,FALSE)</f>
        <v>Yes</v>
      </c>
      <c r="F1311" s="16" t="str">
        <f>VLOOKUP(A1311,'Medical Examinations'!A1311:E1311,5,FALSE)</f>
        <v>No</v>
      </c>
      <c r="G1311" s="16" t="str">
        <f>VLOOKUP(A1311,'Medical Examinations'!A1311:F1311,6,FALSE)</f>
        <v>No</v>
      </c>
      <c r="H1311" s="16">
        <f>VLOOKUP('HEALTH CARE'!A1311,'Medical Examinations'!A1311:G1311,7,FALSE)</f>
        <v>0</v>
      </c>
      <c r="I1311" s="16" t="str">
        <f>VLOOKUP(A1311,'Medical Examinations'!A1311:H1311,8,FALSE)</f>
        <v>No</v>
      </c>
      <c r="J1311" s="16" t="str">
        <f>VLOOKUP(A1311,'Medical Examinations'!A1311:I1311,9,FALSE)</f>
        <v>obesity</v>
      </c>
      <c r="K1311" s="16" t="str">
        <f>VLOOKUP(A1311,'Medical Examinations'!A1311:J1311,10,FALSE)</f>
        <v>normal</v>
      </c>
      <c r="L1311" s="18">
        <f>VLOOKUP(A1311,'Hospitalisation Details'!A:F, 5, FALSE)</f>
        <v>7</v>
      </c>
      <c r="M1311" s="16">
        <f>VLOOKUP(A1311,'Hospitalisation Details'!A1311:H1311,8,FALSE)</f>
        <v>8342.91</v>
      </c>
      <c r="N1311" s="16" t="str">
        <f>VLOOKUP(A1311,'Hospitalisation Details'!A1311:I1311,9,FALSE)</f>
        <v>tier - 3</v>
      </c>
      <c r="O1311" s="16" t="str">
        <f>VLOOKUP(A1311,'Hospitalisation Details'!A1311:J1311,10,FALSE)</f>
        <v>tier - 1</v>
      </c>
      <c r="P1311" s="16" t="str">
        <f>VLOOKUP(A1311,'Hospitalisation Details'!A1311:K1311,11,FALSE)</f>
        <v>R1016</v>
      </c>
      <c r="Q1311" s="16">
        <f>VLOOKUP(A1311,'Hospitalisation Details'!A1311:L1311,12,FALSE)</f>
        <v>46</v>
      </c>
    </row>
    <row r="1312" spans="1:17" ht="20.399999999999999" x14ac:dyDescent="0.6">
      <c r="A1312" s="17" t="s">
        <v>1060</v>
      </c>
      <c r="B1312" s="16" t="str">
        <f>VLOOKUP('HEALTH CARE'!A1312,'Customer Names'!A1312:D1312,3,FALSE)</f>
        <v>Beaty</v>
      </c>
      <c r="C1312" s="16">
        <f>VLOOKUP(A1312,'Medical Examinations'!A1312:B1312,2,FALSE)</f>
        <v>33.44</v>
      </c>
      <c r="D1312" s="16">
        <f>VLOOKUP(A1312,'Medical Examinations'!A1312:C1312,3,FALSE)</f>
        <v>6.24</v>
      </c>
      <c r="E1312" s="16" t="str">
        <f>VLOOKUP(A1312,'Medical Examinations'!A1312:D1312,4,FALSE)</f>
        <v>Yes</v>
      </c>
      <c r="F1312" s="16" t="str">
        <f>VLOOKUP(A1312,'Medical Examinations'!A1312:E1312,5,FALSE)</f>
        <v>No</v>
      </c>
      <c r="G1312" s="16" t="str">
        <f>VLOOKUP(A1312,'Medical Examinations'!A1312:F1312,6,FALSE)</f>
        <v>No</v>
      </c>
      <c r="H1312" s="16">
        <f>VLOOKUP('HEALTH CARE'!A1312,'Medical Examinations'!A1312:G1312,7,FALSE)</f>
        <v>0</v>
      </c>
      <c r="I1312" s="16" t="str">
        <f>VLOOKUP(A1312,'Medical Examinations'!A1312:H1312,8,FALSE)</f>
        <v>No</v>
      </c>
      <c r="J1312" s="16" t="str">
        <f>VLOOKUP(A1312,'Medical Examinations'!A1312:I1312,9,FALSE)</f>
        <v>obesity</v>
      </c>
      <c r="K1312" s="16" t="str">
        <f>VLOOKUP(A1312,'Medical Examinations'!A1312:J1312,10,FALSE)</f>
        <v>prediabetes</v>
      </c>
      <c r="L1312" s="18">
        <f>VLOOKUP(A1312,'Hospitalisation Details'!A:F, 5, FALSE)</f>
        <v>20</v>
      </c>
      <c r="M1312" s="16">
        <f>VLOOKUP(A1312,'Hospitalisation Details'!A1312:H1312,8,FALSE)</f>
        <v>8334.59</v>
      </c>
      <c r="N1312" s="16" t="str">
        <f>VLOOKUP(A1312,'Hospitalisation Details'!A1312:I1312,9,FALSE)</f>
        <v>tier - 3</v>
      </c>
      <c r="O1312" s="16" t="str">
        <f>VLOOKUP(A1312,'Hospitalisation Details'!A1312:J1312,10,FALSE)</f>
        <v>tier - 2</v>
      </c>
      <c r="P1312" s="16" t="str">
        <f>VLOOKUP(A1312,'Hospitalisation Details'!A1312:K1312,11,FALSE)</f>
        <v>R1016</v>
      </c>
      <c r="Q1312" s="16">
        <f>VLOOKUP(A1312,'Hospitalisation Details'!A1312:L1312,12,FALSE)</f>
        <v>46</v>
      </c>
    </row>
    <row r="1313" spans="1:17" ht="20.399999999999999" x14ac:dyDescent="0.6">
      <c r="A1313" s="17" t="s">
        <v>1059</v>
      </c>
      <c r="B1313" s="16" t="str">
        <f>VLOOKUP('HEALTH CARE'!A1313,'Customer Names'!A1313:D1313,3,FALSE)</f>
        <v>Hammer</v>
      </c>
      <c r="C1313" s="16">
        <f>VLOOKUP(A1313,'Medical Examinations'!A1313:B1313,2,FALSE)</f>
        <v>33.344999999999999</v>
      </c>
      <c r="D1313" s="16">
        <f>VLOOKUP(A1313,'Medical Examinations'!A1313:C1313,3,FALSE)</f>
        <v>5.44</v>
      </c>
      <c r="E1313" s="16" t="str">
        <f>VLOOKUP(A1313,'Medical Examinations'!A1313:D1313,4,FALSE)</f>
        <v>Yes</v>
      </c>
      <c r="F1313" s="16" t="str">
        <f>VLOOKUP(A1313,'Medical Examinations'!A1313:E1313,5,FALSE)</f>
        <v>No</v>
      </c>
      <c r="G1313" s="16" t="str">
        <f>VLOOKUP(A1313,'Medical Examinations'!A1313:F1313,6,FALSE)</f>
        <v>No</v>
      </c>
      <c r="H1313" s="16">
        <f>VLOOKUP('HEALTH CARE'!A1313,'Medical Examinations'!A1313:G1313,7,FALSE)</f>
        <v>0</v>
      </c>
      <c r="I1313" s="16" t="str">
        <f>VLOOKUP(A1313,'Medical Examinations'!A1313:H1313,8,FALSE)</f>
        <v>No</v>
      </c>
      <c r="J1313" s="16" t="str">
        <f>VLOOKUP(A1313,'Medical Examinations'!A1313:I1313,9,FALSE)</f>
        <v>obesity</v>
      </c>
      <c r="K1313" s="16" t="str">
        <f>VLOOKUP(A1313,'Medical Examinations'!A1313:J1313,10,FALSE)</f>
        <v>normal</v>
      </c>
      <c r="L1313" s="18">
        <f>VLOOKUP(A1313,'Hospitalisation Details'!A:F, 5, FALSE)</f>
        <v>12</v>
      </c>
      <c r="M1313" s="16">
        <f>VLOOKUP(A1313,'Hospitalisation Details'!A1313:H1313,8,FALSE)</f>
        <v>8334.4599999999991</v>
      </c>
      <c r="N1313" s="16" t="str">
        <f>VLOOKUP(A1313,'Hospitalisation Details'!A1313:I1313,9,FALSE)</f>
        <v>tier - 3</v>
      </c>
      <c r="O1313" s="16" t="str">
        <f>VLOOKUP(A1313,'Hospitalisation Details'!A1313:J1313,10,FALSE)</f>
        <v>tier - 2</v>
      </c>
      <c r="P1313" s="16" t="str">
        <f>VLOOKUP(A1313,'Hospitalisation Details'!A1313:K1313,11,FALSE)</f>
        <v>R1016</v>
      </c>
      <c r="Q1313" s="16">
        <f>VLOOKUP(A1313,'Hospitalisation Details'!A1313:L1313,12,FALSE)</f>
        <v>46</v>
      </c>
    </row>
    <row r="1314" spans="1:17" ht="20.399999999999999" x14ac:dyDescent="0.6">
      <c r="A1314" s="17" t="s">
        <v>1058</v>
      </c>
      <c r="B1314" s="16" t="str">
        <f>VLOOKUP('HEALTH CARE'!A1314,'Customer Names'!A1314:D1314,3,FALSE)</f>
        <v>Randolph</v>
      </c>
      <c r="C1314" s="16">
        <f>VLOOKUP(A1314,'Medical Examinations'!A1314:B1314,2,FALSE)</f>
        <v>38.79</v>
      </c>
      <c r="D1314" s="16">
        <f>VLOOKUP(A1314,'Medical Examinations'!A1314:C1314,3,FALSE)</f>
        <v>5.08</v>
      </c>
      <c r="E1314" s="16" t="str">
        <f>VLOOKUP(A1314,'Medical Examinations'!A1314:D1314,4,FALSE)</f>
        <v>No</v>
      </c>
      <c r="F1314" s="16" t="str">
        <f>VLOOKUP(A1314,'Medical Examinations'!A1314:E1314,5,FALSE)</f>
        <v>No</v>
      </c>
      <c r="G1314" s="16" t="str">
        <f>VLOOKUP(A1314,'Medical Examinations'!A1314:F1314,6,FALSE)</f>
        <v>Yes</v>
      </c>
      <c r="H1314" s="16">
        <f>VLOOKUP('HEALTH CARE'!A1314,'Medical Examinations'!A1314:G1314,7,FALSE)</f>
        <v>1</v>
      </c>
      <c r="I1314" s="16" t="str">
        <f>VLOOKUP(A1314,'Medical Examinations'!A1314:H1314,8,FALSE)</f>
        <v>No</v>
      </c>
      <c r="J1314" s="16" t="str">
        <f>VLOOKUP(A1314,'Medical Examinations'!A1314:I1314,9,FALSE)</f>
        <v>obesity</v>
      </c>
      <c r="K1314" s="16" t="str">
        <f>VLOOKUP(A1314,'Medical Examinations'!A1314:J1314,10,FALSE)</f>
        <v>normal</v>
      </c>
      <c r="L1314" s="18">
        <f>VLOOKUP(A1314,'Hospitalisation Details'!A:F, 5, FALSE)</f>
        <v>22</v>
      </c>
      <c r="M1314" s="16">
        <f>VLOOKUP(A1314,'Hospitalisation Details'!A1314:H1314,8,FALSE)</f>
        <v>8314.65</v>
      </c>
      <c r="N1314" s="16" t="str">
        <f>VLOOKUP(A1314,'Hospitalisation Details'!A1314:I1314,9,FALSE)</f>
        <v>tier - 2</v>
      </c>
      <c r="O1314" s="16" t="str">
        <f>VLOOKUP(A1314,'Hospitalisation Details'!A1314:J1314,10,FALSE)</f>
        <v>tier - 1</v>
      </c>
      <c r="P1314" s="16" t="str">
        <f>VLOOKUP(A1314,'Hospitalisation Details'!A1314:K1314,11,FALSE)</f>
        <v>R1012</v>
      </c>
      <c r="Q1314" s="16">
        <f>VLOOKUP(A1314,'Hospitalisation Details'!A1314:L1314,12,FALSE)</f>
        <v>29</v>
      </c>
    </row>
    <row r="1315" spans="1:17" ht="20.399999999999999" x14ac:dyDescent="0.6">
      <c r="A1315" s="17" t="s">
        <v>1057</v>
      </c>
      <c r="B1315" s="16" t="str">
        <f>VLOOKUP('HEALTH CARE'!A1315,'Customer Names'!A1315:D1315,3,FALSE)</f>
        <v>Masterson</v>
      </c>
      <c r="C1315" s="16">
        <f>VLOOKUP(A1315,'Medical Examinations'!A1315:B1315,2,FALSE)</f>
        <v>30.684999999999999</v>
      </c>
      <c r="D1315" s="16">
        <f>VLOOKUP(A1315,'Medical Examinations'!A1315:C1315,3,FALSE)</f>
        <v>4.87</v>
      </c>
      <c r="E1315" s="16" t="str">
        <f>VLOOKUP(A1315,'Medical Examinations'!A1315:D1315,4,FALSE)</f>
        <v>No</v>
      </c>
      <c r="F1315" s="16" t="str">
        <f>VLOOKUP(A1315,'Medical Examinations'!A1315:E1315,5,FALSE)</f>
        <v>No</v>
      </c>
      <c r="G1315" s="16" t="str">
        <f>VLOOKUP(A1315,'Medical Examinations'!A1315:F1315,6,FALSE)</f>
        <v>Yes</v>
      </c>
      <c r="H1315" s="16">
        <f>VLOOKUP('HEALTH CARE'!A1315,'Medical Examinations'!A1315:G1315,7,FALSE)</f>
        <v>1</v>
      </c>
      <c r="I1315" s="16" t="str">
        <f>VLOOKUP(A1315,'Medical Examinations'!A1315:H1315,8,FALSE)</f>
        <v>No</v>
      </c>
      <c r="J1315" s="16" t="str">
        <f>VLOOKUP(A1315,'Medical Examinations'!A1315:I1315,9,FALSE)</f>
        <v>obesity</v>
      </c>
      <c r="K1315" s="16" t="str">
        <f>VLOOKUP(A1315,'Medical Examinations'!A1315:J1315,10,FALSE)</f>
        <v>normal</v>
      </c>
      <c r="L1315" s="18">
        <f>VLOOKUP(A1315,'Hospitalisation Details'!A:F, 5, FALSE)</f>
        <v>7</v>
      </c>
      <c r="M1315" s="16">
        <f>VLOOKUP(A1315,'Hospitalisation Details'!A1315:H1315,8,FALSE)</f>
        <v>8310.84</v>
      </c>
      <c r="N1315" s="16" t="str">
        <f>VLOOKUP(A1315,'Hospitalisation Details'!A1315:I1315,9,FALSE)</f>
        <v>tier - 2</v>
      </c>
      <c r="O1315" s="16" t="str">
        <f>VLOOKUP(A1315,'Hospitalisation Details'!A1315:J1315,10,FALSE)</f>
        <v>tier - 2</v>
      </c>
      <c r="P1315" s="16" t="str">
        <f>VLOOKUP(A1315,'Hospitalisation Details'!A1315:K1315,11,FALSE)</f>
        <v>R1012</v>
      </c>
      <c r="Q1315" s="16">
        <f>VLOOKUP(A1315,'Hospitalisation Details'!A1315:L1315,12,FALSE)</f>
        <v>43</v>
      </c>
    </row>
    <row r="1316" spans="1:17" ht="20.399999999999999" x14ac:dyDescent="0.6">
      <c r="A1316" s="17" t="s">
        <v>1056</v>
      </c>
      <c r="B1316" s="16" t="str">
        <f>VLOOKUP('HEALTH CARE'!A1316,'Customer Names'!A1316:D1316,3,FALSE)</f>
        <v>Friess</v>
      </c>
      <c r="C1316" s="16">
        <f>VLOOKUP(A1316,'Medical Examinations'!A1316:B1316,2,FALSE)</f>
        <v>22.135000000000002</v>
      </c>
      <c r="D1316" s="16">
        <f>VLOOKUP(A1316,'Medical Examinations'!A1316:C1316,3,FALSE)</f>
        <v>8.17</v>
      </c>
      <c r="E1316" s="16" t="str">
        <f>VLOOKUP(A1316,'Medical Examinations'!A1316:D1316,4,FALSE)</f>
        <v>No</v>
      </c>
      <c r="F1316" s="16" t="str">
        <f>VLOOKUP(A1316,'Medical Examinations'!A1316:E1316,5,FALSE)</f>
        <v>No</v>
      </c>
      <c r="G1316" s="16" t="str">
        <f>VLOOKUP(A1316,'Medical Examinations'!A1316:F1316,6,FALSE)</f>
        <v>No</v>
      </c>
      <c r="H1316" s="16">
        <f>VLOOKUP('HEALTH CARE'!A1316,'Medical Examinations'!A1316:G1316,7,FALSE)</f>
        <v>0</v>
      </c>
      <c r="I1316" s="16" t="str">
        <f>VLOOKUP(A1316,'Medical Examinations'!A1316:H1316,8,FALSE)</f>
        <v>No</v>
      </c>
      <c r="J1316" s="16" t="str">
        <f>VLOOKUP(A1316,'Medical Examinations'!A1316:I1316,9,FALSE)</f>
        <v>normal weight</v>
      </c>
      <c r="K1316" s="16" t="str">
        <f>VLOOKUP(A1316,'Medical Examinations'!A1316:J1316,10,FALSE)</f>
        <v>diabetes</v>
      </c>
      <c r="L1316" s="18">
        <f>VLOOKUP(A1316,'Hospitalisation Details'!A:F, 5, FALSE)</f>
        <v>26</v>
      </c>
      <c r="M1316" s="16">
        <f>VLOOKUP(A1316,'Hospitalisation Details'!A1316:H1316,8,FALSE)</f>
        <v>8302.5400000000009</v>
      </c>
      <c r="N1316" s="16" t="str">
        <f>VLOOKUP(A1316,'Hospitalisation Details'!A1316:I1316,9,FALSE)</f>
        <v>tier - 3</v>
      </c>
      <c r="O1316" s="16" t="str">
        <f>VLOOKUP(A1316,'Hospitalisation Details'!A1316:J1316,10,FALSE)</f>
        <v>tier - 3</v>
      </c>
      <c r="P1316" s="16" t="str">
        <f>VLOOKUP(A1316,'Hospitalisation Details'!A1316:K1316,11,FALSE)</f>
        <v>R1016</v>
      </c>
      <c r="Q1316" s="16">
        <f>VLOOKUP(A1316,'Hospitalisation Details'!A1316:L1316,12,FALSE)</f>
        <v>44</v>
      </c>
    </row>
    <row r="1317" spans="1:17" ht="20.399999999999999" x14ac:dyDescent="0.6">
      <c r="A1317" s="17" t="s">
        <v>1055</v>
      </c>
      <c r="B1317" s="16" t="str">
        <f>VLOOKUP('HEALTH CARE'!A1317,'Customer Names'!A1317:D1317,3,FALSE)</f>
        <v>Mantoni</v>
      </c>
      <c r="C1317" s="16">
        <f>VLOOKUP(A1317,'Medical Examinations'!A1317:B1317,2,FALSE)</f>
        <v>33.33</v>
      </c>
      <c r="D1317" s="16">
        <f>VLOOKUP(A1317,'Medical Examinations'!A1317:C1317,3,FALSE)</f>
        <v>7.61</v>
      </c>
      <c r="E1317" s="16" t="str">
        <f>VLOOKUP(A1317,'Medical Examinations'!A1317:D1317,4,FALSE)</f>
        <v>No</v>
      </c>
      <c r="F1317" s="16" t="str">
        <f>VLOOKUP(A1317,'Medical Examinations'!A1317:E1317,5,FALSE)</f>
        <v>No</v>
      </c>
      <c r="G1317" s="16" t="str">
        <f>VLOOKUP(A1317,'Medical Examinations'!A1317:F1317,6,FALSE)</f>
        <v>No</v>
      </c>
      <c r="H1317" s="16">
        <f>VLOOKUP('HEALTH CARE'!A1317,'Medical Examinations'!A1317:G1317,7,FALSE)</f>
        <v>0</v>
      </c>
      <c r="I1317" s="16" t="str">
        <f>VLOOKUP(A1317,'Medical Examinations'!A1317:H1317,8,FALSE)</f>
        <v>No</v>
      </c>
      <c r="J1317" s="16" t="str">
        <f>VLOOKUP(A1317,'Medical Examinations'!A1317:I1317,9,FALSE)</f>
        <v>obesity</v>
      </c>
      <c r="K1317" s="16" t="str">
        <f>VLOOKUP(A1317,'Medical Examinations'!A1317:J1317,10,FALSE)</f>
        <v>diabetes</v>
      </c>
      <c r="L1317" s="18">
        <f>VLOOKUP(A1317,'Hospitalisation Details'!A:F, 5, FALSE)</f>
        <v>6</v>
      </c>
      <c r="M1317" s="16">
        <f>VLOOKUP(A1317,'Hospitalisation Details'!A1317:H1317,8,FALSE)</f>
        <v>8283.68</v>
      </c>
      <c r="N1317" s="16" t="str">
        <f>VLOOKUP(A1317,'Hospitalisation Details'!A1317:I1317,9,FALSE)</f>
        <v>tier - 2</v>
      </c>
      <c r="O1317" s="16" t="str">
        <f>VLOOKUP(A1317,'Hospitalisation Details'!A1317:J1317,10,FALSE)</f>
        <v>tier - 3</v>
      </c>
      <c r="P1317" s="16" t="str">
        <f>VLOOKUP(A1317,'Hospitalisation Details'!A1317:K1317,11,FALSE)</f>
        <v>R1013</v>
      </c>
      <c r="Q1317" s="16">
        <f>VLOOKUP(A1317,'Hospitalisation Details'!A1317:L1317,12,FALSE)</f>
        <v>49</v>
      </c>
    </row>
    <row r="1318" spans="1:17" ht="20.399999999999999" x14ac:dyDescent="0.6">
      <c r="A1318" s="17" t="s">
        <v>1054</v>
      </c>
      <c r="B1318" s="16" t="str">
        <f>VLOOKUP('HEALTH CARE'!A1318,'Customer Names'!A1318:D1318,3,FALSE)</f>
        <v>Bodeen</v>
      </c>
      <c r="C1318" s="16">
        <f>VLOOKUP(A1318,'Medical Examinations'!A1318:B1318,2,FALSE)</f>
        <v>31.13</v>
      </c>
      <c r="D1318" s="16">
        <f>VLOOKUP(A1318,'Medical Examinations'!A1318:C1318,3,FALSE)</f>
        <v>10.1</v>
      </c>
      <c r="E1318" s="16" t="str">
        <f>VLOOKUP(A1318,'Medical Examinations'!A1318:D1318,4,FALSE)</f>
        <v>No</v>
      </c>
      <c r="F1318" s="16" t="str">
        <f>VLOOKUP(A1318,'Medical Examinations'!A1318:E1318,5,FALSE)</f>
        <v>No</v>
      </c>
      <c r="G1318" s="16" t="str">
        <f>VLOOKUP(A1318,'Medical Examinations'!A1318:F1318,6,FALSE)</f>
        <v>No</v>
      </c>
      <c r="H1318" s="16">
        <f>VLOOKUP('HEALTH CARE'!A1318,'Medical Examinations'!A1318:G1318,7,FALSE)</f>
        <v>0</v>
      </c>
      <c r="I1318" s="16" t="str">
        <f>VLOOKUP(A1318,'Medical Examinations'!A1318:H1318,8,FALSE)</f>
        <v>No</v>
      </c>
      <c r="J1318" s="16" t="str">
        <f>VLOOKUP(A1318,'Medical Examinations'!A1318:I1318,9,FALSE)</f>
        <v>obesity</v>
      </c>
      <c r="K1318" s="16" t="str">
        <f>VLOOKUP(A1318,'Medical Examinations'!A1318:J1318,10,FALSE)</f>
        <v>diabetes</v>
      </c>
      <c r="L1318" s="18">
        <f>VLOOKUP(A1318,'Hospitalisation Details'!A:F, 5, FALSE)</f>
        <v>22</v>
      </c>
      <c r="M1318" s="16">
        <f>VLOOKUP(A1318,'Hospitalisation Details'!A1318:H1318,8,FALSE)</f>
        <v>8280.6200000000008</v>
      </c>
      <c r="N1318" s="16" t="str">
        <f>VLOOKUP(A1318,'Hospitalisation Details'!A1318:I1318,9,FALSE)</f>
        <v>tier - 2</v>
      </c>
      <c r="O1318" s="16" t="str">
        <f>VLOOKUP(A1318,'Hospitalisation Details'!A1318:J1318,10,FALSE)</f>
        <v>tier - 2</v>
      </c>
      <c r="P1318" s="16" t="str">
        <f>VLOOKUP(A1318,'Hospitalisation Details'!A1318:K1318,11,FALSE)</f>
        <v>R1013</v>
      </c>
      <c r="Q1318" s="16">
        <f>VLOOKUP(A1318,'Hospitalisation Details'!A1318:L1318,12,FALSE)</f>
        <v>48</v>
      </c>
    </row>
    <row r="1319" spans="1:17" ht="20.399999999999999" x14ac:dyDescent="0.6">
      <c r="A1319" s="17" t="s">
        <v>1053</v>
      </c>
      <c r="B1319" s="16" t="str">
        <f>VLOOKUP('HEALTH CARE'!A1319,'Customer Names'!A1319:D1319,3,FALSE)</f>
        <v>McPherson</v>
      </c>
      <c r="C1319" s="16">
        <f>VLOOKUP(A1319,'Medical Examinations'!A1319:B1319,2,FALSE)</f>
        <v>28.9</v>
      </c>
      <c r="D1319" s="16">
        <f>VLOOKUP(A1319,'Medical Examinations'!A1319:C1319,3,FALSE)</f>
        <v>11.24</v>
      </c>
      <c r="E1319" s="16" t="str">
        <f>VLOOKUP(A1319,'Medical Examinations'!A1319:D1319,4,FALSE)</f>
        <v>No</v>
      </c>
      <c r="F1319" s="16" t="str">
        <f>VLOOKUP(A1319,'Medical Examinations'!A1319:E1319,5,FALSE)</f>
        <v>No</v>
      </c>
      <c r="G1319" s="16" t="str">
        <f>VLOOKUP(A1319,'Medical Examinations'!A1319:F1319,6,FALSE)</f>
        <v>No</v>
      </c>
      <c r="H1319" s="16">
        <f>VLOOKUP('HEALTH CARE'!A1319,'Medical Examinations'!A1319:G1319,7,FALSE)</f>
        <v>0</v>
      </c>
      <c r="I1319" s="16" t="str">
        <f>VLOOKUP(A1319,'Medical Examinations'!A1319:H1319,8,FALSE)</f>
        <v>No</v>
      </c>
      <c r="J1319" s="16" t="str">
        <f>VLOOKUP(A1319,'Medical Examinations'!A1319:I1319,9,FALSE)</f>
        <v>overweight</v>
      </c>
      <c r="K1319" s="16" t="str">
        <f>VLOOKUP(A1319,'Medical Examinations'!A1319:J1319,10,FALSE)</f>
        <v>diabetes</v>
      </c>
      <c r="L1319" s="18">
        <f>VLOOKUP(A1319,'Hospitalisation Details'!A:F, 5, FALSE)</f>
        <v>26</v>
      </c>
      <c r="M1319" s="16">
        <f>VLOOKUP(A1319,'Hospitalisation Details'!A1319:H1319,8,FALSE)</f>
        <v>8277.52</v>
      </c>
      <c r="N1319" s="16" t="str">
        <f>VLOOKUP(A1319,'Hospitalisation Details'!A1319:I1319,9,FALSE)</f>
        <v>tier - 2</v>
      </c>
      <c r="O1319" s="16" t="str">
        <f>VLOOKUP(A1319,'Hospitalisation Details'!A1319:J1319,10,FALSE)</f>
        <v>tier - 2</v>
      </c>
      <c r="P1319" s="16" t="str">
        <f>VLOOKUP(A1319,'Hospitalisation Details'!A1319:K1319,11,FALSE)</f>
        <v>R1011</v>
      </c>
      <c r="Q1319" s="16">
        <f>VLOOKUP(A1319,'Hospitalisation Details'!A1319:L1319,12,FALSE)</f>
        <v>48</v>
      </c>
    </row>
    <row r="1320" spans="1:17" ht="20.399999999999999" x14ac:dyDescent="0.6">
      <c r="A1320" s="17" t="s">
        <v>1052</v>
      </c>
      <c r="B1320" s="16" t="str">
        <f>VLOOKUP('HEALTH CARE'!A1320,'Customer Names'!A1320:D1320,3,FALSE)</f>
        <v>Palko</v>
      </c>
      <c r="C1320" s="16">
        <f>VLOOKUP(A1320,'Medical Examinations'!A1320:B1320,2,FALSE)</f>
        <v>43.31</v>
      </c>
      <c r="D1320" s="16">
        <f>VLOOKUP(A1320,'Medical Examinations'!A1320:C1320,3,FALSE)</f>
        <v>6.1</v>
      </c>
      <c r="E1320" s="16" t="str">
        <f>VLOOKUP(A1320,'Medical Examinations'!A1320:D1320,4,FALSE)</f>
        <v>Yes</v>
      </c>
      <c r="F1320" s="16" t="str">
        <f>VLOOKUP(A1320,'Medical Examinations'!A1320:E1320,5,FALSE)</f>
        <v>yes</v>
      </c>
      <c r="G1320" s="16" t="str">
        <f>VLOOKUP(A1320,'Medical Examinations'!A1320:F1320,6,FALSE)</f>
        <v>No</v>
      </c>
      <c r="H1320" s="16">
        <f>VLOOKUP('HEALTH CARE'!A1320,'Medical Examinations'!A1320:G1320,7,FALSE)</f>
        <v>1</v>
      </c>
      <c r="I1320" s="16" t="str">
        <f>VLOOKUP(A1320,'Medical Examinations'!A1320:H1320,8,FALSE)</f>
        <v>No</v>
      </c>
      <c r="J1320" s="16" t="str">
        <f>VLOOKUP(A1320,'Medical Examinations'!A1320:I1320,9,FALSE)</f>
        <v>obesity</v>
      </c>
      <c r="K1320" s="16" t="str">
        <f>VLOOKUP(A1320,'Medical Examinations'!A1320:J1320,10,FALSE)</f>
        <v>prediabetes</v>
      </c>
      <c r="L1320" s="18">
        <f>VLOOKUP(A1320,'Hospitalisation Details'!A:F, 5, FALSE)</f>
        <v>28</v>
      </c>
      <c r="M1320" s="16">
        <f>VLOOKUP(A1320,'Hospitalisation Details'!A1320:H1320,8,FALSE)</f>
        <v>8271.4599999999991</v>
      </c>
      <c r="N1320" s="16" t="str">
        <f>VLOOKUP(A1320,'Hospitalisation Details'!A1320:I1320,9,FALSE)</f>
        <v>tier - 2</v>
      </c>
      <c r="O1320" s="16" t="str">
        <f>VLOOKUP(A1320,'Hospitalisation Details'!A1320:J1320,10,FALSE)</f>
        <v>tier - 1</v>
      </c>
      <c r="P1320" s="16" t="str">
        <f>VLOOKUP(A1320,'Hospitalisation Details'!A1320:K1320,11,FALSE)</f>
        <v>R1023</v>
      </c>
      <c r="Q1320" s="16">
        <f>VLOOKUP(A1320,'Hospitalisation Details'!A1320:L1320,12,FALSE)</f>
        <v>22</v>
      </c>
    </row>
    <row r="1321" spans="1:17" ht="20.399999999999999" x14ac:dyDescent="0.6">
      <c r="A1321" s="17" t="s">
        <v>1051</v>
      </c>
      <c r="B1321" s="16" t="str">
        <f>VLOOKUP('HEALTH CARE'!A1321,'Customer Names'!A1321:D1321,3,FALSE)</f>
        <v>Breathitt</v>
      </c>
      <c r="C1321" s="16">
        <f>VLOOKUP(A1321,'Medical Examinations'!A1321:B1321,2,FALSE)</f>
        <v>22.8</v>
      </c>
      <c r="D1321" s="16">
        <f>VLOOKUP(A1321,'Medical Examinations'!A1321:C1321,3,FALSE)</f>
        <v>6.98</v>
      </c>
      <c r="E1321" s="16" t="str">
        <f>VLOOKUP(A1321,'Medical Examinations'!A1321:D1321,4,FALSE)</f>
        <v>No</v>
      </c>
      <c r="F1321" s="16" t="str">
        <f>VLOOKUP(A1321,'Medical Examinations'!A1321:E1321,5,FALSE)</f>
        <v>No</v>
      </c>
      <c r="G1321" s="16" t="str">
        <f>VLOOKUP(A1321,'Medical Examinations'!A1321:F1321,6,FALSE)</f>
        <v>No</v>
      </c>
      <c r="H1321" s="16">
        <f>VLOOKUP('HEALTH CARE'!A1321,'Medical Examinations'!A1321:G1321,7,FALSE)</f>
        <v>0</v>
      </c>
      <c r="I1321" s="16" t="str">
        <f>VLOOKUP(A1321,'Medical Examinations'!A1321:H1321,8,FALSE)</f>
        <v>No</v>
      </c>
      <c r="J1321" s="16" t="str">
        <f>VLOOKUP(A1321,'Medical Examinations'!A1321:I1321,9,FALSE)</f>
        <v>normal weight</v>
      </c>
      <c r="K1321" s="16" t="str">
        <f>VLOOKUP(A1321,'Medical Examinations'!A1321:J1321,10,FALSE)</f>
        <v>diabetes</v>
      </c>
      <c r="L1321" s="18">
        <f>VLOOKUP(A1321,'Hospitalisation Details'!A:F, 5, FALSE)</f>
        <v>5</v>
      </c>
      <c r="M1321" s="16">
        <f>VLOOKUP(A1321,'Hospitalisation Details'!A1321:H1321,8,FALSE)</f>
        <v>8269.0400000000009</v>
      </c>
      <c r="N1321" s="16" t="str">
        <f>VLOOKUP(A1321,'Hospitalisation Details'!A1321:I1321,9,FALSE)</f>
        <v>tier - 2</v>
      </c>
      <c r="O1321" s="16" t="str">
        <f>VLOOKUP(A1321,'Hospitalisation Details'!A1321:J1321,10,FALSE)</f>
        <v>tier - 1</v>
      </c>
      <c r="P1321" s="16" t="str">
        <f>VLOOKUP(A1321,'Hospitalisation Details'!A1321:K1321,11,FALSE)</f>
        <v>R1011</v>
      </c>
      <c r="Q1321" s="16">
        <f>VLOOKUP(A1321,'Hospitalisation Details'!A1321:L1321,12,FALSE)</f>
        <v>48</v>
      </c>
    </row>
    <row r="1322" spans="1:17" ht="20.399999999999999" x14ac:dyDescent="0.6">
      <c r="A1322" s="17" t="s">
        <v>1050</v>
      </c>
      <c r="B1322" s="16" t="str">
        <f>VLOOKUP('HEALTH CARE'!A1322,'Customer Names'!A1322:D1322,3,FALSE)</f>
        <v>Evora</v>
      </c>
      <c r="C1322" s="16">
        <f>VLOOKUP(A1322,'Medical Examinations'!A1322:B1322,2,FALSE)</f>
        <v>19.09</v>
      </c>
      <c r="D1322" s="16">
        <f>VLOOKUP(A1322,'Medical Examinations'!A1322:C1322,3,FALSE)</f>
        <v>4</v>
      </c>
      <c r="E1322" s="16" t="str">
        <f>VLOOKUP(A1322,'Medical Examinations'!A1322:D1322,4,FALSE)</f>
        <v>Yes</v>
      </c>
      <c r="F1322" s="16" t="str">
        <f>VLOOKUP(A1322,'Medical Examinations'!A1322:E1322,5,FALSE)</f>
        <v>No</v>
      </c>
      <c r="G1322" s="16" t="str">
        <f>VLOOKUP(A1322,'Medical Examinations'!A1322:F1322,6,FALSE)</f>
        <v>No</v>
      </c>
      <c r="H1322" s="16">
        <f>VLOOKUP('HEALTH CARE'!A1322,'Medical Examinations'!A1322:G1322,7,FALSE)</f>
        <v>1</v>
      </c>
      <c r="I1322" s="16" t="str">
        <f>VLOOKUP(A1322,'Medical Examinations'!A1322:H1322,8,FALSE)</f>
        <v>No</v>
      </c>
      <c r="J1322" s="16" t="str">
        <f>VLOOKUP(A1322,'Medical Examinations'!A1322:I1322,9,FALSE)</f>
        <v>normal weight</v>
      </c>
      <c r="K1322" s="16" t="str">
        <f>VLOOKUP(A1322,'Medical Examinations'!A1322:J1322,10,FALSE)</f>
        <v>normal</v>
      </c>
      <c r="L1322" s="18">
        <f>VLOOKUP(A1322,'Hospitalisation Details'!A:F, 5, FALSE)</f>
        <v>5</v>
      </c>
      <c r="M1322" s="16">
        <f>VLOOKUP(A1322,'Hospitalisation Details'!A1322:H1322,8,FALSE)</f>
        <v>8268</v>
      </c>
      <c r="N1322" s="16" t="str">
        <f>VLOOKUP(A1322,'Hospitalisation Details'!A1322:I1322,9,FALSE)</f>
        <v>tier - 3</v>
      </c>
      <c r="O1322" s="16" t="str">
        <f>VLOOKUP(A1322,'Hospitalisation Details'!A1322:J1322,10,FALSE)</f>
        <v>tier - 3</v>
      </c>
      <c r="P1322" s="16" t="str">
        <f>VLOOKUP(A1322,'Hospitalisation Details'!A1322:K1322,11,FALSE)</f>
        <v>R1013</v>
      </c>
      <c r="Q1322" s="16">
        <f>VLOOKUP(A1322,'Hospitalisation Details'!A1322:L1322,12,FALSE)</f>
        <v>58</v>
      </c>
    </row>
    <row r="1323" spans="1:17" ht="20.399999999999999" x14ac:dyDescent="0.6">
      <c r="A1323" s="17" t="s">
        <v>1049</v>
      </c>
      <c r="B1323" s="16" t="str">
        <f>VLOOKUP('HEALTH CARE'!A1323,'Customer Names'!A1323:D1323,3,FALSE)</f>
        <v>Fischer</v>
      </c>
      <c r="C1323" s="16">
        <f>VLOOKUP(A1323,'Medical Examinations'!A1323:B1323,2,FALSE)</f>
        <v>23.37</v>
      </c>
      <c r="D1323" s="16">
        <f>VLOOKUP(A1323,'Medical Examinations'!A1323:C1323,3,FALSE)</f>
        <v>4.2300000000000004</v>
      </c>
      <c r="E1323" s="16" t="str">
        <f>VLOOKUP(A1323,'Medical Examinations'!A1323:D1323,4,FALSE)</f>
        <v>No</v>
      </c>
      <c r="F1323" s="16" t="str">
        <f>VLOOKUP(A1323,'Medical Examinations'!A1323:E1323,5,FALSE)</f>
        <v>No</v>
      </c>
      <c r="G1323" s="16" t="str">
        <f>VLOOKUP(A1323,'Medical Examinations'!A1323:F1323,6,FALSE)</f>
        <v>No</v>
      </c>
      <c r="H1323" s="16">
        <f>VLOOKUP('HEALTH CARE'!A1323,'Medical Examinations'!A1323:G1323,7,FALSE)</f>
        <v>0</v>
      </c>
      <c r="I1323" s="16" t="str">
        <f>VLOOKUP(A1323,'Medical Examinations'!A1323:H1323,8,FALSE)</f>
        <v>No</v>
      </c>
      <c r="J1323" s="16" t="str">
        <f>VLOOKUP(A1323,'Medical Examinations'!A1323:I1323,9,FALSE)</f>
        <v>normal weight</v>
      </c>
      <c r="K1323" s="16" t="str">
        <f>VLOOKUP(A1323,'Medical Examinations'!A1323:J1323,10,FALSE)</f>
        <v>normal</v>
      </c>
      <c r="L1323" s="18">
        <f>VLOOKUP(A1323,'Hospitalisation Details'!A:F, 5, FALSE)</f>
        <v>27</v>
      </c>
      <c r="M1323" s="16">
        <f>VLOOKUP(A1323,'Hospitalisation Details'!A1323:H1323,8,FALSE)</f>
        <v>8252.2800000000007</v>
      </c>
      <c r="N1323" s="16" t="str">
        <f>VLOOKUP(A1323,'Hospitalisation Details'!A1323:I1323,9,FALSE)</f>
        <v>tier - 2</v>
      </c>
      <c r="O1323" s="16" t="str">
        <f>VLOOKUP(A1323,'Hospitalisation Details'!A1323:J1323,10,FALSE)</f>
        <v>tier - 2</v>
      </c>
      <c r="P1323" s="16" t="str">
        <f>VLOOKUP(A1323,'Hospitalisation Details'!A1323:K1323,11,FALSE)</f>
        <v>R1024</v>
      </c>
      <c r="Q1323" s="16">
        <f>VLOOKUP(A1323,'Hospitalisation Details'!A1323:L1323,12,FALSE)</f>
        <v>40</v>
      </c>
    </row>
    <row r="1324" spans="1:17" ht="20.399999999999999" x14ac:dyDescent="0.6">
      <c r="A1324" s="17" t="s">
        <v>1048</v>
      </c>
      <c r="B1324" s="16" t="str">
        <f>VLOOKUP('HEALTH CARE'!A1324,'Customer Names'!A1324:D1324,3,FALSE)</f>
        <v>Deba</v>
      </c>
      <c r="C1324" s="16">
        <f>VLOOKUP(A1324,'Medical Examinations'!A1324:B1324,2,FALSE)</f>
        <v>33.44</v>
      </c>
      <c r="D1324" s="16">
        <f>VLOOKUP(A1324,'Medical Examinations'!A1324:C1324,3,FALSE)</f>
        <v>4.72</v>
      </c>
      <c r="E1324" s="16" t="str">
        <f>VLOOKUP(A1324,'Medical Examinations'!A1324:D1324,4,FALSE)</f>
        <v>Yes</v>
      </c>
      <c r="F1324" s="16" t="str">
        <f>VLOOKUP(A1324,'Medical Examinations'!A1324:E1324,5,FALSE)</f>
        <v>No</v>
      </c>
      <c r="G1324" s="16" t="str">
        <f>VLOOKUP(A1324,'Medical Examinations'!A1324:F1324,6,FALSE)</f>
        <v>No</v>
      </c>
      <c r="H1324" s="16">
        <f>VLOOKUP('HEALTH CARE'!A1324,'Medical Examinations'!A1324:G1324,7,FALSE)</f>
        <v>0</v>
      </c>
      <c r="I1324" s="16" t="str">
        <f>VLOOKUP(A1324,'Medical Examinations'!A1324:H1324,8,FALSE)</f>
        <v>No</v>
      </c>
      <c r="J1324" s="16" t="str">
        <f>VLOOKUP(A1324,'Medical Examinations'!A1324:I1324,9,FALSE)</f>
        <v>obesity</v>
      </c>
      <c r="K1324" s="16" t="str">
        <f>VLOOKUP(A1324,'Medical Examinations'!A1324:J1324,10,FALSE)</f>
        <v>normal</v>
      </c>
      <c r="L1324" s="18">
        <f>VLOOKUP(A1324,'Hospitalisation Details'!A:F, 5, FALSE)</f>
        <v>2</v>
      </c>
      <c r="M1324" s="16">
        <f>VLOOKUP(A1324,'Hospitalisation Details'!A1324:H1324,8,FALSE)</f>
        <v>8240.59</v>
      </c>
      <c r="N1324" s="16" t="str">
        <f>VLOOKUP(A1324,'Hospitalisation Details'!A1324:I1324,9,FALSE)</f>
        <v>tier - 2</v>
      </c>
      <c r="O1324" s="16" t="str">
        <f>VLOOKUP(A1324,'Hospitalisation Details'!A1324:J1324,10,FALSE)</f>
        <v>tier - 2</v>
      </c>
      <c r="P1324" s="16" t="str">
        <f>VLOOKUP(A1324,'Hospitalisation Details'!A1324:K1324,11,FALSE)</f>
        <v>R1013</v>
      </c>
      <c r="Q1324" s="16">
        <f>VLOOKUP(A1324,'Hospitalisation Details'!A1324:L1324,12,FALSE)</f>
        <v>46</v>
      </c>
    </row>
    <row r="1325" spans="1:17" ht="20.399999999999999" x14ac:dyDescent="0.6">
      <c r="A1325" s="17" t="s">
        <v>1047</v>
      </c>
      <c r="B1325" s="16" t="str">
        <f>VLOOKUP('HEALTH CARE'!A1325,'Customer Names'!A1325:D1325,3,FALSE)</f>
        <v>Leloup</v>
      </c>
      <c r="C1325" s="16">
        <f>VLOOKUP(A1325,'Medical Examinations'!A1325:B1325,2,FALSE)</f>
        <v>28.05</v>
      </c>
      <c r="D1325" s="16">
        <f>VLOOKUP(A1325,'Medical Examinations'!A1325:C1325,3,FALSE)</f>
        <v>5.63</v>
      </c>
      <c r="E1325" s="16" t="str">
        <f>VLOOKUP(A1325,'Medical Examinations'!A1325:D1325,4,FALSE)</f>
        <v>Yes</v>
      </c>
      <c r="F1325" s="16" t="str">
        <f>VLOOKUP(A1325,'Medical Examinations'!A1325:E1325,5,FALSE)</f>
        <v>No</v>
      </c>
      <c r="G1325" s="16" t="str">
        <f>VLOOKUP(A1325,'Medical Examinations'!A1325:F1325,6,FALSE)</f>
        <v>No</v>
      </c>
      <c r="H1325" s="16">
        <f>VLOOKUP('HEALTH CARE'!A1325,'Medical Examinations'!A1325:G1325,7,FALSE)</f>
        <v>0</v>
      </c>
      <c r="I1325" s="16" t="str">
        <f>VLOOKUP(A1325,'Medical Examinations'!A1325:H1325,8,FALSE)</f>
        <v>No</v>
      </c>
      <c r="J1325" s="16" t="str">
        <f>VLOOKUP(A1325,'Medical Examinations'!A1325:I1325,9,FALSE)</f>
        <v>overweight</v>
      </c>
      <c r="K1325" s="16" t="str">
        <f>VLOOKUP(A1325,'Medical Examinations'!A1325:J1325,10,FALSE)</f>
        <v>normal</v>
      </c>
      <c r="L1325" s="18">
        <f>VLOOKUP(A1325,'Hospitalisation Details'!A:F, 5, FALSE)</f>
        <v>30</v>
      </c>
      <c r="M1325" s="16">
        <f>VLOOKUP(A1325,'Hospitalisation Details'!A1325:H1325,8,FALSE)</f>
        <v>8233.1</v>
      </c>
      <c r="N1325" s="16" t="str">
        <f>VLOOKUP(A1325,'Hospitalisation Details'!A1325:I1325,9,FALSE)</f>
        <v>tier - 2</v>
      </c>
      <c r="O1325" s="16" t="str">
        <f>VLOOKUP(A1325,'Hospitalisation Details'!A1325:J1325,10,FALSE)</f>
        <v>tier - 2</v>
      </c>
      <c r="P1325" s="16" t="str">
        <f>VLOOKUP(A1325,'Hospitalisation Details'!A1325:K1325,11,FALSE)</f>
        <v>R1013</v>
      </c>
      <c r="Q1325" s="16">
        <f>VLOOKUP(A1325,'Hospitalisation Details'!A1325:L1325,12,FALSE)</f>
        <v>46</v>
      </c>
    </row>
    <row r="1326" spans="1:17" ht="20.399999999999999" x14ac:dyDescent="0.6">
      <c r="A1326" s="17" t="s">
        <v>1046</v>
      </c>
      <c r="B1326" s="16" t="str">
        <f>VLOOKUP('HEALTH CARE'!A1326,'Customer Names'!A1326:D1326,3,FALSE)</f>
        <v>Labare</v>
      </c>
      <c r="C1326" s="16">
        <f>VLOOKUP(A1326,'Medical Examinations'!A1326:B1326,2,FALSE)</f>
        <v>27.72</v>
      </c>
      <c r="D1326" s="16">
        <f>VLOOKUP(A1326,'Medical Examinations'!A1326:C1326,3,FALSE)</f>
        <v>5.83</v>
      </c>
      <c r="E1326" s="16" t="str">
        <f>VLOOKUP(A1326,'Medical Examinations'!A1326:D1326,4,FALSE)</f>
        <v>Yes</v>
      </c>
      <c r="F1326" s="16" t="str">
        <f>VLOOKUP(A1326,'Medical Examinations'!A1326:E1326,5,FALSE)</f>
        <v>No</v>
      </c>
      <c r="G1326" s="16" t="str">
        <f>VLOOKUP(A1326,'Medical Examinations'!A1326:F1326,6,FALSE)</f>
        <v>No</v>
      </c>
      <c r="H1326" s="16">
        <f>VLOOKUP('HEALTH CARE'!A1326,'Medical Examinations'!A1326:G1326,7,FALSE)</f>
        <v>0</v>
      </c>
      <c r="I1326" s="16" t="str">
        <f>VLOOKUP(A1326,'Medical Examinations'!A1326:H1326,8,FALSE)</f>
        <v>No</v>
      </c>
      <c r="J1326" s="16" t="str">
        <f>VLOOKUP(A1326,'Medical Examinations'!A1326:I1326,9,FALSE)</f>
        <v>overweight</v>
      </c>
      <c r="K1326" s="16" t="str">
        <f>VLOOKUP(A1326,'Medical Examinations'!A1326:J1326,10,FALSE)</f>
        <v>prediabetes</v>
      </c>
      <c r="L1326" s="18">
        <f>VLOOKUP(A1326,'Hospitalisation Details'!A:F, 5, FALSE)</f>
        <v>3</v>
      </c>
      <c r="M1326" s="16">
        <f>VLOOKUP(A1326,'Hospitalisation Details'!A1326:H1326,8,FALSE)</f>
        <v>8232.64</v>
      </c>
      <c r="N1326" s="16" t="str">
        <f>VLOOKUP(A1326,'Hospitalisation Details'!A1326:I1326,9,FALSE)</f>
        <v>tier - 2</v>
      </c>
      <c r="O1326" s="16" t="str">
        <f>VLOOKUP(A1326,'Hospitalisation Details'!A1326:J1326,10,FALSE)</f>
        <v>tier - 3</v>
      </c>
      <c r="P1326" s="16" t="str">
        <f>VLOOKUP(A1326,'Hospitalisation Details'!A1326:K1326,11,FALSE)</f>
        <v>R1013</v>
      </c>
      <c r="Q1326" s="16">
        <f>VLOOKUP(A1326,'Hospitalisation Details'!A1326:L1326,12,FALSE)</f>
        <v>46</v>
      </c>
    </row>
    <row r="1327" spans="1:17" ht="20.399999999999999" x14ac:dyDescent="0.6">
      <c r="A1327" s="17" t="s">
        <v>1045</v>
      </c>
      <c r="B1327" s="16" t="str">
        <f>VLOOKUP('HEALTH CARE'!A1327,'Customer Names'!A1327:D1327,3,FALSE)</f>
        <v>Arouca</v>
      </c>
      <c r="C1327" s="16">
        <f>VLOOKUP(A1327,'Medical Examinations'!A1327:B1327,2,FALSE)</f>
        <v>29.81</v>
      </c>
      <c r="D1327" s="16">
        <f>VLOOKUP(A1327,'Medical Examinations'!A1327:C1327,3,FALSE)</f>
        <v>9.23</v>
      </c>
      <c r="E1327" s="16" t="str">
        <f>VLOOKUP(A1327,'Medical Examinations'!A1327:D1327,4,FALSE)</f>
        <v>No</v>
      </c>
      <c r="F1327" s="16" t="str">
        <f>VLOOKUP(A1327,'Medical Examinations'!A1327:E1327,5,FALSE)</f>
        <v>No</v>
      </c>
      <c r="G1327" s="16" t="str">
        <f>VLOOKUP(A1327,'Medical Examinations'!A1327:F1327,6,FALSE)</f>
        <v>No</v>
      </c>
      <c r="H1327" s="16">
        <f>VLOOKUP('HEALTH CARE'!A1327,'Medical Examinations'!A1327:G1327,7,FALSE)</f>
        <v>0</v>
      </c>
      <c r="I1327" s="16" t="str">
        <f>VLOOKUP(A1327,'Medical Examinations'!A1327:H1327,8,FALSE)</f>
        <v>No</v>
      </c>
      <c r="J1327" s="16" t="str">
        <f>VLOOKUP(A1327,'Medical Examinations'!A1327:I1327,9,FALSE)</f>
        <v>overweight</v>
      </c>
      <c r="K1327" s="16" t="str">
        <f>VLOOKUP(A1327,'Medical Examinations'!A1327:J1327,10,FALSE)</f>
        <v>diabetes</v>
      </c>
      <c r="L1327" s="18">
        <f>VLOOKUP(A1327,'Hospitalisation Details'!A:F, 5, FALSE)</f>
        <v>30</v>
      </c>
      <c r="M1327" s="16">
        <f>VLOOKUP(A1327,'Hospitalisation Details'!A1327:H1327,8,FALSE)</f>
        <v>8219.2000000000007</v>
      </c>
      <c r="N1327" s="16" t="str">
        <f>VLOOKUP(A1327,'Hospitalisation Details'!A1327:I1327,9,FALSE)</f>
        <v>tier - 2</v>
      </c>
      <c r="O1327" s="16" t="str">
        <f>VLOOKUP(A1327,'Hospitalisation Details'!A1327:J1327,10,FALSE)</f>
        <v>tier - 2</v>
      </c>
      <c r="P1327" s="16" t="str">
        <f>VLOOKUP(A1327,'Hospitalisation Details'!A1327:K1327,11,FALSE)</f>
        <v>R1013</v>
      </c>
      <c r="Q1327" s="16">
        <f>VLOOKUP(A1327,'Hospitalisation Details'!A1327:L1327,12,FALSE)</f>
        <v>44</v>
      </c>
    </row>
    <row r="1328" spans="1:17" ht="20.399999999999999" x14ac:dyDescent="0.6">
      <c r="A1328" s="17" t="s">
        <v>1044</v>
      </c>
      <c r="B1328" s="16" t="str">
        <f>VLOOKUP('HEALTH CARE'!A1328,'Customer Names'!A1328:D1328,3,FALSE)</f>
        <v>Reese</v>
      </c>
      <c r="C1328" s="16">
        <f>VLOOKUP(A1328,'Medical Examinations'!A1328:B1328,2,FALSE)</f>
        <v>23.98</v>
      </c>
      <c r="D1328" s="16">
        <f>VLOOKUP(A1328,'Medical Examinations'!A1328:C1328,3,FALSE)</f>
        <v>9.89</v>
      </c>
      <c r="E1328" s="16" t="str">
        <f>VLOOKUP(A1328,'Medical Examinations'!A1328:D1328,4,FALSE)</f>
        <v>No</v>
      </c>
      <c r="F1328" s="16" t="str">
        <f>VLOOKUP(A1328,'Medical Examinations'!A1328:E1328,5,FALSE)</f>
        <v>No</v>
      </c>
      <c r="G1328" s="16" t="str">
        <f>VLOOKUP(A1328,'Medical Examinations'!A1328:F1328,6,FALSE)</f>
        <v>No</v>
      </c>
      <c r="H1328" s="16">
        <f>VLOOKUP('HEALTH CARE'!A1328,'Medical Examinations'!A1328:G1328,7,FALSE)</f>
        <v>0</v>
      </c>
      <c r="I1328" s="16" t="str">
        <f>VLOOKUP(A1328,'Medical Examinations'!A1328:H1328,8,FALSE)</f>
        <v>No</v>
      </c>
      <c r="J1328" s="16" t="str">
        <f>VLOOKUP(A1328,'Medical Examinations'!A1328:I1328,9,FALSE)</f>
        <v>normal weight</v>
      </c>
      <c r="K1328" s="16" t="str">
        <f>VLOOKUP(A1328,'Medical Examinations'!A1328:J1328,10,FALSE)</f>
        <v>diabetes</v>
      </c>
      <c r="L1328" s="18">
        <f>VLOOKUP(A1328,'Hospitalisation Details'!A:F, 5, FALSE)</f>
        <v>24</v>
      </c>
      <c r="M1328" s="16">
        <f>VLOOKUP(A1328,'Hospitalisation Details'!A1328:H1328,8,FALSE)</f>
        <v>8211.1</v>
      </c>
      <c r="N1328" s="16" t="str">
        <f>VLOOKUP(A1328,'Hospitalisation Details'!A1328:I1328,9,FALSE)</f>
        <v>tier - 2</v>
      </c>
      <c r="O1328" s="16" t="str">
        <f>VLOOKUP(A1328,'Hospitalisation Details'!A1328:J1328,10,FALSE)</f>
        <v>tier - 3</v>
      </c>
      <c r="P1328" s="16" t="str">
        <f>VLOOKUP(A1328,'Hospitalisation Details'!A1328:K1328,11,FALSE)</f>
        <v>R1013</v>
      </c>
      <c r="Q1328" s="16">
        <f>VLOOKUP(A1328,'Hospitalisation Details'!A1328:L1328,12,FALSE)</f>
        <v>44</v>
      </c>
    </row>
    <row r="1329" spans="1:17" ht="20.399999999999999" x14ac:dyDescent="0.6">
      <c r="A1329" s="17" t="s">
        <v>1043</v>
      </c>
      <c r="B1329" s="16" t="str">
        <f>VLOOKUP('HEALTH CARE'!A1329,'Customer Names'!A1329:D1329,3,FALSE)</f>
        <v>McCloskey</v>
      </c>
      <c r="C1329" s="16">
        <f>VLOOKUP(A1329,'Medical Examinations'!A1329:B1329,2,FALSE)</f>
        <v>17.34</v>
      </c>
      <c r="D1329" s="16">
        <f>VLOOKUP(A1329,'Medical Examinations'!A1329:C1329,3,FALSE)</f>
        <v>12</v>
      </c>
      <c r="E1329" s="16" t="str">
        <f>VLOOKUP(A1329,'Medical Examinations'!A1329:D1329,4,FALSE)</f>
        <v>No</v>
      </c>
      <c r="F1329" s="16" t="str">
        <f>VLOOKUP(A1329,'Medical Examinations'!A1329:E1329,5,FALSE)</f>
        <v>No</v>
      </c>
      <c r="G1329" s="16" t="str">
        <f>VLOOKUP(A1329,'Medical Examinations'!A1329:F1329,6,FALSE)</f>
        <v>No</v>
      </c>
      <c r="H1329" s="16">
        <f>VLOOKUP('HEALTH CARE'!A1329,'Medical Examinations'!A1329:G1329,7,FALSE)</f>
        <v>0</v>
      </c>
      <c r="I1329" s="16" t="str">
        <f>VLOOKUP(A1329,'Medical Examinations'!A1329:H1329,8,FALSE)</f>
        <v>No</v>
      </c>
      <c r="J1329" s="16" t="str">
        <f>VLOOKUP(A1329,'Medical Examinations'!A1329:I1329,9,FALSE)</f>
        <v>underweight</v>
      </c>
      <c r="K1329" s="16" t="str">
        <f>VLOOKUP(A1329,'Medical Examinations'!A1329:J1329,10,FALSE)</f>
        <v>diabetes</v>
      </c>
      <c r="L1329" s="18">
        <f>VLOOKUP(A1329,'Hospitalisation Details'!A:F, 5, FALSE)</f>
        <v>23</v>
      </c>
      <c r="M1329" s="16">
        <f>VLOOKUP(A1329,'Hospitalisation Details'!A1329:H1329,8,FALSE)</f>
        <v>8188.12</v>
      </c>
      <c r="N1329" s="16" t="str">
        <f>VLOOKUP(A1329,'Hospitalisation Details'!A1329:I1329,9,FALSE)</f>
        <v>tier - 3</v>
      </c>
      <c r="O1329" s="16" t="str">
        <f>VLOOKUP(A1329,'Hospitalisation Details'!A1329:J1329,10,FALSE)</f>
        <v>tier - 3</v>
      </c>
      <c r="P1329" s="16" t="str">
        <f>VLOOKUP(A1329,'Hospitalisation Details'!A1329:K1329,11,FALSE)</f>
        <v>R1013</v>
      </c>
      <c r="Q1329" s="16">
        <f>VLOOKUP(A1329,'Hospitalisation Details'!A1329:L1329,12,FALSE)</f>
        <v>60</v>
      </c>
    </row>
    <row r="1330" spans="1:17" ht="20.399999999999999" x14ac:dyDescent="0.6">
      <c r="A1330" s="17" t="s">
        <v>1042</v>
      </c>
      <c r="B1330" s="16" t="str">
        <f>VLOOKUP('HEALTH CARE'!A1330,'Customer Names'!A1330:D1330,3,FALSE)</f>
        <v>Tedsen</v>
      </c>
      <c r="C1330" s="16">
        <f>VLOOKUP(A1330,'Medical Examinations'!A1330:B1330,2,FALSE)</f>
        <v>40.39</v>
      </c>
      <c r="D1330" s="16">
        <f>VLOOKUP(A1330,'Medical Examinations'!A1330:C1330,3,FALSE)</f>
        <v>4.24</v>
      </c>
      <c r="E1330" s="16" t="str">
        <f>VLOOKUP(A1330,'Medical Examinations'!A1330:D1330,4,FALSE)</f>
        <v>Yes</v>
      </c>
      <c r="F1330" s="16" t="str">
        <f>VLOOKUP(A1330,'Medical Examinations'!A1330:E1330,5,FALSE)</f>
        <v>No</v>
      </c>
      <c r="G1330" s="16" t="str">
        <f>VLOOKUP(A1330,'Medical Examinations'!A1330:F1330,6,FALSE)</f>
        <v>Yes</v>
      </c>
      <c r="H1330" s="16">
        <f>VLOOKUP('HEALTH CARE'!A1330,'Medical Examinations'!A1330:G1330,7,FALSE)</f>
        <v>1</v>
      </c>
      <c r="I1330" s="16" t="str">
        <f>VLOOKUP(A1330,'Medical Examinations'!A1330:H1330,8,FALSE)</f>
        <v>No</v>
      </c>
      <c r="J1330" s="16" t="str">
        <f>VLOOKUP(A1330,'Medical Examinations'!A1330:I1330,9,FALSE)</f>
        <v>obesity</v>
      </c>
      <c r="K1330" s="16" t="str">
        <f>VLOOKUP(A1330,'Medical Examinations'!A1330:J1330,10,FALSE)</f>
        <v>normal</v>
      </c>
      <c r="L1330" s="18">
        <f>VLOOKUP(A1330,'Hospitalisation Details'!A:F, 5, FALSE)</f>
        <v>21</v>
      </c>
      <c r="M1330" s="16">
        <f>VLOOKUP(A1330,'Hospitalisation Details'!A1330:H1330,8,FALSE)</f>
        <v>8182.89</v>
      </c>
      <c r="N1330" s="16" t="str">
        <f>VLOOKUP(A1330,'Hospitalisation Details'!A1330:I1330,9,FALSE)</f>
        <v>tier - 2</v>
      </c>
      <c r="O1330" s="16" t="str">
        <f>VLOOKUP(A1330,'Hospitalisation Details'!A1330:J1330,10,FALSE)</f>
        <v>tier - 1</v>
      </c>
      <c r="P1330" s="16" t="str">
        <f>VLOOKUP(A1330,'Hospitalisation Details'!A1330:K1330,11,FALSE)</f>
        <v>R1026</v>
      </c>
      <c r="Q1330" s="16">
        <f>VLOOKUP(A1330,'Hospitalisation Details'!A1330:L1330,12,FALSE)</f>
        <v>25</v>
      </c>
    </row>
    <row r="1331" spans="1:17" ht="20.399999999999999" x14ac:dyDescent="0.6">
      <c r="A1331" s="17" t="s">
        <v>1041</v>
      </c>
      <c r="B1331" s="16" t="str">
        <f>VLOOKUP('HEALTH CARE'!A1331,'Customer Names'!A1331:D1331,3,FALSE)</f>
        <v>Koehlinger</v>
      </c>
      <c r="C1331" s="16">
        <f>VLOOKUP(A1331,'Medical Examinations'!A1331:B1331,2,FALSE)</f>
        <v>25.96</v>
      </c>
      <c r="D1331" s="16">
        <f>VLOOKUP(A1331,'Medical Examinations'!A1331:C1331,3,FALSE)</f>
        <v>4.68</v>
      </c>
      <c r="E1331" s="16" t="str">
        <f>VLOOKUP(A1331,'Medical Examinations'!A1331:D1331,4,FALSE)</f>
        <v>Yes</v>
      </c>
      <c r="F1331" s="16" t="str">
        <f>VLOOKUP(A1331,'Medical Examinations'!A1331:E1331,5,FALSE)</f>
        <v>No</v>
      </c>
      <c r="G1331" s="16" t="str">
        <f>VLOOKUP(A1331,'Medical Examinations'!A1331:F1331,6,FALSE)</f>
        <v>Yes</v>
      </c>
      <c r="H1331" s="16">
        <f>VLOOKUP('HEALTH CARE'!A1331,'Medical Examinations'!A1331:G1331,7,FALSE)</f>
        <v>1</v>
      </c>
      <c r="I1331" s="16" t="str">
        <f>VLOOKUP(A1331,'Medical Examinations'!A1331:H1331,8,FALSE)</f>
        <v>No</v>
      </c>
      <c r="J1331" s="16" t="str">
        <f>VLOOKUP(A1331,'Medical Examinations'!A1331:I1331,9,FALSE)</f>
        <v>overweight</v>
      </c>
      <c r="K1331" s="16" t="str">
        <f>VLOOKUP(A1331,'Medical Examinations'!A1331:J1331,10,FALSE)</f>
        <v>normal</v>
      </c>
      <c r="L1331" s="18">
        <f>VLOOKUP(A1331,'Hospitalisation Details'!A:F, 5, FALSE)</f>
        <v>8</v>
      </c>
      <c r="M1331" s="16">
        <f>VLOOKUP(A1331,'Hospitalisation Details'!A1331:H1331,8,FALSE)</f>
        <v>8179.51</v>
      </c>
      <c r="N1331" s="16" t="str">
        <f>VLOOKUP(A1331,'Hospitalisation Details'!A1331:I1331,9,FALSE)</f>
        <v>tier - 2</v>
      </c>
      <c r="O1331" s="16" t="str">
        <f>VLOOKUP(A1331,'Hospitalisation Details'!A1331:J1331,10,FALSE)</f>
        <v>tier - 2</v>
      </c>
      <c r="P1331" s="16" t="str">
        <f>VLOOKUP(A1331,'Hospitalisation Details'!A1331:K1331,11,FALSE)</f>
        <v>R1020</v>
      </c>
      <c r="Q1331" s="16">
        <f>VLOOKUP(A1331,'Hospitalisation Details'!A1331:L1331,12,FALSE)</f>
        <v>40</v>
      </c>
    </row>
    <row r="1332" spans="1:17" ht="20.399999999999999" x14ac:dyDescent="0.6">
      <c r="A1332" s="17" t="s">
        <v>1040</v>
      </c>
      <c r="B1332" s="16" t="str">
        <f>VLOOKUP('HEALTH CARE'!A1332,'Customer Names'!A1332:D1332,3,FALSE)</f>
        <v>Pielechaty</v>
      </c>
      <c r="C1332" s="16">
        <f>VLOOKUP(A1332,'Medical Examinations'!A1332:B1332,2,FALSE)</f>
        <v>17.68</v>
      </c>
      <c r="D1332" s="16">
        <f>VLOOKUP(A1332,'Medical Examinations'!A1332:C1332,3,FALSE)</f>
        <v>8.57</v>
      </c>
      <c r="E1332" s="16" t="str">
        <f>VLOOKUP(A1332,'Medical Examinations'!A1332:D1332,4,FALSE)</f>
        <v>Yes</v>
      </c>
      <c r="F1332" s="16" t="str">
        <f>VLOOKUP(A1332,'Medical Examinations'!A1332:E1332,5,FALSE)</f>
        <v>No</v>
      </c>
      <c r="G1332" s="16" t="str">
        <f>VLOOKUP(A1332,'Medical Examinations'!A1332:F1332,6,FALSE)</f>
        <v>Yes</v>
      </c>
      <c r="H1332" s="16">
        <f>VLOOKUP('HEALTH CARE'!A1332,'Medical Examinations'!A1332:G1332,7,FALSE)</f>
        <v>1</v>
      </c>
      <c r="I1332" s="16" t="str">
        <f>VLOOKUP(A1332,'Medical Examinations'!A1332:H1332,8,FALSE)</f>
        <v>No</v>
      </c>
      <c r="J1332" s="16" t="str">
        <f>VLOOKUP(A1332,'Medical Examinations'!A1332:I1332,9,FALSE)</f>
        <v>underweight</v>
      </c>
      <c r="K1332" s="16" t="str">
        <f>VLOOKUP(A1332,'Medical Examinations'!A1332:J1332,10,FALSE)</f>
        <v>diabetes</v>
      </c>
      <c r="L1332" s="18">
        <f>VLOOKUP(A1332,'Hospitalisation Details'!A:F, 5, FALSE)</f>
        <v>5</v>
      </c>
      <c r="M1332" s="16">
        <f>VLOOKUP(A1332,'Hospitalisation Details'!A1332:H1332,8,FALSE)</f>
        <v>8177.9</v>
      </c>
      <c r="N1332" s="16" t="str">
        <f>VLOOKUP(A1332,'Hospitalisation Details'!A1332:I1332,9,FALSE)</f>
        <v>tier - 3</v>
      </c>
      <c r="O1332" s="16" t="str">
        <f>VLOOKUP(A1332,'Hospitalisation Details'!A1332:J1332,10,FALSE)</f>
        <v>tier - 1</v>
      </c>
      <c r="P1332" s="16" t="str">
        <f>VLOOKUP(A1332,'Hospitalisation Details'!A1332:K1332,11,FALSE)</f>
        <v>R1013</v>
      </c>
      <c r="Q1332" s="16">
        <f>VLOOKUP(A1332,'Hospitalisation Details'!A1332:L1332,12,FALSE)</f>
        <v>59</v>
      </c>
    </row>
    <row r="1333" spans="1:17" ht="20.399999999999999" x14ac:dyDescent="0.6">
      <c r="A1333" s="17" t="s">
        <v>1039</v>
      </c>
      <c r="B1333" s="16" t="str">
        <f>VLOOKUP('HEALTH CARE'!A1333,'Customer Names'!A1333:D1333,3,FALSE)</f>
        <v>Korhonen</v>
      </c>
      <c r="C1333" s="16">
        <f>VLOOKUP(A1333,'Medical Examinations'!A1333:B1333,2,FALSE)</f>
        <v>30.875</v>
      </c>
      <c r="D1333" s="16">
        <f>VLOOKUP(A1333,'Medical Examinations'!A1333:C1333,3,FALSE)</f>
        <v>4.0999999999999996</v>
      </c>
      <c r="E1333" s="16" t="str">
        <f>VLOOKUP(A1333,'Medical Examinations'!A1333:D1333,4,FALSE)</f>
        <v>No</v>
      </c>
      <c r="F1333" s="16" t="str">
        <f>VLOOKUP(A1333,'Medical Examinations'!A1333:E1333,5,FALSE)</f>
        <v>No</v>
      </c>
      <c r="G1333" s="16" t="str">
        <f>VLOOKUP(A1333,'Medical Examinations'!A1333:F1333,6,FALSE)</f>
        <v>No</v>
      </c>
      <c r="H1333" s="16">
        <f>VLOOKUP('HEALTH CARE'!A1333,'Medical Examinations'!A1333:G1333,7,FALSE)</f>
        <v>0</v>
      </c>
      <c r="I1333" s="16" t="str">
        <f>VLOOKUP(A1333,'Medical Examinations'!A1333:H1333,8,FALSE)</f>
        <v>No</v>
      </c>
      <c r="J1333" s="16" t="str">
        <f>VLOOKUP(A1333,'Medical Examinations'!A1333:I1333,9,FALSE)</f>
        <v>obesity</v>
      </c>
      <c r="K1333" s="16" t="str">
        <f>VLOOKUP(A1333,'Medical Examinations'!A1333:J1333,10,FALSE)</f>
        <v>normal</v>
      </c>
      <c r="L1333" s="18">
        <f>VLOOKUP(A1333,'Hospitalisation Details'!A:F, 5, FALSE)</f>
        <v>28</v>
      </c>
      <c r="M1333" s="16">
        <f>VLOOKUP(A1333,'Hospitalisation Details'!A1333:H1333,8,FALSE)</f>
        <v>8162.72</v>
      </c>
      <c r="N1333" s="16" t="str">
        <f>VLOOKUP(A1333,'Hospitalisation Details'!A1333:I1333,9,FALSE)</f>
        <v>tier - 3</v>
      </c>
      <c r="O1333" s="16" t="str">
        <f>VLOOKUP(A1333,'Hospitalisation Details'!A1333:J1333,10,FALSE)</f>
        <v>tier - 3</v>
      </c>
      <c r="P1333" s="16" t="str">
        <f>VLOOKUP(A1333,'Hospitalisation Details'!A1333:K1333,11,FALSE)</f>
        <v>R1012</v>
      </c>
      <c r="Q1333" s="16">
        <f>VLOOKUP(A1333,'Hospitalisation Details'!A1333:L1333,12,FALSE)</f>
        <v>40</v>
      </c>
    </row>
    <row r="1334" spans="1:17" ht="20.399999999999999" x14ac:dyDescent="0.6">
      <c r="A1334" s="17" t="s">
        <v>1038</v>
      </c>
      <c r="B1334" s="16" t="str">
        <f>VLOOKUP('HEALTH CARE'!A1334,'Customer Names'!A1334:D1334,3,FALSE)</f>
        <v>Kehr</v>
      </c>
      <c r="C1334" s="16">
        <f>VLOOKUP(A1334,'Medical Examinations'!A1334:B1334,2,FALSE)</f>
        <v>30.81</v>
      </c>
      <c r="D1334" s="16">
        <f>VLOOKUP(A1334,'Medical Examinations'!A1334:C1334,3,FALSE)</f>
        <v>4.49</v>
      </c>
      <c r="E1334" s="16" t="str">
        <f>VLOOKUP(A1334,'Medical Examinations'!A1334:D1334,4,FALSE)</f>
        <v>No</v>
      </c>
      <c r="F1334" s="16" t="str">
        <f>VLOOKUP(A1334,'Medical Examinations'!A1334:E1334,5,FALSE)</f>
        <v>No</v>
      </c>
      <c r="G1334" s="16" t="str">
        <f>VLOOKUP(A1334,'Medical Examinations'!A1334:F1334,6,FALSE)</f>
        <v>No</v>
      </c>
      <c r="H1334" s="16">
        <f>VLOOKUP('HEALTH CARE'!A1334,'Medical Examinations'!A1334:G1334,7,FALSE)</f>
        <v>0</v>
      </c>
      <c r="I1334" s="16" t="str">
        <f>VLOOKUP(A1334,'Medical Examinations'!A1334:H1334,8,FALSE)</f>
        <v>No</v>
      </c>
      <c r="J1334" s="16" t="str">
        <f>VLOOKUP(A1334,'Medical Examinations'!A1334:I1334,9,FALSE)</f>
        <v>obesity</v>
      </c>
      <c r="K1334" s="16" t="str">
        <f>VLOOKUP(A1334,'Medical Examinations'!A1334:J1334,10,FALSE)</f>
        <v>normal</v>
      </c>
      <c r="L1334" s="18">
        <f>VLOOKUP(A1334,'Hospitalisation Details'!A:F, 5, FALSE)</f>
        <v>21</v>
      </c>
      <c r="M1334" s="16">
        <f>VLOOKUP(A1334,'Hospitalisation Details'!A1334:H1334,8,FALSE)</f>
        <v>8157.92</v>
      </c>
      <c r="N1334" s="16" t="str">
        <f>VLOOKUP(A1334,'Hospitalisation Details'!A1334:I1334,9,FALSE)</f>
        <v>tier - 2</v>
      </c>
      <c r="O1334" s="16" t="str">
        <f>VLOOKUP(A1334,'Hospitalisation Details'!A1334:J1334,10,FALSE)</f>
        <v>tier - 3</v>
      </c>
      <c r="P1334" s="16" t="str">
        <f>VLOOKUP(A1334,'Hospitalisation Details'!A1334:K1334,11,FALSE)</f>
        <v>R1025</v>
      </c>
      <c r="Q1334" s="16">
        <f>VLOOKUP(A1334,'Hospitalisation Details'!A1334:L1334,12,FALSE)</f>
        <v>32</v>
      </c>
    </row>
    <row r="1335" spans="1:17" ht="20.399999999999999" x14ac:dyDescent="0.6">
      <c r="A1335" s="17" t="s">
        <v>1037</v>
      </c>
      <c r="B1335" s="16" t="str">
        <f>VLOOKUP('HEALTH CARE'!A1335,'Customer Names'!A1335:D1335,3,FALSE)</f>
        <v>Montagna</v>
      </c>
      <c r="C1335" s="16">
        <f>VLOOKUP(A1335,'Medical Examinations'!A1335:B1335,2,FALSE)</f>
        <v>36.85</v>
      </c>
      <c r="D1335" s="16">
        <f>VLOOKUP(A1335,'Medical Examinations'!A1335:C1335,3,FALSE)</f>
        <v>8.8000000000000007</v>
      </c>
      <c r="E1335" s="16" t="str">
        <f>VLOOKUP(A1335,'Medical Examinations'!A1335:D1335,4,FALSE)</f>
        <v>No</v>
      </c>
      <c r="F1335" s="16" t="str">
        <f>VLOOKUP(A1335,'Medical Examinations'!A1335:E1335,5,FALSE)</f>
        <v>No</v>
      </c>
      <c r="G1335" s="16" t="str">
        <f>VLOOKUP(A1335,'Medical Examinations'!A1335:F1335,6,FALSE)</f>
        <v>No</v>
      </c>
      <c r="H1335" s="16">
        <f>VLOOKUP('HEALTH CARE'!A1335,'Medical Examinations'!A1335:G1335,7,FALSE)</f>
        <v>2</v>
      </c>
      <c r="I1335" s="16" t="str">
        <f>VLOOKUP(A1335,'Medical Examinations'!A1335:H1335,8,FALSE)</f>
        <v>No</v>
      </c>
      <c r="J1335" s="16" t="str">
        <f>VLOOKUP(A1335,'Medical Examinations'!A1335:I1335,9,FALSE)</f>
        <v>obesity</v>
      </c>
      <c r="K1335" s="16" t="str">
        <f>VLOOKUP(A1335,'Medical Examinations'!A1335:J1335,10,FALSE)</f>
        <v>diabetes</v>
      </c>
      <c r="L1335" s="18">
        <f>VLOOKUP(A1335,'Hospitalisation Details'!A:F, 5, FALSE)</f>
        <v>3</v>
      </c>
      <c r="M1335" s="16">
        <f>VLOOKUP(A1335,'Hospitalisation Details'!A1335:H1335,8,FALSE)</f>
        <v>8125.78</v>
      </c>
      <c r="N1335" s="16" t="str">
        <f>VLOOKUP(A1335,'Hospitalisation Details'!A1335:I1335,9,FALSE)</f>
        <v>tier - 2</v>
      </c>
      <c r="O1335" s="16" t="str">
        <f>VLOOKUP(A1335,'Hospitalisation Details'!A1335:J1335,10,FALSE)</f>
        <v>tier - 2</v>
      </c>
      <c r="P1335" s="16" t="str">
        <f>VLOOKUP(A1335,'Hospitalisation Details'!A1335:K1335,11,FALSE)</f>
        <v>R1013</v>
      </c>
      <c r="Q1335" s="16">
        <f>VLOOKUP(A1335,'Hospitalisation Details'!A1335:L1335,12,FALSE)</f>
        <v>49</v>
      </c>
    </row>
    <row r="1336" spans="1:17" ht="20.399999999999999" x14ac:dyDescent="0.6">
      <c r="A1336" s="17" t="s">
        <v>1036</v>
      </c>
      <c r="B1336" s="16" t="str">
        <f>VLOOKUP('HEALTH CARE'!A1336,'Customer Names'!A1336:D1336,3,FALSE)</f>
        <v>M√ºller</v>
      </c>
      <c r="C1336" s="16">
        <f>VLOOKUP(A1336,'Medical Examinations'!A1336:B1336,2,FALSE)</f>
        <v>35.86</v>
      </c>
      <c r="D1336" s="16">
        <f>VLOOKUP(A1336,'Medical Examinations'!A1336:C1336,3,FALSE)</f>
        <v>7.93</v>
      </c>
      <c r="E1336" s="16" t="str">
        <f>VLOOKUP(A1336,'Medical Examinations'!A1336:D1336,4,FALSE)</f>
        <v>No</v>
      </c>
      <c r="F1336" s="16" t="str">
        <f>VLOOKUP(A1336,'Medical Examinations'!A1336:E1336,5,FALSE)</f>
        <v>No</v>
      </c>
      <c r="G1336" s="16" t="str">
        <f>VLOOKUP(A1336,'Medical Examinations'!A1336:F1336,6,FALSE)</f>
        <v>No</v>
      </c>
      <c r="H1336" s="16">
        <f>VLOOKUP('HEALTH CARE'!A1336,'Medical Examinations'!A1336:G1336,7,FALSE)</f>
        <v>2</v>
      </c>
      <c r="I1336" s="16" t="str">
        <f>VLOOKUP(A1336,'Medical Examinations'!A1336:H1336,8,FALSE)</f>
        <v>No</v>
      </c>
      <c r="J1336" s="16" t="str">
        <f>VLOOKUP(A1336,'Medical Examinations'!A1336:I1336,9,FALSE)</f>
        <v>obesity</v>
      </c>
      <c r="K1336" s="16" t="str">
        <f>VLOOKUP(A1336,'Medical Examinations'!A1336:J1336,10,FALSE)</f>
        <v>diabetes</v>
      </c>
      <c r="L1336" s="18">
        <f>VLOOKUP(A1336,'Hospitalisation Details'!A:F, 5, FALSE)</f>
        <v>30</v>
      </c>
      <c r="M1336" s="16">
        <f>VLOOKUP(A1336,'Hospitalisation Details'!A1336:H1336,8,FALSE)</f>
        <v>8124.41</v>
      </c>
      <c r="N1336" s="16" t="str">
        <f>VLOOKUP(A1336,'Hospitalisation Details'!A1336:I1336,9,FALSE)</f>
        <v>tier - 3</v>
      </c>
      <c r="O1336" s="16" t="str">
        <f>VLOOKUP(A1336,'Hospitalisation Details'!A1336:J1336,10,FALSE)</f>
        <v>tier - 1</v>
      </c>
      <c r="P1336" s="16" t="str">
        <f>VLOOKUP(A1336,'Hospitalisation Details'!A1336:K1336,11,FALSE)</f>
        <v>R1013</v>
      </c>
      <c r="Q1336" s="16">
        <f>VLOOKUP(A1336,'Hospitalisation Details'!A1336:L1336,12,FALSE)</f>
        <v>49</v>
      </c>
    </row>
    <row r="1337" spans="1:17" ht="20.399999999999999" x14ac:dyDescent="0.6">
      <c r="A1337" s="17" t="s">
        <v>1035</v>
      </c>
      <c r="B1337" s="16" t="str">
        <f>VLOOKUP('HEALTH CARE'!A1337,'Customer Names'!A1337:D1337,3,FALSE)</f>
        <v>Baker</v>
      </c>
      <c r="C1337" s="16">
        <f>VLOOKUP(A1337,'Medical Examinations'!A1337:B1337,2,FALSE)</f>
        <v>30.3</v>
      </c>
      <c r="D1337" s="16">
        <f>VLOOKUP(A1337,'Medical Examinations'!A1337:C1337,3,FALSE)</f>
        <v>9.4499999999999993</v>
      </c>
      <c r="E1337" s="16" t="str">
        <f>VLOOKUP(A1337,'Medical Examinations'!A1337:D1337,4,FALSE)</f>
        <v>No</v>
      </c>
      <c r="F1337" s="16" t="str">
        <f>VLOOKUP(A1337,'Medical Examinations'!A1337:E1337,5,FALSE)</f>
        <v>No</v>
      </c>
      <c r="G1337" s="16" t="str">
        <f>VLOOKUP(A1337,'Medical Examinations'!A1337:F1337,6,FALSE)</f>
        <v>No</v>
      </c>
      <c r="H1337" s="16">
        <f>VLOOKUP('HEALTH CARE'!A1337,'Medical Examinations'!A1337:G1337,7,FALSE)</f>
        <v>2</v>
      </c>
      <c r="I1337" s="16" t="str">
        <f>VLOOKUP(A1337,'Medical Examinations'!A1337:H1337,8,FALSE)</f>
        <v>No</v>
      </c>
      <c r="J1337" s="16" t="str">
        <f>VLOOKUP(A1337,'Medical Examinations'!A1337:I1337,9,FALSE)</f>
        <v>obesity</v>
      </c>
      <c r="K1337" s="16" t="str">
        <f>VLOOKUP(A1337,'Medical Examinations'!A1337:J1337,10,FALSE)</f>
        <v>diabetes</v>
      </c>
      <c r="L1337" s="18">
        <f>VLOOKUP(A1337,'Hospitalisation Details'!A:F, 5, FALSE)</f>
        <v>16</v>
      </c>
      <c r="M1337" s="16">
        <f>VLOOKUP(A1337,'Hospitalisation Details'!A1337:H1337,8,FALSE)</f>
        <v>8116.68</v>
      </c>
      <c r="N1337" s="16" t="str">
        <f>VLOOKUP(A1337,'Hospitalisation Details'!A1337:I1337,9,FALSE)</f>
        <v>tier - 3</v>
      </c>
      <c r="O1337" s="16" t="str">
        <f>VLOOKUP(A1337,'Hospitalisation Details'!A1337:J1337,10,FALSE)</f>
        <v>tier - 1</v>
      </c>
      <c r="P1337" s="16" t="str">
        <f>VLOOKUP(A1337,'Hospitalisation Details'!A1337:K1337,11,FALSE)</f>
        <v>R1011</v>
      </c>
      <c r="Q1337" s="16">
        <f>VLOOKUP(A1337,'Hospitalisation Details'!A1337:L1337,12,FALSE)</f>
        <v>49</v>
      </c>
    </row>
    <row r="1338" spans="1:17" ht="20.399999999999999" x14ac:dyDescent="0.6">
      <c r="A1338" s="17" t="s">
        <v>1034</v>
      </c>
      <c r="B1338" s="16" t="str">
        <f>VLOOKUP('HEALTH CARE'!A1338,'Customer Names'!A1338:D1338,3,FALSE)</f>
        <v>Sidebottom</v>
      </c>
      <c r="C1338" s="16">
        <f>VLOOKUP(A1338,'Medical Examinations'!A1338:B1338,2,FALSE)</f>
        <v>32.015000000000001</v>
      </c>
      <c r="D1338" s="16">
        <f>VLOOKUP(A1338,'Medical Examinations'!A1338:C1338,3,FALSE)</f>
        <v>7.67</v>
      </c>
      <c r="E1338" s="16" t="str">
        <f>VLOOKUP(A1338,'Medical Examinations'!A1338:D1338,4,FALSE)</f>
        <v>No</v>
      </c>
      <c r="F1338" s="16" t="str">
        <f>VLOOKUP(A1338,'Medical Examinations'!A1338:E1338,5,FALSE)</f>
        <v>No</v>
      </c>
      <c r="G1338" s="16" t="str">
        <f>VLOOKUP(A1338,'Medical Examinations'!A1338:F1338,6,FALSE)</f>
        <v>No</v>
      </c>
      <c r="H1338" s="16">
        <f>VLOOKUP('HEALTH CARE'!A1338,'Medical Examinations'!A1338:G1338,7,FALSE)</f>
        <v>0</v>
      </c>
      <c r="I1338" s="16" t="str">
        <f>VLOOKUP(A1338,'Medical Examinations'!A1338:H1338,8,FALSE)</f>
        <v>No</v>
      </c>
      <c r="J1338" s="16" t="str">
        <f>VLOOKUP(A1338,'Medical Examinations'!A1338:I1338,9,FALSE)</f>
        <v>obesity</v>
      </c>
      <c r="K1338" s="16" t="str">
        <f>VLOOKUP(A1338,'Medical Examinations'!A1338:J1338,10,FALSE)</f>
        <v>diabetes</v>
      </c>
      <c r="L1338" s="18">
        <f>VLOOKUP(A1338,'Hospitalisation Details'!A:F, 5, FALSE)</f>
        <v>1</v>
      </c>
      <c r="M1338" s="16">
        <f>VLOOKUP(A1338,'Hospitalisation Details'!A1338:H1338,8,FALSE)</f>
        <v>8116.27</v>
      </c>
      <c r="N1338" s="16" t="str">
        <f>VLOOKUP(A1338,'Hospitalisation Details'!A1338:I1338,9,FALSE)</f>
        <v>tier - 3</v>
      </c>
      <c r="O1338" s="16" t="str">
        <f>VLOOKUP(A1338,'Hospitalisation Details'!A1338:J1338,10,FALSE)</f>
        <v>tier - 1</v>
      </c>
      <c r="P1338" s="16" t="str">
        <f>VLOOKUP(A1338,'Hospitalisation Details'!A1338:K1338,11,FALSE)</f>
        <v>R1012</v>
      </c>
      <c r="Q1338" s="16">
        <f>VLOOKUP(A1338,'Hospitalisation Details'!A1338:L1338,12,FALSE)</f>
        <v>44</v>
      </c>
    </row>
    <row r="1339" spans="1:17" ht="20.399999999999999" x14ac:dyDescent="0.6">
      <c r="A1339" s="17" t="s">
        <v>1033</v>
      </c>
      <c r="B1339" s="16" t="str">
        <f>VLOOKUP('HEALTH CARE'!A1339,'Customer Names'!A1339:D1339,3,FALSE)</f>
        <v>Johnson</v>
      </c>
      <c r="C1339" s="16">
        <f>VLOOKUP(A1339,'Medical Examinations'!A1339:B1339,2,FALSE)</f>
        <v>25.06</v>
      </c>
      <c r="D1339" s="16">
        <f>VLOOKUP(A1339,'Medical Examinations'!A1339:C1339,3,FALSE)</f>
        <v>10.53</v>
      </c>
      <c r="E1339" s="16" t="str">
        <f>VLOOKUP(A1339,'Medical Examinations'!A1339:D1339,4,FALSE)</f>
        <v>No</v>
      </c>
      <c r="F1339" s="16" t="str">
        <f>VLOOKUP(A1339,'Medical Examinations'!A1339:E1339,5,FALSE)</f>
        <v>No</v>
      </c>
      <c r="G1339" s="16" t="str">
        <f>VLOOKUP(A1339,'Medical Examinations'!A1339:F1339,6,FALSE)</f>
        <v>No</v>
      </c>
      <c r="H1339" s="16">
        <f>VLOOKUP('HEALTH CARE'!A1339,'Medical Examinations'!A1339:G1339,7,FALSE)</f>
        <v>2</v>
      </c>
      <c r="I1339" s="16" t="str">
        <f>VLOOKUP(A1339,'Medical Examinations'!A1339:H1339,8,FALSE)</f>
        <v>No</v>
      </c>
      <c r="J1339" s="16" t="str">
        <f>VLOOKUP(A1339,'Medical Examinations'!A1339:I1339,9,FALSE)</f>
        <v>overweight</v>
      </c>
      <c r="K1339" s="16" t="str">
        <f>VLOOKUP(A1339,'Medical Examinations'!A1339:J1339,10,FALSE)</f>
        <v>diabetes</v>
      </c>
      <c r="L1339" s="18">
        <f>VLOOKUP(A1339,'Hospitalisation Details'!A:F, 5, FALSE)</f>
        <v>11</v>
      </c>
      <c r="M1339" s="16">
        <f>VLOOKUP(A1339,'Hospitalisation Details'!A1339:H1339,8,FALSE)</f>
        <v>8112.59</v>
      </c>
      <c r="N1339" s="16" t="str">
        <f>VLOOKUP(A1339,'Hospitalisation Details'!A1339:I1339,9,FALSE)</f>
        <v>tier - 2</v>
      </c>
      <c r="O1339" s="16" t="str">
        <f>VLOOKUP(A1339,'Hospitalisation Details'!A1339:J1339,10,FALSE)</f>
        <v>tier - 2</v>
      </c>
      <c r="P1339" s="16" t="str">
        <f>VLOOKUP(A1339,'Hospitalisation Details'!A1339:K1339,11,FALSE)</f>
        <v>R1013</v>
      </c>
      <c r="Q1339" s="16">
        <f>VLOOKUP(A1339,'Hospitalisation Details'!A1339:L1339,12,FALSE)</f>
        <v>49</v>
      </c>
    </row>
    <row r="1340" spans="1:17" ht="20.399999999999999" x14ac:dyDescent="0.6">
      <c r="A1340" s="17" t="s">
        <v>1032</v>
      </c>
      <c r="B1340" s="16" t="str">
        <f>VLOOKUP('HEALTH CARE'!A1340,'Customer Names'!A1340:D1340,3,FALSE)</f>
        <v>Morris</v>
      </c>
      <c r="C1340" s="16">
        <f>VLOOKUP(A1340,'Medical Examinations'!A1340:B1340,2,FALSE)</f>
        <v>18.829999999999998</v>
      </c>
      <c r="D1340" s="16">
        <f>VLOOKUP(A1340,'Medical Examinations'!A1340:C1340,3,FALSE)</f>
        <v>10.08</v>
      </c>
      <c r="E1340" s="16" t="str">
        <f>VLOOKUP(A1340,'Medical Examinations'!A1340:D1340,4,FALSE)</f>
        <v>Yes</v>
      </c>
      <c r="F1340" s="16" t="str">
        <f>VLOOKUP(A1340,'Medical Examinations'!A1340:E1340,5,FALSE)</f>
        <v>No</v>
      </c>
      <c r="G1340" s="16" t="str">
        <f>VLOOKUP(A1340,'Medical Examinations'!A1340:F1340,6,FALSE)</f>
        <v>No</v>
      </c>
      <c r="H1340" s="16">
        <f>VLOOKUP('HEALTH CARE'!A1340,'Medical Examinations'!A1340:G1340,7,FALSE)</f>
        <v>0</v>
      </c>
      <c r="I1340" s="16" t="str">
        <f>VLOOKUP(A1340,'Medical Examinations'!A1340:H1340,8,FALSE)</f>
        <v>No</v>
      </c>
      <c r="J1340" s="16" t="str">
        <f>VLOOKUP(A1340,'Medical Examinations'!A1340:I1340,9,FALSE)</f>
        <v>normal weight</v>
      </c>
      <c r="K1340" s="16" t="str">
        <f>VLOOKUP(A1340,'Medical Examinations'!A1340:J1340,10,FALSE)</f>
        <v>diabetes</v>
      </c>
      <c r="L1340" s="18">
        <f>VLOOKUP(A1340,'Hospitalisation Details'!A:F, 5, FALSE)</f>
        <v>10</v>
      </c>
      <c r="M1340" s="16">
        <f>VLOOKUP(A1340,'Hospitalisation Details'!A1340:H1340,8,FALSE)</f>
        <v>8091.3</v>
      </c>
      <c r="N1340" s="16" t="str">
        <f>VLOOKUP(A1340,'Hospitalisation Details'!A1340:I1340,9,FALSE)</f>
        <v>tier - 3</v>
      </c>
      <c r="O1340" s="16" t="str">
        <f>VLOOKUP(A1340,'Hospitalisation Details'!A1340:J1340,10,FALSE)</f>
        <v>tier - 1</v>
      </c>
      <c r="P1340" s="16" t="str">
        <f>VLOOKUP(A1340,'Hospitalisation Details'!A1340:K1340,11,FALSE)</f>
        <v>R1012</v>
      </c>
      <c r="Q1340" s="16">
        <f>VLOOKUP(A1340,'Hospitalisation Details'!A1340:L1340,12,FALSE)</f>
        <v>55</v>
      </c>
    </row>
    <row r="1341" spans="1:17" ht="20.399999999999999" x14ac:dyDescent="0.6">
      <c r="A1341" s="17" t="s">
        <v>1031</v>
      </c>
      <c r="B1341" s="16" t="str">
        <f>VLOOKUP('HEALTH CARE'!A1341,'Customer Names'!A1341:D1341,3,FALSE)</f>
        <v>Chaisson</v>
      </c>
      <c r="C1341" s="16">
        <f>VLOOKUP(A1341,'Medical Examinations'!A1341:B1341,2,FALSE)</f>
        <v>47.52</v>
      </c>
      <c r="D1341" s="16">
        <f>VLOOKUP(A1341,'Medical Examinations'!A1341:C1341,3,FALSE)</f>
        <v>11.39</v>
      </c>
      <c r="E1341" s="16" t="str">
        <f>VLOOKUP(A1341,'Medical Examinations'!A1341:D1341,4,FALSE)</f>
        <v>Yes</v>
      </c>
      <c r="F1341" s="16" t="str">
        <f>VLOOKUP(A1341,'Medical Examinations'!A1341:E1341,5,FALSE)</f>
        <v>No</v>
      </c>
      <c r="G1341" s="16" t="str">
        <f>VLOOKUP(A1341,'Medical Examinations'!A1341:F1341,6,FALSE)</f>
        <v>No</v>
      </c>
      <c r="H1341" s="16">
        <f>VLOOKUP('HEALTH CARE'!A1341,'Medical Examinations'!A1341:G1341,7,FALSE)</f>
        <v>1</v>
      </c>
      <c r="I1341" s="16" t="str">
        <f>VLOOKUP(A1341,'Medical Examinations'!A1341:H1341,8,FALSE)</f>
        <v>No</v>
      </c>
      <c r="J1341" s="16" t="str">
        <f>VLOOKUP(A1341,'Medical Examinations'!A1341:I1341,9,FALSE)</f>
        <v>obesity</v>
      </c>
      <c r="K1341" s="16" t="str">
        <f>VLOOKUP(A1341,'Medical Examinations'!A1341:J1341,10,FALSE)</f>
        <v>diabetes</v>
      </c>
      <c r="L1341" s="18">
        <f>VLOOKUP(A1341,'Hospitalisation Details'!A:F, 5, FALSE)</f>
        <v>21</v>
      </c>
      <c r="M1341" s="16">
        <f>VLOOKUP(A1341,'Hospitalisation Details'!A1341:H1341,8,FALSE)</f>
        <v>8083.92</v>
      </c>
      <c r="N1341" s="16" t="str">
        <f>VLOOKUP(A1341,'Hospitalisation Details'!A1341:I1341,9,FALSE)</f>
        <v>tier - 3</v>
      </c>
      <c r="O1341" s="16" t="str">
        <f>VLOOKUP(A1341,'Hospitalisation Details'!A1341:J1341,10,FALSE)</f>
        <v>tier - 3</v>
      </c>
      <c r="P1341" s="16" t="str">
        <f>VLOOKUP(A1341,'Hospitalisation Details'!A1341:K1341,11,FALSE)</f>
        <v>R1013</v>
      </c>
      <c r="Q1341" s="16">
        <f>VLOOKUP(A1341,'Hospitalisation Details'!A1341:L1341,12,FALSE)</f>
        <v>47</v>
      </c>
    </row>
    <row r="1342" spans="1:17" ht="20.399999999999999" x14ac:dyDescent="0.6">
      <c r="A1342" s="17" t="s">
        <v>1030</v>
      </c>
      <c r="B1342" s="16" t="str">
        <f>VLOOKUP('HEALTH CARE'!A1342,'Customer Names'!A1342:D1342,3,FALSE)</f>
        <v>Pigott</v>
      </c>
      <c r="C1342" s="16">
        <f>VLOOKUP(A1342,'Medical Examinations'!A1342:B1342,2,FALSE)</f>
        <v>37.82</v>
      </c>
      <c r="D1342" s="16">
        <f>VLOOKUP(A1342,'Medical Examinations'!A1342:C1342,3,FALSE)</f>
        <v>6.36</v>
      </c>
      <c r="E1342" s="16" t="str">
        <f>VLOOKUP(A1342,'Medical Examinations'!A1342:D1342,4,FALSE)</f>
        <v>No</v>
      </c>
      <c r="F1342" s="16" t="str">
        <f>VLOOKUP(A1342,'Medical Examinations'!A1342:E1342,5,FALSE)</f>
        <v>No</v>
      </c>
      <c r="G1342" s="16" t="str">
        <f>VLOOKUP(A1342,'Medical Examinations'!A1342:F1342,6,FALSE)</f>
        <v>No</v>
      </c>
      <c r="H1342" s="16">
        <f>VLOOKUP('HEALTH CARE'!A1342,'Medical Examinations'!A1342:G1342,7,FALSE)</f>
        <v>0</v>
      </c>
      <c r="I1342" s="16" t="str">
        <f>VLOOKUP(A1342,'Medical Examinations'!A1342:H1342,8,FALSE)</f>
        <v>No</v>
      </c>
      <c r="J1342" s="16" t="str">
        <f>VLOOKUP(A1342,'Medical Examinations'!A1342:I1342,9,FALSE)</f>
        <v>obesity</v>
      </c>
      <c r="K1342" s="16" t="str">
        <f>VLOOKUP(A1342,'Medical Examinations'!A1342:J1342,10,FALSE)</f>
        <v>prediabetes</v>
      </c>
      <c r="L1342" s="18">
        <f>VLOOKUP(A1342,'Hospitalisation Details'!A:F, 5, FALSE)</f>
        <v>12</v>
      </c>
      <c r="M1342" s="16">
        <f>VLOOKUP(A1342,'Hospitalisation Details'!A1342:H1342,8,FALSE)</f>
        <v>8081.74</v>
      </c>
      <c r="N1342" s="16" t="str">
        <f>VLOOKUP(A1342,'Hospitalisation Details'!A1342:I1342,9,FALSE)</f>
        <v>tier - 2</v>
      </c>
      <c r="O1342" s="16" t="str">
        <f>VLOOKUP(A1342,'Hospitalisation Details'!A1342:J1342,10,FALSE)</f>
        <v>tier - 2</v>
      </c>
      <c r="P1342" s="16" t="str">
        <f>VLOOKUP(A1342,'Hospitalisation Details'!A1342:K1342,11,FALSE)</f>
        <v>R1026</v>
      </c>
      <c r="Q1342" s="16">
        <f>VLOOKUP(A1342,'Hospitalisation Details'!A1342:L1342,12,FALSE)</f>
        <v>28</v>
      </c>
    </row>
    <row r="1343" spans="1:17" ht="20.399999999999999" x14ac:dyDescent="0.6">
      <c r="A1343" s="17" t="s">
        <v>1029</v>
      </c>
      <c r="B1343" s="16" t="str">
        <f>VLOOKUP('HEALTH CARE'!A1343,'Customer Names'!A1343:D1343,3,FALSE)</f>
        <v>Cochrane</v>
      </c>
      <c r="C1343" s="16">
        <f>VLOOKUP(A1343,'Medical Examinations'!A1343:B1343,2,FALSE)</f>
        <v>44.16</v>
      </c>
      <c r="D1343" s="16">
        <f>VLOOKUP(A1343,'Medical Examinations'!A1343:C1343,3,FALSE)</f>
        <v>5.31</v>
      </c>
      <c r="E1343" s="16" t="str">
        <f>VLOOKUP(A1343,'Medical Examinations'!A1343:D1343,4,FALSE)</f>
        <v>Yes</v>
      </c>
      <c r="F1343" s="16" t="str">
        <f>VLOOKUP(A1343,'Medical Examinations'!A1343:E1343,5,FALSE)</f>
        <v>No</v>
      </c>
      <c r="G1343" s="16" t="str">
        <f>VLOOKUP(A1343,'Medical Examinations'!A1343:F1343,6,FALSE)</f>
        <v>No</v>
      </c>
      <c r="H1343" s="16">
        <f>VLOOKUP('HEALTH CARE'!A1343,'Medical Examinations'!A1343:G1343,7,FALSE)</f>
        <v>0</v>
      </c>
      <c r="I1343" s="16" t="str">
        <f>VLOOKUP(A1343,'Medical Examinations'!A1343:H1343,8,FALSE)</f>
        <v>No</v>
      </c>
      <c r="J1343" s="16" t="str">
        <f>VLOOKUP(A1343,'Medical Examinations'!A1343:I1343,9,FALSE)</f>
        <v>obesity</v>
      </c>
      <c r="K1343" s="16" t="str">
        <f>VLOOKUP(A1343,'Medical Examinations'!A1343:J1343,10,FALSE)</f>
        <v>normal</v>
      </c>
      <c r="L1343" s="18">
        <f>VLOOKUP(A1343,'Hospitalisation Details'!A:F, 5, FALSE)</f>
        <v>28</v>
      </c>
      <c r="M1343" s="16">
        <f>VLOOKUP(A1343,'Hospitalisation Details'!A1343:H1343,8,FALSE)</f>
        <v>8081.26</v>
      </c>
      <c r="N1343" s="16" t="str">
        <f>VLOOKUP(A1343,'Hospitalisation Details'!A1343:I1343,9,FALSE)</f>
        <v>tier - 2</v>
      </c>
      <c r="O1343" s="16" t="str">
        <f>VLOOKUP(A1343,'Hospitalisation Details'!A1343:J1343,10,FALSE)</f>
        <v>tier - 2</v>
      </c>
      <c r="P1343" s="16" t="str">
        <f>VLOOKUP(A1343,'Hospitalisation Details'!A1343:K1343,11,FALSE)</f>
        <v>R1012</v>
      </c>
      <c r="Q1343" s="16">
        <f>VLOOKUP(A1343,'Hospitalisation Details'!A1343:L1343,12,FALSE)</f>
        <v>21</v>
      </c>
    </row>
    <row r="1344" spans="1:17" ht="20.399999999999999" x14ac:dyDescent="0.6">
      <c r="A1344" s="17" t="s">
        <v>1028</v>
      </c>
      <c r="B1344" s="16" t="str">
        <f>VLOOKUP('HEALTH CARE'!A1344,'Customer Names'!A1344:D1344,3,FALSE)</f>
        <v>Armitage</v>
      </c>
      <c r="C1344" s="16">
        <f>VLOOKUP(A1344,'Medical Examinations'!A1344:B1344,2,FALSE)</f>
        <v>37.049999999999997</v>
      </c>
      <c r="D1344" s="16">
        <f>VLOOKUP(A1344,'Medical Examinations'!A1344:C1344,3,FALSE)</f>
        <v>4.74</v>
      </c>
      <c r="E1344" s="16" t="str">
        <f>VLOOKUP(A1344,'Medical Examinations'!A1344:D1344,4,FALSE)</f>
        <v>No</v>
      </c>
      <c r="F1344" s="16" t="str">
        <f>VLOOKUP(A1344,'Medical Examinations'!A1344:E1344,5,FALSE)</f>
        <v>No</v>
      </c>
      <c r="G1344" s="16" t="str">
        <f>VLOOKUP(A1344,'Medical Examinations'!A1344:F1344,6,FALSE)</f>
        <v>Yes</v>
      </c>
      <c r="H1344" s="16">
        <f>VLOOKUP('HEALTH CARE'!A1344,'Medical Examinations'!A1344:G1344,7,FALSE)</f>
        <v>1</v>
      </c>
      <c r="I1344" s="16" t="str">
        <f>VLOOKUP(A1344,'Medical Examinations'!A1344:H1344,8,FALSE)</f>
        <v>No</v>
      </c>
      <c r="J1344" s="16" t="str">
        <f>VLOOKUP(A1344,'Medical Examinations'!A1344:I1344,9,FALSE)</f>
        <v>obesity</v>
      </c>
      <c r="K1344" s="16" t="str">
        <f>VLOOKUP(A1344,'Medical Examinations'!A1344:J1344,10,FALSE)</f>
        <v>normal</v>
      </c>
      <c r="L1344" s="18">
        <f>VLOOKUP(A1344,'Hospitalisation Details'!A:F, 5, FALSE)</f>
        <v>7</v>
      </c>
      <c r="M1344" s="16">
        <f>VLOOKUP(A1344,'Hospitalisation Details'!A1344:H1344,8,FALSE)</f>
        <v>8077.41</v>
      </c>
      <c r="N1344" s="16" t="str">
        <f>VLOOKUP(A1344,'Hospitalisation Details'!A1344:I1344,9,FALSE)</f>
        <v>tier - 2</v>
      </c>
      <c r="O1344" s="16" t="str">
        <f>VLOOKUP(A1344,'Hospitalisation Details'!A1344:J1344,10,FALSE)</f>
        <v>tier - 1</v>
      </c>
      <c r="P1344" s="16" t="str">
        <f>VLOOKUP(A1344,'Hospitalisation Details'!A1344:K1344,11,FALSE)</f>
        <v>R1026</v>
      </c>
      <c r="Q1344" s="16">
        <f>VLOOKUP(A1344,'Hospitalisation Details'!A1344:L1344,12,FALSE)</f>
        <v>29</v>
      </c>
    </row>
    <row r="1345" spans="1:17" ht="20.399999999999999" x14ac:dyDescent="0.6">
      <c r="A1345" s="17" t="s">
        <v>1027</v>
      </c>
      <c r="B1345" s="16" t="str">
        <f>VLOOKUP('HEALTH CARE'!A1345,'Customer Names'!A1345:D1345,3,FALSE)</f>
        <v>Shen</v>
      </c>
      <c r="C1345" s="16">
        <f>VLOOKUP(A1345,'Medical Examinations'!A1345:B1345,2,FALSE)</f>
        <v>18.66</v>
      </c>
      <c r="D1345" s="16">
        <f>VLOOKUP(A1345,'Medical Examinations'!A1345:C1345,3,FALSE)</f>
        <v>11.35</v>
      </c>
      <c r="E1345" s="16" t="str">
        <f>VLOOKUP(A1345,'Medical Examinations'!A1345:D1345,4,FALSE)</f>
        <v>No</v>
      </c>
      <c r="F1345" s="16" t="str">
        <f>VLOOKUP(A1345,'Medical Examinations'!A1345:E1345,5,FALSE)</f>
        <v>No</v>
      </c>
      <c r="G1345" s="16" t="str">
        <f>VLOOKUP(A1345,'Medical Examinations'!A1345:F1345,6,FALSE)</f>
        <v>No</v>
      </c>
      <c r="H1345" s="16">
        <f>VLOOKUP('HEALTH CARE'!A1345,'Medical Examinations'!A1345:G1345,7,FALSE)</f>
        <v>0</v>
      </c>
      <c r="I1345" s="16" t="str">
        <f>VLOOKUP(A1345,'Medical Examinations'!A1345:H1345,8,FALSE)</f>
        <v>No</v>
      </c>
      <c r="J1345" s="16" t="str">
        <f>VLOOKUP(A1345,'Medical Examinations'!A1345:I1345,9,FALSE)</f>
        <v>normal weight</v>
      </c>
      <c r="K1345" s="16" t="str">
        <f>VLOOKUP(A1345,'Medical Examinations'!A1345:J1345,10,FALSE)</f>
        <v>diabetes</v>
      </c>
      <c r="L1345" s="18">
        <f>VLOOKUP(A1345,'Hospitalisation Details'!A:F, 5, FALSE)</f>
        <v>21</v>
      </c>
      <c r="M1345" s="16">
        <f>VLOOKUP(A1345,'Hospitalisation Details'!A1345:H1345,8,FALSE)</f>
        <v>8071.57</v>
      </c>
      <c r="N1345" s="16" t="str">
        <f>VLOOKUP(A1345,'Hospitalisation Details'!A1345:I1345,9,FALSE)</f>
        <v>tier - 3</v>
      </c>
      <c r="O1345" s="16" t="str">
        <f>VLOOKUP(A1345,'Hospitalisation Details'!A1345:J1345,10,FALSE)</f>
        <v>tier - 1</v>
      </c>
      <c r="P1345" s="16" t="str">
        <f>VLOOKUP(A1345,'Hospitalisation Details'!A1345:K1345,11,FALSE)</f>
        <v>R1011</v>
      </c>
      <c r="Q1345" s="16">
        <f>VLOOKUP(A1345,'Hospitalisation Details'!A1345:L1345,12,FALSE)</f>
        <v>57</v>
      </c>
    </row>
    <row r="1346" spans="1:17" ht="20.399999999999999" x14ac:dyDescent="0.6">
      <c r="A1346" s="17" t="s">
        <v>1026</v>
      </c>
      <c r="B1346" s="16" t="str">
        <f>VLOOKUP('HEALTH CARE'!A1346,'Customer Names'!A1346:D1346,3,FALSE)</f>
        <v>O'Kelly</v>
      </c>
      <c r="C1346" s="16">
        <f>VLOOKUP(A1346,'Medical Examinations'!A1346:B1346,2,FALSE)</f>
        <v>36.200000000000003</v>
      </c>
      <c r="D1346" s="16">
        <f>VLOOKUP(A1346,'Medical Examinations'!A1346:C1346,3,FALSE)</f>
        <v>6.81</v>
      </c>
      <c r="E1346" s="16" t="str">
        <f>VLOOKUP(A1346,'Medical Examinations'!A1346:D1346,4,FALSE)</f>
        <v>Yes</v>
      </c>
      <c r="F1346" s="16" t="str">
        <f>VLOOKUP(A1346,'Medical Examinations'!A1346:E1346,5,FALSE)</f>
        <v>No</v>
      </c>
      <c r="G1346" s="16" t="str">
        <f>VLOOKUP(A1346,'Medical Examinations'!A1346:F1346,6,FALSE)</f>
        <v>No</v>
      </c>
      <c r="H1346" s="16">
        <f>VLOOKUP('HEALTH CARE'!A1346,'Medical Examinations'!A1346:G1346,7,FALSE)</f>
        <v>1</v>
      </c>
      <c r="I1346" s="16" t="str">
        <f>VLOOKUP(A1346,'Medical Examinations'!A1346:H1346,8,FALSE)</f>
        <v>No</v>
      </c>
      <c r="J1346" s="16" t="str">
        <f>VLOOKUP(A1346,'Medical Examinations'!A1346:I1346,9,FALSE)</f>
        <v>obesity</v>
      </c>
      <c r="K1346" s="16" t="str">
        <f>VLOOKUP(A1346,'Medical Examinations'!A1346:J1346,10,FALSE)</f>
        <v>diabetes</v>
      </c>
      <c r="L1346" s="18">
        <f>VLOOKUP(A1346,'Hospitalisation Details'!A:F, 5, FALSE)</f>
        <v>15</v>
      </c>
      <c r="M1346" s="16">
        <f>VLOOKUP(A1346,'Hospitalisation Details'!A1346:H1346,8,FALSE)</f>
        <v>8068.19</v>
      </c>
      <c r="N1346" s="16" t="str">
        <f>VLOOKUP(A1346,'Hospitalisation Details'!A1346:I1346,9,FALSE)</f>
        <v>tier - 3</v>
      </c>
      <c r="O1346" s="16" t="str">
        <f>VLOOKUP(A1346,'Hospitalisation Details'!A1346:J1346,10,FALSE)</f>
        <v>tier - 2</v>
      </c>
      <c r="P1346" s="16" t="str">
        <f>VLOOKUP(A1346,'Hospitalisation Details'!A1346:K1346,11,FALSE)</f>
        <v>R1011</v>
      </c>
      <c r="Q1346" s="16">
        <f>VLOOKUP(A1346,'Hospitalisation Details'!A1346:L1346,12,FALSE)</f>
        <v>47</v>
      </c>
    </row>
    <row r="1347" spans="1:17" ht="20.399999999999999" x14ac:dyDescent="0.6">
      <c r="A1347" s="17" t="s">
        <v>1025</v>
      </c>
      <c r="B1347" s="16" t="str">
        <f>VLOOKUP('HEALTH CARE'!A1347,'Customer Names'!A1347:D1347,3,FALSE)</f>
        <v>Huff</v>
      </c>
      <c r="C1347" s="16">
        <f>VLOOKUP(A1347,'Medical Examinations'!A1347:B1347,2,FALSE)</f>
        <v>18.87</v>
      </c>
      <c r="D1347" s="16">
        <f>VLOOKUP(A1347,'Medical Examinations'!A1347:C1347,3,FALSE)</f>
        <v>8.06</v>
      </c>
      <c r="E1347" s="16" t="str">
        <f>VLOOKUP(A1347,'Medical Examinations'!A1347:D1347,4,FALSE)</f>
        <v>No</v>
      </c>
      <c r="F1347" s="16" t="str">
        <f>VLOOKUP(A1347,'Medical Examinations'!A1347:E1347,5,FALSE)</f>
        <v>No</v>
      </c>
      <c r="G1347" s="16" t="str">
        <f>VLOOKUP(A1347,'Medical Examinations'!A1347:F1347,6,FALSE)</f>
        <v>No</v>
      </c>
      <c r="H1347" s="16">
        <f>VLOOKUP('HEALTH CARE'!A1347,'Medical Examinations'!A1347:G1347,7,FALSE)</f>
        <v>0</v>
      </c>
      <c r="I1347" s="16" t="str">
        <f>VLOOKUP(A1347,'Medical Examinations'!A1347:H1347,8,FALSE)</f>
        <v>No</v>
      </c>
      <c r="J1347" s="16" t="str">
        <f>VLOOKUP(A1347,'Medical Examinations'!A1347:I1347,9,FALSE)</f>
        <v>normal weight</v>
      </c>
      <c r="K1347" s="16" t="str">
        <f>VLOOKUP(A1347,'Medical Examinations'!A1347:J1347,10,FALSE)</f>
        <v>diabetes</v>
      </c>
      <c r="L1347" s="18">
        <f>VLOOKUP(A1347,'Hospitalisation Details'!A:F, 5, FALSE)</f>
        <v>11</v>
      </c>
      <c r="M1347" s="16">
        <f>VLOOKUP(A1347,'Hospitalisation Details'!A1347:H1347,8,FALSE)</f>
        <v>8067.83</v>
      </c>
      <c r="N1347" s="16" t="str">
        <f>VLOOKUP(A1347,'Hospitalisation Details'!A1347:I1347,9,FALSE)</f>
        <v>tier - 3</v>
      </c>
      <c r="O1347" s="16" t="str">
        <f>VLOOKUP(A1347,'Hospitalisation Details'!A1347:J1347,10,FALSE)</f>
        <v>tier - 1</v>
      </c>
      <c r="P1347" s="16" t="str">
        <f>VLOOKUP(A1347,'Hospitalisation Details'!A1347:K1347,11,FALSE)</f>
        <v>R1013</v>
      </c>
      <c r="Q1347" s="16">
        <f>VLOOKUP(A1347,'Hospitalisation Details'!A1347:L1347,12,FALSE)</f>
        <v>57</v>
      </c>
    </row>
    <row r="1348" spans="1:17" ht="20.399999999999999" x14ac:dyDescent="0.6">
      <c r="A1348" s="17" t="s">
        <v>1024</v>
      </c>
      <c r="B1348" s="16" t="str">
        <f>VLOOKUP('HEALTH CARE'!A1348,'Customer Names'!A1348:D1348,3,FALSE)</f>
        <v>Dye</v>
      </c>
      <c r="C1348" s="16">
        <f>VLOOKUP(A1348,'Medical Examinations'!A1348:B1348,2,FALSE)</f>
        <v>32.299999999999997</v>
      </c>
      <c r="D1348" s="16">
        <f>VLOOKUP(A1348,'Medical Examinations'!A1348:C1348,3,FALSE)</f>
        <v>6.74</v>
      </c>
      <c r="E1348" s="16" t="str">
        <f>VLOOKUP(A1348,'Medical Examinations'!A1348:D1348,4,FALSE)</f>
        <v>Yes</v>
      </c>
      <c r="F1348" s="16" t="str">
        <f>VLOOKUP(A1348,'Medical Examinations'!A1348:E1348,5,FALSE)</f>
        <v>No</v>
      </c>
      <c r="G1348" s="16" t="str">
        <f>VLOOKUP(A1348,'Medical Examinations'!A1348:F1348,6,FALSE)</f>
        <v>No</v>
      </c>
      <c r="H1348" s="16">
        <f>VLOOKUP('HEALTH CARE'!A1348,'Medical Examinations'!A1348:G1348,7,FALSE)</f>
        <v>1</v>
      </c>
      <c r="I1348" s="16" t="str">
        <f>VLOOKUP(A1348,'Medical Examinations'!A1348:H1348,8,FALSE)</f>
        <v>No</v>
      </c>
      <c r="J1348" s="16" t="str">
        <f>VLOOKUP(A1348,'Medical Examinations'!A1348:I1348,9,FALSE)</f>
        <v>obesity</v>
      </c>
      <c r="K1348" s="16" t="str">
        <f>VLOOKUP(A1348,'Medical Examinations'!A1348:J1348,10,FALSE)</f>
        <v>diabetes</v>
      </c>
      <c r="L1348" s="18">
        <f>VLOOKUP(A1348,'Hospitalisation Details'!A:F, 5, FALSE)</f>
        <v>28</v>
      </c>
      <c r="M1348" s="16">
        <f>VLOOKUP(A1348,'Hospitalisation Details'!A1348:H1348,8,FALSE)</f>
        <v>8062.76</v>
      </c>
      <c r="N1348" s="16" t="str">
        <f>VLOOKUP(A1348,'Hospitalisation Details'!A1348:I1348,9,FALSE)</f>
        <v>tier - 3</v>
      </c>
      <c r="O1348" s="16" t="str">
        <f>VLOOKUP(A1348,'Hospitalisation Details'!A1348:J1348,10,FALSE)</f>
        <v>tier - 3</v>
      </c>
      <c r="P1348" s="16" t="str">
        <f>VLOOKUP(A1348,'Hospitalisation Details'!A1348:K1348,11,FALSE)</f>
        <v>R1011</v>
      </c>
      <c r="Q1348" s="16">
        <f>VLOOKUP(A1348,'Hospitalisation Details'!A1348:L1348,12,FALSE)</f>
        <v>47</v>
      </c>
    </row>
    <row r="1349" spans="1:17" ht="20.399999999999999" x14ac:dyDescent="0.6">
      <c r="A1349" s="17" t="s">
        <v>1023</v>
      </c>
      <c r="B1349" s="16" t="str">
        <f>VLOOKUP('HEALTH CARE'!A1349,'Customer Names'!A1349:D1349,3,FALSE)</f>
        <v>Willard</v>
      </c>
      <c r="C1349" s="16">
        <f>VLOOKUP(A1349,'Medical Examinations'!A1349:B1349,2,FALSE)</f>
        <v>22.64</v>
      </c>
      <c r="D1349" s="16">
        <f>VLOOKUP(A1349,'Medical Examinations'!A1349:C1349,3,FALSE)</f>
        <v>6.54</v>
      </c>
      <c r="E1349" s="16" t="str">
        <f>VLOOKUP(A1349,'Medical Examinations'!A1349:D1349,4,FALSE)</f>
        <v>Yes</v>
      </c>
      <c r="F1349" s="16" t="str">
        <f>VLOOKUP(A1349,'Medical Examinations'!A1349:E1349,5,FALSE)</f>
        <v>No</v>
      </c>
      <c r="G1349" s="16" t="str">
        <f>VLOOKUP(A1349,'Medical Examinations'!A1349:F1349,6,FALSE)</f>
        <v>No</v>
      </c>
      <c r="H1349" s="16">
        <f>VLOOKUP('HEALTH CARE'!A1349,'Medical Examinations'!A1349:G1349,7,FALSE)</f>
        <v>2</v>
      </c>
      <c r="I1349" s="16" t="str">
        <f>VLOOKUP(A1349,'Medical Examinations'!A1349:H1349,8,FALSE)</f>
        <v>No</v>
      </c>
      <c r="J1349" s="16" t="str">
        <f>VLOOKUP(A1349,'Medical Examinations'!A1349:I1349,9,FALSE)</f>
        <v>normal weight</v>
      </c>
      <c r="K1349" s="16" t="str">
        <f>VLOOKUP(A1349,'Medical Examinations'!A1349:J1349,10,FALSE)</f>
        <v>diabetes</v>
      </c>
      <c r="L1349" s="18">
        <f>VLOOKUP(A1349,'Hospitalisation Details'!A:F, 5, FALSE)</f>
        <v>12</v>
      </c>
      <c r="M1349" s="16">
        <f>VLOOKUP(A1349,'Hospitalisation Details'!A1349:H1349,8,FALSE)</f>
        <v>8062.31</v>
      </c>
      <c r="N1349" s="16" t="str">
        <f>VLOOKUP(A1349,'Hospitalisation Details'!A1349:I1349,9,FALSE)</f>
        <v>tier - 2</v>
      </c>
      <c r="O1349" s="16" t="str">
        <f>VLOOKUP(A1349,'Hospitalisation Details'!A1349:J1349,10,FALSE)</f>
        <v>tier - 1</v>
      </c>
      <c r="P1349" s="16" t="str">
        <f>VLOOKUP(A1349,'Hospitalisation Details'!A1349:K1349,11,FALSE)</f>
        <v>R1013</v>
      </c>
      <c r="Q1349" s="16">
        <f>VLOOKUP(A1349,'Hospitalisation Details'!A1349:L1349,12,FALSE)</f>
        <v>52</v>
      </c>
    </row>
    <row r="1350" spans="1:17" ht="20.399999999999999" x14ac:dyDescent="0.6">
      <c r="A1350" s="17" t="s">
        <v>1022</v>
      </c>
      <c r="B1350" s="16" t="str">
        <f>VLOOKUP('HEALTH CARE'!A1350,'Customer Names'!A1350:D1350,3,FALSE)</f>
        <v>D'Addario</v>
      </c>
      <c r="C1350" s="16">
        <f>VLOOKUP(A1350,'Medical Examinations'!A1350:B1350,2,FALSE)</f>
        <v>28.69</v>
      </c>
      <c r="D1350" s="16">
        <f>VLOOKUP(A1350,'Medical Examinations'!A1350:C1350,3,FALSE)</f>
        <v>5.4</v>
      </c>
      <c r="E1350" s="16" t="str">
        <f>VLOOKUP(A1350,'Medical Examinations'!A1350:D1350,4,FALSE)</f>
        <v>No</v>
      </c>
      <c r="F1350" s="16" t="str">
        <f>VLOOKUP(A1350,'Medical Examinations'!A1350:E1350,5,FALSE)</f>
        <v>No</v>
      </c>
      <c r="G1350" s="16" t="str">
        <f>VLOOKUP(A1350,'Medical Examinations'!A1350:F1350,6,FALSE)</f>
        <v>No</v>
      </c>
      <c r="H1350" s="16">
        <f>VLOOKUP('HEALTH CARE'!A1350,'Medical Examinations'!A1350:G1350,7,FALSE)</f>
        <v>0</v>
      </c>
      <c r="I1350" s="16" t="str">
        <f>VLOOKUP(A1350,'Medical Examinations'!A1350:H1350,8,FALSE)</f>
        <v>No</v>
      </c>
      <c r="J1350" s="16" t="str">
        <f>VLOOKUP(A1350,'Medical Examinations'!A1350:I1350,9,FALSE)</f>
        <v>overweight</v>
      </c>
      <c r="K1350" s="16" t="str">
        <f>VLOOKUP(A1350,'Medical Examinations'!A1350:J1350,10,FALSE)</f>
        <v>normal</v>
      </c>
      <c r="L1350" s="18">
        <f>VLOOKUP(A1350,'Hospitalisation Details'!A:F, 5, FALSE)</f>
        <v>27</v>
      </c>
      <c r="M1350" s="16">
        <f>VLOOKUP(A1350,'Hospitalisation Details'!A1350:H1350,8,FALSE)</f>
        <v>8059.68</v>
      </c>
      <c r="N1350" s="16" t="str">
        <f>VLOOKUP(A1350,'Hospitalisation Details'!A1350:I1350,9,FALSE)</f>
        <v>tier - 2</v>
      </c>
      <c r="O1350" s="16" t="str">
        <f>VLOOKUP(A1350,'Hospitalisation Details'!A1350:J1350,10,FALSE)</f>
        <v>tier - 3</v>
      </c>
      <c r="P1350" s="16" t="str">
        <f>VLOOKUP(A1350,'Hospitalisation Details'!A1350:K1350,11,FALSE)</f>
        <v>R1012</v>
      </c>
      <c r="Q1350" s="16">
        <f>VLOOKUP(A1350,'Hospitalisation Details'!A1350:L1350,12,FALSE)</f>
        <v>40</v>
      </c>
    </row>
    <row r="1351" spans="1:17" ht="20.399999999999999" x14ac:dyDescent="0.6">
      <c r="A1351" s="17" t="s">
        <v>1021</v>
      </c>
      <c r="B1351" s="16" t="str">
        <f>VLOOKUP('HEALTH CARE'!A1351,'Customer Names'!A1351:D1351,3,FALSE)</f>
        <v>Buchanan</v>
      </c>
      <c r="C1351" s="16">
        <f>VLOOKUP(A1351,'Medical Examinations'!A1351:B1351,2,FALSE)</f>
        <v>28.16</v>
      </c>
      <c r="D1351" s="16">
        <f>VLOOKUP(A1351,'Medical Examinations'!A1351:C1351,3,FALSE)</f>
        <v>5.58</v>
      </c>
      <c r="E1351" s="16" t="str">
        <f>VLOOKUP(A1351,'Medical Examinations'!A1351:D1351,4,FALSE)</f>
        <v>Yes</v>
      </c>
      <c r="F1351" s="16" t="str">
        <f>VLOOKUP(A1351,'Medical Examinations'!A1351:E1351,5,FALSE)</f>
        <v>No</v>
      </c>
      <c r="G1351" s="16" t="str">
        <f>VLOOKUP(A1351,'Medical Examinations'!A1351:F1351,6,FALSE)</f>
        <v>No</v>
      </c>
      <c r="H1351" s="16">
        <f>VLOOKUP('HEALTH CARE'!A1351,'Medical Examinations'!A1351:G1351,7,FALSE)</f>
        <v>0</v>
      </c>
      <c r="I1351" s="16" t="str">
        <f>VLOOKUP(A1351,'Medical Examinations'!A1351:H1351,8,FALSE)</f>
        <v>No</v>
      </c>
      <c r="J1351" s="16" t="str">
        <f>VLOOKUP(A1351,'Medical Examinations'!A1351:I1351,9,FALSE)</f>
        <v>overweight</v>
      </c>
      <c r="K1351" s="16" t="str">
        <f>VLOOKUP(A1351,'Medical Examinations'!A1351:J1351,10,FALSE)</f>
        <v>normal</v>
      </c>
      <c r="L1351" s="18">
        <f>VLOOKUP(A1351,'Hospitalisation Details'!A:F, 5, FALSE)</f>
        <v>28</v>
      </c>
      <c r="M1351" s="16">
        <f>VLOOKUP(A1351,'Hospitalisation Details'!A1351:H1351,8,FALSE)</f>
        <v>8059.06</v>
      </c>
      <c r="N1351" s="16" t="str">
        <f>VLOOKUP(A1351,'Hospitalisation Details'!A1351:I1351,9,FALSE)</f>
        <v>tier - 2</v>
      </c>
      <c r="O1351" s="16" t="str">
        <f>VLOOKUP(A1351,'Hospitalisation Details'!A1351:J1351,10,FALSE)</f>
        <v>tier - 3</v>
      </c>
      <c r="P1351" s="16" t="str">
        <f>VLOOKUP(A1351,'Hospitalisation Details'!A1351:K1351,11,FALSE)</f>
        <v>R1012</v>
      </c>
      <c r="Q1351" s="16">
        <f>VLOOKUP(A1351,'Hospitalisation Details'!A1351:L1351,12,FALSE)</f>
        <v>37</v>
      </c>
    </row>
    <row r="1352" spans="1:17" ht="20.399999999999999" x14ac:dyDescent="0.6">
      <c r="A1352" s="17" t="s">
        <v>1020</v>
      </c>
      <c r="B1352" s="16" t="str">
        <f>VLOOKUP('HEALTH CARE'!A1352,'Customer Names'!A1352:D1352,3,FALSE)</f>
        <v>Clark</v>
      </c>
      <c r="C1352" s="16">
        <f>VLOOKUP(A1352,'Medical Examinations'!A1352:B1352,2,FALSE)</f>
        <v>45.54</v>
      </c>
      <c r="D1352" s="16">
        <f>VLOOKUP(A1352,'Medical Examinations'!A1352:C1352,3,FALSE)</f>
        <v>5.84</v>
      </c>
      <c r="E1352" s="16" t="str">
        <f>VLOOKUP(A1352,'Medical Examinations'!A1352:D1352,4,FALSE)</f>
        <v>No</v>
      </c>
      <c r="F1352" s="16" t="str">
        <f>VLOOKUP(A1352,'Medical Examinations'!A1352:E1352,5,FALSE)</f>
        <v>No</v>
      </c>
      <c r="G1352" s="16" t="str">
        <f>VLOOKUP(A1352,'Medical Examinations'!A1352:F1352,6,FALSE)</f>
        <v>Yes</v>
      </c>
      <c r="H1352" s="16">
        <f>VLOOKUP('HEALTH CARE'!A1352,'Medical Examinations'!A1352:G1352,7,FALSE)</f>
        <v>1</v>
      </c>
      <c r="I1352" s="16" t="str">
        <f>VLOOKUP(A1352,'Medical Examinations'!A1352:H1352,8,FALSE)</f>
        <v>No</v>
      </c>
      <c r="J1352" s="16" t="str">
        <f>VLOOKUP(A1352,'Medical Examinations'!A1352:I1352,9,FALSE)</f>
        <v>obesity</v>
      </c>
      <c r="K1352" s="16" t="str">
        <f>VLOOKUP(A1352,'Medical Examinations'!A1352:J1352,10,FALSE)</f>
        <v>prediabetes</v>
      </c>
      <c r="L1352" s="18">
        <f>VLOOKUP(A1352,'Hospitalisation Details'!A:F, 5, FALSE)</f>
        <v>12</v>
      </c>
      <c r="M1352" s="16">
        <f>VLOOKUP(A1352,'Hospitalisation Details'!A1352:H1352,8,FALSE)</f>
        <v>8035.64</v>
      </c>
      <c r="N1352" s="16" t="str">
        <f>VLOOKUP(A1352,'Hospitalisation Details'!A1352:I1352,9,FALSE)</f>
        <v>tier - 2</v>
      </c>
      <c r="O1352" s="16" t="str">
        <f>VLOOKUP(A1352,'Hospitalisation Details'!A1352:J1352,10,FALSE)</f>
        <v>tier - 2</v>
      </c>
      <c r="P1352" s="16" t="str">
        <f>VLOOKUP(A1352,'Hospitalisation Details'!A1352:K1352,11,FALSE)</f>
        <v>R1012</v>
      </c>
      <c r="Q1352" s="16">
        <f>VLOOKUP(A1352,'Hospitalisation Details'!A1352:L1352,12,FALSE)</f>
        <v>19</v>
      </c>
    </row>
    <row r="1353" spans="1:17" ht="20.399999999999999" x14ac:dyDescent="0.6">
      <c r="A1353" s="17" t="s">
        <v>1019</v>
      </c>
      <c r="B1353" s="16" t="str">
        <f>VLOOKUP('HEALTH CARE'!A1353,'Customer Names'!A1353:D1353,3,FALSE)</f>
        <v>Waterson</v>
      </c>
      <c r="C1353" s="16">
        <f>VLOOKUP(A1353,'Medical Examinations'!A1353:B1353,2,FALSE)</f>
        <v>28.7</v>
      </c>
      <c r="D1353" s="16">
        <f>VLOOKUP(A1353,'Medical Examinations'!A1353:C1353,3,FALSE)</f>
        <v>4.2</v>
      </c>
      <c r="E1353" s="16" t="str">
        <f>VLOOKUP(A1353,'Medical Examinations'!A1353:D1353,4,FALSE)</f>
        <v>No</v>
      </c>
      <c r="F1353" s="16" t="str">
        <f>VLOOKUP(A1353,'Medical Examinations'!A1353:E1353,5,FALSE)</f>
        <v>No</v>
      </c>
      <c r="G1353" s="16" t="str">
        <f>VLOOKUP(A1353,'Medical Examinations'!A1353:F1353,6,FALSE)</f>
        <v>No</v>
      </c>
      <c r="H1353" s="16">
        <f>VLOOKUP('HEALTH CARE'!A1353,'Medical Examinations'!A1353:G1353,7,FALSE)</f>
        <v>0</v>
      </c>
      <c r="I1353" s="16" t="str">
        <f>VLOOKUP(A1353,'Medical Examinations'!A1353:H1353,8,FALSE)</f>
        <v>No</v>
      </c>
      <c r="J1353" s="16" t="str">
        <f>VLOOKUP(A1353,'Medical Examinations'!A1353:I1353,9,FALSE)</f>
        <v>overweight</v>
      </c>
      <c r="K1353" s="16" t="str">
        <f>VLOOKUP(A1353,'Medical Examinations'!A1353:J1353,10,FALSE)</f>
        <v>normal</v>
      </c>
      <c r="L1353" s="18">
        <f>VLOOKUP(A1353,'Hospitalisation Details'!A:F, 5, FALSE)</f>
        <v>6</v>
      </c>
      <c r="M1353" s="16">
        <f>VLOOKUP(A1353,'Hospitalisation Details'!A1353:H1353,8,FALSE)</f>
        <v>8027.97</v>
      </c>
      <c r="N1353" s="16" t="str">
        <f>VLOOKUP(A1353,'Hospitalisation Details'!A1353:I1353,9,FALSE)</f>
        <v>tier - 3</v>
      </c>
      <c r="O1353" s="16" t="str">
        <f>VLOOKUP(A1353,'Hospitalisation Details'!A1353:J1353,10,FALSE)</f>
        <v>tier - 2</v>
      </c>
      <c r="P1353" s="16" t="str">
        <f>VLOOKUP(A1353,'Hospitalisation Details'!A1353:K1353,11,FALSE)</f>
        <v>R1011</v>
      </c>
      <c r="Q1353" s="16">
        <f>VLOOKUP(A1353,'Hospitalisation Details'!A1353:L1353,12,FALSE)</f>
        <v>45</v>
      </c>
    </row>
    <row r="1354" spans="1:17" ht="20.399999999999999" x14ac:dyDescent="0.6">
      <c r="A1354" s="17" t="s">
        <v>1018</v>
      </c>
      <c r="B1354" s="16" t="str">
        <f>VLOOKUP('HEALTH CARE'!A1354,'Customer Names'!A1354:D1354,3,FALSE)</f>
        <v>Piras</v>
      </c>
      <c r="C1354" s="16">
        <f>VLOOKUP(A1354,'Medical Examinations'!A1354:B1354,2,FALSE)</f>
        <v>27.74</v>
      </c>
      <c r="D1354" s="16">
        <f>VLOOKUP(A1354,'Medical Examinations'!A1354:C1354,3,FALSE)</f>
        <v>6.06</v>
      </c>
      <c r="E1354" s="16" t="str">
        <f>VLOOKUP(A1354,'Medical Examinations'!A1354:D1354,4,FALSE)</f>
        <v>Yes</v>
      </c>
      <c r="F1354" s="16" t="str">
        <f>VLOOKUP(A1354,'Medical Examinations'!A1354:E1354,5,FALSE)</f>
        <v>No</v>
      </c>
      <c r="G1354" s="16" t="str">
        <f>VLOOKUP(A1354,'Medical Examinations'!A1354:F1354,6,FALSE)</f>
        <v>No</v>
      </c>
      <c r="H1354" s="16">
        <f>VLOOKUP('HEALTH CARE'!A1354,'Medical Examinations'!A1354:G1354,7,FALSE)</f>
        <v>0</v>
      </c>
      <c r="I1354" s="16" t="str">
        <f>VLOOKUP(A1354,'Medical Examinations'!A1354:H1354,8,FALSE)</f>
        <v>No</v>
      </c>
      <c r="J1354" s="16" t="str">
        <f>VLOOKUP(A1354,'Medical Examinations'!A1354:I1354,9,FALSE)</f>
        <v>overweight</v>
      </c>
      <c r="K1354" s="16" t="str">
        <f>VLOOKUP(A1354,'Medical Examinations'!A1354:J1354,10,FALSE)</f>
        <v>prediabetes</v>
      </c>
      <c r="L1354" s="18">
        <f>VLOOKUP(A1354,'Hospitalisation Details'!A:F, 5, FALSE)</f>
        <v>20</v>
      </c>
      <c r="M1354" s="16">
        <f>VLOOKUP(A1354,'Hospitalisation Details'!A1354:H1354,8,FALSE)</f>
        <v>8026.67</v>
      </c>
      <c r="N1354" s="16" t="str">
        <f>VLOOKUP(A1354,'Hospitalisation Details'!A1354:I1354,9,FALSE)</f>
        <v>tier - 2</v>
      </c>
      <c r="O1354" s="16" t="str">
        <f>VLOOKUP(A1354,'Hospitalisation Details'!A1354:J1354,10,FALSE)</f>
        <v>tier - 2</v>
      </c>
      <c r="P1354" s="16" t="str">
        <f>VLOOKUP(A1354,'Hospitalisation Details'!A1354:K1354,11,FALSE)</f>
        <v>R1012</v>
      </c>
      <c r="Q1354" s="16">
        <f>VLOOKUP(A1354,'Hospitalisation Details'!A1354:L1354,12,FALSE)</f>
        <v>46</v>
      </c>
    </row>
    <row r="1355" spans="1:17" ht="20.399999999999999" x14ac:dyDescent="0.6">
      <c r="A1355" s="17" t="s">
        <v>1017</v>
      </c>
      <c r="B1355" s="16" t="str">
        <f>VLOOKUP('HEALTH CARE'!A1355,'Customer Names'!A1355:D1355,3,FALSE)</f>
        <v>Olson</v>
      </c>
      <c r="C1355" s="16">
        <f>VLOOKUP(A1355,'Medical Examinations'!A1355:B1355,2,FALSE)</f>
        <v>36.954999999999998</v>
      </c>
      <c r="D1355" s="16">
        <f>VLOOKUP(A1355,'Medical Examinations'!A1355:C1355,3,FALSE)</f>
        <v>7.57</v>
      </c>
      <c r="E1355" s="16" t="str">
        <f>VLOOKUP(A1355,'Medical Examinations'!A1355:D1355,4,FALSE)</f>
        <v>No</v>
      </c>
      <c r="F1355" s="16" t="str">
        <f>VLOOKUP(A1355,'Medical Examinations'!A1355:E1355,5,FALSE)</f>
        <v>No</v>
      </c>
      <c r="G1355" s="16" t="str">
        <f>VLOOKUP(A1355,'Medical Examinations'!A1355:F1355,6,FALSE)</f>
        <v>No</v>
      </c>
      <c r="H1355" s="16">
        <f>VLOOKUP('HEALTH CARE'!A1355,'Medical Examinations'!A1355:G1355,7,FALSE)</f>
        <v>0</v>
      </c>
      <c r="I1355" s="16" t="str">
        <f>VLOOKUP(A1355,'Medical Examinations'!A1355:H1355,8,FALSE)</f>
        <v>No</v>
      </c>
      <c r="J1355" s="16" t="str">
        <f>VLOOKUP(A1355,'Medical Examinations'!A1355:I1355,9,FALSE)</f>
        <v>obesity</v>
      </c>
      <c r="K1355" s="16" t="str">
        <f>VLOOKUP(A1355,'Medical Examinations'!A1355:J1355,10,FALSE)</f>
        <v>diabetes</v>
      </c>
      <c r="L1355" s="18">
        <f>VLOOKUP(A1355,'Hospitalisation Details'!A:F, 5, FALSE)</f>
        <v>17</v>
      </c>
      <c r="M1355" s="16">
        <f>VLOOKUP(A1355,'Hospitalisation Details'!A1355:H1355,8,FALSE)</f>
        <v>8023.14</v>
      </c>
      <c r="N1355" s="16" t="str">
        <f>VLOOKUP(A1355,'Hospitalisation Details'!A1355:I1355,9,FALSE)</f>
        <v>tier - 2</v>
      </c>
      <c r="O1355" s="16" t="str">
        <f>VLOOKUP(A1355,'Hospitalisation Details'!A1355:J1355,10,FALSE)</f>
        <v>tier - 3</v>
      </c>
      <c r="P1355" s="16" t="str">
        <f>VLOOKUP(A1355,'Hospitalisation Details'!A1355:K1355,11,FALSE)</f>
        <v>R1012</v>
      </c>
      <c r="Q1355" s="16">
        <f>VLOOKUP(A1355,'Hospitalisation Details'!A1355:L1355,12,FALSE)</f>
        <v>44</v>
      </c>
    </row>
    <row r="1356" spans="1:17" ht="20.399999999999999" x14ac:dyDescent="0.6">
      <c r="A1356" s="17" t="s">
        <v>1016</v>
      </c>
      <c r="B1356" s="16" t="str">
        <f>VLOOKUP('HEALTH CARE'!A1356,'Customer Names'!A1356:D1356,3,FALSE)</f>
        <v>Manfredi</v>
      </c>
      <c r="C1356" s="16">
        <f>VLOOKUP(A1356,'Medical Examinations'!A1356:B1356,2,FALSE)</f>
        <v>30.69</v>
      </c>
      <c r="D1356" s="16">
        <f>VLOOKUP(A1356,'Medical Examinations'!A1356:C1356,3,FALSE)</f>
        <v>6.15</v>
      </c>
      <c r="E1356" s="16" t="str">
        <f>VLOOKUP(A1356,'Medical Examinations'!A1356:D1356,4,FALSE)</f>
        <v>No</v>
      </c>
      <c r="F1356" s="16" t="str">
        <f>VLOOKUP(A1356,'Medical Examinations'!A1356:E1356,5,FALSE)</f>
        <v>No</v>
      </c>
      <c r="G1356" s="16" t="str">
        <f>VLOOKUP(A1356,'Medical Examinations'!A1356:F1356,6,FALSE)</f>
        <v>No</v>
      </c>
      <c r="H1356" s="16">
        <f>VLOOKUP('HEALTH CARE'!A1356,'Medical Examinations'!A1356:G1356,7,FALSE)</f>
        <v>0</v>
      </c>
      <c r="I1356" s="16" t="str">
        <f>VLOOKUP(A1356,'Medical Examinations'!A1356:H1356,8,FALSE)</f>
        <v>No</v>
      </c>
      <c r="J1356" s="16" t="str">
        <f>VLOOKUP(A1356,'Medical Examinations'!A1356:I1356,9,FALSE)</f>
        <v>obesity</v>
      </c>
      <c r="K1356" s="16" t="str">
        <f>VLOOKUP(A1356,'Medical Examinations'!A1356:J1356,10,FALSE)</f>
        <v>prediabetes</v>
      </c>
      <c r="L1356" s="18">
        <f>VLOOKUP(A1356,'Hospitalisation Details'!A:F, 5, FALSE)</f>
        <v>3</v>
      </c>
      <c r="M1356" s="16">
        <f>VLOOKUP(A1356,'Hospitalisation Details'!A1356:H1356,8,FALSE)</f>
        <v>8021.11</v>
      </c>
      <c r="N1356" s="16" t="str">
        <f>VLOOKUP(A1356,'Hospitalisation Details'!A1356:I1356,9,FALSE)</f>
        <v>tier - 2</v>
      </c>
      <c r="O1356" s="16" t="str">
        <f>VLOOKUP(A1356,'Hospitalisation Details'!A1356:J1356,10,FALSE)</f>
        <v>tier - 1</v>
      </c>
      <c r="P1356" s="16" t="str">
        <f>VLOOKUP(A1356,'Hospitalisation Details'!A1356:K1356,11,FALSE)</f>
        <v>R1012</v>
      </c>
      <c r="Q1356" s="16">
        <f>VLOOKUP(A1356,'Hospitalisation Details'!A1356:L1356,12,FALSE)</f>
        <v>33</v>
      </c>
    </row>
    <row r="1357" spans="1:17" ht="20.399999999999999" x14ac:dyDescent="0.6">
      <c r="A1357" s="17" t="s">
        <v>1015</v>
      </c>
      <c r="B1357" s="16" t="str">
        <f>VLOOKUP('HEALTH CARE'!A1357,'Customer Names'!A1357:D1357,3,FALSE)</f>
        <v>Landberg</v>
      </c>
      <c r="C1357" s="16">
        <f>VLOOKUP(A1357,'Medical Examinations'!A1357:B1357,2,FALSE)</f>
        <v>24.984999999999999</v>
      </c>
      <c r="D1357" s="16">
        <f>VLOOKUP(A1357,'Medical Examinations'!A1357:C1357,3,FALSE)</f>
        <v>4.5599999999999996</v>
      </c>
      <c r="E1357" s="16" t="str">
        <f>VLOOKUP(A1357,'Medical Examinations'!A1357:D1357,4,FALSE)</f>
        <v>No</v>
      </c>
      <c r="F1357" s="16" t="str">
        <f>VLOOKUP(A1357,'Medical Examinations'!A1357:E1357,5,FALSE)</f>
        <v>No</v>
      </c>
      <c r="G1357" s="16" t="str">
        <f>VLOOKUP(A1357,'Medical Examinations'!A1357:F1357,6,FALSE)</f>
        <v>No</v>
      </c>
      <c r="H1357" s="16">
        <f>VLOOKUP('HEALTH CARE'!A1357,'Medical Examinations'!A1357:G1357,7,FALSE)</f>
        <v>0</v>
      </c>
      <c r="I1357" s="16" t="str">
        <f>VLOOKUP(A1357,'Medical Examinations'!A1357:H1357,8,FALSE)</f>
        <v>No</v>
      </c>
      <c r="J1357" s="16" t="str">
        <f>VLOOKUP(A1357,'Medical Examinations'!A1357:I1357,9,FALSE)</f>
        <v>overweight</v>
      </c>
      <c r="K1357" s="16" t="str">
        <f>VLOOKUP(A1357,'Medical Examinations'!A1357:J1357,10,FALSE)</f>
        <v>normal</v>
      </c>
      <c r="L1357" s="18">
        <f>VLOOKUP(A1357,'Hospitalisation Details'!A:F, 5, FALSE)</f>
        <v>8</v>
      </c>
      <c r="M1357" s="16">
        <f>VLOOKUP(A1357,'Hospitalisation Details'!A1357:H1357,8,FALSE)</f>
        <v>8017.06</v>
      </c>
      <c r="N1357" s="16" t="str">
        <f>VLOOKUP(A1357,'Hospitalisation Details'!A1357:I1357,9,FALSE)</f>
        <v>tier - 2</v>
      </c>
      <c r="O1357" s="16" t="str">
        <f>VLOOKUP(A1357,'Hospitalisation Details'!A1357:J1357,10,FALSE)</f>
        <v>tier - 2</v>
      </c>
      <c r="P1357" s="16" t="str">
        <f>VLOOKUP(A1357,'Hospitalisation Details'!A1357:K1357,11,FALSE)</f>
        <v>R1012</v>
      </c>
      <c r="Q1357" s="16">
        <f>VLOOKUP(A1357,'Hospitalisation Details'!A1357:L1357,12,FALSE)</f>
        <v>42</v>
      </c>
    </row>
    <row r="1358" spans="1:17" ht="20.399999999999999" x14ac:dyDescent="0.6">
      <c r="A1358" s="17" t="s">
        <v>1014</v>
      </c>
      <c r="B1358" s="16" t="str">
        <f>VLOOKUP('HEALTH CARE'!A1358,'Customer Names'!A1358:D1358,3,FALSE)</f>
        <v>Flynn</v>
      </c>
      <c r="C1358" s="16">
        <f>VLOOKUP(A1358,'Medical Examinations'!A1358:B1358,2,FALSE)</f>
        <v>39.42</v>
      </c>
      <c r="D1358" s="16">
        <f>VLOOKUP(A1358,'Medical Examinations'!A1358:C1358,3,FALSE)</f>
        <v>4.72</v>
      </c>
      <c r="E1358" s="16" t="str">
        <f>VLOOKUP(A1358,'Medical Examinations'!A1358:D1358,4,FALSE)</f>
        <v>Yes</v>
      </c>
      <c r="F1358" s="16" t="str">
        <f>VLOOKUP(A1358,'Medical Examinations'!A1358:E1358,5,FALSE)</f>
        <v>No</v>
      </c>
      <c r="G1358" s="16" t="str">
        <f>VLOOKUP(A1358,'Medical Examinations'!A1358:F1358,6,FALSE)</f>
        <v>No</v>
      </c>
      <c r="H1358" s="16">
        <f>VLOOKUP('HEALTH CARE'!A1358,'Medical Examinations'!A1358:G1358,7,FALSE)</f>
        <v>1</v>
      </c>
      <c r="I1358" s="16" t="str">
        <f>VLOOKUP(A1358,'Medical Examinations'!A1358:H1358,8,FALSE)</f>
        <v>No</v>
      </c>
      <c r="J1358" s="16" t="str">
        <f>VLOOKUP(A1358,'Medical Examinations'!A1358:I1358,9,FALSE)</f>
        <v>obesity</v>
      </c>
      <c r="K1358" s="16" t="str">
        <f>VLOOKUP(A1358,'Medical Examinations'!A1358:J1358,10,FALSE)</f>
        <v>normal</v>
      </c>
      <c r="L1358" s="18">
        <f>VLOOKUP(A1358,'Hospitalisation Details'!A:F, 5, FALSE)</f>
        <v>18</v>
      </c>
      <c r="M1358" s="16">
        <f>VLOOKUP(A1358,'Hospitalisation Details'!A1358:H1358,8,FALSE)</f>
        <v>8014.62</v>
      </c>
      <c r="N1358" s="16" t="str">
        <f>VLOOKUP(A1358,'Hospitalisation Details'!A1358:I1358,9,FALSE)</f>
        <v>tier - 2</v>
      </c>
      <c r="O1358" s="16" t="str">
        <f>VLOOKUP(A1358,'Hospitalisation Details'!A1358:J1358,10,FALSE)</f>
        <v>tier - 3</v>
      </c>
      <c r="P1358" s="16" t="str">
        <f>VLOOKUP(A1358,'Hospitalisation Details'!A1358:K1358,11,FALSE)</f>
        <v>R1012</v>
      </c>
      <c r="Q1358" s="16">
        <f>VLOOKUP(A1358,'Hospitalisation Details'!A1358:L1358,12,FALSE)</f>
        <v>27</v>
      </c>
    </row>
    <row r="1359" spans="1:17" ht="20.399999999999999" x14ac:dyDescent="0.6">
      <c r="A1359" s="17" t="s">
        <v>1013</v>
      </c>
      <c r="B1359" s="16" t="str">
        <f>VLOOKUP('HEALTH CARE'!A1359,'Customer Names'!A1359:D1359,3,FALSE)</f>
        <v>Bishop</v>
      </c>
      <c r="C1359" s="16">
        <f>VLOOKUP(A1359,'Medical Examinations'!A1359:B1359,2,FALSE)</f>
        <v>16.8</v>
      </c>
      <c r="D1359" s="16">
        <f>VLOOKUP(A1359,'Medical Examinations'!A1359:C1359,3,FALSE)</f>
        <v>7.98</v>
      </c>
      <c r="E1359" s="16" t="str">
        <f>VLOOKUP(A1359,'Medical Examinations'!A1359:D1359,4,FALSE)</f>
        <v>No</v>
      </c>
      <c r="F1359" s="16" t="str">
        <f>VLOOKUP(A1359,'Medical Examinations'!A1359:E1359,5,FALSE)</f>
        <v>No</v>
      </c>
      <c r="G1359" s="16" t="str">
        <f>VLOOKUP(A1359,'Medical Examinations'!A1359:F1359,6,FALSE)</f>
        <v>No</v>
      </c>
      <c r="H1359" s="16">
        <f>VLOOKUP('HEALTH CARE'!A1359,'Medical Examinations'!A1359:G1359,7,FALSE)</f>
        <v>0</v>
      </c>
      <c r="I1359" s="16" t="str">
        <f>VLOOKUP(A1359,'Medical Examinations'!A1359:H1359,8,FALSE)</f>
        <v>No</v>
      </c>
      <c r="J1359" s="16" t="str">
        <f>VLOOKUP(A1359,'Medical Examinations'!A1359:I1359,9,FALSE)</f>
        <v>underweight</v>
      </c>
      <c r="K1359" s="16" t="str">
        <f>VLOOKUP(A1359,'Medical Examinations'!A1359:J1359,10,FALSE)</f>
        <v>diabetes</v>
      </c>
      <c r="L1359" s="18">
        <f>VLOOKUP(A1359,'Hospitalisation Details'!A:F, 5, FALSE)</f>
        <v>22</v>
      </c>
      <c r="M1359" s="16">
        <f>VLOOKUP(A1359,'Hospitalisation Details'!A1359:H1359,8,FALSE)</f>
        <v>8004.96</v>
      </c>
      <c r="N1359" s="16" t="str">
        <f>VLOOKUP(A1359,'Hospitalisation Details'!A1359:I1359,9,FALSE)</f>
        <v>tier - 3</v>
      </c>
      <c r="O1359" s="16" t="str">
        <f>VLOOKUP(A1359,'Hospitalisation Details'!A1359:J1359,10,FALSE)</f>
        <v>tier - 1</v>
      </c>
      <c r="P1359" s="16" t="str">
        <f>VLOOKUP(A1359,'Hospitalisation Details'!A1359:K1359,11,FALSE)</f>
        <v>R1013</v>
      </c>
      <c r="Q1359" s="16">
        <f>VLOOKUP(A1359,'Hospitalisation Details'!A1359:L1359,12,FALSE)</f>
        <v>60</v>
      </c>
    </row>
    <row r="1360" spans="1:17" ht="20.399999999999999" x14ac:dyDescent="0.6">
      <c r="A1360" s="17" t="s">
        <v>1012</v>
      </c>
      <c r="B1360" s="16" t="str">
        <f>VLOOKUP('HEALTH CARE'!A1360,'Customer Names'!A1360:D1360,3,FALSE)</f>
        <v>Devitt</v>
      </c>
      <c r="C1360" s="16">
        <f>VLOOKUP(A1360,'Medical Examinations'!A1360:B1360,2,FALSE)</f>
        <v>23.274999999999999</v>
      </c>
      <c r="D1360" s="16">
        <f>VLOOKUP(A1360,'Medical Examinations'!A1360:C1360,3,FALSE)</f>
        <v>6.26</v>
      </c>
      <c r="E1360" s="16" t="str">
        <f>VLOOKUP(A1360,'Medical Examinations'!A1360:D1360,4,FALSE)</f>
        <v>Yes</v>
      </c>
      <c r="F1360" s="16" t="str">
        <f>VLOOKUP(A1360,'Medical Examinations'!A1360:E1360,5,FALSE)</f>
        <v>No</v>
      </c>
      <c r="G1360" s="16" t="str">
        <f>VLOOKUP(A1360,'Medical Examinations'!A1360:F1360,6,FALSE)</f>
        <v>Yes</v>
      </c>
      <c r="H1360" s="16">
        <f>VLOOKUP('HEALTH CARE'!A1360,'Medical Examinations'!A1360:G1360,7,FALSE)</f>
        <v>1</v>
      </c>
      <c r="I1360" s="16" t="str">
        <f>VLOOKUP(A1360,'Medical Examinations'!A1360:H1360,8,FALSE)</f>
        <v>No</v>
      </c>
      <c r="J1360" s="16" t="str">
        <f>VLOOKUP(A1360,'Medical Examinations'!A1360:I1360,9,FALSE)</f>
        <v>normal weight</v>
      </c>
      <c r="K1360" s="16" t="str">
        <f>VLOOKUP(A1360,'Medical Examinations'!A1360:J1360,10,FALSE)</f>
        <v>prediabetes</v>
      </c>
      <c r="L1360" s="18">
        <f>VLOOKUP(A1360,'Hospitalisation Details'!A:F, 5, FALSE)</f>
        <v>20</v>
      </c>
      <c r="M1360" s="16">
        <f>VLOOKUP(A1360,'Hospitalisation Details'!A1360:H1360,8,FALSE)</f>
        <v>7986.48</v>
      </c>
      <c r="N1360" s="16" t="str">
        <f>VLOOKUP(A1360,'Hospitalisation Details'!A1360:I1360,9,FALSE)</f>
        <v>tier - 2</v>
      </c>
      <c r="O1360" s="16" t="str">
        <f>VLOOKUP(A1360,'Hospitalisation Details'!A1360:J1360,10,FALSE)</f>
        <v>tier - 3</v>
      </c>
      <c r="P1360" s="16" t="str">
        <f>VLOOKUP(A1360,'Hospitalisation Details'!A1360:K1360,11,FALSE)</f>
        <v>R1024</v>
      </c>
      <c r="Q1360" s="16">
        <f>VLOOKUP(A1360,'Hospitalisation Details'!A1360:L1360,12,FALSE)</f>
        <v>39</v>
      </c>
    </row>
    <row r="1361" spans="1:17" ht="20.399999999999999" x14ac:dyDescent="0.6">
      <c r="A1361" s="17" t="s">
        <v>1011</v>
      </c>
      <c r="B1361" s="16" t="str">
        <f>VLOOKUP('HEALTH CARE'!A1361,'Customer Names'!A1361:D1361,3,FALSE)</f>
        <v>Lynch</v>
      </c>
      <c r="C1361" s="16">
        <f>VLOOKUP(A1361,'Medical Examinations'!A1361:B1361,2,FALSE)</f>
        <v>22.8</v>
      </c>
      <c r="D1361" s="16">
        <f>VLOOKUP(A1361,'Medical Examinations'!A1361:C1361,3,FALSE)</f>
        <v>4.29</v>
      </c>
      <c r="E1361" s="16" t="str">
        <f>VLOOKUP(A1361,'Medical Examinations'!A1361:D1361,4,FALSE)</f>
        <v>Yes</v>
      </c>
      <c r="F1361" s="16" t="str">
        <f>VLOOKUP(A1361,'Medical Examinations'!A1361:E1361,5,FALSE)</f>
        <v>No</v>
      </c>
      <c r="G1361" s="16" t="str">
        <f>VLOOKUP(A1361,'Medical Examinations'!A1361:F1361,6,FALSE)</f>
        <v>Yes</v>
      </c>
      <c r="H1361" s="16">
        <f>VLOOKUP('HEALTH CARE'!A1361,'Medical Examinations'!A1361:G1361,7,FALSE)</f>
        <v>1</v>
      </c>
      <c r="I1361" s="16" t="str">
        <f>VLOOKUP(A1361,'Medical Examinations'!A1361:H1361,8,FALSE)</f>
        <v>No</v>
      </c>
      <c r="J1361" s="16" t="str">
        <f>VLOOKUP(A1361,'Medical Examinations'!A1361:I1361,9,FALSE)</f>
        <v>normal weight</v>
      </c>
      <c r="K1361" s="16" t="str">
        <f>VLOOKUP(A1361,'Medical Examinations'!A1361:J1361,10,FALSE)</f>
        <v>normal</v>
      </c>
      <c r="L1361" s="18">
        <f>VLOOKUP(A1361,'Hospitalisation Details'!A:F, 5, FALSE)</f>
        <v>28</v>
      </c>
      <c r="M1361" s="16">
        <f>VLOOKUP(A1361,'Hospitalisation Details'!A1361:H1361,8,FALSE)</f>
        <v>7985.82</v>
      </c>
      <c r="N1361" s="16" t="str">
        <f>VLOOKUP(A1361,'Hospitalisation Details'!A1361:I1361,9,FALSE)</f>
        <v>tier - 2</v>
      </c>
      <c r="O1361" s="16" t="str">
        <f>VLOOKUP(A1361,'Hospitalisation Details'!A1361:J1361,10,FALSE)</f>
        <v>tier - 1</v>
      </c>
      <c r="P1361" s="16" t="str">
        <f>VLOOKUP(A1361,'Hospitalisation Details'!A1361:K1361,11,FALSE)</f>
        <v>R1024</v>
      </c>
      <c r="Q1361" s="16">
        <f>VLOOKUP(A1361,'Hospitalisation Details'!A1361:L1361,12,FALSE)</f>
        <v>39</v>
      </c>
    </row>
    <row r="1362" spans="1:17" ht="20.399999999999999" x14ac:dyDescent="0.6">
      <c r="A1362" s="17" t="s">
        <v>1010</v>
      </c>
      <c r="B1362" s="16" t="str">
        <f>VLOOKUP('HEALTH CARE'!A1362,'Customer Names'!A1362:D1362,3,FALSE)</f>
        <v>Tramontano</v>
      </c>
      <c r="C1362" s="16">
        <f>VLOOKUP(A1362,'Medical Examinations'!A1362:B1362,2,FALSE)</f>
        <v>24.3</v>
      </c>
      <c r="D1362" s="16">
        <f>VLOOKUP(A1362,'Medical Examinations'!A1362:C1362,3,FALSE)</f>
        <v>5.43</v>
      </c>
      <c r="E1362" s="16" t="str">
        <f>VLOOKUP(A1362,'Medical Examinations'!A1362:D1362,4,FALSE)</f>
        <v>No</v>
      </c>
      <c r="F1362" s="16" t="str">
        <f>VLOOKUP(A1362,'Medical Examinations'!A1362:E1362,5,FALSE)</f>
        <v>No</v>
      </c>
      <c r="G1362" s="16" t="str">
        <f>VLOOKUP(A1362,'Medical Examinations'!A1362:F1362,6,FALSE)</f>
        <v>No</v>
      </c>
      <c r="H1362" s="16">
        <f>VLOOKUP('HEALTH CARE'!A1362,'Medical Examinations'!A1362:G1362,7,FALSE)</f>
        <v>2</v>
      </c>
      <c r="I1362" s="16" t="str">
        <f>VLOOKUP(A1362,'Medical Examinations'!A1362:H1362,8,FALSE)</f>
        <v>No</v>
      </c>
      <c r="J1362" s="16" t="str">
        <f>VLOOKUP(A1362,'Medical Examinations'!A1362:I1362,9,FALSE)</f>
        <v>normal weight</v>
      </c>
      <c r="K1362" s="16" t="str">
        <f>VLOOKUP(A1362,'Medical Examinations'!A1362:J1362,10,FALSE)</f>
        <v>normal</v>
      </c>
      <c r="L1362" s="18">
        <f>VLOOKUP(A1362,'Hospitalisation Details'!A:F, 5, FALSE)</f>
        <v>23</v>
      </c>
      <c r="M1362" s="16">
        <f>VLOOKUP(A1362,'Hospitalisation Details'!A1362:H1362,8,FALSE)</f>
        <v>7980.34</v>
      </c>
      <c r="N1362" s="16" t="str">
        <f>VLOOKUP(A1362,'Hospitalisation Details'!A1362:I1362,9,FALSE)</f>
        <v>tier - 2</v>
      </c>
      <c r="O1362" s="16" t="str">
        <f>VLOOKUP(A1362,'Hospitalisation Details'!A1362:J1362,10,FALSE)</f>
        <v>tier - 2</v>
      </c>
      <c r="P1362" s="16" t="str">
        <f>VLOOKUP(A1362,'Hospitalisation Details'!A1362:K1362,11,FALSE)</f>
        <v>R1013</v>
      </c>
      <c r="Q1362" s="16">
        <f>VLOOKUP(A1362,'Hospitalisation Details'!A1362:L1362,12,FALSE)</f>
        <v>50</v>
      </c>
    </row>
    <row r="1363" spans="1:17" ht="20.399999999999999" x14ac:dyDescent="0.6">
      <c r="A1363" s="17" t="s">
        <v>1009</v>
      </c>
      <c r="B1363" s="16" t="str">
        <f>VLOOKUP('HEALTH CARE'!A1363,'Customer Names'!A1363:D1363,3,FALSE)</f>
        <v>Davidson</v>
      </c>
      <c r="C1363" s="16">
        <f>VLOOKUP(A1363,'Medical Examinations'!A1363:B1363,2,FALSE)</f>
        <v>25.13</v>
      </c>
      <c r="D1363" s="16">
        <f>VLOOKUP(A1363,'Medical Examinations'!A1363:C1363,3,FALSE)</f>
        <v>8</v>
      </c>
      <c r="E1363" s="16" t="str">
        <f>VLOOKUP(A1363,'Medical Examinations'!A1363:D1363,4,FALSE)</f>
        <v>Yes</v>
      </c>
      <c r="F1363" s="16" t="str">
        <f>VLOOKUP(A1363,'Medical Examinations'!A1363:E1363,5,FALSE)</f>
        <v>No</v>
      </c>
      <c r="G1363" s="16" t="str">
        <f>VLOOKUP(A1363,'Medical Examinations'!A1363:F1363,6,FALSE)</f>
        <v>No</v>
      </c>
      <c r="H1363" s="16">
        <f>VLOOKUP('HEALTH CARE'!A1363,'Medical Examinations'!A1363:G1363,7,FALSE)</f>
        <v>1</v>
      </c>
      <c r="I1363" s="16" t="str">
        <f>VLOOKUP(A1363,'Medical Examinations'!A1363:H1363,8,FALSE)</f>
        <v>No</v>
      </c>
      <c r="J1363" s="16" t="str">
        <f>VLOOKUP(A1363,'Medical Examinations'!A1363:I1363,9,FALSE)</f>
        <v>overweight</v>
      </c>
      <c r="K1363" s="16" t="str">
        <f>VLOOKUP(A1363,'Medical Examinations'!A1363:J1363,10,FALSE)</f>
        <v>diabetes</v>
      </c>
      <c r="L1363" s="18">
        <f>VLOOKUP(A1363,'Hospitalisation Details'!A:F, 5, FALSE)</f>
        <v>10</v>
      </c>
      <c r="M1363" s="16">
        <f>VLOOKUP(A1363,'Hospitalisation Details'!A1363:H1363,8,FALSE)</f>
        <v>7966.81</v>
      </c>
      <c r="N1363" s="16" t="str">
        <f>VLOOKUP(A1363,'Hospitalisation Details'!A1363:I1363,9,FALSE)</f>
        <v>tier - 2</v>
      </c>
      <c r="O1363" s="16" t="str">
        <f>VLOOKUP(A1363,'Hospitalisation Details'!A1363:J1363,10,FALSE)</f>
        <v>tier - 2</v>
      </c>
      <c r="P1363" s="16" t="str">
        <f>VLOOKUP(A1363,'Hospitalisation Details'!A1363:K1363,11,FALSE)</f>
        <v>R1013</v>
      </c>
      <c r="Q1363" s="16">
        <f>VLOOKUP(A1363,'Hospitalisation Details'!A1363:L1363,12,FALSE)</f>
        <v>47</v>
      </c>
    </row>
    <row r="1364" spans="1:17" ht="20.399999999999999" x14ac:dyDescent="0.6">
      <c r="A1364" s="17" t="s">
        <v>1008</v>
      </c>
      <c r="B1364" s="16" t="str">
        <f>VLOOKUP('HEALTH CARE'!A1364,'Customer Names'!A1364:D1364,3,FALSE)</f>
        <v>Burke</v>
      </c>
      <c r="C1364" s="16">
        <f>VLOOKUP(A1364,'Medical Examinations'!A1364:B1364,2,FALSE)</f>
        <v>22.72</v>
      </c>
      <c r="D1364" s="16">
        <f>VLOOKUP(A1364,'Medical Examinations'!A1364:C1364,3,FALSE)</f>
        <v>9.9600000000000009</v>
      </c>
      <c r="E1364" s="16" t="str">
        <f>VLOOKUP(A1364,'Medical Examinations'!A1364:D1364,4,FALSE)</f>
        <v>Yes</v>
      </c>
      <c r="F1364" s="16" t="str">
        <f>VLOOKUP(A1364,'Medical Examinations'!A1364:E1364,5,FALSE)</f>
        <v>No</v>
      </c>
      <c r="G1364" s="16" t="str">
        <f>VLOOKUP(A1364,'Medical Examinations'!A1364:F1364,6,FALSE)</f>
        <v>No</v>
      </c>
      <c r="H1364" s="16">
        <f>VLOOKUP('HEALTH CARE'!A1364,'Medical Examinations'!A1364:G1364,7,FALSE)</f>
        <v>2</v>
      </c>
      <c r="I1364" s="16" t="str">
        <f>VLOOKUP(A1364,'Medical Examinations'!A1364:H1364,8,FALSE)</f>
        <v>No</v>
      </c>
      <c r="J1364" s="16" t="str">
        <f>VLOOKUP(A1364,'Medical Examinations'!A1364:I1364,9,FALSE)</f>
        <v>normal weight</v>
      </c>
      <c r="K1364" s="16" t="str">
        <f>VLOOKUP(A1364,'Medical Examinations'!A1364:J1364,10,FALSE)</f>
        <v>diabetes</v>
      </c>
      <c r="L1364" s="18">
        <f>VLOOKUP(A1364,'Hospitalisation Details'!A:F, 5, FALSE)</f>
        <v>19</v>
      </c>
      <c r="M1364" s="16">
        <f>VLOOKUP(A1364,'Hospitalisation Details'!A1364:H1364,8,FALSE)</f>
        <v>7958.13</v>
      </c>
      <c r="N1364" s="16" t="str">
        <f>VLOOKUP(A1364,'Hospitalisation Details'!A1364:I1364,9,FALSE)</f>
        <v>tier - 2</v>
      </c>
      <c r="O1364" s="16" t="str">
        <f>VLOOKUP(A1364,'Hospitalisation Details'!A1364:J1364,10,FALSE)</f>
        <v>tier - 2</v>
      </c>
      <c r="P1364" s="16" t="str">
        <f>VLOOKUP(A1364,'Hospitalisation Details'!A1364:K1364,11,FALSE)</f>
        <v>R1013</v>
      </c>
      <c r="Q1364" s="16">
        <f>VLOOKUP(A1364,'Hospitalisation Details'!A1364:L1364,12,FALSE)</f>
        <v>52</v>
      </c>
    </row>
    <row r="1365" spans="1:17" ht="20.399999999999999" x14ac:dyDescent="0.6">
      <c r="A1365" s="17" t="s">
        <v>1007</v>
      </c>
      <c r="B1365" s="16" t="str">
        <f>VLOOKUP('HEALTH CARE'!A1365,'Customer Names'!A1365:D1365,3,FALSE)</f>
        <v>McGraw</v>
      </c>
      <c r="C1365" s="16">
        <f>VLOOKUP(A1365,'Medical Examinations'!A1365:B1365,2,FALSE)</f>
        <v>32.6</v>
      </c>
      <c r="D1365" s="16">
        <f>VLOOKUP(A1365,'Medical Examinations'!A1365:C1365,3,FALSE)</f>
        <v>6.8</v>
      </c>
      <c r="E1365" s="16" t="str">
        <f>VLOOKUP(A1365,'Medical Examinations'!A1365:D1365,4,FALSE)</f>
        <v>Yes</v>
      </c>
      <c r="F1365" s="16" t="str">
        <f>VLOOKUP(A1365,'Medical Examinations'!A1365:E1365,5,FALSE)</f>
        <v>No</v>
      </c>
      <c r="G1365" s="16" t="str">
        <f>VLOOKUP(A1365,'Medical Examinations'!A1365:F1365,6,FALSE)</f>
        <v>No</v>
      </c>
      <c r="H1365" s="16">
        <f>VLOOKUP('HEALTH CARE'!A1365,'Medical Examinations'!A1365:G1365,7,FALSE)</f>
        <v>0</v>
      </c>
      <c r="I1365" s="16" t="str">
        <f>VLOOKUP(A1365,'Medical Examinations'!A1365:H1365,8,FALSE)</f>
        <v>No</v>
      </c>
      <c r="J1365" s="16" t="str">
        <f>VLOOKUP(A1365,'Medical Examinations'!A1365:I1365,9,FALSE)</f>
        <v>obesity</v>
      </c>
      <c r="K1365" s="16" t="str">
        <f>VLOOKUP(A1365,'Medical Examinations'!A1365:J1365,10,FALSE)</f>
        <v>diabetes</v>
      </c>
      <c r="L1365" s="18">
        <f>VLOOKUP(A1365,'Hospitalisation Details'!A:F, 5, FALSE)</f>
        <v>28</v>
      </c>
      <c r="M1365" s="16">
        <f>VLOOKUP(A1365,'Hospitalisation Details'!A1365:H1365,8,FALSE)</f>
        <v>7954.52</v>
      </c>
      <c r="N1365" s="16" t="str">
        <f>VLOOKUP(A1365,'Hospitalisation Details'!A1365:I1365,9,FALSE)</f>
        <v>tier - 2</v>
      </c>
      <c r="O1365" s="16" t="str">
        <f>VLOOKUP(A1365,'Hospitalisation Details'!A1365:J1365,10,FALSE)</f>
        <v>tier - 2</v>
      </c>
      <c r="P1365" s="16" t="str">
        <f>VLOOKUP(A1365,'Hospitalisation Details'!A1365:K1365,11,FALSE)</f>
        <v>R1011</v>
      </c>
      <c r="Q1365" s="16">
        <f>VLOOKUP(A1365,'Hospitalisation Details'!A1365:L1365,12,FALSE)</f>
        <v>41</v>
      </c>
    </row>
    <row r="1366" spans="1:17" ht="20.399999999999999" x14ac:dyDescent="0.6">
      <c r="A1366" s="17" t="s">
        <v>1006</v>
      </c>
      <c r="B1366" s="16" t="str">
        <f>VLOOKUP('HEALTH CARE'!A1366,'Customer Names'!A1366:D1366,3,FALSE)</f>
        <v>Fellure</v>
      </c>
      <c r="C1366" s="16">
        <f>VLOOKUP(A1366,'Medical Examinations'!A1366:B1366,2,FALSE)</f>
        <v>17.28</v>
      </c>
      <c r="D1366" s="16">
        <f>VLOOKUP(A1366,'Medical Examinations'!A1366:C1366,3,FALSE)</f>
        <v>6.22</v>
      </c>
      <c r="E1366" s="16" t="str">
        <f>VLOOKUP(A1366,'Medical Examinations'!A1366:D1366,4,FALSE)</f>
        <v>Yes</v>
      </c>
      <c r="F1366" s="16" t="str">
        <f>VLOOKUP(A1366,'Medical Examinations'!A1366:E1366,5,FALSE)</f>
        <v>No</v>
      </c>
      <c r="G1366" s="16" t="str">
        <f>VLOOKUP(A1366,'Medical Examinations'!A1366:F1366,6,FALSE)</f>
        <v>No</v>
      </c>
      <c r="H1366" s="16">
        <f>VLOOKUP('HEALTH CARE'!A1366,'Medical Examinations'!A1366:G1366,7,FALSE)</f>
        <v>2</v>
      </c>
      <c r="I1366" s="16" t="str">
        <f>VLOOKUP(A1366,'Medical Examinations'!A1366:H1366,8,FALSE)</f>
        <v>No</v>
      </c>
      <c r="J1366" s="16" t="str">
        <f>VLOOKUP(A1366,'Medical Examinations'!A1366:I1366,9,FALSE)</f>
        <v>underweight</v>
      </c>
      <c r="K1366" s="16" t="str">
        <f>VLOOKUP(A1366,'Medical Examinations'!A1366:J1366,10,FALSE)</f>
        <v>prediabetes</v>
      </c>
      <c r="L1366" s="18">
        <f>VLOOKUP(A1366,'Hospitalisation Details'!A:F, 5, FALSE)</f>
        <v>9</v>
      </c>
      <c r="M1366" s="16">
        <f>VLOOKUP(A1366,'Hospitalisation Details'!A1366:H1366,8,FALSE)</f>
        <v>7953.72</v>
      </c>
      <c r="N1366" s="16" t="str">
        <f>VLOOKUP(A1366,'Hospitalisation Details'!A1366:I1366,9,FALSE)</f>
        <v>tier - 3</v>
      </c>
      <c r="O1366" s="16" t="str">
        <f>VLOOKUP(A1366,'Hospitalisation Details'!A1366:J1366,10,FALSE)</f>
        <v>tier - 3</v>
      </c>
      <c r="P1366" s="16" t="str">
        <f>VLOOKUP(A1366,'Hospitalisation Details'!A1366:K1366,11,FALSE)</f>
        <v>R1012</v>
      </c>
      <c r="Q1366" s="16">
        <f>VLOOKUP(A1366,'Hospitalisation Details'!A1366:L1366,12,FALSE)</f>
        <v>56</v>
      </c>
    </row>
    <row r="1367" spans="1:17" ht="20.399999999999999" x14ac:dyDescent="0.6">
      <c r="A1367" s="17" t="s">
        <v>1005</v>
      </c>
      <c r="B1367" s="16" t="str">
        <f>VLOOKUP('HEALTH CARE'!A1367,'Customer Names'!A1367:D1367,3,FALSE)</f>
        <v>Sanford</v>
      </c>
      <c r="C1367" s="16">
        <f>VLOOKUP(A1367,'Medical Examinations'!A1367:B1367,2,FALSE)</f>
        <v>27.92</v>
      </c>
      <c r="D1367" s="16">
        <f>VLOOKUP(A1367,'Medical Examinations'!A1367:C1367,3,FALSE)</f>
        <v>5.79</v>
      </c>
      <c r="E1367" s="16" t="str">
        <f>VLOOKUP(A1367,'Medical Examinations'!A1367:D1367,4,FALSE)</f>
        <v>No</v>
      </c>
      <c r="F1367" s="16" t="str">
        <f>VLOOKUP(A1367,'Medical Examinations'!A1367:E1367,5,FALSE)</f>
        <v>No</v>
      </c>
      <c r="G1367" s="16" t="str">
        <f>VLOOKUP(A1367,'Medical Examinations'!A1367:F1367,6,FALSE)</f>
        <v>No</v>
      </c>
      <c r="H1367" s="16">
        <f>VLOOKUP('HEALTH CARE'!A1367,'Medical Examinations'!A1367:G1367,7,FALSE)</f>
        <v>1</v>
      </c>
      <c r="I1367" s="16" t="str">
        <f>VLOOKUP(A1367,'Medical Examinations'!A1367:H1367,8,FALSE)</f>
        <v>No</v>
      </c>
      <c r="J1367" s="16" t="str">
        <f>VLOOKUP(A1367,'Medical Examinations'!A1367:I1367,9,FALSE)</f>
        <v>overweight</v>
      </c>
      <c r="K1367" s="16" t="str">
        <f>VLOOKUP(A1367,'Medical Examinations'!A1367:J1367,10,FALSE)</f>
        <v>prediabetes</v>
      </c>
      <c r="L1367" s="18">
        <f>VLOOKUP(A1367,'Hospitalisation Details'!A:F, 5, FALSE)</f>
        <v>29</v>
      </c>
      <c r="M1367" s="16">
        <f>VLOOKUP(A1367,'Hospitalisation Details'!A1367:H1367,8,FALSE)</f>
        <v>7948.22</v>
      </c>
      <c r="N1367" s="16" t="str">
        <f>VLOOKUP(A1367,'Hospitalisation Details'!A1367:I1367,9,FALSE)</f>
        <v>tier - 2</v>
      </c>
      <c r="O1367" s="16" t="str">
        <f>VLOOKUP(A1367,'Hospitalisation Details'!A1367:J1367,10,FALSE)</f>
        <v>tier - 3</v>
      </c>
      <c r="P1367" s="16" t="str">
        <f>VLOOKUP(A1367,'Hospitalisation Details'!A1367:K1367,11,FALSE)</f>
        <v>R1025</v>
      </c>
      <c r="Q1367" s="16">
        <f>VLOOKUP(A1367,'Hospitalisation Details'!A1367:L1367,12,FALSE)</f>
        <v>35</v>
      </c>
    </row>
    <row r="1368" spans="1:17" ht="20.399999999999999" x14ac:dyDescent="0.6">
      <c r="A1368" s="17" t="s">
        <v>1004</v>
      </c>
      <c r="B1368" s="16" t="str">
        <f>VLOOKUP('HEALTH CARE'!A1368,'Customer Names'!A1368:D1368,3,FALSE)</f>
        <v>Wrenn</v>
      </c>
      <c r="C1368" s="16">
        <f>VLOOKUP(A1368,'Medical Examinations'!A1368:B1368,2,FALSE)</f>
        <v>38.284999999999997</v>
      </c>
      <c r="D1368" s="16">
        <f>VLOOKUP(A1368,'Medical Examinations'!A1368:C1368,3,FALSE)</f>
        <v>5.41</v>
      </c>
      <c r="E1368" s="16" t="str">
        <f>VLOOKUP(A1368,'Medical Examinations'!A1368:D1368,4,FALSE)</f>
        <v>No</v>
      </c>
      <c r="F1368" s="16" t="str">
        <f>VLOOKUP(A1368,'Medical Examinations'!A1368:E1368,5,FALSE)</f>
        <v>No</v>
      </c>
      <c r="G1368" s="16" t="str">
        <f>VLOOKUP(A1368,'Medical Examinations'!A1368:F1368,6,FALSE)</f>
        <v>No</v>
      </c>
      <c r="H1368" s="16">
        <f>VLOOKUP('HEALTH CARE'!A1368,'Medical Examinations'!A1368:G1368,7,FALSE)</f>
        <v>0</v>
      </c>
      <c r="I1368" s="16" t="str">
        <f>VLOOKUP(A1368,'Medical Examinations'!A1368:H1368,8,FALSE)</f>
        <v>No</v>
      </c>
      <c r="J1368" s="16" t="str">
        <f>VLOOKUP(A1368,'Medical Examinations'!A1368:I1368,9,FALSE)</f>
        <v>obesity</v>
      </c>
      <c r="K1368" s="16" t="str">
        <f>VLOOKUP(A1368,'Medical Examinations'!A1368:J1368,10,FALSE)</f>
        <v>normal</v>
      </c>
      <c r="L1368" s="18">
        <f>VLOOKUP(A1368,'Hospitalisation Details'!A:F, 5, FALSE)</f>
        <v>20</v>
      </c>
      <c r="M1368" s="16">
        <f>VLOOKUP(A1368,'Hospitalisation Details'!A1368:H1368,8,FALSE)</f>
        <v>7935.29</v>
      </c>
      <c r="N1368" s="16" t="str">
        <f>VLOOKUP(A1368,'Hospitalisation Details'!A1368:I1368,9,FALSE)</f>
        <v>tier - 2</v>
      </c>
      <c r="O1368" s="16" t="str">
        <f>VLOOKUP(A1368,'Hospitalisation Details'!A1368:J1368,10,FALSE)</f>
        <v>tier - 1</v>
      </c>
      <c r="P1368" s="16" t="str">
        <f>VLOOKUP(A1368,'Hospitalisation Details'!A1368:K1368,11,FALSE)</f>
        <v>R1024</v>
      </c>
      <c r="Q1368" s="16">
        <f>VLOOKUP(A1368,'Hospitalisation Details'!A1368:L1368,12,FALSE)</f>
        <v>45</v>
      </c>
    </row>
    <row r="1369" spans="1:17" ht="20.399999999999999" x14ac:dyDescent="0.6">
      <c r="A1369" s="17" t="s">
        <v>1003</v>
      </c>
      <c r="B1369" s="16" t="str">
        <f>VLOOKUP('HEALTH CARE'!A1369,'Customer Names'!A1369:D1369,3,FALSE)</f>
        <v>Lindsey</v>
      </c>
      <c r="C1369" s="16">
        <f>VLOOKUP(A1369,'Medical Examinations'!A1369:B1369,2,FALSE)</f>
        <v>16.48</v>
      </c>
      <c r="D1369" s="16">
        <f>VLOOKUP(A1369,'Medical Examinations'!A1369:C1369,3,FALSE)</f>
        <v>11.05</v>
      </c>
      <c r="E1369" s="16" t="str">
        <f>VLOOKUP(A1369,'Medical Examinations'!A1369:D1369,4,FALSE)</f>
        <v>No</v>
      </c>
      <c r="F1369" s="16" t="str">
        <f>VLOOKUP(A1369,'Medical Examinations'!A1369:E1369,5,FALSE)</f>
        <v>No</v>
      </c>
      <c r="G1369" s="16" t="str">
        <f>VLOOKUP(A1369,'Medical Examinations'!A1369:F1369,6,FALSE)</f>
        <v>No</v>
      </c>
      <c r="H1369" s="16">
        <f>VLOOKUP('HEALTH CARE'!A1369,'Medical Examinations'!A1369:G1369,7,FALSE)</f>
        <v>0</v>
      </c>
      <c r="I1369" s="16" t="str">
        <f>VLOOKUP(A1369,'Medical Examinations'!A1369:H1369,8,FALSE)</f>
        <v>No</v>
      </c>
      <c r="J1369" s="16" t="str">
        <f>VLOOKUP(A1369,'Medical Examinations'!A1369:I1369,9,FALSE)</f>
        <v>underweight</v>
      </c>
      <c r="K1369" s="16" t="str">
        <f>VLOOKUP(A1369,'Medical Examinations'!A1369:J1369,10,FALSE)</f>
        <v>diabetes</v>
      </c>
      <c r="L1369" s="18">
        <f>VLOOKUP(A1369,'Hospitalisation Details'!A:F, 5, FALSE)</f>
        <v>10</v>
      </c>
      <c r="M1369" s="16">
        <f>VLOOKUP(A1369,'Hospitalisation Details'!A1369:H1369,8,FALSE)</f>
        <v>7896.41</v>
      </c>
      <c r="N1369" s="16" t="str">
        <f>VLOOKUP(A1369,'Hospitalisation Details'!A1369:I1369,9,FALSE)</f>
        <v>tier - 3</v>
      </c>
      <c r="O1369" s="16" t="str">
        <f>VLOOKUP(A1369,'Hospitalisation Details'!A1369:J1369,10,FALSE)</f>
        <v>tier - 2</v>
      </c>
      <c r="P1369" s="16" t="str">
        <f>VLOOKUP(A1369,'Hospitalisation Details'!A1369:K1369,11,FALSE)</f>
        <v>R1013</v>
      </c>
      <c r="Q1369" s="16">
        <f>VLOOKUP(A1369,'Hospitalisation Details'!A1369:L1369,12,FALSE)</f>
        <v>60</v>
      </c>
    </row>
    <row r="1370" spans="1:17" ht="20.399999999999999" x14ac:dyDescent="0.6">
      <c r="A1370" s="17" t="s">
        <v>1002</v>
      </c>
      <c r="B1370" s="16" t="str">
        <f>VLOOKUP('HEALTH CARE'!A1370,'Customer Names'!A1370:D1370,3,FALSE)</f>
        <v>Krueger</v>
      </c>
      <c r="C1370" s="16">
        <f>VLOOKUP(A1370,'Medical Examinations'!A1370:B1370,2,FALSE)</f>
        <v>38.57</v>
      </c>
      <c r="D1370" s="16">
        <f>VLOOKUP(A1370,'Medical Examinations'!A1370:C1370,3,FALSE)</f>
        <v>6.27</v>
      </c>
      <c r="E1370" s="16" t="str">
        <f>VLOOKUP(A1370,'Medical Examinations'!A1370:D1370,4,FALSE)</f>
        <v>No</v>
      </c>
      <c r="F1370" s="16" t="str">
        <f>VLOOKUP(A1370,'Medical Examinations'!A1370:E1370,5,FALSE)</f>
        <v>No</v>
      </c>
      <c r="G1370" s="16" t="str">
        <f>VLOOKUP(A1370,'Medical Examinations'!A1370:F1370,6,FALSE)</f>
        <v>No</v>
      </c>
      <c r="H1370" s="16">
        <f>VLOOKUP('HEALTH CARE'!A1370,'Medical Examinations'!A1370:G1370,7,FALSE)</f>
        <v>0</v>
      </c>
      <c r="I1370" s="16" t="str">
        <f>VLOOKUP(A1370,'Medical Examinations'!A1370:H1370,8,FALSE)</f>
        <v>No</v>
      </c>
      <c r="J1370" s="16" t="str">
        <f>VLOOKUP(A1370,'Medical Examinations'!A1370:I1370,9,FALSE)</f>
        <v>obesity</v>
      </c>
      <c r="K1370" s="16" t="str">
        <f>VLOOKUP(A1370,'Medical Examinations'!A1370:J1370,10,FALSE)</f>
        <v>prediabetes</v>
      </c>
      <c r="L1370" s="18">
        <f>VLOOKUP(A1370,'Hospitalisation Details'!A:F, 5, FALSE)</f>
        <v>17</v>
      </c>
      <c r="M1370" s="16">
        <f>VLOOKUP(A1370,'Hospitalisation Details'!A1370:H1370,8,FALSE)</f>
        <v>7851.85</v>
      </c>
      <c r="N1370" s="16" t="str">
        <f>VLOOKUP(A1370,'Hospitalisation Details'!A1370:I1370,9,FALSE)</f>
        <v>tier - 2</v>
      </c>
      <c r="O1370" s="16" t="str">
        <f>VLOOKUP(A1370,'Hospitalisation Details'!A1370:J1370,10,FALSE)</f>
        <v>tier - 3</v>
      </c>
      <c r="P1370" s="16" t="str">
        <f>VLOOKUP(A1370,'Hospitalisation Details'!A1370:K1370,11,FALSE)</f>
        <v>R1012</v>
      </c>
      <c r="Q1370" s="16">
        <f>VLOOKUP(A1370,'Hospitalisation Details'!A1370:L1370,12,FALSE)</f>
        <v>28</v>
      </c>
    </row>
    <row r="1371" spans="1:17" ht="20.399999999999999" x14ac:dyDescent="0.6">
      <c r="A1371" s="17" t="s">
        <v>1001</v>
      </c>
      <c r="B1371" s="16" t="str">
        <f>VLOOKUP('HEALTH CARE'!A1371,'Customer Names'!A1371:D1371,3,FALSE)</f>
        <v>Babler</v>
      </c>
      <c r="C1371" s="16">
        <f>VLOOKUP(A1371,'Medical Examinations'!A1371:B1371,2,FALSE)</f>
        <v>43.85</v>
      </c>
      <c r="D1371" s="16">
        <f>VLOOKUP(A1371,'Medical Examinations'!A1371:C1371,3,FALSE)</f>
        <v>4.7699999999999996</v>
      </c>
      <c r="E1371" s="16" t="str">
        <f>VLOOKUP(A1371,'Medical Examinations'!A1371:D1371,4,FALSE)</f>
        <v>Yes</v>
      </c>
      <c r="F1371" s="16" t="str">
        <f>VLOOKUP(A1371,'Medical Examinations'!A1371:E1371,5,FALSE)</f>
        <v>No</v>
      </c>
      <c r="G1371" s="16" t="str">
        <f>VLOOKUP(A1371,'Medical Examinations'!A1371:F1371,6,FALSE)</f>
        <v>No</v>
      </c>
      <c r="H1371" s="16">
        <f>VLOOKUP('HEALTH CARE'!A1371,'Medical Examinations'!A1371:G1371,7,FALSE)</f>
        <v>0</v>
      </c>
      <c r="I1371" s="16" t="str">
        <f>VLOOKUP(A1371,'Medical Examinations'!A1371:H1371,8,FALSE)</f>
        <v>No</v>
      </c>
      <c r="J1371" s="16" t="str">
        <f>VLOOKUP(A1371,'Medical Examinations'!A1371:I1371,9,FALSE)</f>
        <v>obesity</v>
      </c>
      <c r="K1371" s="16" t="str">
        <f>VLOOKUP(A1371,'Medical Examinations'!A1371:J1371,10,FALSE)</f>
        <v>normal</v>
      </c>
      <c r="L1371" s="18">
        <f>VLOOKUP(A1371,'Hospitalisation Details'!A:F, 5, FALSE)</f>
        <v>5</v>
      </c>
      <c r="M1371" s="16">
        <f>VLOOKUP(A1371,'Hospitalisation Details'!A1371:H1371,8,FALSE)</f>
        <v>7844.8</v>
      </c>
      <c r="N1371" s="16" t="str">
        <f>VLOOKUP(A1371,'Hospitalisation Details'!A1371:I1371,9,FALSE)</f>
        <v>tier - 2</v>
      </c>
      <c r="O1371" s="16" t="str">
        <f>VLOOKUP(A1371,'Hospitalisation Details'!A1371:J1371,10,FALSE)</f>
        <v>tier - 2</v>
      </c>
      <c r="P1371" s="16" t="str">
        <f>VLOOKUP(A1371,'Hospitalisation Details'!A1371:K1371,11,FALSE)</f>
        <v>R1012</v>
      </c>
      <c r="Q1371" s="16">
        <f>VLOOKUP(A1371,'Hospitalisation Details'!A1371:L1371,12,FALSE)</f>
        <v>21</v>
      </c>
    </row>
    <row r="1372" spans="1:17" ht="20.399999999999999" x14ac:dyDescent="0.6">
      <c r="A1372" s="17" t="s">
        <v>1000</v>
      </c>
      <c r="B1372" s="16" t="str">
        <f>VLOOKUP('HEALTH CARE'!A1372,'Customer Names'!A1372:D1372,3,FALSE)</f>
        <v>Brezenski</v>
      </c>
      <c r="C1372" s="16">
        <f>VLOOKUP(A1372,'Medical Examinations'!A1372:B1372,2,FALSE)</f>
        <v>30.11</v>
      </c>
      <c r="D1372" s="16">
        <f>VLOOKUP(A1372,'Medical Examinations'!A1372:C1372,3,FALSE)</f>
        <v>4.08</v>
      </c>
      <c r="E1372" s="16" t="str">
        <f>VLOOKUP(A1372,'Medical Examinations'!A1372:D1372,4,FALSE)</f>
        <v>No</v>
      </c>
      <c r="F1372" s="16" t="str">
        <f>VLOOKUP(A1372,'Medical Examinations'!A1372:E1372,5,FALSE)</f>
        <v>No</v>
      </c>
      <c r="G1372" s="16" t="str">
        <f>VLOOKUP(A1372,'Medical Examinations'!A1372:F1372,6,FALSE)</f>
        <v>No</v>
      </c>
      <c r="H1372" s="16">
        <f>VLOOKUP('HEALTH CARE'!A1372,'Medical Examinations'!A1372:G1372,7,FALSE)</f>
        <v>0</v>
      </c>
      <c r="I1372" s="16" t="str">
        <f>VLOOKUP(A1372,'Medical Examinations'!A1372:H1372,8,FALSE)</f>
        <v>No</v>
      </c>
      <c r="J1372" s="16" t="str">
        <f>VLOOKUP(A1372,'Medical Examinations'!A1372:I1372,9,FALSE)</f>
        <v>obesity</v>
      </c>
      <c r="K1372" s="16" t="str">
        <f>VLOOKUP(A1372,'Medical Examinations'!A1372:J1372,10,FALSE)</f>
        <v>normal</v>
      </c>
      <c r="L1372" s="18">
        <f>VLOOKUP(A1372,'Hospitalisation Details'!A:F, 5, FALSE)</f>
        <v>12</v>
      </c>
      <c r="M1372" s="16">
        <f>VLOOKUP(A1372,'Hospitalisation Details'!A1372:H1372,8,FALSE)</f>
        <v>7824.37</v>
      </c>
      <c r="N1372" s="16" t="str">
        <f>VLOOKUP(A1372,'Hospitalisation Details'!A1372:I1372,9,FALSE)</f>
        <v>tier - 2</v>
      </c>
      <c r="O1372" s="16" t="str">
        <f>VLOOKUP(A1372,'Hospitalisation Details'!A1372:J1372,10,FALSE)</f>
        <v>tier - 2</v>
      </c>
      <c r="P1372" s="16" t="str">
        <f>VLOOKUP(A1372,'Hospitalisation Details'!A1372:K1372,11,FALSE)</f>
        <v>R1012</v>
      </c>
      <c r="Q1372" s="16">
        <f>VLOOKUP(A1372,'Hospitalisation Details'!A1372:L1372,12,FALSE)</f>
        <v>33</v>
      </c>
    </row>
    <row r="1373" spans="1:17" ht="20.399999999999999" x14ac:dyDescent="0.6">
      <c r="A1373" s="17" t="s">
        <v>999</v>
      </c>
      <c r="B1373" s="16" t="str">
        <f>VLOOKUP('HEALTH CARE'!A1373,'Customer Names'!A1373:D1373,3,FALSE)</f>
        <v>Marschner</v>
      </c>
      <c r="C1373" s="16">
        <f>VLOOKUP(A1373,'Medical Examinations'!A1373:B1373,2,FALSE)</f>
        <v>31.59</v>
      </c>
      <c r="D1373" s="16">
        <f>VLOOKUP(A1373,'Medical Examinations'!A1373:C1373,3,FALSE)</f>
        <v>6.01</v>
      </c>
      <c r="E1373" s="16" t="str">
        <f>VLOOKUP(A1373,'Medical Examinations'!A1373:D1373,4,FALSE)</f>
        <v>No</v>
      </c>
      <c r="F1373" s="16" t="str">
        <f>VLOOKUP(A1373,'Medical Examinations'!A1373:E1373,5,FALSE)</f>
        <v>No</v>
      </c>
      <c r="G1373" s="16" t="str">
        <f>VLOOKUP(A1373,'Medical Examinations'!A1373:F1373,6,FALSE)</f>
        <v>No</v>
      </c>
      <c r="H1373" s="16">
        <f>VLOOKUP('HEALTH CARE'!A1373,'Medical Examinations'!A1373:G1373,7,FALSE)</f>
        <v>0</v>
      </c>
      <c r="I1373" s="16" t="str">
        <f>VLOOKUP(A1373,'Medical Examinations'!A1373:H1373,8,FALSE)</f>
        <v>No</v>
      </c>
      <c r="J1373" s="16" t="str">
        <f>VLOOKUP(A1373,'Medical Examinations'!A1373:I1373,9,FALSE)</f>
        <v>obesity</v>
      </c>
      <c r="K1373" s="16" t="str">
        <f>VLOOKUP(A1373,'Medical Examinations'!A1373:J1373,10,FALSE)</f>
        <v>prediabetes</v>
      </c>
      <c r="L1373" s="18">
        <f>VLOOKUP(A1373,'Hospitalisation Details'!A:F, 5, FALSE)</f>
        <v>21</v>
      </c>
      <c r="M1373" s="16">
        <f>VLOOKUP(A1373,'Hospitalisation Details'!A1373:H1373,8,FALSE)</f>
        <v>7812.67</v>
      </c>
      <c r="N1373" s="16" t="str">
        <f>VLOOKUP(A1373,'Hospitalisation Details'!A1373:I1373,9,FALSE)</f>
        <v>tier - 2</v>
      </c>
      <c r="O1373" s="16" t="str">
        <f>VLOOKUP(A1373,'Hospitalisation Details'!A1373:J1373,10,FALSE)</f>
        <v>tier - 1</v>
      </c>
      <c r="P1373" s="16" t="str">
        <f>VLOOKUP(A1373,'Hospitalisation Details'!A1373:K1373,11,FALSE)</f>
        <v>R1012</v>
      </c>
      <c r="Q1373" s="16">
        <f>VLOOKUP(A1373,'Hospitalisation Details'!A1373:L1373,12,FALSE)</f>
        <v>31</v>
      </c>
    </row>
    <row r="1374" spans="1:17" ht="20.399999999999999" x14ac:dyDescent="0.6">
      <c r="A1374" s="17" t="s">
        <v>998</v>
      </c>
      <c r="B1374" s="16" t="str">
        <f>VLOOKUP('HEALTH CARE'!A1374,'Customer Names'!A1374:D1374,3,FALSE)</f>
        <v>King</v>
      </c>
      <c r="C1374" s="16">
        <f>VLOOKUP(A1374,'Medical Examinations'!A1374:B1374,2,FALSE)</f>
        <v>40.15</v>
      </c>
      <c r="D1374" s="16">
        <f>VLOOKUP(A1374,'Medical Examinations'!A1374:C1374,3,FALSE)</f>
        <v>11.84</v>
      </c>
      <c r="E1374" s="16" t="str">
        <f>VLOOKUP(A1374,'Medical Examinations'!A1374:D1374,4,FALSE)</f>
        <v>No</v>
      </c>
      <c r="F1374" s="16" t="str">
        <f>VLOOKUP(A1374,'Medical Examinations'!A1374:E1374,5,FALSE)</f>
        <v>No</v>
      </c>
      <c r="G1374" s="16" t="str">
        <f>VLOOKUP(A1374,'Medical Examinations'!A1374:F1374,6,FALSE)</f>
        <v>No</v>
      </c>
      <c r="H1374" s="16">
        <f>VLOOKUP('HEALTH CARE'!A1374,'Medical Examinations'!A1374:G1374,7,FALSE)</f>
        <v>0</v>
      </c>
      <c r="I1374" s="16" t="str">
        <f>VLOOKUP(A1374,'Medical Examinations'!A1374:H1374,8,FALSE)</f>
        <v>No</v>
      </c>
      <c r="J1374" s="16" t="str">
        <f>VLOOKUP(A1374,'Medical Examinations'!A1374:I1374,9,FALSE)</f>
        <v>obesity</v>
      </c>
      <c r="K1374" s="16" t="str">
        <f>VLOOKUP(A1374,'Medical Examinations'!A1374:J1374,10,FALSE)</f>
        <v>diabetes</v>
      </c>
      <c r="L1374" s="18">
        <f>VLOOKUP(A1374,'Hospitalisation Details'!A:F, 5, FALSE)</f>
        <v>9</v>
      </c>
      <c r="M1374" s="16">
        <f>VLOOKUP(A1374,'Hospitalisation Details'!A1374:H1374,8,FALSE)</f>
        <v>7804.16</v>
      </c>
      <c r="N1374" s="16" t="str">
        <f>VLOOKUP(A1374,'Hospitalisation Details'!A1374:I1374,9,FALSE)</f>
        <v>tier - 2</v>
      </c>
      <c r="O1374" s="16" t="str">
        <f>VLOOKUP(A1374,'Hospitalisation Details'!A1374:J1374,10,FALSE)</f>
        <v>tier - 3</v>
      </c>
      <c r="P1374" s="16" t="str">
        <f>VLOOKUP(A1374,'Hospitalisation Details'!A1374:K1374,11,FALSE)</f>
        <v>R1013</v>
      </c>
      <c r="Q1374" s="16">
        <f>VLOOKUP(A1374,'Hospitalisation Details'!A1374:L1374,12,FALSE)</f>
        <v>48</v>
      </c>
    </row>
    <row r="1375" spans="1:17" ht="20.399999999999999" x14ac:dyDescent="0.6">
      <c r="A1375" s="17" t="s">
        <v>997</v>
      </c>
      <c r="B1375" s="16" t="str">
        <f>VLOOKUP('HEALTH CARE'!A1375,'Customer Names'!A1375:D1375,3,FALSE)</f>
        <v>Montez</v>
      </c>
      <c r="C1375" s="16">
        <f>VLOOKUP(A1375,'Medical Examinations'!A1375:B1375,2,FALSE)</f>
        <v>40.700000000000003</v>
      </c>
      <c r="D1375" s="16">
        <f>VLOOKUP(A1375,'Medical Examinations'!A1375:C1375,3,FALSE)</f>
        <v>6.27</v>
      </c>
      <c r="E1375" s="16" t="str">
        <f>VLOOKUP(A1375,'Medical Examinations'!A1375:D1375,4,FALSE)</f>
        <v>Yes</v>
      </c>
      <c r="F1375" s="16" t="str">
        <f>VLOOKUP(A1375,'Medical Examinations'!A1375:E1375,5,FALSE)</f>
        <v>No</v>
      </c>
      <c r="G1375" s="16" t="str">
        <f>VLOOKUP(A1375,'Medical Examinations'!A1375:F1375,6,FALSE)</f>
        <v>Yes</v>
      </c>
      <c r="H1375" s="16">
        <f>VLOOKUP('HEALTH CARE'!A1375,'Medical Examinations'!A1375:G1375,7,FALSE)</f>
        <v>1</v>
      </c>
      <c r="I1375" s="16" t="str">
        <f>VLOOKUP(A1375,'Medical Examinations'!A1375:H1375,8,FALSE)</f>
        <v>No</v>
      </c>
      <c r="J1375" s="16" t="str">
        <f>VLOOKUP(A1375,'Medical Examinations'!A1375:I1375,9,FALSE)</f>
        <v>obesity</v>
      </c>
      <c r="K1375" s="16" t="str">
        <f>VLOOKUP(A1375,'Medical Examinations'!A1375:J1375,10,FALSE)</f>
        <v>prediabetes</v>
      </c>
      <c r="L1375" s="18">
        <f>VLOOKUP(A1375,'Hospitalisation Details'!A:F, 5, FALSE)</f>
        <v>2</v>
      </c>
      <c r="M1375" s="16">
        <f>VLOOKUP(A1375,'Hospitalisation Details'!A1375:H1375,8,FALSE)</f>
        <v>7803.77</v>
      </c>
      <c r="N1375" s="16" t="str">
        <f>VLOOKUP(A1375,'Hospitalisation Details'!A1375:I1375,9,FALSE)</f>
        <v>tier - 2</v>
      </c>
      <c r="O1375" s="16" t="str">
        <f>VLOOKUP(A1375,'Hospitalisation Details'!A1375:J1375,10,FALSE)</f>
        <v>tier - 3</v>
      </c>
      <c r="P1375" s="16" t="str">
        <f>VLOOKUP(A1375,'Hospitalisation Details'!A1375:K1375,11,FALSE)</f>
        <v>R1012</v>
      </c>
      <c r="Q1375" s="16">
        <f>VLOOKUP(A1375,'Hospitalisation Details'!A1375:L1375,12,FALSE)</f>
        <v>25</v>
      </c>
    </row>
    <row r="1376" spans="1:17" ht="20.399999999999999" x14ac:dyDescent="0.6">
      <c r="A1376" s="17" t="s">
        <v>996</v>
      </c>
      <c r="B1376" s="16" t="str">
        <f>VLOOKUP('HEALTH CARE'!A1376,'Customer Names'!A1376:D1376,3,FALSE)</f>
        <v>Campbell</v>
      </c>
      <c r="C1376" s="16">
        <f>VLOOKUP(A1376,'Medical Examinations'!A1376:B1376,2,FALSE)</f>
        <v>40.76</v>
      </c>
      <c r="D1376" s="16">
        <f>VLOOKUP(A1376,'Medical Examinations'!A1376:C1376,3,FALSE)</f>
        <v>5.28</v>
      </c>
      <c r="E1376" s="16" t="str">
        <f>VLOOKUP(A1376,'Medical Examinations'!A1376:D1376,4,FALSE)</f>
        <v>No</v>
      </c>
      <c r="F1376" s="16" t="str">
        <f>VLOOKUP(A1376,'Medical Examinations'!A1376:E1376,5,FALSE)</f>
        <v>No</v>
      </c>
      <c r="G1376" s="16" t="str">
        <f>VLOOKUP(A1376,'Medical Examinations'!A1376:F1376,6,FALSE)</f>
        <v>No</v>
      </c>
      <c r="H1376" s="16">
        <f>VLOOKUP('HEALTH CARE'!A1376,'Medical Examinations'!A1376:G1376,7,FALSE)</f>
        <v>0</v>
      </c>
      <c r="I1376" s="16" t="str">
        <f>VLOOKUP(A1376,'Medical Examinations'!A1376:H1376,8,FALSE)</f>
        <v>No</v>
      </c>
      <c r="J1376" s="16" t="str">
        <f>VLOOKUP(A1376,'Medical Examinations'!A1376:I1376,9,FALSE)</f>
        <v>obesity</v>
      </c>
      <c r="K1376" s="16" t="str">
        <f>VLOOKUP(A1376,'Medical Examinations'!A1376:J1376,10,FALSE)</f>
        <v>normal</v>
      </c>
      <c r="L1376" s="18">
        <f>VLOOKUP(A1376,'Hospitalisation Details'!A:F, 5, FALSE)</f>
        <v>25</v>
      </c>
      <c r="M1376" s="16">
        <f>VLOOKUP(A1376,'Hospitalisation Details'!A1376:H1376,8,FALSE)</f>
        <v>7794.68</v>
      </c>
      <c r="N1376" s="16" t="str">
        <f>VLOOKUP(A1376,'Hospitalisation Details'!A1376:I1376,9,FALSE)</f>
        <v>tier - 2</v>
      </c>
      <c r="O1376" s="16" t="str">
        <f>VLOOKUP(A1376,'Hospitalisation Details'!A1376:J1376,10,FALSE)</f>
        <v>tier - 2</v>
      </c>
      <c r="P1376" s="16" t="str">
        <f>VLOOKUP(A1376,'Hospitalisation Details'!A1376:K1376,11,FALSE)</f>
        <v>R1026</v>
      </c>
      <c r="Q1376" s="16">
        <f>VLOOKUP(A1376,'Hospitalisation Details'!A1376:L1376,12,FALSE)</f>
        <v>23</v>
      </c>
    </row>
    <row r="1377" spans="1:17" ht="20.399999999999999" x14ac:dyDescent="0.6">
      <c r="A1377" s="17" t="s">
        <v>995</v>
      </c>
      <c r="B1377" s="16" t="str">
        <f>VLOOKUP('HEALTH CARE'!A1377,'Customer Names'!A1377:D1377,3,FALSE)</f>
        <v>Hurt</v>
      </c>
      <c r="C1377" s="16">
        <f>VLOOKUP(A1377,'Medical Examinations'!A1377:B1377,2,FALSE)</f>
        <v>29.7</v>
      </c>
      <c r="D1377" s="16">
        <f>VLOOKUP(A1377,'Medical Examinations'!A1377:C1377,3,FALSE)</f>
        <v>7.03</v>
      </c>
      <c r="E1377" s="16" t="str">
        <f>VLOOKUP(A1377,'Medical Examinations'!A1377:D1377,4,FALSE)</f>
        <v>No</v>
      </c>
      <c r="F1377" s="16" t="str">
        <f>VLOOKUP(A1377,'Medical Examinations'!A1377:E1377,5,FALSE)</f>
        <v>No</v>
      </c>
      <c r="G1377" s="16" t="str">
        <f>VLOOKUP(A1377,'Medical Examinations'!A1377:F1377,6,FALSE)</f>
        <v>No</v>
      </c>
      <c r="H1377" s="16">
        <f>VLOOKUP('HEALTH CARE'!A1377,'Medical Examinations'!A1377:G1377,7,FALSE)</f>
        <v>0</v>
      </c>
      <c r="I1377" s="16" t="str">
        <f>VLOOKUP(A1377,'Medical Examinations'!A1377:H1377,8,FALSE)</f>
        <v>No</v>
      </c>
      <c r="J1377" s="16" t="str">
        <f>VLOOKUP(A1377,'Medical Examinations'!A1377:I1377,9,FALSE)</f>
        <v>overweight</v>
      </c>
      <c r="K1377" s="16" t="str">
        <f>VLOOKUP(A1377,'Medical Examinations'!A1377:J1377,10,FALSE)</f>
        <v>diabetes</v>
      </c>
      <c r="L1377" s="18">
        <f>VLOOKUP(A1377,'Hospitalisation Details'!A:F, 5, FALSE)</f>
        <v>6</v>
      </c>
      <c r="M1377" s="16">
        <f>VLOOKUP(A1377,'Hospitalisation Details'!A1377:H1377,8,FALSE)</f>
        <v>7789.64</v>
      </c>
      <c r="N1377" s="16" t="str">
        <f>VLOOKUP(A1377,'Hospitalisation Details'!A1377:I1377,9,FALSE)</f>
        <v>tier - 1</v>
      </c>
      <c r="O1377" s="16" t="str">
        <f>VLOOKUP(A1377,'Hospitalisation Details'!A1377:J1377,10,FALSE)</f>
        <v>tier - 3</v>
      </c>
      <c r="P1377" s="16" t="str">
        <f>VLOOKUP(A1377,'Hospitalisation Details'!A1377:K1377,11,FALSE)</f>
        <v>R1013</v>
      </c>
      <c r="Q1377" s="16">
        <f>VLOOKUP(A1377,'Hospitalisation Details'!A1377:L1377,12,FALSE)</f>
        <v>48</v>
      </c>
    </row>
    <row r="1378" spans="1:17" ht="20.399999999999999" x14ac:dyDescent="0.6">
      <c r="A1378" s="17" t="s">
        <v>994</v>
      </c>
      <c r="B1378" s="16" t="str">
        <f>VLOOKUP('HEALTH CARE'!A1378,'Customer Names'!A1378:D1378,3,FALSE)</f>
        <v>Garey</v>
      </c>
      <c r="C1378" s="16">
        <f>VLOOKUP(A1378,'Medical Examinations'!A1378:B1378,2,FALSE)</f>
        <v>40.58</v>
      </c>
      <c r="D1378" s="16">
        <f>VLOOKUP(A1378,'Medical Examinations'!A1378:C1378,3,FALSE)</f>
        <v>5.32</v>
      </c>
      <c r="E1378" s="16" t="str">
        <f>VLOOKUP(A1378,'Medical Examinations'!A1378:D1378,4,FALSE)</f>
        <v>Yes</v>
      </c>
      <c r="F1378" s="16" t="str">
        <f>VLOOKUP(A1378,'Medical Examinations'!A1378:E1378,5,FALSE)</f>
        <v>No</v>
      </c>
      <c r="G1378" s="16" t="str">
        <f>VLOOKUP(A1378,'Medical Examinations'!A1378:F1378,6,FALSE)</f>
        <v>Yes</v>
      </c>
      <c r="H1378" s="16">
        <f>VLOOKUP('HEALTH CARE'!A1378,'Medical Examinations'!A1378:G1378,7,FALSE)</f>
        <v>1</v>
      </c>
      <c r="I1378" s="16" t="str">
        <f>VLOOKUP(A1378,'Medical Examinations'!A1378:H1378,8,FALSE)</f>
        <v>No</v>
      </c>
      <c r="J1378" s="16" t="str">
        <f>VLOOKUP(A1378,'Medical Examinations'!A1378:I1378,9,FALSE)</f>
        <v>obesity</v>
      </c>
      <c r="K1378" s="16" t="str">
        <f>VLOOKUP(A1378,'Medical Examinations'!A1378:J1378,10,FALSE)</f>
        <v>normal</v>
      </c>
      <c r="L1378" s="18">
        <f>VLOOKUP(A1378,'Hospitalisation Details'!A:F, 5, FALSE)</f>
        <v>21</v>
      </c>
      <c r="M1378" s="16">
        <f>VLOOKUP(A1378,'Hospitalisation Details'!A1378:H1378,8,FALSE)</f>
        <v>7763.06</v>
      </c>
      <c r="N1378" s="16" t="str">
        <f>VLOOKUP(A1378,'Hospitalisation Details'!A1378:I1378,9,FALSE)</f>
        <v>tier - 2</v>
      </c>
      <c r="O1378" s="16" t="str">
        <f>VLOOKUP(A1378,'Hospitalisation Details'!A1378:J1378,10,FALSE)</f>
        <v>tier - 1</v>
      </c>
      <c r="P1378" s="16" t="str">
        <f>VLOOKUP(A1378,'Hospitalisation Details'!A1378:K1378,11,FALSE)</f>
        <v>R1012</v>
      </c>
      <c r="Q1378" s="16">
        <f>VLOOKUP(A1378,'Hospitalisation Details'!A1378:L1378,12,FALSE)</f>
        <v>25</v>
      </c>
    </row>
    <row r="1379" spans="1:17" ht="20.399999999999999" x14ac:dyDescent="0.6">
      <c r="A1379" s="17" t="s">
        <v>993</v>
      </c>
      <c r="B1379" s="16" t="str">
        <f>VLOOKUP('HEALTH CARE'!A1379,'Customer Names'!A1379:D1379,3,FALSE)</f>
        <v>Reddy</v>
      </c>
      <c r="C1379" s="16">
        <f>VLOOKUP(A1379,'Medical Examinations'!A1379:B1379,2,FALSE)</f>
        <v>33.06</v>
      </c>
      <c r="D1379" s="16">
        <f>VLOOKUP(A1379,'Medical Examinations'!A1379:C1379,3,FALSE)</f>
        <v>9.59</v>
      </c>
      <c r="E1379" s="16" t="str">
        <f>VLOOKUP(A1379,'Medical Examinations'!A1379:D1379,4,FALSE)</f>
        <v>Yes</v>
      </c>
      <c r="F1379" s="16" t="str">
        <f>VLOOKUP(A1379,'Medical Examinations'!A1379:E1379,5,FALSE)</f>
        <v>No</v>
      </c>
      <c r="G1379" s="16" t="str">
        <f>VLOOKUP(A1379,'Medical Examinations'!A1379:F1379,6,FALSE)</f>
        <v>No</v>
      </c>
      <c r="H1379" s="16">
        <f>VLOOKUP('HEALTH CARE'!A1379,'Medical Examinations'!A1379:G1379,7,FALSE)</f>
        <v>0</v>
      </c>
      <c r="I1379" s="16" t="str">
        <f>VLOOKUP(A1379,'Medical Examinations'!A1379:H1379,8,FALSE)</f>
        <v>No</v>
      </c>
      <c r="J1379" s="16" t="str">
        <f>VLOOKUP(A1379,'Medical Examinations'!A1379:I1379,9,FALSE)</f>
        <v>obesity</v>
      </c>
      <c r="K1379" s="16" t="str">
        <f>VLOOKUP(A1379,'Medical Examinations'!A1379:J1379,10,FALSE)</f>
        <v>diabetes</v>
      </c>
      <c r="L1379" s="18">
        <f>VLOOKUP(A1379,'Hospitalisation Details'!A:F, 5, FALSE)</f>
        <v>30</v>
      </c>
      <c r="M1379" s="16">
        <f>VLOOKUP(A1379,'Hospitalisation Details'!A1379:H1379,8,FALSE)</f>
        <v>7749.16</v>
      </c>
      <c r="N1379" s="16" t="str">
        <f>VLOOKUP(A1379,'Hospitalisation Details'!A1379:I1379,9,FALSE)</f>
        <v>tier - 2</v>
      </c>
      <c r="O1379" s="16" t="str">
        <f>VLOOKUP(A1379,'Hospitalisation Details'!A1379:J1379,10,FALSE)</f>
        <v>tier - 1</v>
      </c>
      <c r="P1379" s="16" t="str">
        <f>VLOOKUP(A1379,'Hospitalisation Details'!A1379:K1379,11,FALSE)</f>
        <v>R1012</v>
      </c>
      <c r="Q1379" s="16">
        <f>VLOOKUP(A1379,'Hospitalisation Details'!A1379:L1379,12,FALSE)</f>
        <v>41</v>
      </c>
    </row>
    <row r="1380" spans="1:17" ht="20.399999999999999" x14ac:dyDescent="0.6">
      <c r="A1380" s="17" t="s">
        <v>992</v>
      </c>
      <c r="B1380" s="16" t="str">
        <f>VLOOKUP('HEALTH CARE'!A1380,'Customer Names'!A1380:D1380,3,FALSE)</f>
        <v>Mueller</v>
      </c>
      <c r="C1380" s="16">
        <f>VLOOKUP(A1380,'Medical Examinations'!A1380:B1380,2,FALSE)</f>
        <v>26.62</v>
      </c>
      <c r="D1380" s="16">
        <f>VLOOKUP(A1380,'Medical Examinations'!A1380:C1380,3,FALSE)</f>
        <v>6.15</v>
      </c>
      <c r="E1380" s="16" t="str">
        <f>VLOOKUP(A1380,'Medical Examinations'!A1380:D1380,4,FALSE)</f>
        <v>Yes</v>
      </c>
      <c r="F1380" s="16" t="str">
        <f>VLOOKUP(A1380,'Medical Examinations'!A1380:E1380,5,FALSE)</f>
        <v>No</v>
      </c>
      <c r="G1380" s="16" t="str">
        <f>VLOOKUP(A1380,'Medical Examinations'!A1380:F1380,6,FALSE)</f>
        <v>No</v>
      </c>
      <c r="H1380" s="16">
        <f>VLOOKUP('HEALTH CARE'!A1380,'Medical Examinations'!A1380:G1380,7,FALSE)</f>
        <v>0</v>
      </c>
      <c r="I1380" s="16" t="str">
        <f>VLOOKUP(A1380,'Medical Examinations'!A1380:H1380,8,FALSE)</f>
        <v>No</v>
      </c>
      <c r="J1380" s="16" t="str">
        <f>VLOOKUP(A1380,'Medical Examinations'!A1380:I1380,9,FALSE)</f>
        <v>overweight</v>
      </c>
      <c r="K1380" s="16" t="str">
        <f>VLOOKUP(A1380,'Medical Examinations'!A1380:J1380,10,FALSE)</f>
        <v>prediabetes</v>
      </c>
      <c r="L1380" s="18">
        <f>VLOOKUP(A1380,'Hospitalisation Details'!A:F, 5, FALSE)</f>
        <v>12</v>
      </c>
      <c r="M1380" s="16">
        <f>VLOOKUP(A1380,'Hospitalisation Details'!A1380:H1380,8,FALSE)</f>
        <v>7742.11</v>
      </c>
      <c r="N1380" s="16" t="str">
        <f>VLOOKUP(A1380,'Hospitalisation Details'!A1380:I1380,9,FALSE)</f>
        <v>tier - 3</v>
      </c>
      <c r="O1380" s="16" t="str">
        <f>VLOOKUP(A1380,'Hospitalisation Details'!A1380:J1380,10,FALSE)</f>
        <v>tier - 2</v>
      </c>
      <c r="P1380" s="16" t="str">
        <f>VLOOKUP(A1380,'Hospitalisation Details'!A1380:K1380,11,FALSE)</f>
        <v>R1013</v>
      </c>
      <c r="Q1380" s="16">
        <f>VLOOKUP(A1380,'Hospitalisation Details'!A1380:L1380,12,FALSE)</f>
        <v>46</v>
      </c>
    </row>
    <row r="1381" spans="1:17" ht="20.399999999999999" x14ac:dyDescent="0.6">
      <c r="A1381" s="17" t="s">
        <v>991</v>
      </c>
      <c r="B1381" s="16" t="str">
        <f>VLOOKUP('HEALTH CARE'!A1381,'Customer Names'!A1381:D1381,3,FALSE)</f>
        <v>Julia</v>
      </c>
      <c r="C1381" s="16">
        <f>VLOOKUP(A1381,'Medical Examinations'!A1381:B1381,2,FALSE)</f>
        <v>37.1</v>
      </c>
      <c r="D1381" s="16">
        <f>VLOOKUP(A1381,'Medical Examinations'!A1381:C1381,3,FALSE)</f>
        <v>11.08</v>
      </c>
      <c r="E1381" s="16" t="str">
        <f>VLOOKUP(A1381,'Medical Examinations'!A1381:D1381,4,FALSE)</f>
        <v>No</v>
      </c>
      <c r="F1381" s="16" t="str">
        <f>VLOOKUP(A1381,'Medical Examinations'!A1381:E1381,5,FALSE)</f>
        <v>No</v>
      </c>
      <c r="G1381" s="16" t="str">
        <f>VLOOKUP(A1381,'Medical Examinations'!A1381:F1381,6,FALSE)</f>
        <v>No</v>
      </c>
      <c r="H1381" s="16">
        <f>VLOOKUP('HEALTH CARE'!A1381,'Medical Examinations'!A1381:G1381,7,FALSE)</f>
        <v>0</v>
      </c>
      <c r="I1381" s="16" t="str">
        <f>VLOOKUP(A1381,'Medical Examinations'!A1381:H1381,8,FALSE)</f>
        <v>No</v>
      </c>
      <c r="J1381" s="16" t="str">
        <f>VLOOKUP(A1381,'Medical Examinations'!A1381:I1381,9,FALSE)</f>
        <v>obesity</v>
      </c>
      <c r="K1381" s="16" t="str">
        <f>VLOOKUP(A1381,'Medical Examinations'!A1381:J1381,10,FALSE)</f>
        <v>diabetes</v>
      </c>
      <c r="L1381" s="18">
        <f>VLOOKUP(A1381,'Hospitalisation Details'!A:F, 5, FALSE)</f>
        <v>4</v>
      </c>
      <c r="M1381" s="16">
        <f>VLOOKUP(A1381,'Hospitalisation Details'!A1381:H1381,8,FALSE)</f>
        <v>7740.34</v>
      </c>
      <c r="N1381" s="16" t="str">
        <f>VLOOKUP(A1381,'Hospitalisation Details'!A1381:I1381,9,FALSE)</f>
        <v>tier - 1</v>
      </c>
      <c r="O1381" s="16" t="str">
        <f>VLOOKUP(A1381,'Hospitalisation Details'!A1381:J1381,10,FALSE)</f>
        <v>tier - 1</v>
      </c>
      <c r="P1381" s="16" t="str">
        <f>VLOOKUP(A1381,'Hospitalisation Details'!A1381:K1381,11,FALSE)</f>
        <v>R1011</v>
      </c>
      <c r="Q1381" s="16">
        <f>VLOOKUP(A1381,'Hospitalisation Details'!A1381:L1381,12,FALSE)</f>
        <v>44</v>
      </c>
    </row>
    <row r="1382" spans="1:17" ht="20.399999999999999" x14ac:dyDescent="0.6">
      <c r="A1382" s="17" t="s">
        <v>990</v>
      </c>
      <c r="B1382" s="16" t="str">
        <f>VLOOKUP('HEALTH CARE'!A1382,'Customer Names'!A1382:D1382,3,FALSE)</f>
        <v>Uribe</v>
      </c>
      <c r="C1382" s="16">
        <f>VLOOKUP(A1382,'Medical Examinations'!A1382:B1382,2,FALSE)</f>
        <v>18.28</v>
      </c>
      <c r="D1382" s="16">
        <f>VLOOKUP(A1382,'Medical Examinations'!A1382:C1382,3,FALSE)</f>
        <v>7.95</v>
      </c>
      <c r="E1382" s="16" t="str">
        <f>VLOOKUP(A1382,'Medical Examinations'!A1382:D1382,4,FALSE)</f>
        <v>No</v>
      </c>
      <c r="F1382" s="16" t="str">
        <f>VLOOKUP(A1382,'Medical Examinations'!A1382:E1382,5,FALSE)</f>
        <v>No</v>
      </c>
      <c r="G1382" s="16" t="str">
        <f>VLOOKUP(A1382,'Medical Examinations'!A1382:F1382,6,FALSE)</f>
        <v>No</v>
      </c>
      <c r="H1382" s="16">
        <f>VLOOKUP('HEALTH CARE'!A1382,'Medical Examinations'!A1382:G1382,7,FALSE)</f>
        <v>0</v>
      </c>
      <c r="I1382" s="16" t="str">
        <f>VLOOKUP(A1382,'Medical Examinations'!A1382:H1382,8,FALSE)</f>
        <v>No</v>
      </c>
      <c r="J1382" s="16" t="str">
        <f>VLOOKUP(A1382,'Medical Examinations'!A1382:I1382,9,FALSE)</f>
        <v>underweight</v>
      </c>
      <c r="K1382" s="16" t="str">
        <f>VLOOKUP(A1382,'Medical Examinations'!A1382:J1382,10,FALSE)</f>
        <v>diabetes</v>
      </c>
      <c r="L1382" s="18">
        <f>VLOOKUP(A1382,'Hospitalisation Details'!A:F, 5, FALSE)</f>
        <v>18</v>
      </c>
      <c r="M1382" s="16">
        <f>VLOOKUP(A1382,'Hospitalisation Details'!A1382:H1382,8,FALSE)</f>
        <v>7736.39</v>
      </c>
      <c r="N1382" s="16" t="str">
        <f>VLOOKUP(A1382,'Hospitalisation Details'!A1382:I1382,9,FALSE)</f>
        <v>tier - 3</v>
      </c>
      <c r="O1382" s="16" t="str">
        <f>VLOOKUP(A1382,'Hospitalisation Details'!A1382:J1382,10,FALSE)</f>
        <v>tier - 2</v>
      </c>
      <c r="P1382" s="16" t="str">
        <f>VLOOKUP(A1382,'Hospitalisation Details'!A1382:K1382,11,FALSE)</f>
        <v>R1013</v>
      </c>
      <c r="Q1382" s="16">
        <f>VLOOKUP(A1382,'Hospitalisation Details'!A1382:L1382,12,FALSE)</f>
        <v>57</v>
      </c>
    </row>
    <row r="1383" spans="1:17" ht="20.399999999999999" x14ac:dyDescent="0.6">
      <c r="A1383" s="17" t="s">
        <v>989</v>
      </c>
      <c r="B1383" s="16" t="str">
        <f>VLOOKUP('HEALTH CARE'!A1383,'Customer Names'!A1383:D1383,3,FALSE)</f>
        <v>Hand</v>
      </c>
      <c r="C1383" s="16">
        <f>VLOOKUP(A1383,'Medical Examinations'!A1383:B1383,2,FALSE)</f>
        <v>35.814999999999998</v>
      </c>
      <c r="D1383" s="16">
        <f>VLOOKUP(A1383,'Medical Examinations'!A1383:C1383,3,FALSE)</f>
        <v>6.23</v>
      </c>
      <c r="E1383" s="16" t="str">
        <f>VLOOKUP(A1383,'Medical Examinations'!A1383:D1383,4,FALSE)</f>
        <v>No</v>
      </c>
      <c r="F1383" s="16" t="str">
        <f>VLOOKUP(A1383,'Medical Examinations'!A1383:E1383,5,FALSE)</f>
        <v>No</v>
      </c>
      <c r="G1383" s="16" t="str">
        <f>VLOOKUP(A1383,'Medical Examinations'!A1383:F1383,6,FALSE)</f>
        <v>No</v>
      </c>
      <c r="H1383" s="16">
        <f>VLOOKUP('HEALTH CARE'!A1383,'Medical Examinations'!A1383:G1383,7,FALSE)</f>
        <v>0</v>
      </c>
      <c r="I1383" s="16" t="str">
        <f>VLOOKUP(A1383,'Medical Examinations'!A1383:H1383,8,FALSE)</f>
        <v>No</v>
      </c>
      <c r="J1383" s="16" t="str">
        <f>VLOOKUP(A1383,'Medical Examinations'!A1383:I1383,9,FALSE)</f>
        <v>obesity</v>
      </c>
      <c r="K1383" s="16" t="str">
        <f>VLOOKUP(A1383,'Medical Examinations'!A1383:J1383,10,FALSE)</f>
        <v>prediabetes</v>
      </c>
      <c r="L1383" s="18">
        <f>VLOOKUP(A1383,'Hospitalisation Details'!A:F, 5, FALSE)</f>
        <v>29</v>
      </c>
      <c r="M1383" s="16">
        <f>VLOOKUP(A1383,'Hospitalisation Details'!A1383:H1383,8,FALSE)</f>
        <v>7731.86</v>
      </c>
      <c r="N1383" s="16" t="str">
        <f>VLOOKUP(A1383,'Hospitalisation Details'!A1383:I1383,9,FALSE)</f>
        <v>tier - 2</v>
      </c>
      <c r="O1383" s="16" t="str">
        <f>VLOOKUP(A1383,'Hospitalisation Details'!A1383:J1383,10,FALSE)</f>
        <v>tier - 3</v>
      </c>
      <c r="P1383" s="16" t="str">
        <f>VLOOKUP(A1383,'Hospitalisation Details'!A1383:K1383,11,FALSE)</f>
        <v>R1012</v>
      </c>
      <c r="Q1383" s="16">
        <f>VLOOKUP(A1383,'Hospitalisation Details'!A1383:L1383,12,FALSE)</f>
        <v>45</v>
      </c>
    </row>
    <row r="1384" spans="1:17" ht="20.399999999999999" x14ac:dyDescent="0.6">
      <c r="A1384" s="17" t="s">
        <v>988</v>
      </c>
      <c r="B1384" s="16" t="str">
        <f>VLOOKUP('HEALTH CARE'!A1384,'Customer Names'!A1384:D1384,3,FALSE)</f>
        <v>Petersen</v>
      </c>
      <c r="C1384" s="16">
        <f>VLOOKUP(A1384,'Medical Examinations'!A1384:B1384,2,FALSE)</f>
        <v>30.69</v>
      </c>
      <c r="D1384" s="16">
        <f>VLOOKUP(A1384,'Medical Examinations'!A1384:C1384,3,FALSE)</f>
        <v>6.5</v>
      </c>
      <c r="E1384" s="16" t="str">
        <f>VLOOKUP(A1384,'Medical Examinations'!A1384:D1384,4,FALSE)</f>
        <v>No</v>
      </c>
      <c r="F1384" s="16" t="str">
        <f>VLOOKUP(A1384,'Medical Examinations'!A1384:E1384,5,FALSE)</f>
        <v>No</v>
      </c>
      <c r="G1384" s="16" t="str">
        <f>VLOOKUP(A1384,'Medical Examinations'!A1384:F1384,6,FALSE)</f>
        <v>No</v>
      </c>
      <c r="H1384" s="16">
        <f>VLOOKUP('HEALTH CARE'!A1384,'Medical Examinations'!A1384:G1384,7,FALSE)</f>
        <v>0</v>
      </c>
      <c r="I1384" s="16" t="str">
        <f>VLOOKUP(A1384,'Medical Examinations'!A1384:H1384,8,FALSE)</f>
        <v>No</v>
      </c>
      <c r="J1384" s="16" t="str">
        <f>VLOOKUP(A1384,'Medical Examinations'!A1384:I1384,9,FALSE)</f>
        <v>obesity</v>
      </c>
      <c r="K1384" s="16" t="b">
        <f>VLOOKUP(A1384,'Medical Examinations'!A1384:J1384,10,FALSE)</f>
        <v>0</v>
      </c>
      <c r="L1384" s="18">
        <f>VLOOKUP(A1384,'Hospitalisation Details'!A:F, 5, FALSE)</f>
        <v>4</v>
      </c>
      <c r="M1384" s="16">
        <f>VLOOKUP(A1384,'Hospitalisation Details'!A1384:H1384,8,FALSE)</f>
        <v>7731.43</v>
      </c>
      <c r="N1384" s="16" t="str">
        <f>VLOOKUP(A1384,'Hospitalisation Details'!A1384:I1384,9,FALSE)</f>
        <v>tier - 3</v>
      </c>
      <c r="O1384" s="16" t="str">
        <f>VLOOKUP(A1384,'Hospitalisation Details'!A1384:J1384,10,FALSE)</f>
        <v>tier - 2</v>
      </c>
      <c r="P1384" s="16" t="str">
        <f>VLOOKUP(A1384,'Hospitalisation Details'!A1384:K1384,11,FALSE)</f>
        <v>R1013</v>
      </c>
      <c r="Q1384" s="16">
        <f>VLOOKUP(A1384,'Hospitalisation Details'!A1384:L1384,12,FALSE)</f>
        <v>44</v>
      </c>
    </row>
    <row r="1385" spans="1:17" ht="20.399999999999999" x14ac:dyDescent="0.6">
      <c r="A1385" s="17" t="s">
        <v>987</v>
      </c>
      <c r="B1385" s="16" t="str">
        <f>VLOOKUP('HEALTH CARE'!A1385,'Customer Names'!A1385:D1385,3,FALSE)</f>
        <v>Mac-Thiong</v>
      </c>
      <c r="C1385" s="16">
        <f>VLOOKUP(A1385,'Medical Examinations'!A1385:B1385,2,FALSE)</f>
        <v>26.125</v>
      </c>
      <c r="D1385" s="16">
        <f>VLOOKUP(A1385,'Medical Examinations'!A1385:C1385,3,FALSE)</f>
        <v>5.22</v>
      </c>
      <c r="E1385" s="16" t="str">
        <f>VLOOKUP(A1385,'Medical Examinations'!A1385:D1385,4,FALSE)</f>
        <v>No</v>
      </c>
      <c r="F1385" s="16" t="str">
        <f>VLOOKUP(A1385,'Medical Examinations'!A1385:E1385,5,FALSE)</f>
        <v>No</v>
      </c>
      <c r="G1385" s="16" t="str">
        <f>VLOOKUP(A1385,'Medical Examinations'!A1385:F1385,6,FALSE)</f>
        <v>No</v>
      </c>
      <c r="H1385" s="16">
        <f>VLOOKUP('HEALTH CARE'!A1385,'Medical Examinations'!A1385:G1385,7,FALSE)</f>
        <v>0</v>
      </c>
      <c r="I1385" s="16" t="str">
        <f>VLOOKUP(A1385,'Medical Examinations'!A1385:H1385,8,FALSE)</f>
        <v>No</v>
      </c>
      <c r="J1385" s="16" t="str">
        <f>VLOOKUP(A1385,'Medical Examinations'!A1385:I1385,9,FALSE)</f>
        <v>overweight</v>
      </c>
      <c r="K1385" s="16" t="str">
        <f>VLOOKUP(A1385,'Medical Examinations'!A1385:J1385,10,FALSE)</f>
        <v>normal</v>
      </c>
      <c r="L1385" s="18">
        <f>VLOOKUP(A1385,'Hospitalisation Details'!A:F, 5, FALSE)</f>
        <v>10</v>
      </c>
      <c r="M1385" s="16">
        <f>VLOOKUP(A1385,'Hospitalisation Details'!A1385:H1385,8,FALSE)</f>
        <v>7729.65</v>
      </c>
      <c r="N1385" s="16" t="str">
        <f>VLOOKUP(A1385,'Hospitalisation Details'!A1385:I1385,9,FALSE)</f>
        <v>tier - 3</v>
      </c>
      <c r="O1385" s="16" t="str">
        <f>VLOOKUP(A1385,'Hospitalisation Details'!A1385:J1385,10,FALSE)</f>
        <v>tier - 1</v>
      </c>
      <c r="P1385" s="16" t="str">
        <f>VLOOKUP(A1385,'Hospitalisation Details'!A1385:K1385,11,FALSE)</f>
        <v>R1016</v>
      </c>
      <c r="Q1385" s="16">
        <f>VLOOKUP(A1385,'Hospitalisation Details'!A1385:L1385,12,FALSE)</f>
        <v>42</v>
      </c>
    </row>
    <row r="1386" spans="1:17" ht="20.399999999999999" x14ac:dyDescent="0.6">
      <c r="A1386" s="17" t="s">
        <v>986</v>
      </c>
      <c r="B1386" s="16" t="str">
        <f>VLOOKUP('HEALTH CARE'!A1386,'Customer Names'!A1386:D1386,3,FALSE)</f>
        <v>Walker</v>
      </c>
      <c r="C1386" s="16">
        <f>VLOOKUP(A1386,'Medical Examinations'!A1386:B1386,2,FALSE)</f>
        <v>34.58</v>
      </c>
      <c r="D1386" s="16">
        <f>VLOOKUP(A1386,'Medical Examinations'!A1386:C1386,3,FALSE)</f>
        <v>6.3</v>
      </c>
      <c r="E1386" s="16" t="str">
        <f>VLOOKUP(A1386,'Medical Examinations'!A1386:D1386,4,FALSE)</f>
        <v>No</v>
      </c>
      <c r="F1386" s="16" t="str">
        <f>VLOOKUP(A1386,'Medical Examinations'!A1386:E1386,5,FALSE)</f>
        <v>No</v>
      </c>
      <c r="G1386" s="16" t="str">
        <f>VLOOKUP(A1386,'Medical Examinations'!A1386:F1386,6,FALSE)</f>
        <v>Yes</v>
      </c>
      <c r="H1386" s="16">
        <f>VLOOKUP('HEALTH CARE'!A1386,'Medical Examinations'!A1386:G1386,7,FALSE)</f>
        <v>1</v>
      </c>
      <c r="I1386" s="16" t="str">
        <f>VLOOKUP(A1386,'Medical Examinations'!A1386:H1386,8,FALSE)</f>
        <v>No</v>
      </c>
      <c r="J1386" s="16" t="str">
        <f>VLOOKUP(A1386,'Medical Examinations'!A1386:I1386,9,FALSE)</f>
        <v>obesity</v>
      </c>
      <c r="K1386" s="16" t="str">
        <f>VLOOKUP(A1386,'Medical Examinations'!A1386:J1386,10,FALSE)</f>
        <v>prediabetes</v>
      </c>
      <c r="L1386" s="18">
        <f>VLOOKUP(A1386,'Hospitalisation Details'!A:F, 5, FALSE)</f>
        <v>2</v>
      </c>
      <c r="M1386" s="16">
        <f>VLOOKUP(A1386,'Hospitalisation Details'!A1386:H1386,8,FALSE)</f>
        <v>7727.25</v>
      </c>
      <c r="N1386" s="16" t="str">
        <f>VLOOKUP(A1386,'Hospitalisation Details'!A1386:I1386,9,FALSE)</f>
        <v>tier - 2</v>
      </c>
      <c r="O1386" s="16" t="str">
        <f>VLOOKUP(A1386,'Hospitalisation Details'!A1386:J1386,10,FALSE)</f>
        <v>tier - 3</v>
      </c>
      <c r="P1386" s="16" t="str">
        <f>VLOOKUP(A1386,'Hospitalisation Details'!A1386:K1386,11,FALSE)</f>
        <v>R1012</v>
      </c>
      <c r="Q1386" s="16">
        <f>VLOOKUP(A1386,'Hospitalisation Details'!A1386:L1386,12,FALSE)</f>
        <v>44</v>
      </c>
    </row>
    <row r="1387" spans="1:17" ht="20.399999999999999" x14ac:dyDescent="0.6">
      <c r="A1387" s="17" t="s">
        <v>985</v>
      </c>
      <c r="B1387" s="16" t="str">
        <f>VLOOKUP('HEALTH CARE'!A1387,'Customer Names'!A1387:D1387,3,FALSE)</f>
        <v>Steidl</v>
      </c>
      <c r="C1387" s="16">
        <f>VLOOKUP(A1387,'Medical Examinations'!A1387:B1387,2,FALSE)</f>
        <v>27.4</v>
      </c>
      <c r="D1387" s="16">
        <f>VLOOKUP(A1387,'Medical Examinations'!A1387:C1387,3,FALSE)</f>
        <v>8.84</v>
      </c>
      <c r="E1387" s="16" t="str">
        <f>VLOOKUP(A1387,'Medical Examinations'!A1387:D1387,4,FALSE)</f>
        <v>No</v>
      </c>
      <c r="F1387" s="16" t="str">
        <f>VLOOKUP(A1387,'Medical Examinations'!A1387:E1387,5,FALSE)</f>
        <v>No</v>
      </c>
      <c r="G1387" s="16" t="str">
        <f>VLOOKUP(A1387,'Medical Examinations'!A1387:F1387,6,FALSE)</f>
        <v>No</v>
      </c>
      <c r="H1387" s="16">
        <f>VLOOKUP('HEALTH CARE'!A1387,'Medical Examinations'!A1387:G1387,7,FALSE)</f>
        <v>0</v>
      </c>
      <c r="I1387" s="16" t="str">
        <f>VLOOKUP(A1387,'Medical Examinations'!A1387:H1387,8,FALSE)</f>
        <v>No</v>
      </c>
      <c r="J1387" s="16" t="str">
        <f>VLOOKUP(A1387,'Medical Examinations'!A1387:I1387,9,FALSE)</f>
        <v>overweight</v>
      </c>
      <c r="K1387" s="16" t="str">
        <f>VLOOKUP(A1387,'Medical Examinations'!A1387:J1387,10,FALSE)</f>
        <v>diabetes</v>
      </c>
      <c r="L1387" s="18">
        <f>VLOOKUP(A1387,'Hospitalisation Details'!A:F, 5, FALSE)</f>
        <v>29</v>
      </c>
      <c r="M1387" s="16">
        <f>VLOOKUP(A1387,'Hospitalisation Details'!A1387:H1387,8,FALSE)</f>
        <v>7726.85</v>
      </c>
      <c r="N1387" s="16" t="str">
        <f>VLOOKUP(A1387,'Hospitalisation Details'!A1387:I1387,9,FALSE)</f>
        <v>tier - 1</v>
      </c>
      <c r="O1387" s="16" t="str">
        <f>VLOOKUP(A1387,'Hospitalisation Details'!A1387:J1387,10,FALSE)</f>
        <v>tier - 2</v>
      </c>
      <c r="P1387" s="16" t="str">
        <f>VLOOKUP(A1387,'Hospitalisation Details'!A1387:K1387,11,FALSE)</f>
        <v>R1011</v>
      </c>
      <c r="Q1387" s="16">
        <f>VLOOKUP(A1387,'Hospitalisation Details'!A1387:L1387,12,FALSE)</f>
        <v>44</v>
      </c>
    </row>
    <row r="1388" spans="1:17" ht="20.399999999999999" x14ac:dyDescent="0.6">
      <c r="A1388" s="17" t="s">
        <v>984</v>
      </c>
      <c r="B1388" s="16" t="str">
        <f>VLOOKUP('HEALTH CARE'!A1388,'Customer Names'!A1388:D1388,3,FALSE)</f>
        <v>Rose</v>
      </c>
      <c r="C1388" s="16">
        <f>VLOOKUP(A1388,'Medical Examinations'!A1388:B1388,2,FALSE)</f>
        <v>27.53</v>
      </c>
      <c r="D1388" s="16">
        <f>VLOOKUP(A1388,'Medical Examinations'!A1388:C1388,3,FALSE)</f>
        <v>4.1100000000000003</v>
      </c>
      <c r="E1388" s="16" t="str">
        <f>VLOOKUP(A1388,'Medical Examinations'!A1388:D1388,4,FALSE)</f>
        <v>No</v>
      </c>
      <c r="F1388" s="16" t="str">
        <f>VLOOKUP(A1388,'Medical Examinations'!A1388:E1388,5,FALSE)</f>
        <v>No</v>
      </c>
      <c r="G1388" s="16" t="str">
        <f>VLOOKUP(A1388,'Medical Examinations'!A1388:F1388,6,FALSE)</f>
        <v>No</v>
      </c>
      <c r="H1388" s="16">
        <f>VLOOKUP('HEALTH CARE'!A1388,'Medical Examinations'!A1388:G1388,7,FALSE)</f>
        <v>1</v>
      </c>
      <c r="I1388" s="16" t="str">
        <f>VLOOKUP(A1388,'Medical Examinations'!A1388:H1388,8,FALSE)</f>
        <v>No</v>
      </c>
      <c r="J1388" s="16" t="str">
        <f>VLOOKUP(A1388,'Medical Examinations'!A1388:I1388,9,FALSE)</f>
        <v>overweight</v>
      </c>
      <c r="K1388" s="16" t="str">
        <f>VLOOKUP(A1388,'Medical Examinations'!A1388:J1388,10,FALSE)</f>
        <v>normal</v>
      </c>
      <c r="L1388" s="18">
        <f>VLOOKUP(A1388,'Hospitalisation Details'!A:F, 5, FALSE)</f>
        <v>12</v>
      </c>
      <c r="M1388" s="16">
        <f>VLOOKUP(A1388,'Hospitalisation Details'!A1388:H1388,8,FALSE)</f>
        <v>7684.62</v>
      </c>
      <c r="N1388" s="16" t="str">
        <f>VLOOKUP(A1388,'Hospitalisation Details'!A1388:I1388,9,FALSE)</f>
        <v>tier - 2</v>
      </c>
      <c r="O1388" s="16" t="str">
        <f>VLOOKUP(A1388,'Hospitalisation Details'!A1388:J1388,10,FALSE)</f>
        <v>tier - 3</v>
      </c>
      <c r="P1388" s="16" t="str">
        <f>VLOOKUP(A1388,'Hospitalisation Details'!A1388:K1388,11,FALSE)</f>
        <v>R1021</v>
      </c>
      <c r="Q1388" s="16">
        <f>VLOOKUP(A1388,'Hospitalisation Details'!A1388:L1388,12,FALSE)</f>
        <v>35</v>
      </c>
    </row>
    <row r="1389" spans="1:17" ht="20.399999999999999" x14ac:dyDescent="0.6">
      <c r="A1389" s="17" t="s">
        <v>983</v>
      </c>
      <c r="B1389" s="16" t="str">
        <f>VLOOKUP('HEALTH CARE'!A1389,'Customer Names'!A1389:D1389,3,FALSE)</f>
        <v>Alderfer</v>
      </c>
      <c r="C1389" s="16">
        <f>VLOOKUP(A1389,'Medical Examinations'!A1389:B1389,2,FALSE)</f>
        <v>33</v>
      </c>
      <c r="D1389" s="16">
        <f>VLOOKUP(A1389,'Medical Examinations'!A1389:C1389,3,FALSE)</f>
        <v>4.57</v>
      </c>
      <c r="E1389" s="16" t="str">
        <f>VLOOKUP(A1389,'Medical Examinations'!A1389:D1389,4,FALSE)</f>
        <v>No</v>
      </c>
      <c r="F1389" s="16" t="str">
        <f>VLOOKUP(A1389,'Medical Examinations'!A1389:E1389,5,FALSE)</f>
        <v>No</v>
      </c>
      <c r="G1389" s="16" t="str">
        <f>VLOOKUP(A1389,'Medical Examinations'!A1389:F1389,6,FALSE)</f>
        <v>No</v>
      </c>
      <c r="H1389" s="16">
        <f>VLOOKUP('HEALTH CARE'!A1389,'Medical Examinations'!A1389:G1389,7,FALSE)</f>
        <v>0</v>
      </c>
      <c r="I1389" s="16" t="str">
        <f>VLOOKUP(A1389,'Medical Examinations'!A1389:H1389,8,FALSE)</f>
        <v>No</v>
      </c>
      <c r="J1389" s="16" t="str">
        <f>VLOOKUP(A1389,'Medical Examinations'!A1389:I1389,9,FALSE)</f>
        <v>obesity</v>
      </c>
      <c r="K1389" s="16" t="str">
        <f>VLOOKUP(A1389,'Medical Examinations'!A1389:J1389,10,FALSE)</f>
        <v>normal</v>
      </c>
      <c r="L1389" s="18">
        <f>VLOOKUP(A1389,'Hospitalisation Details'!A:F, 5, FALSE)</f>
        <v>18</v>
      </c>
      <c r="M1389" s="16">
        <f>VLOOKUP(A1389,'Hospitalisation Details'!A1389:H1389,8,FALSE)</f>
        <v>7682.67</v>
      </c>
      <c r="N1389" s="16" t="str">
        <f>VLOOKUP(A1389,'Hospitalisation Details'!A1389:I1389,9,FALSE)</f>
        <v>tier - 2</v>
      </c>
      <c r="O1389" s="16" t="str">
        <f>VLOOKUP(A1389,'Hospitalisation Details'!A1389:J1389,10,FALSE)</f>
        <v>tier - 1</v>
      </c>
      <c r="P1389" s="16" t="str">
        <f>VLOOKUP(A1389,'Hospitalisation Details'!A1389:K1389,11,FALSE)</f>
        <v>R1013</v>
      </c>
      <c r="Q1389" s="16">
        <f>VLOOKUP(A1389,'Hospitalisation Details'!A1389:L1389,12,FALSE)</f>
        <v>40</v>
      </c>
    </row>
    <row r="1390" spans="1:17" ht="20.399999999999999" x14ac:dyDescent="0.6">
      <c r="A1390" s="17" t="s">
        <v>982</v>
      </c>
      <c r="B1390" s="16" t="str">
        <f>VLOOKUP('HEALTH CARE'!A1390,'Customer Names'!A1390:D1390,3,FALSE)</f>
        <v>Ryland</v>
      </c>
      <c r="C1390" s="16">
        <f>VLOOKUP(A1390,'Medical Examinations'!A1390:B1390,2,FALSE)</f>
        <v>25.78</v>
      </c>
      <c r="D1390" s="16">
        <f>VLOOKUP(A1390,'Medical Examinations'!A1390:C1390,3,FALSE)</f>
        <v>11.06</v>
      </c>
      <c r="E1390" s="16" t="str">
        <f>VLOOKUP(A1390,'Medical Examinations'!A1390:D1390,4,FALSE)</f>
        <v>Yes</v>
      </c>
      <c r="F1390" s="16" t="str">
        <f>VLOOKUP(A1390,'Medical Examinations'!A1390:E1390,5,FALSE)</f>
        <v>No</v>
      </c>
      <c r="G1390" s="16" t="str">
        <f>VLOOKUP(A1390,'Medical Examinations'!A1390:F1390,6,FALSE)</f>
        <v>No</v>
      </c>
      <c r="H1390" s="16">
        <f>VLOOKUP('HEALTH CARE'!A1390,'Medical Examinations'!A1390:G1390,7,FALSE)</f>
        <v>0</v>
      </c>
      <c r="I1390" s="16" t="str">
        <f>VLOOKUP(A1390,'Medical Examinations'!A1390:H1390,8,FALSE)</f>
        <v>No</v>
      </c>
      <c r="J1390" s="16" t="str">
        <f>VLOOKUP(A1390,'Medical Examinations'!A1390:I1390,9,FALSE)</f>
        <v>overweight</v>
      </c>
      <c r="K1390" s="16" t="str">
        <f>VLOOKUP(A1390,'Medical Examinations'!A1390:J1390,10,FALSE)</f>
        <v>diabetes</v>
      </c>
      <c r="L1390" s="18">
        <f>VLOOKUP(A1390,'Hospitalisation Details'!A:F, 5, FALSE)</f>
        <v>19</v>
      </c>
      <c r="M1390" s="16">
        <f>VLOOKUP(A1390,'Hospitalisation Details'!A1390:H1390,8,FALSE)</f>
        <v>7681.17</v>
      </c>
      <c r="N1390" s="16" t="str">
        <f>VLOOKUP(A1390,'Hospitalisation Details'!A1390:I1390,9,FALSE)</f>
        <v>tier - 2</v>
      </c>
      <c r="O1390" s="16" t="str">
        <f>VLOOKUP(A1390,'Hospitalisation Details'!A1390:J1390,10,FALSE)</f>
        <v>tier - 2</v>
      </c>
      <c r="P1390" s="16" t="str">
        <f>VLOOKUP(A1390,'Hospitalisation Details'!A1390:K1390,11,FALSE)</f>
        <v>R1020</v>
      </c>
      <c r="Q1390" s="16">
        <f>VLOOKUP(A1390,'Hospitalisation Details'!A1390:L1390,12,FALSE)</f>
        <v>41</v>
      </c>
    </row>
    <row r="1391" spans="1:17" ht="20.399999999999999" x14ac:dyDescent="0.6">
      <c r="A1391" s="17" t="s">
        <v>981</v>
      </c>
      <c r="B1391" s="16" t="str">
        <f>VLOOKUP('HEALTH CARE'!A1391,'Customer Names'!A1391:D1391,3,FALSE)</f>
        <v>Bethea</v>
      </c>
      <c r="C1391" s="16">
        <f>VLOOKUP(A1391,'Medical Examinations'!A1391:B1391,2,FALSE)</f>
        <v>22.66</v>
      </c>
      <c r="D1391" s="16">
        <f>VLOOKUP(A1391,'Medical Examinations'!A1391:C1391,3,FALSE)</f>
        <v>10.68</v>
      </c>
      <c r="E1391" s="16" t="str">
        <f>VLOOKUP(A1391,'Medical Examinations'!A1391:D1391,4,FALSE)</f>
        <v>No</v>
      </c>
      <c r="F1391" s="16" t="str">
        <f>VLOOKUP(A1391,'Medical Examinations'!A1391:E1391,5,FALSE)</f>
        <v>No</v>
      </c>
      <c r="G1391" s="16" t="str">
        <f>VLOOKUP(A1391,'Medical Examinations'!A1391:F1391,6,FALSE)</f>
        <v>No</v>
      </c>
      <c r="H1391" s="16">
        <f>VLOOKUP('HEALTH CARE'!A1391,'Medical Examinations'!A1391:G1391,7,FALSE)</f>
        <v>0</v>
      </c>
      <c r="I1391" s="16" t="str">
        <f>VLOOKUP(A1391,'Medical Examinations'!A1391:H1391,8,FALSE)</f>
        <v>No</v>
      </c>
      <c r="J1391" s="16" t="str">
        <f>VLOOKUP(A1391,'Medical Examinations'!A1391:I1391,9,FALSE)</f>
        <v>normal weight</v>
      </c>
      <c r="K1391" s="16" t="str">
        <f>VLOOKUP(A1391,'Medical Examinations'!A1391:J1391,10,FALSE)</f>
        <v>diabetes</v>
      </c>
      <c r="L1391" s="18">
        <f>VLOOKUP(A1391,'Hospitalisation Details'!A:F, 5, FALSE)</f>
        <v>11</v>
      </c>
      <c r="M1391" s="16">
        <f>VLOOKUP(A1391,'Hospitalisation Details'!A1391:H1391,8,FALSE)</f>
        <v>7680.92</v>
      </c>
      <c r="N1391" s="16" t="str">
        <f>VLOOKUP(A1391,'Hospitalisation Details'!A1391:I1391,9,FALSE)</f>
        <v>tier - 2</v>
      </c>
      <c r="O1391" s="16" t="str">
        <f>VLOOKUP(A1391,'Hospitalisation Details'!A1391:J1391,10,FALSE)</f>
        <v>tier - 1</v>
      </c>
      <c r="P1391" s="16" t="str">
        <f>VLOOKUP(A1391,'Hospitalisation Details'!A1391:K1391,11,FALSE)</f>
        <v>R1013</v>
      </c>
      <c r="Q1391" s="16">
        <f>VLOOKUP(A1391,'Hospitalisation Details'!A1391:L1391,12,FALSE)</f>
        <v>51</v>
      </c>
    </row>
    <row r="1392" spans="1:17" ht="20.399999999999999" x14ac:dyDescent="0.6">
      <c r="A1392" s="17" t="s">
        <v>980</v>
      </c>
      <c r="B1392" s="16" t="str">
        <f>VLOOKUP('HEALTH CARE'!A1392,'Customer Names'!A1392:D1392,3,FALSE)</f>
        <v>Kelly</v>
      </c>
      <c r="C1392" s="16">
        <f>VLOOKUP(A1392,'Medical Examinations'!A1392:B1392,2,FALSE)</f>
        <v>38.81</v>
      </c>
      <c r="D1392" s="16">
        <f>VLOOKUP(A1392,'Medical Examinations'!A1392:C1392,3,FALSE)</f>
        <v>6.14</v>
      </c>
      <c r="E1392" s="16" t="str">
        <f>VLOOKUP(A1392,'Medical Examinations'!A1392:D1392,4,FALSE)</f>
        <v>Yes</v>
      </c>
      <c r="F1392" s="16" t="str">
        <f>VLOOKUP(A1392,'Medical Examinations'!A1392:E1392,5,FALSE)</f>
        <v>No</v>
      </c>
      <c r="G1392" s="16" t="str">
        <f>VLOOKUP(A1392,'Medical Examinations'!A1392:F1392,6,FALSE)</f>
        <v>No</v>
      </c>
      <c r="H1392" s="16">
        <f>VLOOKUP('HEALTH CARE'!A1392,'Medical Examinations'!A1392:G1392,7,FALSE)</f>
        <v>1</v>
      </c>
      <c r="I1392" s="16" t="str">
        <f>VLOOKUP(A1392,'Medical Examinations'!A1392:H1392,8,FALSE)</f>
        <v>No</v>
      </c>
      <c r="J1392" s="16" t="str">
        <f>VLOOKUP(A1392,'Medical Examinations'!A1392:I1392,9,FALSE)</f>
        <v>obesity</v>
      </c>
      <c r="K1392" s="16" t="str">
        <f>VLOOKUP(A1392,'Medical Examinations'!A1392:J1392,10,FALSE)</f>
        <v>prediabetes</v>
      </c>
      <c r="L1392" s="18">
        <f>VLOOKUP(A1392,'Hospitalisation Details'!A:F, 5, FALSE)</f>
        <v>13</v>
      </c>
      <c r="M1392" s="16">
        <f>VLOOKUP(A1392,'Hospitalisation Details'!A1392:H1392,8,FALSE)</f>
        <v>7676.4</v>
      </c>
      <c r="N1392" s="16" t="str">
        <f>VLOOKUP(A1392,'Hospitalisation Details'!A1392:I1392,9,FALSE)</f>
        <v>tier - 2</v>
      </c>
      <c r="O1392" s="16" t="str">
        <f>VLOOKUP(A1392,'Hospitalisation Details'!A1392:J1392,10,FALSE)</f>
        <v>tier - 1</v>
      </c>
      <c r="P1392" s="16" t="str">
        <f>VLOOKUP(A1392,'Hospitalisation Details'!A1392:K1392,11,FALSE)</f>
        <v>R1012</v>
      </c>
      <c r="Q1392" s="16">
        <f>VLOOKUP(A1392,'Hospitalisation Details'!A1392:L1392,12,FALSE)</f>
        <v>27</v>
      </c>
    </row>
    <row r="1393" spans="1:17" ht="20.399999999999999" x14ac:dyDescent="0.6">
      <c r="A1393" s="17" t="s">
        <v>979</v>
      </c>
      <c r="B1393" s="16" t="str">
        <f>VLOOKUP('HEALTH CARE'!A1393,'Customer Names'!A1393:D1393,3,FALSE)</f>
        <v>Blois</v>
      </c>
      <c r="C1393" s="16">
        <f>VLOOKUP(A1393,'Medical Examinations'!A1393:B1393,2,FALSE)</f>
        <v>38.51</v>
      </c>
      <c r="D1393" s="16">
        <f>VLOOKUP(A1393,'Medical Examinations'!A1393:C1393,3,FALSE)</f>
        <v>5.45</v>
      </c>
      <c r="E1393" s="16" t="str">
        <f>VLOOKUP(A1393,'Medical Examinations'!A1393:D1393,4,FALSE)</f>
        <v>Yes</v>
      </c>
      <c r="F1393" s="16" t="str">
        <f>VLOOKUP(A1393,'Medical Examinations'!A1393:E1393,5,FALSE)</f>
        <v>No</v>
      </c>
      <c r="G1393" s="16" t="str">
        <f>VLOOKUP(A1393,'Medical Examinations'!A1393:F1393,6,FALSE)</f>
        <v>No</v>
      </c>
      <c r="H1393" s="16">
        <f>VLOOKUP('HEALTH CARE'!A1393,'Medical Examinations'!A1393:G1393,7,FALSE)</f>
        <v>0</v>
      </c>
      <c r="I1393" s="16" t="str">
        <f>VLOOKUP(A1393,'Medical Examinations'!A1393:H1393,8,FALSE)</f>
        <v>No</v>
      </c>
      <c r="J1393" s="16" t="str">
        <f>VLOOKUP(A1393,'Medical Examinations'!A1393:I1393,9,FALSE)</f>
        <v>obesity</v>
      </c>
      <c r="K1393" s="16" t="str">
        <f>VLOOKUP(A1393,'Medical Examinations'!A1393:J1393,10,FALSE)</f>
        <v>normal</v>
      </c>
      <c r="L1393" s="18">
        <f>VLOOKUP(A1393,'Hospitalisation Details'!A:F, 5, FALSE)</f>
        <v>24</v>
      </c>
      <c r="M1393" s="16">
        <f>VLOOKUP(A1393,'Hospitalisation Details'!A1393:H1393,8,FALSE)</f>
        <v>7670.75</v>
      </c>
      <c r="N1393" s="16" t="str">
        <f>VLOOKUP(A1393,'Hospitalisation Details'!A1393:I1393,9,FALSE)</f>
        <v>tier - 2</v>
      </c>
      <c r="O1393" s="16" t="str">
        <f>VLOOKUP(A1393,'Hospitalisation Details'!A1393:J1393,10,FALSE)</f>
        <v>tier - 2</v>
      </c>
      <c r="P1393" s="16" t="str">
        <f>VLOOKUP(A1393,'Hospitalisation Details'!A1393:K1393,11,FALSE)</f>
        <v>R1022</v>
      </c>
      <c r="Q1393" s="16">
        <f>VLOOKUP(A1393,'Hospitalisation Details'!A1393:L1393,12,FALSE)</f>
        <v>26</v>
      </c>
    </row>
    <row r="1394" spans="1:17" ht="20.399999999999999" x14ac:dyDescent="0.6">
      <c r="A1394" s="17" t="s">
        <v>978</v>
      </c>
      <c r="B1394" s="16" t="str">
        <f>VLOOKUP('HEALTH CARE'!A1394,'Customer Names'!A1394:D1394,3,FALSE)</f>
        <v>Dayton</v>
      </c>
      <c r="C1394" s="16">
        <f>VLOOKUP(A1394,'Medical Examinations'!A1394:B1394,2,FALSE)</f>
        <v>22.98</v>
      </c>
      <c r="D1394" s="16">
        <f>VLOOKUP(A1394,'Medical Examinations'!A1394:C1394,3,FALSE)</f>
        <v>6.14</v>
      </c>
      <c r="E1394" s="16" t="str">
        <f>VLOOKUP(A1394,'Medical Examinations'!A1394:D1394,4,FALSE)</f>
        <v>Yes</v>
      </c>
      <c r="F1394" s="16" t="str">
        <f>VLOOKUP(A1394,'Medical Examinations'!A1394:E1394,5,FALSE)</f>
        <v>No</v>
      </c>
      <c r="G1394" s="16" t="str">
        <f>VLOOKUP(A1394,'Medical Examinations'!A1394:F1394,6,FALSE)</f>
        <v>No</v>
      </c>
      <c r="H1394" s="16">
        <f>VLOOKUP('HEALTH CARE'!A1394,'Medical Examinations'!A1394:G1394,7,FALSE)</f>
        <v>0</v>
      </c>
      <c r="I1394" s="16" t="str">
        <f>VLOOKUP(A1394,'Medical Examinations'!A1394:H1394,8,FALSE)</f>
        <v>No</v>
      </c>
      <c r="J1394" s="16" t="str">
        <f>VLOOKUP(A1394,'Medical Examinations'!A1394:I1394,9,FALSE)</f>
        <v>normal weight</v>
      </c>
      <c r="K1394" s="16" t="str">
        <f>VLOOKUP(A1394,'Medical Examinations'!A1394:J1394,10,FALSE)</f>
        <v>prediabetes</v>
      </c>
      <c r="L1394" s="18">
        <f>VLOOKUP(A1394,'Hospitalisation Details'!A:F, 5, FALSE)</f>
        <v>9</v>
      </c>
      <c r="M1394" s="16">
        <f>VLOOKUP(A1394,'Hospitalisation Details'!A1394:H1394,8,FALSE)</f>
        <v>7662.47</v>
      </c>
      <c r="N1394" s="16" t="str">
        <f>VLOOKUP(A1394,'Hospitalisation Details'!A1394:I1394,9,FALSE)</f>
        <v>tier - 2</v>
      </c>
      <c r="O1394" s="16" t="str">
        <f>VLOOKUP(A1394,'Hospitalisation Details'!A1394:J1394,10,FALSE)</f>
        <v>tier - 1</v>
      </c>
      <c r="P1394" s="16" t="str">
        <f>VLOOKUP(A1394,'Hospitalisation Details'!A1394:K1394,11,FALSE)</f>
        <v>R1011</v>
      </c>
      <c r="Q1394" s="16">
        <f>VLOOKUP(A1394,'Hospitalisation Details'!A1394:L1394,12,FALSE)</f>
        <v>46</v>
      </c>
    </row>
    <row r="1395" spans="1:17" ht="20.399999999999999" x14ac:dyDescent="0.6">
      <c r="A1395" s="17" t="s">
        <v>977</v>
      </c>
      <c r="B1395" s="16" t="str">
        <f>VLOOKUP('HEALTH CARE'!A1395,'Customer Names'!A1395:D1395,3,FALSE)</f>
        <v>Cloud</v>
      </c>
      <c r="C1395" s="16">
        <f>VLOOKUP(A1395,'Medical Examinations'!A1395:B1395,2,FALSE)</f>
        <v>15.65</v>
      </c>
      <c r="D1395" s="16">
        <f>VLOOKUP(A1395,'Medical Examinations'!A1395:C1395,3,FALSE)</f>
        <v>7.85</v>
      </c>
      <c r="E1395" s="16" t="str">
        <f>VLOOKUP(A1395,'Medical Examinations'!A1395:D1395,4,FALSE)</f>
        <v>No</v>
      </c>
      <c r="F1395" s="16" t="str">
        <f>VLOOKUP(A1395,'Medical Examinations'!A1395:E1395,5,FALSE)</f>
        <v>No</v>
      </c>
      <c r="G1395" s="16" t="str">
        <f>VLOOKUP(A1395,'Medical Examinations'!A1395:F1395,6,FALSE)</f>
        <v>No</v>
      </c>
      <c r="H1395" s="16">
        <f>VLOOKUP('HEALTH CARE'!A1395,'Medical Examinations'!A1395:G1395,7,FALSE)</f>
        <v>0</v>
      </c>
      <c r="I1395" s="16" t="str">
        <f>VLOOKUP(A1395,'Medical Examinations'!A1395:H1395,8,FALSE)</f>
        <v>No</v>
      </c>
      <c r="J1395" s="16" t="str">
        <f>VLOOKUP(A1395,'Medical Examinations'!A1395:I1395,9,FALSE)</f>
        <v>underweight</v>
      </c>
      <c r="K1395" s="16" t="str">
        <f>VLOOKUP(A1395,'Medical Examinations'!A1395:J1395,10,FALSE)</f>
        <v>diabetes</v>
      </c>
      <c r="L1395" s="18">
        <f>VLOOKUP(A1395,'Hospitalisation Details'!A:F, 5, FALSE)</f>
        <v>27</v>
      </c>
      <c r="M1395" s="16">
        <f>VLOOKUP(A1395,'Hospitalisation Details'!A1395:H1395,8,FALSE)</f>
        <v>7657.69</v>
      </c>
      <c r="N1395" s="16" t="str">
        <f>VLOOKUP(A1395,'Hospitalisation Details'!A1395:I1395,9,FALSE)</f>
        <v>tier - 3</v>
      </c>
      <c r="O1395" s="16" t="str">
        <f>VLOOKUP(A1395,'Hospitalisation Details'!A1395:J1395,10,FALSE)</f>
        <v>tier - 3</v>
      </c>
      <c r="P1395" s="16" t="str">
        <f>VLOOKUP(A1395,'Hospitalisation Details'!A1395:K1395,11,FALSE)</f>
        <v>R1012</v>
      </c>
      <c r="Q1395" s="16">
        <f>VLOOKUP(A1395,'Hospitalisation Details'!A1395:L1395,12,FALSE)</f>
        <v>57</v>
      </c>
    </row>
    <row r="1396" spans="1:17" ht="20.399999999999999" x14ac:dyDescent="0.6">
      <c r="A1396" s="17" t="s">
        <v>976</v>
      </c>
      <c r="B1396" s="16" t="str">
        <f>VLOOKUP('HEALTH CARE'!A1396,'Customer Names'!A1396:D1396,3,FALSE)</f>
        <v>Betournay</v>
      </c>
      <c r="C1396" s="16">
        <f>VLOOKUP(A1396,'Medical Examinations'!A1396:B1396,2,FALSE)</f>
        <v>39.97</v>
      </c>
      <c r="D1396" s="16">
        <f>VLOOKUP(A1396,'Medical Examinations'!A1396:C1396,3,FALSE)</f>
        <v>4.09</v>
      </c>
      <c r="E1396" s="16" t="str">
        <f>VLOOKUP(A1396,'Medical Examinations'!A1396:D1396,4,FALSE)</f>
        <v>No</v>
      </c>
      <c r="F1396" s="16" t="str">
        <f>VLOOKUP(A1396,'Medical Examinations'!A1396:E1396,5,FALSE)</f>
        <v>No</v>
      </c>
      <c r="G1396" s="16" t="str">
        <f>VLOOKUP(A1396,'Medical Examinations'!A1396:F1396,6,FALSE)</f>
        <v>No</v>
      </c>
      <c r="H1396" s="16">
        <f>VLOOKUP('HEALTH CARE'!A1396,'Medical Examinations'!A1396:G1396,7,FALSE)</f>
        <v>1</v>
      </c>
      <c r="I1396" s="16" t="str">
        <f>VLOOKUP(A1396,'Medical Examinations'!A1396:H1396,8,FALSE)</f>
        <v>No</v>
      </c>
      <c r="J1396" s="16" t="str">
        <f>VLOOKUP(A1396,'Medical Examinations'!A1396:I1396,9,FALSE)</f>
        <v>obesity</v>
      </c>
      <c r="K1396" s="16" t="str">
        <f>VLOOKUP(A1396,'Medical Examinations'!A1396:J1396,10,FALSE)</f>
        <v>normal</v>
      </c>
      <c r="L1396" s="18">
        <f>VLOOKUP(A1396,'Hospitalisation Details'!A:F, 5, FALSE)</f>
        <v>30</v>
      </c>
      <c r="M1396" s="16">
        <f>VLOOKUP(A1396,'Hospitalisation Details'!A1396:H1396,8,FALSE)</f>
        <v>7652.26</v>
      </c>
      <c r="N1396" s="16" t="str">
        <f>VLOOKUP(A1396,'Hospitalisation Details'!A1396:I1396,9,FALSE)</f>
        <v>tier - 2</v>
      </c>
      <c r="O1396" s="16" t="str">
        <f>VLOOKUP(A1396,'Hospitalisation Details'!A1396:J1396,10,FALSE)</f>
        <v>tier - 3</v>
      </c>
      <c r="P1396" s="16" t="str">
        <f>VLOOKUP(A1396,'Hospitalisation Details'!A1396:K1396,11,FALSE)</f>
        <v>R1023</v>
      </c>
      <c r="Q1396" s="16">
        <f>VLOOKUP(A1396,'Hospitalisation Details'!A1396:L1396,12,FALSE)</f>
        <v>24</v>
      </c>
    </row>
    <row r="1397" spans="1:17" ht="20.399999999999999" x14ac:dyDescent="0.6">
      <c r="A1397" s="17" t="s">
        <v>975</v>
      </c>
      <c r="B1397" s="16" t="str">
        <f>VLOOKUP('HEALTH CARE'!A1397,'Customer Names'!A1397:D1397,3,FALSE)</f>
        <v>Temple</v>
      </c>
      <c r="C1397" s="16">
        <f>VLOOKUP(A1397,'Medical Examinations'!A1397:B1397,2,FALSE)</f>
        <v>37.22</v>
      </c>
      <c r="D1397" s="16">
        <f>VLOOKUP(A1397,'Medical Examinations'!A1397:C1397,3,FALSE)</f>
        <v>4.62</v>
      </c>
      <c r="E1397" s="16" t="str">
        <f>VLOOKUP(A1397,'Medical Examinations'!A1397:D1397,4,FALSE)</f>
        <v>No</v>
      </c>
      <c r="F1397" s="16" t="str">
        <f>VLOOKUP(A1397,'Medical Examinations'!A1397:E1397,5,FALSE)</f>
        <v>No</v>
      </c>
      <c r="G1397" s="16" t="str">
        <f>VLOOKUP(A1397,'Medical Examinations'!A1397:F1397,6,FALSE)</f>
        <v>Yes</v>
      </c>
      <c r="H1397" s="16">
        <f>VLOOKUP('HEALTH CARE'!A1397,'Medical Examinations'!A1397:G1397,7,FALSE)</f>
        <v>1</v>
      </c>
      <c r="I1397" s="16" t="str">
        <f>VLOOKUP(A1397,'Medical Examinations'!A1397:H1397,8,FALSE)</f>
        <v>No</v>
      </c>
      <c r="J1397" s="16" t="str">
        <f>VLOOKUP(A1397,'Medical Examinations'!A1397:I1397,9,FALSE)</f>
        <v>obesity</v>
      </c>
      <c r="K1397" s="16" t="str">
        <f>VLOOKUP(A1397,'Medical Examinations'!A1397:J1397,10,FALSE)</f>
        <v>normal</v>
      </c>
      <c r="L1397" s="18">
        <f>VLOOKUP(A1397,'Hospitalisation Details'!A:F, 5, FALSE)</f>
        <v>10</v>
      </c>
      <c r="M1397" s="16">
        <f>VLOOKUP(A1397,'Hospitalisation Details'!A1397:H1397,8,FALSE)</f>
        <v>7650.8</v>
      </c>
      <c r="N1397" s="16" t="str">
        <f>VLOOKUP(A1397,'Hospitalisation Details'!A1397:I1397,9,FALSE)</f>
        <v>tier - 2</v>
      </c>
      <c r="O1397" s="16" t="str">
        <f>VLOOKUP(A1397,'Hospitalisation Details'!A1397:J1397,10,FALSE)</f>
        <v>tier - 2</v>
      </c>
      <c r="P1397" s="16" t="str">
        <f>VLOOKUP(A1397,'Hospitalisation Details'!A1397:K1397,11,FALSE)</f>
        <v>R1012</v>
      </c>
      <c r="Q1397" s="16">
        <f>VLOOKUP(A1397,'Hospitalisation Details'!A1397:L1397,12,FALSE)</f>
        <v>29</v>
      </c>
    </row>
    <row r="1398" spans="1:17" ht="20.399999999999999" x14ac:dyDescent="0.6">
      <c r="A1398" s="17" t="s">
        <v>974</v>
      </c>
      <c r="B1398" s="16" t="str">
        <f>VLOOKUP('HEALTH CARE'!A1398,'Customer Names'!A1398:D1398,3,FALSE)</f>
        <v>Rollie</v>
      </c>
      <c r="C1398" s="16">
        <f>VLOOKUP(A1398,'Medical Examinations'!A1398:B1398,2,FALSE)</f>
        <v>41.325000000000003</v>
      </c>
      <c r="D1398" s="16">
        <f>VLOOKUP(A1398,'Medical Examinations'!A1398:C1398,3,FALSE)</f>
        <v>5.77</v>
      </c>
      <c r="E1398" s="16" t="str">
        <f>VLOOKUP(A1398,'Medical Examinations'!A1398:D1398,4,FALSE)</f>
        <v>No</v>
      </c>
      <c r="F1398" s="16" t="str">
        <f>VLOOKUP(A1398,'Medical Examinations'!A1398:E1398,5,FALSE)</f>
        <v>No</v>
      </c>
      <c r="G1398" s="16" t="str">
        <f>VLOOKUP(A1398,'Medical Examinations'!A1398:F1398,6,FALSE)</f>
        <v>No</v>
      </c>
      <c r="H1398" s="16">
        <f>VLOOKUP('HEALTH CARE'!A1398,'Medical Examinations'!A1398:G1398,7,FALSE)</f>
        <v>0</v>
      </c>
      <c r="I1398" s="16" t="str">
        <f>VLOOKUP(A1398,'Medical Examinations'!A1398:H1398,8,FALSE)</f>
        <v>No</v>
      </c>
      <c r="J1398" s="16" t="str">
        <f>VLOOKUP(A1398,'Medical Examinations'!A1398:I1398,9,FALSE)</f>
        <v>obesity</v>
      </c>
      <c r="K1398" s="16" t="str">
        <f>VLOOKUP(A1398,'Medical Examinations'!A1398:J1398,10,FALSE)</f>
        <v>prediabetes</v>
      </c>
      <c r="L1398" s="18">
        <f>VLOOKUP(A1398,'Hospitalisation Details'!A:F, 5, FALSE)</f>
        <v>16</v>
      </c>
      <c r="M1398" s="16">
        <f>VLOOKUP(A1398,'Hospitalisation Details'!A1398:H1398,8,FALSE)</f>
        <v>7650.77</v>
      </c>
      <c r="N1398" s="16" t="str">
        <f>VLOOKUP(A1398,'Hospitalisation Details'!A1398:I1398,9,FALSE)</f>
        <v>tier - 2</v>
      </c>
      <c r="O1398" s="16" t="str">
        <f>VLOOKUP(A1398,'Hospitalisation Details'!A1398:J1398,10,FALSE)</f>
        <v>tier - 2</v>
      </c>
      <c r="P1398" s="16" t="str">
        <f>VLOOKUP(A1398,'Hospitalisation Details'!A1398:K1398,11,FALSE)</f>
        <v>R1024</v>
      </c>
      <c r="Q1398" s="16">
        <f>VLOOKUP(A1398,'Hospitalisation Details'!A1398:L1398,12,FALSE)</f>
        <v>42</v>
      </c>
    </row>
    <row r="1399" spans="1:17" ht="20.399999999999999" x14ac:dyDescent="0.6">
      <c r="A1399" s="17" t="s">
        <v>973</v>
      </c>
      <c r="B1399" s="16" t="str">
        <f>VLOOKUP('HEALTH CARE'!A1399,'Customer Names'!A1399:D1399,3,FALSE)</f>
        <v>Roybal</v>
      </c>
      <c r="C1399" s="16">
        <f>VLOOKUP(A1399,'Medical Examinations'!A1399:B1399,2,FALSE)</f>
        <v>40.31</v>
      </c>
      <c r="D1399" s="16">
        <f>VLOOKUP(A1399,'Medical Examinations'!A1399:C1399,3,FALSE)</f>
        <v>5.84</v>
      </c>
      <c r="E1399" s="16" t="str">
        <f>VLOOKUP(A1399,'Medical Examinations'!A1399:D1399,4,FALSE)</f>
        <v>No</v>
      </c>
      <c r="F1399" s="16" t="str">
        <f>VLOOKUP(A1399,'Medical Examinations'!A1399:E1399,5,FALSE)</f>
        <v>No</v>
      </c>
      <c r="G1399" s="16" t="str">
        <f>VLOOKUP(A1399,'Medical Examinations'!A1399:F1399,6,FALSE)</f>
        <v>No</v>
      </c>
      <c r="H1399" s="16">
        <f>VLOOKUP('HEALTH CARE'!A1399,'Medical Examinations'!A1399:G1399,7,FALSE)</f>
        <v>0</v>
      </c>
      <c r="I1399" s="16" t="str">
        <f>VLOOKUP(A1399,'Medical Examinations'!A1399:H1399,8,FALSE)</f>
        <v>No</v>
      </c>
      <c r="J1399" s="16" t="str">
        <f>VLOOKUP(A1399,'Medical Examinations'!A1399:I1399,9,FALSE)</f>
        <v>obesity</v>
      </c>
      <c r="K1399" s="16" t="str">
        <f>VLOOKUP(A1399,'Medical Examinations'!A1399:J1399,10,FALSE)</f>
        <v>prediabetes</v>
      </c>
      <c r="L1399" s="18">
        <f>VLOOKUP(A1399,'Hospitalisation Details'!A:F, 5, FALSE)</f>
        <v>15</v>
      </c>
      <c r="M1399" s="16">
        <f>VLOOKUP(A1399,'Hospitalisation Details'!A1399:H1399,8,FALSE)</f>
        <v>7642.05</v>
      </c>
      <c r="N1399" s="16" t="str">
        <f>VLOOKUP(A1399,'Hospitalisation Details'!A1399:I1399,9,FALSE)</f>
        <v>tier - 2</v>
      </c>
      <c r="O1399" s="16" t="str">
        <f>VLOOKUP(A1399,'Hospitalisation Details'!A1399:J1399,10,FALSE)</f>
        <v>tier - 2</v>
      </c>
      <c r="P1399" s="16" t="str">
        <f>VLOOKUP(A1399,'Hospitalisation Details'!A1399:K1399,11,FALSE)</f>
        <v>R1026</v>
      </c>
      <c r="Q1399" s="16">
        <f>VLOOKUP(A1399,'Hospitalisation Details'!A1399:L1399,12,FALSE)</f>
        <v>23</v>
      </c>
    </row>
    <row r="1400" spans="1:17" ht="20.399999999999999" x14ac:dyDescent="0.6">
      <c r="A1400" s="17" t="s">
        <v>972</v>
      </c>
      <c r="B1400" s="16" t="str">
        <f>VLOOKUP('HEALTH CARE'!A1400,'Customer Names'!A1400:D1400,3,FALSE)</f>
        <v>Turgeon</v>
      </c>
      <c r="C1400" s="16">
        <f>VLOOKUP(A1400,'Medical Examinations'!A1400:B1400,2,FALSE)</f>
        <v>29.48</v>
      </c>
      <c r="D1400" s="16">
        <f>VLOOKUP(A1400,'Medical Examinations'!A1400:C1400,3,FALSE)</f>
        <v>4.91</v>
      </c>
      <c r="E1400" s="16" t="str">
        <f>VLOOKUP(A1400,'Medical Examinations'!A1400:D1400,4,FALSE)</f>
        <v>No</v>
      </c>
      <c r="F1400" s="16" t="str">
        <f>VLOOKUP(A1400,'Medical Examinations'!A1400:E1400,5,FALSE)</f>
        <v>No</v>
      </c>
      <c r="G1400" s="16" t="str">
        <f>VLOOKUP(A1400,'Medical Examinations'!A1400:F1400,6,FALSE)</f>
        <v>No</v>
      </c>
      <c r="H1400" s="16">
        <f>VLOOKUP('HEALTH CARE'!A1400,'Medical Examinations'!A1400:G1400,7,FALSE)</f>
        <v>0</v>
      </c>
      <c r="I1400" s="16" t="str">
        <f>VLOOKUP(A1400,'Medical Examinations'!A1400:H1400,8,FALSE)</f>
        <v>No</v>
      </c>
      <c r="J1400" s="16" t="str">
        <f>VLOOKUP(A1400,'Medical Examinations'!A1400:I1400,9,FALSE)</f>
        <v>overweight</v>
      </c>
      <c r="K1400" s="16" t="str">
        <f>VLOOKUP(A1400,'Medical Examinations'!A1400:J1400,10,FALSE)</f>
        <v>normal</v>
      </c>
      <c r="L1400" s="18">
        <f>VLOOKUP(A1400,'Hospitalisation Details'!A:F, 5, FALSE)</f>
        <v>24</v>
      </c>
      <c r="M1400" s="16">
        <f>VLOOKUP(A1400,'Hospitalisation Details'!A1400:H1400,8,FALSE)</f>
        <v>7640.31</v>
      </c>
      <c r="N1400" s="16" t="str">
        <f>VLOOKUP(A1400,'Hospitalisation Details'!A1400:I1400,9,FALSE)</f>
        <v>tier - 2</v>
      </c>
      <c r="O1400" s="16" t="str">
        <f>VLOOKUP(A1400,'Hospitalisation Details'!A1400:J1400,10,FALSE)</f>
        <v>tier - 1</v>
      </c>
      <c r="P1400" s="16" t="str">
        <f>VLOOKUP(A1400,'Hospitalisation Details'!A1400:K1400,11,FALSE)</f>
        <v>R1013</v>
      </c>
      <c r="Q1400" s="16">
        <f>VLOOKUP(A1400,'Hospitalisation Details'!A1400:L1400,12,FALSE)</f>
        <v>42</v>
      </c>
    </row>
    <row r="1401" spans="1:17" ht="20.399999999999999" x14ac:dyDescent="0.6">
      <c r="A1401" s="17" t="s">
        <v>971</v>
      </c>
      <c r="B1401" s="16" t="str">
        <f>VLOOKUP('HEALTH CARE'!A1401,'Customer Names'!A1401:D1401,3,FALSE)</f>
        <v>Deingenis</v>
      </c>
      <c r="C1401" s="16">
        <f>VLOOKUP(A1401,'Medical Examinations'!A1401:B1401,2,FALSE)</f>
        <v>33.155000000000001</v>
      </c>
      <c r="D1401" s="16">
        <f>VLOOKUP(A1401,'Medical Examinations'!A1401:C1401,3,FALSE)</f>
        <v>5.07</v>
      </c>
      <c r="E1401" s="16" t="str">
        <f>VLOOKUP(A1401,'Medical Examinations'!A1401:D1401,4,FALSE)</f>
        <v>No</v>
      </c>
      <c r="F1401" s="16" t="str">
        <f>VLOOKUP(A1401,'Medical Examinations'!A1401:E1401,5,FALSE)</f>
        <v>No</v>
      </c>
      <c r="G1401" s="16" t="str">
        <f>VLOOKUP(A1401,'Medical Examinations'!A1401:F1401,6,FALSE)</f>
        <v>No</v>
      </c>
      <c r="H1401" s="16">
        <f>VLOOKUP('HEALTH CARE'!A1401,'Medical Examinations'!A1401:G1401,7,FALSE)</f>
        <v>0</v>
      </c>
      <c r="I1401" s="16" t="str">
        <f>VLOOKUP(A1401,'Medical Examinations'!A1401:H1401,8,FALSE)</f>
        <v>No</v>
      </c>
      <c r="J1401" s="16" t="str">
        <f>VLOOKUP(A1401,'Medical Examinations'!A1401:I1401,9,FALSE)</f>
        <v>obesity</v>
      </c>
      <c r="K1401" s="16" t="str">
        <f>VLOOKUP(A1401,'Medical Examinations'!A1401:J1401,10,FALSE)</f>
        <v>normal</v>
      </c>
      <c r="L1401" s="18">
        <f>VLOOKUP(A1401,'Hospitalisation Details'!A:F, 5, FALSE)</f>
        <v>20</v>
      </c>
      <c r="M1401" s="16">
        <f>VLOOKUP(A1401,'Hospitalisation Details'!A1401:H1401,8,FALSE)</f>
        <v>7639.42</v>
      </c>
      <c r="N1401" s="16" t="str">
        <f>VLOOKUP(A1401,'Hospitalisation Details'!A1401:I1401,9,FALSE)</f>
        <v>tier - 2</v>
      </c>
      <c r="O1401" s="16" t="str">
        <f>VLOOKUP(A1401,'Hospitalisation Details'!A1401:J1401,10,FALSE)</f>
        <v>tier - 2</v>
      </c>
      <c r="P1401" s="16" t="str">
        <f>VLOOKUP(A1401,'Hospitalisation Details'!A1401:K1401,11,FALSE)</f>
        <v>R1024</v>
      </c>
      <c r="Q1401" s="16">
        <f>VLOOKUP(A1401,'Hospitalisation Details'!A1401:L1401,12,FALSE)</f>
        <v>42</v>
      </c>
    </row>
    <row r="1402" spans="1:17" ht="20.399999999999999" x14ac:dyDescent="0.6">
      <c r="A1402" s="17" t="s">
        <v>970</v>
      </c>
      <c r="B1402" s="16" t="str">
        <f>VLOOKUP('HEALTH CARE'!A1402,'Customer Names'!A1402:D1402,3,FALSE)</f>
        <v>Hodge</v>
      </c>
      <c r="C1402" s="16">
        <f>VLOOKUP(A1402,'Medical Examinations'!A1402:B1402,2,FALSE)</f>
        <v>42.85</v>
      </c>
      <c r="D1402" s="16">
        <f>VLOOKUP(A1402,'Medical Examinations'!A1402:C1402,3,FALSE)</f>
        <v>5.81</v>
      </c>
      <c r="E1402" s="16" t="str">
        <f>VLOOKUP(A1402,'Medical Examinations'!A1402:D1402,4,FALSE)</f>
        <v>Yes</v>
      </c>
      <c r="F1402" s="16" t="str">
        <f>VLOOKUP(A1402,'Medical Examinations'!A1402:E1402,5,FALSE)</f>
        <v>No</v>
      </c>
      <c r="G1402" s="16" t="str">
        <f>VLOOKUP(A1402,'Medical Examinations'!A1402:F1402,6,FALSE)</f>
        <v>No</v>
      </c>
      <c r="H1402" s="16">
        <f>VLOOKUP('HEALTH CARE'!A1402,'Medical Examinations'!A1402:G1402,7,FALSE)</f>
        <v>0</v>
      </c>
      <c r="I1402" s="16" t="str">
        <f>VLOOKUP(A1402,'Medical Examinations'!A1402:H1402,8,FALSE)</f>
        <v>No</v>
      </c>
      <c r="J1402" s="16" t="str">
        <f>VLOOKUP(A1402,'Medical Examinations'!A1402:I1402,9,FALSE)</f>
        <v>obesity</v>
      </c>
      <c r="K1402" s="16" t="str">
        <f>VLOOKUP(A1402,'Medical Examinations'!A1402:J1402,10,FALSE)</f>
        <v>prediabetes</v>
      </c>
      <c r="L1402" s="18">
        <f>VLOOKUP(A1402,'Hospitalisation Details'!A:F, 5, FALSE)</f>
        <v>13</v>
      </c>
      <c r="M1402" s="16">
        <f>VLOOKUP(A1402,'Hospitalisation Details'!A1402:H1402,8,FALSE)</f>
        <v>7636.92</v>
      </c>
      <c r="N1402" s="16" t="str">
        <f>VLOOKUP(A1402,'Hospitalisation Details'!A1402:I1402,9,FALSE)</f>
        <v>tier - 2</v>
      </c>
      <c r="O1402" s="16" t="str">
        <f>VLOOKUP(A1402,'Hospitalisation Details'!A1402:J1402,10,FALSE)</f>
        <v>tier - 3</v>
      </c>
      <c r="P1402" s="16" t="str">
        <f>VLOOKUP(A1402,'Hospitalisation Details'!A1402:K1402,11,FALSE)</f>
        <v>R1012</v>
      </c>
      <c r="Q1402" s="16">
        <f>VLOOKUP(A1402,'Hospitalisation Details'!A1402:L1402,12,FALSE)</f>
        <v>21</v>
      </c>
    </row>
    <row r="1403" spans="1:17" ht="20.399999999999999" x14ac:dyDescent="0.6">
      <c r="A1403" s="17" t="s">
        <v>969</v>
      </c>
      <c r="B1403" s="16" t="str">
        <f>VLOOKUP('HEALTH CARE'!A1403,'Customer Names'!A1403:D1403,3,FALSE)</f>
        <v>Gibbs</v>
      </c>
      <c r="C1403" s="16">
        <f>VLOOKUP(A1403,'Medical Examinations'!A1403:B1403,2,FALSE)</f>
        <v>32.340000000000003</v>
      </c>
      <c r="D1403" s="16">
        <f>VLOOKUP(A1403,'Medical Examinations'!A1403:C1403,3,FALSE)</f>
        <v>11.2</v>
      </c>
      <c r="E1403" s="16" t="str">
        <f>VLOOKUP(A1403,'Medical Examinations'!A1403:D1403,4,FALSE)</f>
        <v>No</v>
      </c>
      <c r="F1403" s="16" t="str">
        <f>VLOOKUP(A1403,'Medical Examinations'!A1403:E1403,5,FALSE)</f>
        <v>No</v>
      </c>
      <c r="G1403" s="16" t="str">
        <f>VLOOKUP(A1403,'Medical Examinations'!A1403:F1403,6,FALSE)</f>
        <v>No</v>
      </c>
      <c r="H1403" s="16">
        <f>VLOOKUP('HEALTH CARE'!A1403,'Medical Examinations'!A1403:G1403,7,FALSE)</f>
        <v>0</v>
      </c>
      <c r="I1403" s="16" t="str">
        <f>VLOOKUP(A1403,'Medical Examinations'!A1403:H1403,8,FALSE)</f>
        <v>No</v>
      </c>
      <c r="J1403" s="16" t="str">
        <f>VLOOKUP(A1403,'Medical Examinations'!A1403:I1403,9,FALSE)</f>
        <v>obesity</v>
      </c>
      <c r="K1403" s="16" t="str">
        <f>VLOOKUP(A1403,'Medical Examinations'!A1403:J1403,10,FALSE)</f>
        <v>diabetes</v>
      </c>
      <c r="L1403" s="18">
        <f>VLOOKUP(A1403,'Hospitalisation Details'!A:F, 5, FALSE)</f>
        <v>24</v>
      </c>
      <c r="M1403" s="16">
        <f>VLOOKUP(A1403,'Hospitalisation Details'!A1403:H1403,8,FALSE)</f>
        <v>7633.72</v>
      </c>
      <c r="N1403" s="16" t="str">
        <f>VLOOKUP(A1403,'Hospitalisation Details'!A1403:I1403,9,FALSE)</f>
        <v>tier - 2</v>
      </c>
      <c r="O1403" s="16" t="str">
        <f>VLOOKUP(A1403,'Hospitalisation Details'!A1403:J1403,10,FALSE)</f>
        <v>tier - 1</v>
      </c>
      <c r="P1403" s="16" t="str">
        <f>VLOOKUP(A1403,'Hospitalisation Details'!A1403:K1403,11,FALSE)</f>
        <v>R1013</v>
      </c>
      <c r="Q1403" s="16">
        <f>VLOOKUP(A1403,'Hospitalisation Details'!A1403:L1403,12,FALSE)</f>
        <v>44</v>
      </c>
    </row>
    <row r="1404" spans="1:17" ht="20.399999999999999" x14ac:dyDescent="0.6">
      <c r="A1404" s="17" t="s">
        <v>968</v>
      </c>
      <c r="B1404" s="16" t="str">
        <f>VLOOKUP('HEALTH CARE'!A1404,'Customer Names'!A1404:D1404,3,FALSE)</f>
        <v>Trom</v>
      </c>
      <c r="C1404" s="16">
        <f>VLOOKUP(A1404,'Medical Examinations'!A1404:B1404,2,FALSE)</f>
        <v>27.5</v>
      </c>
      <c r="D1404" s="16">
        <f>VLOOKUP(A1404,'Medical Examinations'!A1404:C1404,3,FALSE)</f>
        <v>10.75</v>
      </c>
      <c r="E1404" s="16" t="str">
        <f>VLOOKUP(A1404,'Medical Examinations'!A1404:D1404,4,FALSE)</f>
        <v>No</v>
      </c>
      <c r="F1404" s="16" t="str">
        <f>VLOOKUP(A1404,'Medical Examinations'!A1404:E1404,5,FALSE)</f>
        <v>No</v>
      </c>
      <c r="G1404" s="16" t="str">
        <f>VLOOKUP(A1404,'Medical Examinations'!A1404:F1404,6,FALSE)</f>
        <v>No</v>
      </c>
      <c r="H1404" s="16">
        <f>VLOOKUP('HEALTH CARE'!A1404,'Medical Examinations'!A1404:G1404,7,FALSE)</f>
        <v>0</v>
      </c>
      <c r="I1404" s="16" t="str">
        <f>VLOOKUP(A1404,'Medical Examinations'!A1404:H1404,8,FALSE)</f>
        <v>No</v>
      </c>
      <c r="J1404" s="16" t="str">
        <f>VLOOKUP(A1404,'Medical Examinations'!A1404:I1404,9,FALSE)</f>
        <v>overweight</v>
      </c>
      <c r="K1404" s="16" t="str">
        <f>VLOOKUP(A1404,'Medical Examinations'!A1404:J1404,10,FALSE)</f>
        <v>diabetes</v>
      </c>
      <c r="L1404" s="18">
        <f>VLOOKUP(A1404,'Hospitalisation Details'!A:F, 5, FALSE)</f>
        <v>29</v>
      </c>
      <c r="M1404" s="16">
        <f>VLOOKUP(A1404,'Hospitalisation Details'!A1404:H1404,8,FALSE)</f>
        <v>7626.99</v>
      </c>
      <c r="N1404" s="16" t="str">
        <f>VLOOKUP(A1404,'Hospitalisation Details'!A1404:I1404,9,FALSE)</f>
        <v>tier - 2</v>
      </c>
      <c r="O1404" s="16" t="str">
        <f>VLOOKUP(A1404,'Hospitalisation Details'!A1404:J1404,10,FALSE)</f>
        <v>tier - 2</v>
      </c>
      <c r="P1404" s="16" t="str">
        <f>VLOOKUP(A1404,'Hospitalisation Details'!A1404:K1404,11,FALSE)</f>
        <v>R1011</v>
      </c>
      <c r="Q1404" s="16">
        <f>VLOOKUP(A1404,'Hospitalisation Details'!A1404:L1404,12,FALSE)</f>
        <v>44</v>
      </c>
    </row>
    <row r="1405" spans="1:17" ht="20.399999999999999" x14ac:dyDescent="0.6">
      <c r="A1405" s="17" t="s">
        <v>967</v>
      </c>
      <c r="B1405" s="16" t="str">
        <f>VLOOKUP('HEALTH CARE'!A1405,'Customer Names'!A1405:D1405,3,FALSE)</f>
        <v>Sizer</v>
      </c>
      <c r="C1405" s="16">
        <f>VLOOKUP(A1405,'Medical Examinations'!A1405:B1405,2,FALSE)</f>
        <v>25.8</v>
      </c>
      <c r="D1405" s="16">
        <f>VLOOKUP(A1405,'Medical Examinations'!A1405:C1405,3,FALSE)</f>
        <v>7.8</v>
      </c>
      <c r="E1405" s="16" t="str">
        <f>VLOOKUP(A1405,'Medical Examinations'!A1405:D1405,4,FALSE)</f>
        <v>No</v>
      </c>
      <c r="F1405" s="16" t="str">
        <f>VLOOKUP(A1405,'Medical Examinations'!A1405:E1405,5,FALSE)</f>
        <v>No</v>
      </c>
      <c r="G1405" s="16" t="str">
        <f>VLOOKUP(A1405,'Medical Examinations'!A1405:F1405,6,FALSE)</f>
        <v>No</v>
      </c>
      <c r="H1405" s="16">
        <f>VLOOKUP('HEALTH CARE'!A1405,'Medical Examinations'!A1405:G1405,7,FALSE)</f>
        <v>0</v>
      </c>
      <c r="I1405" s="16" t="str">
        <f>VLOOKUP(A1405,'Medical Examinations'!A1405:H1405,8,FALSE)</f>
        <v>No</v>
      </c>
      <c r="J1405" s="16" t="str">
        <f>VLOOKUP(A1405,'Medical Examinations'!A1405:I1405,9,FALSE)</f>
        <v>overweight</v>
      </c>
      <c r="K1405" s="16" t="str">
        <f>VLOOKUP(A1405,'Medical Examinations'!A1405:J1405,10,FALSE)</f>
        <v>diabetes</v>
      </c>
      <c r="L1405" s="18">
        <f>VLOOKUP(A1405,'Hospitalisation Details'!A:F, 5, FALSE)</f>
        <v>6</v>
      </c>
      <c r="M1405" s="16">
        <f>VLOOKUP(A1405,'Hospitalisation Details'!A1405:H1405,8,FALSE)</f>
        <v>7624.63</v>
      </c>
      <c r="N1405" s="16" t="str">
        <f>VLOOKUP(A1405,'Hospitalisation Details'!A1405:I1405,9,FALSE)</f>
        <v>tier - 2</v>
      </c>
      <c r="O1405" s="16" t="str">
        <f>VLOOKUP(A1405,'Hospitalisation Details'!A1405:J1405,10,FALSE)</f>
        <v>tier - 1</v>
      </c>
      <c r="P1405" s="16" t="str">
        <f>VLOOKUP(A1405,'Hospitalisation Details'!A1405:K1405,11,FALSE)</f>
        <v>R1011</v>
      </c>
      <c r="Q1405" s="16">
        <f>VLOOKUP(A1405,'Hospitalisation Details'!A1405:L1405,12,FALSE)</f>
        <v>44</v>
      </c>
    </row>
    <row r="1406" spans="1:17" ht="20.399999999999999" x14ac:dyDescent="0.6">
      <c r="A1406" s="17" t="s">
        <v>966</v>
      </c>
      <c r="B1406" s="16" t="str">
        <f>VLOOKUP('HEALTH CARE'!A1406,'Customer Names'!A1406:D1406,3,FALSE)</f>
        <v>Ellison</v>
      </c>
      <c r="C1406" s="16">
        <f>VLOOKUP(A1406,'Medical Examinations'!A1406:B1406,2,FALSE)</f>
        <v>25</v>
      </c>
      <c r="D1406" s="16">
        <f>VLOOKUP(A1406,'Medical Examinations'!A1406:C1406,3,FALSE)</f>
        <v>7.04</v>
      </c>
      <c r="E1406" s="16" t="str">
        <f>VLOOKUP(A1406,'Medical Examinations'!A1406:D1406,4,FALSE)</f>
        <v>No</v>
      </c>
      <c r="F1406" s="16" t="str">
        <f>VLOOKUP(A1406,'Medical Examinations'!A1406:E1406,5,FALSE)</f>
        <v>No</v>
      </c>
      <c r="G1406" s="16" t="str">
        <f>VLOOKUP(A1406,'Medical Examinations'!A1406:F1406,6,FALSE)</f>
        <v>No</v>
      </c>
      <c r="H1406" s="16">
        <f>VLOOKUP('HEALTH CARE'!A1406,'Medical Examinations'!A1406:G1406,7,FALSE)</f>
        <v>0</v>
      </c>
      <c r="I1406" s="16" t="str">
        <f>VLOOKUP(A1406,'Medical Examinations'!A1406:H1406,8,FALSE)</f>
        <v>No</v>
      </c>
      <c r="J1406" s="16" t="str">
        <f>VLOOKUP(A1406,'Medical Examinations'!A1406:I1406,9,FALSE)</f>
        <v>overweight</v>
      </c>
      <c r="K1406" s="16" t="str">
        <f>VLOOKUP(A1406,'Medical Examinations'!A1406:J1406,10,FALSE)</f>
        <v>diabetes</v>
      </c>
      <c r="L1406" s="18">
        <f>VLOOKUP(A1406,'Hospitalisation Details'!A:F, 5, FALSE)</f>
        <v>28</v>
      </c>
      <c r="M1406" s="16">
        <f>VLOOKUP(A1406,'Hospitalisation Details'!A1406:H1406,8,FALSE)</f>
        <v>7623.52</v>
      </c>
      <c r="N1406" s="16" t="str">
        <f>VLOOKUP(A1406,'Hospitalisation Details'!A1406:I1406,9,FALSE)</f>
        <v>tier - 2</v>
      </c>
      <c r="O1406" s="16" t="str">
        <f>VLOOKUP(A1406,'Hospitalisation Details'!A1406:J1406,10,FALSE)</f>
        <v>tier - 1</v>
      </c>
      <c r="P1406" s="16" t="str">
        <f>VLOOKUP(A1406,'Hospitalisation Details'!A1406:K1406,11,FALSE)</f>
        <v>R1011</v>
      </c>
      <c r="Q1406" s="16">
        <f>VLOOKUP(A1406,'Hospitalisation Details'!A1406:L1406,12,FALSE)</f>
        <v>44</v>
      </c>
    </row>
    <row r="1407" spans="1:17" ht="20.399999999999999" x14ac:dyDescent="0.6">
      <c r="A1407" s="17" t="s">
        <v>965</v>
      </c>
      <c r="B1407" s="16" t="str">
        <f>VLOOKUP('HEALTH CARE'!A1407,'Customer Names'!A1407:D1407,3,FALSE)</f>
        <v>Sulkowski</v>
      </c>
      <c r="C1407" s="16">
        <f>VLOOKUP(A1407,'Medical Examinations'!A1407:B1407,2,FALSE)</f>
        <v>41.2</v>
      </c>
      <c r="D1407" s="16">
        <f>VLOOKUP(A1407,'Medical Examinations'!A1407:C1407,3,FALSE)</f>
        <v>4.18</v>
      </c>
      <c r="E1407" s="16" t="str">
        <f>VLOOKUP(A1407,'Medical Examinations'!A1407:D1407,4,FALSE)</f>
        <v>Yes</v>
      </c>
      <c r="F1407" s="16" t="str">
        <f>VLOOKUP(A1407,'Medical Examinations'!A1407:E1407,5,FALSE)</f>
        <v>No</v>
      </c>
      <c r="G1407" s="16" t="str">
        <f>VLOOKUP(A1407,'Medical Examinations'!A1407:F1407,6,FALSE)</f>
        <v>No</v>
      </c>
      <c r="H1407" s="16">
        <f>VLOOKUP('HEALTH CARE'!A1407,'Medical Examinations'!A1407:G1407,7,FALSE)</f>
        <v>0</v>
      </c>
      <c r="I1407" s="16" t="str">
        <f>VLOOKUP(A1407,'Medical Examinations'!A1407:H1407,8,FALSE)</f>
        <v>No</v>
      </c>
      <c r="J1407" s="16" t="str">
        <f>VLOOKUP(A1407,'Medical Examinations'!A1407:I1407,9,FALSE)</f>
        <v>obesity</v>
      </c>
      <c r="K1407" s="16" t="str">
        <f>VLOOKUP(A1407,'Medical Examinations'!A1407:J1407,10,FALSE)</f>
        <v>normal</v>
      </c>
      <c r="L1407" s="18">
        <f>VLOOKUP(A1407,'Hospitalisation Details'!A:F, 5, FALSE)</f>
        <v>17</v>
      </c>
      <c r="M1407" s="16">
        <f>VLOOKUP(A1407,'Hospitalisation Details'!A1407:H1407,8,FALSE)</f>
        <v>7623.13</v>
      </c>
      <c r="N1407" s="16" t="str">
        <f>VLOOKUP(A1407,'Hospitalisation Details'!A1407:I1407,9,FALSE)</f>
        <v>tier - 2</v>
      </c>
      <c r="O1407" s="16" t="str">
        <f>VLOOKUP(A1407,'Hospitalisation Details'!A1407:J1407,10,FALSE)</f>
        <v>tier - 3</v>
      </c>
      <c r="P1407" s="16" t="str">
        <f>VLOOKUP(A1407,'Hospitalisation Details'!A1407:K1407,11,FALSE)</f>
        <v>R1011</v>
      </c>
      <c r="Q1407" s="16">
        <f>VLOOKUP(A1407,'Hospitalisation Details'!A1407:L1407,12,FALSE)</f>
        <v>26</v>
      </c>
    </row>
    <row r="1408" spans="1:17" ht="20.399999999999999" x14ac:dyDescent="0.6">
      <c r="A1408" s="17" t="s">
        <v>964</v>
      </c>
      <c r="B1408" s="16" t="str">
        <f>VLOOKUP('HEALTH CARE'!A1408,'Customer Names'!A1408:D1408,3,FALSE)</f>
        <v>Maringo</v>
      </c>
      <c r="C1408" s="16">
        <f>VLOOKUP(A1408,'Medical Examinations'!A1408:B1408,2,FALSE)</f>
        <v>17.78</v>
      </c>
      <c r="D1408" s="16">
        <f>VLOOKUP(A1408,'Medical Examinations'!A1408:C1408,3,FALSE)</f>
        <v>8.19</v>
      </c>
      <c r="E1408" s="16" t="str">
        <f>VLOOKUP(A1408,'Medical Examinations'!A1408:D1408,4,FALSE)</f>
        <v>No</v>
      </c>
      <c r="F1408" s="16" t="str">
        <f>VLOOKUP(A1408,'Medical Examinations'!A1408:E1408,5,FALSE)</f>
        <v>No</v>
      </c>
      <c r="G1408" s="16" t="str">
        <f>VLOOKUP(A1408,'Medical Examinations'!A1408:F1408,6,FALSE)</f>
        <v>No</v>
      </c>
      <c r="H1408" s="16">
        <f>VLOOKUP('HEALTH CARE'!A1408,'Medical Examinations'!A1408:G1408,7,FALSE)</f>
        <v>0</v>
      </c>
      <c r="I1408" s="16" t="str">
        <f>VLOOKUP(A1408,'Medical Examinations'!A1408:H1408,8,FALSE)</f>
        <v>No</v>
      </c>
      <c r="J1408" s="16" t="str">
        <f>VLOOKUP(A1408,'Medical Examinations'!A1408:I1408,9,FALSE)</f>
        <v>underweight</v>
      </c>
      <c r="K1408" s="16" t="str">
        <f>VLOOKUP(A1408,'Medical Examinations'!A1408:J1408,10,FALSE)</f>
        <v>diabetes</v>
      </c>
      <c r="L1408" s="18">
        <f>VLOOKUP(A1408,'Hospitalisation Details'!A:F, 5, FALSE)</f>
        <v>3</v>
      </c>
      <c r="M1408" s="16">
        <f>VLOOKUP(A1408,'Hospitalisation Details'!A1408:H1408,8,FALSE)</f>
        <v>7609.6</v>
      </c>
      <c r="N1408" s="16" t="str">
        <f>VLOOKUP(A1408,'Hospitalisation Details'!A1408:I1408,9,FALSE)</f>
        <v>tier - 3</v>
      </c>
      <c r="O1408" s="16" t="str">
        <f>VLOOKUP(A1408,'Hospitalisation Details'!A1408:J1408,10,FALSE)</f>
        <v>tier - 2</v>
      </c>
      <c r="P1408" s="16" t="str">
        <f>VLOOKUP(A1408,'Hospitalisation Details'!A1408:K1408,11,FALSE)</f>
        <v>R1012</v>
      </c>
      <c r="Q1408" s="16">
        <f>VLOOKUP(A1408,'Hospitalisation Details'!A1408:L1408,12,FALSE)</f>
        <v>54</v>
      </c>
    </row>
    <row r="1409" spans="1:17" ht="20.399999999999999" x14ac:dyDescent="0.6">
      <c r="A1409" s="17" t="s">
        <v>963</v>
      </c>
      <c r="B1409" s="16" t="str">
        <f>VLOOKUP('HEALTH CARE'!A1409,'Customer Names'!A1409:D1409,3,FALSE)</f>
        <v>Lattin</v>
      </c>
      <c r="C1409" s="16">
        <f>VLOOKUP(A1409,'Medical Examinations'!A1409:B1409,2,FALSE)</f>
        <v>40.119999999999997</v>
      </c>
      <c r="D1409" s="16">
        <f>VLOOKUP(A1409,'Medical Examinations'!A1409:C1409,3,FALSE)</f>
        <v>6.22</v>
      </c>
      <c r="E1409" s="16" t="str">
        <f>VLOOKUP(A1409,'Medical Examinations'!A1409:D1409,4,FALSE)</f>
        <v>Yes</v>
      </c>
      <c r="F1409" s="16" t="str">
        <f>VLOOKUP(A1409,'Medical Examinations'!A1409:E1409,5,FALSE)</f>
        <v>No</v>
      </c>
      <c r="G1409" s="16" t="str">
        <f>VLOOKUP(A1409,'Medical Examinations'!A1409:F1409,6,FALSE)</f>
        <v>Yes</v>
      </c>
      <c r="H1409" s="16">
        <f>VLOOKUP('HEALTH CARE'!A1409,'Medical Examinations'!A1409:G1409,7,FALSE)</f>
        <v>1</v>
      </c>
      <c r="I1409" s="16" t="str">
        <f>VLOOKUP(A1409,'Medical Examinations'!A1409:H1409,8,FALSE)</f>
        <v>No</v>
      </c>
      <c r="J1409" s="16" t="str">
        <f>VLOOKUP(A1409,'Medical Examinations'!A1409:I1409,9,FALSE)</f>
        <v>obesity</v>
      </c>
      <c r="K1409" s="16" t="str">
        <f>VLOOKUP(A1409,'Medical Examinations'!A1409:J1409,10,FALSE)</f>
        <v>prediabetes</v>
      </c>
      <c r="L1409" s="18">
        <f>VLOOKUP(A1409,'Hospitalisation Details'!A:F, 5, FALSE)</f>
        <v>30</v>
      </c>
      <c r="M1409" s="16">
        <f>VLOOKUP(A1409,'Hospitalisation Details'!A1409:H1409,8,FALSE)</f>
        <v>7607.03</v>
      </c>
      <c r="N1409" s="16" t="str">
        <f>VLOOKUP(A1409,'Hospitalisation Details'!A1409:I1409,9,FALSE)</f>
        <v>tier - 2</v>
      </c>
      <c r="O1409" s="16" t="str">
        <f>VLOOKUP(A1409,'Hospitalisation Details'!A1409:J1409,10,FALSE)</f>
        <v>tier - 2</v>
      </c>
      <c r="P1409" s="16" t="str">
        <f>VLOOKUP(A1409,'Hospitalisation Details'!A1409:K1409,11,FALSE)</f>
        <v>R1012</v>
      </c>
      <c r="Q1409" s="16">
        <f>VLOOKUP(A1409,'Hospitalisation Details'!A1409:L1409,12,FALSE)</f>
        <v>25</v>
      </c>
    </row>
    <row r="1410" spans="1:17" ht="20.399999999999999" x14ac:dyDescent="0.6">
      <c r="A1410" s="17" t="s">
        <v>962</v>
      </c>
      <c r="B1410" s="16" t="str">
        <f>VLOOKUP('HEALTH CARE'!A1410,'Customer Names'!A1410:D1410,3,FALSE)</f>
        <v>Deblander</v>
      </c>
      <c r="C1410" s="16">
        <f>VLOOKUP(A1410,'Medical Examinations'!A1410:B1410,2,FALSE)</f>
        <v>19.350000000000001</v>
      </c>
      <c r="D1410" s="16">
        <f>VLOOKUP(A1410,'Medical Examinations'!A1410:C1410,3,FALSE)</f>
        <v>8.2200000000000006</v>
      </c>
      <c r="E1410" s="16" t="str">
        <f>VLOOKUP(A1410,'Medical Examinations'!A1410:D1410,4,FALSE)</f>
        <v>Yes</v>
      </c>
      <c r="F1410" s="16" t="str">
        <f>VLOOKUP(A1410,'Medical Examinations'!A1410:E1410,5,FALSE)</f>
        <v>No</v>
      </c>
      <c r="G1410" s="16" t="str">
        <f>VLOOKUP(A1410,'Medical Examinations'!A1410:F1410,6,FALSE)</f>
        <v>No</v>
      </c>
      <c r="H1410" s="16">
        <f>VLOOKUP('HEALTH CARE'!A1410,'Medical Examinations'!A1410:G1410,7,FALSE)</f>
        <v>0</v>
      </c>
      <c r="I1410" s="16" t="str">
        <f>VLOOKUP(A1410,'Medical Examinations'!A1410:H1410,8,FALSE)</f>
        <v>No</v>
      </c>
      <c r="J1410" s="16" t="str">
        <f>VLOOKUP(A1410,'Medical Examinations'!A1410:I1410,9,FALSE)</f>
        <v>normal weight</v>
      </c>
      <c r="K1410" s="16" t="str">
        <f>VLOOKUP(A1410,'Medical Examinations'!A1410:J1410,10,FALSE)</f>
        <v>diabetes</v>
      </c>
      <c r="L1410" s="18">
        <f>VLOOKUP(A1410,'Hospitalisation Details'!A:F, 5, FALSE)</f>
        <v>17</v>
      </c>
      <c r="M1410" s="16">
        <f>VLOOKUP(A1410,'Hospitalisation Details'!A1410:H1410,8,FALSE)</f>
        <v>7585.62</v>
      </c>
      <c r="N1410" s="16" t="str">
        <f>VLOOKUP(A1410,'Hospitalisation Details'!A1410:I1410,9,FALSE)</f>
        <v>tier - 3</v>
      </c>
      <c r="O1410" s="16" t="str">
        <f>VLOOKUP(A1410,'Hospitalisation Details'!A1410:J1410,10,FALSE)</f>
        <v>tier - 2</v>
      </c>
      <c r="P1410" s="16" t="str">
        <f>VLOOKUP(A1410,'Hospitalisation Details'!A1410:K1410,11,FALSE)</f>
        <v>R1013</v>
      </c>
      <c r="Q1410" s="16">
        <f>VLOOKUP(A1410,'Hospitalisation Details'!A1410:L1410,12,FALSE)</f>
        <v>55</v>
      </c>
    </row>
    <row r="1411" spans="1:17" ht="20.399999999999999" x14ac:dyDescent="0.6">
      <c r="A1411" s="17" t="s">
        <v>961</v>
      </c>
      <c r="B1411" s="16" t="str">
        <f>VLOOKUP('HEALTH CARE'!A1411,'Customer Names'!A1411:D1411,3,FALSE)</f>
        <v>O'Neill</v>
      </c>
      <c r="C1411" s="16">
        <f>VLOOKUP(A1411,'Medical Examinations'!A1411:B1411,2,FALSE)</f>
        <v>36.69</v>
      </c>
      <c r="D1411" s="16">
        <f>VLOOKUP(A1411,'Medical Examinations'!A1411:C1411,3,FALSE)</f>
        <v>6.15</v>
      </c>
      <c r="E1411" s="16" t="str">
        <f>VLOOKUP(A1411,'Medical Examinations'!A1411:D1411,4,FALSE)</f>
        <v>No</v>
      </c>
      <c r="F1411" s="16" t="str">
        <f>VLOOKUP(A1411,'Medical Examinations'!A1411:E1411,5,FALSE)</f>
        <v>No</v>
      </c>
      <c r="G1411" s="16" t="str">
        <f>VLOOKUP(A1411,'Medical Examinations'!A1411:F1411,6,FALSE)</f>
        <v>No</v>
      </c>
      <c r="H1411" s="16">
        <f>VLOOKUP('HEALTH CARE'!A1411,'Medical Examinations'!A1411:G1411,7,FALSE)</f>
        <v>0</v>
      </c>
      <c r="I1411" s="16" t="str">
        <f>VLOOKUP(A1411,'Medical Examinations'!A1411:H1411,8,FALSE)</f>
        <v>No</v>
      </c>
      <c r="J1411" s="16" t="str">
        <f>VLOOKUP(A1411,'Medical Examinations'!A1411:I1411,9,FALSE)</f>
        <v>obesity</v>
      </c>
      <c r="K1411" s="16" t="str">
        <f>VLOOKUP(A1411,'Medical Examinations'!A1411:J1411,10,FALSE)</f>
        <v>prediabetes</v>
      </c>
      <c r="L1411" s="18">
        <f>VLOOKUP(A1411,'Hospitalisation Details'!A:F, 5, FALSE)</f>
        <v>14</v>
      </c>
      <c r="M1411" s="16">
        <f>VLOOKUP(A1411,'Hospitalisation Details'!A1411:H1411,8,FALSE)</f>
        <v>7567.13</v>
      </c>
      <c r="N1411" s="16" t="str">
        <f>VLOOKUP(A1411,'Hospitalisation Details'!A1411:I1411,9,FALSE)</f>
        <v>tier - 2</v>
      </c>
      <c r="O1411" s="16" t="str">
        <f>VLOOKUP(A1411,'Hospitalisation Details'!A1411:J1411,10,FALSE)</f>
        <v>tier - 2</v>
      </c>
      <c r="P1411" s="16" t="str">
        <f>VLOOKUP(A1411,'Hospitalisation Details'!A1411:K1411,11,FALSE)</f>
        <v>R1021</v>
      </c>
      <c r="Q1411" s="16">
        <f>VLOOKUP(A1411,'Hospitalisation Details'!A1411:L1411,12,FALSE)</f>
        <v>28</v>
      </c>
    </row>
    <row r="1412" spans="1:17" ht="20.399999999999999" x14ac:dyDescent="0.6">
      <c r="A1412" s="17" t="s">
        <v>960</v>
      </c>
      <c r="B1412" s="16" t="str">
        <f>VLOOKUP('HEALTH CARE'!A1412,'Customer Names'!A1412:D1412,3,FALSE)</f>
        <v>Davis</v>
      </c>
      <c r="C1412" s="16">
        <f>VLOOKUP(A1412,'Medical Examinations'!A1412:B1412,2,FALSE)</f>
        <v>28.51</v>
      </c>
      <c r="D1412" s="16">
        <f>VLOOKUP(A1412,'Medical Examinations'!A1412:C1412,3,FALSE)</f>
        <v>5.65</v>
      </c>
      <c r="E1412" s="16" t="str">
        <f>VLOOKUP(A1412,'Medical Examinations'!A1412:D1412,4,FALSE)</f>
        <v>Yes</v>
      </c>
      <c r="F1412" s="16" t="str">
        <f>VLOOKUP(A1412,'Medical Examinations'!A1412:E1412,5,FALSE)</f>
        <v>No</v>
      </c>
      <c r="G1412" s="16" t="str">
        <f>VLOOKUP(A1412,'Medical Examinations'!A1412:F1412,6,FALSE)</f>
        <v>No</v>
      </c>
      <c r="H1412" s="16">
        <f>VLOOKUP('HEALTH CARE'!A1412,'Medical Examinations'!A1412:G1412,7,FALSE)</f>
        <v>1</v>
      </c>
      <c r="I1412" s="16" t="str">
        <f>VLOOKUP(A1412,'Medical Examinations'!A1412:H1412,8,FALSE)</f>
        <v>No</v>
      </c>
      <c r="J1412" s="16" t="str">
        <f>VLOOKUP(A1412,'Medical Examinations'!A1412:I1412,9,FALSE)</f>
        <v>overweight</v>
      </c>
      <c r="K1412" s="16" t="str">
        <f>VLOOKUP(A1412,'Medical Examinations'!A1412:J1412,10,FALSE)</f>
        <v>normal</v>
      </c>
      <c r="L1412" s="18">
        <f>VLOOKUP(A1412,'Hospitalisation Details'!A:F, 5, FALSE)</f>
        <v>15</v>
      </c>
      <c r="M1412" s="16">
        <f>VLOOKUP(A1412,'Hospitalisation Details'!A1412:H1412,8,FALSE)</f>
        <v>7538.52</v>
      </c>
      <c r="N1412" s="16" t="str">
        <f>VLOOKUP(A1412,'Hospitalisation Details'!A1412:I1412,9,FALSE)</f>
        <v>tier - 2</v>
      </c>
      <c r="O1412" s="16" t="str">
        <f>VLOOKUP(A1412,'Hospitalisation Details'!A1412:J1412,10,FALSE)</f>
        <v>tier - 2</v>
      </c>
      <c r="P1412" s="16" t="str">
        <f>VLOOKUP(A1412,'Hospitalisation Details'!A1412:K1412,11,FALSE)</f>
        <v>R1012</v>
      </c>
      <c r="Q1412" s="16">
        <f>VLOOKUP(A1412,'Hospitalisation Details'!A1412:L1412,12,FALSE)</f>
        <v>34</v>
      </c>
    </row>
    <row r="1413" spans="1:17" ht="20.399999999999999" x14ac:dyDescent="0.6">
      <c r="A1413" s="17" t="s">
        <v>959</v>
      </c>
      <c r="B1413" s="16" t="str">
        <f>VLOOKUP('HEALTH CARE'!A1413,'Customer Names'!A1413:D1413,3,FALSE)</f>
        <v>Stanek</v>
      </c>
      <c r="C1413" s="16">
        <f>VLOOKUP(A1413,'Medical Examinations'!A1413:B1413,2,FALSE)</f>
        <v>30.21</v>
      </c>
      <c r="D1413" s="16">
        <f>VLOOKUP(A1413,'Medical Examinations'!A1413:C1413,3,FALSE)</f>
        <v>5.5</v>
      </c>
      <c r="E1413" s="16" t="str">
        <f>VLOOKUP(A1413,'Medical Examinations'!A1413:D1413,4,FALSE)</f>
        <v>No</v>
      </c>
      <c r="F1413" s="16" t="str">
        <f>VLOOKUP(A1413,'Medical Examinations'!A1413:E1413,5,FALSE)</f>
        <v>No</v>
      </c>
      <c r="G1413" s="16" t="str">
        <f>VLOOKUP(A1413,'Medical Examinations'!A1413:F1413,6,FALSE)</f>
        <v>No</v>
      </c>
      <c r="H1413" s="16">
        <f>VLOOKUP('HEALTH CARE'!A1413,'Medical Examinations'!A1413:G1413,7,FALSE)</f>
        <v>1</v>
      </c>
      <c r="I1413" s="16" t="str">
        <f>VLOOKUP(A1413,'Medical Examinations'!A1413:H1413,8,FALSE)</f>
        <v>No</v>
      </c>
      <c r="J1413" s="16" t="str">
        <f>VLOOKUP(A1413,'Medical Examinations'!A1413:I1413,9,FALSE)</f>
        <v>obesity</v>
      </c>
      <c r="K1413" s="16" t="str">
        <f>VLOOKUP(A1413,'Medical Examinations'!A1413:J1413,10,FALSE)</f>
        <v>normal</v>
      </c>
      <c r="L1413" s="18">
        <f>VLOOKUP(A1413,'Hospitalisation Details'!A:F, 5, FALSE)</f>
        <v>22</v>
      </c>
      <c r="M1413" s="16">
        <f>VLOOKUP(A1413,'Hospitalisation Details'!A1413:H1413,8,FALSE)</f>
        <v>7537.16</v>
      </c>
      <c r="N1413" s="16" t="str">
        <f>VLOOKUP(A1413,'Hospitalisation Details'!A1413:I1413,9,FALSE)</f>
        <v>tier - 2</v>
      </c>
      <c r="O1413" s="16" t="str">
        <f>VLOOKUP(A1413,'Hospitalisation Details'!A1413:J1413,10,FALSE)</f>
        <v>tier - 2</v>
      </c>
      <c r="P1413" s="16" t="str">
        <f>VLOOKUP(A1413,'Hospitalisation Details'!A1413:K1413,11,FALSE)</f>
        <v>R1012</v>
      </c>
      <c r="Q1413" s="16">
        <f>VLOOKUP(A1413,'Hospitalisation Details'!A1413:L1413,12,FALSE)</f>
        <v>38</v>
      </c>
    </row>
    <row r="1414" spans="1:17" ht="20.399999999999999" x14ac:dyDescent="0.6">
      <c r="A1414" s="17" t="s">
        <v>958</v>
      </c>
      <c r="B1414" s="16" t="str">
        <f>VLOOKUP('HEALTH CARE'!A1414,'Customer Names'!A1414:D1414,3,FALSE)</f>
        <v>Harris</v>
      </c>
      <c r="C1414" s="16">
        <f>VLOOKUP(A1414,'Medical Examinations'!A1414:B1414,2,FALSE)</f>
        <v>24.33</v>
      </c>
      <c r="D1414" s="16">
        <f>VLOOKUP(A1414,'Medical Examinations'!A1414:C1414,3,FALSE)</f>
        <v>8</v>
      </c>
      <c r="E1414" s="16" t="str">
        <f>VLOOKUP(A1414,'Medical Examinations'!A1414:D1414,4,FALSE)</f>
        <v>No</v>
      </c>
      <c r="F1414" s="16" t="str">
        <f>VLOOKUP(A1414,'Medical Examinations'!A1414:E1414,5,FALSE)</f>
        <v>No</v>
      </c>
      <c r="G1414" s="16" t="str">
        <f>VLOOKUP(A1414,'Medical Examinations'!A1414:F1414,6,FALSE)</f>
        <v>No</v>
      </c>
      <c r="H1414" s="16">
        <f>VLOOKUP('HEALTH CARE'!A1414,'Medical Examinations'!A1414:G1414,7,FALSE)</f>
        <v>0</v>
      </c>
      <c r="I1414" s="16" t="str">
        <f>VLOOKUP(A1414,'Medical Examinations'!A1414:H1414,8,FALSE)</f>
        <v>No</v>
      </c>
      <c r="J1414" s="16" t="str">
        <f>VLOOKUP(A1414,'Medical Examinations'!A1414:I1414,9,FALSE)</f>
        <v>normal weight</v>
      </c>
      <c r="K1414" s="16" t="str">
        <f>VLOOKUP(A1414,'Medical Examinations'!A1414:J1414,10,FALSE)</f>
        <v>diabetes</v>
      </c>
      <c r="L1414" s="18">
        <f>VLOOKUP(A1414,'Hospitalisation Details'!A:F, 5, FALSE)</f>
        <v>14</v>
      </c>
      <c r="M1414" s="16">
        <f>VLOOKUP(A1414,'Hospitalisation Details'!A1414:H1414,8,FALSE)</f>
        <v>7531.7</v>
      </c>
      <c r="N1414" s="16" t="str">
        <f>VLOOKUP(A1414,'Hospitalisation Details'!A1414:I1414,9,FALSE)</f>
        <v>tier - 2</v>
      </c>
      <c r="O1414" s="16" t="str">
        <f>VLOOKUP(A1414,'Hospitalisation Details'!A1414:J1414,10,FALSE)</f>
        <v>tier - 1</v>
      </c>
      <c r="P1414" s="16" t="str">
        <f>VLOOKUP(A1414,'Hospitalisation Details'!A1414:K1414,11,FALSE)</f>
        <v>R1013</v>
      </c>
      <c r="Q1414" s="16">
        <f>VLOOKUP(A1414,'Hospitalisation Details'!A1414:L1414,12,FALSE)</f>
        <v>44</v>
      </c>
    </row>
    <row r="1415" spans="1:17" ht="20.399999999999999" x14ac:dyDescent="0.6">
      <c r="A1415" s="17" t="s">
        <v>957</v>
      </c>
      <c r="B1415" s="16" t="str">
        <f>VLOOKUP('HEALTH CARE'!A1415,'Customer Names'!A1415:D1415,3,FALSE)</f>
        <v>Manning</v>
      </c>
      <c r="C1415" s="16">
        <f>VLOOKUP(A1415,'Medical Examinations'!A1415:B1415,2,FALSE)</f>
        <v>19.855</v>
      </c>
      <c r="D1415" s="16">
        <f>VLOOKUP(A1415,'Medical Examinations'!A1415:C1415,3,FALSE)</f>
        <v>5.71</v>
      </c>
      <c r="E1415" s="16" t="str">
        <f>VLOOKUP(A1415,'Medical Examinations'!A1415:D1415,4,FALSE)</f>
        <v>Yes</v>
      </c>
      <c r="F1415" s="16" t="str">
        <f>VLOOKUP(A1415,'Medical Examinations'!A1415:E1415,5,FALSE)</f>
        <v>No</v>
      </c>
      <c r="G1415" s="16" t="str">
        <f>VLOOKUP(A1415,'Medical Examinations'!A1415:F1415,6,FALSE)</f>
        <v>No</v>
      </c>
      <c r="H1415" s="16">
        <f>VLOOKUP('HEALTH CARE'!A1415,'Medical Examinations'!A1415:G1415,7,FALSE)</f>
        <v>0</v>
      </c>
      <c r="I1415" s="16" t="str">
        <f>VLOOKUP(A1415,'Medical Examinations'!A1415:H1415,8,FALSE)</f>
        <v>No</v>
      </c>
      <c r="J1415" s="16" t="str">
        <f>VLOOKUP(A1415,'Medical Examinations'!A1415:I1415,9,FALSE)</f>
        <v>normal weight</v>
      </c>
      <c r="K1415" s="16" t="str">
        <f>VLOOKUP(A1415,'Medical Examinations'!A1415:J1415,10,FALSE)</f>
        <v>prediabetes</v>
      </c>
      <c r="L1415" s="18">
        <f>VLOOKUP(A1415,'Hospitalisation Details'!A:F, 5, FALSE)</f>
        <v>10</v>
      </c>
      <c r="M1415" s="16">
        <f>VLOOKUP(A1415,'Hospitalisation Details'!A1415:H1415,8,FALSE)</f>
        <v>7526.71</v>
      </c>
      <c r="N1415" s="16" t="str">
        <f>VLOOKUP(A1415,'Hospitalisation Details'!A1415:I1415,9,FALSE)</f>
        <v>tier - 3</v>
      </c>
      <c r="O1415" s="16" t="str">
        <f>VLOOKUP(A1415,'Hospitalisation Details'!A1415:J1415,10,FALSE)</f>
        <v>tier - 1</v>
      </c>
      <c r="P1415" s="16" t="str">
        <f>VLOOKUP(A1415,'Hospitalisation Details'!A1415:K1415,11,FALSE)</f>
        <v>R1012</v>
      </c>
      <c r="Q1415" s="16">
        <f>VLOOKUP(A1415,'Hospitalisation Details'!A1415:L1415,12,FALSE)</f>
        <v>46</v>
      </c>
    </row>
    <row r="1416" spans="1:17" ht="20.399999999999999" x14ac:dyDescent="0.6">
      <c r="A1416" s="17" t="s">
        <v>956</v>
      </c>
      <c r="B1416" s="16" t="str">
        <f>VLOOKUP('HEALTH CARE'!A1416,'Customer Names'!A1416:D1416,3,FALSE)</f>
        <v>Barrera Munoz</v>
      </c>
      <c r="C1416" s="16">
        <f>VLOOKUP(A1416,'Medical Examinations'!A1416:B1416,2,FALSE)</f>
        <v>25.364999999999998</v>
      </c>
      <c r="D1416" s="16">
        <f>VLOOKUP(A1416,'Medical Examinations'!A1416:C1416,3,FALSE)</f>
        <v>11.71</v>
      </c>
      <c r="E1416" s="16" t="str">
        <f>VLOOKUP(A1416,'Medical Examinations'!A1416:D1416,4,FALSE)</f>
        <v>No</v>
      </c>
      <c r="F1416" s="16" t="str">
        <f>VLOOKUP(A1416,'Medical Examinations'!A1416:E1416,5,FALSE)</f>
        <v>No</v>
      </c>
      <c r="G1416" s="16" t="str">
        <f>VLOOKUP(A1416,'Medical Examinations'!A1416:F1416,6,FALSE)</f>
        <v>No</v>
      </c>
      <c r="H1416" s="16">
        <f>VLOOKUP('HEALTH CARE'!A1416,'Medical Examinations'!A1416:G1416,7,FALSE)</f>
        <v>0</v>
      </c>
      <c r="I1416" s="16" t="str">
        <f>VLOOKUP(A1416,'Medical Examinations'!A1416:H1416,8,FALSE)</f>
        <v>No</v>
      </c>
      <c r="J1416" s="16" t="str">
        <f>VLOOKUP(A1416,'Medical Examinations'!A1416:I1416,9,FALSE)</f>
        <v>overweight</v>
      </c>
      <c r="K1416" s="16" t="str">
        <f>VLOOKUP(A1416,'Medical Examinations'!A1416:J1416,10,FALSE)</f>
        <v>diabetes</v>
      </c>
      <c r="L1416" s="18">
        <f>VLOOKUP(A1416,'Hospitalisation Details'!A:F, 5, FALSE)</f>
        <v>18</v>
      </c>
      <c r="M1416" s="16">
        <f>VLOOKUP(A1416,'Hospitalisation Details'!A1416:H1416,8,FALSE)</f>
        <v>7518.03</v>
      </c>
      <c r="N1416" s="16" t="str">
        <f>VLOOKUP(A1416,'Hospitalisation Details'!A1416:I1416,9,FALSE)</f>
        <v>tier - 2</v>
      </c>
      <c r="O1416" s="16" t="str">
        <f>VLOOKUP(A1416,'Hospitalisation Details'!A1416:J1416,10,FALSE)</f>
        <v>tier - 3</v>
      </c>
      <c r="P1416" s="16" t="str">
        <f>VLOOKUP(A1416,'Hospitalisation Details'!A1416:K1416,11,FALSE)</f>
        <v>R1012</v>
      </c>
      <c r="Q1416" s="16">
        <f>VLOOKUP(A1416,'Hospitalisation Details'!A1416:L1416,12,FALSE)</f>
        <v>44</v>
      </c>
    </row>
    <row r="1417" spans="1:17" ht="20.399999999999999" x14ac:dyDescent="0.6">
      <c r="A1417" s="17" t="s">
        <v>955</v>
      </c>
      <c r="B1417" s="16" t="str">
        <f>VLOOKUP('HEALTH CARE'!A1417,'Customer Names'!A1417:D1417,3,FALSE)</f>
        <v>Schauwaers</v>
      </c>
      <c r="C1417" s="16">
        <f>VLOOKUP(A1417,'Medical Examinations'!A1417:B1417,2,FALSE)</f>
        <v>29.6</v>
      </c>
      <c r="D1417" s="16">
        <f>VLOOKUP(A1417,'Medical Examinations'!A1417:C1417,3,FALSE)</f>
        <v>6.17</v>
      </c>
      <c r="E1417" s="16" t="str">
        <f>VLOOKUP(A1417,'Medical Examinations'!A1417:D1417,4,FALSE)</f>
        <v>Yes</v>
      </c>
      <c r="F1417" s="16" t="str">
        <f>VLOOKUP(A1417,'Medical Examinations'!A1417:E1417,5,FALSE)</f>
        <v>No</v>
      </c>
      <c r="G1417" s="16" t="str">
        <f>VLOOKUP(A1417,'Medical Examinations'!A1417:F1417,6,FALSE)</f>
        <v>Yes</v>
      </c>
      <c r="H1417" s="16">
        <f>VLOOKUP('HEALTH CARE'!A1417,'Medical Examinations'!A1417:G1417,7,FALSE)</f>
        <v>1</v>
      </c>
      <c r="I1417" s="16" t="str">
        <f>VLOOKUP(A1417,'Medical Examinations'!A1417:H1417,8,FALSE)</f>
        <v>No</v>
      </c>
      <c r="J1417" s="16" t="str">
        <f>VLOOKUP(A1417,'Medical Examinations'!A1417:I1417,9,FALSE)</f>
        <v>overweight</v>
      </c>
      <c r="K1417" s="16" t="str">
        <f>VLOOKUP(A1417,'Medical Examinations'!A1417:J1417,10,FALSE)</f>
        <v>prediabetes</v>
      </c>
      <c r="L1417" s="18">
        <f>VLOOKUP(A1417,'Hospitalisation Details'!A:F, 5, FALSE)</f>
        <v>10</v>
      </c>
      <c r="M1417" s="16">
        <f>VLOOKUP(A1417,'Hospitalisation Details'!A1417:H1417,8,FALSE)</f>
        <v>7512.27</v>
      </c>
      <c r="N1417" s="16" t="str">
        <f>VLOOKUP(A1417,'Hospitalisation Details'!A1417:I1417,9,FALSE)</f>
        <v>tier - 3</v>
      </c>
      <c r="O1417" s="16" t="str">
        <f>VLOOKUP(A1417,'Hospitalisation Details'!A1417:J1417,10,FALSE)</f>
        <v>tier - 2</v>
      </c>
      <c r="P1417" s="16" t="str">
        <f>VLOOKUP(A1417,'Hospitalisation Details'!A1417:K1417,11,FALSE)</f>
        <v>R1011</v>
      </c>
      <c r="Q1417" s="16">
        <f>VLOOKUP(A1417,'Hospitalisation Details'!A1417:L1417,12,FALSE)</f>
        <v>39</v>
      </c>
    </row>
    <row r="1418" spans="1:17" ht="20.399999999999999" x14ac:dyDescent="0.6">
      <c r="A1418" s="17" t="s">
        <v>954</v>
      </c>
      <c r="B1418" s="16" t="str">
        <f>VLOOKUP('HEALTH CARE'!A1418,'Customer Names'!A1418:D1418,3,FALSE)</f>
        <v>Hartman</v>
      </c>
      <c r="C1418" s="16">
        <f>VLOOKUP(A1418,'Medical Examinations'!A1418:B1418,2,FALSE)</f>
        <v>39.43</v>
      </c>
      <c r="D1418" s="16">
        <f>VLOOKUP(A1418,'Medical Examinations'!A1418:C1418,3,FALSE)</f>
        <v>6.1</v>
      </c>
      <c r="E1418" s="16" t="str">
        <f>VLOOKUP(A1418,'Medical Examinations'!A1418:D1418,4,FALSE)</f>
        <v>Yes</v>
      </c>
      <c r="F1418" s="16" t="str">
        <f>VLOOKUP(A1418,'Medical Examinations'!A1418:E1418,5,FALSE)</f>
        <v>No</v>
      </c>
      <c r="G1418" s="16" t="str">
        <f>VLOOKUP(A1418,'Medical Examinations'!A1418:F1418,6,FALSE)</f>
        <v>Yes</v>
      </c>
      <c r="H1418" s="16">
        <f>VLOOKUP('HEALTH CARE'!A1418,'Medical Examinations'!A1418:G1418,7,FALSE)</f>
        <v>1</v>
      </c>
      <c r="I1418" s="16" t="str">
        <f>VLOOKUP(A1418,'Medical Examinations'!A1418:H1418,8,FALSE)</f>
        <v>No</v>
      </c>
      <c r="J1418" s="16" t="str">
        <f>VLOOKUP(A1418,'Medical Examinations'!A1418:I1418,9,FALSE)</f>
        <v>obesity</v>
      </c>
      <c r="K1418" s="16" t="str">
        <f>VLOOKUP(A1418,'Medical Examinations'!A1418:J1418,10,FALSE)</f>
        <v>prediabetes</v>
      </c>
      <c r="L1418" s="18">
        <f>VLOOKUP(A1418,'Hospitalisation Details'!A:F, 5, FALSE)</f>
        <v>28</v>
      </c>
      <c r="M1418" s="16">
        <f>VLOOKUP(A1418,'Hospitalisation Details'!A1418:H1418,8,FALSE)</f>
        <v>7504.3</v>
      </c>
      <c r="N1418" s="16" t="str">
        <f>VLOOKUP(A1418,'Hospitalisation Details'!A1418:I1418,9,FALSE)</f>
        <v>tier - 2</v>
      </c>
      <c r="O1418" s="16" t="str">
        <f>VLOOKUP(A1418,'Hospitalisation Details'!A1418:J1418,10,FALSE)</f>
        <v>tier - 1</v>
      </c>
      <c r="P1418" s="16" t="str">
        <f>VLOOKUP(A1418,'Hospitalisation Details'!A1418:K1418,11,FALSE)</f>
        <v>R1012</v>
      </c>
      <c r="Q1418" s="16">
        <f>VLOOKUP(A1418,'Hospitalisation Details'!A1418:L1418,12,FALSE)</f>
        <v>25</v>
      </c>
    </row>
    <row r="1419" spans="1:17" ht="20.399999999999999" x14ac:dyDescent="0.6">
      <c r="A1419" s="17" t="s">
        <v>953</v>
      </c>
      <c r="B1419" s="16" t="str">
        <f>VLOOKUP('HEALTH CARE'!A1419,'Customer Names'!A1419:D1419,3,FALSE)</f>
        <v>Fire</v>
      </c>
      <c r="C1419" s="16">
        <f>VLOOKUP(A1419,'Medical Examinations'!A1419:B1419,2,FALSE)</f>
        <v>27.34</v>
      </c>
      <c r="D1419" s="16">
        <f>VLOOKUP(A1419,'Medical Examinations'!A1419:C1419,3,FALSE)</f>
        <v>5.19</v>
      </c>
      <c r="E1419" s="16" t="str">
        <f>VLOOKUP(A1419,'Medical Examinations'!A1419:D1419,4,FALSE)</f>
        <v>Yes</v>
      </c>
      <c r="F1419" s="16" t="str">
        <f>VLOOKUP(A1419,'Medical Examinations'!A1419:E1419,5,FALSE)</f>
        <v>No</v>
      </c>
      <c r="G1419" s="16" t="str">
        <f>VLOOKUP(A1419,'Medical Examinations'!A1419:F1419,6,FALSE)</f>
        <v>No</v>
      </c>
      <c r="H1419" s="16">
        <f>VLOOKUP('HEALTH CARE'!A1419,'Medical Examinations'!A1419:G1419,7,FALSE)</f>
        <v>1</v>
      </c>
      <c r="I1419" s="16" t="str">
        <f>VLOOKUP(A1419,'Medical Examinations'!A1419:H1419,8,FALSE)</f>
        <v>No</v>
      </c>
      <c r="J1419" s="16" t="str">
        <f>VLOOKUP(A1419,'Medical Examinations'!A1419:I1419,9,FALSE)</f>
        <v>overweight</v>
      </c>
      <c r="K1419" s="16" t="str">
        <f>VLOOKUP(A1419,'Medical Examinations'!A1419:J1419,10,FALSE)</f>
        <v>normal</v>
      </c>
      <c r="L1419" s="18">
        <f>VLOOKUP(A1419,'Hospitalisation Details'!A:F, 5, FALSE)</f>
        <v>15</v>
      </c>
      <c r="M1419" s="16">
        <f>VLOOKUP(A1419,'Hospitalisation Details'!A1419:H1419,8,FALSE)</f>
        <v>7494.63</v>
      </c>
      <c r="N1419" s="16" t="str">
        <f>VLOOKUP(A1419,'Hospitalisation Details'!A1419:I1419,9,FALSE)</f>
        <v>tier - 2</v>
      </c>
      <c r="O1419" s="16" t="str">
        <f>VLOOKUP(A1419,'Hospitalisation Details'!A1419:J1419,10,FALSE)</f>
        <v>tier - 3</v>
      </c>
      <c r="P1419" s="16" t="str">
        <f>VLOOKUP(A1419,'Hospitalisation Details'!A1419:K1419,11,FALSE)</f>
        <v>R1025</v>
      </c>
      <c r="Q1419" s="16">
        <f>VLOOKUP(A1419,'Hospitalisation Details'!A1419:L1419,12,FALSE)</f>
        <v>34</v>
      </c>
    </row>
    <row r="1420" spans="1:17" ht="20.399999999999999" x14ac:dyDescent="0.6">
      <c r="A1420" s="17" t="s">
        <v>952</v>
      </c>
      <c r="B1420" s="16" t="str">
        <f>VLOOKUP('HEALTH CARE'!A1420,'Customer Names'!A1420:D1420,3,FALSE)</f>
        <v>Waliaula</v>
      </c>
      <c r="C1420" s="16">
        <f>VLOOKUP(A1420,'Medical Examinations'!A1420:B1420,2,FALSE)</f>
        <v>39.01</v>
      </c>
      <c r="D1420" s="16">
        <f>VLOOKUP(A1420,'Medical Examinations'!A1420:C1420,3,FALSE)</f>
        <v>5.37</v>
      </c>
      <c r="E1420" s="16" t="str">
        <f>VLOOKUP(A1420,'Medical Examinations'!A1420:D1420,4,FALSE)</f>
        <v>Yes</v>
      </c>
      <c r="F1420" s="16" t="str">
        <f>VLOOKUP(A1420,'Medical Examinations'!A1420:E1420,5,FALSE)</f>
        <v>No</v>
      </c>
      <c r="G1420" s="16" t="str">
        <f>VLOOKUP(A1420,'Medical Examinations'!A1420:F1420,6,FALSE)</f>
        <v>No</v>
      </c>
      <c r="H1420" s="16">
        <f>VLOOKUP('HEALTH CARE'!A1420,'Medical Examinations'!A1420:G1420,7,FALSE)</f>
        <v>0</v>
      </c>
      <c r="I1420" s="16" t="str">
        <f>VLOOKUP(A1420,'Medical Examinations'!A1420:H1420,8,FALSE)</f>
        <v>No</v>
      </c>
      <c r="J1420" s="16" t="str">
        <f>VLOOKUP(A1420,'Medical Examinations'!A1420:I1420,9,FALSE)</f>
        <v>obesity</v>
      </c>
      <c r="K1420" s="16" t="str">
        <f>VLOOKUP(A1420,'Medical Examinations'!A1420:J1420,10,FALSE)</f>
        <v>normal</v>
      </c>
      <c r="L1420" s="18">
        <f>VLOOKUP(A1420,'Hospitalisation Details'!A:F, 5, FALSE)</f>
        <v>14</v>
      </c>
      <c r="M1420" s="16">
        <f>VLOOKUP(A1420,'Hospitalisation Details'!A1420:H1420,8,FALSE)</f>
        <v>7487.38</v>
      </c>
      <c r="N1420" s="16" t="str">
        <f>VLOOKUP(A1420,'Hospitalisation Details'!A1420:I1420,9,FALSE)</f>
        <v>tier - 2</v>
      </c>
      <c r="O1420" s="16" t="str">
        <f>VLOOKUP(A1420,'Hospitalisation Details'!A1420:J1420,10,FALSE)</f>
        <v>tier - 3</v>
      </c>
      <c r="P1420" s="16" t="str">
        <f>VLOOKUP(A1420,'Hospitalisation Details'!A1420:K1420,11,FALSE)</f>
        <v>R1012</v>
      </c>
      <c r="Q1420" s="16">
        <f>VLOOKUP(A1420,'Hospitalisation Details'!A1420:L1420,12,FALSE)</f>
        <v>26</v>
      </c>
    </row>
    <row r="1421" spans="1:17" ht="20.399999999999999" x14ac:dyDescent="0.6">
      <c r="A1421" s="17" t="s">
        <v>951</v>
      </c>
      <c r="B1421" s="16" t="str">
        <f>VLOOKUP('HEALTH CARE'!A1421,'Customer Names'!A1421:D1421,3,FALSE)</f>
        <v>Blackshear</v>
      </c>
      <c r="C1421" s="16">
        <f>VLOOKUP(A1421,'Medical Examinations'!A1421:B1421,2,FALSE)</f>
        <v>18.989999999999998</v>
      </c>
      <c r="D1421" s="16">
        <f>VLOOKUP(A1421,'Medical Examinations'!A1421:C1421,3,FALSE)</f>
        <v>10.82</v>
      </c>
      <c r="E1421" s="16" t="str">
        <f>VLOOKUP(A1421,'Medical Examinations'!A1421:D1421,4,FALSE)</f>
        <v>Yes</v>
      </c>
      <c r="F1421" s="16" t="str">
        <f>VLOOKUP(A1421,'Medical Examinations'!A1421:E1421,5,FALSE)</f>
        <v>No</v>
      </c>
      <c r="G1421" s="16" t="str">
        <f>VLOOKUP(A1421,'Medical Examinations'!A1421:F1421,6,FALSE)</f>
        <v>No</v>
      </c>
      <c r="H1421" s="16">
        <f>VLOOKUP('HEALTH CARE'!A1421,'Medical Examinations'!A1421:G1421,7,FALSE)</f>
        <v>0</v>
      </c>
      <c r="I1421" s="16" t="str">
        <f>VLOOKUP(A1421,'Medical Examinations'!A1421:H1421,8,FALSE)</f>
        <v>No</v>
      </c>
      <c r="J1421" s="16" t="str">
        <f>VLOOKUP(A1421,'Medical Examinations'!A1421:I1421,9,FALSE)</f>
        <v>normal weight</v>
      </c>
      <c r="K1421" s="16" t="str">
        <f>VLOOKUP(A1421,'Medical Examinations'!A1421:J1421,10,FALSE)</f>
        <v>diabetes</v>
      </c>
      <c r="L1421" s="18">
        <f>VLOOKUP(A1421,'Hospitalisation Details'!A:F, 5, FALSE)</f>
        <v>4</v>
      </c>
      <c r="M1421" s="16">
        <f>VLOOKUP(A1421,'Hospitalisation Details'!A1421:H1421,8,FALSE)</f>
        <v>7463.51</v>
      </c>
      <c r="N1421" s="16" t="str">
        <f>VLOOKUP(A1421,'Hospitalisation Details'!A1421:I1421,9,FALSE)</f>
        <v>tier - 3</v>
      </c>
      <c r="O1421" s="16" t="str">
        <f>VLOOKUP(A1421,'Hospitalisation Details'!A1421:J1421,10,FALSE)</f>
        <v>tier - 3</v>
      </c>
      <c r="P1421" s="16" t="str">
        <f>VLOOKUP(A1421,'Hospitalisation Details'!A1421:K1421,11,FALSE)</f>
        <v>R1013</v>
      </c>
      <c r="Q1421" s="16">
        <f>VLOOKUP(A1421,'Hospitalisation Details'!A1421:L1421,12,FALSE)</f>
        <v>55</v>
      </c>
    </row>
    <row r="1422" spans="1:17" ht="20.399999999999999" x14ac:dyDescent="0.6">
      <c r="A1422" s="17" t="s">
        <v>950</v>
      </c>
      <c r="B1422" s="16" t="str">
        <f>VLOOKUP('HEALTH CARE'!A1422,'Customer Names'!A1422:D1422,3,FALSE)</f>
        <v>Nettik</v>
      </c>
      <c r="C1422" s="16">
        <f>VLOOKUP(A1422,'Medical Examinations'!A1422:B1422,2,FALSE)</f>
        <v>42.3</v>
      </c>
      <c r="D1422" s="16">
        <f>VLOOKUP(A1422,'Medical Examinations'!A1422:C1422,3,FALSE)</f>
        <v>6.06</v>
      </c>
      <c r="E1422" s="16" t="str">
        <f>VLOOKUP(A1422,'Medical Examinations'!A1422:D1422,4,FALSE)</f>
        <v>Yes</v>
      </c>
      <c r="F1422" s="16" t="str">
        <f>VLOOKUP(A1422,'Medical Examinations'!A1422:E1422,5,FALSE)</f>
        <v>No</v>
      </c>
      <c r="G1422" s="16" t="str">
        <f>VLOOKUP(A1422,'Medical Examinations'!A1422:F1422,6,FALSE)</f>
        <v>No</v>
      </c>
      <c r="H1422" s="16">
        <f>VLOOKUP('HEALTH CARE'!A1422,'Medical Examinations'!A1422:G1422,7,FALSE)</f>
        <v>0</v>
      </c>
      <c r="I1422" s="16" t="str">
        <f>VLOOKUP(A1422,'Medical Examinations'!A1422:H1422,8,FALSE)</f>
        <v>No</v>
      </c>
      <c r="J1422" s="16" t="str">
        <f>VLOOKUP(A1422,'Medical Examinations'!A1422:I1422,9,FALSE)</f>
        <v>obesity</v>
      </c>
      <c r="K1422" s="16" t="str">
        <f>VLOOKUP(A1422,'Medical Examinations'!A1422:J1422,10,FALSE)</f>
        <v>prediabetes</v>
      </c>
      <c r="L1422" s="18">
        <f>VLOOKUP(A1422,'Hospitalisation Details'!A:F, 5, FALSE)</f>
        <v>1</v>
      </c>
      <c r="M1422" s="16">
        <f>VLOOKUP(A1422,'Hospitalisation Details'!A1422:H1422,8,FALSE)</f>
        <v>7450.36</v>
      </c>
      <c r="N1422" s="16" t="str">
        <f>VLOOKUP(A1422,'Hospitalisation Details'!A1422:I1422,9,FALSE)</f>
        <v>tier - 2</v>
      </c>
      <c r="O1422" s="16" t="str">
        <f>VLOOKUP(A1422,'Hospitalisation Details'!A1422:J1422,10,FALSE)</f>
        <v>tier - 2</v>
      </c>
      <c r="P1422" s="16" t="str">
        <f>VLOOKUP(A1422,'Hospitalisation Details'!A1422:K1422,11,FALSE)</f>
        <v>R1012</v>
      </c>
      <c r="Q1422" s="16">
        <f>VLOOKUP(A1422,'Hospitalisation Details'!A1422:L1422,12,FALSE)</f>
        <v>22</v>
      </c>
    </row>
    <row r="1423" spans="1:17" ht="20.399999999999999" x14ac:dyDescent="0.6">
      <c r="A1423" s="17" t="s">
        <v>949</v>
      </c>
      <c r="B1423" s="16" t="str">
        <f>VLOOKUP('HEALTH CARE'!A1423,'Customer Names'!A1423:D1423,3,FALSE)</f>
        <v>Novales</v>
      </c>
      <c r="C1423" s="16">
        <f>VLOOKUP(A1423,'Medical Examinations'!A1423:B1423,2,FALSE)</f>
        <v>39.805</v>
      </c>
      <c r="D1423" s="16">
        <f>VLOOKUP(A1423,'Medical Examinations'!A1423:C1423,3,FALSE)</f>
        <v>5.91</v>
      </c>
      <c r="E1423" s="16" t="str">
        <f>VLOOKUP(A1423,'Medical Examinations'!A1423:D1423,4,FALSE)</f>
        <v>No</v>
      </c>
      <c r="F1423" s="16" t="str">
        <f>VLOOKUP(A1423,'Medical Examinations'!A1423:E1423,5,FALSE)</f>
        <v>No</v>
      </c>
      <c r="G1423" s="16" t="str">
        <f>VLOOKUP(A1423,'Medical Examinations'!A1423:F1423,6,FALSE)</f>
        <v>No</v>
      </c>
      <c r="H1423" s="16">
        <f>VLOOKUP('HEALTH CARE'!A1423,'Medical Examinations'!A1423:G1423,7,FALSE)</f>
        <v>0</v>
      </c>
      <c r="I1423" s="16" t="str">
        <f>VLOOKUP(A1423,'Medical Examinations'!A1423:H1423,8,FALSE)</f>
        <v>No</v>
      </c>
      <c r="J1423" s="16" t="str">
        <f>VLOOKUP(A1423,'Medical Examinations'!A1423:I1423,9,FALSE)</f>
        <v>obesity</v>
      </c>
      <c r="K1423" s="16" t="str">
        <f>VLOOKUP(A1423,'Medical Examinations'!A1423:J1423,10,FALSE)</f>
        <v>prediabetes</v>
      </c>
      <c r="L1423" s="18">
        <f>VLOOKUP(A1423,'Hospitalisation Details'!A:F, 5, FALSE)</f>
        <v>30</v>
      </c>
      <c r="M1423" s="16">
        <f>VLOOKUP(A1423,'Hospitalisation Details'!A1423:H1423,8,FALSE)</f>
        <v>7448.4</v>
      </c>
      <c r="N1423" s="16" t="str">
        <f>VLOOKUP(A1423,'Hospitalisation Details'!A1423:I1423,9,FALSE)</f>
        <v>tier - 3</v>
      </c>
      <c r="O1423" s="16" t="str">
        <f>VLOOKUP(A1423,'Hospitalisation Details'!A1423:J1423,10,FALSE)</f>
        <v>tier - 3</v>
      </c>
      <c r="P1423" s="16" t="str">
        <f>VLOOKUP(A1423,'Hospitalisation Details'!A1423:K1423,11,FALSE)</f>
        <v>R1017</v>
      </c>
      <c r="Q1423" s="16">
        <f>VLOOKUP(A1423,'Hospitalisation Details'!A1423:L1423,12,FALSE)</f>
        <v>45</v>
      </c>
    </row>
    <row r="1424" spans="1:17" ht="20.399999999999999" x14ac:dyDescent="0.6">
      <c r="A1424" s="17" t="s">
        <v>948</v>
      </c>
      <c r="B1424" s="16" t="str">
        <f>VLOOKUP('HEALTH CARE'!A1424,'Customer Names'!A1424:D1424,3,FALSE)</f>
        <v>Rosauer</v>
      </c>
      <c r="C1424" s="16">
        <f>VLOOKUP(A1424,'Medical Examinations'!A1424:B1424,2,FALSE)</f>
        <v>33.700000000000003</v>
      </c>
      <c r="D1424" s="16">
        <f>VLOOKUP(A1424,'Medical Examinations'!A1424:C1424,3,FALSE)</f>
        <v>5.87</v>
      </c>
      <c r="E1424" s="16" t="str">
        <f>VLOOKUP(A1424,'Medical Examinations'!A1424:D1424,4,FALSE)</f>
        <v>No</v>
      </c>
      <c r="F1424" s="16" t="str">
        <f>VLOOKUP(A1424,'Medical Examinations'!A1424:E1424,5,FALSE)</f>
        <v>No</v>
      </c>
      <c r="G1424" s="16" t="str">
        <f>VLOOKUP(A1424,'Medical Examinations'!A1424:F1424,6,FALSE)</f>
        <v>No</v>
      </c>
      <c r="H1424" s="16">
        <f>VLOOKUP('HEALTH CARE'!A1424,'Medical Examinations'!A1424:G1424,7,FALSE)</f>
        <v>0</v>
      </c>
      <c r="I1424" s="16" t="str">
        <f>VLOOKUP(A1424,'Medical Examinations'!A1424:H1424,8,FALSE)</f>
        <v>No</v>
      </c>
      <c r="J1424" s="16" t="str">
        <f>VLOOKUP(A1424,'Medical Examinations'!A1424:I1424,9,FALSE)</f>
        <v>obesity</v>
      </c>
      <c r="K1424" s="16" t="str">
        <f>VLOOKUP(A1424,'Medical Examinations'!A1424:J1424,10,FALSE)</f>
        <v>prediabetes</v>
      </c>
      <c r="L1424" s="18">
        <f>VLOOKUP(A1424,'Hospitalisation Details'!A:F, 5, FALSE)</f>
        <v>25</v>
      </c>
      <c r="M1424" s="16">
        <f>VLOOKUP(A1424,'Hospitalisation Details'!A1424:H1424,8,FALSE)</f>
        <v>7445.92</v>
      </c>
      <c r="N1424" s="16" t="str">
        <f>VLOOKUP(A1424,'Hospitalisation Details'!A1424:I1424,9,FALSE)</f>
        <v>tier - 3</v>
      </c>
      <c r="O1424" s="16" t="str">
        <f>VLOOKUP(A1424,'Hospitalisation Details'!A1424:J1424,10,FALSE)</f>
        <v>tier - 1</v>
      </c>
      <c r="P1424" s="16" t="str">
        <f>VLOOKUP(A1424,'Hospitalisation Details'!A1424:K1424,11,FALSE)</f>
        <v>R1011</v>
      </c>
      <c r="Q1424" s="16">
        <f>VLOOKUP(A1424,'Hospitalisation Details'!A1424:L1424,12,FALSE)</f>
        <v>45</v>
      </c>
    </row>
    <row r="1425" spans="1:17" ht="20.399999999999999" x14ac:dyDescent="0.6">
      <c r="A1425" s="17" t="s">
        <v>947</v>
      </c>
      <c r="B1425" s="16" t="str">
        <f>VLOOKUP('HEALTH CARE'!A1425,'Customer Names'!A1425:D1425,3,FALSE)</f>
        <v>Ryder</v>
      </c>
      <c r="C1425" s="16">
        <f>VLOOKUP(A1425,'Medical Examinations'!A1425:B1425,2,FALSE)</f>
        <v>36.195</v>
      </c>
      <c r="D1425" s="16">
        <f>VLOOKUP(A1425,'Medical Examinations'!A1425:C1425,3,FALSE)</f>
        <v>6.22</v>
      </c>
      <c r="E1425" s="16" t="str">
        <f>VLOOKUP(A1425,'Medical Examinations'!A1425:D1425,4,FALSE)</f>
        <v>No</v>
      </c>
      <c r="F1425" s="16" t="str">
        <f>VLOOKUP(A1425,'Medical Examinations'!A1425:E1425,5,FALSE)</f>
        <v>No</v>
      </c>
      <c r="G1425" s="16" t="str">
        <f>VLOOKUP(A1425,'Medical Examinations'!A1425:F1425,6,FALSE)</f>
        <v>No</v>
      </c>
      <c r="H1425" s="16">
        <f>VLOOKUP('HEALTH CARE'!A1425,'Medical Examinations'!A1425:G1425,7,FALSE)</f>
        <v>0</v>
      </c>
      <c r="I1425" s="16" t="str">
        <f>VLOOKUP(A1425,'Medical Examinations'!A1425:H1425,8,FALSE)</f>
        <v>No</v>
      </c>
      <c r="J1425" s="16" t="str">
        <f>VLOOKUP(A1425,'Medical Examinations'!A1425:I1425,9,FALSE)</f>
        <v>obesity</v>
      </c>
      <c r="K1425" s="16" t="str">
        <f>VLOOKUP(A1425,'Medical Examinations'!A1425:J1425,10,FALSE)</f>
        <v>prediabetes</v>
      </c>
      <c r="L1425" s="18">
        <f>VLOOKUP(A1425,'Hospitalisation Details'!A:F, 5, FALSE)</f>
        <v>7</v>
      </c>
      <c r="M1425" s="16">
        <f>VLOOKUP(A1425,'Hospitalisation Details'!A1425:H1425,8,FALSE)</f>
        <v>7443.64</v>
      </c>
      <c r="N1425" s="16" t="str">
        <f>VLOOKUP(A1425,'Hospitalisation Details'!A1425:I1425,9,FALSE)</f>
        <v>tier - 2</v>
      </c>
      <c r="O1425" s="16" t="str">
        <f>VLOOKUP(A1425,'Hospitalisation Details'!A1425:J1425,10,FALSE)</f>
        <v>tier - 3</v>
      </c>
      <c r="P1425" s="16" t="str">
        <f>VLOOKUP(A1425,'Hospitalisation Details'!A1425:K1425,11,FALSE)</f>
        <v>R1012</v>
      </c>
      <c r="Q1425" s="16">
        <f>VLOOKUP(A1425,'Hospitalisation Details'!A1425:L1425,12,FALSE)</f>
        <v>42</v>
      </c>
    </row>
    <row r="1426" spans="1:17" ht="20.399999999999999" x14ac:dyDescent="0.6">
      <c r="A1426" s="17" t="s">
        <v>946</v>
      </c>
      <c r="B1426" s="16" t="str">
        <f>VLOOKUP('HEALTH CARE'!A1426,'Customer Names'!A1426:D1426,3,FALSE)</f>
        <v>Larsen</v>
      </c>
      <c r="C1426" s="16">
        <f>VLOOKUP(A1426,'Medical Examinations'!A1426:B1426,2,FALSE)</f>
        <v>32.6</v>
      </c>
      <c r="D1426" s="16">
        <f>VLOOKUP(A1426,'Medical Examinations'!A1426:C1426,3,FALSE)</f>
        <v>5.73</v>
      </c>
      <c r="E1426" s="16" t="str">
        <f>VLOOKUP(A1426,'Medical Examinations'!A1426:D1426,4,FALSE)</f>
        <v>No</v>
      </c>
      <c r="F1426" s="16" t="str">
        <f>VLOOKUP(A1426,'Medical Examinations'!A1426:E1426,5,FALSE)</f>
        <v>No</v>
      </c>
      <c r="G1426" s="16" t="str">
        <f>VLOOKUP(A1426,'Medical Examinations'!A1426:F1426,6,FALSE)</f>
        <v>Yes</v>
      </c>
      <c r="H1426" s="16">
        <f>VLOOKUP('HEALTH CARE'!A1426,'Medical Examinations'!A1426:G1426,7,FALSE)</f>
        <v>1</v>
      </c>
      <c r="I1426" s="16" t="str">
        <f>VLOOKUP(A1426,'Medical Examinations'!A1426:H1426,8,FALSE)</f>
        <v>No</v>
      </c>
      <c r="J1426" s="16" t="str">
        <f>VLOOKUP(A1426,'Medical Examinations'!A1426:I1426,9,FALSE)</f>
        <v>obesity</v>
      </c>
      <c r="K1426" s="16" t="str">
        <f>VLOOKUP(A1426,'Medical Examinations'!A1426:J1426,10,FALSE)</f>
        <v>prediabetes</v>
      </c>
      <c r="L1426" s="18">
        <f>VLOOKUP(A1426,'Hospitalisation Details'!A:F, 5, FALSE)</f>
        <v>1</v>
      </c>
      <c r="M1426" s="16">
        <f>VLOOKUP(A1426,'Hospitalisation Details'!A1426:H1426,8,FALSE)</f>
        <v>7441.5</v>
      </c>
      <c r="N1426" s="16" t="str">
        <f>VLOOKUP(A1426,'Hospitalisation Details'!A1426:I1426,9,FALSE)</f>
        <v>tier - 3</v>
      </c>
      <c r="O1426" s="16" t="str">
        <f>VLOOKUP(A1426,'Hospitalisation Details'!A1426:J1426,10,FALSE)</f>
        <v>tier - 2</v>
      </c>
      <c r="P1426" s="16" t="str">
        <f>VLOOKUP(A1426,'Hospitalisation Details'!A1426:K1426,11,FALSE)</f>
        <v>R1011</v>
      </c>
      <c r="Q1426" s="16">
        <f>VLOOKUP(A1426,'Hospitalisation Details'!A1426:L1426,12,FALSE)</f>
        <v>43</v>
      </c>
    </row>
    <row r="1427" spans="1:17" ht="20.399999999999999" x14ac:dyDescent="0.6">
      <c r="A1427" s="17" t="s">
        <v>945</v>
      </c>
      <c r="B1427" s="16" t="str">
        <f>VLOOKUP('HEALTH CARE'!A1427,'Customer Names'!A1427:D1427,3,FALSE)</f>
        <v>Keate</v>
      </c>
      <c r="C1427" s="16">
        <f>VLOOKUP(A1427,'Medical Examinations'!A1427:B1427,2,FALSE)</f>
        <v>30.2</v>
      </c>
      <c r="D1427" s="16">
        <f>VLOOKUP(A1427,'Medical Examinations'!A1427:C1427,3,FALSE)</f>
        <v>5.7</v>
      </c>
      <c r="E1427" s="16" t="str">
        <f>VLOOKUP(A1427,'Medical Examinations'!A1427:D1427,4,FALSE)</f>
        <v>No</v>
      </c>
      <c r="F1427" s="16" t="str">
        <f>VLOOKUP(A1427,'Medical Examinations'!A1427:E1427,5,FALSE)</f>
        <v>No</v>
      </c>
      <c r="G1427" s="16" t="str">
        <f>VLOOKUP(A1427,'Medical Examinations'!A1427:F1427,6,FALSE)</f>
        <v>No</v>
      </c>
      <c r="H1427" s="16">
        <f>VLOOKUP('HEALTH CARE'!A1427,'Medical Examinations'!A1427:G1427,7,FALSE)</f>
        <v>0</v>
      </c>
      <c r="I1427" s="16" t="str">
        <f>VLOOKUP(A1427,'Medical Examinations'!A1427:H1427,8,FALSE)</f>
        <v>No</v>
      </c>
      <c r="J1427" s="16" t="str">
        <f>VLOOKUP(A1427,'Medical Examinations'!A1427:I1427,9,FALSE)</f>
        <v>obesity</v>
      </c>
      <c r="K1427" s="16" t="str">
        <f>VLOOKUP(A1427,'Medical Examinations'!A1427:J1427,10,FALSE)</f>
        <v>prediabetes</v>
      </c>
      <c r="L1427" s="18">
        <f>VLOOKUP(A1427,'Hospitalisation Details'!A:F, 5, FALSE)</f>
        <v>25</v>
      </c>
      <c r="M1427" s="16">
        <f>VLOOKUP(A1427,'Hospitalisation Details'!A1427:H1427,8,FALSE)</f>
        <v>7441.05</v>
      </c>
      <c r="N1427" s="16" t="str">
        <f>VLOOKUP(A1427,'Hospitalisation Details'!A1427:I1427,9,FALSE)</f>
        <v>tier - 3</v>
      </c>
      <c r="O1427" s="16" t="str">
        <f>VLOOKUP(A1427,'Hospitalisation Details'!A1427:J1427,10,FALSE)</f>
        <v>tier - 2</v>
      </c>
      <c r="P1427" s="16" t="str">
        <f>VLOOKUP(A1427,'Hospitalisation Details'!A1427:K1427,11,FALSE)</f>
        <v>R1011</v>
      </c>
      <c r="Q1427" s="16">
        <f>VLOOKUP(A1427,'Hospitalisation Details'!A1427:L1427,12,FALSE)</f>
        <v>45</v>
      </c>
    </row>
    <row r="1428" spans="1:17" ht="20.399999999999999" x14ac:dyDescent="0.6">
      <c r="A1428" s="17" t="s">
        <v>944</v>
      </c>
      <c r="B1428" s="16" t="str">
        <f>VLOOKUP('HEALTH CARE'!A1428,'Customer Names'!A1428:D1428,3,FALSE)</f>
        <v>Williams</v>
      </c>
      <c r="C1428" s="16">
        <f>VLOOKUP(A1428,'Medical Examinations'!A1428:B1428,2,FALSE)</f>
        <v>27.645</v>
      </c>
      <c r="D1428" s="16">
        <f>VLOOKUP(A1428,'Medical Examinations'!A1428:C1428,3,FALSE)</f>
        <v>9.91</v>
      </c>
      <c r="E1428" s="16" t="str">
        <f>VLOOKUP(A1428,'Medical Examinations'!A1428:D1428,4,FALSE)</f>
        <v>No</v>
      </c>
      <c r="F1428" s="16" t="str">
        <f>VLOOKUP(A1428,'Medical Examinations'!A1428:E1428,5,FALSE)</f>
        <v>No</v>
      </c>
      <c r="G1428" s="16" t="str">
        <f>VLOOKUP(A1428,'Medical Examinations'!A1428:F1428,6,FALSE)</f>
        <v>No</v>
      </c>
      <c r="H1428" s="16">
        <f>VLOOKUP('HEALTH CARE'!A1428,'Medical Examinations'!A1428:G1428,7,FALSE)</f>
        <v>0</v>
      </c>
      <c r="I1428" s="16" t="str">
        <f>VLOOKUP(A1428,'Medical Examinations'!A1428:H1428,8,FALSE)</f>
        <v>No</v>
      </c>
      <c r="J1428" s="16" t="str">
        <f>VLOOKUP(A1428,'Medical Examinations'!A1428:I1428,9,FALSE)</f>
        <v>overweight</v>
      </c>
      <c r="K1428" s="16" t="str">
        <f>VLOOKUP(A1428,'Medical Examinations'!A1428:J1428,10,FALSE)</f>
        <v>diabetes</v>
      </c>
      <c r="L1428" s="18">
        <f>VLOOKUP(A1428,'Hospitalisation Details'!A:F, 5, FALSE)</f>
        <v>2</v>
      </c>
      <c r="M1428" s="16">
        <f>VLOOKUP(A1428,'Hospitalisation Details'!A1428:H1428,8,FALSE)</f>
        <v>7421.19</v>
      </c>
      <c r="N1428" s="16" t="str">
        <f>VLOOKUP(A1428,'Hospitalisation Details'!A1428:I1428,9,FALSE)</f>
        <v>tier - 2</v>
      </c>
      <c r="O1428" s="16" t="str">
        <f>VLOOKUP(A1428,'Hospitalisation Details'!A1428:J1428,10,FALSE)</f>
        <v>tier - 3</v>
      </c>
      <c r="P1428" s="16" t="str">
        <f>VLOOKUP(A1428,'Hospitalisation Details'!A1428:K1428,11,FALSE)</f>
        <v>R1012</v>
      </c>
      <c r="Q1428" s="16">
        <f>VLOOKUP(A1428,'Hospitalisation Details'!A1428:L1428,12,FALSE)</f>
        <v>44</v>
      </c>
    </row>
    <row r="1429" spans="1:17" ht="20.399999999999999" x14ac:dyDescent="0.6">
      <c r="A1429" s="17" t="s">
        <v>943</v>
      </c>
      <c r="B1429" s="16" t="str">
        <f>VLOOKUP('HEALTH CARE'!A1429,'Customer Names'!A1429:D1429,3,FALSE)</f>
        <v>Starosciak</v>
      </c>
      <c r="C1429" s="16">
        <f>VLOOKUP(A1429,'Medical Examinations'!A1429:B1429,2,FALSE)</f>
        <v>26.41</v>
      </c>
      <c r="D1429" s="16">
        <f>VLOOKUP(A1429,'Medical Examinations'!A1429:C1429,3,FALSE)</f>
        <v>11.4</v>
      </c>
      <c r="E1429" s="16" t="str">
        <f>VLOOKUP(A1429,'Medical Examinations'!A1429:D1429,4,FALSE)</f>
        <v>No</v>
      </c>
      <c r="F1429" s="16" t="str">
        <f>VLOOKUP(A1429,'Medical Examinations'!A1429:E1429,5,FALSE)</f>
        <v>No</v>
      </c>
      <c r="G1429" s="16" t="str">
        <f>VLOOKUP(A1429,'Medical Examinations'!A1429:F1429,6,FALSE)</f>
        <v>No</v>
      </c>
      <c r="H1429" s="16">
        <f>VLOOKUP('HEALTH CARE'!A1429,'Medical Examinations'!A1429:G1429,7,FALSE)</f>
        <v>0</v>
      </c>
      <c r="I1429" s="16" t="str">
        <f>VLOOKUP(A1429,'Medical Examinations'!A1429:H1429,8,FALSE)</f>
        <v>No</v>
      </c>
      <c r="J1429" s="16" t="str">
        <f>VLOOKUP(A1429,'Medical Examinations'!A1429:I1429,9,FALSE)</f>
        <v>overweight</v>
      </c>
      <c r="K1429" s="16" t="str">
        <f>VLOOKUP(A1429,'Medical Examinations'!A1429:J1429,10,FALSE)</f>
        <v>diabetes</v>
      </c>
      <c r="L1429" s="18">
        <f>VLOOKUP(A1429,'Hospitalisation Details'!A:F, 5, FALSE)</f>
        <v>12</v>
      </c>
      <c r="M1429" s="16">
        <f>VLOOKUP(A1429,'Hospitalisation Details'!A1429:H1429,8,FALSE)</f>
        <v>7419.48</v>
      </c>
      <c r="N1429" s="16" t="str">
        <f>VLOOKUP(A1429,'Hospitalisation Details'!A1429:I1429,9,FALSE)</f>
        <v>tier - 2</v>
      </c>
      <c r="O1429" s="16" t="str">
        <f>VLOOKUP(A1429,'Hospitalisation Details'!A1429:J1429,10,FALSE)</f>
        <v>tier - 2</v>
      </c>
      <c r="P1429" s="16" t="str">
        <f>VLOOKUP(A1429,'Hospitalisation Details'!A1429:K1429,11,FALSE)</f>
        <v>R1012</v>
      </c>
      <c r="Q1429" s="16">
        <f>VLOOKUP(A1429,'Hospitalisation Details'!A1429:L1429,12,FALSE)</f>
        <v>44</v>
      </c>
    </row>
    <row r="1430" spans="1:17" ht="20.399999999999999" x14ac:dyDescent="0.6">
      <c r="A1430" s="17" t="s">
        <v>942</v>
      </c>
      <c r="B1430" s="16" t="str">
        <f>VLOOKUP('HEALTH CARE'!A1430,'Customer Names'!A1430:D1430,3,FALSE)</f>
        <v>Smith</v>
      </c>
      <c r="C1430" s="16">
        <f>VLOOKUP(A1430,'Medical Examinations'!A1430:B1430,2,FALSE)</f>
        <v>34.1</v>
      </c>
      <c r="D1430" s="16">
        <f>VLOOKUP(A1430,'Medical Examinations'!A1430:C1430,3,FALSE)</f>
        <v>6.29</v>
      </c>
      <c r="E1430" s="16" t="str">
        <f>VLOOKUP(A1430,'Medical Examinations'!A1430:D1430,4,FALSE)</f>
        <v>Yes</v>
      </c>
      <c r="F1430" s="16" t="str">
        <f>VLOOKUP(A1430,'Medical Examinations'!A1430:E1430,5,FALSE)</f>
        <v>No</v>
      </c>
      <c r="G1430" s="16" t="str">
        <f>VLOOKUP(A1430,'Medical Examinations'!A1430:F1430,6,FALSE)</f>
        <v>Yes</v>
      </c>
      <c r="H1430" s="16">
        <f>VLOOKUP('HEALTH CARE'!A1430,'Medical Examinations'!A1430:G1430,7,FALSE)</f>
        <v>1</v>
      </c>
      <c r="I1430" s="16" t="str">
        <f>VLOOKUP(A1430,'Medical Examinations'!A1430:H1430,8,FALSE)</f>
        <v>No</v>
      </c>
      <c r="J1430" s="16" t="str">
        <f>VLOOKUP(A1430,'Medical Examinations'!A1430:I1430,9,FALSE)</f>
        <v>obesity</v>
      </c>
      <c r="K1430" s="16" t="str">
        <f>VLOOKUP(A1430,'Medical Examinations'!A1430:J1430,10,FALSE)</f>
        <v>prediabetes</v>
      </c>
      <c r="L1430" s="18">
        <f>VLOOKUP(A1430,'Hospitalisation Details'!A:F, 5, FALSE)</f>
        <v>19</v>
      </c>
      <c r="M1430" s="16">
        <f>VLOOKUP(A1430,'Hospitalisation Details'!A1430:H1430,8,FALSE)</f>
        <v>7418.52</v>
      </c>
      <c r="N1430" s="16" t="str">
        <f>VLOOKUP(A1430,'Hospitalisation Details'!A1430:I1430,9,FALSE)</f>
        <v>tier - 2</v>
      </c>
      <c r="O1430" s="16" t="str">
        <f>VLOOKUP(A1430,'Hospitalisation Details'!A1430:J1430,10,FALSE)</f>
        <v>tier - 2</v>
      </c>
      <c r="P1430" s="16" t="str">
        <f>VLOOKUP(A1430,'Hospitalisation Details'!A1430:K1430,11,FALSE)</f>
        <v>R1011</v>
      </c>
      <c r="Q1430" s="16">
        <f>VLOOKUP(A1430,'Hospitalisation Details'!A1430:L1430,12,FALSE)</f>
        <v>39</v>
      </c>
    </row>
    <row r="1431" spans="1:17" ht="20.399999999999999" x14ac:dyDescent="0.6">
      <c r="A1431" s="17" t="s">
        <v>941</v>
      </c>
      <c r="B1431" s="16" t="str">
        <f>VLOOKUP('HEALTH CARE'!A1431,'Customer Names'!A1431:D1431,3,FALSE)</f>
        <v>Henderson</v>
      </c>
      <c r="C1431" s="16">
        <f>VLOOKUP(A1431,'Medical Examinations'!A1431:B1431,2,FALSE)</f>
        <v>17.3</v>
      </c>
      <c r="D1431" s="16">
        <f>VLOOKUP(A1431,'Medical Examinations'!A1431:C1431,3,FALSE)</f>
        <v>9.2799999999999994</v>
      </c>
      <c r="E1431" s="16" t="str">
        <f>VLOOKUP(A1431,'Medical Examinations'!A1431:D1431,4,FALSE)</f>
        <v>No</v>
      </c>
      <c r="F1431" s="16" t="str">
        <f>VLOOKUP(A1431,'Medical Examinations'!A1431:E1431,5,FALSE)</f>
        <v>No</v>
      </c>
      <c r="G1431" s="16" t="str">
        <f>VLOOKUP(A1431,'Medical Examinations'!A1431:F1431,6,FALSE)</f>
        <v>No</v>
      </c>
      <c r="H1431" s="16">
        <f>VLOOKUP('HEALTH CARE'!A1431,'Medical Examinations'!A1431:G1431,7,FALSE)</f>
        <v>0</v>
      </c>
      <c r="I1431" s="16" t="str">
        <f>VLOOKUP(A1431,'Medical Examinations'!A1431:H1431,8,FALSE)</f>
        <v>No</v>
      </c>
      <c r="J1431" s="16" t="str">
        <f>VLOOKUP(A1431,'Medical Examinations'!A1431:I1431,9,FALSE)</f>
        <v>underweight</v>
      </c>
      <c r="K1431" s="16" t="str">
        <f>VLOOKUP(A1431,'Medical Examinations'!A1431:J1431,10,FALSE)</f>
        <v>diabetes</v>
      </c>
      <c r="L1431" s="18">
        <f>VLOOKUP(A1431,'Hospitalisation Details'!A:F, 5, FALSE)</f>
        <v>5</v>
      </c>
      <c r="M1431" s="16">
        <f>VLOOKUP(A1431,'Hospitalisation Details'!A1431:H1431,8,FALSE)</f>
        <v>7403.98</v>
      </c>
      <c r="N1431" s="16" t="str">
        <f>VLOOKUP(A1431,'Hospitalisation Details'!A1431:I1431,9,FALSE)</f>
        <v>tier - 3</v>
      </c>
      <c r="O1431" s="16" t="str">
        <f>VLOOKUP(A1431,'Hospitalisation Details'!A1431:J1431,10,FALSE)</f>
        <v>tier - 2</v>
      </c>
      <c r="P1431" s="16" t="str">
        <f>VLOOKUP(A1431,'Hospitalisation Details'!A1431:K1431,11,FALSE)</f>
        <v>R1013</v>
      </c>
      <c r="Q1431" s="16">
        <f>VLOOKUP(A1431,'Hospitalisation Details'!A1431:L1431,12,FALSE)</f>
        <v>57</v>
      </c>
    </row>
    <row r="1432" spans="1:17" ht="20.399999999999999" x14ac:dyDescent="0.6">
      <c r="A1432" s="17" t="s">
        <v>940</v>
      </c>
      <c r="B1432" s="16" t="str">
        <f>VLOOKUP('HEALTH CARE'!A1432,'Customer Names'!A1432:D1432,3,FALSE)</f>
        <v>Winkelman</v>
      </c>
      <c r="C1432" s="16">
        <f>VLOOKUP(A1432,'Medical Examinations'!A1432:B1432,2,FALSE)</f>
        <v>35.020000000000003</v>
      </c>
      <c r="D1432" s="16">
        <f>VLOOKUP(A1432,'Medical Examinations'!A1432:C1432,3,FALSE)</f>
        <v>4.78</v>
      </c>
      <c r="E1432" s="16" t="str">
        <f>VLOOKUP(A1432,'Medical Examinations'!A1432:D1432,4,FALSE)</f>
        <v>No</v>
      </c>
      <c r="F1432" s="16" t="str">
        <f>VLOOKUP(A1432,'Medical Examinations'!A1432:E1432,5,FALSE)</f>
        <v>No</v>
      </c>
      <c r="G1432" s="16" t="str">
        <f>VLOOKUP(A1432,'Medical Examinations'!A1432:F1432,6,FALSE)</f>
        <v>Yes</v>
      </c>
      <c r="H1432" s="16">
        <f>VLOOKUP('HEALTH CARE'!A1432,'Medical Examinations'!A1432:G1432,7,FALSE)</f>
        <v>1</v>
      </c>
      <c r="I1432" s="16" t="str">
        <f>VLOOKUP(A1432,'Medical Examinations'!A1432:H1432,8,FALSE)</f>
        <v>No</v>
      </c>
      <c r="J1432" s="16" t="str">
        <f>VLOOKUP(A1432,'Medical Examinations'!A1432:I1432,9,FALSE)</f>
        <v>obesity</v>
      </c>
      <c r="K1432" s="16" t="str">
        <f>VLOOKUP(A1432,'Medical Examinations'!A1432:J1432,10,FALSE)</f>
        <v>normal</v>
      </c>
      <c r="L1432" s="18">
        <f>VLOOKUP(A1432,'Hospitalisation Details'!A:F, 5, FALSE)</f>
        <v>22</v>
      </c>
      <c r="M1432" s="16">
        <f>VLOOKUP(A1432,'Hospitalisation Details'!A1432:H1432,8,FALSE)</f>
        <v>7388.85</v>
      </c>
      <c r="N1432" s="16" t="str">
        <f>VLOOKUP(A1432,'Hospitalisation Details'!A1432:I1432,9,FALSE)</f>
        <v>tier - 2</v>
      </c>
      <c r="O1432" s="16" t="str">
        <f>VLOOKUP(A1432,'Hospitalisation Details'!A1432:J1432,10,FALSE)</f>
        <v>tier - 2</v>
      </c>
      <c r="P1432" s="16" t="str">
        <f>VLOOKUP(A1432,'Hospitalisation Details'!A1432:K1432,11,FALSE)</f>
        <v>R1026</v>
      </c>
      <c r="Q1432" s="16">
        <f>VLOOKUP(A1432,'Hospitalisation Details'!A1432:L1432,12,FALSE)</f>
        <v>29</v>
      </c>
    </row>
    <row r="1433" spans="1:17" ht="20.399999999999999" x14ac:dyDescent="0.6">
      <c r="A1433" s="17" t="s">
        <v>939</v>
      </c>
      <c r="B1433" s="16" t="str">
        <f>VLOOKUP('HEALTH CARE'!A1433,'Customer Names'!A1433:D1433,3,FALSE)</f>
        <v>Monette</v>
      </c>
      <c r="C1433" s="16">
        <f>VLOOKUP(A1433,'Medical Examinations'!A1433:B1433,2,FALSE)</f>
        <v>37.1</v>
      </c>
      <c r="D1433" s="16">
        <f>VLOOKUP(A1433,'Medical Examinations'!A1433:C1433,3,FALSE)</f>
        <v>8.8699999999999992</v>
      </c>
      <c r="E1433" s="16" t="str">
        <f>VLOOKUP(A1433,'Medical Examinations'!A1433:D1433,4,FALSE)</f>
        <v>Yes</v>
      </c>
      <c r="F1433" s="16" t="str">
        <f>VLOOKUP(A1433,'Medical Examinations'!A1433:E1433,5,FALSE)</f>
        <v>No</v>
      </c>
      <c r="G1433" s="16" t="str">
        <f>VLOOKUP(A1433,'Medical Examinations'!A1433:F1433,6,FALSE)</f>
        <v>No</v>
      </c>
      <c r="H1433" s="16">
        <f>VLOOKUP('HEALTH CARE'!A1433,'Medical Examinations'!A1433:G1433,7,FALSE)</f>
        <v>0</v>
      </c>
      <c r="I1433" s="16" t="str">
        <f>VLOOKUP(A1433,'Medical Examinations'!A1433:H1433,8,FALSE)</f>
        <v>No</v>
      </c>
      <c r="J1433" s="16" t="str">
        <f>VLOOKUP(A1433,'Medical Examinations'!A1433:I1433,9,FALSE)</f>
        <v>obesity</v>
      </c>
      <c r="K1433" s="16" t="str">
        <f>VLOOKUP(A1433,'Medical Examinations'!A1433:J1433,10,FALSE)</f>
        <v>diabetes</v>
      </c>
      <c r="L1433" s="18">
        <f>VLOOKUP(A1433,'Hospitalisation Details'!A:F, 5, FALSE)</f>
        <v>24</v>
      </c>
      <c r="M1433" s="16">
        <f>VLOOKUP(A1433,'Hospitalisation Details'!A1433:H1433,8,FALSE)</f>
        <v>7371.77</v>
      </c>
      <c r="N1433" s="16" t="str">
        <f>VLOOKUP(A1433,'Hospitalisation Details'!A1433:I1433,9,FALSE)</f>
        <v>tier - 2</v>
      </c>
      <c r="O1433" s="16" t="str">
        <f>VLOOKUP(A1433,'Hospitalisation Details'!A1433:J1433,10,FALSE)</f>
        <v>tier - 1</v>
      </c>
      <c r="P1433" s="16" t="str">
        <f>VLOOKUP(A1433,'Hospitalisation Details'!A1433:K1433,11,FALSE)</f>
        <v>R1011</v>
      </c>
      <c r="Q1433" s="16">
        <f>VLOOKUP(A1433,'Hospitalisation Details'!A1433:L1433,12,FALSE)</f>
        <v>41</v>
      </c>
    </row>
    <row r="1434" spans="1:17" ht="20.399999999999999" x14ac:dyDescent="0.6">
      <c r="A1434" s="17" t="s">
        <v>938</v>
      </c>
      <c r="B1434" s="16" t="str">
        <f>VLOOKUP('HEALTH CARE'!A1434,'Customer Names'!A1434:D1434,3,FALSE)</f>
        <v>Kramer</v>
      </c>
      <c r="C1434" s="16">
        <f>VLOOKUP(A1434,'Medical Examinations'!A1434:B1434,2,FALSE)</f>
        <v>16.79</v>
      </c>
      <c r="D1434" s="16">
        <f>VLOOKUP(A1434,'Medical Examinations'!A1434:C1434,3,FALSE)</f>
        <v>11.4</v>
      </c>
      <c r="E1434" s="16" t="str">
        <f>VLOOKUP(A1434,'Medical Examinations'!A1434:D1434,4,FALSE)</f>
        <v>No</v>
      </c>
      <c r="F1434" s="16" t="str">
        <f>VLOOKUP(A1434,'Medical Examinations'!A1434:E1434,5,FALSE)</f>
        <v>No</v>
      </c>
      <c r="G1434" s="16" t="str">
        <f>VLOOKUP(A1434,'Medical Examinations'!A1434:F1434,6,FALSE)</f>
        <v>No</v>
      </c>
      <c r="H1434" s="16">
        <f>VLOOKUP('HEALTH CARE'!A1434,'Medical Examinations'!A1434:G1434,7,FALSE)</f>
        <v>0</v>
      </c>
      <c r="I1434" s="16" t="str">
        <f>VLOOKUP(A1434,'Medical Examinations'!A1434:H1434,8,FALSE)</f>
        <v>No</v>
      </c>
      <c r="J1434" s="16" t="str">
        <f>VLOOKUP(A1434,'Medical Examinations'!A1434:I1434,9,FALSE)</f>
        <v>underweight</v>
      </c>
      <c r="K1434" s="16" t="str">
        <f>VLOOKUP(A1434,'Medical Examinations'!A1434:J1434,10,FALSE)</f>
        <v>diabetes</v>
      </c>
      <c r="L1434" s="18">
        <f>VLOOKUP(A1434,'Hospitalisation Details'!A:F, 5, FALSE)</f>
        <v>9</v>
      </c>
      <c r="M1434" s="16">
        <f>VLOOKUP(A1434,'Hospitalisation Details'!A1434:H1434,8,FALSE)</f>
        <v>7362.31</v>
      </c>
      <c r="N1434" s="16" t="str">
        <f>VLOOKUP(A1434,'Hospitalisation Details'!A1434:I1434,9,FALSE)</f>
        <v>tier - 3</v>
      </c>
      <c r="O1434" s="16" t="str">
        <f>VLOOKUP(A1434,'Hospitalisation Details'!A1434:J1434,10,FALSE)</f>
        <v>tier - 3</v>
      </c>
      <c r="P1434" s="16" t="str">
        <f>VLOOKUP(A1434,'Hospitalisation Details'!A1434:K1434,11,FALSE)</f>
        <v>R1013</v>
      </c>
      <c r="Q1434" s="16">
        <f>VLOOKUP(A1434,'Hospitalisation Details'!A1434:L1434,12,FALSE)</f>
        <v>57</v>
      </c>
    </row>
    <row r="1435" spans="1:17" ht="20.399999999999999" x14ac:dyDescent="0.6">
      <c r="A1435" s="17" t="s">
        <v>937</v>
      </c>
      <c r="B1435" s="16" t="str">
        <f>VLOOKUP('HEALTH CARE'!A1435,'Customer Names'!A1435:D1435,3,FALSE)</f>
        <v>Goldstein</v>
      </c>
      <c r="C1435" s="16">
        <f>VLOOKUP(A1435,'Medical Examinations'!A1435:B1435,2,FALSE)</f>
        <v>31.635000000000002</v>
      </c>
      <c r="D1435" s="16">
        <f>VLOOKUP(A1435,'Medical Examinations'!A1435:C1435,3,FALSE)</f>
        <v>9.1300000000000008</v>
      </c>
      <c r="E1435" s="16" t="str">
        <f>VLOOKUP(A1435,'Medical Examinations'!A1435:D1435,4,FALSE)</f>
        <v>Yes</v>
      </c>
      <c r="F1435" s="16" t="str">
        <f>VLOOKUP(A1435,'Medical Examinations'!A1435:E1435,5,FALSE)</f>
        <v>No</v>
      </c>
      <c r="G1435" s="16" t="str">
        <f>VLOOKUP(A1435,'Medical Examinations'!A1435:F1435,6,FALSE)</f>
        <v>No</v>
      </c>
      <c r="H1435" s="16">
        <f>VLOOKUP('HEALTH CARE'!A1435,'Medical Examinations'!A1435:G1435,7,FALSE)</f>
        <v>0</v>
      </c>
      <c r="I1435" s="16" t="str">
        <f>VLOOKUP(A1435,'Medical Examinations'!A1435:H1435,8,FALSE)</f>
        <v>No</v>
      </c>
      <c r="J1435" s="16" t="str">
        <f>VLOOKUP(A1435,'Medical Examinations'!A1435:I1435,9,FALSE)</f>
        <v>obesity</v>
      </c>
      <c r="K1435" s="16" t="str">
        <f>VLOOKUP(A1435,'Medical Examinations'!A1435:J1435,10,FALSE)</f>
        <v>diabetes</v>
      </c>
      <c r="L1435" s="18">
        <f>VLOOKUP(A1435,'Hospitalisation Details'!A:F, 5, FALSE)</f>
        <v>16</v>
      </c>
      <c r="M1435" s="16">
        <f>VLOOKUP(A1435,'Hospitalisation Details'!A1435:H1435,8,FALSE)</f>
        <v>7358.18</v>
      </c>
      <c r="N1435" s="16" t="str">
        <f>VLOOKUP(A1435,'Hospitalisation Details'!A1435:I1435,9,FALSE)</f>
        <v>tier - 2</v>
      </c>
      <c r="O1435" s="16" t="str">
        <f>VLOOKUP(A1435,'Hospitalisation Details'!A1435:J1435,10,FALSE)</f>
        <v>tier - 3</v>
      </c>
      <c r="P1435" s="16" t="str">
        <f>VLOOKUP(A1435,'Hospitalisation Details'!A1435:K1435,11,FALSE)</f>
        <v>R1024</v>
      </c>
      <c r="Q1435" s="16">
        <f>VLOOKUP(A1435,'Hospitalisation Details'!A1435:L1435,12,FALSE)</f>
        <v>41</v>
      </c>
    </row>
    <row r="1436" spans="1:17" ht="20.399999999999999" x14ac:dyDescent="0.6">
      <c r="A1436" s="17" t="s">
        <v>936</v>
      </c>
      <c r="B1436" s="16" t="str">
        <f>VLOOKUP('HEALTH CARE'!A1436,'Customer Names'!A1436:D1436,3,FALSE)</f>
        <v>Gonzalez</v>
      </c>
      <c r="C1436" s="16">
        <f>VLOOKUP(A1436,'Medical Examinations'!A1436:B1436,2,FALSE)</f>
        <v>24.19</v>
      </c>
      <c r="D1436" s="16">
        <f>VLOOKUP(A1436,'Medical Examinations'!A1436:C1436,3,FALSE)</f>
        <v>6.22</v>
      </c>
      <c r="E1436" s="16" t="str">
        <f>VLOOKUP(A1436,'Medical Examinations'!A1436:D1436,4,FALSE)</f>
        <v>Yes</v>
      </c>
      <c r="F1436" s="16" t="str">
        <f>VLOOKUP(A1436,'Medical Examinations'!A1436:E1436,5,FALSE)</f>
        <v>No</v>
      </c>
      <c r="G1436" s="16" t="str">
        <f>VLOOKUP(A1436,'Medical Examinations'!A1436:F1436,6,FALSE)</f>
        <v>Yes</v>
      </c>
      <c r="H1436" s="16">
        <f>VLOOKUP('HEALTH CARE'!A1436,'Medical Examinations'!A1436:G1436,7,FALSE)</f>
        <v>1</v>
      </c>
      <c r="I1436" s="16" t="str">
        <f>VLOOKUP(A1436,'Medical Examinations'!A1436:H1436,8,FALSE)</f>
        <v>No</v>
      </c>
      <c r="J1436" s="16" t="str">
        <f>VLOOKUP(A1436,'Medical Examinations'!A1436:I1436,9,FALSE)</f>
        <v>normal weight</v>
      </c>
      <c r="K1436" s="16" t="str">
        <f>VLOOKUP(A1436,'Medical Examinations'!A1436:J1436,10,FALSE)</f>
        <v>prediabetes</v>
      </c>
      <c r="L1436" s="18">
        <f>VLOOKUP(A1436,'Hospitalisation Details'!A:F, 5, FALSE)</f>
        <v>21</v>
      </c>
      <c r="M1436" s="16">
        <f>VLOOKUP(A1436,'Hospitalisation Details'!A1436:H1436,8,FALSE)</f>
        <v>7357.49</v>
      </c>
      <c r="N1436" s="16" t="str">
        <f>VLOOKUP(A1436,'Hospitalisation Details'!A1436:I1436,9,FALSE)</f>
        <v>tier - 2</v>
      </c>
      <c r="O1436" s="16" t="str">
        <f>VLOOKUP(A1436,'Hospitalisation Details'!A1436:J1436,10,FALSE)</f>
        <v>tier - 2</v>
      </c>
      <c r="P1436" s="16" t="str">
        <f>VLOOKUP(A1436,'Hospitalisation Details'!A1436:K1436,11,FALSE)</f>
        <v>R1012</v>
      </c>
      <c r="Q1436" s="16">
        <f>VLOOKUP(A1436,'Hospitalisation Details'!A1436:L1436,12,FALSE)</f>
        <v>39</v>
      </c>
    </row>
    <row r="1437" spans="1:17" ht="20.399999999999999" x14ac:dyDescent="0.6">
      <c r="A1437" s="17" t="s">
        <v>935</v>
      </c>
      <c r="B1437" s="16" t="str">
        <f>VLOOKUP('HEALTH CARE'!A1437,'Customer Names'!A1437:D1437,3,FALSE)</f>
        <v>Barrett</v>
      </c>
      <c r="C1437" s="16">
        <f>VLOOKUP(A1437,'Medical Examinations'!A1437:B1437,2,FALSE)</f>
        <v>35.29</v>
      </c>
      <c r="D1437" s="16">
        <f>VLOOKUP(A1437,'Medical Examinations'!A1437:C1437,3,FALSE)</f>
        <v>5.9</v>
      </c>
      <c r="E1437" s="16" t="str">
        <f>VLOOKUP(A1437,'Medical Examinations'!A1437:D1437,4,FALSE)</f>
        <v>No</v>
      </c>
      <c r="F1437" s="16" t="str">
        <f>VLOOKUP(A1437,'Medical Examinations'!A1437:E1437,5,FALSE)</f>
        <v>No</v>
      </c>
      <c r="G1437" s="16" t="str">
        <f>VLOOKUP(A1437,'Medical Examinations'!A1437:F1437,6,FALSE)</f>
        <v>Yes</v>
      </c>
      <c r="H1437" s="16">
        <f>VLOOKUP('HEALTH CARE'!A1437,'Medical Examinations'!A1437:G1437,7,FALSE)</f>
        <v>1</v>
      </c>
      <c r="I1437" s="16" t="str">
        <f>VLOOKUP(A1437,'Medical Examinations'!A1437:H1437,8,FALSE)</f>
        <v>No</v>
      </c>
      <c r="J1437" s="16" t="str">
        <f>VLOOKUP(A1437,'Medical Examinations'!A1437:I1437,9,FALSE)</f>
        <v>obesity</v>
      </c>
      <c r="K1437" s="16" t="str">
        <f>VLOOKUP(A1437,'Medical Examinations'!A1437:J1437,10,FALSE)</f>
        <v>prediabetes</v>
      </c>
      <c r="L1437" s="18">
        <f>VLOOKUP(A1437,'Hospitalisation Details'!A:F, 5, FALSE)</f>
        <v>5</v>
      </c>
      <c r="M1437" s="16">
        <f>VLOOKUP(A1437,'Hospitalisation Details'!A1437:H1437,8,FALSE)</f>
        <v>7349.12</v>
      </c>
      <c r="N1437" s="16" t="str">
        <f>VLOOKUP(A1437,'Hospitalisation Details'!A1437:I1437,9,FALSE)</f>
        <v>tier - 2</v>
      </c>
      <c r="O1437" s="16" t="str">
        <f>VLOOKUP(A1437,'Hospitalisation Details'!A1437:J1437,10,FALSE)</f>
        <v>tier - 2</v>
      </c>
      <c r="P1437" s="16" t="str">
        <f>VLOOKUP(A1437,'Hospitalisation Details'!A1437:K1437,11,FALSE)</f>
        <v>R1021</v>
      </c>
      <c r="Q1437" s="16">
        <f>VLOOKUP(A1437,'Hospitalisation Details'!A1437:L1437,12,FALSE)</f>
        <v>29</v>
      </c>
    </row>
    <row r="1438" spans="1:17" ht="20.399999999999999" x14ac:dyDescent="0.6">
      <c r="A1438" s="17" t="s">
        <v>934</v>
      </c>
      <c r="B1438" s="16" t="str">
        <f>VLOOKUP('HEALTH CARE'!A1438,'Customer Names'!A1438:D1438,3,FALSE)</f>
        <v>Irwin</v>
      </c>
      <c r="C1438" s="16">
        <f>VLOOKUP(A1438,'Medical Examinations'!A1438:B1438,2,FALSE)</f>
        <v>35.299999999999997</v>
      </c>
      <c r="D1438" s="16">
        <f>VLOOKUP(A1438,'Medical Examinations'!A1438:C1438,3,FALSE)</f>
        <v>4.45</v>
      </c>
      <c r="E1438" s="16" t="str">
        <f>VLOOKUP(A1438,'Medical Examinations'!A1438:D1438,4,FALSE)</f>
        <v>No</v>
      </c>
      <c r="F1438" s="16" t="str">
        <f>VLOOKUP(A1438,'Medical Examinations'!A1438:E1438,5,FALSE)</f>
        <v>No</v>
      </c>
      <c r="G1438" s="16" t="str">
        <f>VLOOKUP(A1438,'Medical Examinations'!A1438:F1438,6,FALSE)</f>
        <v>No</v>
      </c>
      <c r="H1438" s="16">
        <f>VLOOKUP('HEALTH CARE'!A1438,'Medical Examinations'!A1438:G1438,7,FALSE)</f>
        <v>0</v>
      </c>
      <c r="I1438" s="16" t="str">
        <f>VLOOKUP(A1438,'Medical Examinations'!A1438:H1438,8,FALSE)</f>
        <v>No</v>
      </c>
      <c r="J1438" s="16" t="str">
        <f>VLOOKUP(A1438,'Medical Examinations'!A1438:I1438,9,FALSE)</f>
        <v>obesity</v>
      </c>
      <c r="K1438" s="16" t="str">
        <f>VLOOKUP(A1438,'Medical Examinations'!A1438:J1438,10,FALSE)</f>
        <v>normal</v>
      </c>
      <c r="L1438" s="18">
        <f>VLOOKUP(A1438,'Hospitalisation Details'!A:F, 5, FALSE)</f>
        <v>1</v>
      </c>
      <c r="M1438" s="16">
        <f>VLOOKUP(A1438,'Hospitalisation Details'!A1438:H1438,8,FALSE)</f>
        <v>7348.14</v>
      </c>
      <c r="N1438" s="16" t="str">
        <f>VLOOKUP(A1438,'Hospitalisation Details'!A1438:I1438,9,FALSE)</f>
        <v>tier - 2</v>
      </c>
      <c r="O1438" s="16" t="str">
        <f>VLOOKUP(A1438,'Hospitalisation Details'!A1438:J1438,10,FALSE)</f>
        <v>tier - 1</v>
      </c>
      <c r="P1438" s="16" t="str">
        <f>VLOOKUP(A1438,'Hospitalisation Details'!A1438:K1438,11,FALSE)</f>
        <v>R1011</v>
      </c>
      <c r="Q1438" s="16">
        <f>VLOOKUP(A1438,'Hospitalisation Details'!A1438:L1438,12,FALSE)</f>
        <v>45</v>
      </c>
    </row>
    <row r="1439" spans="1:17" ht="20.399999999999999" x14ac:dyDescent="0.6">
      <c r="A1439" s="17" t="s">
        <v>933</v>
      </c>
      <c r="B1439" s="16" t="str">
        <f>VLOOKUP('HEALTH CARE'!A1439,'Customer Names'!A1439:D1439,3,FALSE)</f>
        <v>Glenn</v>
      </c>
      <c r="C1439" s="16">
        <f>VLOOKUP(A1439,'Medical Examinations'!A1439:B1439,2,FALSE)</f>
        <v>35.64</v>
      </c>
      <c r="D1439" s="16">
        <f>VLOOKUP(A1439,'Medical Examinations'!A1439:C1439,3,FALSE)</f>
        <v>6.17</v>
      </c>
      <c r="E1439" s="16" t="str">
        <f>VLOOKUP(A1439,'Medical Examinations'!A1439:D1439,4,FALSE)</f>
        <v>No</v>
      </c>
      <c r="F1439" s="16" t="str">
        <f>VLOOKUP(A1439,'Medical Examinations'!A1439:E1439,5,FALSE)</f>
        <v>No</v>
      </c>
      <c r="G1439" s="16" t="str">
        <f>VLOOKUP(A1439,'Medical Examinations'!A1439:F1439,6,FALSE)</f>
        <v>Yes</v>
      </c>
      <c r="H1439" s="16">
        <f>VLOOKUP('HEALTH CARE'!A1439,'Medical Examinations'!A1439:G1439,7,FALSE)</f>
        <v>1</v>
      </c>
      <c r="I1439" s="16" t="str">
        <f>VLOOKUP(A1439,'Medical Examinations'!A1439:H1439,8,FALSE)</f>
        <v>No</v>
      </c>
      <c r="J1439" s="16" t="str">
        <f>VLOOKUP(A1439,'Medical Examinations'!A1439:I1439,9,FALSE)</f>
        <v>obesity</v>
      </c>
      <c r="K1439" s="16" t="str">
        <f>VLOOKUP(A1439,'Medical Examinations'!A1439:J1439,10,FALSE)</f>
        <v>prediabetes</v>
      </c>
      <c r="L1439" s="18">
        <f>VLOOKUP(A1439,'Hospitalisation Details'!A:F, 5, FALSE)</f>
        <v>26</v>
      </c>
      <c r="M1439" s="16">
        <f>VLOOKUP(A1439,'Hospitalisation Details'!A1439:H1439,8,FALSE)</f>
        <v>7345.73</v>
      </c>
      <c r="N1439" s="16" t="str">
        <f>VLOOKUP(A1439,'Hospitalisation Details'!A1439:I1439,9,FALSE)</f>
        <v>tier - 2</v>
      </c>
      <c r="O1439" s="16" t="str">
        <f>VLOOKUP(A1439,'Hospitalisation Details'!A1439:J1439,10,FALSE)</f>
        <v>tier - 1</v>
      </c>
      <c r="P1439" s="16" t="str">
        <f>VLOOKUP(A1439,'Hospitalisation Details'!A1439:K1439,11,FALSE)</f>
        <v>R1013</v>
      </c>
      <c r="Q1439" s="16">
        <f>VLOOKUP(A1439,'Hospitalisation Details'!A1439:L1439,12,FALSE)</f>
        <v>43</v>
      </c>
    </row>
    <row r="1440" spans="1:17" ht="20.399999999999999" x14ac:dyDescent="0.6">
      <c r="A1440" s="17" t="s">
        <v>932</v>
      </c>
      <c r="B1440" s="16" t="str">
        <f>VLOOKUP('HEALTH CARE'!A1440,'Customer Names'!A1440:D1440,3,FALSE)</f>
        <v>O'Meara</v>
      </c>
      <c r="C1440" s="16">
        <f>VLOOKUP(A1440,'Medical Examinations'!A1440:B1440,2,FALSE)</f>
        <v>33.1</v>
      </c>
      <c r="D1440" s="16">
        <f>VLOOKUP(A1440,'Medical Examinations'!A1440:C1440,3,FALSE)</f>
        <v>4.93</v>
      </c>
      <c r="E1440" s="16" t="str">
        <f>VLOOKUP(A1440,'Medical Examinations'!A1440:D1440,4,FALSE)</f>
        <v>No</v>
      </c>
      <c r="F1440" s="16" t="str">
        <f>VLOOKUP(A1440,'Medical Examinations'!A1440:E1440,5,FALSE)</f>
        <v>No</v>
      </c>
      <c r="G1440" s="16" t="str">
        <f>VLOOKUP(A1440,'Medical Examinations'!A1440:F1440,6,FALSE)</f>
        <v>No</v>
      </c>
      <c r="H1440" s="16">
        <f>VLOOKUP('HEALTH CARE'!A1440,'Medical Examinations'!A1440:G1440,7,FALSE)</f>
        <v>0</v>
      </c>
      <c r="I1440" s="16" t="str">
        <f>VLOOKUP(A1440,'Medical Examinations'!A1440:H1440,8,FALSE)</f>
        <v>No</v>
      </c>
      <c r="J1440" s="16" t="str">
        <f>VLOOKUP(A1440,'Medical Examinations'!A1440:I1440,9,FALSE)</f>
        <v>obesity</v>
      </c>
      <c r="K1440" s="16" t="str">
        <f>VLOOKUP(A1440,'Medical Examinations'!A1440:J1440,10,FALSE)</f>
        <v>normal</v>
      </c>
      <c r="L1440" s="18">
        <f>VLOOKUP(A1440,'Hospitalisation Details'!A:F, 5, FALSE)</f>
        <v>18</v>
      </c>
      <c r="M1440" s="16">
        <f>VLOOKUP(A1440,'Hospitalisation Details'!A1440:H1440,8,FALSE)</f>
        <v>7345.08</v>
      </c>
      <c r="N1440" s="16" t="str">
        <f>VLOOKUP(A1440,'Hospitalisation Details'!A1440:I1440,9,FALSE)</f>
        <v>tier - 2</v>
      </c>
      <c r="O1440" s="16" t="str">
        <f>VLOOKUP(A1440,'Hospitalisation Details'!A1440:J1440,10,FALSE)</f>
        <v>tier - 1</v>
      </c>
      <c r="P1440" s="16" t="str">
        <f>VLOOKUP(A1440,'Hospitalisation Details'!A1440:K1440,11,FALSE)</f>
        <v>R1011</v>
      </c>
      <c r="Q1440" s="16">
        <f>VLOOKUP(A1440,'Hospitalisation Details'!A1440:L1440,12,FALSE)</f>
        <v>45</v>
      </c>
    </row>
    <row r="1441" spans="1:17" ht="20.399999999999999" x14ac:dyDescent="0.6">
      <c r="A1441" s="17" t="s">
        <v>931</v>
      </c>
      <c r="B1441" s="16" t="str">
        <f>VLOOKUP('HEALTH CARE'!A1441,'Customer Names'!A1441:D1441,3,FALSE)</f>
        <v>Budrow</v>
      </c>
      <c r="C1441" s="16">
        <f>VLOOKUP(A1441,'Medical Examinations'!A1441:B1441,2,FALSE)</f>
        <v>26.41</v>
      </c>
      <c r="D1441" s="16">
        <f>VLOOKUP(A1441,'Medical Examinations'!A1441:C1441,3,FALSE)</f>
        <v>7.32</v>
      </c>
      <c r="E1441" s="16" t="str">
        <f>VLOOKUP(A1441,'Medical Examinations'!A1441:D1441,4,FALSE)</f>
        <v>Yes</v>
      </c>
      <c r="F1441" s="16" t="str">
        <f>VLOOKUP(A1441,'Medical Examinations'!A1441:E1441,5,FALSE)</f>
        <v>No</v>
      </c>
      <c r="G1441" s="16" t="str">
        <f>VLOOKUP(A1441,'Medical Examinations'!A1441:F1441,6,FALSE)</f>
        <v>No</v>
      </c>
      <c r="H1441" s="16">
        <f>VLOOKUP('HEALTH CARE'!A1441,'Medical Examinations'!A1441:G1441,7,FALSE)</f>
        <v>1</v>
      </c>
      <c r="I1441" s="16" t="str">
        <f>VLOOKUP(A1441,'Medical Examinations'!A1441:H1441,8,FALSE)</f>
        <v>No</v>
      </c>
      <c r="J1441" s="16" t="str">
        <f>VLOOKUP(A1441,'Medical Examinations'!A1441:I1441,9,FALSE)</f>
        <v>overweight</v>
      </c>
      <c r="K1441" s="16" t="str">
        <f>VLOOKUP(A1441,'Medical Examinations'!A1441:J1441,10,FALSE)</f>
        <v>diabetes</v>
      </c>
      <c r="L1441" s="18">
        <f>VLOOKUP(A1441,'Hospitalisation Details'!A:F, 5, FALSE)</f>
        <v>15</v>
      </c>
      <c r="M1441" s="16">
        <f>VLOOKUP(A1441,'Hospitalisation Details'!A1441:H1441,8,FALSE)</f>
        <v>7339.93</v>
      </c>
      <c r="N1441" s="16" t="str">
        <f>VLOOKUP(A1441,'Hospitalisation Details'!A1441:I1441,9,FALSE)</f>
        <v>tier - 2</v>
      </c>
      <c r="O1441" s="16" t="str">
        <f>VLOOKUP(A1441,'Hospitalisation Details'!A1441:J1441,10,FALSE)</f>
        <v>tier - 2</v>
      </c>
      <c r="P1441" s="16" t="str">
        <f>VLOOKUP(A1441,'Hospitalisation Details'!A1441:K1441,11,FALSE)</f>
        <v>R1012</v>
      </c>
      <c r="Q1441" s="16">
        <f>VLOOKUP(A1441,'Hospitalisation Details'!A1441:L1441,12,FALSE)</f>
        <v>36</v>
      </c>
    </row>
    <row r="1442" spans="1:17" ht="20.399999999999999" x14ac:dyDescent="0.6">
      <c r="A1442" s="17" t="s">
        <v>930</v>
      </c>
      <c r="B1442" s="16" t="str">
        <f>VLOOKUP('HEALTH CARE'!A1442,'Customer Names'!A1442:D1442,3,FALSE)</f>
        <v>Anderson</v>
      </c>
      <c r="C1442" s="16">
        <f>VLOOKUP(A1442,'Medical Examinations'!A1442:B1442,2,FALSE)</f>
        <v>29.9</v>
      </c>
      <c r="D1442" s="16">
        <f>VLOOKUP(A1442,'Medical Examinations'!A1442:C1442,3,FALSE)</f>
        <v>5.27</v>
      </c>
      <c r="E1442" s="16" t="str">
        <f>VLOOKUP(A1442,'Medical Examinations'!A1442:D1442,4,FALSE)</f>
        <v>No</v>
      </c>
      <c r="F1442" s="16" t="str">
        <f>VLOOKUP(A1442,'Medical Examinations'!A1442:E1442,5,FALSE)</f>
        <v>No</v>
      </c>
      <c r="G1442" s="16" t="str">
        <f>VLOOKUP(A1442,'Medical Examinations'!A1442:F1442,6,FALSE)</f>
        <v>Yes</v>
      </c>
      <c r="H1442" s="16">
        <f>VLOOKUP('HEALTH CARE'!A1442,'Medical Examinations'!A1442:G1442,7,FALSE)</f>
        <v>1</v>
      </c>
      <c r="I1442" s="16" t="str">
        <f>VLOOKUP(A1442,'Medical Examinations'!A1442:H1442,8,FALSE)</f>
        <v>No</v>
      </c>
      <c r="J1442" s="16" t="str">
        <f>VLOOKUP(A1442,'Medical Examinations'!A1442:I1442,9,FALSE)</f>
        <v>overweight</v>
      </c>
      <c r="K1442" s="16" t="str">
        <f>VLOOKUP(A1442,'Medical Examinations'!A1442:J1442,10,FALSE)</f>
        <v>normal</v>
      </c>
      <c r="L1442" s="18">
        <f>VLOOKUP(A1442,'Hospitalisation Details'!A:F, 5, FALSE)</f>
        <v>19</v>
      </c>
      <c r="M1442" s="16">
        <f>VLOOKUP(A1442,'Hospitalisation Details'!A1442:H1442,8,FALSE)</f>
        <v>7337.75</v>
      </c>
      <c r="N1442" s="16" t="str">
        <f>VLOOKUP(A1442,'Hospitalisation Details'!A1442:I1442,9,FALSE)</f>
        <v>tier - 2</v>
      </c>
      <c r="O1442" s="16" t="str">
        <f>VLOOKUP(A1442,'Hospitalisation Details'!A1442:J1442,10,FALSE)</f>
        <v>tier - 3</v>
      </c>
      <c r="P1442" s="16" t="str">
        <f>VLOOKUP(A1442,'Hospitalisation Details'!A1442:K1442,11,FALSE)</f>
        <v>R1011</v>
      </c>
      <c r="Q1442" s="16">
        <f>VLOOKUP(A1442,'Hospitalisation Details'!A1442:L1442,12,FALSE)</f>
        <v>43</v>
      </c>
    </row>
    <row r="1443" spans="1:17" ht="20.399999999999999" x14ac:dyDescent="0.6">
      <c r="A1443" s="17" t="s">
        <v>929</v>
      </c>
      <c r="B1443" s="16" t="str">
        <f>VLOOKUP('HEALTH CARE'!A1443,'Customer Names'!A1443:D1443,3,FALSE)</f>
        <v>Douglas</v>
      </c>
      <c r="C1443" s="16">
        <f>VLOOKUP(A1443,'Medical Examinations'!A1443:B1443,2,FALSE)</f>
        <v>25.24</v>
      </c>
      <c r="D1443" s="16">
        <f>VLOOKUP(A1443,'Medical Examinations'!A1443:C1443,3,FALSE)</f>
        <v>5.82</v>
      </c>
      <c r="E1443" s="16" t="str">
        <f>VLOOKUP(A1443,'Medical Examinations'!A1443:D1443,4,FALSE)</f>
        <v>No</v>
      </c>
      <c r="F1443" s="16" t="str">
        <f>VLOOKUP(A1443,'Medical Examinations'!A1443:E1443,5,FALSE)</f>
        <v>No</v>
      </c>
      <c r="G1443" s="16" t="str">
        <f>VLOOKUP(A1443,'Medical Examinations'!A1443:F1443,6,FALSE)</f>
        <v>No</v>
      </c>
      <c r="H1443" s="16">
        <f>VLOOKUP('HEALTH CARE'!A1443,'Medical Examinations'!A1443:G1443,7,FALSE)</f>
        <v>1</v>
      </c>
      <c r="I1443" s="16" t="str">
        <f>VLOOKUP(A1443,'Medical Examinations'!A1443:H1443,8,FALSE)</f>
        <v>No</v>
      </c>
      <c r="J1443" s="16" t="str">
        <f>VLOOKUP(A1443,'Medical Examinations'!A1443:I1443,9,FALSE)</f>
        <v>overweight</v>
      </c>
      <c r="K1443" s="16" t="str">
        <f>VLOOKUP(A1443,'Medical Examinations'!A1443:J1443,10,FALSE)</f>
        <v>prediabetes</v>
      </c>
      <c r="L1443" s="18">
        <f>VLOOKUP(A1443,'Hospitalisation Details'!A:F, 5, FALSE)</f>
        <v>25</v>
      </c>
      <c r="M1443" s="16">
        <f>VLOOKUP(A1443,'Hospitalisation Details'!A1443:H1443,8,FALSE)</f>
        <v>7325.47</v>
      </c>
      <c r="N1443" s="16" t="str">
        <f>VLOOKUP(A1443,'Hospitalisation Details'!A1443:I1443,9,FALSE)</f>
        <v>tier - 2</v>
      </c>
      <c r="O1443" s="16" t="str">
        <f>VLOOKUP(A1443,'Hospitalisation Details'!A1443:J1443,10,FALSE)</f>
        <v>tier - 1</v>
      </c>
      <c r="P1443" s="16" t="str">
        <f>VLOOKUP(A1443,'Hospitalisation Details'!A1443:K1443,11,FALSE)</f>
        <v>R1012</v>
      </c>
      <c r="Q1443" s="16">
        <f>VLOOKUP(A1443,'Hospitalisation Details'!A1443:L1443,12,FALSE)</f>
        <v>38</v>
      </c>
    </row>
    <row r="1444" spans="1:17" ht="20.399999999999999" x14ac:dyDescent="0.6">
      <c r="A1444" s="17" t="s">
        <v>928</v>
      </c>
      <c r="B1444" s="16" t="str">
        <f>VLOOKUP('HEALTH CARE'!A1444,'Customer Names'!A1444:D1444,3,FALSE)</f>
        <v>Tecklenburg</v>
      </c>
      <c r="C1444" s="16">
        <f>VLOOKUP(A1444,'Medical Examinations'!A1444:B1444,2,FALSE)</f>
        <v>25.08</v>
      </c>
      <c r="D1444" s="16">
        <f>VLOOKUP(A1444,'Medical Examinations'!A1444:C1444,3,FALSE)</f>
        <v>5.8</v>
      </c>
      <c r="E1444" s="16" t="str">
        <f>VLOOKUP(A1444,'Medical Examinations'!A1444:D1444,4,FALSE)</f>
        <v>No</v>
      </c>
      <c r="F1444" s="16" t="str">
        <f>VLOOKUP(A1444,'Medical Examinations'!A1444:E1444,5,FALSE)</f>
        <v>No</v>
      </c>
      <c r="G1444" s="16" t="str">
        <f>VLOOKUP(A1444,'Medical Examinations'!A1444:F1444,6,FALSE)</f>
        <v>Yes</v>
      </c>
      <c r="H1444" s="16">
        <f>VLOOKUP('HEALTH CARE'!A1444,'Medical Examinations'!A1444:G1444,7,FALSE)</f>
        <v>1</v>
      </c>
      <c r="I1444" s="16" t="str">
        <f>VLOOKUP(A1444,'Medical Examinations'!A1444:H1444,8,FALSE)</f>
        <v>No</v>
      </c>
      <c r="J1444" s="16" t="str">
        <f>VLOOKUP(A1444,'Medical Examinations'!A1444:I1444,9,FALSE)</f>
        <v>overweight</v>
      </c>
      <c r="K1444" s="16" t="str">
        <f>VLOOKUP(A1444,'Medical Examinations'!A1444:J1444,10,FALSE)</f>
        <v>prediabetes</v>
      </c>
      <c r="L1444" s="18">
        <f>VLOOKUP(A1444,'Hospitalisation Details'!A:F, 5, FALSE)</f>
        <v>19</v>
      </c>
      <c r="M1444" s="16">
        <f>VLOOKUP(A1444,'Hospitalisation Details'!A1444:H1444,8,FALSE)</f>
        <v>7325.05</v>
      </c>
      <c r="N1444" s="16" t="str">
        <f>VLOOKUP(A1444,'Hospitalisation Details'!A1444:I1444,9,FALSE)</f>
        <v>tier - 2</v>
      </c>
      <c r="O1444" s="16" t="str">
        <f>VLOOKUP(A1444,'Hospitalisation Details'!A1444:J1444,10,FALSE)</f>
        <v>tier - 3</v>
      </c>
      <c r="P1444" s="16" t="str">
        <f>VLOOKUP(A1444,'Hospitalisation Details'!A1444:K1444,11,FALSE)</f>
        <v>R1024</v>
      </c>
      <c r="Q1444" s="16">
        <f>VLOOKUP(A1444,'Hospitalisation Details'!A1444:L1444,12,FALSE)</f>
        <v>43</v>
      </c>
    </row>
    <row r="1445" spans="1:17" ht="20.399999999999999" x14ac:dyDescent="0.6">
      <c r="A1445" s="17" t="s">
        <v>927</v>
      </c>
      <c r="B1445" s="16" t="str">
        <f>VLOOKUP('HEALTH CARE'!A1445,'Customer Names'!A1445:D1445,3,FALSE)</f>
        <v>Baker</v>
      </c>
      <c r="C1445" s="16">
        <f>VLOOKUP(A1445,'Medical Examinations'!A1445:B1445,2,FALSE)</f>
        <v>29.164999999999999</v>
      </c>
      <c r="D1445" s="16">
        <f>VLOOKUP(A1445,'Medical Examinations'!A1445:C1445,3,FALSE)</f>
        <v>4.87</v>
      </c>
      <c r="E1445" s="16" t="str">
        <f>VLOOKUP(A1445,'Medical Examinations'!A1445:D1445,4,FALSE)</f>
        <v>No</v>
      </c>
      <c r="F1445" s="16" t="str">
        <f>VLOOKUP(A1445,'Medical Examinations'!A1445:E1445,5,FALSE)</f>
        <v>yes</v>
      </c>
      <c r="G1445" s="16" t="str">
        <f>VLOOKUP(A1445,'Medical Examinations'!A1445:F1445,6,FALSE)</f>
        <v>No</v>
      </c>
      <c r="H1445" s="16">
        <f>VLOOKUP('HEALTH CARE'!A1445,'Medical Examinations'!A1445:G1445,7,FALSE)</f>
        <v>1</v>
      </c>
      <c r="I1445" s="16" t="str">
        <f>VLOOKUP(A1445,'Medical Examinations'!A1445:H1445,8,FALSE)</f>
        <v>No</v>
      </c>
      <c r="J1445" s="16" t="str">
        <f>VLOOKUP(A1445,'Medical Examinations'!A1445:I1445,9,FALSE)</f>
        <v>overweight</v>
      </c>
      <c r="K1445" s="16" t="str">
        <f>VLOOKUP(A1445,'Medical Examinations'!A1445:J1445,10,FALSE)</f>
        <v>normal</v>
      </c>
      <c r="L1445" s="18">
        <f>VLOOKUP(A1445,'Hospitalisation Details'!A:F, 5, FALSE)</f>
        <v>15</v>
      </c>
      <c r="M1445" s="16">
        <f>VLOOKUP(A1445,'Hospitalisation Details'!A1445:H1445,8,FALSE)</f>
        <v>7323.73</v>
      </c>
      <c r="N1445" s="16" t="str">
        <f>VLOOKUP(A1445,'Hospitalisation Details'!A1445:I1445,9,FALSE)</f>
        <v>tier - 2</v>
      </c>
      <c r="O1445" s="16" t="str">
        <f>VLOOKUP(A1445,'Hospitalisation Details'!A1445:J1445,10,FALSE)</f>
        <v>tier - 2</v>
      </c>
      <c r="P1445" s="16" t="str">
        <f>VLOOKUP(A1445,'Hospitalisation Details'!A1445:K1445,11,FALSE)</f>
        <v>R1024</v>
      </c>
      <c r="Q1445" s="16">
        <f>VLOOKUP(A1445,'Hospitalisation Details'!A1445:L1445,12,FALSE)</f>
        <v>18</v>
      </c>
    </row>
    <row r="1446" spans="1:17" ht="20.399999999999999" x14ac:dyDescent="0.6">
      <c r="A1446" s="17" t="s">
        <v>926</v>
      </c>
      <c r="B1446" s="16" t="str">
        <f>VLOOKUP('HEALTH CARE'!A1446,'Customer Names'!A1446:D1446,3,FALSE)</f>
        <v>Schenck</v>
      </c>
      <c r="C1446" s="16">
        <f>VLOOKUP(A1446,'Medical Examinations'!A1446:B1446,2,FALSE)</f>
        <v>15.05</v>
      </c>
      <c r="D1446" s="16">
        <f>VLOOKUP(A1446,'Medical Examinations'!A1446:C1446,3,FALSE)</f>
        <v>8.1199999999999992</v>
      </c>
      <c r="E1446" s="16" t="str">
        <f>VLOOKUP(A1446,'Medical Examinations'!A1446:D1446,4,FALSE)</f>
        <v>No</v>
      </c>
      <c r="F1446" s="16" t="str">
        <f>VLOOKUP(A1446,'Medical Examinations'!A1446:E1446,5,FALSE)</f>
        <v>No</v>
      </c>
      <c r="G1446" s="16" t="str">
        <f>VLOOKUP(A1446,'Medical Examinations'!A1446:F1446,6,FALSE)</f>
        <v>No</v>
      </c>
      <c r="H1446" s="16">
        <f>VLOOKUP('HEALTH CARE'!A1446,'Medical Examinations'!A1446:G1446,7,FALSE)</f>
        <v>0</v>
      </c>
      <c r="I1446" s="16" t="str">
        <f>VLOOKUP(A1446,'Medical Examinations'!A1446:H1446,8,FALSE)</f>
        <v>No</v>
      </c>
      <c r="J1446" s="16" t="str">
        <f>VLOOKUP(A1446,'Medical Examinations'!A1446:I1446,9,FALSE)</f>
        <v>underweight</v>
      </c>
      <c r="K1446" s="16" t="str">
        <f>VLOOKUP(A1446,'Medical Examinations'!A1446:J1446,10,FALSE)</f>
        <v>diabetes</v>
      </c>
      <c r="L1446" s="18">
        <f>VLOOKUP(A1446,'Hospitalisation Details'!A:F, 5, FALSE)</f>
        <v>11</v>
      </c>
      <c r="M1446" s="16">
        <f>VLOOKUP(A1446,'Hospitalisation Details'!A1446:H1446,8,FALSE)</f>
        <v>7322.86</v>
      </c>
      <c r="N1446" s="16" t="str">
        <f>VLOOKUP(A1446,'Hospitalisation Details'!A1446:I1446,9,FALSE)</f>
        <v>tier - 3</v>
      </c>
      <c r="O1446" s="16" t="str">
        <f>VLOOKUP(A1446,'Hospitalisation Details'!A1446:J1446,10,FALSE)</f>
        <v>tier - 3</v>
      </c>
      <c r="P1446" s="16" t="str">
        <f>VLOOKUP(A1446,'Hospitalisation Details'!A1446:K1446,11,FALSE)</f>
        <v>R1012</v>
      </c>
      <c r="Q1446" s="16">
        <f>VLOOKUP(A1446,'Hospitalisation Details'!A1446:L1446,12,FALSE)</f>
        <v>57</v>
      </c>
    </row>
    <row r="1447" spans="1:17" ht="20.399999999999999" x14ac:dyDescent="0.6">
      <c r="A1447" s="17" t="s">
        <v>925</v>
      </c>
      <c r="B1447" s="16" t="str">
        <f>VLOOKUP('HEALTH CARE'!A1447,'Customer Names'!A1447:D1447,3,FALSE)</f>
        <v>Johnson</v>
      </c>
      <c r="C1447" s="16">
        <f>VLOOKUP(A1447,'Medical Examinations'!A1447:B1447,2,FALSE)</f>
        <v>19.95</v>
      </c>
      <c r="D1447" s="16">
        <f>VLOOKUP(A1447,'Medical Examinations'!A1447:C1447,3,FALSE)</f>
        <v>4.3600000000000003</v>
      </c>
      <c r="E1447" s="16" t="str">
        <f>VLOOKUP(A1447,'Medical Examinations'!A1447:D1447,4,FALSE)</f>
        <v>No</v>
      </c>
      <c r="F1447" s="16" t="str">
        <f>VLOOKUP(A1447,'Medical Examinations'!A1447:E1447,5,FALSE)</f>
        <v>No</v>
      </c>
      <c r="G1447" s="16" t="str">
        <f>VLOOKUP(A1447,'Medical Examinations'!A1447:F1447,6,FALSE)</f>
        <v>No</v>
      </c>
      <c r="H1447" s="16">
        <f>VLOOKUP('HEALTH CARE'!A1447,'Medical Examinations'!A1447:G1447,7,FALSE)</f>
        <v>2</v>
      </c>
      <c r="I1447" s="16" t="str">
        <f>VLOOKUP(A1447,'Medical Examinations'!A1447:H1447,8,FALSE)</f>
        <v>No</v>
      </c>
      <c r="J1447" s="16" t="str">
        <f>VLOOKUP(A1447,'Medical Examinations'!A1447:I1447,9,FALSE)</f>
        <v>normal weight</v>
      </c>
      <c r="K1447" s="16" t="str">
        <f>VLOOKUP(A1447,'Medical Examinations'!A1447:J1447,10,FALSE)</f>
        <v>normal</v>
      </c>
      <c r="L1447" s="18">
        <f>VLOOKUP(A1447,'Hospitalisation Details'!A:F, 5, FALSE)</f>
        <v>11</v>
      </c>
      <c r="M1447" s="16">
        <f>VLOOKUP(A1447,'Hospitalisation Details'!A1447:H1447,8,FALSE)</f>
        <v>7318.22</v>
      </c>
      <c r="N1447" s="16" t="str">
        <f>VLOOKUP(A1447,'Hospitalisation Details'!A1447:I1447,9,FALSE)</f>
        <v>tier - 2</v>
      </c>
      <c r="O1447" s="16" t="str">
        <f>VLOOKUP(A1447,'Hospitalisation Details'!A1447:J1447,10,FALSE)</f>
        <v>tier - 3</v>
      </c>
      <c r="P1447" s="16" t="str">
        <f>VLOOKUP(A1447,'Hospitalisation Details'!A1447:K1447,11,FALSE)</f>
        <v>R1012</v>
      </c>
      <c r="Q1447" s="16">
        <f>VLOOKUP(A1447,'Hospitalisation Details'!A1447:L1447,12,FALSE)</f>
        <v>50</v>
      </c>
    </row>
    <row r="1448" spans="1:17" ht="20.399999999999999" x14ac:dyDescent="0.6">
      <c r="A1448" s="17" t="s">
        <v>924</v>
      </c>
      <c r="B1448" s="16" t="str">
        <f>VLOOKUP('HEALTH CARE'!A1448,'Customer Names'!A1448:D1448,3,FALSE)</f>
        <v>Blendell</v>
      </c>
      <c r="C1448" s="16">
        <f>VLOOKUP(A1448,'Medical Examinations'!A1448:B1448,2,FALSE)</f>
        <v>16.66</v>
      </c>
      <c r="D1448" s="16">
        <f>VLOOKUP(A1448,'Medical Examinations'!A1448:C1448,3,FALSE)</f>
        <v>9.16</v>
      </c>
      <c r="E1448" s="16" t="str">
        <f>VLOOKUP(A1448,'Medical Examinations'!A1448:D1448,4,FALSE)</f>
        <v>No</v>
      </c>
      <c r="F1448" s="16" t="str">
        <f>VLOOKUP(A1448,'Medical Examinations'!A1448:E1448,5,FALSE)</f>
        <v>No</v>
      </c>
      <c r="G1448" s="16" t="str">
        <f>VLOOKUP(A1448,'Medical Examinations'!A1448:F1448,6,FALSE)</f>
        <v>No</v>
      </c>
      <c r="H1448" s="16">
        <f>VLOOKUP('HEALTH CARE'!A1448,'Medical Examinations'!A1448:G1448,7,FALSE)</f>
        <v>0</v>
      </c>
      <c r="I1448" s="16" t="str">
        <f>VLOOKUP(A1448,'Medical Examinations'!A1448:H1448,8,FALSE)</f>
        <v>No</v>
      </c>
      <c r="J1448" s="16" t="str">
        <f>VLOOKUP(A1448,'Medical Examinations'!A1448:I1448,9,FALSE)</f>
        <v>underweight</v>
      </c>
      <c r="K1448" s="16" t="str">
        <f>VLOOKUP(A1448,'Medical Examinations'!A1448:J1448,10,FALSE)</f>
        <v>diabetes</v>
      </c>
      <c r="L1448" s="18">
        <f>VLOOKUP(A1448,'Hospitalisation Details'!A:F, 5, FALSE)</f>
        <v>25</v>
      </c>
      <c r="M1448" s="16">
        <f>VLOOKUP(A1448,'Hospitalisation Details'!A1448:H1448,8,FALSE)</f>
        <v>7318.21</v>
      </c>
      <c r="N1448" s="16" t="str">
        <f>VLOOKUP(A1448,'Hospitalisation Details'!A1448:I1448,9,FALSE)</f>
        <v>tier - 3</v>
      </c>
      <c r="O1448" s="16" t="str">
        <f>VLOOKUP(A1448,'Hospitalisation Details'!A1448:J1448,10,FALSE)</f>
        <v>tier - 1</v>
      </c>
      <c r="P1448" s="16" t="str">
        <f>VLOOKUP(A1448,'Hospitalisation Details'!A1448:K1448,11,FALSE)</f>
        <v>R1013</v>
      </c>
      <c r="Q1448" s="16">
        <f>VLOOKUP(A1448,'Hospitalisation Details'!A1448:L1448,12,FALSE)</f>
        <v>57</v>
      </c>
    </row>
    <row r="1449" spans="1:17" ht="20.399999999999999" x14ac:dyDescent="0.6">
      <c r="A1449" s="17" t="s">
        <v>923</v>
      </c>
      <c r="B1449" s="16" t="str">
        <f>VLOOKUP('HEALTH CARE'!A1449,'Customer Names'!A1449:D1449,3,FALSE)</f>
        <v>Parodi</v>
      </c>
      <c r="C1449" s="16">
        <f>VLOOKUP(A1449,'Medical Examinations'!A1449:B1449,2,FALSE)</f>
        <v>16.62</v>
      </c>
      <c r="D1449" s="16">
        <f>VLOOKUP(A1449,'Medical Examinations'!A1449:C1449,3,FALSE)</f>
        <v>9.14</v>
      </c>
      <c r="E1449" s="16" t="str">
        <f>VLOOKUP(A1449,'Medical Examinations'!A1449:D1449,4,FALSE)</f>
        <v>No</v>
      </c>
      <c r="F1449" s="16" t="str">
        <f>VLOOKUP(A1449,'Medical Examinations'!A1449:E1449,5,FALSE)</f>
        <v>No</v>
      </c>
      <c r="G1449" s="16" t="str">
        <f>VLOOKUP(A1449,'Medical Examinations'!A1449:F1449,6,FALSE)</f>
        <v>No</v>
      </c>
      <c r="H1449" s="16">
        <f>VLOOKUP('HEALTH CARE'!A1449,'Medical Examinations'!A1449:G1449,7,FALSE)</f>
        <v>0</v>
      </c>
      <c r="I1449" s="16" t="str">
        <f>VLOOKUP(A1449,'Medical Examinations'!A1449:H1449,8,FALSE)</f>
        <v>No</v>
      </c>
      <c r="J1449" s="16" t="str">
        <f>VLOOKUP(A1449,'Medical Examinations'!A1449:I1449,9,FALSE)</f>
        <v>underweight</v>
      </c>
      <c r="K1449" s="16" t="str">
        <f>VLOOKUP(A1449,'Medical Examinations'!A1449:J1449,10,FALSE)</f>
        <v>diabetes</v>
      </c>
      <c r="L1449" s="18">
        <f>VLOOKUP(A1449,'Hospitalisation Details'!A:F, 5, FALSE)</f>
        <v>6</v>
      </c>
      <c r="M1449" s="16">
        <f>VLOOKUP(A1449,'Hospitalisation Details'!A1449:H1449,8,FALSE)</f>
        <v>7304.65</v>
      </c>
      <c r="N1449" s="16" t="str">
        <f>VLOOKUP(A1449,'Hospitalisation Details'!A1449:I1449,9,FALSE)</f>
        <v>tier - 3</v>
      </c>
      <c r="O1449" s="16" t="str">
        <f>VLOOKUP(A1449,'Hospitalisation Details'!A1449:J1449,10,FALSE)</f>
        <v>tier - 3</v>
      </c>
      <c r="P1449" s="16" t="str">
        <f>VLOOKUP(A1449,'Hospitalisation Details'!A1449:K1449,11,FALSE)</f>
        <v>R1013</v>
      </c>
      <c r="Q1449" s="16">
        <f>VLOOKUP(A1449,'Hospitalisation Details'!A1449:L1449,12,FALSE)</f>
        <v>58</v>
      </c>
    </row>
    <row r="1450" spans="1:17" ht="20.399999999999999" x14ac:dyDescent="0.6">
      <c r="A1450" s="17" t="s">
        <v>922</v>
      </c>
      <c r="B1450" s="16" t="str">
        <f>VLOOKUP('HEALTH CARE'!A1450,'Customer Names'!A1450:D1450,3,FALSE)</f>
        <v>Morgan</v>
      </c>
      <c r="C1450" s="16">
        <f>VLOOKUP(A1450,'Medical Examinations'!A1450:B1450,2,FALSE)</f>
        <v>15.36</v>
      </c>
      <c r="D1450" s="16">
        <f>VLOOKUP(A1450,'Medical Examinations'!A1450:C1450,3,FALSE)</f>
        <v>5.49</v>
      </c>
      <c r="E1450" s="16" t="str">
        <f>VLOOKUP(A1450,'Medical Examinations'!A1450:D1450,4,FALSE)</f>
        <v>Yes</v>
      </c>
      <c r="F1450" s="16" t="str">
        <f>VLOOKUP(A1450,'Medical Examinations'!A1450:E1450,5,FALSE)</f>
        <v>No</v>
      </c>
      <c r="G1450" s="16" t="str">
        <f>VLOOKUP(A1450,'Medical Examinations'!A1450:F1450,6,FALSE)</f>
        <v>No</v>
      </c>
      <c r="H1450" s="16">
        <f>VLOOKUP('HEALTH CARE'!A1450,'Medical Examinations'!A1450:G1450,7,FALSE)</f>
        <v>2</v>
      </c>
      <c r="I1450" s="16" t="str">
        <f>VLOOKUP(A1450,'Medical Examinations'!A1450:H1450,8,FALSE)</f>
        <v>No</v>
      </c>
      <c r="J1450" s="16" t="str">
        <f>VLOOKUP(A1450,'Medical Examinations'!A1450:I1450,9,FALSE)</f>
        <v>underweight</v>
      </c>
      <c r="K1450" s="16" t="str">
        <f>VLOOKUP(A1450,'Medical Examinations'!A1450:J1450,10,FALSE)</f>
        <v>normal</v>
      </c>
      <c r="L1450" s="18">
        <f>VLOOKUP(A1450,'Hospitalisation Details'!A:F, 5, FALSE)</f>
        <v>26</v>
      </c>
      <c r="M1450" s="16">
        <f>VLOOKUP(A1450,'Hospitalisation Details'!A1450:H1450,8,FALSE)</f>
        <v>7302.46</v>
      </c>
      <c r="N1450" s="16" t="str">
        <f>VLOOKUP(A1450,'Hospitalisation Details'!A1450:I1450,9,FALSE)</f>
        <v>tier - 3</v>
      </c>
      <c r="O1450" s="16" t="str">
        <f>VLOOKUP(A1450,'Hospitalisation Details'!A1450:J1450,10,FALSE)</f>
        <v>tier - 1</v>
      </c>
      <c r="P1450" s="16" t="str">
        <f>VLOOKUP(A1450,'Hospitalisation Details'!A1450:K1450,11,FALSE)</f>
        <v>R1012</v>
      </c>
      <c r="Q1450" s="16">
        <f>VLOOKUP(A1450,'Hospitalisation Details'!A1450:L1450,12,FALSE)</f>
        <v>56</v>
      </c>
    </row>
    <row r="1451" spans="1:17" ht="20.399999999999999" x14ac:dyDescent="0.6">
      <c r="A1451" s="17" t="s">
        <v>921</v>
      </c>
      <c r="B1451" s="16" t="str">
        <f>VLOOKUP('HEALTH CARE'!A1451,'Customer Names'!A1451:D1451,3,FALSE)</f>
        <v>Linden</v>
      </c>
      <c r="C1451" s="16">
        <f>VLOOKUP(A1451,'Medical Examinations'!A1451:B1451,2,FALSE)</f>
        <v>27.74</v>
      </c>
      <c r="D1451" s="16">
        <f>VLOOKUP(A1451,'Medical Examinations'!A1451:C1451,3,FALSE)</f>
        <v>5.96</v>
      </c>
      <c r="E1451" s="16" t="str">
        <f>VLOOKUP(A1451,'Medical Examinations'!A1451:D1451,4,FALSE)</f>
        <v>Yes</v>
      </c>
      <c r="F1451" s="16" t="str">
        <f>VLOOKUP(A1451,'Medical Examinations'!A1451:E1451,5,FALSE)</f>
        <v>No</v>
      </c>
      <c r="G1451" s="16" t="str">
        <f>VLOOKUP(A1451,'Medical Examinations'!A1451:F1451,6,FALSE)</f>
        <v>No</v>
      </c>
      <c r="H1451" s="16">
        <f>VLOOKUP('HEALTH CARE'!A1451,'Medical Examinations'!A1451:G1451,7,FALSE)</f>
        <v>0</v>
      </c>
      <c r="I1451" s="16" t="str">
        <f>VLOOKUP(A1451,'Medical Examinations'!A1451:H1451,8,FALSE)</f>
        <v>No</v>
      </c>
      <c r="J1451" s="16" t="str">
        <f>VLOOKUP(A1451,'Medical Examinations'!A1451:I1451,9,FALSE)</f>
        <v>overweight</v>
      </c>
      <c r="K1451" s="16" t="str">
        <f>VLOOKUP(A1451,'Medical Examinations'!A1451:J1451,10,FALSE)</f>
        <v>prediabetes</v>
      </c>
      <c r="L1451" s="18">
        <f>VLOOKUP(A1451,'Hospitalisation Details'!A:F, 5, FALSE)</f>
        <v>2</v>
      </c>
      <c r="M1451" s="16">
        <f>VLOOKUP(A1451,'Hospitalisation Details'!A1451:H1451,8,FALSE)</f>
        <v>7281.51</v>
      </c>
      <c r="N1451" s="16" t="str">
        <f>VLOOKUP(A1451,'Hospitalisation Details'!A1451:I1451,9,FALSE)</f>
        <v>tier - 2</v>
      </c>
      <c r="O1451" s="16" t="str">
        <f>VLOOKUP(A1451,'Hospitalisation Details'!A1451:J1451,10,FALSE)</f>
        <v>tier - 1</v>
      </c>
      <c r="P1451" s="16" t="str">
        <f>VLOOKUP(A1451,'Hospitalisation Details'!A1451:K1451,11,FALSE)</f>
        <v>R1012</v>
      </c>
      <c r="Q1451" s="16">
        <f>VLOOKUP(A1451,'Hospitalisation Details'!A1451:L1451,12,FALSE)</f>
        <v>37</v>
      </c>
    </row>
    <row r="1452" spans="1:17" ht="20.399999999999999" x14ac:dyDescent="0.6">
      <c r="A1452" s="17" t="s">
        <v>920</v>
      </c>
      <c r="B1452" s="16" t="str">
        <f>VLOOKUP('HEALTH CARE'!A1452,'Customer Names'!A1452:D1452,3,FALSE)</f>
        <v>Horning</v>
      </c>
      <c r="C1452" s="16">
        <f>VLOOKUP(A1452,'Medical Examinations'!A1452:B1452,2,FALSE)</f>
        <v>22.44</v>
      </c>
      <c r="D1452" s="16">
        <f>VLOOKUP(A1452,'Medical Examinations'!A1452:C1452,3,FALSE)</f>
        <v>4.62</v>
      </c>
      <c r="E1452" s="16" t="str">
        <f>VLOOKUP(A1452,'Medical Examinations'!A1452:D1452,4,FALSE)</f>
        <v>Yes</v>
      </c>
      <c r="F1452" s="16" t="str">
        <f>VLOOKUP(A1452,'Medical Examinations'!A1452:E1452,5,FALSE)</f>
        <v>No</v>
      </c>
      <c r="G1452" s="16" t="str">
        <f>VLOOKUP(A1452,'Medical Examinations'!A1452:F1452,6,FALSE)</f>
        <v>No</v>
      </c>
      <c r="H1452" s="16">
        <f>VLOOKUP('HEALTH CARE'!A1452,'Medical Examinations'!A1452:G1452,7,FALSE)</f>
        <v>0</v>
      </c>
      <c r="I1452" s="16" t="str">
        <f>VLOOKUP(A1452,'Medical Examinations'!A1452:H1452,8,FALSE)</f>
        <v>No</v>
      </c>
      <c r="J1452" s="16" t="str">
        <f>VLOOKUP(A1452,'Medical Examinations'!A1452:I1452,9,FALSE)</f>
        <v>normal weight</v>
      </c>
      <c r="K1452" s="16" t="str">
        <f>VLOOKUP(A1452,'Medical Examinations'!A1452:J1452,10,FALSE)</f>
        <v>normal</v>
      </c>
      <c r="L1452" s="18">
        <f>VLOOKUP(A1452,'Hospitalisation Details'!A:F, 5, FALSE)</f>
        <v>18</v>
      </c>
      <c r="M1452" s="16">
        <f>VLOOKUP(A1452,'Hospitalisation Details'!A1452:H1452,8,FALSE)</f>
        <v>7273.02</v>
      </c>
      <c r="N1452" s="16" t="str">
        <f>VLOOKUP(A1452,'Hospitalisation Details'!A1452:I1452,9,FALSE)</f>
        <v>tier - 2</v>
      </c>
      <c r="O1452" s="16" t="str">
        <f>VLOOKUP(A1452,'Hospitalisation Details'!A1452:J1452,10,FALSE)</f>
        <v>tier - 1</v>
      </c>
      <c r="P1452" s="16" t="str">
        <f>VLOOKUP(A1452,'Hospitalisation Details'!A1452:K1452,11,FALSE)</f>
        <v>R1013</v>
      </c>
      <c r="Q1452" s="16">
        <f>VLOOKUP(A1452,'Hospitalisation Details'!A1452:L1452,12,FALSE)</f>
        <v>46</v>
      </c>
    </row>
    <row r="1453" spans="1:17" ht="20.399999999999999" x14ac:dyDescent="0.6">
      <c r="A1453" s="17" t="s">
        <v>919</v>
      </c>
      <c r="B1453" s="16" t="str">
        <f>VLOOKUP('HEALTH CARE'!A1453,'Customer Names'!A1453:D1453,3,FALSE)</f>
        <v>Goode</v>
      </c>
      <c r="C1453" s="16">
        <f>VLOOKUP(A1453,'Medical Examinations'!A1453:B1453,2,FALSE)</f>
        <v>37.049999999999997</v>
      </c>
      <c r="D1453" s="16">
        <f>VLOOKUP(A1453,'Medical Examinations'!A1453:C1453,3,FALSE)</f>
        <v>9.9600000000000009</v>
      </c>
      <c r="E1453" s="16" t="str">
        <f>VLOOKUP(A1453,'Medical Examinations'!A1453:D1453,4,FALSE)</f>
        <v>Yes</v>
      </c>
      <c r="F1453" s="16" t="str">
        <f>VLOOKUP(A1453,'Medical Examinations'!A1453:E1453,5,FALSE)</f>
        <v>No</v>
      </c>
      <c r="G1453" s="16" t="str">
        <f>VLOOKUP(A1453,'Medical Examinations'!A1453:F1453,6,FALSE)</f>
        <v>No</v>
      </c>
      <c r="H1453" s="16">
        <f>VLOOKUP('HEALTH CARE'!A1453,'Medical Examinations'!A1453:G1453,7,FALSE)</f>
        <v>0</v>
      </c>
      <c r="I1453" s="16" t="str">
        <f>VLOOKUP(A1453,'Medical Examinations'!A1453:H1453,8,FALSE)</f>
        <v>No</v>
      </c>
      <c r="J1453" s="16" t="str">
        <f>VLOOKUP(A1453,'Medical Examinations'!A1453:I1453,9,FALSE)</f>
        <v>obesity</v>
      </c>
      <c r="K1453" s="16" t="str">
        <f>VLOOKUP(A1453,'Medical Examinations'!A1453:J1453,10,FALSE)</f>
        <v>diabetes</v>
      </c>
      <c r="L1453" s="18">
        <f>VLOOKUP(A1453,'Hospitalisation Details'!A:F, 5, FALSE)</f>
        <v>4</v>
      </c>
      <c r="M1453" s="16">
        <f>VLOOKUP(A1453,'Hospitalisation Details'!A1453:H1453,8,FALSE)</f>
        <v>7265.7</v>
      </c>
      <c r="N1453" s="16" t="str">
        <f>VLOOKUP(A1453,'Hospitalisation Details'!A1453:I1453,9,FALSE)</f>
        <v>tier - 3</v>
      </c>
      <c r="O1453" s="16" t="str">
        <f>VLOOKUP(A1453,'Hospitalisation Details'!A1453:J1453,10,FALSE)</f>
        <v>tier - 3</v>
      </c>
      <c r="P1453" s="16" t="str">
        <f>VLOOKUP(A1453,'Hospitalisation Details'!A1453:K1453,11,FALSE)</f>
        <v>R1012</v>
      </c>
      <c r="Q1453" s="16">
        <f>VLOOKUP(A1453,'Hospitalisation Details'!A1453:L1453,12,FALSE)</f>
        <v>41</v>
      </c>
    </row>
    <row r="1454" spans="1:17" ht="20.399999999999999" x14ac:dyDescent="0.6">
      <c r="A1454" s="17" t="s">
        <v>918</v>
      </c>
      <c r="B1454" s="16" t="str">
        <f>VLOOKUP('HEALTH CARE'!A1454,'Customer Names'!A1454:D1454,3,FALSE)</f>
        <v>Doden</v>
      </c>
      <c r="C1454" s="16">
        <f>VLOOKUP(A1454,'Medical Examinations'!A1454:B1454,2,FALSE)</f>
        <v>22.95</v>
      </c>
      <c r="D1454" s="16">
        <f>VLOOKUP(A1454,'Medical Examinations'!A1454:C1454,3,FALSE)</f>
        <v>10.53</v>
      </c>
      <c r="E1454" s="16" t="str">
        <f>VLOOKUP(A1454,'Medical Examinations'!A1454:D1454,4,FALSE)</f>
        <v>No</v>
      </c>
      <c r="F1454" s="16" t="str">
        <f>VLOOKUP(A1454,'Medical Examinations'!A1454:E1454,5,FALSE)</f>
        <v>No</v>
      </c>
      <c r="G1454" s="16" t="str">
        <f>VLOOKUP(A1454,'Medical Examinations'!A1454:F1454,6,FALSE)</f>
        <v>No</v>
      </c>
      <c r="H1454" s="16">
        <f>VLOOKUP('HEALTH CARE'!A1454,'Medical Examinations'!A1454:G1454,7,FALSE)</f>
        <v>2</v>
      </c>
      <c r="I1454" s="16" t="str">
        <f>VLOOKUP(A1454,'Medical Examinations'!A1454:H1454,8,FALSE)</f>
        <v>No</v>
      </c>
      <c r="J1454" s="16" t="str">
        <f>VLOOKUP(A1454,'Medical Examinations'!A1454:I1454,9,FALSE)</f>
        <v>normal weight</v>
      </c>
      <c r="K1454" s="16" t="str">
        <f>VLOOKUP(A1454,'Medical Examinations'!A1454:J1454,10,FALSE)</f>
        <v>diabetes</v>
      </c>
      <c r="L1454" s="18">
        <f>VLOOKUP(A1454,'Hospitalisation Details'!A:F, 5, FALSE)</f>
        <v>25</v>
      </c>
      <c r="M1454" s="16">
        <f>VLOOKUP(A1454,'Hospitalisation Details'!A1454:H1454,8,FALSE)</f>
        <v>7265.58</v>
      </c>
      <c r="N1454" s="16" t="str">
        <f>VLOOKUP(A1454,'Hospitalisation Details'!A1454:I1454,9,FALSE)</f>
        <v>tier - 2</v>
      </c>
      <c r="O1454" s="16" t="str">
        <f>VLOOKUP(A1454,'Hospitalisation Details'!A1454:J1454,10,FALSE)</f>
        <v>tier - 2</v>
      </c>
      <c r="P1454" s="16" t="str">
        <f>VLOOKUP(A1454,'Hospitalisation Details'!A1454:K1454,11,FALSE)</f>
        <v>R1013</v>
      </c>
      <c r="Q1454" s="16">
        <f>VLOOKUP(A1454,'Hospitalisation Details'!A1454:L1454,12,FALSE)</f>
        <v>49</v>
      </c>
    </row>
    <row r="1455" spans="1:17" ht="20.399999999999999" x14ac:dyDescent="0.6">
      <c r="A1455" s="17" t="s">
        <v>917</v>
      </c>
      <c r="B1455" s="16" t="str">
        <f>VLOOKUP('HEALTH CARE'!A1455,'Customer Names'!A1455:D1455,3,FALSE)</f>
        <v>Groff</v>
      </c>
      <c r="C1455" s="16">
        <f>VLOOKUP(A1455,'Medical Examinations'!A1455:B1455,2,FALSE)</f>
        <v>34.200000000000003</v>
      </c>
      <c r="D1455" s="16">
        <f>VLOOKUP(A1455,'Medical Examinations'!A1455:C1455,3,FALSE)</f>
        <v>6.69</v>
      </c>
      <c r="E1455" s="16" t="str">
        <f>VLOOKUP(A1455,'Medical Examinations'!A1455:D1455,4,FALSE)</f>
        <v>Yes</v>
      </c>
      <c r="F1455" s="16" t="str">
        <f>VLOOKUP(A1455,'Medical Examinations'!A1455:E1455,5,FALSE)</f>
        <v>No</v>
      </c>
      <c r="G1455" s="16" t="str">
        <f>VLOOKUP(A1455,'Medical Examinations'!A1455:F1455,6,FALSE)</f>
        <v>No</v>
      </c>
      <c r="H1455" s="16">
        <f>VLOOKUP('HEALTH CARE'!A1455,'Medical Examinations'!A1455:G1455,7,FALSE)</f>
        <v>0</v>
      </c>
      <c r="I1455" s="16" t="str">
        <f>VLOOKUP(A1455,'Medical Examinations'!A1455:H1455,8,FALSE)</f>
        <v>No</v>
      </c>
      <c r="J1455" s="16" t="str">
        <f>VLOOKUP(A1455,'Medical Examinations'!A1455:I1455,9,FALSE)</f>
        <v>obesity</v>
      </c>
      <c r="K1455" s="16" t="str">
        <f>VLOOKUP(A1455,'Medical Examinations'!A1455:J1455,10,FALSE)</f>
        <v>diabetes</v>
      </c>
      <c r="L1455" s="18">
        <f>VLOOKUP(A1455,'Hospitalisation Details'!A:F, 5, FALSE)</f>
        <v>13</v>
      </c>
      <c r="M1455" s="16">
        <f>VLOOKUP(A1455,'Hospitalisation Details'!A1455:H1455,8,FALSE)</f>
        <v>7261.74</v>
      </c>
      <c r="N1455" s="16" t="str">
        <f>VLOOKUP(A1455,'Hospitalisation Details'!A1455:I1455,9,FALSE)</f>
        <v>tier - 3</v>
      </c>
      <c r="O1455" s="16" t="str">
        <f>VLOOKUP(A1455,'Hospitalisation Details'!A1455:J1455,10,FALSE)</f>
        <v>tier - 3</v>
      </c>
      <c r="P1455" s="16" t="str">
        <f>VLOOKUP(A1455,'Hospitalisation Details'!A1455:K1455,11,FALSE)</f>
        <v>R1012</v>
      </c>
      <c r="Q1455" s="16">
        <f>VLOOKUP(A1455,'Hospitalisation Details'!A1455:L1455,12,FALSE)</f>
        <v>41</v>
      </c>
    </row>
    <row r="1456" spans="1:17" ht="20.399999999999999" x14ac:dyDescent="0.6">
      <c r="A1456" s="17" t="s">
        <v>916</v>
      </c>
      <c r="B1456" s="16" t="str">
        <f>VLOOKUP('HEALTH CARE'!A1456,'Customer Names'!A1456:D1456,3,FALSE)</f>
        <v>Kuehler</v>
      </c>
      <c r="C1456" s="16">
        <f>VLOOKUP(A1456,'Medical Examinations'!A1456:B1456,2,FALSE)</f>
        <v>30.59</v>
      </c>
      <c r="D1456" s="16">
        <f>VLOOKUP(A1456,'Medical Examinations'!A1456:C1456,3,FALSE)</f>
        <v>9.5500000000000007</v>
      </c>
      <c r="E1456" s="16" t="str">
        <f>VLOOKUP(A1456,'Medical Examinations'!A1456:D1456,4,FALSE)</f>
        <v>Yes</v>
      </c>
      <c r="F1456" s="16" t="str">
        <f>VLOOKUP(A1456,'Medical Examinations'!A1456:E1456,5,FALSE)</f>
        <v>No</v>
      </c>
      <c r="G1456" s="16" t="str">
        <f>VLOOKUP(A1456,'Medical Examinations'!A1456:F1456,6,FALSE)</f>
        <v>No</v>
      </c>
      <c r="H1456" s="16">
        <f>VLOOKUP('HEALTH CARE'!A1456,'Medical Examinations'!A1456:G1456,7,FALSE)</f>
        <v>0</v>
      </c>
      <c r="I1456" s="16" t="str">
        <f>VLOOKUP(A1456,'Medical Examinations'!A1456:H1456,8,FALSE)</f>
        <v>No</v>
      </c>
      <c r="J1456" s="16" t="str">
        <f>VLOOKUP(A1456,'Medical Examinations'!A1456:I1456,9,FALSE)</f>
        <v>obesity</v>
      </c>
      <c r="K1456" s="16" t="str">
        <f>VLOOKUP(A1456,'Medical Examinations'!A1456:J1456,10,FALSE)</f>
        <v>diabetes</v>
      </c>
      <c r="L1456" s="18">
        <f>VLOOKUP(A1456,'Hospitalisation Details'!A:F, 5, FALSE)</f>
        <v>14</v>
      </c>
      <c r="M1456" s="16">
        <f>VLOOKUP(A1456,'Hospitalisation Details'!A1456:H1456,8,FALSE)</f>
        <v>7256.72</v>
      </c>
      <c r="N1456" s="16" t="str">
        <f>VLOOKUP(A1456,'Hospitalisation Details'!A1456:I1456,9,FALSE)</f>
        <v>tier - 3</v>
      </c>
      <c r="O1456" s="16" t="str">
        <f>VLOOKUP(A1456,'Hospitalisation Details'!A1456:J1456,10,FALSE)</f>
        <v>tier - 2</v>
      </c>
      <c r="P1456" s="16" t="str">
        <f>VLOOKUP(A1456,'Hospitalisation Details'!A1456:K1456,11,FALSE)</f>
        <v>R1012</v>
      </c>
      <c r="Q1456" s="16">
        <f>VLOOKUP(A1456,'Hospitalisation Details'!A1456:L1456,12,FALSE)</f>
        <v>41</v>
      </c>
    </row>
    <row r="1457" spans="1:17" ht="20.399999999999999" x14ac:dyDescent="0.6">
      <c r="A1457" s="17" t="s">
        <v>915</v>
      </c>
      <c r="B1457" s="16" t="str">
        <f>VLOOKUP('HEALTH CARE'!A1457,'Customer Names'!A1457:D1457,3,FALSE)</f>
        <v>Daniels</v>
      </c>
      <c r="C1457" s="16">
        <f>VLOOKUP(A1457,'Medical Examinations'!A1457:B1457,2,FALSE)</f>
        <v>25.51</v>
      </c>
      <c r="D1457" s="16">
        <f>VLOOKUP(A1457,'Medical Examinations'!A1457:C1457,3,FALSE)</f>
        <v>6.05</v>
      </c>
      <c r="E1457" s="16" t="str">
        <f>VLOOKUP(A1457,'Medical Examinations'!A1457:D1457,4,FALSE)</f>
        <v>No</v>
      </c>
      <c r="F1457" s="16" t="str">
        <f>VLOOKUP(A1457,'Medical Examinations'!A1457:E1457,5,FALSE)</f>
        <v>No</v>
      </c>
      <c r="G1457" s="16" t="str">
        <f>VLOOKUP(A1457,'Medical Examinations'!A1457:F1457,6,FALSE)</f>
        <v>No</v>
      </c>
      <c r="H1457" s="16">
        <f>VLOOKUP('HEALTH CARE'!A1457,'Medical Examinations'!A1457:G1457,7,FALSE)</f>
        <v>0</v>
      </c>
      <c r="I1457" s="16" t="str">
        <f>VLOOKUP(A1457,'Medical Examinations'!A1457:H1457,8,FALSE)</f>
        <v>No</v>
      </c>
      <c r="J1457" s="16" t="str">
        <f>VLOOKUP(A1457,'Medical Examinations'!A1457:I1457,9,FALSE)</f>
        <v>overweight</v>
      </c>
      <c r="K1457" s="16" t="str">
        <f>VLOOKUP(A1457,'Medical Examinations'!A1457:J1457,10,FALSE)</f>
        <v>prediabetes</v>
      </c>
      <c r="L1457" s="18">
        <f>VLOOKUP(A1457,'Hospitalisation Details'!A:F, 5, FALSE)</f>
        <v>24</v>
      </c>
      <c r="M1457" s="16">
        <f>VLOOKUP(A1457,'Hospitalisation Details'!A1457:H1457,8,FALSE)</f>
        <v>7248.71</v>
      </c>
      <c r="N1457" s="16" t="str">
        <f>VLOOKUP(A1457,'Hospitalisation Details'!A1457:I1457,9,FALSE)</f>
        <v>tier - 2</v>
      </c>
      <c r="O1457" s="16" t="str">
        <f>VLOOKUP(A1457,'Hospitalisation Details'!A1457:J1457,10,FALSE)</f>
        <v>tier - 1</v>
      </c>
      <c r="P1457" s="16" t="str">
        <f>VLOOKUP(A1457,'Hospitalisation Details'!A1457:K1457,11,FALSE)</f>
        <v>R1013</v>
      </c>
      <c r="Q1457" s="16">
        <f>VLOOKUP(A1457,'Hospitalisation Details'!A1457:L1457,12,FALSE)</f>
        <v>40</v>
      </c>
    </row>
    <row r="1458" spans="1:17" ht="20.399999999999999" x14ac:dyDescent="0.6">
      <c r="A1458" s="17" t="s">
        <v>914</v>
      </c>
      <c r="B1458" s="16" t="str">
        <f>VLOOKUP('HEALTH CARE'!A1458,'Customer Names'!A1458:D1458,3,FALSE)</f>
        <v>Gibby</v>
      </c>
      <c r="C1458" s="16">
        <f>VLOOKUP(A1458,'Medical Examinations'!A1458:B1458,2,FALSE)</f>
        <v>29.04</v>
      </c>
      <c r="D1458" s="16">
        <f>VLOOKUP(A1458,'Medical Examinations'!A1458:C1458,3,FALSE)</f>
        <v>10.56</v>
      </c>
      <c r="E1458" s="16" t="str">
        <f>VLOOKUP(A1458,'Medical Examinations'!A1458:D1458,4,FALSE)</f>
        <v>Yes</v>
      </c>
      <c r="F1458" s="16" t="str">
        <f>VLOOKUP(A1458,'Medical Examinations'!A1458:E1458,5,FALSE)</f>
        <v>No</v>
      </c>
      <c r="G1458" s="16" t="str">
        <f>VLOOKUP(A1458,'Medical Examinations'!A1458:F1458,6,FALSE)</f>
        <v>No</v>
      </c>
      <c r="H1458" s="16">
        <f>VLOOKUP('HEALTH CARE'!A1458,'Medical Examinations'!A1458:G1458,7,FALSE)</f>
        <v>1</v>
      </c>
      <c r="I1458" s="16" t="str">
        <f>VLOOKUP(A1458,'Medical Examinations'!A1458:H1458,8,FALSE)</f>
        <v>No</v>
      </c>
      <c r="J1458" s="16" t="str">
        <f>VLOOKUP(A1458,'Medical Examinations'!A1458:I1458,9,FALSE)</f>
        <v>overweight</v>
      </c>
      <c r="K1458" s="16" t="str">
        <f>VLOOKUP(A1458,'Medical Examinations'!A1458:J1458,10,FALSE)</f>
        <v>diabetes</v>
      </c>
      <c r="L1458" s="18">
        <f>VLOOKUP(A1458,'Hospitalisation Details'!A:F, 5, FALSE)</f>
        <v>2</v>
      </c>
      <c r="M1458" s="16">
        <f>VLOOKUP(A1458,'Hospitalisation Details'!A1458:H1458,8,FALSE)</f>
        <v>7243.81</v>
      </c>
      <c r="N1458" s="16" t="str">
        <f>VLOOKUP(A1458,'Hospitalisation Details'!A1458:I1458,9,FALSE)</f>
        <v>tier - 2</v>
      </c>
      <c r="O1458" s="16" t="str">
        <f>VLOOKUP(A1458,'Hospitalisation Details'!A1458:J1458,10,FALSE)</f>
        <v>tier - 3</v>
      </c>
      <c r="P1458" s="16" t="str">
        <f>VLOOKUP(A1458,'Hospitalisation Details'!A1458:K1458,11,FALSE)</f>
        <v>R1013</v>
      </c>
      <c r="Q1458" s="16">
        <f>VLOOKUP(A1458,'Hospitalisation Details'!A1458:L1458,12,FALSE)</f>
        <v>36</v>
      </c>
    </row>
    <row r="1459" spans="1:17" ht="20.399999999999999" x14ac:dyDescent="0.6">
      <c r="A1459" s="17" t="s">
        <v>913</v>
      </c>
      <c r="B1459" s="16" t="str">
        <f>VLOOKUP('HEALTH CARE'!A1459,'Customer Names'!A1459:D1459,3,FALSE)</f>
        <v>Busa</v>
      </c>
      <c r="C1459" s="16">
        <f>VLOOKUP(A1459,'Medical Examinations'!A1459:B1459,2,FALSE)</f>
        <v>22.135000000000002</v>
      </c>
      <c r="D1459" s="16">
        <f>VLOOKUP(A1459,'Medical Examinations'!A1459:C1459,3,FALSE)</f>
        <v>10.81</v>
      </c>
      <c r="E1459" s="16" t="str">
        <f>VLOOKUP(A1459,'Medical Examinations'!A1459:D1459,4,FALSE)</f>
        <v>Yes</v>
      </c>
      <c r="F1459" s="16" t="str">
        <f>VLOOKUP(A1459,'Medical Examinations'!A1459:E1459,5,FALSE)</f>
        <v>No</v>
      </c>
      <c r="G1459" s="16" t="str">
        <f>VLOOKUP(A1459,'Medical Examinations'!A1459:F1459,6,FALSE)</f>
        <v>No</v>
      </c>
      <c r="H1459" s="16">
        <f>VLOOKUP('HEALTH CARE'!A1459,'Medical Examinations'!A1459:G1459,7,FALSE)</f>
        <v>1</v>
      </c>
      <c r="I1459" s="16" t="str">
        <f>VLOOKUP(A1459,'Medical Examinations'!A1459:H1459,8,FALSE)</f>
        <v>No</v>
      </c>
      <c r="J1459" s="16" t="str">
        <f>VLOOKUP(A1459,'Medical Examinations'!A1459:I1459,9,FALSE)</f>
        <v>normal weight</v>
      </c>
      <c r="K1459" s="16" t="str">
        <f>VLOOKUP(A1459,'Medical Examinations'!A1459:J1459,10,FALSE)</f>
        <v>diabetes</v>
      </c>
      <c r="L1459" s="18">
        <f>VLOOKUP(A1459,'Hospitalisation Details'!A:F, 5, FALSE)</f>
        <v>13</v>
      </c>
      <c r="M1459" s="16">
        <f>VLOOKUP(A1459,'Hospitalisation Details'!A1459:H1459,8,FALSE)</f>
        <v>7228.22</v>
      </c>
      <c r="N1459" s="16" t="str">
        <f>VLOOKUP(A1459,'Hospitalisation Details'!A1459:I1459,9,FALSE)</f>
        <v>tier - 2</v>
      </c>
      <c r="O1459" s="16" t="str">
        <f>VLOOKUP(A1459,'Hospitalisation Details'!A1459:J1459,10,FALSE)</f>
        <v>tier - 1</v>
      </c>
      <c r="P1459" s="16" t="str">
        <f>VLOOKUP(A1459,'Hospitalisation Details'!A1459:K1459,11,FALSE)</f>
        <v>R1024</v>
      </c>
      <c r="Q1459" s="16">
        <f>VLOOKUP(A1459,'Hospitalisation Details'!A1459:L1459,12,FALSE)</f>
        <v>36</v>
      </c>
    </row>
    <row r="1460" spans="1:17" ht="20.399999999999999" x14ac:dyDescent="0.6">
      <c r="A1460" s="17" t="s">
        <v>912</v>
      </c>
      <c r="B1460" s="16" t="str">
        <f>VLOOKUP('HEALTH CARE'!A1460,'Customer Names'!A1460:D1460,3,FALSE)</f>
        <v>Moyo</v>
      </c>
      <c r="C1460" s="16">
        <f>VLOOKUP(A1460,'Medical Examinations'!A1460:B1460,2,FALSE)</f>
        <v>21.375</v>
      </c>
      <c r="D1460" s="16">
        <f>VLOOKUP(A1460,'Medical Examinations'!A1460:C1460,3,FALSE)</f>
        <v>4.32</v>
      </c>
      <c r="E1460" s="16" t="str">
        <f>VLOOKUP(A1460,'Medical Examinations'!A1460:D1460,4,FALSE)</f>
        <v>No</v>
      </c>
      <c r="F1460" s="16" t="str">
        <f>VLOOKUP(A1460,'Medical Examinations'!A1460:E1460,5,FALSE)</f>
        <v>No</v>
      </c>
      <c r="G1460" s="16" t="str">
        <f>VLOOKUP(A1460,'Medical Examinations'!A1460:F1460,6,FALSE)</f>
        <v>No</v>
      </c>
      <c r="H1460" s="16">
        <f>VLOOKUP('HEALTH CARE'!A1460,'Medical Examinations'!A1460:G1460,7,FALSE)</f>
        <v>0</v>
      </c>
      <c r="I1460" s="16" t="str">
        <f>VLOOKUP(A1460,'Medical Examinations'!A1460:H1460,8,FALSE)</f>
        <v>No</v>
      </c>
      <c r="J1460" s="16" t="str">
        <f>VLOOKUP(A1460,'Medical Examinations'!A1460:I1460,9,FALSE)</f>
        <v>normal weight</v>
      </c>
      <c r="K1460" s="16" t="str">
        <f>VLOOKUP(A1460,'Medical Examinations'!A1460:J1460,10,FALSE)</f>
        <v>normal</v>
      </c>
      <c r="L1460" s="18">
        <f>VLOOKUP(A1460,'Hospitalisation Details'!A:F, 5, FALSE)</f>
        <v>15</v>
      </c>
      <c r="M1460" s="16">
        <f>VLOOKUP(A1460,'Hospitalisation Details'!A1460:H1460,8,FALSE)</f>
        <v>7222.79</v>
      </c>
      <c r="N1460" s="16" t="str">
        <f>VLOOKUP(A1460,'Hospitalisation Details'!A1460:I1460,9,FALSE)</f>
        <v>tier - 3</v>
      </c>
      <c r="O1460" s="16" t="str">
        <f>VLOOKUP(A1460,'Hospitalisation Details'!A1460:J1460,10,FALSE)</f>
        <v>tier - 3</v>
      </c>
      <c r="P1460" s="16" t="str">
        <f>VLOOKUP(A1460,'Hospitalisation Details'!A1460:K1460,11,FALSE)</f>
        <v>R1012</v>
      </c>
      <c r="Q1460" s="16">
        <f>VLOOKUP(A1460,'Hospitalisation Details'!A1460:L1460,12,FALSE)</f>
        <v>45</v>
      </c>
    </row>
    <row r="1461" spans="1:17" ht="20.399999999999999" x14ac:dyDescent="0.6">
      <c r="A1461" s="17" t="s">
        <v>911</v>
      </c>
      <c r="B1461" s="16" t="str">
        <f>VLOOKUP('HEALTH CARE'!A1461,'Customer Names'!A1461:D1461,3,FALSE)</f>
        <v>Horn</v>
      </c>
      <c r="C1461" s="16">
        <f>VLOOKUP(A1461,'Medical Examinations'!A1461:B1461,2,FALSE)</f>
        <v>29.19</v>
      </c>
      <c r="D1461" s="16">
        <f>VLOOKUP(A1461,'Medical Examinations'!A1461:C1461,3,FALSE)</f>
        <v>4.37</v>
      </c>
      <c r="E1461" s="16" t="str">
        <f>VLOOKUP(A1461,'Medical Examinations'!A1461:D1461,4,FALSE)</f>
        <v>No</v>
      </c>
      <c r="F1461" s="16" t="str">
        <f>VLOOKUP(A1461,'Medical Examinations'!A1461:E1461,5,FALSE)</f>
        <v>No</v>
      </c>
      <c r="G1461" s="16" t="str">
        <f>VLOOKUP(A1461,'Medical Examinations'!A1461:F1461,6,FALSE)</f>
        <v>No</v>
      </c>
      <c r="H1461" s="16">
        <f>VLOOKUP('HEALTH CARE'!A1461,'Medical Examinations'!A1461:G1461,7,FALSE)</f>
        <v>0</v>
      </c>
      <c r="I1461" s="16" t="str">
        <f>VLOOKUP(A1461,'Medical Examinations'!A1461:H1461,8,FALSE)</f>
        <v>No</v>
      </c>
      <c r="J1461" s="16" t="str">
        <f>VLOOKUP(A1461,'Medical Examinations'!A1461:I1461,9,FALSE)</f>
        <v>overweight</v>
      </c>
      <c r="K1461" s="16" t="str">
        <f>VLOOKUP(A1461,'Medical Examinations'!A1461:J1461,10,FALSE)</f>
        <v>normal</v>
      </c>
      <c r="L1461" s="18">
        <f>VLOOKUP(A1461,'Hospitalisation Details'!A:F, 5, FALSE)</f>
        <v>28</v>
      </c>
      <c r="M1461" s="16">
        <f>VLOOKUP(A1461,'Hospitalisation Details'!A1461:H1461,8,FALSE)</f>
        <v>7220.25</v>
      </c>
      <c r="N1461" s="16" t="str">
        <f>VLOOKUP(A1461,'Hospitalisation Details'!A1461:I1461,9,FALSE)</f>
        <v>tier - 2</v>
      </c>
      <c r="O1461" s="16" t="str">
        <f>VLOOKUP(A1461,'Hospitalisation Details'!A1461:J1461,10,FALSE)</f>
        <v>tier - 2</v>
      </c>
      <c r="P1461" s="16" t="str">
        <f>VLOOKUP(A1461,'Hospitalisation Details'!A1461:K1461,11,FALSE)</f>
        <v>R1021</v>
      </c>
      <c r="Q1461" s="16">
        <f>VLOOKUP(A1461,'Hospitalisation Details'!A1461:L1461,12,FALSE)</f>
        <v>31</v>
      </c>
    </row>
    <row r="1462" spans="1:17" ht="20.399999999999999" x14ac:dyDescent="0.6">
      <c r="A1462" s="17" t="s">
        <v>910</v>
      </c>
      <c r="B1462" s="16" t="str">
        <f>VLOOKUP('HEALTH CARE'!A1462,'Customer Names'!A1462:D1462,3,FALSE)</f>
        <v>Bien</v>
      </c>
      <c r="C1462" s="16">
        <f>VLOOKUP(A1462,'Medical Examinations'!A1462:B1462,2,FALSE)</f>
        <v>31.92</v>
      </c>
      <c r="D1462" s="16">
        <f>VLOOKUP(A1462,'Medical Examinations'!A1462:C1462,3,FALSE)</f>
        <v>4.8099999999999996</v>
      </c>
      <c r="E1462" s="16" t="str">
        <f>VLOOKUP(A1462,'Medical Examinations'!A1462:D1462,4,FALSE)</f>
        <v>Yes</v>
      </c>
      <c r="F1462" s="16" t="str">
        <f>VLOOKUP(A1462,'Medical Examinations'!A1462:E1462,5,FALSE)</f>
        <v>No</v>
      </c>
      <c r="G1462" s="16" t="str">
        <f>VLOOKUP(A1462,'Medical Examinations'!A1462:F1462,6,FALSE)</f>
        <v>Yes</v>
      </c>
      <c r="H1462" s="16">
        <f>VLOOKUP('HEALTH CARE'!A1462,'Medical Examinations'!A1462:G1462,7,FALSE)</f>
        <v>1</v>
      </c>
      <c r="I1462" s="16" t="str">
        <f>VLOOKUP(A1462,'Medical Examinations'!A1462:H1462,8,FALSE)</f>
        <v>No</v>
      </c>
      <c r="J1462" s="16" t="str">
        <f>VLOOKUP(A1462,'Medical Examinations'!A1462:I1462,9,FALSE)</f>
        <v>obesity</v>
      </c>
      <c r="K1462" s="16" t="str">
        <f>VLOOKUP(A1462,'Medical Examinations'!A1462:J1462,10,FALSE)</f>
        <v>normal</v>
      </c>
      <c r="L1462" s="18">
        <f>VLOOKUP(A1462,'Hospitalisation Details'!A:F, 5, FALSE)</f>
        <v>21</v>
      </c>
      <c r="M1462" s="16">
        <f>VLOOKUP(A1462,'Hospitalisation Details'!A1462:H1462,8,FALSE)</f>
        <v>7209.49</v>
      </c>
      <c r="N1462" s="16" t="str">
        <f>VLOOKUP(A1462,'Hospitalisation Details'!A1462:I1462,9,FALSE)</f>
        <v>tier - 2</v>
      </c>
      <c r="O1462" s="16" t="str">
        <f>VLOOKUP(A1462,'Hospitalisation Details'!A1462:J1462,10,FALSE)</f>
        <v>tier - 3</v>
      </c>
      <c r="P1462" s="16" t="str">
        <f>VLOOKUP(A1462,'Hospitalisation Details'!A1462:K1462,11,FALSE)</f>
        <v>R1012</v>
      </c>
      <c r="Q1462" s="16">
        <f>VLOOKUP(A1462,'Hospitalisation Details'!A1462:L1462,12,FALSE)</f>
        <v>39</v>
      </c>
    </row>
    <row r="1463" spans="1:17" ht="20.399999999999999" x14ac:dyDescent="0.6">
      <c r="A1463" s="17" t="s">
        <v>909</v>
      </c>
      <c r="B1463" s="16" t="str">
        <f>VLOOKUP('HEALTH CARE'!A1463,'Customer Names'!A1463:D1463,3,FALSE)</f>
        <v>O'Connor</v>
      </c>
      <c r="C1463" s="16">
        <f>VLOOKUP(A1463,'Medical Examinations'!A1463:B1463,2,FALSE)</f>
        <v>26.315000000000001</v>
      </c>
      <c r="D1463" s="16">
        <f>VLOOKUP(A1463,'Medical Examinations'!A1463:C1463,3,FALSE)</f>
        <v>4.5599999999999996</v>
      </c>
      <c r="E1463" s="16" t="str">
        <f>VLOOKUP(A1463,'Medical Examinations'!A1463:D1463,4,FALSE)</f>
        <v>Yes</v>
      </c>
      <c r="F1463" s="16" t="str">
        <f>VLOOKUP(A1463,'Medical Examinations'!A1463:E1463,5,FALSE)</f>
        <v>No</v>
      </c>
      <c r="G1463" s="16" t="str">
        <f>VLOOKUP(A1463,'Medical Examinations'!A1463:F1463,6,FALSE)</f>
        <v>Yes</v>
      </c>
      <c r="H1463" s="16">
        <f>VLOOKUP('HEALTH CARE'!A1463,'Medical Examinations'!A1463:G1463,7,FALSE)</f>
        <v>1</v>
      </c>
      <c r="I1463" s="16" t="str">
        <f>VLOOKUP(A1463,'Medical Examinations'!A1463:H1463,8,FALSE)</f>
        <v>No</v>
      </c>
      <c r="J1463" s="16" t="str">
        <f>VLOOKUP(A1463,'Medical Examinations'!A1463:I1463,9,FALSE)</f>
        <v>overweight</v>
      </c>
      <c r="K1463" s="16" t="str">
        <f>VLOOKUP(A1463,'Medical Examinations'!A1463:J1463,10,FALSE)</f>
        <v>normal</v>
      </c>
      <c r="L1463" s="18">
        <f>VLOOKUP(A1463,'Hospitalisation Details'!A:F, 5, FALSE)</f>
        <v>11</v>
      </c>
      <c r="M1463" s="16">
        <f>VLOOKUP(A1463,'Hospitalisation Details'!A1463:H1463,8,FALSE)</f>
        <v>7201.7</v>
      </c>
      <c r="N1463" s="16" t="str">
        <f>VLOOKUP(A1463,'Hospitalisation Details'!A1463:I1463,9,FALSE)</f>
        <v>tier - 2</v>
      </c>
      <c r="O1463" s="16" t="str">
        <f>VLOOKUP(A1463,'Hospitalisation Details'!A1463:J1463,10,FALSE)</f>
        <v>tier - 3</v>
      </c>
      <c r="P1463" s="16" t="str">
        <f>VLOOKUP(A1463,'Hospitalisation Details'!A1463:K1463,11,FALSE)</f>
        <v>R1012</v>
      </c>
      <c r="Q1463" s="16">
        <f>VLOOKUP(A1463,'Hospitalisation Details'!A1463:L1463,12,FALSE)</f>
        <v>39</v>
      </c>
    </row>
    <row r="1464" spans="1:17" ht="20.399999999999999" x14ac:dyDescent="0.6">
      <c r="A1464" s="17" t="s">
        <v>908</v>
      </c>
      <c r="B1464" s="16" t="str">
        <f>VLOOKUP('HEALTH CARE'!A1464,'Customer Names'!A1464:D1464,3,FALSE)</f>
        <v>Ash</v>
      </c>
      <c r="C1464" s="16">
        <f>VLOOKUP(A1464,'Medical Examinations'!A1464:B1464,2,FALSE)</f>
        <v>35.299999999999997</v>
      </c>
      <c r="D1464" s="16">
        <f>VLOOKUP(A1464,'Medical Examinations'!A1464:C1464,3,FALSE)</f>
        <v>4.3899999999999997</v>
      </c>
      <c r="E1464" s="16" t="str">
        <f>VLOOKUP(A1464,'Medical Examinations'!A1464:D1464,4,FALSE)</f>
        <v>No</v>
      </c>
      <c r="F1464" s="16" t="str">
        <f>VLOOKUP(A1464,'Medical Examinations'!A1464:E1464,5,FALSE)</f>
        <v>No</v>
      </c>
      <c r="G1464" s="16" t="str">
        <f>VLOOKUP(A1464,'Medical Examinations'!A1464:F1464,6,FALSE)</f>
        <v>No</v>
      </c>
      <c r="H1464" s="16">
        <f>VLOOKUP('HEALTH CARE'!A1464,'Medical Examinations'!A1464:G1464,7,FALSE)</f>
        <v>0</v>
      </c>
      <c r="I1464" s="16" t="str">
        <f>VLOOKUP(A1464,'Medical Examinations'!A1464:H1464,8,FALSE)</f>
        <v>No</v>
      </c>
      <c r="J1464" s="16" t="str">
        <f>VLOOKUP(A1464,'Medical Examinations'!A1464:I1464,9,FALSE)</f>
        <v>obesity</v>
      </c>
      <c r="K1464" s="16" t="str">
        <f>VLOOKUP(A1464,'Medical Examinations'!A1464:J1464,10,FALSE)</f>
        <v>normal</v>
      </c>
      <c r="L1464" s="18">
        <f>VLOOKUP(A1464,'Hospitalisation Details'!A:F, 5, FALSE)</f>
        <v>14</v>
      </c>
      <c r="M1464" s="16">
        <f>VLOOKUP(A1464,'Hospitalisation Details'!A1464:H1464,8,FALSE)</f>
        <v>7196.87</v>
      </c>
      <c r="N1464" s="16" t="str">
        <f>VLOOKUP(A1464,'Hospitalisation Details'!A1464:I1464,9,FALSE)</f>
        <v>tier - 3</v>
      </c>
      <c r="O1464" s="16" t="str">
        <f>VLOOKUP(A1464,'Hospitalisation Details'!A1464:J1464,10,FALSE)</f>
        <v>tier - 2</v>
      </c>
      <c r="P1464" s="16" t="str">
        <f>VLOOKUP(A1464,'Hospitalisation Details'!A1464:K1464,11,FALSE)</f>
        <v>R1011</v>
      </c>
      <c r="Q1464" s="16">
        <f>VLOOKUP(A1464,'Hospitalisation Details'!A1464:L1464,12,FALSE)</f>
        <v>40</v>
      </c>
    </row>
    <row r="1465" spans="1:17" ht="20.399999999999999" x14ac:dyDescent="0.6">
      <c r="A1465" s="17" t="s">
        <v>907</v>
      </c>
      <c r="B1465" s="16" t="str">
        <f>VLOOKUP('HEALTH CARE'!A1465,'Customer Names'!A1465:D1465,3,FALSE)</f>
        <v>Do Prado</v>
      </c>
      <c r="C1465" s="16">
        <f>VLOOKUP(A1465,'Medical Examinations'!A1465:B1465,2,FALSE)</f>
        <v>18.91</v>
      </c>
      <c r="D1465" s="16">
        <f>VLOOKUP(A1465,'Medical Examinations'!A1465:C1465,3,FALSE)</f>
        <v>11.44</v>
      </c>
      <c r="E1465" s="16" t="str">
        <f>VLOOKUP(A1465,'Medical Examinations'!A1465:D1465,4,FALSE)</f>
        <v>No</v>
      </c>
      <c r="F1465" s="16" t="str">
        <f>VLOOKUP(A1465,'Medical Examinations'!A1465:E1465,5,FALSE)</f>
        <v>No</v>
      </c>
      <c r="G1465" s="16" t="str">
        <f>VLOOKUP(A1465,'Medical Examinations'!A1465:F1465,6,FALSE)</f>
        <v>No</v>
      </c>
      <c r="H1465" s="16">
        <f>VLOOKUP('HEALTH CARE'!A1465,'Medical Examinations'!A1465:G1465,7,FALSE)</f>
        <v>0</v>
      </c>
      <c r="I1465" s="16" t="str">
        <f>VLOOKUP(A1465,'Medical Examinations'!A1465:H1465,8,FALSE)</f>
        <v>No</v>
      </c>
      <c r="J1465" s="16" t="str">
        <f>VLOOKUP(A1465,'Medical Examinations'!A1465:I1465,9,FALSE)</f>
        <v>normal weight</v>
      </c>
      <c r="K1465" s="16" t="str">
        <f>VLOOKUP(A1465,'Medical Examinations'!A1465:J1465,10,FALSE)</f>
        <v>diabetes</v>
      </c>
      <c r="L1465" s="18">
        <f>VLOOKUP(A1465,'Hospitalisation Details'!A:F, 5, FALSE)</f>
        <v>26</v>
      </c>
      <c r="M1465" s="16">
        <f>VLOOKUP(A1465,'Hospitalisation Details'!A1465:H1465,8,FALSE)</f>
        <v>7179.52</v>
      </c>
      <c r="N1465" s="16" t="str">
        <f>VLOOKUP(A1465,'Hospitalisation Details'!A1465:I1465,9,FALSE)</f>
        <v>tier - 3</v>
      </c>
      <c r="O1465" s="16" t="str">
        <f>VLOOKUP(A1465,'Hospitalisation Details'!A1465:J1465,10,FALSE)</f>
        <v>tier - 3</v>
      </c>
      <c r="P1465" s="16" t="str">
        <f>VLOOKUP(A1465,'Hospitalisation Details'!A1465:K1465,11,FALSE)</f>
        <v>R1013</v>
      </c>
      <c r="Q1465" s="16">
        <f>VLOOKUP(A1465,'Hospitalisation Details'!A1465:L1465,12,FALSE)</f>
        <v>54</v>
      </c>
    </row>
    <row r="1466" spans="1:17" ht="20.399999999999999" x14ac:dyDescent="0.6">
      <c r="A1466" s="17" t="s">
        <v>906</v>
      </c>
      <c r="B1466" s="16" t="str">
        <f>VLOOKUP('HEALTH CARE'!A1466,'Customer Names'!A1466:D1466,3,FALSE)</f>
        <v>Phillips</v>
      </c>
      <c r="C1466" s="16">
        <f>VLOOKUP(A1466,'Medical Examinations'!A1466:B1466,2,FALSE)</f>
        <v>22.41</v>
      </c>
      <c r="D1466" s="16">
        <f>VLOOKUP(A1466,'Medical Examinations'!A1466:C1466,3,FALSE)</f>
        <v>11.37</v>
      </c>
      <c r="E1466" s="16" t="str">
        <f>VLOOKUP(A1466,'Medical Examinations'!A1466:D1466,4,FALSE)</f>
        <v>Yes</v>
      </c>
      <c r="F1466" s="16" t="str">
        <f>VLOOKUP(A1466,'Medical Examinations'!A1466:E1466,5,FALSE)</f>
        <v>No</v>
      </c>
      <c r="G1466" s="16" t="str">
        <f>VLOOKUP(A1466,'Medical Examinations'!A1466:F1466,6,FALSE)</f>
        <v>No</v>
      </c>
      <c r="H1466" s="16">
        <f>VLOOKUP('HEALTH CARE'!A1466,'Medical Examinations'!A1466:G1466,7,FALSE)</f>
        <v>1</v>
      </c>
      <c r="I1466" s="16" t="str">
        <f>VLOOKUP(A1466,'Medical Examinations'!A1466:H1466,8,FALSE)</f>
        <v>No</v>
      </c>
      <c r="J1466" s="16" t="str">
        <f>VLOOKUP(A1466,'Medical Examinations'!A1466:I1466,9,FALSE)</f>
        <v>normal weight</v>
      </c>
      <c r="K1466" s="16" t="str">
        <f>VLOOKUP(A1466,'Medical Examinations'!A1466:J1466,10,FALSE)</f>
        <v>diabetes</v>
      </c>
      <c r="L1466" s="18">
        <f>VLOOKUP(A1466,'Hospitalisation Details'!A:F, 5, FALSE)</f>
        <v>19</v>
      </c>
      <c r="M1466" s="16">
        <f>VLOOKUP(A1466,'Hospitalisation Details'!A1466:H1466,8,FALSE)</f>
        <v>7175.51</v>
      </c>
      <c r="N1466" s="16" t="str">
        <f>VLOOKUP(A1466,'Hospitalisation Details'!A1466:I1466,9,FALSE)</f>
        <v>tier - 2</v>
      </c>
      <c r="O1466" s="16" t="str">
        <f>VLOOKUP(A1466,'Hospitalisation Details'!A1466:J1466,10,FALSE)</f>
        <v>tier - 3</v>
      </c>
      <c r="P1466" s="16" t="str">
        <f>VLOOKUP(A1466,'Hospitalisation Details'!A1466:K1466,11,FALSE)</f>
        <v>R1013</v>
      </c>
      <c r="Q1466" s="16">
        <f>VLOOKUP(A1466,'Hospitalisation Details'!A1466:L1466,12,FALSE)</f>
        <v>47</v>
      </c>
    </row>
    <row r="1467" spans="1:17" ht="20.399999999999999" x14ac:dyDescent="0.6">
      <c r="A1467" s="17" t="s">
        <v>905</v>
      </c>
      <c r="B1467" s="16" t="str">
        <f>VLOOKUP('HEALTH CARE'!A1467,'Customer Names'!A1467:D1467,3,FALSE)</f>
        <v>Kelly</v>
      </c>
      <c r="C1467" s="16">
        <f>VLOOKUP(A1467,'Medical Examinations'!A1467:B1467,2,FALSE)</f>
        <v>22.704999999999998</v>
      </c>
      <c r="D1467" s="16">
        <f>VLOOKUP(A1467,'Medical Examinations'!A1467:C1467,3,FALSE)</f>
        <v>6.14</v>
      </c>
      <c r="E1467" s="16" t="str">
        <f>VLOOKUP(A1467,'Medical Examinations'!A1467:D1467,4,FALSE)</f>
        <v>No</v>
      </c>
      <c r="F1467" s="16" t="str">
        <f>VLOOKUP(A1467,'Medical Examinations'!A1467:E1467,5,FALSE)</f>
        <v>No</v>
      </c>
      <c r="G1467" s="16" t="str">
        <f>VLOOKUP(A1467,'Medical Examinations'!A1467:F1467,6,FALSE)</f>
        <v>No</v>
      </c>
      <c r="H1467" s="16">
        <f>VLOOKUP('HEALTH CARE'!A1467,'Medical Examinations'!A1467:G1467,7,FALSE)</f>
        <v>0</v>
      </c>
      <c r="I1467" s="16" t="str">
        <f>VLOOKUP(A1467,'Medical Examinations'!A1467:H1467,8,FALSE)</f>
        <v>No</v>
      </c>
      <c r="J1467" s="16" t="str">
        <f>VLOOKUP(A1467,'Medical Examinations'!A1467:I1467,9,FALSE)</f>
        <v>normal weight</v>
      </c>
      <c r="K1467" s="16" t="str">
        <f>VLOOKUP(A1467,'Medical Examinations'!A1467:J1467,10,FALSE)</f>
        <v>prediabetes</v>
      </c>
      <c r="L1467" s="18">
        <f>VLOOKUP(A1467,'Hospitalisation Details'!A:F, 5, FALSE)</f>
        <v>16</v>
      </c>
      <c r="M1467" s="16">
        <f>VLOOKUP(A1467,'Hospitalisation Details'!A1467:H1467,8,FALSE)</f>
        <v>7173.36</v>
      </c>
      <c r="N1467" s="16" t="str">
        <f>VLOOKUP(A1467,'Hospitalisation Details'!A1467:I1467,9,FALSE)</f>
        <v>tier - 3</v>
      </c>
      <c r="O1467" s="16" t="str">
        <f>VLOOKUP(A1467,'Hospitalisation Details'!A1467:J1467,10,FALSE)</f>
        <v>tier - 2</v>
      </c>
      <c r="P1467" s="16" t="str">
        <f>VLOOKUP(A1467,'Hospitalisation Details'!A1467:K1467,11,FALSE)</f>
        <v>R1016</v>
      </c>
      <c r="Q1467" s="16">
        <f>VLOOKUP(A1467,'Hospitalisation Details'!A1467:L1467,12,FALSE)</f>
        <v>40</v>
      </c>
    </row>
    <row r="1468" spans="1:17" ht="20.399999999999999" x14ac:dyDescent="0.6">
      <c r="A1468" s="17" t="s">
        <v>904</v>
      </c>
      <c r="B1468" s="16" t="str">
        <f>VLOOKUP('HEALTH CARE'!A1468,'Customer Names'!A1468:D1468,3,FALSE)</f>
        <v>Dever</v>
      </c>
      <c r="C1468" s="16">
        <f>VLOOKUP(A1468,'Medical Examinations'!A1468:B1468,2,FALSE)</f>
        <v>37.18</v>
      </c>
      <c r="D1468" s="16">
        <f>VLOOKUP(A1468,'Medical Examinations'!A1468:C1468,3,FALSE)</f>
        <v>4.8899999999999997</v>
      </c>
      <c r="E1468" s="16" t="str">
        <f>VLOOKUP(A1468,'Medical Examinations'!A1468:D1468,4,FALSE)</f>
        <v>No</v>
      </c>
      <c r="F1468" s="16" t="str">
        <f>VLOOKUP(A1468,'Medical Examinations'!A1468:E1468,5,FALSE)</f>
        <v>No</v>
      </c>
      <c r="G1468" s="16" t="str">
        <f>VLOOKUP(A1468,'Medical Examinations'!A1468:F1468,6,FALSE)</f>
        <v>No</v>
      </c>
      <c r="H1468" s="16">
        <f>VLOOKUP('HEALTH CARE'!A1468,'Medical Examinations'!A1468:G1468,7,FALSE)</f>
        <v>0</v>
      </c>
      <c r="I1468" s="16" t="str">
        <f>VLOOKUP(A1468,'Medical Examinations'!A1468:H1468,8,FALSE)</f>
        <v>No</v>
      </c>
      <c r="J1468" s="16" t="str">
        <f>VLOOKUP(A1468,'Medical Examinations'!A1468:I1468,9,FALSE)</f>
        <v>obesity</v>
      </c>
      <c r="K1468" s="16" t="str">
        <f>VLOOKUP(A1468,'Medical Examinations'!A1468:J1468,10,FALSE)</f>
        <v>normal</v>
      </c>
      <c r="L1468" s="18">
        <f>VLOOKUP(A1468,'Hospitalisation Details'!A:F, 5, FALSE)</f>
        <v>30</v>
      </c>
      <c r="M1468" s="16">
        <f>VLOOKUP(A1468,'Hospitalisation Details'!A1468:H1468,8,FALSE)</f>
        <v>7162.01</v>
      </c>
      <c r="N1468" s="16" t="str">
        <f>VLOOKUP(A1468,'Hospitalisation Details'!A1468:I1468,9,FALSE)</f>
        <v>tier - 2</v>
      </c>
      <c r="O1468" s="16" t="str">
        <f>VLOOKUP(A1468,'Hospitalisation Details'!A1468:J1468,10,FALSE)</f>
        <v>tier - 3</v>
      </c>
      <c r="P1468" s="16" t="str">
        <f>VLOOKUP(A1468,'Hospitalisation Details'!A1468:K1468,11,FALSE)</f>
        <v>R1013</v>
      </c>
      <c r="Q1468" s="16">
        <f>VLOOKUP(A1468,'Hospitalisation Details'!A1468:L1468,12,FALSE)</f>
        <v>42</v>
      </c>
    </row>
    <row r="1469" spans="1:17" ht="20.399999999999999" x14ac:dyDescent="0.6">
      <c r="A1469" s="17" t="s">
        <v>903</v>
      </c>
      <c r="B1469" s="16" t="str">
        <f>VLOOKUP('HEALTH CARE'!A1469,'Customer Names'!A1469:D1469,3,FALSE)</f>
        <v>Horvath</v>
      </c>
      <c r="C1469" s="16">
        <f>VLOOKUP(A1469,'Medical Examinations'!A1469:B1469,2,FALSE)</f>
        <v>35.97</v>
      </c>
      <c r="D1469" s="16">
        <f>VLOOKUP(A1469,'Medical Examinations'!A1469:C1469,3,FALSE)</f>
        <v>4.5999999999999996</v>
      </c>
      <c r="E1469" s="16" t="str">
        <f>VLOOKUP(A1469,'Medical Examinations'!A1469:D1469,4,FALSE)</f>
        <v>No</v>
      </c>
      <c r="F1469" s="16" t="str">
        <f>VLOOKUP(A1469,'Medical Examinations'!A1469:E1469,5,FALSE)</f>
        <v>No</v>
      </c>
      <c r="G1469" s="16" t="str">
        <f>VLOOKUP(A1469,'Medical Examinations'!A1469:F1469,6,FALSE)</f>
        <v>No</v>
      </c>
      <c r="H1469" s="16">
        <f>VLOOKUP('HEALTH CARE'!A1469,'Medical Examinations'!A1469:G1469,7,FALSE)</f>
        <v>0</v>
      </c>
      <c r="I1469" s="16" t="str">
        <f>VLOOKUP(A1469,'Medical Examinations'!A1469:H1469,8,FALSE)</f>
        <v>No</v>
      </c>
      <c r="J1469" s="16" t="str">
        <f>VLOOKUP(A1469,'Medical Examinations'!A1469:I1469,9,FALSE)</f>
        <v>obesity</v>
      </c>
      <c r="K1469" s="16" t="str">
        <f>VLOOKUP(A1469,'Medical Examinations'!A1469:J1469,10,FALSE)</f>
        <v>normal</v>
      </c>
      <c r="L1469" s="18">
        <f>VLOOKUP(A1469,'Hospitalisation Details'!A:F, 5, FALSE)</f>
        <v>7</v>
      </c>
      <c r="M1469" s="16">
        <f>VLOOKUP(A1469,'Hospitalisation Details'!A1469:H1469,8,FALSE)</f>
        <v>7160.33</v>
      </c>
      <c r="N1469" s="16" t="str">
        <f>VLOOKUP(A1469,'Hospitalisation Details'!A1469:I1469,9,FALSE)</f>
        <v>tier - 2</v>
      </c>
      <c r="O1469" s="16" t="str">
        <f>VLOOKUP(A1469,'Hospitalisation Details'!A1469:J1469,10,FALSE)</f>
        <v>tier - 1</v>
      </c>
      <c r="P1469" s="16" t="str">
        <f>VLOOKUP(A1469,'Hospitalisation Details'!A1469:K1469,11,FALSE)</f>
        <v>R1013</v>
      </c>
      <c r="Q1469" s="16">
        <f>VLOOKUP(A1469,'Hospitalisation Details'!A1469:L1469,12,FALSE)</f>
        <v>42</v>
      </c>
    </row>
    <row r="1470" spans="1:17" ht="20.399999999999999" x14ac:dyDescent="0.6">
      <c r="A1470" s="17" t="s">
        <v>902</v>
      </c>
      <c r="B1470" s="16" t="str">
        <f>VLOOKUP('HEALTH CARE'!A1470,'Customer Names'!A1470:D1470,3,FALSE)</f>
        <v>Danner</v>
      </c>
      <c r="C1470" s="16">
        <f>VLOOKUP(A1470,'Medical Examinations'!A1470:B1470,2,FALSE)</f>
        <v>35.799999999999997</v>
      </c>
      <c r="D1470" s="16">
        <f>VLOOKUP(A1470,'Medical Examinations'!A1470:C1470,3,FALSE)</f>
        <v>4.42</v>
      </c>
      <c r="E1470" s="16" t="str">
        <f>VLOOKUP(A1470,'Medical Examinations'!A1470:D1470,4,FALSE)</f>
        <v>No</v>
      </c>
      <c r="F1470" s="16" t="str">
        <f>VLOOKUP(A1470,'Medical Examinations'!A1470:E1470,5,FALSE)</f>
        <v>No</v>
      </c>
      <c r="G1470" s="16" t="str">
        <f>VLOOKUP(A1470,'Medical Examinations'!A1470:F1470,6,FALSE)</f>
        <v>No</v>
      </c>
      <c r="H1470" s="16">
        <f>VLOOKUP('HEALTH CARE'!A1470,'Medical Examinations'!A1470:G1470,7,FALSE)</f>
        <v>0</v>
      </c>
      <c r="I1470" s="16" t="str">
        <f>VLOOKUP(A1470,'Medical Examinations'!A1470:H1470,8,FALSE)</f>
        <v>No</v>
      </c>
      <c r="J1470" s="16" t="str">
        <f>VLOOKUP(A1470,'Medical Examinations'!A1470:I1470,9,FALSE)</f>
        <v>obesity</v>
      </c>
      <c r="K1470" s="16" t="str">
        <f>VLOOKUP(A1470,'Medical Examinations'!A1470:J1470,10,FALSE)</f>
        <v>normal</v>
      </c>
      <c r="L1470" s="18">
        <f>VLOOKUP(A1470,'Hospitalisation Details'!A:F, 5, FALSE)</f>
        <v>22</v>
      </c>
      <c r="M1470" s="16">
        <f>VLOOKUP(A1470,'Hospitalisation Details'!A1470:H1470,8,FALSE)</f>
        <v>7160.09</v>
      </c>
      <c r="N1470" s="16" t="str">
        <f>VLOOKUP(A1470,'Hospitalisation Details'!A1470:I1470,9,FALSE)</f>
        <v>tier - 2</v>
      </c>
      <c r="O1470" s="16" t="str">
        <f>VLOOKUP(A1470,'Hospitalisation Details'!A1470:J1470,10,FALSE)</f>
        <v>tier - 2</v>
      </c>
      <c r="P1470" s="16" t="str">
        <f>VLOOKUP(A1470,'Hospitalisation Details'!A1470:K1470,11,FALSE)</f>
        <v>R1011</v>
      </c>
      <c r="Q1470" s="16">
        <f>VLOOKUP(A1470,'Hospitalisation Details'!A1470:L1470,12,FALSE)</f>
        <v>42</v>
      </c>
    </row>
    <row r="1471" spans="1:17" ht="20.399999999999999" x14ac:dyDescent="0.6">
      <c r="A1471" s="17" t="s">
        <v>901</v>
      </c>
      <c r="B1471" s="16" t="str">
        <f>VLOOKUP('HEALTH CARE'!A1471,'Customer Names'!A1471:D1471,3,FALSE)</f>
        <v>Weiss</v>
      </c>
      <c r="C1471" s="16">
        <f>VLOOKUP(A1471,'Medical Examinations'!A1471:B1471,2,FALSE)</f>
        <v>28.31</v>
      </c>
      <c r="D1471" s="16">
        <f>VLOOKUP(A1471,'Medical Examinations'!A1471:C1471,3,FALSE)</f>
        <v>7.48</v>
      </c>
      <c r="E1471" s="16" t="str">
        <f>VLOOKUP(A1471,'Medical Examinations'!A1471:D1471,4,FALSE)</f>
        <v>Yes</v>
      </c>
      <c r="F1471" s="16" t="str">
        <f>VLOOKUP(A1471,'Medical Examinations'!A1471:E1471,5,FALSE)</f>
        <v>No</v>
      </c>
      <c r="G1471" s="16" t="str">
        <f>VLOOKUP(A1471,'Medical Examinations'!A1471:F1471,6,FALSE)</f>
        <v>No</v>
      </c>
      <c r="H1471" s="16">
        <f>VLOOKUP('HEALTH CARE'!A1471,'Medical Examinations'!A1471:G1471,7,FALSE)</f>
        <v>0</v>
      </c>
      <c r="I1471" s="16" t="str">
        <f>VLOOKUP(A1471,'Medical Examinations'!A1471:H1471,8,FALSE)</f>
        <v>No</v>
      </c>
      <c r="J1471" s="16" t="str">
        <f>VLOOKUP(A1471,'Medical Examinations'!A1471:I1471,9,FALSE)</f>
        <v>overweight</v>
      </c>
      <c r="K1471" s="16" t="str">
        <f>VLOOKUP(A1471,'Medical Examinations'!A1471:J1471,10,FALSE)</f>
        <v>diabetes</v>
      </c>
      <c r="L1471" s="18">
        <f>VLOOKUP(A1471,'Hospitalisation Details'!A:F, 5, FALSE)</f>
        <v>17</v>
      </c>
      <c r="M1471" s="16">
        <f>VLOOKUP(A1471,'Hospitalisation Details'!A1471:H1471,8,FALSE)</f>
        <v>7153.55</v>
      </c>
      <c r="N1471" s="16" t="str">
        <f>VLOOKUP(A1471,'Hospitalisation Details'!A1471:I1471,9,FALSE)</f>
        <v>tier - 2</v>
      </c>
      <c r="O1471" s="16" t="str">
        <f>VLOOKUP(A1471,'Hospitalisation Details'!A1471:J1471,10,FALSE)</f>
        <v>tier - 1</v>
      </c>
      <c r="P1471" s="16" t="str">
        <f>VLOOKUP(A1471,'Hospitalisation Details'!A1471:K1471,11,FALSE)</f>
        <v>R1012</v>
      </c>
      <c r="Q1471" s="16">
        <f>VLOOKUP(A1471,'Hospitalisation Details'!A1471:L1471,12,FALSE)</f>
        <v>41</v>
      </c>
    </row>
    <row r="1472" spans="1:17" ht="20.399999999999999" x14ac:dyDescent="0.6">
      <c r="A1472" s="17" t="s">
        <v>900</v>
      </c>
      <c r="B1472" s="16" t="str">
        <f>VLOOKUP('HEALTH CARE'!A1472,'Customer Names'!A1472:D1472,3,FALSE)</f>
        <v>D'Andrea</v>
      </c>
      <c r="C1472" s="16">
        <f>VLOOKUP(A1472,'Medical Examinations'!A1472:B1472,2,FALSE)</f>
        <v>38.06</v>
      </c>
      <c r="D1472" s="16">
        <f>VLOOKUP(A1472,'Medical Examinations'!A1472:C1472,3,FALSE)</f>
        <v>10.74</v>
      </c>
      <c r="E1472" s="16" t="str">
        <f>VLOOKUP(A1472,'Medical Examinations'!A1472:D1472,4,FALSE)</f>
        <v>No</v>
      </c>
      <c r="F1472" s="16" t="str">
        <f>VLOOKUP(A1472,'Medical Examinations'!A1472:E1472,5,FALSE)</f>
        <v>No</v>
      </c>
      <c r="G1472" s="16" t="str">
        <f>VLOOKUP(A1472,'Medical Examinations'!A1472:F1472,6,FALSE)</f>
        <v>No</v>
      </c>
      <c r="H1472" s="16">
        <f>VLOOKUP('HEALTH CARE'!A1472,'Medical Examinations'!A1472:G1472,7,FALSE)</f>
        <v>0</v>
      </c>
      <c r="I1472" s="16" t="str">
        <f>VLOOKUP(A1472,'Medical Examinations'!A1472:H1472,8,FALSE)</f>
        <v>No</v>
      </c>
      <c r="J1472" s="16" t="str">
        <f>VLOOKUP(A1472,'Medical Examinations'!A1472:I1472,9,FALSE)</f>
        <v>obesity</v>
      </c>
      <c r="K1472" s="16" t="str">
        <f>VLOOKUP(A1472,'Medical Examinations'!A1472:J1472,10,FALSE)</f>
        <v>diabetes</v>
      </c>
      <c r="L1472" s="18">
        <f>VLOOKUP(A1472,'Hospitalisation Details'!A:F, 5, FALSE)</f>
        <v>6</v>
      </c>
      <c r="M1472" s="16">
        <f>VLOOKUP(A1472,'Hospitalisation Details'!A1472:H1472,8,FALSE)</f>
        <v>7152.67</v>
      </c>
      <c r="N1472" s="16" t="str">
        <f>VLOOKUP(A1472,'Hospitalisation Details'!A1472:I1472,9,FALSE)</f>
        <v>tier - 3</v>
      </c>
      <c r="O1472" s="16" t="str">
        <f>VLOOKUP(A1472,'Hospitalisation Details'!A1472:J1472,10,FALSE)</f>
        <v>tier - 2</v>
      </c>
      <c r="P1472" s="16" t="str">
        <f>VLOOKUP(A1472,'Hospitalisation Details'!A1472:K1472,11,FALSE)</f>
        <v>R1013</v>
      </c>
      <c r="Q1472" s="16">
        <f>VLOOKUP(A1472,'Hospitalisation Details'!A1472:L1472,12,FALSE)</f>
        <v>44</v>
      </c>
    </row>
    <row r="1473" spans="1:17" ht="20.399999999999999" x14ac:dyDescent="0.6">
      <c r="A1473" s="17" t="s">
        <v>899</v>
      </c>
      <c r="B1473" s="16" t="str">
        <f>VLOOKUP('HEALTH CARE'!A1473,'Customer Names'!A1473:D1473,3,FALSE)</f>
        <v>Olesky</v>
      </c>
      <c r="C1473" s="16">
        <f>VLOOKUP(A1473,'Medical Examinations'!A1473:B1473,2,FALSE)</f>
        <v>28</v>
      </c>
      <c r="D1473" s="16">
        <f>VLOOKUP(A1473,'Medical Examinations'!A1473:C1473,3,FALSE)</f>
        <v>5.19</v>
      </c>
      <c r="E1473" s="16" t="str">
        <f>VLOOKUP(A1473,'Medical Examinations'!A1473:D1473,4,FALSE)</f>
        <v>No</v>
      </c>
      <c r="F1473" s="16" t="str">
        <f>VLOOKUP(A1473,'Medical Examinations'!A1473:E1473,5,FALSE)</f>
        <v>No</v>
      </c>
      <c r="G1473" s="16" t="str">
        <f>VLOOKUP(A1473,'Medical Examinations'!A1473:F1473,6,FALSE)</f>
        <v>No</v>
      </c>
      <c r="H1473" s="16">
        <f>VLOOKUP('HEALTH CARE'!A1473,'Medical Examinations'!A1473:G1473,7,FALSE)</f>
        <v>1</v>
      </c>
      <c r="I1473" s="16" t="str">
        <f>VLOOKUP(A1473,'Medical Examinations'!A1473:H1473,8,FALSE)</f>
        <v>No</v>
      </c>
      <c r="J1473" s="16" t="str">
        <f>VLOOKUP(A1473,'Medical Examinations'!A1473:I1473,9,FALSE)</f>
        <v>overweight</v>
      </c>
      <c r="K1473" s="16" t="str">
        <f>VLOOKUP(A1473,'Medical Examinations'!A1473:J1473,10,FALSE)</f>
        <v>normal</v>
      </c>
      <c r="L1473" s="18">
        <f>VLOOKUP(A1473,'Hospitalisation Details'!A:F, 5, FALSE)</f>
        <v>29</v>
      </c>
      <c r="M1473" s="16">
        <f>VLOOKUP(A1473,'Hospitalisation Details'!A1473:H1473,8,FALSE)</f>
        <v>7151.09</v>
      </c>
      <c r="N1473" s="16" t="str">
        <f>VLOOKUP(A1473,'Hospitalisation Details'!A1473:I1473,9,FALSE)</f>
        <v>tier - 2</v>
      </c>
      <c r="O1473" s="16" t="str">
        <f>VLOOKUP(A1473,'Hospitalisation Details'!A1473:J1473,10,FALSE)</f>
        <v>tier - 2</v>
      </c>
      <c r="P1473" s="16" t="str">
        <f>VLOOKUP(A1473,'Hospitalisation Details'!A1473:K1473,11,FALSE)</f>
        <v>R1011</v>
      </c>
      <c r="Q1473" s="16">
        <f>VLOOKUP(A1473,'Hospitalisation Details'!A1473:L1473,12,FALSE)</f>
        <v>38</v>
      </c>
    </row>
    <row r="1474" spans="1:17" ht="20.399999999999999" x14ac:dyDescent="0.6">
      <c r="A1474" s="17" t="s">
        <v>898</v>
      </c>
      <c r="B1474" s="16" t="str">
        <f>VLOOKUP('HEALTH CARE'!A1474,'Customer Names'!A1474:D1474,3,FALSE)</f>
        <v>Whitcraft</v>
      </c>
      <c r="C1474" s="16">
        <f>VLOOKUP(A1474,'Medical Examinations'!A1474:B1474,2,FALSE)</f>
        <v>34.32</v>
      </c>
      <c r="D1474" s="16">
        <f>VLOOKUP(A1474,'Medical Examinations'!A1474:C1474,3,FALSE)</f>
        <v>9.17</v>
      </c>
      <c r="E1474" s="16" t="str">
        <f>VLOOKUP(A1474,'Medical Examinations'!A1474:D1474,4,FALSE)</f>
        <v>No</v>
      </c>
      <c r="F1474" s="16" t="str">
        <f>VLOOKUP(A1474,'Medical Examinations'!A1474:E1474,5,FALSE)</f>
        <v>No</v>
      </c>
      <c r="G1474" s="16" t="str">
        <f>VLOOKUP(A1474,'Medical Examinations'!A1474:F1474,6,FALSE)</f>
        <v>No</v>
      </c>
      <c r="H1474" s="16">
        <f>VLOOKUP('HEALTH CARE'!A1474,'Medical Examinations'!A1474:G1474,7,FALSE)</f>
        <v>0</v>
      </c>
      <c r="I1474" s="16" t="str">
        <f>VLOOKUP(A1474,'Medical Examinations'!A1474:H1474,8,FALSE)</f>
        <v>No</v>
      </c>
      <c r="J1474" s="16" t="str">
        <f>VLOOKUP(A1474,'Medical Examinations'!A1474:I1474,9,FALSE)</f>
        <v>obesity</v>
      </c>
      <c r="K1474" s="16" t="str">
        <f>VLOOKUP(A1474,'Medical Examinations'!A1474:J1474,10,FALSE)</f>
        <v>diabetes</v>
      </c>
      <c r="L1474" s="18">
        <f>VLOOKUP(A1474,'Hospitalisation Details'!A:F, 5, FALSE)</f>
        <v>30</v>
      </c>
      <c r="M1474" s="16">
        <f>VLOOKUP(A1474,'Hospitalisation Details'!A1474:H1474,8,FALSE)</f>
        <v>7147.47</v>
      </c>
      <c r="N1474" s="16" t="str">
        <f>VLOOKUP(A1474,'Hospitalisation Details'!A1474:I1474,9,FALSE)</f>
        <v>tier - 2</v>
      </c>
      <c r="O1474" s="16" t="str">
        <f>VLOOKUP(A1474,'Hospitalisation Details'!A1474:J1474,10,FALSE)</f>
        <v>tier - 3</v>
      </c>
      <c r="P1474" s="16" t="str">
        <f>VLOOKUP(A1474,'Hospitalisation Details'!A1474:K1474,11,FALSE)</f>
        <v>R1013</v>
      </c>
      <c r="Q1474" s="16">
        <f>VLOOKUP(A1474,'Hospitalisation Details'!A1474:L1474,12,FALSE)</f>
        <v>44</v>
      </c>
    </row>
    <row r="1475" spans="1:17" ht="20.399999999999999" x14ac:dyDescent="0.6">
      <c r="A1475" s="17" t="s">
        <v>897</v>
      </c>
      <c r="B1475" s="16" t="str">
        <f>VLOOKUP('HEALTH CARE'!A1475,'Customer Names'!A1475:D1475,3,FALSE)</f>
        <v>Salazar</v>
      </c>
      <c r="C1475" s="16">
        <f>VLOOKUP(A1475,'Medical Examinations'!A1475:B1475,2,FALSE)</f>
        <v>22.3</v>
      </c>
      <c r="D1475" s="16">
        <f>VLOOKUP(A1475,'Medical Examinations'!A1475:C1475,3,FALSE)</f>
        <v>4.95</v>
      </c>
      <c r="E1475" s="16" t="str">
        <f>VLOOKUP(A1475,'Medical Examinations'!A1475:D1475,4,FALSE)</f>
        <v>Yes</v>
      </c>
      <c r="F1475" s="16" t="str">
        <f>VLOOKUP(A1475,'Medical Examinations'!A1475:E1475,5,FALSE)</f>
        <v>No</v>
      </c>
      <c r="G1475" s="16" t="str">
        <f>VLOOKUP(A1475,'Medical Examinations'!A1475:F1475,6,FALSE)</f>
        <v>No</v>
      </c>
      <c r="H1475" s="16">
        <f>VLOOKUP('HEALTH CARE'!A1475,'Medical Examinations'!A1475:G1475,7,FALSE)</f>
        <v>0</v>
      </c>
      <c r="I1475" s="16" t="str">
        <f>VLOOKUP(A1475,'Medical Examinations'!A1475:H1475,8,FALSE)</f>
        <v>No</v>
      </c>
      <c r="J1475" s="16" t="str">
        <f>VLOOKUP(A1475,'Medical Examinations'!A1475:I1475,9,FALSE)</f>
        <v>normal weight</v>
      </c>
      <c r="K1475" s="16" t="str">
        <f>VLOOKUP(A1475,'Medical Examinations'!A1475:J1475,10,FALSE)</f>
        <v>normal</v>
      </c>
      <c r="L1475" s="18">
        <f>VLOOKUP(A1475,'Hospitalisation Details'!A:F, 5, FALSE)</f>
        <v>24</v>
      </c>
      <c r="M1475" s="16">
        <f>VLOOKUP(A1475,'Hospitalisation Details'!A1475:H1475,8,FALSE)</f>
        <v>7147.11</v>
      </c>
      <c r="N1475" s="16" t="str">
        <f>VLOOKUP(A1475,'Hospitalisation Details'!A1475:I1475,9,FALSE)</f>
        <v>tier - 3</v>
      </c>
      <c r="O1475" s="16" t="str">
        <f>VLOOKUP(A1475,'Hospitalisation Details'!A1475:J1475,10,FALSE)</f>
        <v>tier - 2</v>
      </c>
      <c r="P1475" s="16" t="str">
        <f>VLOOKUP(A1475,'Hospitalisation Details'!A1475:K1475,11,FALSE)</f>
        <v>R1011</v>
      </c>
      <c r="Q1475" s="16">
        <f>VLOOKUP(A1475,'Hospitalisation Details'!A1475:L1475,12,FALSE)</f>
        <v>46</v>
      </c>
    </row>
    <row r="1476" spans="1:17" ht="20.399999999999999" x14ac:dyDescent="0.6">
      <c r="A1476" s="17" t="s">
        <v>896</v>
      </c>
      <c r="B1476" s="16" t="str">
        <f>VLOOKUP('HEALTH CARE'!A1476,'Customer Names'!A1476:D1476,3,FALSE)</f>
        <v>Todd</v>
      </c>
      <c r="C1476" s="16">
        <f>VLOOKUP(A1476,'Medical Examinations'!A1476:B1476,2,FALSE)</f>
        <v>27.835000000000001</v>
      </c>
      <c r="D1476" s="16">
        <f>VLOOKUP(A1476,'Medical Examinations'!A1476:C1476,3,FALSE)</f>
        <v>6.03</v>
      </c>
      <c r="E1476" s="16" t="str">
        <f>VLOOKUP(A1476,'Medical Examinations'!A1476:D1476,4,FALSE)</f>
        <v>No</v>
      </c>
      <c r="F1476" s="16" t="str">
        <f>VLOOKUP(A1476,'Medical Examinations'!A1476:E1476,5,FALSE)</f>
        <v>No</v>
      </c>
      <c r="G1476" s="16" t="str">
        <f>VLOOKUP(A1476,'Medical Examinations'!A1476:F1476,6,FALSE)</f>
        <v>No</v>
      </c>
      <c r="H1476" s="16">
        <f>VLOOKUP('HEALTH CARE'!A1476,'Medical Examinations'!A1476:G1476,7,FALSE)</f>
        <v>1</v>
      </c>
      <c r="I1476" s="16" t="str">
        <f>VLOOKUP(A1476,'Medical Examinations'!A1476:H1476,8,FALSE)</f>
        <v>No</v>
      </c>
      <c r="J1476" s="16" t="str">
        <f>VLOOKUP(A1476,'Medical Examinations'!A1476:I1476,9,FALSE)</f>
        <v>overweight</v>
      </c>
      <c r="K1476" s="16" t="str">
        <f>VLOOKUP(A1476,'Medical Examinations'!A1476:J1476,10,FALSE)</f>
        <v>prediabetes</v>
      </c>
      <c r="L1476" s="18">
        <f>VLOOKUP(A1476,'Hospitalisation Details'!A:F, 5, FALSE)</f>
        <v>21</v>
      </c>
      <c r="M1476" s="16">
        <f>VLOOKUP(A1476,'Hospitalisation Details'!A1476:H1476,8,FALSE)</f>
        <v>7144.86</v>
      </c>
      <c r="N1476" s="16" t="str">
        <f>VLOOKUP(A1476,'Hospitalisation Details'!A1476:I1476,9,FALSE)</f>
        <v>tier - 2</v>
      </c>
      <c r="O1476" s="16" t="str">
        <f>VLOOKUP(A1476,'Hospitalisation Details'!A1476:J1476,10,FALSE)</f>
        <v>tier - 2</v>
      </c>
      <c r="P1476" s="16" t="str">
        <f>VLOOKUP(A1476,'Hospitalisation Details'!A1476:K1476,11,FALSE)</f>
        <v>R1024</v>
      </c>
      <c r="Q1476" s="16">
        <f>VLOOKUP(A1476,'Hospitalisation Details'!A1476:L1476,12,FALSE)</f>
        <v>38</v>
      </c>
    </row>
    <row r="1477" spans="1:17" ht="20.399999999999999" x14ac:dyDescent="0.6">
      <c r="A1477" s="17" t="s">
        <v>895</v>
      </c>
      <c r="B1477" s="16" t="str">
        <f>VLOOKUP('HEALTH CARE'!A1477,'Customer Names'!A1477:D1477,3,FALSE)</f>
        <v>Pond</v>
      </c>
      <c r="C1477" s="16">
        <f>VLOOKUP(A1477,'Medical Examinations'!A1477:B1477,2,FALSE)</f>
        <v>39.229999999999997</v>
      </c>
      <c r="D1477" s="16">
        <f>VLOOKUP(A1477,'Medical Examinations'!A1477:C1477,3,FALSE)</f>
        <v>5.36</v>
      </c>
      <c r="E1477" s="16" t="str">
        <f>VLOOKUP(A1477,'Medical Examinations'!A1477:D1477,4,FALSE)</f>
        <v>No</v>
      </c>
      <c r="F1477" s="16" t="str">
        <f>VLOOKUP(A1477,'Medical Examinations'!A1477:E1477,5,FALSE)</f>
        <v>No</v>
      </c>
      <c r="G1477" s="16" t="str">
        <f>VLOOKUP(A1477,'Medical Examinations'!A1477:F1477,6,FALSE)</f>
        <v>No</v>
      </c>
      <c r="H1477" s="16">
        <f>VLOOKUP('HEALTH CARE'!A1477,'Medical Examinations'!A1477:G1477,7,FALSE)</f>
        <v>0</v>
      </c>
      <c r="I1477" s="16" t="str">
        <f>VLOOKUP(A1477,'Medical Examinations'!A1477:H1477,8,FALSE)</f>
        <v>No</v>
      </c>
      <c r="J1477" s="16" t="str">
        <f>VLOOKUP(A1477,'Medical Examinations'!A1477:I1477,9,FALSE)</f>
        <v>obesity</v>
      </c>
      <c r="K1477" s="16" t="str">
        <f>VLOOKUP(A1477,'Medical Examinations'!A1477:J1477,10,FALSE)</f>
        <v>normal</v>
      </c>
      <c r="L1477" s="18">
        <f>VLOOKUP(A1477,'Hospitalisation Details'!A:F, 5, FALSE)</f>
        <v>8</v>
      </c>
      <c r="M1477" s="16">
        <f>VLOOKUP(A1477,'Hospitalisation Details'!A1477:H1477,8,FALSE)</f>
        <v>7144.4</v>
      </c>
      <c r="N1477" s="16" t="str">
        <f>VLOOKUP(A1477,'Hospitalisation Details'!A1477:I1477,9,FALSE)</f>
        <v>tier - 2</v>
      </c>
      <c r="O1477" s="16" t="str">
        <f>VLOOKUP(A1477,'Hospitalisation Details'!A1477:J1477,10,FALSE)</f>
        <v>tier - 1</v>
      </c>
      <c r="P1477" s="16" t="str">
        <f>VLOOKUP(A1477,'Hospitalisation Details'!A1477:K1477,11,FALSE)</f>
        <v>R1022</v>
      </c>
      <c r="Q1477" s="16">
        <f>VLOOKUP(A1477,'Hospitalisation Details'!A1477:L1477,12,FALSE)</f>
        <v>23</v>
      </c>
    </row>
    <row r="1478" spans="1:17" ht="20.399999999999999" x14ac:dyDescent="0.6">
      <c r="A1478" s="17" t="s">
        <v>894</v>
      </c>
      <c r="B1478" s="16" t="str">
        <f>VLOOKUP('HEALTH CARE'!A1478,'Customer Names'!A1478:D1478,3,FALSE)</f>
        <v>Egan</v>
      </c>
      <c r="C1478" s="16">
        <f>VLOOKUP(A1478,'Medical Examinations'!A1478:B1478,2,FALSE)</f>
        <v>19.95</v>
      </c>
      <c r="D1478" s="16">
        <f>VLOOKUP(A1478,'Medical Examinations'!A1478:C1478,3,FALSE)</f>
        <v>6.11</v>
      </c>
      <c r="E1478" s="16" t="str">
        <f>VLOOKUP(A1478,'Medical Examinations'!A1478:D1478,4,FALSE)</f>
        <v>No</v>
      </c>
      <c r="F1478" s="16" t="str">
        <f>VLOOKUP(A1478,'Medical Examinations'!A1478:E1478,5,FALSE)</f>
        <v>No</v>
      </c>
      <c r="G1478" s="16" t="str">
        <f>VLOOKUP(A1478,'Medical Examinations'!A1478:F1478,6,FALSE)</f>
        <v>No</v>
      </c>
      <c r="H1478" s="16">
        <f>VLOOKUP('HEALTH CARE'!A1478,'Medical Examinations'!A1478:G1478,7,FALSE)</f>
        <v>1</v>
      </c>
      <c r="I1478" s="16" t="str">
        <f>VLOOKUP(A1478,'Medical Examinations'!A1478:H1478,8,FALSE)</f>
        <v>No</v>
      </c>
      <c r="J1478" s="16" t="str">
        <f>VLOOKUP(A1478,'Medical Examinations'!A1478:I1478,9,FALSE)</f>
        <v>normal weight</v>
      </c>
      <c r="K1478" s="16" t="str">
        <f>VLOOKUP(A1478,'Medical Examinations'!A1478:J1478,10,FALSE)</f>
        <v>prediabetes</v>
      </c>
      <c r="L1478" s="18">
        <f>VLOOKUP(A1478,'Hospitalisation Details'!A:F, 5, FALSE)</f>
        <v>7</v>
      </c>
      <c r="M1478" s="16">
        <f>VLOOKUP(A1478,'Hospitalisation Details'!A1478:H1478,8,FALSE)</f>
        <v>7133.9</v>
      </c>
      <c r="N1478" s="16" t="str">
        <f>VLOOKUP(A1478,'Hospitalisation Details'!A1478:I1478,9,FALSE)</f>
        <v>tier - 2</v>
      </c>
      <c r="O1478" s="16" t="str">
        <f>VLOOKUP(A1478,'Hospitalisation Details'!A1478:J1478,10,FALSE)</f>
        <v>tier - 1</v>
      </c>
      <c r="P1478" s="16" t="str">
        <f>VLOOKUP(A1478,'Hospitalisation Details'!A1478:K1478,11,FALSE)</f>
        <v>R1024</v>
      </c>
      <c r="Q1478" s="16">
        <f>VLOOKUP(A1478,'Hospitalisation Details'!A1478:L1478,12,FALSE)</f>
        <v>38</v>
      </c>
    </row>
    <row r="1479" spans="1:17" ht="20.399999999999999" x14ac:dyDescent="0.6">
      <c r="A1479" s="17" t="s">
        <v>893</v>
      </c>
      <c r="B1479" s="16" t="str">
        <f>VLOOKUP('HEALTH CARE'!A1479,'Customer Names'!A1479:D1479,3,FALSE)</f>
        <v>Bersani</v>
      </c>
      <c r="C1479" s="16">
        <f>VLOOKUP(A1479,'Medical Examinations'!A1479:B1479,2,FALSE)</f>
        <v>34.64</v>
      </c>
      <c r="D1479" s="16">
        <f>VLOOKUP(A1479,'Medical Examinations'!A1479:C1479,3,FALSE)</f>
        <v>4.88</v>
      </c>
      <c r="E1479" s="16" t="str">
        <f>VLOOKUP(A1479,'Medical Examinations'!A1479:D1479,4,FALSE)</f>
        <v>No</v>
      </c>
      <c r="F1479" s="16" t="str">
        <f>VLOOKUP(A1479,'Medical Examinations'!A1479:E1479,5,FALSE)</f>
        <v>No</v>
      </c>
      <c r="G1479" s="16" t="str">
        <f>VLOOKUP(A1479,'Medical Examinations'!A1479:F1479,6,FALSE)</f>
        <v>Yes</v>
      </c>
      <c r="H1479" s="16">
        <f>VLOOKUP('HEALTH CARE'!A1479,'Medical Examinations'!A1479:G1479,7,FALSE)</f>
        <v>1</v>
      </c>
      <c r="I1479" s="16" t="str">
        <f>VLOOKUP(A1479,'Medical Examinations'!A1479:H1479,8,FALSE)</f>
        <v>No</v>
      </c>
      <c r="J1479" s="16" t="str">
        <f>VLOOKUP(A1479,'Medical Examinations'!A1479:I1479,9,FALSE)</f>
        <v>obesity</v>
      </c>
      <c r="K1479" s="16" t="str">
        <f>VLOOKUP(A1479,'Medical Examinations'!A1479:J1479,10,FALSE)</f>
        <v>normal</v>
      </c>
      <c r="L1479" s="18">
        <f>VLOOKUP(A1479,'Hospitalisation Details'!A:F, 5, FALSE)</f>
        <v>1</v>
      </c>
      <c r="M1479" s="16">
        <f>VLOOKUP(A1479,'Hospitalisation Details'!A1479:H1479,8,FALSE)</f>
        <v>7128.64</v>
      </c>
      <c r="N1479" s="16" t="str">
        <f>VLOOKUP(A1479,'Hospitalisation Details'!A1479:I1479,9,FALSE)</f>
        <v>tier - 2</v>
      </c>
      <c r="O1479" s="16" t="str">
        <f>VLOOKUP(A1479,'Hospitalisation Details'!A1479:J1479,10,FALSE)</f>
        <v>tier - 2</v>
      </c>
      <c r="P1479" s="16" t="str">
        <f>VLOOKUP(A1479,'Hospitalisation Details'!A1479:K1479,11,FALSE)</f>
        <v>R1021</v>
      </c>
      <c r="Q1479" s="16">
        <f>VLOOKUP(A1479,'Hospitalisation Details'!A1479:L1479,12,FALSE)</f>
        <v>29</v>
      </c>
    </row>
    <row r="1480" spans="1:17" ht="20.399999999999999" x14ac:dyDescent="0.6">
      <c r="A1480" s="17" t="s">
        <v>892</v>
      </c>
      <c r="B1480" s="16" t="str">
        <f>VLOOKUP('HEALTH CARE'!A1480,'Customer Names'!A1480:D1480,3,FALSE)</f>
        <v>Creech</v>
      </c>
      <c r="C1480" s="16">
        <f>VLOOKUP(A1480,'Medical Examinations'!A1480:B1480,2,FALSE)</f>
        <v>18.75</v>
      </c>
      <c r="D1480" s="16">
        <f>VLOOKUP(A1480,'Medical Examinations'!A1480:C1480,3,FALSE)</f>
        <v>6.72</v>
      </c>
      <c r="E1480" s="16" t="str">
        <f>VLOOKUP(A1480,'Medical Examinations'!A1480:D1480,4,FALSE)</f>
        <v>No</v>
      </c>
      <c r="F1480" s="16" t="str">
        <f>VLOOKUP(A1480,'Medical Examinations'!A1480:E1480,5,FALSE)</f>
        <v>No</v>
      </c>
      <c r="G1480" s="16" t="str">
        <f>VLOOKUP(A1480,'Medical Examinations'!A1480:F1480,6,FALSE)</f>
        <v>No</v>
      </c>
      <c r="H1480" s="16">
        <f>VLOOKUP('HEALTH CARE'!A1480,'Medical Examinations'!A1480:G1480,7,FALSE)</f>
        <v>0</v>
      </c>
      <c r="I1480" s="16" t="str">
        <f>VLOOKUP(A1480,'Medical Examinations'!A1480:H1480,8,FALSE)</f>
        <v>No</v>
      </c>
      <c r="J1480" s="16" t="str">
        <f>VLOOKUP(A1480,'Medical Examinations'!A1480:I1480,9,FALSE)</f>
        <v>normal weight</v>
      </c>
      <c r="K1480" s="16" t="str">
        <f>VLOOKUP(A1480,'Medical Examinations'!A1480:J1480,10,FALSE)</f>
        <v>diabetes</v>
      </c>
      <c r="L1480" s="18">
        <f>VLOOKUP(A1480,'Hospitalisation Details'!A:F, 5, FALSE)</f>
        <v>29</v>
      </c>
      <c r="M1480" s="16">
        <f>VLOOKUP(A1480,'Hospitalisation Details'!A1480:H1480,8,FALSE)</f>
        <v>7125.25</v>
      </c>
      <c r="N1480" s="16" t="str">
        <f>VLOOKUP(A1480,'Hospitalisation Details'!A1480:I1480,9,FALSE)</f>
        <v>tier - 3</v>
      </c>
      <c r="O1480" s="16" t="str">
        <f>VLOOKUP(A1480,'Hospitalisation Details'!A1480:J1480,10,FALSE)</f>
        <v>tier - 2</v>
      </c>
      <c r="P1480" s="16" t="str">
        <f>VLOOKUP(A1480,'Hospitalisation Details'!A1480:K1480,11,FALSE)</f>
        <v>R1013</v>
      </c>
      <c r="Q1480" s="16">
        <f>VLOOKUP(A1480,'Hospitalisation Details'!A1480:L1480,12,FALSE)</f>
        <v>54</v>
      </c>
    </row>
    <row r="1481" spans="1:17" ht="20.399999999999999" x14ac:dyDescent="0.6">
      <c r="A1481" s="17" t="s">
        <v>891</v>
      </c>
      <c r="B1481" s="16" t="str">
        <f>VLOOKUP('HEALTH CARE'!A1481,'Customer Names'!A1481:D1481,3,FALSE)</f>
        <v>Sudres</v>
      </c>
      <c r="C1481" s="16">
        <f>VLOOKUP(A1481,'Medical Examinations'!A1481:B1481,2,FALSE)</f>
        <v>26.48</v>
      </c>
      <c r="D1481" s="16">
        <f>VLOOKUP(A1481,'Medical Examinations'!A1481:C1481,3,FALSE)</f>
        <v>4.2</v>
      </c>
      <c r="E1481" s="16" t="str">
        <f>VLOOKUP(A1481,'Medical Examinations'!A1481:D1481,4,FALSE)</f>
        <v>No</v>
      </c>
      <c r="F1481" s="16" t="str">
        <f>VLOOKUP(A1481,'Medical Examinations'!A1481:E1481,5,FALSE)</f>
        <v>No</v>
      </c>
      <c r="G1481" s="16" t="str">
        <f>VLOOKUP(A1481,'Medical Examinations'!A1481:F1481,6,FALSE)</f>
        <v>No</v>
      </c>
      <c r="H1481" s="16">
        <f>VLOOKUP('HEALTH CARE'!A1481,'Medical Examinations'!A1481:G1481,7,FALSE)</f>
        <v>1</v>
      </c>
      <c r="I1481" s="16" t="str">
        <f>VLOOKUP(A1481,'Medical Examinations'!A1481:H1481,8,FALSE)</f>
        <v>No</v>
      </c>
      <c r="J1481" s="16" t="str">
        <f>VLOOKUP(A1481,'Medical Examinations'!A1481:I1481,9,FALSE)</f>
        <v>overweight</v>
      </c>
      <c r="K1481" s="16" t="str">
        <f>VLOOKUP(A1481,'Medical Examinations'!A1481:J1481,10,FALSE)</f>
        <v>normal</v>
      </c>
      <c r="L1481" s="18">
        <f>VLOOKUP(A1481,'Hospitalisation Details'!A:F, 5, FALSE)</f>
        <v>11</v>
      </c>
      <c r="M1481" s="16">
        <f>VLOOKUP(A1481,'Hospitalisation Details'!A1481:H1481,8,FALSE)</f>
        <v>7106.81</v>
      </c>
      <c r="N1481" s="16" t="str">
        <f>VLOOKUP(A1481,'Hospitalisation Details'!A1481:I1481,9,FALSE)</f>
        <v>tier - 2</v>
      </c>
      <c r="O1481" s="16" t="str">
        <f>VLOOKUP(A1481,'Hospitalisation Details'!A1481:J1481,10,FALSE)</f>
        <v>tier - 1</v>
      </c>
      <c r="P1481" s="16" t="str">
        <f>VLOOKUP(A1481,'Hospitalisation Details'!A1481:K1481,11,FALSE)</f>
        <v>R1012</v>
      </c>
      <c r="Q1481" s="16">
        <f>VLOOKUP(A1481,'Hospitalisation Details'!A1481:L1481,12,FALSE)</f>
        <v>35</v>
      </c>
    </row>
    <row r="1482" spans="1:17" ht="20.399999999999999" x14ac:dyDescent="0.6">
      <c r="A1482" s="17" t="s">
        <v>890</v>
      </c>
      <c r="B1482" s="16" t="str">
        <f>VLOOKUP('HEALTH CARE'!A1482,'Customer Names'!A1482:D1482,3,FALSE)</f>
        <v>Couture</v>
      </c>
      <c r="C1482" s="16">
        <f>VLOOKUP(A1482,'Medical Examinations'!A1482:B1482,2,FALSE)</f>
        <v>34.83</v>
      </c>
      <c r="D1482" s="16">
        <f>VLOOKUP(A1482,'Medical Examinations'!A1482:C1482,3,FALSE)</f>
        <v>5.79</v>
      </c>
      <c r="E1482" s="16" t="str">
        <f>VLOOKUP(A1482,'Medical Examinations'!A1482:D1482,4,FALSE)</f>
        <v>No</v>
      </c>
      <c r="F1482" s="16" t="str">
        <f>VLOOKUP(A1482,'Medical Examinations'!A1482:E1482,5,FALSE)</f>
        <v>No</v>
      </c>
      <c r="G1482" s="16" t="str">
        <f>VLOOKUP(A1482,'Medical Examinations'!A1482:F1482,6,FALSE)</f>
        <v>No</v>
      </c>
      <c r="H1482" s="16">
        <f>VLOOKUP('HEALTH CARE'!A1482,'Medical Examinations'!A1482:G1482,7,FALSE)</f>
        <v>1</v>
      </c>
      <c r="I1482" s="16" t="str">
        <f>VLOOKUP(A1482,'Medical Examinations'!A1482:H1482,8,FALSE)</f>
        <v>No</v>
      </c>
      <c r="J1482" s="16" t="str">
        <f>VLOOKUP(A1482,'Medical Examinations'!A1482:I1482,9,FALSE)</f>
        <v>obesity</v>
      </c>
      <c r="K1482" s="16" t="str">
        <f>VLOOKUP(A1482,'Medical Examinations'!A1482:J1482,10,FALSE)</f>
        <v>prediabetes</v>
      </c>
      <c r="L1482" s="18">
        <f>VLOOKUP(A1482,'Hospitalisation Details'!A:F, 5, FALSE)</f>
        <v>18</v>
      </c>
      <c r="M1482" s="16">
        <f>VLOOKUP(A1482,'Hospitalisation Details'!A1482:H1482,8,FALSE)</f>
        <v>7096.98</v>
      </c>
      <c r="N1482" s="16" t="str">
        <f>VLOOKUP(A1482,'Hospitalisation Details'!A1482:I1482,9,FALSE)</f>
        <v>tier - 2</v>
      </c>
      <c r="O1482" s="16" t="str">
        <f>VLOOKUP(A1482,'Hospitalisation Details'!A1482:J1482,10,FALSE)</f>
        <v>tier - 2</v>
      </c>
      <c r="P1482" s="16" t="str">
        <f>VLOOKUP(A1482,'Hospitalisation Details'!A1482:K1482,11,FALSE)</f>
        <v>R1012</v>
      </c>
      <c r="Q1482" s="16">
        <f>VLOOKUP(A1482,'Hospitalisation Details'!A1482:L1482,12,FALSE)</f>
        <v>30</v>
      </c>
    </row>
    <row r="1483" spans="1:17" ht="20.399999999999999" x14ac:dyDescent="0.6">
      <c r="A1483" s="17" t="s">
        <v>889</v>
      </c>
      <c r="B1483" s="16" t="str">
        <f>VLOOKUP('HEALTH CARE'!A1483,'Customer Names'!A1483:D1483,3,FALSE)</f>
        <v>Willard</v>
      </c>
      <c r="C1483" s="16">
        <f>VLOOKUP(A1483,'Medical Examinations'!A1483:B1483,2,FALSE)</f>
        <v>25.46</v>
      </c>
      <c r="D1483" s="16">
        <f>VLOOKUP(A1483,'Medical Examinations'!A1483:C1483,3,FALSE)</f>
        <v>4.29</v>
      </c>
      <c r="E1483" s="16" t="str">
        <f>VLOOKUP(A1483,'Medical Examinations'!A1483:D1483,4,FALSE)</f>
        <v>No</v>
      </c>
      <c r="F1483" s="16" t="str">
        <f>VLOOKUP(A1483,'Medical Examinations'!A1483:E1483,5,FALSE)</f>
        <v>No</v>
      </c>
      <c r="G1483" s="16" t="str">
        <f>VLOOKUP(A1483,'Medical Examinations'!A1483:F1483,6,FALSE)</f>
        <v>No</v>
      </c>
      <c r="H1483" s="16">
        <f>VLOOKUP('HEALTH CARE'!A1483,'Medical Examinations'!A1483:G1483,7,FALSE)</f>
        <v>0</v>
      </c>
      <c r="I1483" s="16" t="str">
        <f>VLOOKUP(A1483,'Medical Examinations'!A1483:H1483,8,FALSE)</f>
        <v>No</v>
      </c>
      <c r="J1483" s="16" t="str">
        <f>VLOOKUP(A1483,'Medical Examinations'!A1483:I1483,9,FALSE)</f>
        <v>overweight</v>
      </c>
      <c r="K1483" s="16" t="str">
        <f>VLOOKUP(A1483,'Medical Examinations'!A1483:J1483,10,FALSE)</f>
        <v>normal</v>
      </c>
      <c r="L1483" s="18">
        <f>VLOOKUP(A1483,'Hospitalisation Details'!A:F, 5, FALSE)</f>
        <v>6</v>
      </c>
      <c r="M1483" s="16">
        <f>VLOOKUP(A1483,'Hospitalisation Details'!A1483:H1483,8,FALSE)</f>
        <v>7077.19</v>
      </c>
      <c r="N1483" s="16" t="str">
        <f>VLOOKUP(A1483,'Hospitalisation Details'!A1483:I1483,9,FALSE)</f>
        <v>tier - 2</v>
      </c>
      <c r="O1483" s="16" t="str">
        <f>VLOOKUP(A1483,'Hospitalisation Details'!A1483:J1483,10,FALSE)</f>
        <v>tier - 3</v>
      </c>
      <c r="P1483" s="16" t="str">
        <f>VLOOKUP(A1483,'Hospitalisation Details'!A1483:K1483,11,FALSE)</f>
        <v>R1024</v>
      </c>
      <c r="Q1483" s="16">
        <f>VLOOKUP(A1483,'Hospitalisation Details'!A1483:L1483,12,FALSE)</f>
        <v>40</v>
      </c>
    </row>
    <row r="1484" spans="1:17" ht="20.399999999999999" x14ac:dyDescent="0.6">
      <c r="A1484" s="17" t="s">
        <v>888</v>
      </c>
      <c r="B1484" s="16" t="str">
        <f>VLOOKUP('HEALTH CARE'!A1484,'Customer Names'!A1484:D1484,3,FALSE)</f>
        <v>Patronick</v>
      </c>
      <c r="C1484" s="16">
        <f>VLOOKUP(A1484,'Medical Examinations'!A1484:B1484,2,FALSE)</f>
        <v>23.31</v>
      </c>
      <c r="D1484" s="16">
        <f>VLOOKUP(A1484,'Medical Examinations'!A1484:C1484,3,FALSE)</f>
        <v>8.27</v>
      </c>
      <c r="E1484" s="16" t="str">
        <f>VLOOKUP(A1484,'Medical Examinations'!A1484:D1484,4,FALSE)</f>
        <v>No</v>
      </c>
      <c r="F1484" s="16" t="str">
        <f>VLOOKUP(A1484,'Medical Examinations'!A1484:E1484,5,FALSE)</f>
        <v>No</v>
      </c>
      <c r="G1484" s="16" t="str">
        <f>VLOOKUP(A1484,'Medical Examinations'!A1484:F1484,6,FALSE)</f>
        <v>No</v>
      </c>
      <c r="H1484" s="16">
        <f>VLOOKUP('HEALTH CARE'!A1484,'Medical Examinations'!A1484:G1484,7,FALSE)</f>
        <v>0</v>
      </c>
      <c r="I1484" s="16" t="str">
        <f>VLOOKUP(A1484,'Medical Examinations'!A1484:H1484,8,FALSE)</f>
        <v>No</v>
      </c>
      <c r="J1484" s="16" t="str">
        <f>VLOOKUP(A1484,'Medical Examinations'!A1484:I1484,9,FALSE)</f>
        <v>normal weight</v>
      </c>
      <c r="K1484" s="16" t="str">
        <f>VLOOKUP(A1484,'Medical Examinations'!A1484:J1484,10,FALSE)</f>
        <v>diabetes</v>
      </c>
      <c r="L1484" s="18">
        <f>VLOOKUP(A1484,'Hospitalisation Details'!A:F, 5, FALSE)</f>
        <v>24</v>
      </c>
      <c r="M1484" s="16">
        <f>VLOOKUP(A1484,'Hospitalisation Details'!A1484:H1484,8,FALSE)</f>
        <v>7054.41</v>
      </c>
      <c r="N1484" s="16" t="str">
        <f>VLOOKUP(A1484,'Hospitalisation Details'!A1484:I1484,9,FALSE)</f>
        <v>tier - 2</v>
      </c>
      <c r="O1484" s="16" t="str">
        <f>VLOOKUP(A1484,'Hospitalisation Details'!A1484:J1484,10,FALSE)</f>
        <v>tier - 2</v>
      </c>
      <c r="P1484" s="16" t="str">
        <f>VLOOKUP(A1484,'Hospitalisation Details'!A1484:K1484,11,FALSE)</f>
        <v>R1013</v>
      </c>
      <c r="Q1484" s="16">
        <f>VLOOKUP(A1484,'Hospitalisation Details'!A1484:L1484,12,FALSE)</f>
        <v>44</v>
      </c>
    </row>
    <row r="1485" spans="1:17" ht="20.399999999999999" x14ac:dyDescent="0.6">
      <c r="A1485" s="17" t="s">
        <v>887</v>
      </c>
      <c r="B1485" s="16" t="str">
        <f>VLOOKUP('HEALTH CARE'!A1485,'Customer Names'!A1485:D1485,3,FALSE)</f>
        <v>Depasquale</v>
      </c>
      <c r="C1485" s="16">
        <f>VLOOKUP(A1485,'Medical Examinations'!A1485:B1485,2,FALSE)</f>
        <v>29</v>
      </c>
      <c r="D1485" s="16">
        <f>VLOOKUP(A1485,'Medical Examinations'!A1485:C1485,3,FALSE)</f>
        <v>4.5599999999999996</v>
      </c>
      <c r="E1485" s="16" t="str">
        <f>VLOOKUP(A1485,'Medical Examinations'!A1485:D1485,4,FALSE)</f>
        <v>No</v>
      </c>
      <c r="F1485" s="16" t="str">
        <f>VLOOKUP(A1485,'Medical Examinations'!A1485:E1485,5,FALSE)</f>
        <v>No</v>
      </c>
      <c r="G1485" s="16" t="str">
        <f>VLOOKUP(A1485,'Medical Examinations'!A1485:F1485,6,FALSE)</f>
        <v>No</v>
      </c>
      <c r="H1485" s="16">
        <f>VLOOKUP('HEALTH CARE'!A1485,'Medical Examinations'!A1485:G1485,7,FALSE)</f>
        <v>0</v>
      </c>
      <c r="I1485" s="16" t="str">
        <f>VLOOKUP(A1485,'Medical Examinations'!A1485:H1485,8,FALSE)</f>
        <v>No</v>
      </c>
      <c r="J1485" s="16" t="str">
        <f>VLOOKUP(A1485,'Medical Examinations'!A1485:I1485,9,FALSE)</f>
        <v>overweight</v>
      </c>
      <c r="K1485" s="16" t="str">
        <f>VLOOKUP(A1485,'Medical Examinations'!A1485:J1485,10,FALSE)</f>
        <v>normal</v>
      </c>
      <c r="L1485" s="18">
        <f>VLOOKUP(A1485,'Hospitalisation Details'!A:F, 5, FALSE)</f>
        <v>28</v>
      </c>
      <c r="M1485" s="16">
        <f>VLOOKUP(A1485,'Hospitalisation Details'!A1485:H1485,8,FALSE)</f>
        <v>7050.64</v>
      </c>
      <c r="N1485" s="16" t="str">
        <f>VLOOKUP(A1485,'Hospitalisation Details'!A1485:I1485,9,FALSE)</f>
        <v>tier - 2</v>
      </c>
      <c r="O1485" s="16" t="str">
        <f>VLOOKUP(A1485,'Hospitalisation Details'!A1485:J1485,10,FALSE)</f>
        <v>tier - 3</v>
      </c>
      <c r="P1485" s="16" t="str">
        <f>VLOOKUP(A1485,'Hospitalisation Details'!A1485:K1485,11,FALSE)</f>
        <v>R1011</v>
      </c>
      <c r="Q1485" s="16">
        <f>VLOOKUP(A1485,'Hospitalisation Details'!A1485:L1485,12,FALSE)</f>
        <v>42</v>
      </c>
    </row>
    <row r="1486" spans="1:17" ht="20.399999999999999" x14ac:dyDescent="0.6">
      <c r="A1486" s="17" t="s">
        <v>886</v>
      </c>
      <c r="B1486" s="16" t="str">
        <f>VLOOKUP('HEALTH CARE'!A1486,'Customer Names'!A1486:D1486,3,FALSE)</f>
        <v>Lavergne</v>
      </c>
      <c r="C1486" s="16">
        <f>VLOOKUP(A1486,'Medical Examinations'!A1486:B1486,2,FALSE)</f>
        <v>32.869999999999997</v>
      </c>
      <c r="D1486" s="16">
        <f>VLOOKUP(A1486,'Medical Examinations'!A1486:C1486,3,FALSE)</f>
        <v>5.33</v>
      </c>
      <c r="E1486" s="16" t="str">
        <f>VLOOKUP(A1486,'Medical Examinations'!A1486:D1486,4,FALSE)</f>
        <v>No</v>
      </c>
      <c r="F1486" s="16" t="str">
        <f>VLOOKUP(A1486,'Medical Examinations'!A1486:E1486,5,FALSE)</f>
        <v>No</v>
      </c>
      <c r="G1486" s="16" t="str">
        <f>VLOOKUP(A1486,'Medical Examinations'!A1486:F1486,6,FALSE)</f>
        <v>No</v>
      </c>
      <c r="H1486" s="16">
        <f>VLOOKUP('HEALTH CARE'!A1486,'Medical Examinations'!A1486:G1486,7,FALSE)</f>
        <v>0</v>
      </c>
      <c r="I1486" s="16" t="str">
        <f>VLOOKUP(A1486,'Medical Examinations'!A1486:H1486,8,FALSE)</f>
        <v>No</v>
      </c>
      <c r="J1486" s="16" t="str">
        <f>VLOOKUP(A1486,'Medical Examinations'!A1486:I1486,9,FALSE)</f>
        <v>obesity</v>
      </c>
      <c r="K1486" s="16" t="str">
        <f>VLOOKUP(A1486,'Medical Examinations'!A1486:J1486,10,FALSE)</f>
        <v>normal</v>
      </c>
      <c r="L1486" s="18">
        <f>VLOOKUP(A1486,'Hospitalisation Details'!A:F, 5, FALSE)</f>
        <v>21</v>
      </c>
      <c r="M1486" s="16">
        <f>VLOOKUP(A1486,'Hospitalisation Details'!A1486:H1486,8,FALSE)</f>
        <v>7050.02</v>
      </c>
      <c r="N1486" s="16" t="str">
        <f>VLOOKUP(A1486,'Hospitalisation Details'!A1486:I1486,9,FALSE)</f>
        <v>tier - 2</v>
      </c>
      <c r="O1486" s="16" t="str">
        <f>VLOOKUP(A1486,'Hospitalisation Details'!A1486:J1486,10,FALSE)</f>
        <v>tier - 1</v>
      </c>
      <c r="P1486" s="16" t="str">
        <f>VLOOKUP(A1486,'Hospitalisation Details'!A1486:K1486,11,FALSE)</f>
        <v>R1024</v>
      </c>
      <c r="Q1486" s="16">
        <f>VLOOKUP(A1486,'Hospitalisation Details'!A1486:L1486,12,FALSE)</f>
        <v>42</v>
      </c>
    </row>
    <row r="1487" spans="1:17" ht="20.399999999999999" x14ac:dyDescent="0.6">
      <c r="A1487" s="17" t="s">
        <v>885</v>
      </c>
      <c r="B1487" s="16" t="str">
        <f>VLOOKUP('HEALTH CARE'!A1487,'Customer Names'!A1487:D1487,3,FALSE)</f>
        <v>Kawakami</v>
      </c>
      <c r="C1487" s="16">
        <f>VLOOKUP(A1487,'Medical Examinations'!A1487:B1487,2,FALSE)</f>
        <v>26.18</v>
      </c>
      <c r="D1487" s="16">
        <f>VLOOKUP(A1487,'Medical Examinations'!A1487:C1487,3,FALSE)</f>
        <v>5.63</v>
      </c>
      <c r="E1487" s="16" t="str">
        <f>VLOOKUP(A1487,'Medical Examinations'!A1487:D1487,4,FALSE)</f>
        <v>No</v>
      </c>
      <c r="F1487" s="16" t="str">
        <f>VLOOKUP(A1487,'Medical Examinations'!A1487:E1487,5,FALSE)</f>
        <v>No</v>
      </c>
      <c r="G1487" s="16" t="str">
        <f>VLOOKUP(A1487,'Medical Examinations'!A1487:F1487,6,FALSE)</f>
        <v>No</v>
      </c>
      <c r="H1487" s="16">
        <f>VLOOKUP('HEALTH CARE'!A1487,'Medical Examinations'!A1487:G1487,7,FALSE)</f>
        <v>0</v>
      </c>
      <c r="I1487" s="16" t="str">
        <f>VLOOKUP(A1487,'Medical Examinations'!A1487:H1487,8,FALSE)</f>
        <v>No</v>
      </c>
      <c r="J1487" s="16" t="str">
        <f>VLOOKUP(A1487,'Medical Examinations'!A1487:I1487,9,FALSE)</f>
        <v>overweight</v>
      </c>
      <c r="K1487" s="16" t="str">
        <f>VLOOKUP(A1487,'Medical Examinations'!A1487:J1487,10,FALSE)</f>
        <v>normal</v>
      </c>
      <c r="L1487" s="18">
        <f>VLOOKUP(A1487,'Hospitalisation Details'!A:F, 5, FALSE)</f>
        <v>22</v>
      </c>
      <c r="M1487" s="16">
        <f>VLOOKUP(A1487,'Hospitalisation Details'!A1487:H1487,8,FALSE)</f>
        <v>7046.72</v>
      </c>
      <c r="N1487" s="16" t="str">
        <f>VLOOKUP(A1487,'Hospitalisation Details'!A1487:I1487,9,FALSE)</f>
        <v>tier - 2</v>
      </c>
      <c r="O1487" s="16" t="str">
        <f>VLOOKUP(A1487,'Hospitalisation Details'!A1487:J1487,10,FALSE)</f>
        <v>tier - 3</v>
      </c>
      <c r="P1487" s="16" t="str">
        <f>VLOOKUP(A1487,'Hospitalisation Details'!A1487:K1487,11,FALSE)</f>
        <v>R1013</v>
      </c>
      <c r="Q1487" s="16">
        <f>VLOOKUP(A1487,'Hospitalisation Details'!A1487:L1487,12,FALSE)</f>
        <v>42</v>
      </c>
    </row>
    <row r="1488" spans="1:17" ht="20.399999999999999" x14ac:dyDescent="0.6">
      <c r="A1488" s="17" t="s">
        <v>884</v>
      </c>
      <c r="B1488" s="16" t="str">
        <f>VLOOKUP('HEALTH CARE'!A1488,'Customer Names'!A1488:D1488,3,FALSE)</f>
        <v>Gonsalves</v>
      </c>
      <c r="C1488" s="16">
        <f>VLOOKUP(A1488,'Medical Examinations'!A1488:B1488,2,FALSE)</f>
        <v>25.3</v>
      </c>
      <c r="D1488" s="16">
        <f>VLOOKUP(A1488,'Medical Examinations'!A1488:C1488,3,FALSE)</f>
        <v>5.12</v>
      </c>
      <c r="E1488" s="16" t="str">
        <f>VLOOKUP(A1488,'Medical Examinations'!A1488:D1488,4,FALSE)</f>
        <v>No</v>
      </c>
      <c r="F1488" s="16" t="str">
        <f>VLOOKUP(A1488,'Medical Examinations'!A1488:E1488,5,FALSE)</f>
        <v>No</v>
      </c>
      <c r="G1488" s="16" t="str">
        <f>VLOOKUP(A1488,'Medical Examinations'!A1488:F1488,6,FALSE)</f>
        <v>No</v>
      </c>
      <c r="H1488" s="16">
        <f>VLOOKUP('HEALTH CARE'!A1488,'Medical Examinations'!A1488:G1488,7,FALSE)</f>
        <v>0</v>
      </c>
      <c r="I1488" s="16" t="str">
        <f>VLOOKUP(A1488,'Medical Examinations'!A1488:H1488,8,FALSE)</f>
        <v>No</v>
      </c>
      <c r="J1488" s="16" t="str">
        <f>VLOOKUP(A1488,'Medical Examinations'!A1488:I1488,9,FALSE)</f>
        <v>overweight</v>
      </c>
      <c r="K1488" s="16" t="str">
        <f>VLOOKUP(A1488,'Medical Examinations'!A1488:J1488,10,FALSE)</f>
        <v>normal</v>
      </c>
      <c r="L1488" s="18">
        <f>VLOOKUP(A1488,'Hospitalisation Details'!A:F, 5, FALSE)</f>
        <v>26</v>
      </c>
      <c r="M1488" s="16">
        <f>VLOOKUP(A1488,'Hospitalisation Details'!A1488:H1488,8,FALSE)</f>
        <v>7045.5</v>
      </c>
      <c r="N1488" s="16" t="str">
        <f>VLOOKUP(A1488,'Hospitalisation Details'!A1488:I1488,9,FALSE)</f>
        <v>tier - 2</v>
      </c>
      <c r="O1488" s="16" t="str">
        <f>VLOOKUP(A1488,'Hospitalisation Details'!A1488:J1488,10,FALSE)</f>
        <v>tier - 1</v>
      </c>
      <c r="P1488" s="16" t="str">
        <f>VLOOKUP(A1488,'Hospitalisation Details'!A1488:K1488,11,FALSE)</f>
        <v>R1011</v>
      </c>
      <c r="Q1488" s="16">
        <f>VLOOKUP(A1488,'Hospitalisation Details'!A1488:L1488,12,FALSE)</f>
        <v>42</v>
      </c>
    </row>
    <row r="1489" spans="1:17" ht="20.399999999999999" x14ac:dyDescent="0.6">
      <c r="A1489" s="17" t="s">
        <v>883</v>
      </c>
      <c r="B1489" s="16" t="str">
        <f>VLOOKUP('HEALTH CARE'!A1489,'Customer Names'!A1489:D1489,3,FALSE)</f>
        <v>Peck</v>
      </c>
      <c r="C1489" s="16">
        <f>VLOOKUP(A1489,'Medical Examinations'!A1489:B1489,2,FALSE)</f>
        <v>36.94</v>
      </c>
      <c r="D1489" s="16">
        <f>VLOOKUP(A1489,'Medical Examinations'!A1489:C1489,3,FALSE)</f>
        <v>5.15</v>
      </c>
      <c r="E1489" s="16" t="str">
        <f>VLOOKUP(A1489,'Medical Examinations'!A1489:D1489,4,FALSE)</f>
        <v>Yes</v>
      </c>
      <c r="F1489" s="16" t="str">
        <f>VLOOKUP(A1489,'Medical Examinations'!A1489:E1489,5,FALSE)</f>
        <v>No</v>
      </c>
      <c r="G1489" s="16" t="str">
        <f>VLOOKUP(A1489,'Medical Examinations'!A1489:F1489,6,FALSE)</f>
        <v>No</v>
      </c>
      <c r="H1489" s="16">
        <f>VLOOKUP('HEALTH CARE'!A1489,'Medical Examinations'!A1489:G1489,7,FALSE)</f>
        <v>1</v>
      </c>
      <c r="I1489" s="16" t="str">
        <f>VLOOKUP(A1489,'Medical Examinations'!A1489:H1489,8,FALSE)</f>
        <v>No</v>
      </c>
      <c r="J1489" s="16" t="str">
        <f>VLOOKUP(A1489,'Medical Examinations'!A1489:I1489,9,FALSE)</f>
        <v>obesity</v>
      </c>
      <c r="K1489" s="16" t="str">
        <f>VLOOKUP(A1489,'Medical Examinations'!A1489:J1489,10,FALSE)</f>
        <v>normal</v>
      </c>
      <c r="L1489" s="18">
        <f>VLOOKUP(A1489,'Hospitalisation Details'!A:F, 5, FALSE)</f>
        <v>29</v>
      </c>
      <c r="M1489" s="16">
        <f>VLOOKUP(A1489,'Hospitalisation Details'!A1489:H1489,8,FALSE)</f>
        <v>7042.11</v>
      </c>
      <c r="N1489" s="16" t="str">
        <f>VLOOKUP(A1489,'Hospitalisation Details'!A1489:I1489,9,FALSE)</f>
        <v>tier - 2</v>
      </c>
      <c r="O1489" s="16" t="str">
        <f>VLOOKUP(A1489,'Hospitalisation Details'!A1489:J1489,10,FALSE)</f>
        <v>tier - 3</v>
      </c>
      <c r="P1489" s="16" t="str">
        <f>VLOOKUP(A1489,'Hospitalisation Details'!A1489:K1489,11,FALSE)</f>
        <v>R1012</v>
      </c>
      <c r="Q1489" s="16">
        <f>VLOOKUP(A1489,'Hospitalisation Details'!A1489:L1489,12,FALSE)</f>
        <v>27</v>
      </c>
    </row>
    <row r="1490" spans="1:17" ht="20.399999999999999" x14ac:dyDescent="0.6">
      <c r="A1490" s="17" t="s">
        <v>882</v>
      </c>
      <c r="B1490" s="16" t="str">
        <f>VLOOKUP('HEALTH CARE'!A1490,'Customer Names'!A1490:D1490,3,FALSE)</f>
        <v>Aure</v>
      </c>
      <c r="C1490" s="16">
        <f>VLOOKUP(A1490,'Medical Examinations'!A1490:B1490,2,FALSE)</f>
        <v>22.86</v>
      </c>
      <c r="D1490" s="16">
        <f>VLOOKUP(A1490,'Medical Examinations'!A1490:C1490,3,FALSE)</f>
        <v>7.5</v>
      </c>
      <c r="E1490" s="16" t="str">
        <f>VLOOKUP(A1490,'Medical Examinations'!A1490:D1490,4,FALSE)</f>
        <v>No</v>
      </c>
      <c r="F1490" s="16" t="str">
        <f>VLOOKUP(A1490,'Medical Examinations'!A1490:E1490,5,FALSE)</f>
        <v>No</v>
      </c>
      <c r="G1490" s="16" t="str">
        <f>VLOOKUP(A1490,'Medical Examinations'!A1490:F1490,6,FALSE)</f>
        <v>No</v>
      </c>
      <c r="H1490" s="16">
        <f>VLOOKUP('HEALTH CARE'!A1490,'Medical Examinations'!A1490:G1490,7,FALSE)</f>
        <v>0</v>
      </c>
      <c r="I1490" s="16" t="str">
        <f>VLOOKUP(A1490,'Medical Examinations'!A1490:H1490,8,FALSE)</f>
        <v>No</v>
      </c>
      <c r="J1490" s="16" t="str">
        <f>VLOOKUP(A1490,'Medical Examinations'!A1490:I1490,9,FALSE)</f>
        <v>normal weight</v>
      </c>
      <c r="K1490" s="16" t="str">
        <f>VLOOKUP(A1490,'Medical Examinations'!A1490:J1490,10,FALSE)</f>
        <v>diabetes</v>
      </c>
      <c r="L1490" s="18">
        <f>VLOOKUP(A1490,'Hospitalisation Details'!A:F, 5, FALSE)</f>
        <v>2</v>
      </c>
      <c r="M1490" s="16">
        <f>VLOOKUP(A1490,'Hospitalisation Details'!A1490:H1490,8,FALSE)</f>
        <v>7033.08</v>
      </c>
      <c r="N1490" s="16" t="str">
        <f>VLOOKUP(A1490,'Hospitalisation Details'!A1490:I1490,9,FALSE)</f>
        <v>tier - 2</v>
      </c>
      <c r="O1490" s="16" t="str">
        <f>VLOOKUP(A1490,'Hospitalisation Details'!A1490:J1490,10,FALSE)</f>
        <v>tier - 2</v>
      </c>
      <c r="P1490" s="16" t="str">
        <f>VLOOKUP(A1490,'Hospitalisation Details'!A1490:K1490,11,FALSE)</f>
        <v>R1013</v>
      </c>
      <c r="Q1490" s="16">
        <f>VLOOKUP(A1490,'Hospitalisation Details'!A1490:L1490,12,FALSE)</f>
        <v>45</v>
      </c>
    </row>
    <row r="1491" spans="1:17" ht="20.399999999999999" x14ac:dyDescent="0.6">
      <c r="A1491" s="17" t="s">
        <v>881</v>
      </c>
      <c r="B1491" s="16" t="str">
        <f>VLOOKUP('HEALTH CARE'!A1491,'Customer Names'!A1491:D1491,3,FALSE)</f>
        <v>Mattingly</v>
      </c>
      <c r="C1491" s="16">
        <f>VLOOKUP(A1491,'Medical Examinations'!A1491:B1491,2,FALSE)</f>
        <v>18.760000000000002</v>
      </c>
      <c r="D1491" s="16">
        <f>VLOOKUP(A1491,'Medical Examinations'!A1491:C1491,3,FALSE)</f>
        <v>4.88</v>
      </c>
      <c r="E1491" s="16" t="str">
        <f>VLOOKUP(A1491,'Medical Examinations'!A1491:D1491,4,FALSE)</f>
        <v>Yes</v>
      </c>
      <c r="F1491" s="16" t="str">
        <f>VLOOKUP(A1491,'Medical Examinations'!A1491:E1491,5,FALSE)</f>
        <v>No</v>
      </c>
      <c r="G1491" s="16" t="str">
        <f>VLOOKUP(A1491,'Medical Examinations'!A1491:F1491,6,FALSE)</f>
        <v>Yes</v>
      </c>
      <c r="H1491" s="16">
        <f>VLOOKUP('HEALTH CARE'!A1491,'Medical Examinations'!A1491:G1491,7,FALSE)</f>
        <v>1</v>
      </c>
      <c r="I1491" s="16" t="str">
        <f>VLOOKUP(A1491,'Medical Examinations'!A1491:H1491,8,FALSE)</f>
        <v>No</v>
      </c>
      <c r="J1491" s="16" t="str">
        <f>VLOOKUP(A1491,'Medical Examinations'!A1491:I1491,9,FALSE)</f>
        <v>normal weight</v>
      </c>
      <c r="K1491" s="16" t="str">
        <f>VLOOKUP(A1491,'Medical Examinations'!A1491:J1491,10,FALSE)</f>
        <v>normal</v>
      </c>
      <c r="L1491" s="18">
        <f>VLOOKUP(A1491,'Hospitalisation Details'!A:F, 5, FALSE)</f>
        <v>6</v>
      </c>
      <c r="M1491" s="16">
        <f>VLOOKUP(A1491,'Hospitalisation Details'!A1491:H1491,8,FALSE)</f>
        <v>7003.1</v>
      </c>
      <c r="N1491" s="16" t="str">
        <f>VLOOKUP(A1491,'Hospitalisation Details'!A1491:I1491,9,FALSE)</f>
        <v>tier - 2</v>
      </c>
      <c r="O1491" s="16" t="str">
        <f>VLOOKUP(A1491,'Hospitalisation Details'!A1491:J1491,10,FALSE)</f>
        <v>tier - 3</v>
      </c>
      <c r="P1491" s="16" t="str">
        <f>VLOOKUP(A1491,'Hospitalisation Details'!A1491:K1491,11,FALSE)</f>
        <v>R1013</v>
      </c>
      <c r="Q1491" s="16">
        <f>VLOOKUP(A1491,'Hospitalisation Details'!A1491:L1491,12,FALSE)</f>
        <v>53</v>
      </c>
    </row>
    <row r="1492" spans="1:17" ht="20.399999999999999" x14ac:dyDescent="0.6">
      <c r="A1492" s="17" t="s">
        <v>880</v>
      </c>
      <c r="B1492" s="16" t="str">
        <f>VLOOKUP('HEALTH CARE'!A1492,'Customer Names'!A1492:D1492,3,FALSE)</f>
        <v>Stelpflug</v>
      </c>
      <c r="C1492" s="16">
        <f>VLOOKUP(A1492,'Medical Examinations'!A1492:B1492,2,FALSE)</f>
        <v>24.36</v>
      </c>
      <c r="D1492" s="16">
        <f>VLOOKUP(A1492,'Medical Examinations'!A1492:C1492,3,FALSE)</f>
        <v>5.57</v>
      </c>
      <c r="E1492" s="16" t="str">
        <f>VLOOKUP(A1492,'Medical Examinations'!A1492:D1492,4,FALSE)</f>
        <v>No</v>
      </c>
      <c r="F1492" s="16" t="str">
        <f>VLOOKUP(A1492,'Medical Examinations'!A1492:E1492,5,FALSE)</f>
        <v>No</v>
      </c>
      <c r="G1492" s="16" t="str">
        <f>VLOOKUP(A1492,'Medical Examinations'!A1492:F1492,6,FALSE)</f>
        <v>No</v>
      </c>
      <c r="H1492" s="16">
        <f>VLOOKUP('HEALTH CARE'!A1492,'Medical Examinations'!A1492:G1492,7,FALSE)</f>
        <v>0</v>
      </c>
      <c r="I1492" s="16" t="str">
        <f>VLOOKUP(A1492,'Medical Examinations'!A1492:H1492,8,FALSE)</f>
        <v>No</v>
      </c>
      <c r="J1492" s="16" t="str">
        <f>VLOOKUP(A1492,'Medical Examinations'!A1492:I1492,9,FALSE)</f>
        <v>normal weight</v>
      </c>
      <c r="K1492" s="16" t="str">
        <f>VLOOKUP(A1492,'Medical Examinations'!A1492:J1492,10,FALSE)</f>
        <v>normal</v>
      </c>
      <c r="L1492" s="18">
        <f>VLOOKUP(A1492,'Hospitalisation Details'!A:F, 5, FALSE)</f>
        <v>1</v>
      </c>
      <c r="M1492" s="16">
        <f>VLOOKUP(A1492,'Hospitalisation Details'!A1492:H1492,8,FALSE)</f>
        <v>6989.95</v>
      </c>
      <c r="N1492" s="16" t="str">
        <f>VLOOKUP(A1492,'Hospitalisation Details'!A1492:I1492,9,FALSE)</f>
        <v>tier - 2</v>
      </c>
      <c r="O1492" s="16" t="str">
        <f>VLOOKUP(A1492,'Hospitalisation Details'!A1492:J1492,10,FALSE)</f>
        <v>tier - 1</v>
      </c>
      <c r="P1492" s="16" t="str">
        <f>VLOOKUP(A1492,'Hospitalisation Details'!A1492:K1492,11,FALSE)</f>
        <v>R1013</v>
      </c>
      <c r="Q1492" s="16">
        <f>VLOOKUP(A1492,'Hospitalisation Details'!A1492:L1492,12,FALSE)</f>
        <v>40</v>
      </c>
    </row>
    <row r="1493" spans="1:17" ht="20.399999999999999" x14ac:dyDescent="0.6">
      <c r="A1493" s="17" t="s">
        <v>879</v>
      </c>
      <c r="B1493" s="16" t="str">
        <f>VLOOKUP('HEALTH CARE'!A1493,'Customer Names'!A1493:D1493,3,FALSE)</f>
        <v>Sanchez Antognini</v>
      </c>
      <c r="C1493" s="16">
        <f>VLOOKUP(A1493,'Medical Examinations'!A1493:B1493,2,FALSE)</f>
        <v>32.299999999999997</v>
      </c>
      <c r="D1493" s="16">
        <f>VLOOKUP(A1493,'Medical Examinations'!A1493:C1493,3,FALSE)</f>
        <v>5.31</v>
      </c>
      <c r="E1493" s="16" t="str">
        <f>VLOOKUP(A1493,'Medical Examinations'!A1493:D1493,4,FALSE)</f>
        <v>No</v>
      </c>
      <c r="F1493" s="16" t="str">
        <f>VLOOKUP(A1493,'Medical Examinations'!A1493:E1493,5,FALSE)</f>
        <v>No</v>
      </c>
      <c r="G1493" s="16" t="str">
        <f>VLOOKUP(A1493,'Medical Examinations'!A1493:F1493,6,FALSE)</f>
        <v>No</v>
      </c>
      <c r="H1493" s="16">
        <f>VLOOKUP('HEALTH CARE'!A1493,'Medical Examinations'!A1493:G1493,7,FALSE)</f>
        <v>0</v>
      </c>
      <c r="I1493" s="16" t="str">
        <f>VLOOKUP(A1493,'Medical Examinations'!A1493:H1493,8,FALSE)</f>
        <v>No</v>
      </c>
      <c r="J1493" s="16" t="str">
        <f>VLOOKUP(A1493,'Medical Examinations'!A1493:I1493,9,FALSE)</f>
        <v>obesity</v>
      </c>
      <c r="K1493" s="16" t="str">
        <f>VLOOKUP(A1493,'Medical Examinations'!A1493:J1493,10,FALSE)</f>
        <v>normal</v>
      </c>
      <c r="L1493" s="18">
        <f>VLOOKUP(A1493,'Hospitalisation Details'!A:F, 5, FALSE)</f>
        <v>18</v>
      </c>
      <c r="M1493" s="16">
        <f>VLOOKUP(A1493,'Hospitalisation Details'!A1493:H1493,8,FALSE)</f>
        <v>6986.7</v>
      </c>
      <c r="N1493" s="16" t="str">
        <f>VLOOKUP(A1493,'Hospitalisation Details'!A1493:I1493,9,FALSE)</f>
        <v>tier - 3</v>
      </c>
      <c r="O1493" s="16" t="str">
        <f>VLOOKUP(A1493,'Hospitalisation Details'!A1493:J1493,10,FALSE)</f>
        <v>tier - 1</v>
      </c>
      <c r="P1493" s="16" t="str">
        <f>VLOOKUP(A1493,'Hospitalisation Details'!A1493:K1493,11,FALSE)</f>
        <v>R1012</v>
      </c>
      <c r="Q1493" s="16">
        <f>VLOOKUP(A1493,'Hospitalisation Details'!A1493:L1493,12,FALSE)</f>
        <v>40</v>
      </c>
    </row>
    <row r="1494" spans="1:17" ht="20.399999999999999" x14ac:dyDescent="0.6">
      <c r="A1494" s="17" t="s">
        <v>878</v>
      </c>
      <c r="B1494" s="16" t="str">
        <f>VLOOKUP('HEALTH CARE'!A1494,'Customer Names'!A1494:D1494,3,FALSE)</f>
        <v>Condon</v>
      </c>
      <c r="C1494" s="16">
        <f>VLOOKUP(A1494,'Medical Examinations'!A1494:B1494,2,FALSE)</f>
        <v>22.704999999999998</v>
      </c>
      <c r="D1494" s="16">
        <f>VLOOKUP(A1494,'Medical Examinations'!A1494:C1494,3,FALSE)</f>
        <v>4.57</v>
      </c>
      <c r="E1494" s="16" t="str">
        <f>VLOOKUP(A1494,'Medical Examinations'!A1494:D1494,4,FALSE)</f>
        <v>Yes</v>
      </c>
      <c r="F1494" s="16" t="str">
        <f>VLOOKUP(A1494,'Medical Examinations'!A1494:E1494,5,FALSE)</f>
        <v>No</v>
      </c>
      <c r="G1494" s="16" t="str">
        <f>VLOOKUP(A1494,'Medical Examinations'!A1494:F1494,6,FALSE)</f>
        <v>No</v>
      </c>
      <c r="H1494" s="16">
        <f>VLOOKUP('HEALTH CARE'!A1494,'Medical Examinations'!A1494:G1494,7,FALSE)</f>
        <v>0</v>
      </c>
      <c r="I1494" s="16" t="str">
        <f>VLOOKUP(A1494,'Medical Examinations'!A1494:H1494,8,FALSE)</f>
        <v>No</v>
      </c>
      <c r="J1494" s="16" t="str">
        <f>VLOOKUP(A1494,'Medical Examinations'!A1494:I1494,9,FALSE)</f>
        <v>normal weight</v>
      </c>
      <c r="K1494" s="16" t="str">
        <f>VLOOKUP(A1494,'Medical Examinations'!A1494:J1494,10,FALSE)</f>
        <v>normal</v>
      </c>
      <c r="L1494" s="18">
        <f>VLOOKUP(A1494,'Hospitalisation Details'!A:F, 5, FALSE)</f>
        <v>10</v>
      </c>
      <c r="M1494" s="16">
        <f>VLOOKUP(A1494,'Hospitalisation Details'!A1494:H1494,8,FALSE)</f>
        <v>6985.51</v>
      </c>
      <c r="N1494" s="16" t="str">
        <f>VLOOKUP(A1494,'Hospitalisation Details'!A1494:I1494,9,FALSE)</f>
        <v>tier - 2</v>
      </c>
      <c r="O1494" s="16" t="str">
        <f>VLOOKUP(A1494,'Hospitalisation Details'!A1494:J1494,10,FALSE)</f>
        <v>tier - 2</v>
      </c>
      <c r="P1494" s="16" t="str">
        <f>VLOOKUP(A1494,'Hospitalisation Details'!A1494:K1494,11,FALSE)</f>
        <v>R1019</v>
      </c>
      <c r="Q1494" s="16">
        <f>VLOOKUP(A1494,'Hospitalisation Details'!A1494:L1494,12,FALSE)</f>
        <v>37</v>
      </c>
    </row>
    <row r="1495" spans="1:17" ht="20.399999999999999" x14ac:dyDescent="0.6">
      <c r="A1495" s="17" t="s">
        <v>877</v>
      </c>
      <c r="B1495" s="16" t="str">
        <f>VLOOKUP('HEALTH CARE'!A1495,'Customer Names'!A1495:D1495,3,FALSE)</f>
        <v>Magato</v>
      </c>
      <c r="C1495" s="16">
        <f>VLOOKUP(A1495,'Medical Examinations'!A1495:B1495,2,FALSE)</f>
        <v>21.79</v>
      </c>
      <c r="D1495" s="16">
        <f>VLOOKUP(A1495,'Medical Examinations'!A1495:C1495,3,FALSE)</f>
        <v>8.6999999999999993</v>
      </c>
      <c r="E1495" s="16" t="str">
        <f>VLOOKUP(A1495,'Medical Examinations'!A1495:D1495,4,FALSE)</f>
        <v>Yes</v>
      </c>
      <c r="F1495" s="16" t="str">
        <f>VLOOKUP(A1495,'Medical Examinations'!A1495:E1495,5,FALSE)</f>
        <v>No</v>
      </c>
      <c r="G1495" s="16" t="str">
        <f>VLOOKUP(A1495,'Medical Examinations'!A1495:F1495,6,FALSE)</f>
        <v>No</v>
      </c>
      <c r="H1495" s="16">
        <f>VLOOKUP('HEALTH CARE'!A1495,'Medical Examinations'!A1495:G1495,7,FALSE)</f>
        <v>1</v>
      </c>
      <c r="I1495" s="16" t="str">
        <f>VLOOKUP(A1495,'Medical Examinations'!A1495:H1495,8,FALSE)</f>
        <v>No</v>
      </c>
      <c r="J1495" s="16" t="str">
        <f>VLOOKUP(A1495,'Medical Examinations'!A1495:I1495,9,FALSE)</f>
        <v>normal weight</v>
      </c>
      <c r="K1495" s="16" t="str">
        <f>VLOOKUP(A1495,'Medical Examinations'!A1495:J1495,10,FALSE)</f>
        <v>diabetes</v>
      </c>
      <c r="L1495" s="18">
        <f>VLOOKUP(A1495,'Hospitalisation Details'!A:F, 5, FALSE)</f>
        <v>3</v>
      </c>
      <c r="M1495" s="16">
        <f>VLOOKUP(A1495,'Hospitalisation Details'!A1495:H1495,8,FALSE)</f>
        <v>6965.21</v>
      </c>
      <c r="N1495" s="16" t="str">
        <f>VLOOKUP(A1495,'Hospitalisation Details'!A1495:I1495,9,FALSE)</f>
        <v>tier - 2</v>
      </c>
      <c r="O1495" s="16" t="str">
        <f>VLOOKUP(A1495,'Hospitalisation Details'!A1495:J1495,10,FALSE)</f>
        <v>tier - 3</v>
      </c>
      <c r="P1495" s="16" t="str">
        <f>VLOOKUP(A1495,'Hospitalisation Details'!A1495:K1495,11,FALSE)</f>
        <v>R1013</v>
      </c>
      <c r="Q1495" s="16">
        <f>VLOOKUP(A1495,'Hospitalisation Details'!A1495:L1495,12,FALSE)</f>
        <v>48</v>
      </c>
    </row>
    <row r="1496" spans="1:17" ht="20.399999999999999" x14ac:dyDescent="0.6">
      <c r="A1496" s="17" t="s">
        <v>876</v>
      </c>
      <c r="B1496" s="16" t="str">
        <f>VLOOKUP('HEALTH CARE'!A1496,'Customer Names'!A1496:D1496,3,FALSE)</f>
        <v>Dombrowski</v>
      </c>
      <c r="C1496" s="16">
        <f>VLOOKUP(A1496,'Medical Examinations'!A1496:B1496,2,FALSE)</f>
        <v>24.52</v>
      </c>
      <c r="D1496" s="16">
        <f>VLOOKUP(A1496,'Medical Examinations'!A1496:C1496,3,FALSE)</f>
        <v>4.76</v>
      </c>
      <c r="E1496" s="16" t="str">
        <f>VLOOKUP(A1496,'Medical Examinations'!A1496:D1496,4,FALSE)</f>
        <v>No</v>
      </c>
      <c r="F1496" s="16" t="str">
        <f>VLOOKUP(A1496,'Medical Examinations'!A1496:E1496,5,FALSE)</f>
        <v>No</v>
      </c>
      <c r="G1496" s="16" t="str">
        <f>VLOOKUP(A1496,'Medical Examinations'!A1496:F1496,6,FALSE)</f>
        <v>No</v>
      </c>
      <c r="H1496" s="16">
        <f>VLOOKUP('HEALTH CARE'!A1496,'Medical Examinations'!A1496:G1496,7,FALSE)</f>
        <v>0</v>
      </c>
      <c r="I1496" s="16" t="str">
        <f>VLOOKUP(A1496,'Medical Examinations'!A1496:H1496,8,FALSE)</f>
        <v>No</v>
      </c>
      <c r="J1496" s="16" t="str">
        <f>VLOOKUP(A1496,'Medical Examinations'!A1496:I1496,9,FALSE)</f>
        <v>normal weight</v>
      </c>
      <c r="K1496" s="16" t="str">
        <f>VLOOKUP(A1496,'Medical Examinations'!A1496:J1496,10,FALSE)</f>
        <v>normal</v>
      </c>
      <c r="L1496" s="18">
        <f>VLOOKUP(A1496,'Hospitalisation Details'!A:F, 5, FALSE)</f>
        <v>18</v>
      </c>
      <c r="M1496" s="16">
        <f>VLOOKUP(A1496,'Hospitalisation Details'!A1496:H1496,8,FALSE)</f>
        <v>6951.12</v>
      </c>
      <c r="N1496" s="16" t="str">
        <f>VLOOKUP(A1496,'Hospitalisation Details'!A1496:I1496,9,FALSE)</f>
        <v>tier - 2</v>
      </c>
      <c r="O1496" s="16" t="str">
        <f>VLOOKUP(A1496,'Hospitalisation Details'!A1496:J1496,10,FALSE)</f>
        <v>tier - 2</v>
      </c>
      <c r="P1496" s="16" t="str">
        <f>VLOOKUP(A1496,'Hospitalisation Details'!A1496:K1496,11,FALSE)</f>
        <v>R1013</v>
      </c>
      <c r="Q1496" s="16">
        <f>VLOOKUP(A1496,'Hospitalisation Details'!A1496:L1496,12,FALSE)</f>
        <v>42</v>
      </c>
    </row>
    <row r="1497" spans="1:17" ht="20.399999999999999" x14ac:dyDescent="0.6">
      <c r="A1497" s="17" t="s">
        <v>875</v>
      </c>
      <c r="B1497" s="16" t="str">
        <f>VLOOKUP('HEALTH CARE'!A1497,'Customer Names'!A1497:D1497,3,FALSE)</f>
        <v>Ohara</v>
      </c>
      <c r="C1497" s="16">
        <f>VLOOKUP(A1497,'Medical Examinations'!A1497:B1497,2,FALSE)</f>
        <v>39.520000000000003</v>
      </c>
      <c r="D1497" s="16">
        <f>VLOOKUP(A1497,'Medical Examinations'!A1497:C1497,3,FALSE)</f>
        <v>11.81</v>
      </c>
      <c r="E1497" s="16" t="str">
        <f>VLOOKUP(A1497,'Medical Examinations'!A1497:D1497,4,FALSE)</f>
        <v>No</v>
      </c>
      <c r="F1497" s="16" t="str">
        <f>VLOOKUP(A1497,'Medical Examinations'!A1497:E1497,5,FALSE)</f>
        <v>No</v>
      </c>
      <c r="G1497" s="16" t="str">
        <f>VLOOKUP(A1497,'Medical Examinations'!A1497:F1497,6,FALSE)</f>
        <v>No</v>
      </c>
      <c r="H1497" s="16">
        <f>VLOOKUP('HEALTH CARE'!A1497,'Medical Examinations'!A1497:G1497,7,FALSE)</f>
        <v>0</v>
      </c>
      <c r="I1497" s="16" t="str">
        <f>VLOOKUP(A1497,'Medical Examinations'!A1497:H1497,8,FALSE)</f>
        <v>No</v>
      </c>
      <c r="J1497" s="16" t="str">
        <f>VLOOKUP(A1497,'Medical Examinations'!A1497:I1497,9,FALSE)</f>
        <v>obesity</v>
      </c>
      <c r="K1497" s="16" t="str">
        <f>VLOOKUP(A1497,'Medical Examinations'!A1497:J1497,10,FALSE)</f>
        <v>diabetes</v>
      </c>
      <c r="L1497" s="18">
        <f>VLOOKUP(A1497,'Hospitalisation Details'!A:F, 5, FALSE)</f>
        <v>15</v>
      </c>
      <c r="M1497" s="16">
        <f>VLOOKUP(A1497,'Hospitalisation Details'!A1497:H1497,8,FALSE)</f>
        <v>6948.7</v>
      </c>
      <c r="N1497" s="16" t="str">
        <f>VLOOKUP(A1497,'Hospitalisation Details'!A1497:I1497,9,FALSE)</f>
        <v>tier - 1</v>
      </c>
      <c r="O1497" s="16" t="str">
        <f>VLOOKUP(A1497,'Hospitalisation Details'!A1497:J1497,10,FALSE)</f>
        <v>tier - 2</v>
      </c>
      <c r="P1497" s="16" t="str">
        <f>VLOOKUP(A1497,'Hospitalisation Details'!A1497:K1497,11,FALSE)</f>
        <v>R1012</v>
      </c>
      <c r="Q1497" s="16">
        <f>VLOOKUP(A1497,'Hospitalisation Details'!A1497:L1497,12,FALSE)</f>
        <v>44</v>
      </c>
    </row>
    <row r="1498" spans="1:17" ht="20.399999999999999" x14ac:dyDescent="0.6">
      <c r="A1498" s="17" t="s">
        <v>874</v>
      </c>
      <c r="B1498" s="16" t="str">
        <f>VLOOKUP('HEALTH CARE'!A1498,'Customer Names'!A1498:D1498,3,FALSE)</f>
        <v>Cifuentes Fetiva</v>
      </c>
      <c r="C1498" s="16">
        <f>VLOOKUP(A1498,'Medical Examinations'!A1498:B1498,2,FALSE)</f>
        <v>24.49</v>
      </c>
      <c r="D1498" s="16">
        <f>VLOOKUP(A1498,'Medical Examinations'!A1498:C1498,3,FALSE)</f>
        <v>4.67</v>
      </c>
      <c r="E1498" s="16" t="str">
        <f>VLOOKUP(A1498,'Medical Examinations'!A1498:D1498,4,FALSE)</f>
        <v>No</v>
      </c>
      <c r="F1498" s="16" t="str">
        <f>VLOOKUP(A1498,'Medical Examinations'!A1498:E1498,5,FALSE)</f>
        <v>No</v>
      </c>
      <c r="G1498" s="16" t="str">
        <f>VLOOKUP(A1498,'Medical Examinations'!A1498:F1498,6,FALSE)</f>
        <v>No</v>
      </c>
      <c r="H1498" s="16">
        <f>VLOOKUP('HEALTH CARE'!A1498,'Medical Examinations'!A1498:G1498,7,FALSE)</f>
        <v>0</v>
      </c>
      <c r="I1498" s="16" t="str">
        <f>VLOOKUP(A1498,'Medical Examinations'!A1498:H1498,8,FALSE)</f>
        <v>No</v>
      </c>
      <c r="J1498" s="16" t="str">
        <f>VLOOKUP(A1498,'Medical Examinations'!A1498:I1498,9,FALSE)</f>
        <v>normal weight</v>
      </c>
      <c r="K1498" s="16" t="str">
        <f>VLOOKUP(A1498,'Medical Examinations'!A1498:J1498,10,FALSE)</f>
        <v>normal</v>
      </c>
      <c r="L1498" s="18">
        <f>VLOOKUP(A1498,'Hospitalisation Details'!A:F, 5, FALSE)</f>
        <v>5</v>
      </c>
      <c r="M1498" s="16">
        <f>VLOOKUP(A1498,'Hospitalisation Details'!A1498:H1498,8,FALSE)</f>
        <v>6940.94</v>
      </c>
      <c r="N1498" s="16" t="str">
        <f>VLOOKUP(A1498,'Hospitalisation Details'!A1498:I1498,9,FALSE)</f>
        <v>tier - 2</v>
      </c>
      <c r="O1498" s="16" t="str">
        <f>VLOOKUP(A1498,'Hospitalisation Details'!A1498:J1498,10,FALSE)</f>
        <v>tier - 3</v>
      </c>
      <c r="P1498" s="16" t="str">
        <f>VLOOKUP(A1498,'Hospitalisation Details'!A1498:K1498,11,FALSE)</f>
        <v>R1013</v>
      </c>
      <c r="Q1498" s="16">
        <f>VLOOKUP(A1498,'Hospitalisation Details'!A1498:L1498,12,FALSE)</f>
        <v>42</v>
      </c>
    </row>
    <row r="1499" spans="1:17" ht="20.399999999999999" x14ac:dyDescent="0.6">
      <c r="A1499" s="17" t="s">
        <v>873</v>
      </c>
      <c r="B1499" s="16" t="str">
        <f>VLOOKUP('HEALTH CARE'!A1499,'Customer Names'!A1499:D1499,3,FALSE)</f>
        <v>Keno</v>
      </c>
      <c r="C1499" s="16">
        <f>VLOOKUP(A1499,'Medical Examinations'!A1499:B1499,2,FALSE)</f>
        <v>26.315000000000001</v>
      </c>
      <c r="D1499" s="16">
        <f>VLOOKUP(A1499,'Medical Examinations'!A1499:C1499,3,FALSE)</f>
        <v>6.02</v>
      </c>
      <c r="E1499" s="16" t="str">
        <f>VLOOKUP(A1499,'Medical Examinations'!A1499:D1499,4,FALSE)</f>
        <v>No</v>
      </c>
      <c r="F1499" s="16" t="str">
        <f>VLOOKUP(A1499,'Medical Examinations'!A1499:E1499,5,FALSE)</f>
        <v>No</v>
      </c>
      <c r="G1499" s="16" t="str">
        <f>VLOOKUP(A1499,'Medical Examinations'!A1499:F1499,6,FALSE)</f>
        <v>No</v>
      </c>
      <c r="H1499" s="16">
        <f>VLOOKUP('HEALTH CARE'!A1499,'Medical Examinations'!A1499:G1499,7,FALSE)</f>
        <v>0</v>
      </c>
      <c r="I1499" s="16" t="str">
        <f>VLOOKUP(A1499,'Medical Examinations'!A1499:H1499,8,FALSE)</f>
        <v>No</v>
      </c>
      <c r="J1499" s="16" t="str">
        <f>VLOOKUP(A1499,'Medical Examinations'!A1499:I1499,9,FALSE)</f>
        <v>overweight</v>
      </c>
      <c r="K1499" s="16" t="str">
        <f>VLOOKUP(A1499,'Medical Examinations'!A1499:J1499,10,FALSE)</f>
        <v>prediabetes</v>
      </c>
      <c r="L1499" s="18">
        <f>VLOOKUP(A1499,'Hospitalisation Details'!A:F, 5, FALSE)</f>
        <v>30</v>
      </c>
      <c r="M1499" s="16">
        <f>VLOOKUP(A1499,'Hospitalisation Details'!A1499:H1499,8,FALSE)</f>
        <v>6940.91</v>
      </c>
      <c r="N1499" s="16" t="str">
        <f>VLOOKUP(A1499,'Hospitalisation Details'!A1499:I1499,9,FALSE)</f>
        <v>tier - 2</v>
      </c>
      <c r="O1499" s="16" t="str">
        <f>VLOOKUP(A1499,'Hospitalisation Details'!A1499:J1499,10,FALSE)</f>
        <v>tier - 2</v>
      </c>
      <c r="P1499" s="16" t="str">
        <f>VLOOKUP(A1499,'Hospitalisation Details'!A1499:K1499,11,FALSE)</f>
        <v>R1012</v>
      </c>
      <c r="Q1499" s="16">
        <f>VLOOKUP(A1499,'Hospitalisation Details'!A1499:L1499,12,FALSE)</f>
        <v>42</v>
      </c>
    </row>
    <row r="1500" spans="1:17" ht="20.399999999999999" x14ac:dyDescent="0.6">
      <c r="A1500" s="17" t="s">
        <v>872</v>
      </c>
      <c r="B1500" s="16" t="str">
        <f>VLOOKUP('HEALTH CARE'!A1500,'Customer Names'!A1500:D1500,3,FALSE)</f>
        <v>Bruce</v>
      </c>
      <c r="C1500" s="16">
        <f>VLOOKUP(A1500,'Medical Examinations'!A1500:B1500,2,FALSE)</f>
        <v>22.58</v>
      </c>
      <c r="D1500" s="16">
        <f>VLOOKUP(A1500,'Medical Examinations'!A1500:C1500,3,FALSE)</f>
        <v>7.46</v>
      </c>
      <c r="E1500" s="16" t="str">
        <f>VLOOKUP(A1500,'Medical Examinations'!A1500:D1500,4,FALSE)</f>
        <v>No</v>
      </c>
      <c r="F1500" s="16" t="str">
        <f>VLOOKUP(A1500,'Medical Examinations'!A1500:E1500,5,FALSE)</f>
        <v>No</v>
      </c>
      <c r="G1500" s="16" t="str">
        <f>VLOOKUP(A1500,'Medical Examinations'!A1500:F1500,6,FALSE)</f>
        <v>No</v>
      </c>
      <c r="H1500" s="16">
        <f>VLOOKUP('HEALTH CARE'!A1500,'Medical Examinations'!A1500:G1500,7,FALSE)</f>
        <v>0</v>
      </c>
      <c r="I1500" s="16" t="str">
        <f>VLOOKUP(A1500,'Medical Examinations'!A1500:H1500,8,FALSE)</f>
        <v>No</v>
      </c>
      <c r="J1500" s="16" t="str">
        <f>VLOOKUP(A1500,'Medical Examinations'!A1500:I1500,9,FALSE)</f>
        <v>normal weight</v>
      </c>
      <c r="K1500" s="16" t="str">
        <f>VLOOKUP(A1500,'Medical Examinations'!A1500:J1500,10,FALSE)</f>
        <v>diabetes</v>
      </c>
      <c r="L1500" s="18">
        <f>VLOOKUP(A1500,'Hospitalisation Details'!A:F, 5, FALSE)</f>
        <v>29</v>
      </c>
      <c r="M1500" s="16">
        <f>VLOOKUP(A1500,'Hospitalisation Details'!A1500:H1500,8,FALSE)</f>
        <v>6938.11</v>
      </c>
      <c r="N1500" s="16" t="str">
        <f>VLOOKUP(A1500,'Hospitalisation Details'!A1500:I1500,9,FALSE)</f>
        <v>tier - 2</v>
      </c>
      <c r="O1500" s="16" t="str">
        <f>VLOOKUP(A1500,'Hospitalisation Details'!A1500:J1500,10,FALSE)</f>
        <v>tier - 2</v>
      </c>
      <c r="P1500" s="16" t="str">
        <f>VLOOKUP(A1500,'Hospitalisation Details'!A1500:K1500,11,FALSE)</f>
        <v>R1013</v>
      </c>
      <c r="Q1500" s="16">
        <f>VLOOKUP(A1500,'Hospitalisation Details'!A1500:L1500,12,FALSE)</f>
        <v>44</v>
      </c>
    </row>
    <row r="1501" spans="1:17" ht="20.399999999999999" x14ac:dyDescent="0.6">
      <c r="A1501" s="17" t="s">
        <v>871</v>
      </c>
      <c r="B1501" s="16" t="str">
        <f>VLOOKUP('HEALTH CARE'!A1501,'Customer Names'!A1501:D1501,3,FALSE)</f>
        <v>Lorch</v>
      </c>
      <c r="C1501" s="16">
        <f>VLOOKUP(A1501,'Medical Examinations'!A1501:B1501,2,FALSE)</f>
        <v>19.475000000000001</v>
      </c>
      <c r="D1501" s="16">
        <f>VLOOKUP(A1501,'Medical Examinations'!A1501:C1501,3,FALSE)</f>
        <v>4.74</v>
      </c>
      <c r="E1501" s="16" t="str">
        <f>VLOOKUP(A1501,'Medical Examinations'!A1501:D1501,4,FALSE)</f>
        <v>No</v>
      </c>
      <c r="F1501" s="16" t="str">
        <f>VLOOKUP(A1501,'Medical Examinations'!A1501:E1501,5,FALSE)</f>
        <v>No</v>
      </c>
      <c r="G1501" s="16" t="str">
        <f>VLOOKUP(A1501,'Medical Examinations'!A1501:F1501,6,FALSE)</f>
        <v>No</v>
      </c>
      <c r="H1501" s="16">
        <f>VLOOKUP('HEALTH CARE'!A1501,'Medical Examinations'!A1501:G1501,7,FALSE)</f>
        <v>1</v>
      </c>
      <c r="I1501" s="16" t="str">
        <f>VLOOKUP(A1501,'Medical Examinations'!A1501:H1501,8,FALSE)</f>
        <v>No</v>
      </c>
      <c r="J1501" s="16" t="str">
        <f>VLOOKUP(A1501,'Medical Examinations'!A1501:I1501,9,FALSE)</f>
        <v>normal weight</v>
      </c>
      <c r="K1501" s="16" t="str">
        <f>VLOOKUP(A1501,'Medical Examinations'!A1501:J1501,10,FALSE)</f>
        <v>normal</v>
      </c>
      <c r="L1501" s="18">
        <f>VLOOKUP(A1501,'Hospitalisation Details'!A:F, 5, FALSE)</f>
        <v>5</v>
      </c>
      <c r="M1501" s="16">
        <f>VLOOKUP(A1501,'Hospitalisation Details'!A1501:H1501,8,FALSE)</f>
        <v>6933.24</v>
      </c>
      <c r="N1501" s="16" t="str">
        <f>VLOOKUP(A1501,'Hospitalisation Details'!A1501:I1501,9,FALSE)</f>
        <v>tier - 2</v>
      </c>
      <c r="O1501" s="16" t="str">
        <f>VLOOKUP(A1501,'Hospitalisation Details'!A1501:J1501,10,FALSE)</f>
        <v>tier - 3</v>
      </c>
      <c r="P1501" s="16" t="str">
        <f>VLOOKUP(A1501,'Hospitalisation Details'!A1501:K1501,11,FALSE)</f>
        <v>R1012</v>
      </c>
      <c r="Q1501" s="16">
        <f>VLOOKUP(A1501,'Hospitalisation Details'!A1501:L1501,12,FALSE)</f>
        <v>38</v>
      </c>
    </row>
    <row r="1502" spans="1:17" ht="20.399999999999999" x14ac:dyDescent="0.6">
      <c r="A1502" s="17" t="s">
        <v>870</v>
      </c>
      <c r="B1502" s="16" t="str">
        <f>VLOOKUP('HEALTH CARE'!A1502,'Customer Names'!A1502:D1502,3,FALSE)</f>
        <v>Sullivan</v>
      </c>
      <c r="C1502" s="16">
        <f>VLOOKUP(A1502,'Medical Examinations'!A1502:B1502,2,FALSE)</f>
        <v>26.33</v>
      </c>
      <c r="D1502" s="16">
        <f>VLOOKUP(A1502,'Medical Examinations'!A1502:C1502,3,FALSE)</f>
        <v>4.79</v>
      </c>
      <c r="E1502" s="16" t="str">
        <f>VLOOKUP(A1502,'Medical Examinations'!A1502:D1502,4,FALSE)</f>
        <v>No</v>
      </c>
      <c r="F1502" s="16" t="str">
        <f>VLOOKUP(A1502,'Medical Examinations'!A1502:E1502,5,FALSE)</f>
        <v>No</v>
      </c>
      <c r="G1502" s="16" t="str">
        <f>VLOOKUP(A1502,'Medical Examinations'!A1502:F1502,6,FALSE)</f>
        <v>No</v>
      </c>
      <c r="H1502" s="16">
        <f>VLOOKUP('HEALTH CARE'!A1502,'Medical Examinations'!A1502:G1502,7,FALSE)</f>
        <v>0</v>
      </c>
      <c r="I1502" s="16" t="str">
        <f>VLOOKUP(A1502,'Medical Examinations'!A1502:H1502,8,FALSE)</f>
        <v>No</v>
      </c>
      <c r="J1502" s="16" t="str">
        <f>VLOOKUP(A1502,'Medical Examinations'!A1502:I1502,9,FALSE)</f>
        <v>overweight</v>
      </c>
      <c r="K1502" s="16" t="str">
        <f>VLOOKUP(A1502,'Medical Examinations'!A1502:J1502,10,FALSE)</f>
        <v>normal</v>
      </c>
      <c r="L1502" s="18">
        <f>VLOOKUP(A1502,'Hospitalisation Details'!A:F, 5, FALSE)</f>
        <v>21</v>
      </c>
      <c r="M1502" s="16">
        <f>VLOOKUP(A1502,'Hospitalisation Details'!A1502:H1502,8,FALSE)</f>
        <v>6895.19</v>
      </c>
      <c r="N1502" s="16" t="str">
        <f>VLOOKUP(A1502,'Hospitalisation Details'!A1502:I1502,9,FALSE)</f>
        <v>tier - 2</v>
      </c>
      <c r="O1502" s="16" t="str">
        <f>VLOOKUP(A1502,'Hospitalisation Details'!A1502:J1502,10,FALSE)</f>
        <v>tier - 3</v>
      </c>
      <c r="P1502" s="16" t="str">
        <f>VLOOKUP(A1502,'Hospitalisation Details'!A1502:K1502,11,FALSE)</f>
        <v>R1024</v>
      </c>
      <c r="Q1502" s="16">
        <f>VLOOKUP(A1502,'Hospitalisation Details'!A1502:L1502,12,FALSE)</f>
        <v>33</v>
      </c>
    </row>
    <row r="1503" spans="1:17" ht="20.399999999999999" x14ac:dyDescent="0.6">
      <c r="A1503" s="17" t="s">
        <v>869</v>
      </c>
      <c r="B1503" s="16" t="str">
        <f>VLOOKUP('HEALTH CARE'!A1503,'Customer Names'!A1503:D1503,3,FALSE)</f>
        <v>Cave</v>
      </c>
      <c r="C1503" s="16">
        <f>VLOOKUP(A1503,'Medical Examinations'!A1503:B1503,2,FALSE)</f>
        <v>17.29</v>
      </c>
      <c r="D1503" s="16">
        <f>VLOOKUP(A1503,'Medical Examinations'!A1503:C1503,3,FALSE)</f>
        <v>5.35</v>
      </c>
      <c r="E1503" s="16" t="str">
        <f>VLOOKUP(A1503,'Medical Examinations'!A1503:D1503,4,FALSE)</f>
        <v>Yes</v>
      </c>
      <c r="F1503" s="16" t="str">
        <f>VLOOKUP(A1503,'Medical Examinations'!A1503:E1503,5,FALSE)</f>
        <v>No</v>
      </c>
      <c r="G1503" s="16" t="str">
        <f>VLOOKUP(A1503,'Medical Examinations'!A1503:F1503,6,FALSE)</f>
        <v>No</v>
      </c>
      <c r="H1503" s="16">
        <f>VLOOKUP('HEALTH CARE'!A1503,'Medical Examinations'!A1503:G1503,7,FALSE)</f>
        <v>0</v>
      </c>
      <c r="I1503" s="16" t="str">
        <f>VLOOKUP(A1503,'Medical Examinations'!A1503:H1503,8,FALSE)</f>
        <v>No</v>
      </c>
      <c r="J1503" s="16" t="str">
        <f>VLOOKUP(A1503,'Medical Examinations'!A1503:I1503,9,FALSE)</f>
        <v>underweight</v>
      </c>
      <c r="K1503" s="16" t="str">
        <f>VLOOKUP(A1503,'Medical Examinations'!A1503:J1503,10,FALSE)</f>
        <v>normal</v>
      </c>
      <c r="L1503" s="18">
        <f>VLOOKUP(A1503,'Hospitalisation Details'!A:F, 5, FALSE)</f>
        <v>10</v>
      </c>
      <c r="M1503" s="16">
        <f>VLOOKUP(A1503,'Hospitalisation Details'!A1503:H1503,8,FALSE)</f>
        <v>6877.98</v>
      </c>
      <c r="N1503" s="16" t="str">
        <f>VLOOKUP(A1503,'Hospitalisation Details'!A1503:I1503,9,FALSE)</f>
        <v>tier - 2</v>
      </c>
      <c r="O1503" s="16" t="str">
        <f>VLOOKUP(A1503,'Hospitalisation Details'!A1503:J1503,10,FALSE)</f>
        <v>tier - 1</v>
      </c>
      <c r="P1503" s="16" t="str">
        <f>VLOOKUP(A1503,'Hospitalisation Details'!A1503:K1503,11,FALSE)</f>
        <v>R1024</v>
      </c>
      <c r="Q1503" s="16">
        <f>VLOOKUP(A1503,'Hospitalisation Details'!A1503:L1503,12,FALSE)</f>
        <v>37</v>
      </c>
    </row>
    <row r="1504" spans="1:17" ht="20.399999999999999" x14ac:dyDescent="0.6">
      <c r="A1504" s="17" t="s">
        <v>868</v>
      </c>
      <c r="B1504" s="16" t="str">
        <f>VLOOKUP('HEALTH CARE'!A1504,'Customer Names'!A1504:D1504,3,FALSE)</f>
        <v>Gudenkauf</v>
      </c>
      <c r="C1504" s="16">
        <f>VLOOKUP(A1504,'Medical Examinations'!A1504:B1504,2,FALSE)</f>
        <v>42.88</v>
      </c>
      <c r="D1504" s="16">
        <f>VLOOKUP(A1504,'Medical Examinations'!A1504:C1504,3,FALSE)</f>
        <v>4.87</v>
      </c>
      <c r="E1504" s="16" t="str">
        <f>VLOOKUP(A1504,'Medical Examinations'!A1504:D1504,4,FALSE)</f>
        <v>No</v>
      </c>
      <c r="F1504" s="16" t="str">
        <f>VLOOKUP(A1504,'Medical Examinations'!A1504:E1504,5,FALSE)</f>
        <v>yes</v>
      </c>
      <c r="G1504" s="16" t="str">
        <f>VLOOKUP(A1504,'Medical Examinations'!A1504:F1504,6,FALSE)</f>
        <v>No</v>
      </c>
      <c r="H1504" s="16">
        <f>VLOOKUP('HEALTH CARE'!A1504,'Medical Examinations'!A1504:G1504,7,FALSE)</f>
        <v>1</v>
      </c>
      <c r="I1504" s="16" t="str">
        <f>VLOOKUP(A1504,'Medical Examinations'!A1504:H1504,8,FALSE)</f>
        <v>No</v>
      </c>
      <c r="J1504" s="16" t="str">
        <f>VLOOKUP(A1504,'Medical Examinations'!A1504:I1504,9,FALSE)</f>
        <v>obesity</v>
      </c>
      <c r="K1504" s="16" t="str">
        <f>VLOOKUP(A1504,'Medical Examinations'!A1504:J1504,10,FALSE)</f>
        <v>normal</v>
      </c>
      <c r="L1504" s="18">
        <f>VLOOKUP(A1504,'Hospitalisation Details'!A:F, 5, FALSE)</f>
        <v>24</v>
      </c>
      <c r="M1504" s="16">
        <f>VLOOKUP(A1504,'Hospitalisation Details'!A1504:H1504,8,FALSE)</f>
        <v>6876.53</v>
      </c>
      <c r="N1504" s="16" t="str">
        <f>VLOOKUP(A1504,'Hospitalisation Details'!A1504:I1504,9,FALSE)</f>
        <v>tier - 2</v>
      </c>
      <c r="O1504" s="16" t="str">
        <f>VLOOKUP(A1504,'Hospitalisation Details'!A1504:J1504,10,FALSE)</f>
        <v>tier - 1</v>
      </c>
      <c r="P1504" s="16" t="str">
        <f>VLOOKUP(A1504,'Hospitalisation Details'!A1504:K1504,11,FALSE)</f>
        <v>R1012</v>
      </c>
      <c r="Q1504" s="16">
        <f>VLOOKUP(A1504,'Hospitalisation Details'!A1504:L1504,12,FALSE)</f>
        <v>18</v>
      </c>
    </row>
    <row r="1505" spans="1:17" ht="20.399999999999999" x14ac:dyDescent="0.6">
      <c r="A1505" s="17" t="s">
        <v>867</v>
      </c>
      <c r="B1505" s="16" t="str">
        <f>VLOOKUP('HEALTH CARE'!A1505,'Customer Names'!A1505:D1505,3,FALSE)</f>
        <v>Thomas</v>
      </c>
      <c r="C1505" s="16">
        <f>VLOOKUP(A1505,'Medical Examinations'!A1505:B1505,2,FALSE)</f>
        <v>32.200000000000003</v>
      </c>
      <c r="D1505" s="16">
        <f>VLOOKUP(A1505,'Medical Examinations'!A1505:C1505,3,FALSE)</f>
        <v>10.09</v>
      </c>
      <c r="E1505" s="16" t="str">
        <f>VLOOKUP(A1505,'Medical Examinations'!A1505:D1505,4,FALSE)</f>
        <v>Yes</v>
      </c>
      <c r="F1505" s="16" t="str">
        <f>VLOOKUP(A1505,'Medical Examinations'!A1505:E1505,5,FALSE)</f>
        <v>No</v>
      </c>
      <c r="G1505" s="16" t="str">
        <f>VLOOKUP(A1505,'Medical Examinations'!A1505:F1505,6,FALSE)</f>
        <v>No</v>
      </c>
      <c r="H1505" s="16">
        <f>VLOOKUP('HEALTH CARE'!A1505,'Medical Examinations'!A1505:G1505,7,FALSE)</f>
        <v>0</v>
      </c>
      <c r="I1505" s="16" t="str">
        <f>VLOOKUP(A1505,'Medical Examinations'!A1505:H1505,8,FALSE)</f>
        <v>No</v>
      </c>
      <c r="J1505" s="16" t="str">
        <f>VLOOKUP(A1505,'Medical Examinations'!A1505:I1505,9,FALSE)</f>
        <v>obesity</v>
      </c>
      <c r="K1505" s="16" t="str">
        <f>VLOOKUP(A1505,'Medical Examinations'!A1505:J1505,10,FALSE)</f>
        <v>diabetes</v>
      </c>
      <c r="L1505" s="18">
        <f>VLOOKUP(A1505,'Hospitalisation Details'!A:F, 5, FALSE)</f>
        <v>23</v>
      </c>
      <c r="M1505" s="16">
        <f>VLOOKUP(A1505,'Hospitalisation Details'!A1505:H1505,8,FALSE)</f>
        <v>6875.96</v>
      </c>
      <c r="N1505" s="16" t="str">
        <f>VLOOKUP(A1505,'Hospitalisation Details'!A1505:I1505,9,FALSE)</f>
        <v>tier - 2</v>
      </c>
      <c r="O1505" s="16" t="str">
        <f>VLOOKUP(A1505,'Hospitalisation Details'!A1505:J1505,10,FALSE)</f>
        <v>tier - 2</v>
      </c>
      <c r="P1505" s="16" t="str">
        <f>VLOOKUP(A1505,'Hospitalisation Details'!A1505:K1505,11,FALSE)</f>
        <v>R1011</v>
      </c>
      <c r="Q1505" s="16">
        <f>VLOOKUP(A1505,'Hospitalisation Details'!A1505:L1505,12,FALSE)</f>
        <v>41</v>
      </c>
    </row>
    <row r="1506" spans="1:17" ht="20.399999999999999" x14ac:dyDescent="0.6">
      <c r="A1506" s="17" t="s">
        <v>866</v>
      </c>
      <c r="B1506" s="16" t="str">
        <f>VLOOKUP('HEALTH CARE'!A1506,'Customer Names'!A1506:D1506,3,FALSE)</f>
        <v>Holley</v>
      </c>
      <c r="C1506" s="16">
        <f>VLOOKUP(A1506,'Medical Examinations'!A1506:B1506,2,FALSE)</f>
        <v>18.75</v>
      </c>
      <c r="D1506" s="16">
        <f>VLOOKUP(A1506,'Medical Examinations'!A1506:C1506,3,FALSE)</f>
        <v>5.47</v>
      </c>
      <c r="E1506" s="16" t="str">
        <f>VLOOKUP(A1506,'Medical Examinations'!A1506:D1506,4,FALSE)</f>
        <v>Yes</v>
      </c>
      <c r="F1506" s="16" t="str">
        <f>VLOOKUP(A1506,'Medical Examinations'!A1506:E1506,5,FALSE)</f>
        <v>No</v>
      </c>
      <c r="G1506" s="16" t="str">
        <f>VLOOKUP(A1506,'Medical Examinations'!A1506:F1506,6,FALSE)</f>
        <v>Yes</v>
      </c>
      <c r="H1506" s="16">
        <f>VLOOKUP('HEALTH CARE'!A1506,'Medical Examinations'!A1506:G1506,7,FALSE)</f>
        <v>1</v>
      </c>
      <c r="I1506" s="16" t="str">
        <f>VLOOKUP(A1506,'Medical Examinations'!A1506:H1506,8,FALSE)</f>
        <v>No</v>
      </c>
      <c r="J1506" s="16" t="str">
        <f>VLOOKUP(A1506,'Medical Examinations'!A1506:I1506,9,FALSE)</f>
        <v>normal weight</v>
      </c>
      <c r="K1506" s="16" t="str">
        <f>VLOOKUP(A1506,'Medical Examinations'!A1506:J1506,10,FALSE)</f>
        <v>normal</v>
      </c>
      <c r="L1506" s="18">
        <f>VLOOKUP(A1506,'Hospitalisation Details'!A:F, 5, FALSE)</f>
        <v>23</v>
      </c>
      <c r="M1506" s="16">
        <f>VLOOKUP(A1506,'Hospitalisation Details'!A1506:H1506,8,FALSE)</f>
        <v>6868.39</v>
      </c>
      <c r="N1506" s="16" t="str">
        <f>VLOOKUP(A1506,'Hospitalisation Details'!A1506:I1506,9,FALSE)</f>
        <v>tier - 2</v>
      </c>
      <c r="O1506" s="16" t="str">
        <f>VLOOKUP(A1506,'Hospitalisation Details'!A1506:J1506,10,FALSE)</f>
        <v>tier - 2</v>
      </c>
      <c r="P1506" s="16" t="str">
        <f>VLOOKUP(A1506,'Hospitalisation Details'!A1506:K1506,11,FALSE)</f>
        <v>R1013</v>
      </c>
      <c r="Q1506" s="16">
        <f>VLOOKUP(A1506,'Hospitalisation Details'!A1506:L1506,12,FALSE)</f>
        <v>53</v>
      </c>
    </row>
    <row r="1507" spans="1:17" ht="20.399999999999999" x14ac:dyDescent="0.6">
      <c r="A1507" s="17" t="s">
        <v>865</v>
      </c>
      <c r="B1507" s="16" t="str">
        <f>VLOOKUP('HEALTH CARE'!A1507,'Customer Names'!A1507:D1507,3,FALSE)</f>
        <v>Kemble</v>
      </c>
      <c r="C1507" s="16">
        <f>VLOOKUP(A1507,'Medical Examinations'!A1507:B1507,2,FALSE)</f>
        <v>22.36</v>
      </c>
      <c r="D1507" s="16">
        <f>VLOOKUP(A1507,'Medical Examinations'!A1507:C1507,3,FALSE)</f>
        <v>8.6</v>
      </c>
      <c r="E1507" s="16" t="str">
        <f>VLOOKUP(A1507,'Medical Examinations'!A1507:D1507,4,FALSE)</f>
        <v>No</v>
      </c>
      <c r="F1507" s="16" t="str">
        <f>VLOOKUP(A1507,'Medical Examinations'!A1507:E1507,5,FALSE)</f>
        <v>No</v>
      </c>
      <c r="G1507" s="16" t="str">
        <f>VLOOKUP(A1507,'Medical Examinations'!A1507:F1507,6,FALSE)</f>
        <v>No</v>
      </c>
      <c r="H1507" s="16">
        <f>VLOOKUP('HEALTH CARE'!A1507,'Medical Examinations'!A1507:G1507,7,FALSE)</f>
        <v>0</v>
      </c>
      <c r="I1507" s="16" t="str">
        <f>VLOOKUP(A1507,'Medical Examinations'!A1507:H1507,8,FALSE)</f>
        <v>No</v>
      </c>
      <c r="J1507" s="16" t="str">
        <f>VLOOKUP(A1507,'Medical Examinations'!A1507:I1507,9,FALSE)</f>
        <v>normal weight</v>
      </c>
      <c r="K1507" s="16" t="str">
        <f>VLOOKUP(A1507,'Medical Examinations'!A1507:J1507,10,FALSE)</f>
        <v>diabetes</v>
      </c>
      <c r="L1507" s="18">
        <f>VLOOKUP(A1507,'Hospitalisation Details'!A:F, 5, FALSE)</f>
        <v>5</v>
      </c>
      <c r="M1507" s="16">
        <f>VLOOKUP(A1507,'Hospitalisation Details'!A1507:H1507,8,FALSE)</f>
        <v>6863.49</v>
      </c>
      <c r="N1507" s="16" t="str">
        <f>VLOOKUP(A1507,'Hospitalisation Details'!A1507:I1507,9,FALSE)</f>
        <v>tier - 2</v>
      </c>
      <c r="O1507" s="16" t="str">
        <f>VLOOKUP(A1507,'Hospitalisation Details'!A1507:J1507,10,FALSE)</f>
        <v>tier - 1</v>
      </c>
      <c r="P1507" s="16" t="str">
        <f>VLOOKUP(A1507,'Hospitalisation Details'!A1507:K1507,11,FALSE)</f>
        <v>R1013</v>
      </c>
      <c r="Q1507" s="16">
        <f>VLOOKUP(A1507,'Hospitalisation Details'!A1507:L1507,12,FALSE)</f>
        <v>44</v>
      </c>
    </row>
    <row r="1508" spans="1:17" ht="20.399999999999999" x14ac:dyDescent="0.6">
      <c r="A1508" s="17" t="s">
        <v>864</v>
      </c>
      <c r="B1508" s="16" t="str">
        <f>VLOOKUP('HEALTH CARE'!A1508,'Customer Names'!A1508:D1508,3,FALSE)</f>
        <v>Bentley</v>
      </c>
      <c r="C1508" s="16">
        <f>VLOOKUP(A1508,'Medical Examinations'!A1508:B1508,2,FALSE)</f>
        <v>23.94</v>
      </c>
      <c r="D1508" s="16">
        <f>VLOOKUP(A1508,'Medical Examinations'!A1508:C1508,3,FALSE)</f>
        <v>10.74</v>
      </c>
      <c r="E1508" s="16" t="str">
        <f>VLOOKUP(A1508,'Medical Examinations'!A1508:D1508,4,FALSE)</f>
        <v>Yes</v>
      </c>
      <c r="F1508" s="16" t="str">
        <f>VLOOKUP(A1508,'Medical Examinations'!A1508:E1508,5,FALSE)</f>
        <v>No</v>
      </c>
      <c r="G1508" s="16" t="str">
        <f>VLOOKUP(A1508,'Medical Examinations'!A1508:F1508,6,FALSE)</f>
        <v>No</v>
      </c>
      <c r="H1508" s="16">
        <f>VLOOKUP('HEALTH CARE'!A1508,'Medical Examinations'!A1508:G1508,7,FALSE)</f>
        <v>0</v>
      </c>
      <c r="I1508" s="16" t="str">
        <f>VLOOKUP(A1508,'Medical Examinations'!A1508:H1508,8,FALSE)</f>
        <v>No</v>
      </c>
      <c r="J1508" s="16" t="str">
        <f>VLOOKUP(A1508,'Medical Examinations'!A1508:I1508,9,FALSE)</f>
        <v>normal weight</v>
      </c>
      <c r="K1508" s="16" t="str">
        <f>VLOOKUP(A1508,'Medical Examinations'!A1508:J1508,10,FALSE)</f>
        <v>diabetes</v>
      </c>
      <c r="L1508" s="18">
        <f>VLOOKUP(A1508,'Hospitalisation Details'!A:F, 5, FALSE)</f>
        <v>19</v>
      </c>
      <c r="M1508" s="16">
        <f>VLOOKUP(A1508,'Hospitalisation Details'!A1508:H1508,8,FALSE)</f>
        <v>6858.48</v>
      </c>
      <c r="N1508" s="16" t="str">
        <f>VLOOKUP(A1508,'Hospitalisation Details'!A1508:I1508,9,FALSE)</f>
        <v>tier - 2</v>
      </c>
      <c r="O1508" s="16" t="str">
        <f>VLOOKUP(A1508,'Hospitalisation Details'!A1508:J1508,10,FALSE)</f>
        <v>tier - 2</v>
      </c>
      <c r="P1508" s="16" t="str">
        <f>VLOOKUP(A1508,'Hospitalisation Details'!A1508:K1508,11,FALSE)</f>
        <v>R1019</v>
      </c>
      <c r="Q1508" s="16">
        <f>VLOOKUP(A1508,'Hospitalisation Details'!A1508:L1508,12,FALSE)</f>
        <v>41</v>
      </c>
    </row>
    <row r="1509" spans="1:17" ht="20.399999999999999" x14ac:dyDescent="0.6">
      <c r="A1509" s="17" t="s">
        <v>863</v>
      </c>
      <c r="B1509" s="16" t="str">
        <f>VLOOKUP('HEALTH CARE'!A1509,'Customer Names'!A1509:D1509,3,FALSE)</f>
        <v>Jones</v>
      </c>
      <c r="C1509" s="16">
        <f>VLOOKUP(A1509,'Medical Examinations'!A1509:B1509,2,FALSE)</f>
        <v>30.1</v>
      </c>
      <c r="D1509" s="16">
        <f>VLOOKUP(A1509,'Medical Examinations'!A1509:C1509,3,FALSE)</f>
        <v>4.3899999999999997</v>
      </c>
      <c r="E1509" s="16" t="str">
        <f>VLOOKUP(A1509,'Medical Examinations'!A1509:D1509,4,FALSE)</f>
        <v>No</v>
      </c>
      <c r="F1509" s="16" t="str">
        <f>VLOOKUP(A1509,'Medical Examinations'!A1509:E1509,5,FALSE)</f>
        <v>No</v>
      </c>
      <c r="G1509" s="16" t="str">
        <f>VLOOKUP(A1509,'Medical Examinations'!A1509:F1509,6,FALSE)</f>
        <v>Yes</v>
      </c>
      <c r="H1509" s="16">
        <f>VLOOKUP('HEALTH CARE'!A1509,'Medical Examinations'!A1509:G1509,7,FALSE)</f>
        <v>1</v>
      </c>
      <c r="I1509" s="16" t="str">
        <f>VLOOKUP(A1509,'Medical Examinations'!A1509:H1509,8,FALSE)</f>
        <v>No</v>
      </c>
      <c r="J1509" s="16" t="str">
        <f>VLOOKUP(A1509,'Medical Examinations'!A1509:I1509,9,FALSE)</f>
        <v>obesity</v>
      </c>
      <c r="K1509" s="16" t="str">
        <f>VLOOKUP(A1509,'Medical Examinations'!A1509:J1509,10,FALSE)</f>
        <v>normal</v>
      </c>
      <c r="L1509" s="18">
        <f>VLOOKUP(A1509,'Hospitalisation Details'!A:F, 5, FALSE)</f>
        <v>4</v>
      </c>
      <c r="M1509" s="16">
        <f>VLOOKUP(A1509,'Hospitalisation Details'!A1509:H1509,8,FALSE)</f>
        <v>6849.03</v>
      </c>
      <c r="N1509" s="16" t="str">
        <f>VLOOKUP(A1509,'Hospitalisation Details'!A1509:I1509,9,FALSE)</f>
        <v>tier - 2</v>
      </c>
      <c r="O1509" s="16" t="str">
        <f>VLOOKUP(A1509,'Hospitalisation Details'!A1509:J1509,10,FALSE)</f>
        <v>tier - 2</v>
      </c>
      <c r="P1509" s="16" t="str">
        <f>VLOOKUP(A1509,'Hospitalisation Details'!A1509:K1509,11,FALSE)</f>
        <v>R1011</v>
      </c>
      <c r="Q1509" s="16">
        <f>VLOOKUP(A1509,'Hospitalisation Details'!A1509:L1509,12,FALSE)</f>
        <v>43</v>
      </c>
    </row>
    <row r="1510" spans="1:17" ht="20.399999999999999" x14ac:dyDescent="0.6">
      <c r="A1510" s="17" t="s">
        <v>862</v>
      </c>
      <c r="B1510" s="16" t="str">
        <f>VLOOKUP('HEALTH CARE'!A1510,'Customer Names'!A1510:D1510,3,FALSE)</f>
        <v>Tremblay</v>
      </c>
      <c r="C1510" s="16">
        <f>VLOOKUP(A1510,'Medical Examinations'!A1510:B1510,2,FALSE)</f>
        <v>21.93</v>
      </c>
      <c r="D1510" s="16">
        <f>VLOOKUP(A1510,'Medical Examinations'!A1510:C1510,3,FALSE)</f>
        <v>6.3</v>
      </c>
      <c r="E1510" s="16" t="str">
        <f>VLOOKUP(A1510,'Medical Examinations'!A1510:D1510,4,FALSE)</f>
        <v>No</v>
      </c>
      <c r="F1510" s="16" t="str">
        <f>VLOOKUP(A1510,'Medical Examinations'!A1510:E1510,5,FALSE)</f>
        <v>No</v>
      </c>
      <c r="G1510" s="16" t="str">
        <f>VLOOKUP(A1510,'Medical Examinations'!A1510:F1510,6,FALSE)</f>
        <v>No</v>
      </c>
      <c r="H1510" s="16">
        <f>VLOOKUP('HEALTH CARE'!A1510,'Medical Examinations'!A1510:G1510,7,FALSE)</f>
        <v>0</v>
      </c>
      <c r="I1510" s="16" t="str">
        <f>VLOOKUP(A1510,'Medical Examinations'!A1510:H1510,8,FALSE)</f>
        <v>No</v>
      </c>
      <c r="J1510" s="16" t="str">
        <f>VLOOKUP(A1510,'Medical Examinations'!A1510:I1510,9,FALSE)</f>
        <v>normal weight</v>
      </c>
      <c r="K1510" s="16" t="str">
        <f>VLOOKUP(A1510,'Medical Examinations'!A1510:J1510,10,FALSE)</f>
        <v>prediabetes</v>
      </c>
      <c r="L1510" s="18">
        <f>VLOOKUP(A1510,'Hospitalisation Details'!A:F, 5, FALSE)</f>
        <v>15</v>
      </c>
      <c r="M1510" s="16">
        <f>VLOOKUP(A1510,'Hospitalisation Details'!A1510:H1510,8,FALSE)</f>
        <v>6843.17</v>
      </c>
      <c r="N1510" s="16" t="str">
        <f>VLOOKUP(A1510,'Hospitalisation Details'!A1510:I1510,9,FALSE)</f>
        <v>tier - 2</v>
      </c>
      <c r="O1510" s="16" t="str">
        <f>VLOOKUP(A1510,'Hospitalisation Details'!A1510:J1510,10,FALSE)</f>
        <v>tier - 1</v>
      </c>
      <c r="P1510" s="16" t="str">
        <f>VLOOKUP(A1510,'Hospitalisation Details'!A1510:K1510,11,FALSE)</f>
        <v>R1013</v>
      </c>
      <c r="Q1510" s="16">
        <f>VLOOKUP(A1510,'Hospitalisation Details'!A1510:L1510,12,FALSE)</f>
        <v>45</v>
      </c>
    </row>
    <row r="1511" spans="1:17" ht="20.399999999999999" x14ac:dyDescent="0.6">
      <c r="A1511" s="17" t="s">
        <v>861</v>
      </c>
      <c r="B1511" s="16" t="str">
        <f>VLOOKUP('HEALTH CARE'!A1511,'Customer Names'!A1511:D1511,3,FALSE)</f>
        <v>Bellucci</v>
      </c>
      <c r="C1511" s="16">
        <f>VLOOKUP(A1511,'Medical Examinations'!A1511:B1511,2,FALSE)</f>
        <v>39.75</v>
      </c>
      <c r="D1511" s="16">
        <f>VLOOKUP(A1511,'Medical Examinations'!A1511:C1511,3,FALSE)</f>
        <v>5.41</v>
      </c>
      <c r="E1511" s="16" t="str">
        <f>VLOOKUP(A1511,'Medical Examinations'!A1511:D1511,4,FALSE)</f>
        <v>No</v>
      </c>
      <c r="F1511" s="16" t="str">
        <f>VLOOKUP(A1511,'Medical Examinations'!A1511:E1511,5,FALSE)</f>
        <v>yes</v>
      </c>
      <c r="G1511" s="16" t="str">
        <f>VLOOKUP(A1511,'Medical Examinations'!A1511:F1511,6,FALSE)</f>
        <v>No</v>
      </c>
      <c r="H1511" s="16">
        <f>VLOOKUP('HEALTH CARE'!A1511,'Medical Examinations'!A1511:G1511,7,FALSE)</f>
        <v>1</v>
      </c>
      <c r="I1511" s="16" t="str">
        <f>VLOOKUP(A1511,'Medical Examinations'!A1511:H1511,8,FALSE)</f>
        <v>No</v>
      </c>
      <c r="J1511" s="16" t="str">
        <f>VLOOKUP(A1511,'Medical Examinations'!A1511:I1511,9,FALSE)</f>
        <v>obesity</v>
      </c>
      <c r="K1511" s="16" t="str">
        <f>VLOOKUP(A1511,'Medical Examinations'!A1511:J1511,10,FALSE)</f>
        <v>normal</v>
      </c>
      <c r="L1511" s="18">
        <f>VLOOKUP(A1511,'Hospitalisation Details'!A:F, 5, FALSE)</f>
        <v>30</v>
      </c>
      <c r="M1511" s="16">
        <f>VLOOKUP(A1511,'Hospitalisation Details'!A1511:H1511,8,FALSE)</f>
        <v>6842.28</v>
      </c>
      <c r="N1511" s="16" t="str">
        <f>VLOOKUP(A1511,'Hospitalisation Details'!A1511:I1511,9,FALSE)</f>
        <v>tier - 2</v>
      </c>
      <c r="O1511" s="16" t="str">
        <f>VLOOKUP(A1511,'Hospitalisation Details'!A1511:J1511,10,FALSE)</f>
        <v>tier - 1</v>
      </c>
      <c r="P1511" s="16" t="str">
        <f>VLOOKUP(A1511,'Hospitalisation Details'!A1511:K1511,11,FALSE)</f>
        <v>R1012</v>
      </c>
      <c r="Q1511" s="16">
        <f>VLOOKUP(A1511,'Hospitalisation Details'!A1511:L1511,12,FALSE)</f>
        <v>22</v>
      </c>
    </row>
    <row r="1512" spans="1:17" ht="20.399999999999999" x14ac:dyDescent="0.6">
      <c r="A1512" s="17" t="s">
        <v>860</v>
      </c>
      <c r="B1512" s="16" t="str">
        <f>VLOOKUP('HEALTH CARE'!A1512,'Customer Names'!A1512:D1512,3,FALSE)</f>
        <v>Collins</v>
      </c>
      <c r="C1512" s="16">
        <f>VLOOKUP(A1512,'Medical Examinations'!A1512:B1512,2,FALSE)</f>
        <v>26.03</v>
      </c>
      <c r="D1512" s="16">
        <f>VLOOKUP(A1512,'Medical Examinations'!A1512:C1512,3,FALSE)</f>
        <v>4.47</v>
      </c>
      <c r="E1512" s="16" t="str">
        <f>VLOOKUP(A1512,'Medical Examinations'!A1512:D1512,4,FALSE)</f>
        <v>No</v>
      </c>
      <c r="F1512" s="16" t="str">
        <f>VLOOKUP(A1512,'Medical Examinations'!A1512:E1512,5,FALSE)</f>
        <v>No</v>
      </c>
      <c r="G1512" s="16" t="str">
        <f>VLOOKUP(A1512,'Medical Examinations'!A1512:F1512,6,FALSE)</f>
        <v>Yes</v>
      </c>
      <c r="H1512" s="16">
        <f>VLOOKUP('HEALTH CARE'!A1512,'Medical Examinations'!A1512:G1512,7,FALSE)</f>
        <v>1</v>
      </c>
      <c r="I1512" s="16" t="str">
        <f>VLOOKUP(A1512,'Medical Examinations'!A1512:H1512,8,FALSE)</f>
        <v>No</v>
      </c>
      <c r="J1512" s="16" t="str">
        <f>VLOOKUP(A1512,'Medical Examinations'!A1512:I1512,9,FALSE)</f>
        <v>overweight</v>
      </c>
      <c r="K1512" s="16" t="str">
        <f>VLOOKUP(A1512,'Medical Examinations'!A1512:J1512,10,FALSE)</f>
        <v>normal</v>
      </c>
      <c r="L1512" s="18">
        <f>VLOOKUP(A1512,'Hospitalisation Details'!A:F, 5, FALSE)</f>
        <v>15</v>
      </c>
      <c r="M1512" s="16">
        <f>VLOOKUP(A1512,'Hospitalisation Details'!A1512:H1512,8,FALSE)</f>
        <v>6837.37</v>
      </c>
      <c r="N1512" s="16" t="str">
        <f>VLOOKUP(A1512,'Hospitalisation Details'!A1512:I1512,9,FALSE)</f>
        <v>tier - 3</v>
      </c>
      <c r="O1512" s="16" t="str">
        <f>VLOOKUP(A1512,'Hospitalisation Details'!A1512:J1512,10,FALSE)</f>
        <v>tier - 1</v>
      </c>
      <c r="P1512" s="16" t="str">
        <f>VLOOKUP(A1512,'Hospitalisation Details'!A1512:K1512,11,FALSE)</f>
        <v>R1016</v>
      </c>
      <c r="Q1512" s="16">
        <f>VLOOKUP(A1512,'Hospitalisation Details'!A1512:L1512,12,FALSE)</f>
        <v>43</v>
      </c>
    </row>
    <row r="1513" spans="1:17" ht="20.399999999999999" x14ac:dyDescent="0.6">
      <c r="A1513" s="17" t="s">
        <v>859</v>
      </c>
      <c r="B1513" s="16" t="str">
        <f>VLOOKUP('HEALTH CARE'!A1513,'Customer Names'!A1513:D1513,3,FALSE)</f>
        <v>Gillman</v>
      </c>
      <c r="C1513" s="16">
        <f>VLOOKUP(A1513,'Medical Examinations'!A1513:B1513,2,FALSE)</f>
        <v>34.51</v>
      </c>
      <c r="D1513" s="16">
        <f>VLOOKUP(A1513,'Medical Examinations'!A1513:C1513,3,FALSE)</f>
        <v>6.26</v>
      </c>
      <c r="E1513" s="16" t="str">
        <f>VLOOKUP(A1513,'Medical Examinations'!A1513:D1513,4,FALSE)</f>
        <v>No</v>
      </c>
      <c r="F1513" s="16" t="str">
        <f>VLOOKUP(A1513,'Medical Examinations'!A1513:E1513,5,FALSE)</f>
        <v>No</v>
      </c>
      <c r="G1513" s="16" t="str">
        <f>VLOOKUP(A1513,'Medical Examinations'!A1513:F1513,6,FALSE)</f>
        <v>No</v>
      </c>
      <c r="H1513" s="16">
        <f>VLOOKUP('HEALTH CARE'!A1513,'Medical Examinations'!A1513:G1513,7,FALSE)</f>
        <v>0</v>
      </c>
      <c r="I1513" s="16" t="str">
        <f>VLOOKUP(A1513,'Medical Examinations'!A1513:H1513,8,FALSE)</f>
        <v>No</v>
      </c>
      <c r="J1513" s="16" t="str">
        <f>VLOOKUP(A1513,'Medical Examinations'!A1513:I1513,9,FALSE)</f>
        <v>obesity</v>
      </c>
      <c r="K1513" s="16" t="str">
        <f>VLOOKUP(A1513,'Medical Examinations'!A1513:J1513,10,FALSE)</f>
        <v>prediabetes</v>
      </c>
      <c r="L1513" s="18">
        <f>VLOOKUP(A1513,'Hospitalisation Details'!A:F, 5, FALSE)</f>
        <v>8</v>
      </c>
      <c r="M1513" s="16">
        <f>VLOOKUP(A1513,'Hospitalisation Details'!A1513:H1513,8,FALSE)</f>
        <v>6827.69</v>
      </c>
      <c r="N1513" s="16" t="str">
        <f>VLOOKUP(A1513,'Hospitalisation Details'!A1513:I1513,9,FALSE)</f>
        <v>tier - 2</v>
      </c>
      <c r="O1513" s="16" t="str">
        <f>VLOOKUP(A1513,'Hospitalisation Details'!A1513:J1513,10,FALSE)</f>
        <v>tier - 2</v>
      </c>
      <c r="P1513" s="16" t="str">
        <f>VLOOKUP(A1513,'Hospitalisation Details'!A1513:K1513,11,FALSE)</f>
        <v>R1021</v>
      </c>
      <c r="Q1513" s="16">
        <f>VLOOKUP(A1513,'Hospitalisation Details'!A1513:L1513,12,FALSE)</f>
        <v>28</v>
      </c>
    </row>
    <row r="1514" spans="1:17" ht="20.399999999999999" x14ac:dyDescent="0.6">
      <c r="A1514" s="17" t="s">
        <v>858</v>
      </c>
      <c r="B1514" s="16" t="str">
        <f>VLOOKUP('HEALTH CARE'!A1514,'Customer Names'!A1514:D1514,3,FALSE)</f>
        <v>West</v>
      </c>
      <c r="C1514" s="16">
        <f>VLOOKUP(A1514,'Medical Examinations'!A1514:B1514,2,FALSE)</f>
        <v>19.32</v>
      </c>
      <c r="D1514" s="16">
        <f>VLOOKUP(A1514,'Medical Examinations'!A1514:C1514,3,FALSE)</f>
        <v>11.58</v>
      </c>
      <c r="E1514" s="16" t="str">
        <f>VLOOKUP(A1514,'Medical Examinations'!A1514:D1514,4,FALSE)</f>
        <v>Yes</v>
      </c>
      <c r="F1514" s="16" t="str">
        <f>VLOOKUP(A1514,'Medical Examinations'!A1514:E1514,5,FALSE)</f>
        <v>No</v>
      </c>
      <c r="G1514" s="16" t="str">
        <f>VLOOKUP(A1514,'Medical Examinations'!A1514:F1514,6,FALSE)</f>
        <v>No</v>
      </c>
      <c r="H1514" s="16">
        <f>VLOOKUP('HEALTH CARE'!A1514,'Medical Examinations'!A1514:G1514,7,FALSE)</f>
        <v>1</v>
      </c>
      <c r="I1514" s="16" t="str">
        <f>VLOOKUP(A1514,'Medical Examinations'!A1514:H1514,8,FALSE)</f>
        <v>No</v>
      </c>
      <c r="J1514" s="16" t="str">
        <f>VLOOKUP(A1514,'Medical Examinations'!A1514:I1514,9,FALSE)</f>
        <v>normal weight</v>
      </c>
      <c r="K1514" s="16" t="str">
        <f>VLOOKUP(A1514,'Medical Examinations'!A1514:J1514,10,FALSE)</f>
        <v>diabetes</v>
      </c>
      <c r="L1514" s="18">
        <f>VLOOKUP(A1514,'Hospitalisation Details'!A:F, 5, FALSE)</f>
        <v>17</v>
      </c>
      <c r="M1514" s="16">
        <f>VLOOKUP(A1514,'Hospitalisation Details'!A1514:H1514,8,FALSE)</f>
        <v>6809.46</v>
      </c>
      <c r="N1514" s="16" t="str">
        <f>VLOOKUP(A1514,'Hospitalisation Details'!A1514:I1514,9,FALSE)</f>
        <v>tier - 2</v>
      </c>
      <c r="O1514" s="16" t="str">
        <f>VLOOKUP(A1514,'Hospitalisation Details'!A1514:J1514,10,FALSE)</f>
        <v>tier - 1</v>
      </c>
      <c r="P1514" s="16" t="str">
        <f>VLOOKUP(A1514,'Hospitalisation Details'!A1514:K1514,11,FALSE)</f>
        <v>R1012</v>
      </c>
      <c r="Q1514" s="16">
        <f>VLOOKUP(A1514,'Hospitalisation Details'!A1514:L1514,12,FALSE)</f>
        <v>47</v>
      </c>
    </row>
    <row r="1515" spans="1:17" ht="20.399999999999999" x14ac:dyDescent="0.6">
      <c r="A1515" s="17" t="s">
        <v>857</v>
      </c>
      <c r="B1515" s="16" t="str">
        <f>VLOOKUP('HEALTH CARE'!A1515,'Customer Names'!A1515:D1515,3,FALSE)</f>
        <v>Chida</v>
      </c>
      <c r="C1515" s="16">
        <f>VLOOKUP(A1515,'Medical Examinations'!A1515:B1515,2,FALSE)</f>
        <v>28.5</v>
      </c>
      <c r="D1515" s="16">
        <f>VLOOKUP(A1515,'Medical Examinations'!A1515:C1515,3,FALSE)</f>
        <v>4.3600000000000003</v>
      </c>
      <c r="E1515" s="16" t="str">
        <f>VLOOKUP(A1515,'Medical Examinations'!A1515:D1515,4,FALSE)</f>
        <v>No</v>
      </c>
      <c r="F1515" s="16" t="str">
        <f>VLOOKUP(A1515,'Medical Examinations'!A1515:E1515,5,FALSE)</f>
        <v>No</v>
      </c>
      <c r="G1515" s="16" t="str">
        <f>VLOOKUP(A1515,'Medical Examinations'!A1515:F1515,6,FALSE)</f>
        <v>No</v>
      </c>
      <c r="H1515" s="16">
        <f>VLOOKUP('HEALTH CARE'!A1515,'Medical Examinations'!A1515:G1515,7,FALSE)</f>
        <v>0</v>
      </c>
      <c r="I1515" s="16" t="str">
        <f>VLOOKUP(A1515,'Medical Examinations'!A1515:H1515,8,FALSE)</f>
        <v>No</v>
      </c>
      <c r="J1515" s="16" t="str">
        <f>VLOOKUP(A1515,'Medical Examinations'!A1515:I1515,9,FALSE)</f>
        <v>overweight</v>
      </c>
      <c r="K1515" s="16" t="str">
        <f>VLOOKUP(A1515,'Medical Examinations'!A1515:J1515,10,FALSE)</f>
        <v>normal</v>
      </c>
      <c r="L1515" s="18">
        <f>VLOOKUP(A1515,'Hospitalisation Details'!A:F, 5, FALSE)</f>
        <v>29</v>
      </c>
      <c r="M1515" s="16">
        <f>VLOOKUP(A1515,'Hospitalisation Details'!A1515:H1515,8,FALSE)</f>
        <v>6799.46</v>
      </c>
      <c r="N1515" s="16" t="str">
        <f>VLOOKUP(A1515,'Hospitalisation Details'!A1515:I1515,9,FALSE)</f>
        <v>tier - 1</v>
      </c>
      <c r="O1515" s="16" t="str">
        <f>VLOOKUP(A1515,'Hospitalisation Details'!A1515:J1515,10,FALSE)</f>
        <v>tier - 2</v>
      </c>
      <c r="P1515" s="16" t="str">
        <f>VLOOKUP(A1515,'Hospitalisation Details'!A1515:K1515,11,FALSE)</f>
        <v>R1014</v>
      </c>
      <c r="Q1515" s="16">
        <f>VLOOKUP(A1515,'Hospitalisation Details'!A1515:L1515,12,FALSE)</f>
        <v>31</v>
      </c>
    </row>
    <row r="1516" spans="1:17" ht="20.399999999999999" x14ac:dyDescent="0.6">
      <c r="A1516" s="17" t="s">
        <v>856</v>
      </c>
      <c r="B1516" s="16" t="str">
        <f>VLOOKUP('HEALTH CARE'!A1516,'Customer Names'!A1516:D1516,3,FALSE)</f>
        <v>Reisenauer</v>
      </c>
      <c r="C1516" s="16">
        <f>VLOOKUP(A1516,'Medical Examinations'!A1516:B1516,2,FALSE)</f>
        <v>30.875</v>
      </c>
      <c r="D1516" s="16">
        <f>VLOOKUP(A1516,'Medical Examinations'!A1516:C1516,3,FALSE)</f>
        <v>4.1399999999999997</v>
      </c>
      <c r="E1516" s="16" t="str">
        <f>VLOOKUP(A1516,'Medical Examinations'!A1516:D1516,4,FALSE)</f>
        <v>Yes</v>
      </c>
      <c r="F1516" s="16" t="str">
        <f>VLOOKUP(A1516,'Medical Examinations'!A1516:E1516,5,FALSE)</f>
        <v>No</v>
      </c>
      <c r="G1516" s="16" t="str">
        <f>VLOOKUP(A1516,'Medical Examinations'!A1516:F1516,6,FALSE)</f>
        <v>No</v>
      </c>
      <c r="H1516" s="16">
        <f>VLOOKUP('HEALTH CARE'!A1516,'Medical Examinations'!A1516:G1516,7,FALSE)</f>
        <v>0</v>
      </c>
      <c r="I1516" s="16" t="str">
        <f>VLOOKUP(A1516,'Medical Examinations'!A1516:H1516,8,FALSE)</f>
        <v>No</v>
      </c>
      <c r="J1516" s="16" t="str">
        <f>VLOOKUP(A1516,'Medical Examinations'!A1516:I1516,9,FALSE)</f>
        <v>obesity</v>
      </c>
      <c r="K1516" s="16" t="str">
        <f>VLOOKUP(A1516,'Medical Examinations'!A1516:J1516,10,FALSE)</f>
        <v>normal</v>
      </c>
      <c r="L1516" s="18">
        <f>VLOOKUP(A1516,'Hospitalisation Details'!A:F, 5, FALSE)</f>
        <v>24</v>
      </c>
      <c r="M1516" s="16">
        <f>VLOOKUP(A1516,'Hospitalisation Details'!A1516:H1516,8,FALSE)</f>
        <v>6796.86</v>
      </c>
      <c r="N1516" s="16" t="str">
        <f>VLOOKUP(A1516,'Hospitalisation Details'!A1516:I1516,9,FALSE)</f>
        <v>tier - 3</v>
      </c>
      <c r="O1516" s="16" t="str">
        <f>VLOOKUP(A1516,'Hospitalisation Details'!A1516:J1516,10,FALSE)</f>
        <v>tier - 3</v>
      </c>
      <c r="P1516" s="16" t="str">
        <f>VLOOKUP(A1516,'Hospitalisation Details'!A1516:K1516,11,FALSE)</f>
        <v>R1012</v>
      </c>
      <c r="Q1516" s="16">
        <f>VLOOKUP(A1516,'Hospitalisation Details'!A1516:L1516,12,FALSE)</f>
        <v>37</v>
      </c>
    </row>
    <row r="1517" spans="1:17" ht="20.399999999999999" x14ac:dyDescent="0.6">
      <c r="A1517" s="17" t="s">
        <v>855</v>
      </c>
      <c r="B1517" s="16" t="str">
        <f>VLOOKUP('HEALTH CARE'!A1517,'Customer Names'!A1517:D1517,3,FALSE)</f>
        <v>Rosenberg-Wohl</v>
      </c>
      <c r="C1517" s="16">
        <f>VLOOKUP(A1517,'Medical Examinations'!A1517:B1517,2,FALSE)</f>
        <v>24.02</v>
      </c>
      <c r="D1517" s="16">
        <f>VLOOKUP(A1517,'Medical Examinations'!A1517:C1517,3,FALSE)</f>
        <v>4.38</v>
      </c>
      <c r="E1517" s="16" t="str">
        <f>VLOOKUP(A1517,'Medical Examinations'!A1517:D1517,4,FALSE)</f>
        <v>No</v>
      </c>
      <c r="F1517" s="16" t="str">
        <f>VLOOKUP(A1517,'Medical Examinations'!A1517:E1517,5,FALSE)</f>
        <v>No</v>
      </c>
      <c r="G1517" s="16" t="str">
        <f>VLOOKUP(A1517,'Medical Examinations'!A1517:F1517,6,FALSE)</f>
        <v>No</v>
      </c>
      <c r="H1517" s="16">
        <f>VLOOKUP('HEALTH CARE'!A1517,'Medical Examinations'!A1517:G1517,7,FALSE)</f>
        <v>0</v>
      </c>
      <c r="I1517" s="16" t="str">
        <f>VLOOKUP(A1517,'Medical Examinations'!A1517:H1517,8,FALSE)</f>
        <v>No</v>
      </c>
      <c r="J1517" s="16" t="str">
        <f>VLOOKUP(A1517,'Medical Examinations'!A1517:I1517,9,FALSE)</f>
        <v>normal weight</v>
      </c>
      <c r="K1517" s="16" t="str">
        <f>VLOOKUP(A1517,'Medical Examinations'!A1517:J1517,10,FALSE)</f>
        <v>normal</v>
      </c>
      <c r="L1517" s="18">
        <f>VLOOKUP(A1517,'Hospitalisation Details'!A:F, 5, FALSE)</f>
        <v>23</v>
      </c>
      <c r="M1517" s="16">
        <f>VLOOKUP(A1517,'Hospitalisation Details'!A1517:H1517,8,FALSE)</f>
        <v>6781.52</v>
      </c>
      <c r="N1517" s="16" t="str">
        <f>VLOOKUP(A1517,'Hospitalisation Details'!A1517:I1517,9,FALSE)</f>
        <v>tier - 2</v>
      </c>
      <c r="O1517" s="16" t="str">
        <f>VLOOKUP(A1517,'Hospitalisation Details'!A1517:J1517,10,FALSE)</f>
        <v>tier - 2</v>
      </c>
      <c r="P1517" s="16" t="str">
        <f>VLOOKUP(A1517,'Hospitalisation Details'!A1517:K1517,11,FALSE)</f>
        <v>R1013</v>
      </c>
      <c r="Q1517" s="16">
        <f>VLOOKUP(A1517,'Hospitalisation Details'!A1517:L1517,12,FALSE)</f>
        <v>42</v>
      </c>
    </row>
    <row r="1518" spans="1:17" ht="20.399999999999999" x14ac:dyDescent="0.6">
      <c r="A1518" s="17" t="s">
        <v>854</v>
      </c>
      <c r="B1518" s="16" t="str">
        <f>VLOOKUP('HEALTH CARE'!A1518,'Customer Names'!A1518:D1518,3,FALSE)</f>
        <v>Theriault</v>
      </c>
      <c r="C1518" s="16">
        <f>VLOOKUP(A1518,'Medical Examinations'!A1518:B1518,2,FALSE)</f>
        <v>36.08</v>
      </c>
      <c r="D1518" s="16">
        <f>VLOOKUP(A1518,'Medical Examinations'!A1518:C1518,3,FALSE)</f>
        <v>11.61</v>
      </c>
      <c r="E1518" s="16" t="str">
        <f>VLOOKUP(A1518,'Medical Examinations'!A1518:D1518,4,FALSE)</f>
        <v>Yes</v>
      </c>
      <c r="F1518" s="16" t="str">
        <f>VLOOKUP(A1518,'Medical Examinations'!A1518:E1518,5,FALSE)</f>
        <v>No</v>
      </c>
      <c r="G1518" s="16" t="str">
        <f>VLOOKUP(A1518,'Medical Examinations'!A1518:F1518,6,FALSE)</f>
        <v>No</v>
      </c>
      <c r="H1518" s="16">
        <f>VLOOKUP('HEALTH CARE'!A1518,'Medical Examinations'!A1518:G1518,7,FALSE)</f>
        <v>0</v>
      </c>
      <c r="I1518" s="16" t="str">
        <f>VLOOKUP(A1518,'Medical Examinations'!A1518:H1518,8,FALSE)</f>
        <v>No</v>
      </c>
      <c r="J1518" s="16" t="str">
        <f>VLOOKUP(A1518,'Medical Examinations'!A1518:I1518,9,FALSE)</f>
        <v>obesity</v>
      </c>
      <c r="K1518" s="16" t="str">
        <f>VLOOKUP(A1518,'Medical Examinations'!A1518:J1518,10,FALSE)</f>
        <v>diabetes</v>
      </c>
      <c r="L1518" s="18">
        <f>VLOOKUP(A1518,'Hospitalisation Details'!A:F, 5, FALSE)</f>
        <v>8</v>
      </c>
      <c r="M1518" s="16">
        <f>VLOOKUP(A1518,'Hospitalisation Details'!A1518:H1518,8,FALSE)</f>
        <v>6781.35</v>
      </c>
      <c r="N1518" s="16" t="str">
        <f>VLOOKUP(A1518,'Hospitalisation Details'!A1518:I1518,9,FALSE)</f>
        <v>tier - 2</v>
      </c>
      <c r="O1518" s="16" t="str">
        <f>VLOOKUP(A1518,'Hospitalisation Details'!A1518:J1518,10,FALSE)</f>
        <v>tier - 1</v>
      </c>
      <c r="P1518" s="16" t="str">
        <f>VLOOKUP(A1518,'Hospitalisation Details'!A1518:K1518,11,FALSE)</f>
        <v>R1013</v>
      </c>
      <c r="Q1518" s="16">
        <f>VLOOKUP(A1518,'Hospitalisation Details'!A1518:L1518,12,FALSE)</f>
        <v>41</v>
      </c>
    </row>
    <row r="1519" spans="1:17" ht="20.399999999999999" x14ac:dyDescent="0.6">
      <c r="A1519" s="17" t="s">
        <v>853</v>
      </c>
      <c r="B1519" s="16" t="str">
        <f>VLOOKUP('HEALTH CARE'!A1519,'Customer Names'!A1519:D1519,3,FALSE)</f>
        <v>Manuel</v>
      </c>
      <c r="C1519" s="16">
        <f>VLOOKUP(A1519,'Medical Examinations'!A1519:B1519,2,FALSE)</f>
        <v>32.200000000000003</v>
      </c>
      <c r="D1519" s="16">
        <f>VLOOKUP(A1519,'Medical Examinations'!A1519:C1519,3,FALSE)</f>
        <v>10.59</v>
      </c>
      <c r="E1519" s="16" t="str">
        <f>VLOOKUP(A1519,'Medical Examinations'!A1519:D1519,4,FALSE)</f>
        <v>Yes</v>
      </c>
      <c r="F1519" s="16" t="str">
        <f>VLOOKUP(A1519,'Medical Examinations'!A1519:E1519,5,FALSE)</f>
        <v>No</v>
      </c>
      <c r="G1519" s="16" t="str">
        <f>VLOOKUP(A1519,'Medical Examinations'!A1519:F1519,6,FALSE)</f>
        <v>No</v>
      </c>
      <c r="H1519" s="16">
        <f>VLOOKUP('HEALTH CARE'!A1519,'Medical Examinations'!A1519:G1519,7,FALSE)</f>
        <v>0</v>
      </c>
      <c r="I1519" s="16" t="str">
        <f>VLOOKUP(A1519,'Medical Examinations'!A1519:H1519,8,FALSE)</f>
        <v>No</v>
      </c>
      <c r="J1519" s="16" t="str">
        <f>VLOOKUP(A1519,'Medical Examinations'!A1519:I1519,9,FALSE)</f>
        <v>obesity</v>
      </c>
      <c r="K1519" s="16" t="str">
        <f>VLOOKUP(A1519,'Medical Examinations'!A1519:J1519,10,FALSE)</f>
        <v>diabetes</v>
      </c>
      <c r="L1519" s="18">
        <f>VLOOKUP(A1519,'Hospitalisation Details'!A:F, 5, FALSE)</f>
        <v>3</v>
      </c>
      <c r="M1519" s="16">
        <f>VLOOKUP(A1519,'Hospitalisation Details'!A1519:H1519,8,FALSE)</f>
        <v>6775.96</v>
      </c>
      <c r="N1519" s="16" t="str">
        <f>VLOOKUP(A1519,'Hospitalisation Details'!A1519:I1519,9,FALSE)</f>
        <v>tier - 2</v>
      </c>
      <c r="O1519" s="16" t="str">
        <f>VLOOKUP(A1519,'Hospitalisation Details'!A1519:J1519,10,FALSE)</f>
        <v>tier - 3</v>
      </c>
      <c r="P1519" s="16" t="str">
        <f>VLOOKUP(A1519,'Hospitalisation Details'!A1519:K1519,11,FALSE)</f>
        <v>R1011</v>
      </c>
      <c r="Q1519" s="16">
        <f>VLOOKUP(A1519,'Hospitalisation Details'!A1519:L1519,12,FALSE)</f>
        <v>41</v>
      </c>
    </row>
    <row r="1520" spans="1:17" ht="20.399999999999999" x14ac:dyDescent="0.6">
      <c r="A1520" s="17" t="s">
        <v>852</v>
      </c>
      <c r="B1520" s="16" t="str">
        <f>VLOOKUP('HEALTH CARE'!A1520,'Customer Names'!A1520:D1520,3,FALSE)</f>
        <v>Demko</v>
      </c>
      <c r="C1520" s="16">
        <f>VLOOKUP(A1520,'Medical Examinations'!A1520:B1520,2,FALSE)</f>
        <v>28.05</v>
      </c>
      <c r="D1520" s="16">
        <f>VLOOKUP(A1520,'Medical Examinations'!A1520:C1520,3,FALSE)</f>
        <v>11.85</v>
      </c>
      <c r="E1520" s="16" t="str">
        <f>VLOOKUP(A1520,'Medical Examinations'!A1520:D1520,4,FALSE)</f>
        <v>Yes</v>
      </c>
      <c r="F1520" s="16" t="str">
        <f>VLOOKUP(A1520,'Medical Examinations'!A1520:E1520,5,FALSE)</f>
        <v>No</v>
      </c>
      <c r="G1520" s="16" t="str">
        <f>VLOOKUP(A1520,'Medical Examinations'!A1520:F1520,6,FALSE)</f>
        <v>No</v>
      </c>
      <c r="H1520" s="16">
        <f>VLOOKUP('HEALTH CARE'!A1520,'Medical Examinations'!A1520:G1520,7,FALSE)</f>
        <v>0</v>
      </c>
      <c r="I1520" s="16" t="str">
        <f>VLOOKUP(A1520,'Medical Examinations'!A1520:H1520,8,FALSE)</f>
        <v>No</v>
      </c>
      <c r="J1520" s="16" t="str">
        <f>VLOOKUP(A1520,'Medical Examinations'!A1520:I1520,9,FALSE)</f>
        <v>overweight</v>
      </c>
      <c r="K1520" s="16" t="str">
        <f>VLOOKUP(A1520,'Medical Examinations'!A1520:J1520,10,FALSE)</f>
        <v>diabetes</v>
      </c>
      <c r="L1520" s="18">
        <f>VLOOKUP(A1520,'Hospitalisation Details'!A:F, 5, FALSE)</f>
        <v>21</v>
      </c>
      <c r="M1520" s="16">
        <f>VLOOKUP(A1520,'Hospitalisation Details'!A1520:H1520,8,FALSE)</f>
        <v>6770.19</v>
      </c>
      <c r="N1520" s="16" t="str">
        <f>VLOOKUP(A1520,'Hospitalisation Details'!A1520:I1520,9,FALSE)</f>
        <v>tier - 2</v>
      </c>
      <c r="O1520" s="16" t="str">
        <f>VLOOKUP(A1520,'Hospitalisation Details'!A1520:J1520,10,FALSE)</f>
        <v>tier - 3</v>
      </c>
      <c r="P1520" s="16" t="str">
        <f>VLOOKUP(A1520,'Hospitalisation Details'!A1520:K1520,11,FALSE)</f>
        <v>R1013</v>
      </c>
      <c r="Q1520" s="16">
        <f>VLOOKUP(A1520,'Hospitalisation Details'!A1520:L1520,12,FALSE)</f>
        <v>41</v>
      </c>
    </row>
    <row r="1521" spans="1:17" ht="20.399999999999999" x14ac:dyDescent="0.6">
      <c r="A1521" s="17" t="s">
        <v>851</v>
      </c>
      <c r="B1521" s="16" t="str">
        <f>VLOOKUP('HEALTH CARE'!A1521,'Customer Names'!A1521:D1521,3,FALSE)</f>
        <v>Battaglia</v>
      </c>
      <c r="C1521" s="16">
        <f>VLOOKUP(A1521,'Medical Examinations'!A1521:B1521,2,FALSE)</f>
        <v>19</v>
      </c>
      <c r="D1521" s="16">
        <f>VLOOKUP(A1521,'Medical Examinations'!A1521:C1521,3,FALSE)</f>
        <v>5.46</v>
      </c>
      <c r="E1521" s="16" t="str">
        <f>VLOOKUP(A1521,'Medical Examinations'!A1521:D1521,4,FALSE)</f>
        <v>Yes</v>
      </c>
      <c r="F1521" s="16" t="str">
        <f>VLOOKUP(A1521,'Medical Examinations'!A1521:E1521,5,FALSE)</f>
        <v>No</v>
      </c>
      <c r="G1521" s="16" t="str">
        <f>VLOOKUP(A1521,'Medical Examinations'!A1521:F1521,6,FALSE)</f>
        <v>No</v>
      </c>
      <c r="H1521" s="16">
        <f>VLOOKUP('HEALTH CARE'!A1521,'Medical Examinations'!A1521:G1521,7,FALSE)</f>
        <v>1</v>
      </c>
      <c r="I1521" s="16" t="str">
        <f>VLOOKUP(A1521,'Medical Examinations'!A1521:H1521,8,FALSE)</f>
        <v>No</v>
      </c>
      <c r="J1521" s="16" t="str">
        <f>VLOOKUP(A1521,'Medical Examinations'!A1521:I1521,9,FALSE)</f>
        <v>normal weight</v>
      </c>
      <c r="K1521" s="16" t="str">
        <f>VLOOKUP(A1521,'Medical Examinations'!A1521:J1521,10,FALSE)</f>
        <v>normal</v>
      </c>
      <c r="L1521" s="18">
        <f>VLOOKUP(A1521,'Hospitalisation Details'!A:F, 5, FALSE)</f>
        <v>10</v>
      </c>
      <c r="M1521" s="16">
        <f>VLOOKUP(A1521,'Hospitalisation Details'!A1521:H1521,8,FALSE)</f>
        <v>6753.04</v>
      </c>
      <c r="N1521" s="16" t="str">
        <f>VLOOKUP(A1521,'Hospitalisation Details'!A1521:I1521,9,FALSE)</f>
        <v>tier - 2</v>
      </c>
      <c r="O1521" s="16" t="str">
        <f>VLOOKUP(A1521,'Hospitalisation Details'!A1521:J1521,10,FALSE)</f>
        <v>tier - 2</v>
      </c>
      <c r="P1521" s="16" t="str">
        <f>VLOOKUP(A1521,'Hospitalisation Details'!A1521:K1521,11,FALSE)</f>
        <v>R1024</v>
      </c>
      <c r="Q1521" s="16">
        <f>VLOOKUP(A1521,'Hospitalisation Details'!A1521:L1521,12,FALSE)</f>
        <v>34</v>
      </c>
    </row>
    <row r="1522" spans="1:17" ht="20.399999999999999" x14ac:dyDescent="0.6">
      <c r="A1522" s="17" t="s">
        <v>850</v>
      </c>
      <c r="B1522" s="16" t="str">
        <f>VLOOKUP('HEALTH CARE'!A1522,'Customer Names'!A1522:D1522,3,FALSE)</f>
        <v>Follo</v>
      </c>
      <c r="C1522" s="16">
        <f>VLOOKUP(A1522,'Medical Examinations'!A1522:B1522,2,FALSE)</f>
        <v>16.13</v>
      </c>
      <c r="D1522" s="16">
        <f>VLOOKUP(A1522,'Medical Examinations'!A1522:C1522,3,FALSE)</f>
        <v>4.54</v>
      </c>
      <c r="E1522" s="16" t="str">
        <f>VLOOKUP(A1522,'Medical Examinations'!A1522:D1522,4,FALSE)</f>
        <v>Yes</v>
      </c>
      <c r="F1522" s="16" t="str">
        <f>VLOOKUP(A1522,'Medical Examinations'!A1522:E1522,5,FALSE)</f>
        <v>No</v>
      </c>
      <c r="G1522" s="16" t="str">
        <f>VLOOKUP(A1522,'Medical Examinations'!A1522:F1522,6,FALSE)</f>
        <v>No</v>
      </c>
      <c r="H1522" s="16">
        <f>VLOOKUP('HEALTH CARE'!A1522,'Medical Examinations'!A1522:G1522,7,FALSE)</f>
        <v>2</v>
      </c>
      <c r="I1522" s="16" t="str">
        <f>VLOOKUP(A1522,'Medical Examinations'!A1522:H1522,8,FALSE)</f>
        <v>No</v>
      </c>
      <c r="J1522" s="16" t="str">
        <f>VLOOKUP(A1522,'Medical Examinations'!A1522:I1522,9,FALSE)</f>
        <v>underweight</v>
      </c>
      <c r="K1522" s="16" t="str">
        <f>VLOOKUP(A1522,'Medical Examinations'!A1522:J1522,10,FALSE)</f>
        <v>normal</v>
      </c>
      <c r="L1522" s="18">
        <f>VLOOKUP(A1522,'Hospitalisation Details'!A:F, 5, FALSE)</f>
        <v>9</v>
      </c>
      <c r="M1522" s="16">
        <f>VLOOKUP(A1522,'Hospitalisation Details'!A1522:H1522,8,FALSE)</f>
        <v>6750.27</v>
      </c>
      <c r="N1522" s="16" t="str">
        <f>VLOOKUP(A1522,'Hospitalisation Details'!A1522:I1522,9,FALSE)</f>
        <v>tier - 3</v>
      </c>
      <c r="O1522" s="16" t="str">
        <f>VLOOKUP(A1522,'Hospitalisation Details'!A1522:J1522,10,FALSE)</f>
        <v>tier - 2</v>
      </c>
      <c r="P1522" s="16" t="str">
        <f>VLOOKUP(A1522,'Hospitalisation Details'!A1522:K1522,11,FALSE)</f>
        <v>R1013</v>
      </c>
      <c r="Q1522" s="16">
        <f>VLOOKUP(A1522,'Hospitalisation Details'!A1522:L1522,12,FALSE)</f>
        <v>56</v>
      </c>
    </row>
    <row r="1523" spans="1:17" ht="20.399999999999999" x14ac:dyDescent="0.6">
      <c r="A1523" s="17" t="s">
        <v>849</v>
      </c>
      <c r="B1523" s="16" t="str">
        <f>VLOOKUP('HEALTH CARE'!A1523,'Customer Names'!A1523:D1523,3,FALSE)</f>
        <v>Barana</v>
      </c>
      <c r="C1523" s="16">
        <f>VLOOKUP(A1523,'Medical Examinations'!A1523:B1523,2,FALSE)</f>
        <v>18.77</v>
      </c>
      <c r="D1523" s="16">
        <f>VLOOKUP(A1523,'Medical Examinations'!A1523:C1523,3,FALSE)</f>
        <v>11.98</v>
      </c>
      <c r="E1523" s="16" t="str">
        <f>VLOOKUP(A1523,'Medical Examinations'!A1523:D1523,4,FALSE)</f>
        <v>Yes</v>
      </c>
      <c r="F1523" s="16" t="str">
        <f>VLOOKUP(A1523,'Medical Examinations'!A1523:E1523,5,FALSE)</f>
        <v>No</v>
      </c>
      <c r="G1523" s="16" t="str">
        <f>VLOOKUP(A1523,'Medical Examinations'!A1523:F1523,6,FALSE)</f>
        <v>No</v>
      </c>
      <c r="H1523" s="16">
        <f>VLOOKUP('HEALTH CARE'!A1523,'Medical Examinations'!A1523:G1523,7,FALSE)</f>
        <v>2</v>
      </c>
      <c r="I1523" s="16" t="str">
        <f>VLOOKUP(A1523,'Medical Examinations'!A1523:H1523,8,FALSE)</f>
        <v>No</v>
      </c>
      <c r="J1523" s="16" t="str">
        <f>VLOOKUP(A1523,'Medical Examinations'!A1523:I1523,9,FALSE)</f>
        <v>normal weight</v>
      </c>
      <c r="K1523" s="16" t="str">
        <f>VLOOKUP(A1523,'Medical Examinations'!A1523:J1523,10,FALSE)</f>
        <v>diabetes</v>
      </c>
      <c r="L1523" s="18">
        <f>VLOOKUP(A1523,'Hospitalisation Details'!A:F, 5, FALSE)</f>
        <v>17</v>
      </c>
      <c r="M1523" s="16">
        <f>VLOOKUP(A1523,'Hospitalisation Details'!A1523:H1523,8,FALSE)</f>
        <v>6749.63</v>
      </c>
      <c r="N1523" s="16" t="str">
        <f>VLOOKUP(A1523,'Hospitalisation Details'!A1523:I1523,9,FALSE)</f>
        <v>tier - 2</v>
      </c>
      <c r="O1523" s="16" t="str">
        <f>VLOOKUP(A1523,'Hospitalisation Details'!A1523:J1523,10,FALSE)</f>
        <v>tier - 1</v>
      </c>
      <c r="P1523" s="16" t="str">
        <f>VLOOKUP(A1523,'Hospitalisation Details'!A1523:K1523,11,FALSE)</f>
        <v>R1013</v>
      </c>
      <c r="Q1523" s="16">
        <f>VLOOKUP(A1523,'Hospitalisation Details'!A1523:L1523,12,FALSE)</f>
        <v>52</v>
      </c>
    </row>
    <row r="1524" spans="1:17" ht="20.399999999999999" x14ac:dyDescent="0.6">
      <c r="A1524" s="17" t="s">
        <v>848</v>
      </c>
      <c r="B1524" s="16" t="str">
        <f>VLOOKUP('HEALTH CARE'!A1524,'Customer Names'!A1524:D1524,3,FALSE)</f>
        <v>Lysaght</v>
      </c>
      <c r="C1524" s="16">
        <f>VLOOKUP(A1524,'Medical Examinations'!A1524:B1524,2,FALSE)</f>
        <v>28.88</v>
      </c>
      <c r="D1524" s="16">
        <f>VLOOKUP(A1524,'Medical Examinations'!A1524:C1524,3,FALSE)</f>
        <v>6.59</v>
      </c>
      <c r="E1524" s="16" t="str">
        <f>VLOOKUP(A1524,'Medical Examinations'!A1524:D1524,4,FALSE)</f>
        <v>Yes</v>
      </c>
      <c r="F1524" s="16" t="str">
        <f>VLOOKUP(A1524,'Medical Examinations'!A1524:E1524,5,FALSE)</f>
        <v>No</v>
      </c>
      <c r="G1524" s="16" t="str">
        <f>VLOOKUP(A1524,'Medical Examinations'!A1524:F1524,6,FALSE)</f>
        <v>No</v>
      </c>
      <c r="H1524" s="16">
        <f>VLOOKUP('HEALTH CARE'!A1524,'Medical Examinations'!A1524:G1524,7,FALSE)</f>
        <v>1</v>
      </c>
      <c r="I1524" s="16" t="str">
        <f>VLOOKUP(A1524,'Medical Examinations'!A1524:H1524,8,FALSE)</f>
        <v>No</v>
      </c>
      <c r="J1524" s="16" t="str">
        <f>VLOOKUP(A1524,'Medical Examinations'!A1524:I1524,9,FALSE)</f>
        <v>overweight</v>
      </c>
      <c r="K1524" s="16" t="str">
        <f>VLOOKUP(A1524,'Medical Examinations'!A1524:J1524,10,FALSE)</f>
        <v>diabetes</v>
      </c>
      <c r="L1524" s="18">
        <f>VLOOKUP(A1524,'Hospitalisation Details'!A:F, 5, FALSE)</f>
        <v>5</v>
      </c>
      <c r="M1524" s="16">
        <f>VLOOKUP(A1524,'Hospitalisation Details'!A1524:H1524,8,FALSE)</f>
        <v>6748.59</v>
      </c>
      <c r="N1524" s="16" t="str">
        <f>VLOOKUP(A1524,'Hospitalisation Details'!A1524:I1524,9,FALSE)</f>
        <v>tier - 3</v>
      </c>
      <c r="O1524" s="16" t="str">
        <f>VLOOKUP(A1524,'Hospitalisation Details'!A1524:J1524,10,FALSE)</f>
        <v>tier - 1</v>
      </c>
      <c r="P1524" s="16" t="str">
        <f>VLOOKUP(A1524,'Hospitalisation Details'!A1524:K1524,11,FALSE)</f>
        <v>R1016</v>
      </c>
      <c r="Q1524" s="16">
        <f>VLOOKUP(A1524,'Hospitalisation Details'!A1524:L1524,12,FALSE)</f>
        <v>37</v>
      </c>
    </row>
    <row r="1525" spans="1:17" ht="20.399999999999999" x14ac:dyDescent="0.6">
      <c r="A1525" s="17" t="s">
        <v>847</v>
      </c>
      <c r="B1525" s="16" t="str">
        <f>VLOOKUP('HEALTH CARE'!A1525,'Customer Names'!A1525:D1525,3,FALSE)</f>
        <v>Chalmers</v>
      </c>
      <c r="C1525" s="16">
        <f>VLOOKUP(A1525,'Medical Examinations'!A1525:B1525,2,FALSE)</f>
        <v>27.55</v>
      </c>
      <c r="D1525" s="16">
        <f>VLOOKUP(A1525,'Medical Examinations'!A1525:C1525,3,FALSE)</f>
        <v>10.83</v>
      </c>
      <c r="E1525" s="16" t="str">
        <f>VLOOKUP(A1525,'Medical Examinations'!A1525:D1525,4,FALSE)</f>
        <v>Yes</v>
      </c>
      <c r="F1525" s="16" t="str">
        <f>VLOOKUP(A1525,'Medical Examinations'!A1525:E1525,5,FALSE)</f>
        <v>No</v>
      </c>
      <c r="G1525" s="16" t="str">
        <f>VLOOKUP(A1525,'Medical Examinations'!A1525:F1525,6,FALSE)</f>
        <v>No</v>
      </c>
      <c r="H1525" s="16">
        <f>VLOOKUP('HEALTH CARE'!A1525,'Medical Examinations'!A1525:G1525,7,FALSE)</f>
        <v>1</v>
      </c>
      <c r="I1525" s="16" t="str">
        <f>VLOOKUP(A1525,'Medical Examinations'!A1525:H1525,8,FALSE)</f>
        <v>No</v>
      </c>
      <c r="J1525" s="16" t="str">
        <f>VLOOKUP(A1525,'Medical Examinations'!A1525:I1525,9,FALSE)</f>
        <v>overweight</v>
      </c>
      <c r="K1525" s="16" t="str">
        <f>VLOOKUP(A1525,'Medical Examinations'!A1525:J1525,10,FALSE)</f>
        <v>diabetes</v>
      </c>
      <c r="L1525" s="18">
        <f>VLOOKUP(A1525,'Hospitalisation Details'!A:F, 5, FALSE)</f>
        <v>7</v>
      </c>
      <c r="M1525" s="16">
        <f>VLOOKUP(A1525,'Hospitalisation Details'!A1525:H1525,8,FALSE)</f>
        <v>6746.74</v>
      </c>
      <c r="N1525" s="16" t="str">
        <f>VLOOKUP(A1525,'Hospitalisation Details'!A1525:I1525,9,FALSE)</f>
        <v>tier - 3</v>
      </c>
      <c r="O1525" s="16" t="str">
        <f>VLOOKUP(A1525,'Hospitalisation Details'!A1525:J1525,10,FALSE)</f>
        <v>tier - 2</v>
      </c>
      <c r="P1525" s="16" t="str">
        <f>VLOOKUP(A1525,'Hospitalisation Details'!A1525:K1525,11,FALSE)</f>
        <v>R1016</v>
      </c>
      <c r="Q1525" s="16">
        <f>VLOOKUP(A1525,'Hospitalisation Details'!A1525:L1525,12,FALSE)</f>
        <v>36</v>
      </c>
    </row>
    <row r="1526" spans="1:17" ht="20.399999999999999" x14ac:dyDescent="0.6">
      <c r="A1526" s="17" t="s">
        <v>846</v>
      </c>
      <c r="B1526" s="16" t="str">
        <f>VLOOKUP('HEALTH CARE'!A1526,'Customer Names'!A1526:D1526,3,FALSE)</f>
        <v>Phillippi</v>
      </c>
      <c r="C1526" s="16">
        <f>VLOOKUP(A1526,'Medical Examinations'!A1526:B1526,2,FALSE)</f>
        <v>15.6</v>
      </c>
      <c r="D1526" s="16">
        <f>VLOOKUP(A1526,'Medical Examinations'!A1526:C1526,3,FALSE)</f>
        <v>8.6</v>
      </c>
      <c r="E1526" s="16" t="str">
        <f>VLOOKUP(A1526,'Medical Examinations'!A1526:D1526,4,FALSE)</f>
        <v>No</v>
      </c>
      <c r="F1526" s="16" t="str">
        <f>VLOOKUP(A1526,'Medical Examinations'!A1526:E1526,5,FALSE)</f>
        <v>No</v>
      </c>
      <c r="G1526" s="16" t="str">
        <f>VLOOKUP(A1526,'Medical Examinations'!A1526:F1526,6,FALSE)</f>
        <v>No</v>
      </c>
      <c r="H1526" s="16">
        <f>VLOOKUP('HEALTH CARE'!A1526,'Medical Examinations'!A1526:G1526,7,FALSE)</f>
        <v>0</v>
      </c>
      <c r="I1526" s="16" t="str">
        <f>VLOOKUP(A1526,'Medical Examinations'!A1526:H1526,8,FALSE)</f>
        <v>No</v>
      </c>
      <c r="J1526" s="16" t="str">
        <f>VLOOKUP(A1526,'Medical Examinations'!A1526:I1526,9,FALSE)</f>
        <v>underweight</v>
      </c>
      <c r="K1526" s="16" t="str">
        <f>VLOOKUP(A1526,'Medical Examinations'!A1526:J1526,10,FALSE)</f>
        <v>diabetes</v>
      </c>
      <c r="L1526" s="18">
        <f>VLOOKUP(A1526,'Hospitalisation Details'!A:F, 5, FALSE)</f>
        <v>18</v>
      </c>
      <c r="M1526" s="16">
        <f>VLOOKUP(A1526,'Hospitalisation Details'!A1526:H1526,8,FALSE)</f>
        <v>6738.84</v>
      </c>
      <c r="N1526" s="16" t="str">
        <f>VLOOKUP(A1526,'Hospitalisation Details'!A1526:I1526,9,FALSE)</f>
        <v>tier - 3</v>
      </c>
      <c r="O1526" s="16" t="str">
        <f>VLOOKUP(A1526,'Hospitalisation Details'!A1526:J1526,10,FALSE)</f>
        <v>tier - 1</v>
      </c>
      <c r="P1526" s="16" t="str">
        <f>VLOOKUP(A1526,'Hospitalisation Details'!A1526:K1526,11,FALSE)</f>
        <v>R1012</v>
      </c>
      <c r="Q1526" s="16">
        <f>VLOOKUP(A1526,'Hospitalisation Details'!A1526:L1526,12,FALSE)</f>
        <v>54</v>
      </c>
    </row>
    <row r="1527" spans="1:17" ht="20.399999999999999" x14ac:dyDescent="0.6">
      <c r="A1527" s="17" t="s">
        <v>845</v>
      </c>
      <c r="B1527" s="16" t="str">
        <f>VLOOKUP('HEALTH CARE'!A1527,'Customer Names'!A1527:D1527,3,FALSE)</f>
        <v>MacPherson</v>
      </c>
      <c r="C1527" s="16">
        <f>VLOOKUP(A1527,'Medical Examinations'!A1527:B1527,2,FALSE)</f>
        <v>21.99</v>
      </c>
      <c r="D1527" s="16">
        <f>VLOOKUP(A1527,'Medical Examinations'!A1527:C1527,3,FALSE)</f>
        <v>11.17</v>
      </c>
      <c r="E1527" s="16" t="str">
        <f>VLOOKUP(A1527,'Medical Examinations'!A1527:D1527,4,FALSE)</f>
        <v>No</v>
      </c>
      <c r="F1527" s="16" t="str">
        <f>VLOOKUP(A1527,'Medical Examinations'!A1527:E1527,5,FALSE)</f>
        <v>No</v>
      </c>
      <c r="G1527" s="16" t="str">
        <f>VLOOKUP(A1527,'Medical Examinations'!A1527:F1527,6,FALSE)</f>
        <v>No</v>
      </c>
      <c r="H1527" s="16">
        <f>VLOOKUP('HEALTH CARE'!A1527,'Medical Examinations'!A1527:G1527,7,FALSE)</f>
        <v>0</v>
      </c>
      <c r="I1527" s="16" t="str">
        <f>VLOOKUP(A1527,'Medical Examinations'!A1527:H1527,8,FALSE)</f>
        <v>No</v>
      </c>
      <c r="J1527" s="16" t="str">
        <f>VLOOKUP(A1527,'Medical Examinations'!A1527:I1527,9,FALSE)</f>
        <v>normal weight</v>
      </c>
      <c r="K1527" s="16" t="str">
        <f>VLOOKUP(A1527,'Medical Examinations'!A1527:J1527,10,FALSE)</f>
        <v>diabetes</v>
      </c>
      <c r="L1527" s="18">
        <f>VLOOKUP(A1527,'Hospitalisation Details'!A:F, 5, FALSE)</f>
        <v>21</v>
      </c>
      <c r="M1527" s="16">
        <f>VLOOKUP(A1527,'Hospitalisation Details'!A1527:H1527,8,FALSE)</f>
        <v>6737.98</v>
      </c>
      <c r="N1527" s="16" t="str">
        <f>VLOOKUP(A1527,'Hospitalisation Details'!A1527:I1527,9,FALSE)</f>
        <v>tier - 2</v>
      </c>
      <c r="O1527" s="16" t="str">
        <f>VLOOKUP(A1527,'Hospitalisation Details'!A1527:J1527,10,FALSE)</f>
        <v>tier - 3</v>
      </c>
      <c r="P1527" s="16" t="str">
        <f>VLOOKUP(A1527,'Hospitalisation Details'!A1527:K1527,11,FALSE)</f>
        <v>R1013</v>
      </c>
      <c r="Q1527" s="16">
        <f>VLOOKUP(A1527,'Hospitalisation Details'!A1527:L1527,12,FALSE)</f>
        <v>44</v>
      </c>
    </row>
    <row r="1528" spans="1:17" ht="20.399999999999999" x14ac:dyDescent="0.6">
      <c r="A1528" s="17" t="s">
        <v>844</v>
      </c>
      <c r="B1528" s="16" t="str">
        <f>VLOOKUP('HEALTH CARE'!A1528,'Customer Names'!A1528:D1528,3,FALSE)</f>
        <v>Delfidio</v>
      </c>
      <c r="C1528" s="16">
        <f>VLOOKUP(A1528,'Medical Examinations'!A1528:B1528,2,FALSE)</f>
        <v>34.85</v>
      </c>
      <c r="D1528" s="16">
        <f>VLOOKUP(A1528,'Medical Examinations'!A1528:C1528,3,FALSE)</f>
        <v>5.75</v>
      </c>
      <c r="E1528" s="16" t="str">
        <f>VLOOKUP(A1528,'Medical Examinations'!A1528:D1528,4,FALSE)</f>
        <v>No</v>
      </c>
      <c r="F1528" s="16" t="str">
        <f>VLOOKUP(A1528,'Medical Examinations'!A1528:E1528,5,FALSE)</f>
        <v>No</v>
      </c>
      <c r="G1528" s="16" t="str">
        <f>VLOOKUP(A1528,'Medical Examinations'!A1528:F1528,6,FALSE)</f>
        <v>No</v>
      </c>
      <c r="H1528" s="16">
        <f>VLOOKUP('HEALTH CARE'!A1528,'Medical Examinations'!A1528:G1528,7,FALSE)</f>
        <v>0</v>
      </c>
      <c r="I1528" s="16" t="str">
        <f>VLOOKUP(A1528,'Medical Examinations'!A1528:H1528,8,FALSE)</f>
        <v>No</v>
      </c>
      <c r="J1528" s="16" t="str">
        <f>VLOOKUP(A1528,'Medical Examinations'!A1528:I1528,9,FALSE)</f>
        <v>obesity</v>
      </c>
      <c r="K1528" s="16" t="str">
        <f>VLOOKUP(A1528,'Medical Examinations'!A1528:J1528,10,FALSE)</f>
        <v>prediabetes</v>
      </c>
      <c r="L1528" s="18">
        <f>VLOOKUP(A1528,'Hospitalisation Details'!A:F, 5, FALSE)</f>
        <v>13</v>
      </c>
      <c r="M1528" s="16">
        <f>VLOOKUP(A1528,'Hospitalisation Details'!A1528:H1528,8,FALSE)</f>
        <v>6721.37</v>
      </c>
      <c r="N1528" s="16" t="str">
        <f>VLOOKUP(A1528,'Hospitalisation Details'!A1528:I1528,9,FALSE)</f>
        <v>tier - 2</v>
      </c>
      <c r="O1528" s="16" t="str">
        <f>VLOOKUP(A1528,'Hospitalisation Details'!A1528:J1528,10,FALSE)</f>
        <v>tier - 1</v>
      </c>
      <c r="P1528" s="16" t="str">
        <f>VLOOKUP(A1528,'Hospitalisation Details'!A1528:K1528,11,FALSE)</f>
        <v>R1012</v>
      </c>
      <c r="Q1528" s="16">
        <f>VLOOKUP(A1528,'Hospitalisation Details'!A1528:L1528,12,FALSE)</f>
        <v>28</v>
      </c>
    </row>
    <row r="1529" spans="1:17" ht="20.399999999999999" x14ac:dyDescent="0.6">
      <c r="A1529" s="17" t="s">
        <v>843</v>
      </c>
      <c r="B1529" s="16" t="str">
        <f>VLOOKUP('HEALTH CARE'!A1529,'Customer Names'!A1529:D1529,3,FALSE)</f>
        <v>Cummings</v>
      </c>
      <c r="C1529" s="16">
        <f>VLOOKUP(A1529,'Medical Examinations'!A1529:B1529,2,FALSE)</f>
        <v>24.51</v>
      </c>
      <c r="D1529" s="16">
        <f>VLOOKUP(A1529,'Medical Examinations'!A1529:C1529,3,FALSE)</f>
        <v>4.83</v>
      </c>
      <c r="E1529" s="16" t="str">
        <f>VLOOKUP(A1529,'Medical Examinations'!A1529:D1529,4,FALSE)</f>
        <v>Yes</v>
      </c>
      <c r="F1529" s="16" t="str">
        <f>VLOOKUP(A1529,'Medical Examinations'!A1529:E1529,5,FALSE)</f>
        <v>No</v>
      </c>
      <c r="G1529" s="16" t="str">
        <f>VLOOKUP(A1529,'Medical Examinations'!A1529:F1529,6,FALSE)</f>
        <v>Yes</v>
      </c>
      <c r="H1529" s="16">
        <f>VLOOKUP('HEALTH CARE'!A1529,'Medical Examinations'!A1529:G1529,7,FALSE)</f>
        <v>1</v>
      </c>
      <c r="I1529" s="16" t="str">
        <f>VLOOKUP(A1529,'Medical Examinations'!A1529:H1529,8,FALSE)</f>
        <v>No</v>
      </c>
      <c r="J1529" s="16" t="str">
        <f>VLOOKUP(A1529,'Medical Examinations'!A1529:I1529,9,FALSE)</f>
        <v>normal weight</v>
      </c>
      <c r="K1529" s="16" t="str">
        <f>VLOOKUP(A1529,'Medical Examinations'!A1529:J1529,10,FALSE)</f>
        <v>normal</v>
      </c>
      <c r="L1529" s="18">
        <f>VLOOKUP(A1529,'Hospitalisation Details'!A:F, 5, FALSE)</f>
        <v>12</v>
      </c>
      <c r="M1529" s="16">
        <f>VLOOKUP(A1529,'Hospitalisation Details'!A1529:H1529,8,FALSE)</f>
        <v>6710.19</v>
      </c>
      <c r="N1529" s="16" t="str">
        <f>VLOOKUP(A1529,'Hospitalisation Details'!A1529:I1529,9,FALSE)</f>
        <v>tier - 3</v>
      </c>
      <c r="O1529" s="16" t="str">
        <f>VLOOKUP(A1529,'Hospitalisation Details'!A1529:J1529,10,FALSE)</f>
        <v>tier - 3</v>
      </c>
      <c r="P1529" s="16" t="str">
        <f>VLOOKUP(A1529,'Hospitalisation Details'!A1529:K1529,11,FALSE)</f>
        <v>R1012</v>
      </c>
      <c r="Q1529" s="16">
        <f>VLOOKUP(A1529,'Hospitalisation Details'!A1529:L1529,12,FALSE)</f>
        <v>39</v>
      </c>
    </row>
    <row r="1530" spans="1:17" ht="20.399999999999999" x14ac:dyDescent="0.6">
      <c r="A1530" s="17" t="s">
        <v>842</v>
      </c>
      <c r="B1530" s="16" t="str">
        <f>VLOOKUP('HEALTH CARE'!A1530,'Customer Names'!A1530:D1530,3,FALSE)</f>
        <v>Schroegel</v>
      </c>
      <c r="C1530" s="16">
        <f>VLOOKUP(A1530,'Medical Examinations'!A1530:B1530,2,FALSE)</f>
        <v>19.399999999999999</v>
      </c>
      <c r="D1530" s="16">
        <f>VLOOKUP(A1530,'Medical Examinations'!A1530:C1530,3,FALSE)</f>
        <v>11.93</v>
      </c>
      <c r="E1530" s="16" t="str">
        <f>VLOOKUP(A1530,'Medical Examinations'!A1530:D1530,4,FALSE)</f>
        <v>No</v>
      </c>
      <c r="F1530" s="16" t="str">
        <f>VLOOKUP(A1530,'Medical Examinations'!A1530:E1530,5,FALSE)</f>
        <v>No</v>
      </c>
      <c r="G1530" s="16" t="str">
        <f>VLOOKUP(A1530,'Medical Examinations'!A1530:F1530,6,FALSE)</f>
        <v>No</v>
      </c>
      <c r="H1530" s="16">
        <f>VLOOKUP('HEALTH CARE'!A1530,'Medical Examinations'!A1530:G1530,7,FALSE)</f>
        <v>0</v>
      </c>
      <c r="I1530" s="16" t="str">
        <f>VLOOKUP(A1530,'Medical Examinations'!A1530:H1530,8,FALSE)</f>
        <v>No</v>
      </c>
      <c r="J1530" s="16" t="str">
        <f>VLOOKUP(A1530,'Medical Examinations'!A1530:I1530,9,FALSE)</f>
        <v>normal weight</v>
      </c>
      <c r="K1530" s="16" t="str">
        <f>VLOOKUP(A1530,'Medical Examinations'!A1530:J1530,10,FALSE)</f>
        <v>diabetes</v>
      </c>
      <c r="L1530" s="18">
        <f>VLOOKUP(A1530,'Hospitalisation Details'!A:F, 5, FALSE)</f>
        <v>12</v>
      </c>
      <c r="M1530" s="16">
        <f>VLOOKUP(A1530,'Hospitalisation Details'!A1530:H1530,8,FALSE)</f>
        <v>6706.47</v>
      </c>
      <c r="N1530" s="16" t="str">
        <f>VLOOKUP(A1530,'Hospitalisation Details'!A1530:I1530,9,FALSE)</f>
        <v>tier - 2</v>
      </c>
      <c r="O1530" s="16" t="str">
        <f>VLOOKUP(A1530,'Hospitalisation Details'!A1530:J1530,10,FALSE)</f>
        <v>tier - 1</v>
      </c>
      <c r="P1530" s="16" t="str">
        <f>VLOOKUP(A1530,'Hospitalisation Details'!A1530:K1530,11,FALSE)</f>
        <v>R1013</v>
      </c>
      <c r="Q1530" s="16">
        <f>VLOOKUP(A1530,'Hospitalisation Details'!A1530:L1530,12,FALSE)</f>
        <v>51</v>
      </c>
    </row>
    <row r="1531" spans="1:17" ht="20.399999999999999" x14ac:dyDescent="0.6">
      <c r="A1531" s="17" t="s">
        <v>841</v>
      </c>
      <c r="B1531" s="16" t="str">
        <f>VLOOKUP('HEALTH CARE'!A1531,'Customer Names'!A1531:D1531,3,FALSE)</f>
        <v>Williams</v>
      </c>
      <c r="C1531" s="16">
        <f>VLOOKUP(A1531,'Medical Examinations'!A1531:B1531,2,FALSE)</f>
        <v>15.1</v>
      </c>
      <c r="D1531" s="16">
        <f>VLOOKUP(A1531,'Medical Examinations'!A1531:C1531,3,FALSE)</f>
        <v>8.41</v>
      </c>
      <c r="E1531" s="16" t="str">
        <f>VLOOKUP(A1531,'Medical Examinations'!A1531:D1531,4,FALSE)</f>
        <v>No</v>
      </c>
      <c r="F1531" s="16" t="str">
        <f>VLOOKUP(A1531,'Medical Examinations'!A1531:E1531,5,FALSE)</f>
        <v>No</v>
      </c>
      <c r="G1531" s="16" t="str">
        <f>VLOOKUP(A1531,'Medical Examinations'!A1531:F1531,6,FALSE)</f>
        <v>No</v>
      </c>
      <c r="H1531" s="16">
        <f>VLOOKUP('HEALTH CARE'!A1531,'Medical Examinations'!A1531:G1531,7,FALSE)</f>
        <v>0</v>
      </c>
      <c r="I1531" s="16" t="str">
        <f>VLOOKUP(A1531,'Medical Examinations'!A1531:H1531,8,FALSE)</f>
        <v>No</v>
      </c>
      <c r="J1531" s="16" t="str">
        <f>VLOOKUP(A1531,'Medical Examinations'!A1531:I1531,9,FALSE)</f>
        <v>underweight</v>
      </c>
      <c r="K1531" s="16" t="str">
        <f>VLOOKUP(A1531,'Medical Examinations'!A1531:J1531,10,FALSE)</f>
        <v>diabetes</v>
      </c>
      <c r="L1531" s="18">
        <f>VLOOKUP(A1531,'Hospitalisation Details'!A:F, 5, FALSE)</f>
        <v>13</v>
      </c>
      <c r="M1531" s="16">
        <f>VLOOKUP(A1531,'Hospitalisation Details'!A1531:H1531,8,FALSE)</f>
        <v>6700.56</v>
      </c>
      <c r="N1531" s="16" t="str">
        <f>VLOOKUP(A1531,'Hospitalisation Details'!A1531:I1531,9,FALSE)</f>
        <v>tier - 3</v>
      </c>
      <c r="O1531" s="16" t="str">
        <f>VLOOKUP(A1531,'Hospitalisation Details'!A1531:J1531,10,FALSE)</f>
        <v>tier - 1</v>
      </c>
      <c r="P1531" s="16" t="str">
        <f>VLOOKUP(A1531,'Hospitalisation Details'!A1531:K1531,11,FALSE)</f>
        <v>R1012</v>
      </c>
      <c r="Q1531" s="16">
        <f>VLOOKUP(A1531,'Hospitalisation Details'!A1531:L1531,12,FALSE)</f>
        <v>54</v>
      </c>
    </row>
    <row r="1532" spans="1:17" ht="20.399999999999999" x14ac:dyDescent="0.6">
      <c r="A1532" s="17" t="s">
        <v>840</v>
      </c>
      <c r="B1532" s="16" t="str">
        <f>VLOOKUP('HEALTH CARE'!A1532,'Customer Names'!A1532:D1532,3,FALSE)</f>
        <v>Casey</v>
      </c>
      <c r="C1532" s="16">
        <f>VLOOKUP(A1532,'Medical Examinations'!A1532:B1532,2,FALSE)</f>
        <v>23.37</v>
      </c>
      <c r="D1532" s="16">
        <f>VLOOKUP(A1532,'Medical Examinations'!A1532:C1532,3,FALSE)</f>
        <v>5.59</v>
      </c>
      <c r="E1532" s="16" t="str">
        <f>VLOOKUP(A1532,'Medical Examinations'!A1532:D1532,4,FALSE)</f>
        <v>Yes</v>
      </c>
      <c r="F1532" s="16" t="str">
        <f>VLOOKUP(A1532,'Medical Examinations'!A1532:E1532,5,FALSE)</f>
        <v>No</v>
      </c>
      <c r="G1532" s="16" t="str">
        <f>VLOOKUP(A1532,'Medical Examinations'!A1532:F1532,6,FALSE)</f>
        <v>No</v>
      </c>
      <c r="H1532" s="16">
        <f>VLOOKUP('HEALTH CARE'!A1532,'Medical Examinations'!A1532:G1532,7,FALSE)</f>
        <v>0</v>
      </c>
      <c r="I1532" s="16" t="str">
        <f>VLOOKUP(A1532,'Medical Examinations'!A1532:H1532,8,FALSE)</f>
        <v>No</v>
      </c>
      <c r="J1532" s="16" t="str">
        <f>VLOOKUP(A1532,'Medical Examinations'!A1532:I1532,9,FALSE)</f>
        <v>normal weight</v>
      </c>
      <c r="K1532" s="16" t="str">
        <f>VLOOKUP(A1532,'Medical Examinations'!A1532:J1532,10,FALSE)</f>
        <v>normal</v>
      </c>
      <c r="L1532" s="18">
        <f>VLOOKUP(A1532,'Hospitalisation Details'!A:F, 5, FALSE)</f>
        <v>9</v>
      </c>
      <c r="M1532" s="16">
        <f>VLOOKUP(A1532,'Hospitalisation Details'!A1532:H1532,8,FALSE)</f>
        <v>6686.43</v>
      </c>
      <c r="N1532" s="16" t="str">
        <f>VLOOKUP(A1532,'Hospitalisation Details'!A1532:I1532,9,FALSE)</f>
        <v>tier - 2</v>
      </c>
      <c r="O1532" s="16" t="str">
        <f>VLOOKUP(A1532,'Hospitalisation Details'!A1532:J1532,10,FALSE)</f>
        <v>tier - 3</v>
      </c>
      <c r="P1532" s="16" t="str">
        <f>VLOOKUP(A1532,'Hospitalisation Details'!A1532:K1532,11,FALSE)</f>
        <v>R1012</v>
      </c>
      <c r="Q1532" s="16">
        <f>VLOOKUP(A1532,'Hospitalisation Details'!A1532:L1532,12,FALSE)</f>
        <v>37</v>
      </c>
    </row>
    <row r="1533" spans="1:17" ht="20.399999999999999" x14ac:dyDescent="0.6">
      <c r="A1533" s="17" t="s">
        <v>839</v>
      </c>
      <c r="B1533" s="16" t="str">
        <f>VLOOKUP('HEALTH CARE'!A1533,'Customer Names'!A1533:D1533,3,FALSE)</f>
        <v>Randall</v>
      </c>
      <c r="C1533" s="16">
        <f>VLOOKUP(A1533,'Medical Examinations'!A1533:B1533,2,FALSE)</f>
        <v>42.4</v>
      </c>
      <c r="D1533" s="16">
        <f>VLOOKUP(A1533,'Medical Examinations'!A1533:C1533,3,FALSE)</f>
        <v>4.0599999999999996</v>
      </c>
      <c r="E1533" s="16" t="str">
        <f>VLOOKUP(A1533,'Medical Examinations'!A1533:D1533,4,FALSE)</f>
        <v>No</v>
      </c>
      <c r="F1533" s="16" t="str">
        <f>VLOOKUP(A1533,'Medical Examinations'!A1533:E1533,5,FALSE)</f>
        <v>No</v>
      </c>
      <c r="G1533" s="16" t="str">
        <f>VLOOKUP(A1533,'Medical Examinations'!A1533:F1533,6,FALSE)</f>
        <v>No</v>
      </c>
      <c r="H1533" s="16">
        <f>VLOOKUP('HEALTH CARE'!A1533,'Medical Examinations'!A1533:G1533,7,FALSE)</f>
        <v>0</v>
      </c>
      <c r="I1533" s="16" t="str">
        <f>VLOOKUP(A1533,'Medical Examinations'!A1533:H1533,8,FALSE)</f>
        <v>No</v>
      </c>
      <c r="J1533" s="16" t="str">
        <f>VLOOKUP(A1533,'Medical Examinations'!A1533:I1533,9,FALSE)</f>
        <v>obesity</v>
      </c>
      <c r="K1533" s="16" t="str">
        <f>VLOOKUP(A1533,'Medical Examinations'!A1533:J1533,10,FALSE)</f>
        <v>normal</v>
      </c>
      <c r="L1533" s="18">
        <f>VLOOKUP(A1533,'Hospitalisation Details'!A:F, 5, FALSE)</f>
        <v>20</v>
      </c>
      <c r="M1533" s="16">
        <f>VLOOKUP(A1533,'Hospitalisation Details'!A1533:H1533,8,FALSE)</f>
        <v>6666.24</v>
      </c>
      <c r="N1533" s="16" t="str">
        <f>VLOOKUP(A1533,'Hospitalisation Details'!A1533:I1533,9,FALSE)</f>
        <v>tier - 3</v>
      </c>
      <c r="O1533" s="16" t="str">
        <f>VLOOKUP(A1533,'Hospitalisation Details'!A1533:J1533,10,FALSE)</f>
        <v>tier - 1</v>
      </c>
      <c r="P1533" s="16" t="str">
        <f>VLOOKUP(A1533,'Hospitalisation Details'!A1533:K1533,11,FALSE)</f>
        <v>R1011</v>
      </c>
      <c r="Q1533" s="16">
        <f>VLOOKUP(A1533,'Hospitalisation Details'!A1533:L1533,12,FALSE)</f>
        <v>33</v>
      </c>
    </row>
    <row r="1534" spans="1:17" ht="20.399999999999999" x14ac:dyDescent="0.6">
      <c r="A1534" s="17" t="s">
        <v>838</v>
      </c>
      <c r="B1534" s="16" t="str">
        <f>VLOOKUP('HEALTH CARE'!A1534,'Customer Names'!A1534:D1534,3,FALSE)</f>
        <v>Doyon</v>
      </c>
      <c r="C1534" s="16">
        <f>VLOOKUP(A1534,'Medical Examinations'!A1534:B1534,2,FALSE)</f>
        <v>28.405000000000001</v>
      </c>
      <c r="D1534" s="16">
        <f>VLOOKUP(A1534,'Medical Examinations'!A1534:C1534,3,FALSE)</f>
        <v>7.02</v>
      </c>
      <c r="E1534" s="16" t="str">
        <f>VLOOKUP(A1534,'Medical Examinations'!A1534:D1534,4,FALSE)</f>
        <v>Yes</v>
      </c>
      <c r="F1534" s="16" t="str">
        <f>VLOOKUP(A1534,'Medical Examinations'!A1534:E1534,5,FALSE)</f>
        <v>No</v>
      </c>
      <c r="G1534" s="16" t="str">
        <f>VLOOKUP(A1534,'Medical Examinations'!A1534:F1534,6,FALSE)</f>
        <v>No</v>
      </c>
      <c r="H1534" s="16">
        <f>VLOOKUP('HEALTH CARE'!A1534,'Medical Examinations'!A1534:G1534,7,FALSE)</f>
        <v>0</v>
      </c>
      <c r="I1534" s="16" t="str">
        <f>VLOOKUP(A1534,'Medical Examinations'!A1534:H1534,8,FALSE)</f>
        <v>No</v>
      </c>
      <c r="J1534" s="16" t="str">
        <f>VLOOKUP(A1534,'Medical Examinations'!A1534:I1534,9,FALSE)</f>
        <v>overweight</v>
      </c>
      <c r="K1534" s="16" t="str">
        <f>VLOOKUP(A1534,'Medical Examinations'!A1534:J1534,10,FALSE)</f>
        <v>diabetes</v>
      </c>
      <c r="L1534" s="18">
        <f>VLOOKUP(A1534,'Hospitalisation Details'!A:F, 5, FALSE)</f>
        <v>17</v>
      </c>
      <c r="M1534" s="16">
        <f>VLOOKUP(A1534,'Hospitalisation Details'!A1534:H1534,8,FALSE)</f>
        <v>6664.69</v>
      </c>
      <c r="N1534" s="16" t="str">
        <f>VLOOKUP(A1534,'Hospitalisation Details'!A1534:I1534,9,FALSE)</f>
        <v>tier - 3</v>
      </c>
      <c r="O1534" s="16" t="str">
        <f>VLOOKUP(A1534,'Hospitalisation Details'!A1534:J1534,10,FALSE)</f>
        <v>tier - 1</v>
      </c>
      <c r="P1534" s="16" t="str">
        <f>VLOOKUP(A1534,'Hospitalisation Details'!A1534:K1534,11,FALSE)</f>
        <v>R1012</v>
      </c>
      <c r="Q1534" s="16">
        <f>VLOOKUP(A1534,'Hospitalisation Details'!A1534:L1534,12,FALSE)</f>
        <v>41</v>
      </c>
    </row>
    <row r="1535" spans="1:17" ht="20.399999999999999" x14ac:dyDescent="0.6">
      <c r="A1535" s="17" t="s">
        <v>837</v>
      </c>
      <c r="B1535" s="16" t="str">
        <f>VLOOKUP('HEALTH CARE'!A1535,'Customer Names'!A1535:D1535,3,FALSE)</f>
        <v>Sankey</v>
      </c>
      <c r="C1535" s="16">
        <f>VLOOKUP(A1535,'Medical Examinations'!A1535:B1535,2,FALSE)</f>
        <v>23.4</v>
      </c>
      <c r="D1535" s="16">
        <f>VLOOKUP(A1535,'Medical Examinations'!A1535:C1535,3,FALSE)</f>
        <v>4.47</v>
      </c>
      <c r="E1535" s="16" t="str">
        <f>VLOOKUP(A1535,'Medical Examinations'!A1535:D1535,4,FALSE)</f>
        <v>No</v>
      </c>
      <c r="F1535" s="16" t="str">
        <f>VLOOKUP(A1535,'Medical Examinations'!A1535:E1535,5,FALSE)</f>
        <v>No</v>
      </c>
      <c r="G1535" s="16" t="str">
        <f>VLOOKUP(A1535,'Medical Examinations'!A1535:F1535,6,FALSE)</f>
        <v>No</v>
      </c>
      <c r="H1535" s="16">
        <f>VLOOKUP('HEALTH CARE'!A1535,'Medical Examinations'!A1535:G1535,7,FALSE)</f>
        <v>0</v>
      </c>
      <c r="I1535" s="16" t="str">
        <f>VLOOKUP(A1535,'Medical Examinations'!A1535:H1535,8,FALSE)</f>
        <v>No</v>
      </c>
      <c r="J1535" s="16" t="str">
        <f>VLOOKUP(A1535,'Medical Examinations'!A1535:I1535,9,FALSE)</f>
        <v>normal weight</v>
      </c>
      <c r="K1535" s="16" t="str">
        <f>VLOOKUP(A1535,'Medical Examinations'!A1535:J1535,10,FALSE)</f>
        <v>normal</v>
      </c>
      <c r="L1535" s="18">
        <f>VLOOKUP(A1535,'Hospitalisation Details'!A:F, 5, FALSE)</f>
        <v>27</v>
      </c>
      <c r="M1535" s="16">
        <f>VLOOKUP(A1535,'Hospitalisation Details'!A1535:H1535,8,FALSE)</f>
        <v>6664.32</v>
      </c>
      <c r="N1535" s="16" t="str">
        <f>VLOOKUP(A1535,'Hospitalisation Details'!A1535:I1535,9,FALSE)</f>
        <v>tier - 2</v>
      </c>
      <c r="O1535" s="16" t="str">
        <f>VLOOKUP(A1535,'Hospitalisation Details'!A1535:J1535,10,FALSE)</f>
        <v>tier - 2</v>
      </c>
      <c r="P1535" s="16" t="str">
        <f>VLOOKUP(A1535,'Hospitalisation Details'!A1535:K1535,11,FALSE)</f>
        <v>R1013</v>
      </c>
      <c r="Q1535" s="16">
        <f>VLOOKUP(A1535,'Hospitalisation Details'!A1535:L1535,12,FALSE)</f>
        <v>40</v>
      </c>
    </row>
    <row r="1536" spans="1:17" ht="20.399999999999999" x14ac:dyDescent="0.6">
      <c r="A1536" s="17" t="s">
        <v>836</v>
      </c>
      <c r="B1536" s="16" t="str">
        <f>VLOOKUP('HEALTH CARE'!A1536,'Customer Names'!A1536:D1536,3,FALSE)</f>
        <v>Stilgenbauer</v>
      </c>
      <c r="C1536" s="16">
        <f>VLOOKUP(A1536,'Medical Examinations'!A1536:B1536,2,FALSE)</f>
        <v>33.44</v>
      </c>
      <c r="D1536" s="16">
        <f>VLOOKUP(A1536,'Medical Examinations'!A1536:C1536,3,FALSE)</f>
        <v>4.54</v>
      </c>
      <c r="E1536" s="16" t="str">
        <f>VLOOKUP(A1536,'Medical Examinations'!A1536:D1536,4,FALSE)</f>
        <v>No</v>
      </c>
      <c r="F1536" s="16" t="str">
        <f>VLOOKUP(A1536,'Medical Examinations'!A1536:E1536,5,FALSE)</f>
        <v>No</v>
      </c>
      <c r="G1536" s="16" t="str">
        <f>VLOOKUP(A1536,'Medical Examinations'!A1536:F1536,6,FALSE)</f>
        <v>No</v>
      </c>
      <c r="H1536" s="16">
        <f>VLOOKUP('HEALTH CARE'!A1536,'Medical Examinations'!A1536:G1536,7,FALSE)</f>
        <v>0</v>
      </c>
      <c r="I1536" s="16" t="str">
        <f>VLOOKUP(A1536,'Medical Examinations'!A1536:H1536,8,FALSE)</f>
        <v>No</v>
      </c>
      <c r="J1536" s="16" t="str">
        <f>VLOOKUP(A1536,'Medical Examinations'!A1536:I1536,9,FALSE)</f>
        <v>obesity</v>
      </c>
      <c r="K1536" s="16" t="str">
        <f>VLOOKUP(A1536,'Medical Examinations'!A1536:J1536,10,FALSE)</f>
        <v>normal</v>
      </c>
      <c r="L1536" s="18">
        <f>VLOOKUP(A1536,'Hospitalisation Details'!A:F, 5, FALSE)</f>
        <v>19</v>
      </c>
      <c r="M1536" s="16">
        <f>VLOOKUP(A1536,'Hospitalisation Details'!A1536:H1536,8,FALSE)</f>
        <v>6653.79</v>
      </c>
      <c r="N1536" s="16" t="str">
        <f>VLOOKUP(A1536,'Hospitalisation Details'!A1536:I1536,9,FALSE)</f>
        <v>tier - 2</v>
      </c>
      <c r="O1536" s="16" t="str">
        <f>VLOOKUP(A1536,'Hospitalisation Details'!A1536:J1536,10,FALSE)</f>
        <v>tier - 1</v>
      </c>
      <c r="P1536" s="16" t="str">
        <f>VLOOKUP(A1536,'Hospitalisation Details'!A1536:K1536,11,FALSE)</f>
        <v>R1013</v>
      </c>
      <c r="Q1536" s="16">
        <f>VLOOKUP(A1536,'Hospitalisation Details'!A1536:L1536,12,FALSE)</f>
        <v>33</v>
      </c>
    </row>
    <row r="1537" spans="1:17" ht="20.399999999999999" x14ac:dyDescent="0.6">
      <c r="A1537" s="17" t="s">
        <v>835</v>
      </c>
      <c r="B1537" s="16" t="str">
        <f>VLOOKUP('HEALTH CARE'!A1537,'Customer Names'!A1537:D1537,3,FALSE)</f>
        <v>Jaskiewicz</v>
      </c>
      <c r="C1537" s="16">
        <f>VLOOKUP(A1537,'Medical Examinations'!A1537:B1537,2,FALSE)</f>
        <v>21.12</v>
      </c>
      <c r="D1537" s="16">
        <f>VLOOKUP(A1537,'Medical Examinations'!A1537:C1537,3,FALSE)</f>
        <v>4.99</v>
      </c>
      <c r="E1537" s="16" t="str">
        <f>VLOOKUP(A1537,'Medical Examinations'!A1537:D1537,4,FALSE)</f>
        <v>No</v>
      </c>
      <c r="F1537" s="16" t="str">
        <f>VLOOKUP(A1537,'Medical Examinations'!A1537:E1537,5,FALSE)</f>
        <v>No</v>
      </c>
      <c r="G1537" s="16" t="str">
        <f>VLOOKUP(A1537,'Medical Examinations'!A1537:F1537,6,FALSE)</f>
        <v>No</v>
      </c>
      <c r="H1537" s="16">
        <f>VLOOKUP('HEALTH CARE'!A1537,'Medical Examinations'!A1537:G1537,7,FALSE)</f>
        <v>1</v>
      </c>
      <c r="I1537" s="16" t="str">
        <f>VLOOKUP(A1537,'Medical Examinations'!A1537:H1537,8,FALSE)</f>
        <v>No</v>
      </c>
      <c r="J1537" s="16" t="str">
        <f>VLOOKUP(A1537,'Medical Examinations'!A1537:I1537,9,FALSE)</f>
        <v>normal weight</v>
      </c>
      <c r="K1537" s="16" t="str">
        <f>VLOOKUP(A1537,'Medical Examinations'!A1537:J1537,10,FALSE)</f>
        <v>normal</v>
      </c>
      <c r="L1537" s="18">
        <f>VLOOKUP(A1537,'Hospitalisation Details'!A:F, 5, FALSE)</f>
        <v>1</v>
      </c>
      <c r="M1537" s="16">
        <f>VLOOKUP(A1537,'Hospitalisation Details'!A1537:H1537,8,FALSE)</f>
        <v>6652.53</v>
      </c>
      <c r="N1537" s="16" t="str">
        <f>VLOOKUP(A1537,'Hospitalisation Details'!A1537:I1537,9,FALSE)</f>
        <v>tier - 3</v>
      </c>
      <c r="O1537" s="16" t="str">
        <f>VLOOKUP(A1537,'Hospitalisation Details'!A1537:J1537,10,FALSE)</f>
        <v>tier - 2</v>
      </c>
      <c r="P1537" s="16" t="str">
        <f>VLOOKUP(A1537,'Hospitalisation Details'!A1537:K1537,11,FALSE)</f>
        <v>R1013</v>
      </c>
      <c r="Q1537" s="16">
        <f>VLOOKUP(A1537,'Hospitalisation Details'!A1537:L1537,12,FALSE)</f>
        <v>38</v>
      </c>
    </row>
    <row r="1538" spans="1:17" ht="20.399999999999999" x14ac:dyDescent="0.6">
      <c r="A1538" s="17" t="s">
        <v>834</v>
      </c>
      <c r="B1538" s="16" t="str">
        <f>VLOOKUP('HEALTH CARE'!A1538,'Customer Names'!A1538:D1538,3,FALSE)</f>
        <v>Deppen</v>
      </c>
      <c r="C1538" s="16">
        <f>VLOOKUP(A1538,'Medical Examinations'!A1538:B1538,2,FALSE)</f>
        <v>18.48</v>
      </c>
      <c r="D1538" s="16">
        <f>VLOOKUP(A1538,'Medical Examinations'!A1538:C1538,3,FALSE)</f>
        <v>10.84</v>
      </c>
      <c r="E1538" s="16" t="str">
        <f>VLOOKUP(A1538,'Medical Examinations'!A1538:D1538,4,FALSE)</f>
        <v>Yes</v>
      </c>
      <c r="F1538" s="16" t="str">
        <f>VLOOKUP(A1538,'Medical Examinations'!A1538:E1538,5,FALSE)</f>
        <v>No</v>
      </c>
      <c r="G1538" s="16" t="str">
        <f>VLOOKUP(A1538,'Medical Examinations'!A1538:F1538,6,FALSE)</f>
        <v>No</v>
      </c>
      <c r="H1538" s="16">
        <f>VLOOKUP('HEALTH CARE'!A1538,'Medical Examinations'!A1538:G1538,7,FALSE)</f>
        <v>2</v>
      </c>
      <c r="I1538" s="16" t="str">
        <f>VLOOKUP(A1538,'Medical Examinations'!A1538:H1538,8,FALSE)</f>
        <v>No</v>
      </c>
      <c r="J1538" s="16" t="str">
        <f>VLOOKUP(A1538,'Medical Examinations'!A1538:I1538,9,FALSE)</f>
        <v>underweight</v>
      </c>
      <c r="K1538" s="16" t="str">
        <f>VLOOKUP(A1538,'Medical Examinations'!A1538:J1538,10,FALSE)</f>
        <v>diabetes</v>
      </c>
      <c r="L1538" s="18">
        <f>VLOOKUP(A1538,'Hospitalisation Details'!A:F, 5, FALSE)</f>
        <v>8</v>
      </c>
      <c r="M1538" s="16">
        <f>VLOOKUP(A1538,'Hospitalisation Details'!A1538:H1538,8,FALSE)</f>
        <v>6651.26</v>
      </c>
      <c r="N1538" s="16" t="str">
        <f>VLOOKUP(A1538,'Hospitalisation Details'!A1538:I1538,9,FALSE)</f>
        <v>tier - 2</v>
      </c>
      <c r="O1538" s="16" t="str">
        <f>VLOOKUP(A1538,'Hospitalisation Details'!A1538:J1538,10,FALSE)</f>
        <v>tier - 3</v>
      </c>
      <c r="P1538" s="16" t="str">
        <f>VLOOKUP(A1538,'Hospitalisation Details'!A1538:K1538,11,FALSE)</f>
        <v>R1013</v>
      </c>
      <c r="Q1538" s="16">
        <f>VLOOKUP(A1538,'Hospitalisation Details'!A1538:L1538,12,FALSE)</f>
        <v>52</v>
      </c>
    </row>
    <row r="1539" spans="1:17" ht="20.399999999999999" x14ac:dyDescent="0.6">
      <c r="A1539" s="17" t="s">
        <v>833</v>
      </c>
      <c r="B1539" s="16" t="str">
        <f>VLOOKUP('HEALTH CARE'!A1539,'Customer Names'!A1539:D1539,3,FALSE)</f>
        <v>Hine</v>
      </c>
      <c r="C1539" s="16">
        <f>VLOOKUP(A1539,'Medical Examinations'!A1539:B1539,2,FALSE)</f>
        <v>16.815000000000001</v>
      </c>
      <c r="D1539" s="16">
        <f>VLOOKUP(A1539,'Medical Examinations'!A1539:C1539,3,FALSE)</f>
        <v>5.63</v>
      </c>
      <c r="E1539" s="16" t="str">
        <f>VLOOKUP(A1539,'Medical Examinations'!A1539:D1539,4,FALSE)</f>
        <v>No</v>
      </c>
      <c r="F1539" s="16" t="str">
        <f>VLOOKUP(A1539,'Medical Examinations'!A1539:E1539,5,FALSE)</f>
        <v>No</v>
      </c>
      <c r="G1539" s="16" t="str">
        <f>VLOOKUP(A1539,'Medical Examinations'!A1539:F1539,6,FALSE)</f>
        <v>No</v>
      </c>
      <c r="H1539" s="16">
        <f>VLOOKUP('HEALTH CARE'!A1539,'Medical Examinations'!A1539:G1539,7,FALSE)</f>
        <v>1</v>
      </c>
      <c r="I1539" s="16" t="str">
        <f>VLOOKUP(A1539,'Medical Examinations'!A1539:H1539,8,FALSE)</f>
        <v>No</v>
      </c>
      <c r="J1539" s="16" t="str">
        <f>VLOOKUP(A1539,'Medical Examinations'!A1539:I1539,9,FALSE)</f>
        <v>underweight</v>
      </c>
      <c r="K1539" s="16" t="str">
        <f>VLOOKUP(A1539,'Medical Examinations'!A1539:J1539,10,FALSE)</f>
        <v>normal</v>
      </c>
      <c r="L1539" s="18">
        <f>VLOOKUP(A1539,'Hospitalisation Details'!A:F, 5, FALSE)</f>
        <v>8</v>
      </c>
      <c r="M1539" s="16">
        <f>VLOOKUP(A1539,'Hospitalisation Details'!A1539:H1539,8,FALSE)</f>
        <v>6640.54</v>
      </c>
      <c r="N1539" s="16" t="str">
        <f>VLOOKUP(A1539,'Hospitalisation Details'!A1539:I1539,9,FALSE)</f>
        <v>tier - 2</v>
      </c>
      <c r="O1539" s="16" t="str">
        <f>VLOOKUP(A1539,'Hospitalisation Details'!A1539:J1539,10,FALSE)</f>
        <v>tier - 3</v>
      </c>
      <c r="P1539" s="16" t="str">
        <f>VLOOKUP(A1539,'Hospitalisation Details'!A1539:K1539,11,FALSE)</f>
        <v>R1019</v>
      </c>
      <c r="Q1539" s="16">
        <f>VLOOKUP(A1539,'Hospitalisation Details'!A1539:L1539,12,FALSE)</f>
        <v>38</v>
      </c>
    </row>
    <row r="1540" spans="1:17" ht="20.399999999999999" x14ac:dyDescent="0.6">
      <c r="A1540" s="17" t="s">
        <v>832</v>
      </c>
      <c r="B1540" s="16" t="str">
        <f>VLOOKUP('HEALTH CARE'!A1540,'Customer Names'!A1540:D1540,3,FALSE)</f>
        <v>Mathews</v>
      </c>
      <c r="C1540" s="16">
        <f>VLOOKUP(A1540,'Medical Examinations'!A1540:B1540,2,FALSE)</f>
        <v>26.72</v>
      </c>
      <c r="D1540" s="16">
        <f>VLOOKUP(A1540,'Medical Examinations'!A1540:C1540,3,FALSE)</f>
        <v>4.1399999999999997</v>
      </c>
      <c r="E1540" s="16" t="str">
        <f>VLOOKUP(A1540,'Medical Examinations'!A1540:D1540,4,FALSE)</f>
        <v>No</v>
      </c>
      <c r="F1540" s="16" t="str">
        <f>VLOOKUP(A1540,'Medical Examinations'!A1540:E1540,5,FALSE)</f>
        <v>No</v>
      </c>
      <c r="G1540" s="16" t="str">
        <f>VLOOKUP(A1540,'Medical Examinations'!A1540:F1540,6,FALSE)</f>
        <v>No</v>
      </c>
      <c r="H1540" s="16">
        <f>VLOOKUP('HEALTH CARE'!A1540,'Medical Examinations'!A1540:G1540,7,FALSE)</f>
        <v>0</v>
      </c>
      <c r="I1540" s="16" t="str">
        <f>VLOOKUP(A1540,'Medical Examinations'!A1540:H1540,8,FALSE)</f>
        <v>No</v>
      </c>
      <c r="J1540" s="16" t="str">
        <f>VLOOKUP(A1540,'Medical Examinations'!A1540:I1540,9,FALSE)</f>
        <v>overweight</v>
      </c>
      <c r="K1540" s="16" t="str">
        <f>VLOOKUP(A1540,'Medical Examinations'!A1540:J1540,10,FALSE)</f>
        <v>normal</v>
      </c>
      <c r="L1540" s="18">
        <f>VLOOKUP(A1540,'Hospitalisation Details'!A:F, 5, FALSE)</f>
        <v>6</v>
      </c>
      <c r="M1540" s="16">
        <f>VLOOKUP(A1540,'Hospitalisation Details'!A1540:H1540,8,FALSE)</f>
        <v>6639.3</v>
      </c>
      <c r="N1540" s="16" t="str">
        <f>VLOOKUP(A1540,'Hospitalisation Details'!A1540:I1540,9,FALSE)</f>
        <v>tier - 2</v>
      </c>
      <c r="O1540" s="16" t="str">
        <f>VLOOKUP(A1540,'Hospitalisation Details'!A1540:J1540,10,FALSE)</f>
        <v>tier - 2</v>
      </c>
      <c r="P1540" s="16" t="str">
        <f>VLOOKUP(A1540,'Hospitalisation Details'!A1540:K1540,11,FALSE)</f>
        <v>R1021</v>
      </c>
      <c r="Q1540" s="16">
        <f>VLOOKUP(A1540,'Hospitalisation Details'!A1540:L1540,12,FALSE)</f>
        <v>33</v>
      </c>
    </row>
    <row r="1541" spans="1:17" ht="20.399999999999999" x14ac:dyDescent="0.6">
      <c r="A1541" s="17" t="s">
        <v>831</v>
      </c>
      <c r="B1541" s="16" t="str">
        <f>VLOOKUP('HEALTH CARE'!A1541,'Customer Names'!A1541:D1541,3,FALSE)</f>
        <v>Yabu</v>
      </c>
      <c r="C1541" s="16">
        <f>VLOOKUP(A1541,'Medical Examinations'!A1541:B1541,2,FALSE)</f>
        <v>41.42</v>
      </c>
      <c r="D1541" s="16">
        <f>VLOOKUP(A1541,'Medical Examinations'!A1541:C1541,3,FALSE)</f>
        <v>5.17</v>
      </c>
      <c r="E1541" s="16" t="str">
        <f>VLOOKUP(A1541,'Medical Examinations'!A1541:D1541,4,FALSE)</f>
        <v>No</v>
      </c>
      <c r="F1541" s="16" t="str">
        <f>VLOOKUP(A1541,'Medical Examinations'!A1541:E1541,5,FALSE)</f>
        <v>No</v>
      </c>
      <c r="G1541" s="16" t="str">
        <f>VLOOKUP(A1541,'Medical Examinations'!A1541:F1541,6,FALSE)</f>
        <v>Yes</v>
      </c>
      <c r="H1541" s="16">
        <f>VLOOKUP('HEALTH CARE'!A1541,'Medical Examinations'!A1541:G1541,7,FALSE)</f>
        <v>1</v>
      </c>
      <c r="I1541" s="16" t="str">
        <f>VLOOKUP(A1541,'Medical Examinations'!A1541:H1541,8,FALSE)</f>
        <v>No</v>
      </c>
      <c r="J1541" s="16" t="str">
        <f>VLOOKUP(A1541,'Medical Examinations'!A1541:I1541,9,FALSE)</f>
        <v>obesity</v>
      </c>
      <c r="K1541" s="16" t="str">
        <f>VLOOKUP(A1541,'Medical Examinations'!A1541:J1541,10,FALSE)</f>
        <v>normal</v>
      </c>
      <c r="L1541" s="18">
        <f>VLOOKUP(A1541,'Hospitalisation Details'!A:F, 5, FALSE)</f>
        <v>4</v>
      </c>
      <c r="M1541" s="16">
        <f>VLOOKUP(A1541,'Hospitalisation Details'!A1541:H1541,8,FALSE)</f>
        <v>6638.16</v>
      </c>
      <c r="N1541" s="16" t="str">
        <f>VLOOKUP(A1541,'Hospitalisation Details'!A1541:I1541,9,FALSE)</f>
        <v>tier - 2</v>
      </c>
      <c r="O1541" s="16" t="str">
        <f>VLOOKUP(A1541,'Hospitalisation Details'!A1541:J1541,10,FALSE)</f>
        <v>tier - 1</v>
      </c>
      <c r="P1541" s="16" t="str">
        <f>VLOOKUP(A1541,'Hospitalisation Details'!A1541:K1541,11,FALSE)</f>
        <v>R1012</v>
      </c>
      <c r="Q1541" s="16">
        <f>VLOOKUP(A1541,'Hospitalisation Details'!A1541:L1541,12,FALSE)</f>
        <v>19</v>
      </c>
    </row>
    <row r="1542" spans="1:17" ht="20.399999999999999" x14ac:dyDescent="0.6">
      <c r="A1542" s="17" t="s">
        <v>830</v>
      </c>
      <c r="B1542" s="16" t="str">
        <f>VLOOKUP('HEALTH CARE'!A1542,'Customer Names'!A1542:D1542,3,FALSE)</f>
        <v>Strang</v>
      </c>
      <c r="C1542" s="16">
        <f>VLOOKUP(A1542,'Medical Examinations'!A1542:B1542,2,FALSE)</f>
        <v>20.69</v>
      </c>
      <c r="D1542" s="16">
        <f>VLOOKUP(A1542,'Medical Examinations'!A1542:C1542,3,FALSE)</f>
        <v>6.93</v>
      </c>
      <c r="E1542" s="16" t="str">
        <f>VLOOKUP(A1542,'Medical Examinations'!A1542:D1542,4,FALSE)</f>
        <v>No</v>
      </c>
      <c r="F1542" s="16" t="str">
        <f>VLOOKUP(A1542,'Medical Examinations'!A1542:E1542,5,FALSE)</f>
        <v>No</v>
      </c>
      <c r="G1542" s="16" t="str">
        <f>VLOOKUP(A1542,'Medical Examinations'!A1542:F1542,6,FALSE)</f>
        <v>No</v>
      </c>
      <c r="H1542" s="16">
        <f>VLOOKUP('HEALTH CARE'!A1542,'Medical Examinations'!A1542:G1542,7,FALSE)</f>
        <v>2</v>
      </c>
      <c r="I1542" s="16" t="str">
        <f>VLOOKUP(A1542,'Medical Examinations'!A1542:H1542,8,FALSE)</f>
        <v>No</v>
      </c>
      <c r="J1542" s="16" t="str">
        <f>VLOOKUP(A1542,'Medical Examinations'!A1542:I1542,9,FALSE)</f>
        <v>normal weight</v>
      </c>
      <c r="K1542" s="16" t="str">
        <f>VLOOKUP(A1542,'Medical Examinations'!A1542:J1542,10,FALSE)</f>
        <v>diabetes</v>
      </c>
      <c r="L1542" s="18">
        <f>VLOOKUP(A1542,'Hospitalisation Details'!A:F, 5, FALSE)</f>
        <v>29</v>
      </c>
      <c r="M1542" s="16">
        <f>VLOOKUP(A1542,'Hospitalisation Details'!A1542:H1542,8,FALSE)</f>
        <v>6630.31</v>
      </c>
      <c r="N1542" s="16" t="str">
        <f>VLOOKUP(A1542,'Hospitalisation Details'!A1542:I1542,9,FALSE)</f>
        <v>tier - 2</v>
      </c>
      <c r="O1542" s="16" t="str">
        <f>VLOOKUP(A1542,'Hospitalisation Details'!A1542:J1542,10,FALSE)</f>
        <v>tier - 1</v>
      </c>
      <c r="P1542" s="16" t="str">
        <f>VLOOKUP(A1542,'Hospitalisation Details'!A1542:K1542,11,FALSE)</f>
        <v>R1013</v>
      </c>
      <c r="Q1542" s="16">
        <f>VLOOKUP(A1542,'Hospitalisation Details'!A1542:L1542,12,FALSE)</f>
        <v>49</v>
      </c>
    </row>
    <row r="1543" spans="1:17" ht="20.399999999999999" x14ac:dyDescent="0.6">
      <c r="A1543" s="17" t="s">
        <v>829</v>
      </c>
      <c r="B1543" s="16" t="str">
        <f>VLOOKUP('HEALTH CARE'!A1543,'Customer Names'!A1543:D1543,3,FALSE)</f>
        <v>Frank</v>
      </c>
      <c r="C1543" s="16">
        <f>VLOOKUP(A1543,'Medical Examinations'!A1543:B1543,2,FALSE)</f>
        <v>41.23</v>
      </c>
      <c r="D1543" s="16">
        <f>VLOOKUP(A1543,'Medical Examinations'!A1543:C1543,3,FALSE)</f>
        <v>4.24</v>
      </c>
      <c r="E1543" s="16" t="str">
        <f>VLOOKUP(A1543,'Medical Examinations'!A1543:D1543,4,FALSE)</f>
        <v>No</v>
      </c>
      <c r="F1543" s="16" t="str">
        <f>VLOOKUP(A1543,'Medical Examinations'!A1543:E1543,5,FALSE)</f>
        <v>No</v>
      </c>
      <c r="G1543" s="16" t="str">
        <f>VLOOKUP(A1543,'Medical Examinations'!A1543:F1543,6,FALSE)</f>
        <v>No</v>
      </c>
      <c r="H1543" s="16">
        <f>VLOOKUP('HEALTH CARE'!A1543,'Medical Examinations'!A1543:G1543,7,FALSE)</f>
        <v>0</v>
      </c>
      <c r="I1543" s="16" t="str">
        <f>VLOOKUP(A1543,'Medical Examinations'!A1543:H1543,8,FALSE)</f>
        <v>No</v>
      </c>
      <c r="J1543" s="16" t="str">
        <f>VLOOKUP(A1543,'Medical Examinations'!A1543:I1543,9,FALSE)</f>
        <v>obesity</v>
      </c>
      <c r="K1543" s="16" t="str">
        <f>VLOOKUP(A1543,'Medical Examinations'!A1543:J1543,10,FALSE)</f>
        <v>normal</v>
      </c>
      <c r="L1543" s="18">
        <f>VLOOKUP(A1543,'Hospitalisation Details'!A:F, 5, FALSE)</f>
        <v>28</v>
      </c>
      <c r="M1543" s="16">
        <f>VLOOKUP(A1543,'Hospitalisation Details'!A1543:H1543,8,FALSE)</f>
        <v>6610.11</v>
      </c>
      <c r="N1543" s="16" t="str">
        <f>VLOOKUP(A1543,'Hospitalisation Details'!A1543:I1543,9,FALSE)</f>
        <v>tier - 3</v>
      </c>
      <c r="O1543" s="16" t="str">
        <f>VLOOKUP(A1543,'Hospitalisation Details'!A1543:J1543,10,FALSE)</f>
        <v>tier - 2</v>
      </c>
      <c r="P1543" s="16" t="str">
        <f>VLOOKUP(A1543,'Hospitalisation Details'!A1543:K1543,11,FALSE)</f>
        <v>R1015</v>
      </c>
      <c r="Q1543" s="16">
        <f>VLOOKUP(A1543,'Hospitalisation Details'!A1543:L1543,12,FALSE)</f>
        <v>40</v>
      </c>
    </row>
    <row r="1544" spans="1:17" ht="20.399999999999999" x14ac:dyDescent="0.6">
      <c r="A1544" s="17" t="s">
        <v>828</v>
      </c>
      <c r="B1544" s="16" t="str">
        <f>VLOOKUP('HEALTH CARE'!A1544,'Customer Names'!A1544:D1544,3,FALSE)</f>
        <v>Shanley</v>
      </c>
      <c r="C1544" s="16">
        <f>VLOOKUP(A1544,'Medical Examinations'!A1544:B1544,2,FALSE)</f>
        <v>29.9</v>
      </c>
      <c r="D1544" s="16">
        <f>VLOOKUP(A1544,'Medical Examinations'!A1544:C1544,3,FALSE)</f>
        <v>5.91</v>
      </c>
      <c r="E1544" s="16" t="str">
        <f>VLOOKUP(A1544,'Medical Examinations'!A1544:D1544,4,FALSE)</f>
        <v>No</v>
      </c>
      <c r="F1544" s="16" t="str">
        <f>VLOOKUP(A1544,'Medical Examinations'!A1544:E1544,5,FALSE)</f>
        <v>No</v>
      </c>
      <c r="G1544" s="16" t="str">
        <f>VLOOKUP(A1544,'Medical Examinations'!A1544:F1544,6,FALSE)</f>
        <v>No</v>
      </c>
      <c r="H1544" s="16">
        <f>VLOOKUP('HEALTH CARE'!A1544,'Medical Examinations'!A1544:G1544,7,FALSE)</f>
        <v>0</v>
      </c>
      <c r="I1544" s="16" t="str">
        <f>VLOOKUP(A1544,'Medical Examinations'!A1544:H1544,8,FALSE)</f>
        <v>No</v>
      </c>
      <c r="J1544" s="16" t="str">
        <f>VLOOKUP(A1544,'Medical Examinations'!A1544:I1544,9,FALSE)</f>
        <v>overweight</v>
      </c>
      <c r="K1544" s="16" t="str">
        <f>VLOOKUP(A1544,'Medical Examinations'!A1544:J1544,10,FALSE)</f>
        <v>prediabetes</v>
      </c>
      <c r="L1544" s="18">
        <f>VLOOKUP(A1544,'Hospitalisation Details'!A:F, 5, FALSE)</f>
        <v>7</v>
      </c>
      <c r="M1544" s="16">
        <f>VLOOKUP(A1544,'Hospitalisation Details'!A1544:H1544,8,FALSE)</f>
        <v>6600.36</v>
      </c>
      <c r="N1544" s="16" t="str">
        <f>VLOOKUP(A1544,'Hospitalisation Details'!A1544:I1544,9,FALSE)</f>
        <v>tier - 2</v>
      </c>
      <c r="O1544" s="16" t="str">
        <f>VLOOKUP(A1544,'Hospitalisation Details'!A1544:J1544,10,FALSE)</f>
        <v>tier - 3</v>
      </c>
      <c r="P1544" s="16" t="str">
        <f>VLOOKUP(A1544,'Hospitalisation Details'!A1544:K1544,11,FALSE)</f>
        <v>R1011</v>
      </c>
      <c r="Q1544" s="16">
        <f>VLOOKUP(A1544,'Hospitalisation Details'!A1544:L1544,12,FALSE)</f>
        <v>40</v>
      </c>
    </row>
    <row r="1545" spans="1:17" ht="20.399999999999999" x14ac:dyDescent="0.6">
      <c r="A1545" s="17" t="s">
        <v>827</v>
      </c>
      <c r="B1545" s="16" t="str">
        <f>VLOOKUP('HEALTH CARE'!A1545,'Customer Names'!A1545:D1545,3,FALSE)</f>
        <v>Mancebo Garcia</v>
      </c>
      <c r="C1545" s="16">
        <f>VLOOKUP(A1545,'Medical Examinations'!A1545:B1545,2,FALSE)</f>
        <v>34.104999999999997</v>
      </c>
      <c r="D1545" s="16">
        <f>VLOOKUP(A1545,'Medical Examinations'!A1545:C1545,3,FALSE)</f>
        <v>5.93</v>
      </c>
      <c r="E1545" s="16" t="str">
        <f>VLOOKUP(A1545,'Medical Examinations'!A1545:D1545,4,FALSE)</f>
        <v>No</v>
      </c>
      <c r="F1545" s="16" t="str">
        <f>VLOOKUP(A1545,'Medical Examinations'!A1545:E1545,5,FALSE)</f>
        <v>No</v>
      </c>
      <c r="G1545" s="16" t="str">
        <f>VLOOKUP(A1545,'Medical Examinations'!A1545:F1545,6,FALSE)</f>
        <v>No</v>
      </c>
      <c r="H1545" s="16">
        <f>VLOOKUP('HEALTH CARE'!A1545,'Medical Examinations'!A1545:G1545,7,FALSE)</f>
        <v>0</v>
      </c>
      <c r="I1545" s="16" t="str">
        <f>VLOOKUP(A1545,'Medical Examinations'!A1545:H1545,8,FALSE)</f>
        <v>No</v>
      </c>
      <c r="J1545" s="16" t="str">
        <f>VLOOKUP(A1545,'Medical Examinations'!A1545:I1545,9,FALSE)</f>
        <v>obesity</v>
      </c>
      <c r="K1545" s="16" t="str">
        <f>VLOOKUP(A1545,'Medical Examinations'!A1545:J1545,10,FALSE)</f>
        <v>prediabetes</v>
      </c>
      <c r="L1545" s="18">
        <f>VLOOKUP(A1545,'Hospitalisation Details'!A:F, 5, FALSE)</f>
        <v>29</v>
      </c>
      <c r="M1545" s="16">
        <f>VLOOKUP(A1545,'Hospitalisation Details'!A1545:H1545,8,FALSE)</f>
        <v>6600.21</v>
      </c>
      <c r="N1545" s="16" t="str">
        <f>VLOOKUP(A1545,'Hospitalisation Details'!A1545:I1545,9,FALSE)</f>
        <v>tier - 3</v>
      </c>
      <c r="O1545" s="16" t="str">
        <f>VLOOKUP(A1545,'Hospitalisation Details'!A1545:J1545,10,FALSE)</f>
        <v>tier - 2</v>
      </c>
      <c r="P1545" s="16" t="str">
        <f>VLOOKUP(A1545,'Hospitalisation Details'!A1545:K1545,11,FALSE)</f>
        <v>R1016</v>
      </c>
      <c r="Q1545" s="16">
        <f>VLOOKUP(A1545,'Hospitalisation Details'!A1545:L1545,12,FALSE)</f>
        <v>40</v>
      </c>
    </row>
    <row r="1546" spans="1:17" ht="20.399999999999999" x14ac:dyDescent="0.6">
      <c r="A1546" s="17" t="s">
        <v>826</v>
      </c>
      <c r="B1546" s="16" t="str">
        <f>VLOOKUP('HEALTH CARE'!A1546,'Customer Names'!A1546:D1546,3,FALSE)</f>
        <v>Keehan</v>
      </c>
      <c r="C1546" s="16">
        <f>VLOOKUP(A1546,'Medical Examinations'!A1546:B1546,2,FALSE)</f>
        <v>24.97</v>
      </c>
      <c r="D1546" s="16">
        <f>VLOOKUP(A1546,'Medical Examinations'!A1546:C1546,3,FALSE)</f>
        <v>5.66</v>
      </c>
      <c r="E1546" s="16" t="str">
        <f>VLOOKUP(A1546,'Medical Examinations'!A1546:D1546,4,FALSE)</f>
        <v>No</v>
      </c>
      <c r="F1546" s="16" t="str">
        <f>VLOOKUP(A1546,'Medical Examinations'!A1546:E1546,5,FALSE)</f>
        <v>No</v>
      </c>
      <c r="G1546" s="16" t="str">
        <f>VLOOKUP(A1546,'Medical Examinations'!A1546:F1546,6,FALSE)</f>
        <v>No</v>
      </c>
      <c r="H1546" s="16">
        <f>VLOOKUP('HEALTH CARE'!A1546,'Medical Examinations'!A1546:G1546,7,FALSE)</f>
        <v>0</v>
      </c>
      <c r="I1546" s="16" t="str">
        <f>VLOOKUP(A1546,'Medical Examinations'!A1546:H1546,8,FALSE)</f>
        <v>No</v>
      </c>
      <c r="J1546" s="16" t="str">
        <f>VLOOKUP(A1546,'Medical Examinations'!A1546:I1546,9,FALSE)</f>
        <v>overweight</v>
      </c>
      <c r="K1546" s="16" t="str">
        <f>VLOOKUP(A1546,'Medical Examinations'!A1546:J1546,10,FALSE)</f>
        <v>normal</v>
      </c>
      <c r="L1546" s="18">
        <f>VLOOKUP(A1546,'Hospitalisation Details'!A:F, 5, FALSE)</f>
        <v>22</v>
      </c>
      <c r="M1546" s="16">
        <f>VLOOKUP(A1546,'Hospitalisation Details'!A1546:H1546,8,FALSE)</f>
        <v>6593.51</v>
      </c>
      <c r="N1546" s="16" t="str">
        <f>VLOOKUP(A1546,'Hospitalisation Details'!A1546:I1546,9,FALSE)</f>
        <v>tier - 2</v>
      </c>
      <c r="O1546" s="16" t="str">
        <f>VLOOKUP(A1546,'Hospitalisation Details'!A1546:J1546,10,FALSE)</f>
        <v>tier - 1</v>
      </c>
      <c r="P1546" s="16" t="str">
        <f>VLOOKUP(A1546,'Hospitalisation Details'!A1546:K1546,11,FALSE)</f>
        <v>R1013</v>
      </c>
      <c r="Q1546" s="16">
        <f>VLOOKUP(A1546,'Hospitalisation Details'!A1546:L1546,12,FALSE)</f>
        <v>40</v>
      </c>
    </row>
    <row r="1547" spans="1:17" ht="20.399999999999999" x14ac:dyDescent="0.6">
      <c r="A1547" s="17" t="s">
        <v>825</v>
      </c>
      <c r="B1547" s="16" t="str">
        <f>VLOOKUP('HEALTH CARE'!A1547,'Customer Names'!A1547:D1547,3,FALSE)</f>
        <v>Mahaney</v>
      </c>
      <c r="C1547" s="16">
        <f>VLOOKUP(A1547,'Medical Examinations'!A1547:B1547,2,FALSE)</f>
        <v>34.799999999999997</v>
      </c>
      <c r="D1547" s="16">
        <f>VLOOKUP(A1547,'Medical Examinations'!A1547:C1547,3,FALSE)</f>
        <v>4.1900000000000004</v>
      </c>
      <c r="E1547" s="16" t="str">
        <f>VLOOKUP(A1547,'Medical Examinations'!A1547:D1547,4,FALSE)</f>
        <v>No</v>
      </c>
      <c r="F1547" s="16" t="str">
        <f>VLOOKUP(A1547,'Medical Examinations'!A1547:E1547,5,FALSE)</f>
        <v>No</v>
      </c>
      <c r="G1547" s="16" t="str">
        <f>VLOOKUP(A1547,'Medical Examinations'!A1547:F1547,6,FALSE)</f>
        <v>No</v>
      </c>
      <c r="H1547" s="16">
        <f>VLOOKUP('HEALTH CARE'!A1547,'Medical Examinations'!A1547:G1547,7,FALSE)</f>
        <v>1</v>
      </c>
      <c r="I1547" s="16" t="str">
        <f>VLOOKUP(A1547,'Medical Examinations'!A1547:H1547,8,FALSE)</f>
        <v>No</v>
      </c>
      <c r="J1547" s="16" t="str">
        <f>VLOOKUP(A1547,'Medical Examinations'!A1547:I1547,9,FALSE)</f>
        <v>obesity</v>
      </c>
      <c r="K1547" s="16" t="str">
        <f>VLOOKUP(A1547,'Medical Examinations'!A1547:J1547,10,FALSE)</f>
        <v>normal</v>
      </c>
      <c r="L1547" s="18">
        <f>VLOOKUP(A1547,'Hospitalisation Details'!A:F, 5, FALSE)</f>
        <v>5</v>
      </c>
      <c r="M1547" s="16">
        <f>VLOOKUP(A1547,'Hospitalisation Details'!A1547:H1547,8,FALSE)</f>
        <v>6571.54</v>
      </c>
      <c r="N1547" s="16" t="str">
        <f>VLOOKUP(A1547,'Hospitalisation Details'!A1547:I1547,9,FALSE)</f>
        <v>tier - 2</v>
      </c>
      <c r="O1547" s="16" t="str">
        <f>VLOOKUP(A1547,'Hospitalisation Details'!A1547:J1547,10,FALSE)</f>
        <v>tier - 3</v>
      </c>
      <c r="P1547" s="16" t="str">
        <f>VLOOKUP(A1547,'Hospitalisation Details'!A1547:K1547,11,FALSE)</f>
        <v>R1011</v>
      </c>
      <c r="Q1547" s="16">
        <f>VLOOKUP(A1547,'Hospitalisation Details'!A1547:L1547,12,FALSE)</f>
        <v>38</v>
      </c>
    </row>
    <row r="1548" spans="1:17" ht="20.399999999999999" x14ac:dyDescent="0.6">
      <c r="A1548" s="17" t="s">
        <v>824</v>
      </c>
      <c r="B1548" s="16" t="str">
        <f>VLOOKUP('HEALTH CARE'!A1548,'Customer Names'!A1548:D1548,3,FALSE)</f>
        <v>Nolan</v>
      </c>
      <c r="C1548" s="16">
        <f>VLOOKUP(A1548,'Medical Examinations'!A1548:B1548,2,FALSE)</f>
        <v>32.965000000000003</v>
      </c>
      <c r="D1548" s="16">
        <f>VLOOKUP(A1548,'Medical Examinations'!A1548:C1548,3,FALSE)</f>
        <v>9.2100000000000009</v>
      </c>
      <c r="E1548" s="16" t="str">
        <f>VLOOKUP(A1548,'Medical Examinations'!A1548:D1548,4,FALSE)</f>
        <v>Yes</v>
      </c>
      <c r="F1548" s="16" t="str">
        <f>VLOOKUP(A1548,'Medical Examinations'!A1548:E1548,5,FALSE)</f>
        <v>No</v>
      </c>
      <c r="G1548" s="16" t="str">
        <f>VLOOKUP(A1548,'Medical Examinations'!A1548:F1548,6,FALSE)</f>
        <v>No</v>
      </c>
      <c r="H1548" s="16">
        <f>VLOOKUP('HEALTH CARE'!A1548,'Medical Examinations'!A1548:G1548,7,FALSE)</f>
        <v>0</v>
      </c>
      <c r="I1548" s="16" t="str">
        <f>VLOOKUP(A1548,'Medical Examinations'!A1548:H1548,8,FALSE)</f>
        <v>No</v>
      </c>
      <c r="J1548" s="16" t="str">
        <f>VLOOKUP(A1548,'Medical Examinations'!A1548:I1548,9,FALSE)</f>
        <v>obesity</v>
      </c>
      <c r="K1548" s="16" t="str">
        <f>VLOOKUP(A1548,'Medical Examinations'!A1548:J1548,10,FALSE)</f>
        <v>diabetes</v>
      </c>
      <c r="L1548" s="18">
        <f>VLOOKUP(A1548,'Hospitalisation Details'!A:F, 5, FALSE)</f>
        <v>20</v>
      </c>
      <c r="M1548" s="16">
        <f>VLOOKUP(A1548,'Hospitalisation Details'!A1548:H1548,8,FALSE)</f>
        <v>6571.02</v>
      </c>
      <c r="N1548" s="16" t="str">
        <f>VLOOKUP(A1548,'Hospitalisation Details'!A1548:I1548,9,FALSE)</f>
        <v>tier - 2</v>
      </c>
      <c r="O1548" s="16" t="str">
        <f>VLOOKUP(A1548,'Hospitalisation Details'!A1548:J1548,10,FALSE)</f>
        <v>tier - 1</v>
      </c>
      <c r="P1548" s="16" t="str">
        <f>VLOOKUP(A1548,'Hospitalisation Details'!A1548:K1548,11,FALSE)</f>
        <v>R1012</v>
      </c>
      <c r="Q1548" s="16">
        <f>VLOOKUP(A1548,'Hospitalisation Details'!A1548:L1548,12,FALSE)</f>
        <v>41</v>
      </c>
    </row>
    <row r="1549" spans="1:17" ht="20.399999999999999" x14ac:dyDescent="0.6">
      <c r="A1549" s="17" t="s">
        <v>823</v>
      </c>
      <c r="B1549" s="16" t="str">
        <f>VLOOKUP('HEALTH CARE'!A1549,'Customer Names'!A1549:D1549,3,FALSE)</f>
        <v>Sobrino</v>
      </c>
      <c r="C1549" s="16">
        <f>VLOOKUP(A1549,'Medical Examinations'!A1549:B1549,2,FALSE)</f>
        <v>27.265000000000001</v>
      </c>
      <c r="D1549" s="16">
        <f>VLOOKUP(A1549,'Medical Examinations'!A1549:C1549,3,FALSE)</f>
        <v>5.51</v>
      </c>
      <c r="E1549" s="16" t="str">
        <f>VLOOKUP(A1549,'Medical Examinations'!A1549:D1549,4,FALSE)</f>
        <v>No</v>
      </c>
      <c r="F1549" s="16" t="str">
        <f>VLOOKUP(A1549,'Medical Examinations'!A1549:E1549,5,FALSE)</f>
        <v>No</v>
      </c>
      <c r="G1549" s="16" t="str">
        <f>VLOOKUP(A1549,'Medical Examinations'!A1549:F1549,6,FALSE)</f>
        <v>No</v>
      </c>
      <c r="H1549" s="16">
        <f>VLOOKUP('HEALTH CARE'!A1549,'Medical Examinations'!A1549:G1549,7,FALSE)</f>
        <v>1</v>
      </c>
      <c r="I1549" s="16" t="str">
        <f>VLOOKUP(A1549,'Medical Examinations'!A1549:H1549,8,FALSE)</f>
        <v>No</v>
      </c>
      <c r="J1549" s="16" t="str">
        <f>VLOOKUP(A1549,'Medical Examinations'!A1549:I1549,9,FALSE)</f>
        <v>overweight</v>
      </c>
      <c r="K1549" s="16" t="str">
        <f>VLOOKUP(A1549,'Medical Examinations'!A1549:J1549,10,FALSE)</f>
        <v>normal</v>
      </c>
      <c r="L1549" s="18">
        <f>VLOOKUP(A1549,'Hospitalisation Details'!A:F, 5, FALSE)</f>
        <v>20</v>
      </c>
      <c r="M1549" s="16">
        <f>VLOOKUP(A1549,'Hospitalisation Details'!A1549:H1549,8,FALSE)</f>
        <v>6555.07</v>
      </c>
      <c r="N1549" s="16" t="str">
        <f>VLOOKUP(A1549,'Hospitalisation Details'!A1549:I1549,9,FALSE)</f>
        <v>tier - 2</v>
      </c>
      <c r="O1549" s="16" t="str">
        <f>VLOOKUP(A1549,'Hospitalisation Details'!A1549:J1549,10,FALSE)</f>
        <v>tier - 2</v>
      </c>
      <c r="P1549" s="16" t="str">
        <f>VLOOKUP(A1549,'Hospitalisation Details'!A1549:K1549,11,FALSE)</f>
        <v>R1024</v>
      </c>
      <c r="Q1549" s="16">
        <f>VLOOKUP(A1549,'Hospitalisation Details'!A1549:L1549,12,FALSE)</f>
        <v>38</v>
      </c>
    </row>
    <row r="1550" spans="1:17" ht="20.399999999999999" x14ac:dyDescent="0.6">
      <c r="A1550" s="17" t="s">
        <v>822</v>
      </c>
      <c r="B1550" s="16" t="str">
        <f>VLOOKUP('HEALTH CARE'!A1550,'Customer Names'!A1550:D1550,3,FALSE)</f>
        <v>Gennaro</v>
      </c>
      <c r="C1550" s="16">
        <f>VLOOKUP(A1550,'Medical Examinations'!A1550:B1550,2,FALSE)</f>
        <v>17.059999999999999</v>
      </c>
      <c r="D1550" s="16">
        <f>VLOOKUP(A1550,'Medical Examinations'!A1550:C1550,3,FALSE)</f>
        <v>8.5</v>
      </c>
      <c r="E1550" s="16" t="str">
        <f>VLOOKUP(A1550,'Medical Examinations'!A1550:D1550,4,FALSE)</f>
        <v>No</v>
      </c>
      <c r="F1550" s="16" t="str">
        <f>VLOOKUP(A1550,'Medical Examinations'!A1550:E1550,5,FALSE)</f>
        <v>No</v>
      </c>
      <c r="G1550" s="16" t="str">
        <f>VLOOKUP(A1550,'Medical Examinations'!A1550:F1550,6,FALSE)</f>
        <v>No</v>
      </c>
      <c r="H1550" s="16">
        <f>VLOOKUP('HEALTH CARE'!A1550,'Medical Examinations'!A1550:G1550,7,FALSE)</f>
        <v>0</v>
      </c>
      <c r="I1550" s="16" t="str">
        <f>VLOOKUP(A1550,'Medical Examinations'!A1550:H1550,8,FALSE)</f>
        <v>No</v>
      </c>
      <c r="J1550" s="16" t="str">
        <f>VLOOKUP(A1550,'Medical Examinations'!A1550:I1550,9,FALSE)</f>
        <v>underweight</v>
      </c>
      <c r="K1550" s="16" t="str">
        <f>VLOOKUP(A1550,'Medical Examinations'!A1550:J1550,10,FALSE)</f>
        <v>diabetes</v>
      </c>
      <c r="L1550" s="18">
        <f>VLOOKUP(A1550,'Hospitalisation Details'!A:F, 5, FALSE)</f>
        <v>11</v>
      </c>
      <c r="M1550" s="16">
        <f>VLOOKUP(A1550,'Hospitalisation Details'!A1550:H1550,8,FALSE)</f>
        <v>6552.01</v>
      </c>
      <c r="N1550" s="16" t="str">
        <f>VLOOKUP(A1550,'Hospitalisation Details'!A1550:I1550,9,FALSE)</f>
        <v>tier - 3</v>
      </c>
      <c r="O1550" s="16" t="str">
        <f>VLOOKUP(A1550,'Hospitalisation Details'!A1550:J1550,10,FALSE)</f>
        <v>tier - 2</v>
      </c>
      <c r="P1550" s="16" t="str">
        <f>VLOOKUP(A1550,'Hospitalisation Details'!A1550:K1550,11,FALSE)</f>
        <v>R1013</v>
      </c>
      <c r="Q1550" s="16">
        <f>VLOOKUP(A1550,'Hospitalisation Details'!A1550:L1550,12,FALSE)</f>
        <v>54</v>
      </c>
    </row>
    <row r="1551" spans="1:17" ht="20.399999999999999" x14ac:dyDescent="0.6">
      <c r="A1551" s="17" t="s">
        <v>821</v>
      </c>
      <c r="B1551" s="16" t="str">
        <f>VLOOKUP('HEALTH CARE'!A1551,'Customer Names'!A1551:D1551,3,FALSE)</f>
        <v>Mayer</v>
      </c>
      <c r="C1551" s="16">
        <f>VLOOKUP(A1551,'Medical Examinations'!A1551:B1551,2,FALSE)</f>
        <v>36.29</v>
      </c>
      <c r="D1551" s="16">
        <f>VLOOKUP(A1551,'Medical Examinations'!A1551:C1551,3,FALSE)</f>
        <v>6.23</v>
      </c>
      <c r="E1551" s="16" t="str">
        <f>VLOOKUP(A1551,'Medical Examinations'!A1551:D1551,4,FALSE)</f>
        <v>No</v>
      </c>
      <c r="F1551" s="16" t="str">
        <f>VLOOKUP(A1551,'Medical Examinations'!A1551:E1551,5,FALSE)</f>
        <v>No</v>
      </c>
      <c r="G1551" s="16" t="str">
        <f>VLOOKUP(A1551,'Medical Examinations'!A1551:F1551,6,FALSE)</f>
        <v>No</v>
      </c>
      <c r="H1551" s="16">
        <f>VLOOKUP('HEALTH CARE'!A1551,'Medical Examinations'!A1551:G1551,7,FALSE)</f>
        <v>0</v>
      </c>
      <c r="I1551" s="16" t="str">
        <f>VLOOKUP(A1551,'Medical Examinations'!A1551:H1551,8,FALSE)</f>
        <v>No</v>
      </c>
      <c r="J1551" s="16" t="str">
        <f>VLOOKUP(A1551,'Medical Examinations'!A1551:I1551,9,FALSE)</f>
        <v>obesity</v>
      </c>
      <c r="K1551" s="16" t="str">
        <f>VLOOKUP(A1551,'Medical Examinations'!A1551:J1551,10,FALSE)</f>
        <v>prediabetes</v>
      </c>
      <c r="L1551" s="18">
        <f>VLOOKUP(A1551,'Hospitalisation Details'!A:F, 5, FALSE)</f>
        <v>6</v>
      </c>
      <c r="M1551" s="16">
        <f>VLOOKUP(A1551,'Hospitalisation Details'!A1551:H1551,8,FALSE)</f>
        <v>6551.75</v>
      </c>
      <c r="N1551" s="16" t="str">
        <f>VLOOKUP(A1551,'Hospitalisation Details'!A1551:I1551,9,FALSE)</f>
        <v>tier - 2</v>
      </c>
      <c r="O1551" s="16" t="str">
        <f>VLOOKUP(A1551,'Hospitalisation Details'!A1551:J1551,10,FALSE)</f>
        <v>tier - 2</v>
      </c>
      <c r="P1551" s="16" t="str">
        <f>VLOOKUP(A1551,'Hospitalisation Details'!A1551:K1551,11,FALSE)</f>
        <v>R1024</v>
      </c>
      <c r="Q1551" s="16">
        <f>VLOOKUP(A1551,'Hospitalisation Details'!A1551:L1551,12,FALSE)</f>
        <v>33</v>
      </c>
    </row>
    <row r="1552" spans="1:17" ht="20.399999999999999" x14ac:dyDescent="0.6">
      <c r="A1552" s="17" t="s">
        <v>820</v>
      </c>
      <c r="B1552" s="16" t="str">
        <f>VLOOKUP('HEALTH CARE'!A1552,'Customer Names'!A1552:D1552,3,FALSE)</f>
        <v>Becker</v>
      </c>
      <c r="C1552" s="16">
        <f>VLOOKUP(A1552,'Medical Examinations'!A1552:B1552,2,FALSE)</f>
        <v>28.594999999999999</v>
      </c>
      <c r="D1552" s="16">
        <f>VLOOKUP(A1552,'Medical Examinations'!A1552:C1552,3,FALSE)</f>
        <v>8.5299999999999994</v>
      </c>
      <c r="E1552" s="16" t="str">
        <f>VLOOKUP(A1552,'Medical Examinations'!A1552:D1552,4,FALSE)</f>
        <v>Yes</v>
      </c>
      <c r="F1552" s="16" t="str">
        <f>VLOOKUP(A1552,'Medical Examinations'!A1552:E1552,5,FALSE)</f>
        <v>No</v>
      </c>
      <c r="G1552" s="16" t="str">
        <f>VLOOKUP(A1552,'Medical Examinations'!A1552:F1552,6,FALSE)</f>
        <v>No</v>
      </c>
      <c r="H1552" s="16">
        <f>VLOOKUP('HEALTH CARE'!A1552,'Medical Examinations'!A1552:G1552,7,FALSE)</f>
        <v>1</v>
      </c>
      <c r="I1552" s="16" t="str">
        <f>VLOOKUP(A1552,'Medical Examinations'!A1552:H1552,8,FALSE)</f>
        <v>No</v>
      </c>
      <c r="J1552" s="16" t="str">
        <f>VLOOKUP(A1552,'Medical Examinations'!A1552:I1552,9,FALSE)</f>
        <v>overweight</v>
      </c>
      <c r="K1552" s="16" t="str">
        <f>VLOOKUP(A1552,'Medical Examinations'!A1552:J1552,10,FALSE)</f>
        <v>diabetes</v>
      </c>
      <c r="L1552" s="18">
        <f>VLOOKUP(A1552,'Hospitalisation Details'!A:F, 5, FALSE)</f>
        <v>18</v>
      </c>
      <c r="M1552" s="16">
        <f>VLOOKUP(A1552,'Hospitalisation Details'!A1552:H1552,8,FALSE)</f>
        <v>6548.2</v>
      </c>
      <c r="N1552" s="16" t="str">
        <f>VLOOKUP(A1552,'Hospitalisation Details'!A1552:I1552,9,FALSE)</f>
        <v>tier - 2</v>
      </c>
      <c r="O1552" s="16" t="str">
        <f>VLOOKUP(A1552,'Hospitalisation Details'!A1552:J1552,10,FALSE)</f>
        <v>tier - 3</v>
      </c>
      <c r="P1552" s="16" t="str">
        <f>VLOOKUP(A1552,'Hospitalisation Details'!A1552:K1552,11,FALSE)</f>
        <v>R1012</v>
      </c>
      <c r="Q1552" s="16">
        <f>VLOOKUP(A1552,'Hospitalisation Details'!A1552:L1552,12,FALSE)</f>
        <v>36</v>
      </c>
    </row>
    <row r="1553" spans="1:17" ht="20.399999999999999" x14ac:dyDescent="0.6">
      <c r="A1553" s="17" t="s">
        <v>819</v>
      </c>
      <c r="B1553" s="16" t="str">
        <f>VLOOKUP('HEALTH CARE'!A1553,'Customer Names'!A1553:D1553,3,FALSE)</f>
        <v>Moore</v>
      </c>
      <c r="C1553" s="16">
        <f>VLOOKUP(A1553,'Medical Examinations'!A1553:B1553,2,FALSE)</f>
        <v>17.8</v>
      </c>
      <c r="D1553" s="16">
        <f>VLOOKUP(A1553,'Medical Examinations'!A1553:C1553,3,FALSE)</f>
        <v>5.75</v>
      </c>
      <c r="E1553" s="16" t="str">
        <f>VLOOKUP(A1553,'Medical Examinations'!A1553:D1553,4,FALSE)</f>
        <v>Yes</v>
      </c>
      <c r="F1553" s="16" t="str">
        <f>VLOOKUP(A1553,'Medical Examinations'!A1553:E1553,5,FALSE)</f>
        <v>No</v>
      </c>
      <c r="G1553" s="16" t="str">
        <f>VLOOKUP(A1553,'Medical Examinations'!A1553:F1553,6,FALSE)</f>
        <v>Yes</v>
      </c>
      <c r="H1553" s="16">
        <f>VLOOKUP('HEALTH CARE'!A1553,'Medical Examinations'!A1553:G1553,7,FALSE)</f>
        <v>1</v>
      </c>
      <c r="I1553" s="16" t="str">
        <f>VLOOKUP(A1553,'Medical Examinations'!A1553:H1553,8,FALSE)</f>
        <v>No</v>
      </c>
      <c r="J1553" s="16" t="str">
        <f>VLOOKUP(A1553,'Medical Examinations'!A1553:I1553,9,FALSE)</f>
        <v>underweight</v>
      </c>
      <c r="K1553" s="16" t="str">
        <f>VLOOKUP(A1553,'Medical Examinations'!A1553:J1553,10,FALSE)</f>
        <v>prediabetes</v>
      </c>
      <c r="L1553" s="18">
        <f>VLOOKUP(A1553,'Hospitalisation Details'!A:F, 5, FALSE)</f>
        <v>3</v>
      </c>
      <c r="M1553" s="16">
        <f>VLOOKUP(A1553,'Hospitalisation Details'!A1553:H1553,8,FALSE)</f>
        <v>6546.16</v>
      </c>
      <c r="N1553" s="16" t="str">
        <f>VLOOKUP(A1553,'Hospitalisation Details'!A1553:I1553,9,FALSE)</f>
        <v>tier - 2</v>
      </c>
      <c r="O1553" s="16" t="str">
        <f>VLOOKUP(A1553,'Hospitalisation Details'!A1553:J1553,10,FALSE)</f>
        <v>tier - 3</v>
      </c>
      <c r="P1553" s="16" t="str">
        <f>VLOOKUP(A1553,'Hospitalisation Details'!A1553:K1553,11,FALSE)</f>
        <v>R1013</v>
      </c>
      <c r="Q1553" s="16">
        <f>VLOOKUP(A1553,'Hospitalisation Details'!A1553:L1553,12,FALSE)</f>
        <v>53</v>
      </c>
    </row>
    <row r="1554" spans="1:17" ht="20.399999999999999" x14ac:dyDescent="0.6">
      <c r="A1554" s="17" t="s">
        <v>818</v>
      </c>
      <c r="B1554" s="16" t="str">
        <f>VLOOKUP('HEALTH CARE'!A1554,'Customer Names'!A1554:D1554,3,FALSE)</f>
        <v>Platt</v>
      </c>
      <c r="C1554" s="16">
        <f>VLOOKUP(A1554,'Medical Examinations'!A1554:B1554,2,FALSE)</f>
        <v>21.4</v>
      </c>
      <c r="D1554" s="16">
        <f>VLOOKUP(A1554,'Medical Examinations'!A1554:C1554,3,FALSE)</f>
        <v>5.6</v>
      </c>
      <c r="E1554" s="16" t="str">
        <f>VLOOKUP(A1554,'Medical Examinations'!A1554:D1554,4,FALSE)</f>
        <v>No</v>
      </c>
      <c r="F1554" s="16" t="str">
        <f>VLOOKUP(A1554,'Medical Examinations'!A1554:E1554,5,FALSE)</f>
        <v>No</v>
      </c>
      <c r="G1554" s="16" t="str">
        <f>VLOOKUP(A1554,'Medical Examinations'!A1554:F1554,6,FALSE)</f>
        <v>No</v>
      </c>
      <c r="H1554" s="16">
        <f>VLOOKUP('HEALTH CARE'!A1554,'Medical Examinations'!A1554:G1554,7,FALSE)</f>
        <v>0</v>
      </c>
      <c r="I1554" s="16" t="str">
        <f>VLOOKUP(A1554,'Medical Examinations'!A1554:H1554,8,FALSE)</f>
        <v>No</v>
      </c>
      <c r="J1554" s="16" t="str">
        <f>VLOOKUP(A1554,'Medical Examinations'!A1554:I1554,9,FALSE)</f>
        <v>normal weight</v>
      </c>
      <c r="K1554" s="16" t="str">
        <f>VLOOKUP(A1554,'Medical Examinations'!A1554:J1554,10,FALSE)</f>
        <v>normal</v>
      </c>
      <c r="L1554" s="18">
        <f>VLOOKUP(A1554,'Hospitalisation Details'!A:F, 5, FALSE)</f>
        <v>2</v>
      </c>
      <c r="M1554" s="16">
        <f>VLOOKUP(A1554,'Hospitalisation Details'!A1554:H1554,8,FALSE)</f>
        <v>6536.68</v>
      </c>
      <c r="N1554" s="16" t="str">
        <f>VLOOKUP(A1554,'Hospitalisation Details'!A1554:I1554,9,FALSE)</f>
        <v>tier - 2</v>
      </c>
      <c r="O1554" s="16" t="str">
        <f>VLOOKUP(A1554,'Hospitalisation Details'!A1554:J1554,10,FALSE)</f>
        <v>tier - 2</v>
      </c>
      <c r="P1554" s="16" t="str">
        <f>VLOOKUP(A1554,'Hospitalisation Details'!A1554:K1554,11,FALSE)</f>
        <v>R1012</v>
      </c>
      <c r="Q1554" s="16">
        <f>VLOOKUP(A1554,'Hospitalisation Details'!A1554:L1554,12,FALSE)</f>
        <v>40</v>
      </c>
    </row>
    <row r="1555" spans="1:17" ht="20.399999999999999" x14ac:dyDescent="0.6">
      <c r="A1555" s="17" t="s">
        <v>817</v>
      </c>
      <c r="B1555" s="16" t="str">
        <f>VLOOKUP('HEALTH CARE'!A1555,'Customer Names'!A1555:D1555,3,FALSE)</f>
        <v>Brodeur</v>
      </c>
      <c r="C1555" s="16">
        <f>VLOOKUP(A1555,'Medical Examinations'!A1555:B1555,2,FALSE)</f>
        <v>23.01</v>
      </c>
      <c r="D1555" s="16">
        <f>VLOOKUP(A1555,'Medical Examinations'!A1555:C1555,3,FALSE)</f>
        <v>4.68</v>
      </c>
      <c r="E1555" s="16" t="str">
        <f>VLOOKUP(A1555,'Medical Examinations'!A1555:D1555,4,FALSE)</f>
        <v>No</v>
      </c>
      <c r="F1555" s="16" t="str">
        <f>VLOOKUP(A1555,'Medical Examinations'!A1555:E1555,5,FALSE)</f>
        <v>No</v>
      </c>
      <c r="G1555" s="16" t="str">
        <f>VLOOKUP(A1555,'Medical Examinations'!A1555:F1555,6,FALSE)</f>
        <v>No</v>
      </c>
      <c r="H1555" s="16">
        <f>VLOOKUP('HEALTH CARE'!A1555,'Medical Examinations'!A1555:G1555,7,FALSE)</f>
        <v>0</v>
      </c>
      <c r="I1555" s="16" t="str">
        <f>VLOOKUP(A1555,'Medical Examinations'!A1555:H1555,8,FALSE)</f>
        <v>No</v>
      </c>
      <c r="J1555" s="16" t="str">
        <f>VLOOKUP(A1555,'Medical Examinations'!A1555:I1555,9,FALSE)</f>
        <v>normal weight</v>
      </c>
      <c r="K1555" s="16" t="str">
        <f>VLOOKUP(A1555,'Medical Examinations'!A1555:J1555,10,FALSE)</f>
        <v>normal</v>
      </c>
      <c r="L1555" s="18">
        <f>VLOOKUP(A1555,'Hospitalisation Details'!A:F, 5, FALSE)</f>
        <v>12</v>
      </c>
      <c r="M1555" s="16">
        <f>VLOOKUP(A1555,'Hospitalisation Details'!A1555:H1555,8,FALSE)</f>
        <v>6532.04</v>
      </c>
      <c r="N1555" s="16" t="str">
        <f>VLOOKUP(A1555,'Hospitalisation Details'!A1555:I1555,9,FALSE)</f>
        <v>tier - 2</v>
      </c>
      <c r="O1555" s="16" t="str">
        <f>VLOOKUP(A1555,'Hospitalisation Details'!A1555:J1555,10,FALSE)</f>
        <v>tier - 1</v>
      </c>
      <c r="P1555" s="16" t="str">
        <f>VLOOKUP(A1555,'Hospitalisation Details'!A1555:K1555,11,FALSE)</f>
        <v>R1013</v>
      </c>
      <c r="Q1555" s="16">
        <f>VLOOKUP(A1555,'Hospitalisation Details'!A1555:L1555,12,FALSE)</f>
        <v>40</v>
      </c>
    </row>
    <row r="1556" spans="1:17" ht="20.399999999999999" x14ac:dyDescent="0.6">
      <c r="A1556" s="17" t="s">
        <v>816</v>
      </c>
      <c r="B1556" s="16" t="str">
        <f>VLOOKUP('HEALTH CARE'!A1556,'Customer Names'!A1556:D1556,3,FALSE)</f>
        <v>Knight Pech</v>
      </c>
      <c r="C1556" s="16">
        <f>VLOOKUP(A1556,'Medical Examinations'!A1556:B1556,2,FALSE)</f>
        <v>19.86</v>
      </c>
      <c r="D1556" s="16">
        <f>VLOOKUP(A1556,'Medical Examinations'!A1556:C1556,3,FALSE)</f>
        <v>5.62</v>
      </c>
      <c r="E1556" s="16" t="str">
        <f>VLOOKUP(A1556,'Medical Examinations'!A1556:D1556,4,FALSE)</f>
        <v>Yes</v>
      </c>
      <c r="F1556" s="16" t="str">
        <f>VLOOKUP(A1556,'Medical Examinations'!A1556:E1556,5,FALSE)</f>
        <v>No</v>
      </c>
      <c r="G1556" s="16" t="str">
        <f>VLOOKUP(A1556,'Medical Examinations'!A1556:F1556,6,FALSE)</f>
        <v>No</v>
      </c>
      <c r="H1556" s="16">
        <f>VLOOKUP('HEALTH CARE'!A1556,'Medical Examinations'!A1556:G1556,7,FALSE)</f>
        <v>0</v>
      </c>
      <c r="I1556" s="16" t="str">
        <f>VLOOKUP(A1556,'Medical Examinations'!A1556:H1556,8,FALSE)</f>
        <v>No</v>
      </c>
      <c r="J1556" s="16" t="str">
        <f>VLOOKUP(A1556,'Medical Examinations'!A1556:I1556,9,FALSE)</f>
        <v>normal weight</v>
      </c>
      <c r="K1556" s="16" t="str">
        <f>VLOOKUP(A1556,'Medical Examinations'!A1556:J1556,10,FALSE)</f>
        <v>normal</v>
      </c>
      <c r="L1556" s="18">
        <f>VLOOKUP(A1556,'Hospitalisation Details'!A:F, 5, FALSE)</f>
        <v>23</v>
      </c>
      <c r="M1556" s="16">
        <f>VLOOKUP(A1556,'Hospitalisation Details'!A1556:H1556,8,FALSE)</f>
        <v>6529.21</v>
      </c>
      <c r="N1556" s="16" t="str">
        <f>VLOOKUP(A1556,'Hospitalisation Details'!A1556:I1556,9,FALSE)</f>
        <v>tier - 2</v>
      </c>
      <c r="O1556" s="16" t="str">
        <f>VLOOKUP(A1556,'Hospitalisation Details'!A1556:J1556,10,FALSE)</f>
        <v>tier - 1</v>
      </c>
      <c r="P1556" s="16" t="str">
        <f>VLOOKUP(A1556,'Hospitalisation Details'!A1556:K1556,11,FALSE)</f>
        <v>R1013</v>
      </c>
      <c r="Q1556" s="16">
        <f>VLOOKUP(A1556,'Hospitalisation Details'!A1556:L1556,12,FALSE)</f>
        <v>46</v>
      </c>
    </row>
    <row r="1557" spans="1:17" ht="20.399999999999999" x14ac:dyDescent="0.6">
      <c r="A1557" s="17" t="s">
        <v>815</v>
      </c>
      <c r="B1557" s="16" t="str">
        <f>VLOOKUP('HEALTH CARE'!A1557,'Customer Names'!A1557:D1557,3,FALSE)</f>
        <v>Richter</v>
      </c>
      <c r="C1557" s="16">
        <f>VLOOKUP(A1557,'Medical Examinations'!A1557:B1557,2,FALSE)</f>
        <v>33.58</v>
      </c>
      <c r="D1557" s="16">
        <f>VLOOKUP(A1557,'Medical Examinations'!A1557:C1557,3,FALSE)</f>
        <v>5.08</v>
      </c>
      <c r="E1557" s="16" t="str">
        <f>VLOOKUP(A1557,'Medical Examinations'!A1557:D1557,4,FALSE)</f>
        <v>No</v>
      </c>
      <c r="F1557" s="16" t="str">
        <f>VLOOKUP(A1557,'Medical Examinations'!A1557:E1557,5,FALSE)</f>
        <v>No</v>
      </c>
      <c r="G1557" s="16" t="str">
        <f>VLOOKUP(A1557,'Medical Examinations'!A1557:F1557,6,FALSE)</f>
        <v>No</v>
      </c>
      <c r="H1557" s="16">
        <f>VLOOKUP('HEALTH CARE'!A1557,'Medical Examinations'!A1557:G1557,7,FALSE)</f>
        <v>0</v>
      </c>
      <c r="I1557" s="16" t="str">
        <f>VLOOKUP(A1557,'Medical Examinations'!A1557:H1557,8,FALSE)</f>
        <v>No</v>
      </c>
      <c r="J1557" s="16" t="str">
        <f>VLOOKUP(A1557,'Medical Examinations'!A1557:I1557,9,FALSE)</f>
        <v>obesity</v>
      </c>
      <c r="K1557" s="16" t="str">
        <f>VLOOKUP(A1557,'Medical Examinations'!A1557:J1557,10,FALSE)</f>
        <v>normal</v>
      </c>
      <c r="L1557" s="18">
        <f>VLOOKUP(A1557,'Hospitalisation Details'!A:F, 5, FALSE)</f>
        <v>7</v>
      </c>
      <c r="M1557" s="16">
        <f>VLOOKUP(A1557,'Hospitalisation Details'!A1557:H1557,8,FALSE)</f>
        <v>6512.24</v>
      </c>
      <c r="N1557" s="16" t="str">
        <f>VLOOKUP(A1557,'Hospitalisation Details'!A1557:I1557,9,FALSE)</f>
        <v>tier - 2</v>
      </c>
      <c r="O1557" s="16" t="str">
        <f>VLOOKUP(A1557,'Hospitalisation Details'!A1557:J1557,10,FALSE)</f>
        <v>tier - 1</v>
      </c>
      <c r="P1557" s="16" t="str">
        <f>VLOOKUP(A1557,'Hospitalisation Details'!A1557:K1557,11,FALSE)</f>
        <v>R1021</v>
      </c>
      <c r="Q1557" s="16">
        <f>VLOOKUP(A1557,'Hospitalisation Details'!A1557:L1557,12,FALSE)</f>
        <v>28</v>
      </c>
    </row>
    <row r="1558" spans="1:17" ht="20.399999999999999" x14ac:dyDescent="0.6">
      <c r="A1558" s="17" t="s">
        <v>814</v>
      </c>
      <c r="B1558" s="16" t="str">
        <f>VLOOKUP('HEALTH CARE'!A1558,'Customer Names'!A1558:D1558,3,FALSE)</f>
        <v>Jubinski</v>
      </c>
      <c r="C1558" s="16">
        <f>VLOOKUP(A1558,'Medical Examinations'!A1558:B1558,2,FALSE)</f>
        <v>29.81</v>
      </c>
      <c r="D1558" s="16">
        <f>VLOOKUP(A1558,'Medical Examinations'!A1558:C1558,3,FALSE)</f>
        <v>5.28</v>
      </c>
      <c r="E1558" s="16" t="str">
        <f>VLOOKUP(A1558,'Medical Examinations'!A1558:D1558,4,FALSE)</f>
        <v>No</v>
      </c>
      <c r="F1558" s="16" t="str">
        <f>VLOOKUP(A1558,'Medical Examinations'!A1558:E1558,5,FALSE)</f>
        <v>No</v>
      </c>
      <c r="G1558" s="16" t="str">
        <f>VLOOKUP(A1558,'Medical Examinations'!A1558:F1558,6,FALSE)</f>
        <v>No</v>
      </c>
      <c r="H1558" s="16">
        <f>VLOOKUP('HEALTH CARE'!A1558,'Medical Examinations'!A1558:G1558,7,FALSE)</f>
        <v>0</v>
      </c>
      <c r="I1558" s="16" t="str">
        <f>VLOOKUP(A1558,'Medical Examinations'!A1558:H1558,8,FALSE)</f>
        <v>No</v>
      </c>
      <c r="J1558" s="16" t="str">
        <f>VLOOKUP(A1558,'Medical Examinations'!A1558:I1558,9,FALSE)</f>
        <v>overweight</v>
      </c>
      <c r="K1558" s="16" t="str">
        <f>VLOOKUP(A1558,'Medical Examinations'!A1558:J1558,10,FALSE)</f>
        <v>normal</v>
      </c>
      <c r="L1558" s="18">
        <f>VLOOKUP(A1558,'Hospitalisation Details'!A:F, 5, FALSE)</f>
        <v>28</v>
      </c>
      <c r="M1558" s="16">
        <f>VLOOKUP(A1558,'Hospitalisation Details'!A1558:H1558,8,FALSE)</f>
        <v>6500.24</v>
      </c>
      <c r="N1558" s="16" t="str">
        <f>VLOOKUP(A1558,'Hospitalisation Details'!A1558:I1558,9,FALSE)</f>
        <v>tier - 2</v>
      </c>
      <c r="O1558" s="16" t="str">
        <f>VLOOKUP(A1558,'Hospitalisation Details'!A1558:J1558,10,FALSE)</f>
        <v>tier - 2</v>
      </c>
      <c r="P1558" s="16" t="str">
        <f>VLOOKUP(A1558,'Hospitalisation Details'!A1558:K1558,11,FALSE)</f>
        <v>R1013</v>
      </c>
      <c r="Q1558" s="16">
        <f>VLOOKUP(A1558,'Hospitalisation Details'!A1558:L1558,12,FALSE)</f>
        <v>40</v>
      </c>
    </row>
    <row r="1559" spans="1:17" ht="20.399999999999999" x14ac:dyDescent="0.6">
      <c r="A1559" s="17" t="s">
        <v>813</v>
      </c>
      <c r="B1559" s="16" t="str">
        <f>VLOOKUP('HEALTH CARE'!A1559,'Customer Names'!A1559:D1559,3,FALSE)</f>
        <v>Wall</v>
      </c>
      <c r="C1559" s="16">
        <f>VLOOKUP(A1559,'Medical Examinations'!A1559:B1559,2,FALSE)</f>
        <v>27.4</v>
      </c>
      <c r="D1559" s="16">
        <f>VLOOKUP(A1559,'Medical Examinations'!A1559:C1559,3,FALSE)</f>
        <v>4.6100000000000003</v>
      </c>
      <c r="E1559" s="16" t="str">
        <f>VLOOKUP(A1559,'Medical Examinations'!A1559:D1559,4,FALSE)</f>
        <v>No</v>
      </c>
      <c r="F1559" s="16" t="str">
        <f>VLOOKUP(A1559,'Medical Examinations'!A1559:E1559,5,FALSE)</f>
        <v>No</v>
      </c>
      <c r="G1559" s="16" t="str">
        <f>VLOOKUP(A1559,'Medical Examinations'!A1559:F1559,6,FALSE)</f>
        <v>No</v>
      </c>
      <c r="H1559" s="16">
        <f>VLOOKUP('HEALTH CARE'!A1559,'Medical Examinations'!A1559:G1559,7,FALSE)</f>
        <v>0</v>
      </c>
      <c r="I1559" s="16" t="str">
        <f>VLOOKUP(A1559,'Medical Examinations'!A1559:H1559,8,FALSE)</f>
        <v>No</v>
      </c>
      <c r="J1559" s="16" t="str">
        <f>VLOOKUP(A1559,'Medical Examinations'!A1559:I1559,9,FALSE)</f>
        <v>overweight</v>
      </c>
      <c r="K1559" s="16" t="str">
        <f>VLOOKUP(A1559,'Medical Examinations'!A1559:J1559,10,FALSE)</f>
        <v>normal</v>
      </c>
      <c r="L1559" s="18">
        <f>VLOOKUP(A1559,'Hospitalisation Details'!A:F, 5, FALSE)</f>
        <v>9</v>
      </c>
      <c r="M1559" s="16">
        <f>VLOOKUP(A1559,'Hospitalisation Details'!A1559:H1559,8,FALSE)</f>
        <v>6496.89</v>
      </c>
      <c r="N1559" s="16" t="str">
        <f>VLOOKUP(A1559,'Hospitalisation Details'!A1559:I1559,9,FALSE)</f>
        <v>tier - 2</v>
      </c>
      <c r="O1559" s="16" t="str">
        <f>VLOOKUP(A1559,'Hospitalisation Details'!A1559:J1559,10,FALSE)</f>
        <v>tier - 3</v>
      </c>
      <c r="P1559" s="16" t="str">
        <f>VLOOKUP(A1559,'Hospitalisation Details'!A1559:K1559,11,FALSE)</f>
        <v>R1011</v>
      </c>
      <c r="Q1559" s="16">
        <f>VLOOKUP(A1559,'Hospitalisation Details'!A1559:L1559,12,FALSE)</f>
        <v>40</v>
      </c>
    </row>
    <row r="1560" spans="1:17" ht="20.399999999999999" x14ac:dyDescent="0.6">
      <c r="A1560" s="17" t="s">
        <v>812</v>
      </c>
      <c r="B1560" s="16" t="str">
        <f>VLOOKUP('HEALTH CARE'!A1560,'Customer Names'!A1560:D1560,3,FALSE)</f>
        <v>McKay</v>
      </c>
      <c r="C1560" s="16">
        <f>VLOOKUP(A1560,'Medical Examinations'!A1560:B1560,2,FALSE)</f>
        <v>17.98</v>
      </c>
      <c r="D1560" s="16">
        <f>VLOOKUP(A1560,'Medical Examinations'!A1560:C1560,3,FALSE)</f>
        <v>6.57</v>
      </c>
      <c r="E1560" s="16" t="str">
        <f>VLOOKUP(A1560,'Medical Examinations'!A1560:D1560,4,FALSE)</f>
        <v>Yes</v>
      </c>
      <c r="F1560" s="16" t="str">
        <f>VLOOKUP(A1560,'Medical Examinations'!A1560:E1560,5,FALSE)</f>
        <v>No</v>
      </c>
      <c r="G1560" s="16" t="str">
        <f>VLOOKUP(A1560,'Medical Examinations'!A1560:F1560,6,FALSE)</f>
        <v>No</v>
      </c>
      <c r="H1560" s="16">
        <f>VLOOKUP('HEALTH CARE'!A1560,'Medical Examinations'!A1560:G1560,7,FALSE)</f>
        <v>2</v>
      </c>
      <c r="I1560" s="16" t="str">
        <f>VLOOKUP(A1560,'Medical Examinations'!A1560:H1560,8,FALSE)</f>
        <v>No</v>
      </c>
      <c r="J1560" s="16" t="str">
        <f>VLOOKUP(A1560,'Medical Examinations'!A1560:I1560,9,FALSE)</f>
        <v>underweight</v>
      </c>
      <c r="K1560" s="16" t="str">
        <f>VLOOKUP(A1560,'Medical Examinations'!A1560:J1560,10,FALSE)</f>
        <v>diabetes</v>
      </c>
      <c r="L1560" s="18">
        <f>VLOOKUP(A1560,'Hospitalisation Details'!A:F, 5, FALSE)</f>
        <v>1</v>
      </c>
      <c r="M1560" s="16">
        <f>VLOOKUP(A1560,'Hospitalisation Details'!A1560:H1560,8,FALSE)</f>
        <v>6481.67</v>
      </c>
      <c r="N1560" s="16" t="str">
        <f>VLOOKUP(A1560,'Hospitalisation Details'!A1560:I1560,9,FALSE)</f>
        <v>tier - 2</v>
      </c>
      <c r="O1560" s="16" t="str">
        <f>VLOOKUP(A1560,'Hospitalisation Details'!A1560:J1560,10,FALSE)</f>
        <v>tier - 2</v>
      </c>
      <c r="P1560" s="16" t="str">
        <f>VLOOKUP(A1560,'Hospitalisation Details'!A1560:K1560,11,FALSE)</f>
        <v>R1013</v>
      </c>
      <c r="Q1560" s="16">
        <f>VLOOKUP(A1560,'Hospitalisation Details'!A1560:L1560,12,FALSE)</f>
        <v>52</v>
      </c>
    </row>
    <row r="1561" spans="1:17" ht="20.399999999999999" x14ac:dyDescent="0.6">
      <c r="A1561" s="17" t="s">
        <v>811</v>
      </c>
      <c r="B1561" s="16" t="str">
        <f>VLOOKUP('HEALTH CARE'!A1561,'Customer Names'!A1561:D1561,3,FALSE)</f>
        <v>Oh</v>
      </c>
      <c r="C1561" s="16">
        <f>VLOOKUP(A1561,'Medical Examinations'!A1561:B1561,2,FALSE)</f>
        <v>37.9</v>
      </c>
      <c r="D1561" s="16">
        <f>VLOOKUP(A1561,'Medical Examinations'!A1561:C1561,3,FALSE)</f>
        <v>5.83</v>
      </c>
      <c r="E1561" s="16" t="str">
        <f>VLOOKUP(A1561,'Medical Examinations'!A1561:D1561,4,FALSE)</f>
        <v>No</v>
      </c>
      <c r="F1561" s="16" t="str">
        <f>VLOOKUP(A1561,'Medical Examinations'!A1561:E1561,5,FALSE)</f>
        <v>No</v>
      </c>
      <c r="G1561" s="16" t="str">
        <f>VLOOKUP(A1561,'Medical Examinations'!A1561:F1561,6,FALSE)</f>
        <v>No</v>
      </c>
      <c r="H1561" s="16">
        <f>VLOOKUP('HEALTH CARE'!A1561,'Medical Examinations'!A1561:G1561,7,FALSE)</f>
        <v>0</v>
      </c>
      <c r="I1561" s="16" t="str">
        <f>VLOOKUP(A1561,'Medical Examinations'!A1561:H1561,8,FALSE)</f>
        <v>No</v>
      </c>
      <c r="J1561" s="16" t="str">
        <f>VLOOKUP(A1561,'Medical Examinations'!A1561:I1561,9,FALSE)</f>
        <v>obesity</v>
      </c>
      <c r="K1561" s="16" t="str">
        <f>VLOOKUP(A1561,'Medical Examinations'!A1561:J1561,10,FALSE)</f>
        <v>prediabetes</v>
      </c>
      <c r="L1561" s="18">
        <f>VLOOKUP(A1561,'Hospitalisation Details'!A:F, 5, FALSE)</f>
        <v>8</v>
      </c>
      <c r="M1561" s="16">
        <f>VLOOKUP(A1561,'Hospitalisation Details'!A1561:H1561,8,FALSE)</f>
        <v>6474.01</v>
      </c>
      <c r="N1561" s="16" t="str">
        <f>VLOOKUP(A1561,'Hospitalisation Details'!A1561:I1561,9,FALSE)</f>
        <v>tier - 2</v>
      </c>
      <c r="O1561" s="16" t="str">
        <f>VLOOKUP(A1561,'Hospitalisation Details'!A1561:J1561,10,FALSE)</f>
        <v>tier - 3</v>
      </c>
      <c r="P1561" s="16" t="str">
        <f>VLOOKUP(A1561,'Hospitalisation Details'!A1561:K1561,11,FALSE)</f>
        <v>R1011</v>
      </c>
      <c r="Q1561" s="16">
        <f>VLOOKUP(A1561,'Hospitalisation Details'!A1561:L1561,12,FALSE)</f>
        <v>43</v>
      </c>
    </row>
    <row r="1562" spans="1:17" ht="20.399999999999999" x14ac:dyDescent="0.6">
      <c r="A1562" s="17" t="s">
        <v>810</v>
      </c>
      <c r="B1562" s="16" t="str">
        <f>VLOOKUP('HEALTH CARE'!A1562,'Customer Names'!A1562:D1562,3,FALSE)</f>
        <v>Kessell</v>
      </c>
      <c r="C1562" s="16">
        <f>VLOOKUP(A1562,'Medical Examinations'!A1562:B1562,2,FALSE)</f>
        <v>25.27</v>
      </c>
      <c r="D1562" s="16">
        <f>VLOOKUP(A1562,'Medical Examinations'!A1562:C1562,3,FALSE)</f>
        <v>6.98</v>
      </c>
      <c r="E1562" s="16" t="str">
        <f>VLOOKUP(A1562,'Medical Examinations'!A1562:D1562,4,FALSE)</f>
        <v>Yes</v>
      </c>
      <c r="F1562" s="16" t="str">
        <f>VLOOKUP(A1562,'Medical Examinations'!A1562:E1562,5,FALSE)</f>
        <v>No</v>
      </c>
      <c r="G1562" s="16" t="str">
        <f>VLOOKUP(A1562,'Medical Examinations'!A1562:F1562,6,FALSE)</f>
        <v>No</v>
      </c>
      <c r="H1562" s="16">
        <f>VLOOKUP('HEALTH CARE'!A1562,'Medical Examinations'!A1562:G1562,7,FALSE)</f>
        <v>0</v>
      </c>
      <c r="I1562" s="16" t="str">
        <f>VLOOKUP(A1562,'Medical Examinations'!A1562:H1562,8,FALSE)</f>
        <v>No</v>
      </c>
      <c r="J1562" s="16" t="str">
        <f>VLOOKUP(A1562,'Medical Examinations'!A1562:I1562,9,FALSE)</f>
        <v>overweight</v>
      </c>
      <c r="K1562" s="16" t="str">
        <f>VLOOKUP(A1562,'Medical Examinations'!A1562:J1562,10,FALSE)</f>
        <v>diabetes</v>
      </c>
      <c r="L1562" s="18">
        <f>VLOOKUP(A1562,'Hospitalisation Details'!A:F, 5, FALSE)</f>
        <v>27</v>
      </c>
      <c r="M1562" s="16">
        <f>VLOOKUP(A1562,'Hospitalisation Details'!A1562:H1562,8,FALSE)</f>
        <v>6473.15</v>
      </c>
      <c r="N1562" s="16" t="str">
        <f>VLOOKUP(A1562,'Hospitalisation Details'!A1562:I1562,9,FALSE)</f>
        <v>tier - 2</v>
      </c>
      <c r="O1562" s="16" t="str">
        <f>VLOOKUP(A1562,'Hospitalisation Details'!A1562:J1562,10,FALSE)</f>
        <v>tier - 2</v>
      </c>
      <c r="P1562" s="16" t="str">
        <f>VLOOKUP(A1562,'Hospitalisation Details'!A1562:K1562,11,FALSE)</f>
        <v>R1013</v>
      </c>
      <c r="Q1562" s="16">
        <f>VLOOKUP(A1562,'Hospitalisation Details'!A1562:L1562,12,FALSE)</f>
        <v>41</v>
      </c>
    </row>
    <row r="1563" spans="1:17" ht="20.399999999999999" x14ac:dyDescent="0.6">
      <c r="A1563" s="17" t="s">
        <v>809</v>
      </c>
      <c r="B1563" s="16" t="str">
        <f>VLOOKUP('HEALTH CARE'!A1563,'Customer Names'!A1563:D1563,3,FALSE)</f>
        <v>Hidalgo Zambrano</v>
      </c>
      <c r="C1563" s="16">
        <f>VLOOKUP(A1563,'Medical Examinations'!A1563:B1563,2,FALSE)</f>
        <v>29.26</v>
      </c>
      <c r="D1563" s="16">
        <f>VLOOKUP(A1563,'Medical Examinations'!A1563:C1563,3,FALSE)</f>
        <v>4.03</v>
      </c>
      <c r="E1563" s="16" t="str">
        <f>VLOOKUP(A1563,'Medical Examinations'!A1563:D1563,4,FALSE)</f>
        <v>No</v>
      </c>
      <c r="F1563" s="16" t="str">
        <f>VLOOKUP(A1563,'Medical Examinations'!A1563:E1563,5,FALSE)</f>
        <v>No</v>
      </c>
      <c r="G1563" s="16" t="str">
        <f>VLOOKUP(A1563,'Medical Examinations'!A1563:F1563,6,FALSE)</f>
        <v>No</v>
      </c>
      <c r="H1563" s="16">
        <f>VLOOKUP('HEALTH CARE'!A1563,'Medical Examinations'!A1563:G1563,7,FALSE)</f>
        <v>1</v>
      </c>
      <c r="I1563" s="16" t="str">
        <f>VLOOKUP(A1563,'Medical Examinations'!A1563:H1563,8,FALSE)</f>
        <v>No</v>
      </c>
      <c r="J1563" s="16" t="str">
        <f>VLOOKUP(A1563,'Medical Examinations'!A1563:I1563,9,FALSE)</f>
        <v>overweight</v>
      </c>
      <c r="K1563" s="16" t="str">
        <f>VLOOKUP(A1563,'Medical Examinations'!A1563:J1563,10,FALSE)</f>
        <v>normal</v>
      </c>
      <c r="L1563" s="18">
        <f>VLOOKUP(A1563,'Hospitalisation Details'!A:F, 5, FALSE)</f>
        <v>1</v>
      </c>
      <c r="M1563" s="16">
        <f>VLOOKUP(A1563,'Hospitalisation Details'!A1563:H1563,8,FALSE)</f>
        <v>6457.84</v>
      </c>
      <c r="N1563" s="16" t="str">
        <f>VLOOKUP(A1563,'Hospitalisation Details'!A1563:I1563,9,FALSE)</f>
        <v>tier - 2</v>
      </c>
      <c r="O1563" s="16" t="str">
        <f>VLOOKUP(A1563,'Hospitalisation Details'!A1563:J1563,10,FALSE)</f>
        <v>tier - 3</v>
      </c>
      <c r="P1563" s="16" t="str">
        <f>VLOOKUP(A1563,'Hospitalisation Details'!A1563:K1563,11,FALSE)</f>
        <v>R1012</v>
      </c>
      <c r="Q1563" s="16">
        <f>VLOOKUP(A1563,'Hospitalisation Details'!A1563:L1563,12,FALSE)</f>
        <v>38</v>
      </c>
    </row>
    <row r="1564" spans="1:17" ht="20.399999999999999" x14ac:dyDescent="0.6">
      <c r="A1564" s="17" t="s">
        <v>808</v>
      </c>
      <c r="B1564" s="16" t="str">
        <f>VLOOKUP('HEALTH CARE'!A1564,'Customer Names'!A1564:D1564,3,FALSE)</f>
        <v>Caprario</v>
      </c>
      <c r="C1564" s="16">
        <f>VLOOKUP(A1564,'Medical Examinations'!A1564:B1564,2,FALSE)</f>
        <v>27.835000000000001</v>
      </c>
      <c r="D1564" s="16">
        <f>VLOOKUP(A1564,'Medical Examinations'!A1564:C1564,3,FALSE)</f>
        <v>4.5599999999999996</v>
      </c>
      <c r="E1564" s="16" t="str">
        <f>VLOOKUP(A1564,'Medical Examinations'!A1564:D1564,4,FALSE)</f>
        <v>No</v>
      </c>
      <c r="F1564" s="16" t="str">
        <f>VLOOKUP(A1564,'Medical Examinations'!A1564:E1564,5,FALSE)</f>
        <v>No</v>
      </c>
      <c r="G1564" s="16" t="str">
        <f>VLOOKUP(A1564,'Medical Examinations'!A1564:F1564,6,FALSE)</f>
        <v>No</v>
      </c>
      <c r="H1564" s="16">
        <f>VLOOKUP('HEALTH CARE'!A1564,'Medical Examinations'!A1564:G1564,7,FALSE)</f>
        <v>1</v>
      </c>
      <c r="I1564" s="16" t="str">
        <f>VLOOKUP(A1564,'Medical Examinations'!A1564:H1564,8,FALSE)</f>
        <v>No</v>
      </c>
      <c r="J1564" s="16" t="str">
        <f>VLOOKUP(A1564,'Medical Examinations'!A1564:I1564,9,FALSE)</f>
        <v>overweight</v>
      </c>
      <c r="K1564" s="16" t="str">
        <f>VLOOKUP(A1564,'Medical Examinations'!A1564:J1564,10,FALSE)</f>
        <v>normal</v>
      </c>
      <c r="L1564" s="18">
        <f>VLOOKUP(A1564,'Hospitalisation Details'!A:F, 5, FALSE)</f>
        <v>26</v>
      </c>
      <c r="M1564" s="16">
        <f>VLOOKUP(A1564,'Hospitalisation Details'!A1564:H1564,8,FALSE)</f>
        <v>6455.86</v>
      </c>
      <c r="N1564" s="16" t="str">
        <f>VLOOKUP(A1564,'Hospitalisation Details'!A1564:I1564,9,FALSE)</f>
        <v>tier - 3</v>
      </c>
      <c r="O1564" s="16" t="str">
        <f>VLOOKUP(A1564,'Hospitalisation Details'!A1564:J1564,10,FALSE)</f>
        <v>tier - 3</v>
      </c>
      <c r="P1564" s="16" t="str">
        <f>VLOOKUP(A1564,'Hospitalisation Details'!A1564:K1564,11,FALSE)</f>
        <v>R1012</v>
      </c>
      <c r="Q1564" s="16">
        <f>VLOOKUP(A1564,'Hospitalisation Details'!A1564:L1564,12,FALSE)</f>
        <v>38</v>
      </c>
    </row>
    <row r="1565" spans="1:17" ht="20.399999999999999" x14ac:dyDescent="0.6">
      <c r="A1565" s="17" t="s">
        <v>807</v>
      </c>
      <c r="B1565" s="16" t="str">
        <f>VLOOKUP('HEALTH CARE'!A1565,'Customer Names'!A1565:D1565,3,FALSE)</f>
        <v>Ryan</v>
      </c>
      <c r="C1565" s="16">
        <f>VLOOKUP(A1565,'Medical Examinations'!A1565:B1565,2,FALSE)</f>
        <v>46.53</v>
      </c>
      <c r="D1565" s="16">
        <f>VLOOKUP(A1565,'Medical Examinations'!A1565:C1565,3,FALSE)</f>
        <v>5.38</v>
      </c>
      <c r="E1565" s="16" t="str">
        <f>VLOOKUP(A1565,'Medical Examinations'!A1565:D1565,4,FALSE)</f>
        <v>Yes</v>
      </c>
      <c r="F1565" s="16" t="str">
        <f>VLOOKUP(A1565,'Medical Examinations'!A1565:E1565,5,FALSE)</f>
        <v>No</v>
      </c>
      <c r="G1565" s="16" t="str">
        <f>VLOOKUP(A1565,'Medical Examinations'!A1565:F1565,6,FALSE)</f>
        <v>No</v>
      </c>
      <c r="H1565" s="16">
        <f>VLOOKUP('HEALTH CARE'!A1565,'Medical Examinations'!A1565:G1565,7,FALSE)</f>
        <v>0</v>
      </c>
      <c r="I1565" s="16" t="str">
        <f>VLOOKUP(A1565,'Medical Examinations'!A1565:H1565,8,FALSE)</f>
        <v>No</v>
      </c>
      <c r="J1565" s="16" t="str">
        <f>VLOOKUP(A1565,'Medical Examinations'!A1565:I1565,9,FALSE)</f>
        <v>obesity</v>
      </c>
      <c r="K1565" s="16" t="str">
        <f>VLOOKUP(A1565,'Medical Examinations'!A1565:J1565,10,FALSE)</f>
        <v>normal</v>
      </c>
      <c r="L1565" s="18">
        <f>VLOOKUP(A1565,'Hospitalisation Details'!A:F, 5, FALSE)</f>
        <v>22</v>
      </c>
      <c r="M1565" s="16">
        <f>VLOOKUP(A1565,'Hospitalisation Details'!A1565:H1565,8,FALSE)</f>
        <v>6435.62</v>
      </c>
      <c r="N1565" s="16" t="str">
        <f>VLOOKUP(A1565,'Hospitalisation Details'!A1565:I1565,9,FALSE)</f>
        <v>tier - 3</v>
      </c>
      <c r="O1565" s="16" t="str">
        <f>VLOOKUP(A1565,'Hospitalisation Details'!A1565:J1565,10,FALSE)</f>
        <v>tier - 2</v>
      </c>
      <c r="P1565" s="16" t="str">
        <f>VLOOKUP(A1565,'Hospitalisation Details'!A1565:K1565,11,FALSE)</f>
        <v>R1013</v>
      </c>
      <c r="Q1565" s="16">
        <f>VLOOKUP(A1565,'Hospitalisation Details'!A1565:L1565,12,FALSE)</f>
        <v>37</v>
      </c>
    </row>
    <row r="1566" spans="1:17" ht="20.399999999999999" x14ac:dyDescent="0.6">
      <c r="A1566" s="17" t="s">
        <v>806</v>
      </c>
      <c r="B1566" s="16" t="str">
        <f>VLOOKUP('HEALTH CARE'!A1566,'Customer Names'!A1566:D1566,3,FALSE)</f>
        <v>Hoffman</v>
      </c>
      <c r="C1566" s="16">
        <f>VLOOKUP(A1566,'Medical Examinations'!A1566:B1566,2,FALSE)</f>
        <v>20.58</v>
      </c>
      <c r="D1566" s="16">
        <f>VLOOKUP(A1566,'Medical Examinations'!A1566:C1566,3,FALSE)</f>
        <v>11.04</v>
      </c>
      <c r="E1566" s="16" t="str">
        <f>VLOOKUP(A1566,'Medical Examinations'!A1566:D1566,4,FALSE)</f>
        <v>Yes</v>
      </c>
      <c r="F1566" s="16" t="str">
        <f>VLOOKUP(A1566,'Medical Examinations'!A1566:E1566,5,FALSE)</f>
        <v>No</v>
      </c>
      <c r="G1566" s="16" t="str">
        <f>VLOOKUP(A1566,'Medical Examinations'!A1566:F1566,6,FALSE)</f>
        <v>No</v>
      </c>
      <c r="H1566" s="16">
        <f>VLOOKUP('HEALTH CARE'!A1566,'Medical Examinations'!A1566:G1566,7,FALSE)</f>
        <v>1</v>
      </c>
      <c r="I1566" s="16" t="str">
        <f>VLOOKUP(A1566,'Medical Examinations'!A1566:H1566,8,FALSE)</f>
        <v>No</v>
      </c>
      <c r="J1566" s="16" t="str">
        <f>VLOOKUP(A1566,'Medical Examinations'!A1566:I1566,9,FALSE)</f>
        <v>normal weight</v>
      </c>
      <c r="K1566" s="16" t="str">
        <f>VLOOKUP(A1566,'Medical Examinations'!A1566:J1566,10,FALSE)</f>
        <v>diabetes</v>
      </c>
      <c r="L1566" s="18">
        <f>VLOOKUP(A1566,'Hospitalisation Details'!A:F, 5, FALSE)</f>
        <v>5</v>
      </c>
      <c r="M1566" s="16">
        <f>VLOOKUP(A1566,'Hospitalisation Details'!A1566:H1566,8,FALSE)</f>
        <v>6423.48</v>
      </c>
      <c r="N1566" s="16" t="str">
        <f>VLOOKUP(A1566,'Hospitalisation Details'!A1566:I1566,9,FALSE)</f>
        <v>tier - 2</v>
      </c>
      <c r="O1566" s="16" t="str">
        <f>VLOOKUP(A1566,'Hospitalisation Details'!A1566:J1566,10,FALSE)</f>
        <v>tier - 3</v>
      </c>
      <c r="P1566" s="16" t="str">
        <f>VLOOKUP(A1566,'Hospitalisation Details'!A1566:K1566,11,FALSE)</f>
        <v>R1013</v>
      </c>
      <c r="Q1566" s="16">
        <f>VLOOKUP(A1566,'Hospitalisation Details'!A1566:L1566,12,FALSE)</f>
        <v>47</v>
      </c>
    </row>
    <row r="1567" spans="1:17" ht="20.399999999999999" x14ac:dyDescent="0.6">
      <c r="A1567" s="17" t="s">
        <v>805</v>
      </c>
      <c r="B1567" s="16" t="str">
        <f>VLOOKUP('HEALTH CARE'!A1567,'Customer Names'!A1567:D1567,3,FALSE)</f>
        <v>Wong</v>
      </c>
      <c r="C1567" s="16">
        <f>VLOOKUP(A1567,'Medical Examinations'!A1567:B1567,2,FALSE)</f>
        <v>19.53</v>
      </c>
      <c r="D1567" s="16">
        <f>VLOOKUP(A1567,'Medical Examinations'!A1567:C1567,3,FALSE)</f>
        <v>6.09</v>
      </c>
      <c r="E1567" s="16" t="str">
        <f>VLOOKUP(A1567,'Medical Examinations'!A1567:D1567,4,FALSE)</f>
        <v>Yes</v>
      </c>
      <c r="F1567" s="16" t="str">
        <f>VLOOKUP(A1567,'Medical Examinations'!A1567:E1567,5,FALSE)</f>
        <v>No</v>
      </c>
      <c r="G1567" s="16" t="str">
        <f>VLOOKUP(A1567,'Medical Examinations'!A1567:F1567,6,FALSE)</f>
        <v>No</v>
      </c>
      <c r="H1567" s="16">
        <f>VLOOKUP('HEALTH CARE'!A1567,'Medical Examinations'!A1567:G1567,7,FALSE)</f>
        <v>0</v>
      </c>
      <c r="I1567" s="16" t="str">
        <f>VLOOKUP(A1567,'Medical Examinations'!A1567:H1567,8,FALSE)</f>
        <v>No</v>
      </c>
      <c r="J1567" s="16" t="str">
        <f>VLOOKUP(A1567,'Medical Examinations'!A1567:I1567,9,FALSE)</f>
        <v>normal weight</v>
      </c>
      <c r="K1567" s="16" t="str">
        <f>VLOOKUP(A1567,'Medical Examinations'!A1567:J1567,10,FALSE)</f>
        <v>prediabetes</v>
      </c>
      <c r="L1567" s="18">
        <f>VLOOKUP(A1567,'Hospitalisation Details'!A:F, 5, FALSE)</f>
        <v>30</v>
      </c>
      <c r="M1567" s="16">
        <f>VLOOKUP(A1567,'Hospitalisation Details'!A1567:H1567,8,FALSE)</f>
        <v>6417.28</v>
      </c>
      <c r="N1567" s="16" t="str">
        <f>VLOOKUP(A1567,'Hospitalisation Details'!A1567:I1567,9,FALSE)</f>
        <v>tier - 2</v>
      </c>
      <c r="O1567" s="16" t="str">
        <f>VLOOKUP(A1567,'Hospitalisation Details'!A1567:J1567,10,FALSE)</f>
        <v>tier - 3</v>
      </c>
      <c r="P1567" s="16" t="str">
        <f>VLOOKUP(A1567,'Hospitalisation Details'!A1567:K1567,11,FALSE)</f>
        <v>R1013</v>
      </c>
      <c r="Q1567" s="16">
        <f>VLOOKUP(A1567,'Hospitalisation Details'!A1567:L1567,12,FALSE)</f>
        <v>46</v>
      </c>
    </row>
    <row r="1568" spans="1:17" ht="20.399999999999999" x14ac:dyDescent="0.6">
      <c r="A1568" s="17" t="s">
        <v>804</v>
      </c>
      <c r="B1568" s="16" t="str">
        <f>VLOOKUP('HEALTH CARE'!A1568,'Customer Names'!A1568:D1568,3,FALSE)</f>
        <v>Lea</v>
      </c>
      <c r="C1568" s="16">
        <f>VLOOKUP(A1568,'Medical Examinations'!A1568:B1568,2,FALSE)</f>
        <v>27.7</v>
      </c>
      <c r="D1568" s="16">
        <f>VLOOKUP(A1568,'Medical Examinations'!A1568:C1568,3,FALSE)</f>
        <v>4.71</v>
      </c>
      <c r="E1568" s="16" t="str">
        <f>VLOOKUP(A1568,'Medical Examinations'!A1568:D1568,4,FALSE)</f>
        <v>No</v>
      </c>
      <c r="F1568" s="16" t="str">
        <f>VLOOKUP(A1568,'Medical Examinations'!A1568:E1568,5,FALSE)</f>
        <v>No</v>
      </c>
      <c r="G1568" s="16" t="str">
        <f>VLOOKUP(A1568,'Medical Examinations'!A1568:F1568,6,FALSE)</f>
        <v>No</v>
      </c>
      <c r="H1568" s="16">
        <f>VLOOKUP('HEALTH CARE'!A1568,'Medical Examinations'!A1568:G1568,7,FALSE)</f>
        <v>1</v>
      </c>
      <c r="I1568" s="16" t="str">
        <f>VLOOKUP(A1568,'Medical Examinations'!A1568:H1568,8,FALSE)</f>
        <v>No</v>
      </c>
      <c r="J1568" s="16" t="str">
        <f>VLOOKUP(A1568,'Medical Examinations'!A1568:I1568,9,FALSE)</f>
        <v>overweight</v>
      </c>
      <c r="K1568" s="16" t="str">
        <f>VLOOKUP(A1568,'Medical Examinations'!A1568:J1568,10,FALSE)</f>
        <v>normal</v>
      </c>
      <c r="L1568" s="18">
        <f>VLOOKUP(A1568,'Hospitalisation Details'!A:F, 5, FALSE)</f>
        <v>4</v>
      </c>
      <c r="M1568" s="16">
        <f>VLOOKUP(A1568,'Hospitalisation Details'!A1568:H1568,8,FALSE)</f>
        <v>6414.18</v>
      </c>
      <c r="N1568" s="16" t="str">
        <f>VLOOKUP(A1568,'Hospitalisation Details'!A1568:I1568,9,FALSE)</f>
        <v>tier - 2</v>
      </c>
      <c r="O1568" s="16" t="str">
        <f>VLOOKUP(A1568,'Hospitalisation Details'!A1568:J1568,10,FALSE)</f>
        <v>tier - 2</v>
      </c>
      <c r="P1568" s="16" t="str">
        <f>VLOOKUP(A1568,'Hospitalisation Details'!A1568:K1568,11,FALSE)</f>
        <v>R1011</v>
      </c>
      <c r="Q1568" s="16">
        <f>VLOOKUP(A1568,'Hospitalisation Details'!A1568:L1568,12,FALSE)</f>
        <v>35</v>
      </c>
    </row>
    <row r="1569" spans="1:17" ht="20.399999999999999" x14ac:dyDescent="0.6">
      <c r="A1569" s="17" t="s">
        <v>803</v>
      </c>
      <c r="B1569" s="16" t="str">
        <f>VLOOKUP('HEALTH CARE'!A1569,'Customer Names'!A1569:D1569,3,FALSE)</f>
        <v>Patterson</v>
      </c>
      <c r="C1569" s="16">
        <f>VLOOKUP(A1569,'Medical Examinations'!A1569:B1569,2,FALSE)</f>
        <v>18.920000000000002</v>
      </c>
      <c r="D1569" s="16">
        <f>VLOOKUP(A1569,'Medical Examinations'!A1569:C1569,3,FALSE)</f>
        <v>8.18</v>
      </c>
      <c r="E1569" s="16" t="str">
        <f>VLOOKUP(A1569,'Medical Examinations'!A1569:D1569,4,FALSE)</f>
        <v>No</v>
      </c>
      <c r="F1569" s="16" t="str">
        <f>VLOOKUP(A1569,'Medical Examinations'!A1569:E1569,5,FALSE)</f>
        <v>No</v>
      </c>
      <c r="G1569" s="16" t="str">
        <f>VLOOKUP(A1569,'Medical Examinations'!A1569:F1569,6,FALSE)</f>
        <v>No</v>
      </c>
      <c r="H1569" s="16">
        <f>VLOOKUP('HEALTH CARE'!A1569,'Medical Examinations'!A1569:G1569,7,FALSE)</f>
        <v>0</v>
      </c>
      <c r="I1569" s="16" t="str">
        <f>VLOOKUP(A1569,'Medical Examinations'!A1569:H1569,8,FALSE)</f>
        <v>No</v>
      </c>
      <c r="J1569" s="16" t="str">
        <f>VLOOKUP(A1569,'Medical Examinations'!A1569:I1569,9,FALSE)</f>
        <v>normal weight</v>
      </c>
      <c r="K1569" s="16" t="str">
        <f>VLOOKUP(A1569,'Medical Examinations'!A1569:J1569,10,FALSE)</f>
        <v>diabetes</v>
      </c>
      <c r="L1569" s="18">
        <f>VLOOKUP(A1569,'Hospitalisation Details'!A:F, 5, FALSE)</f>
        <v>22</v>
      </c>
      <c r="M1569" s="16">
        <f>VLOOKUP(A1569,'Hospitalisation Details'!A1569:H1569,8,FALSE)</f>
        <v>6412.34</v>
      </c>
      <c r="N1569" s="16" t="str">
        <f>VLOOKUP(A1569,'Hospitalisation Details'!A1569:I1569,9,FALSE)</f>
        <v>tier - 2</v>
      </c>
      <c r="O1569" s="16" t="str">
        <f>VLOOKUP(A1569,'Hospitalisation Details'!A1569:J1569,10,FALSE)</f>
        <v>tier - 3</v>
      </c>
      <c r="P1569" s="16" t="str">
        <f>VLOOKUP(A1569,'Hospitalisation Details'!A1569:K1569,11,FALSE)</f>
        <v>R1013</v>
      </c>
      <c r="Q1569" s="16">
        <f>VLOOKUP(A1569,'Hospitalisation Details'!A1569:L1569,12,FALSE)</f>
        <v>51</v>
      </c>
    </row>
    <row r="1570" spans="1:17" ht="20.399999999999999" x14ac:dyDescent="0.6">
      <c r="A1570" s="17" t="s">
        <v>802</v>
      </c>
      <c r="B1570" s="16" t="str">
        <f>VLOOKUP('HEALTH CARE'!A1570,'Customer Names'!A1570:D1570,3,FALSE)</f>
        <v>Quigley</v>
      </c>
      <c r="C1570" s="16">
        <f>VLOOKUP(A1570,'Medical Examinations'!A1570:B1570,2,FALSE)</f>
        <v>17.760000000000002</v>
      </c>
      <c r="D1570" s="16">
        <f>VLOOKUP(A1570,'Medical Examinations'!A1570:C1570,3,FALSE)</f>
        <v>11.18</v>
      </c>
      <c r="E1570" s="16" t="str">
        <f>VLOOKUP(A1570,'Medical Examinations'!A1570:D1570,4,FALSE)</f>
        <v>Yes</v>
      </c>
      <c r="F1570" s="16" t="str">
        <f>VLOOKUP(A1570,'Medical Examinations'!A1570:E1570,5,FALSE)</f>
        <v>No</v>
      </c>
      <c r="G1570" s="16" t="str">
        <f>VLOOKUP(A1570,'Medical Examinations'!A1570:F1570,6,FALSE)</f>
        <v>No</v>
      </c>
      <c r="H1570" s="16">
        <f>VLOOKUP('HEALTH CARE'!A1570,'Medical Examinations'!A1570:G1570,7,FALSE)</f>
        <v>2</v>
      </c>
      <c r="I1570" s="16" t="str">
        <f>VLOOKUP(A1570,'Medical Examinations'!A1570:H1570,8,FALSE)</f>
        <v>No</v>
      </c>
      <c r="J1570" s="16" t="str">
        <f>VLOOKUP(A1570,'Medical Examinations'!A1570:I1570,9,FALSE)</f>
        <v>underweight</v>
      </c>
      <c r="K1570" s="16" t="str">
        <f>VLOOKUP(A1570,'Medical Examinations'!A1570:J1570,10,FALSE)</f>
        <v>diabetes</v>
      </c>
      <c r="L1570" s="18">
        <f>VLOOKUP(A1570,'Hospitalisation Details'!A:F, 5, FALSE)</f>
        <v>20</v>
      </c>
      <c r="M1570" s="16">
        <f>VLOOKUP(A1570,'Hospitalisation Details'!A1570:H1570,8,FALSE)</f>
        <v>6407.05</v>
      </c>
      <c r="N1570" s="16" t="str">
        <f>VLOOKUP(A1570,'Hospitalisation Details'!A1570:I1570,9,FALSE)</f>
        <v>tier - 2</v>
      </c>
      <c r="O1570" s="16" t="str">
        <f>VLOOKUP(A1570,'Hospitalisation Details'!A1570:J1570,10,FALSE)</f>
        <v>tier - 1</v>
      </c>
      <c r="P1570" s="16" t="str">
        <f>VLOOKUP(A1570,'Hospitalisation Details'!A1570:K1570,11,FALSE)</f>
        <v>R1013</v>
      </c>
      <c r="Q1570" s="16">
        <f>VLOOKUP(A1570,'Hospitalisation Details'!A1570:L1570,12,FALSE)</f>
        <v>52</v>
      </c>
    </row>
    <row r="1571" spans="1:17" ht="20.399999999999999" x14ac:dyDescent="0.6">
      <c r="A1571" s="17" t="s">
        <v>801</v>
      </c>
      <c r="B1571" s="16" t="str">
        <f>VLOOKUP('HEALTH CARE'!A1571,'Customer Names'!A1571:D1571,3,FALSE)</f>
        <v>Korir</v>
      </c>
      <c r="C1571" s="16">
        <f>VLOOKUP(A1571,'Medical Examinations'!A1571:B1571,2,FALSE)</f>
        <v>29.83</v>
      </c>
      <c r="D1571" s="16">
        <f>VLOOKUP(A1571,'Medical Examinations'!A1571:C1571,3,FALSE)</f>
        <v>5.03</v>
      </c>
      <c r="E1571" s="16" t="str">
        <f>VLOOKUP(A1571,'Medical Examinations'!A1571:D1571,4,FALSE)</f>
        <v>Yes</v>
      </c>
      <c r="F1571" s="16" t="str">
        <f>VLOOKUP(A1571,'Medical Examinations'!A1571:E1571,5,FALSE)</f>
        <v>No</v>
      </c>
      <c r="G1571" s="16" t="str">
        <f>VLOOKUP(A1571,'Medical Examinations'!A1571:F1571,6,FALSE)</f>
        <v>No</v>
      </c>
      <c r="H1571" s="16">
        <f>VLOOKUP('HEALTH CARE'!A1571,'Medical Examinations'!A1571:G1571,7,FALSE)</f>
        <v>0</v>
      </c>
      <c r="I1571" s="16" t="str">
        <f>VLOOKUP(A1571,'Medical Examinations'!A1571:H1571,8,FALSE)</f>
        <v>No</v>
      </c>
      <c r="J1571" s="16" t="str">
        <f>VLOOKUP(A1571,'Medical Examinations'!A1571:I1571,9,FALSE)</f>
        <v>overweight</v>
      </c>
      <c r="K1571" s="16" t="str">
        <f>VLOOKUP(A1571,'Medical Examinations'!A1571:J1571,10,FALSE)</f>
        <v>normal</v>
      </c>
      <c r="L1571" s="18">
        <f>VLOOKUP(A1571,'Hospitalisation Details'!A:F, 5, FALSE)</f>
        <v>10</v>
      </c>
      <c r="M1571" s="16">
        <f>VLOOKUP(A1571,'Hospitalisation Details'!A1571:H1571,8,FALSE)</f>
        <v>6406.41</v>
      </c>
      <c r="N1571" s="16" t="str">
        <f>VLOOKUP(A1571,'Hospitalisation Details'!A1571:I1571,9,FALSE)</f>
        <v>tier - 1</v>
      </c>
      <c r="O1571" s="16" t="str">
        <f>VLOOKUP(A1571,'Hospitalisation Details'!A1571:J1571,10,FALSE)</f>
        <v>tier - 3</v>
      </c>
      <c r="P1571" s="16" t="str">
        <f>VLOOKUP(A1571,'Hospitalisation Details'!A1571:K1571,11,FALSE)</f>
        <v>R1014</v>
      </c>
      <c r="Q1571" s="16">
        <f>VLOOKUP(A1571,'Hospitalisation Details'!A1571:L1571,12,FALSE)</f>
        <v>37</v>
      </c>
    </row>
    <row r="1572" spans="1:17" ht="20.399999999999999" x14ac:dyDescent="0.6">
      <c r="A1572" s="17" t="s">
        <v>800</v>
      </c>
      <c r="B1572" s="16" t="str">
        <f>VLOOKUP('HEALTH CARE'!A1572,'Customer Names'!A1572:D1572,3,FALSE)</f>
        <v>Downs</v>
      </c>
      <c r="C1572" s="16">
        <f>VLOOKUP(A1572,'Medical Examinations'!A1572:B1572,2,FALSE)</f>
        <v>23.465</v>
      </c>
      <c r="D1572" s="16">
        <f>VLOOKUP(A1572,'Medical Examinations'!A1572:C1572,3,FALSE)</f>
        <v>5.56</v>
      </c>
      <c r="E1572" s="16" t="str">
        <f>VLOOKUP(A1572,'Medical Examinations'!A1572:D1572,4,FALSE)</f>
        <v>No</v>
      </c>
      <c r="F1572" s="16" t="str">
        <f>VLOOKUP(A1572,'Medical Examinations'!A1572:E1572,5,FALSE)</f>
        <v>No</v>
      </c>
      <c r="G1572" s="16" t="str">
        <f>VLOOKUP(A1572,'Medical Examinations'!A1572:F1572,6,FALSE)</f>
        <v>No</v>
      </c>
      <c r="H1572" s="16">
        <f>VLOOKUP('HEALTH CARE'!A1572,'Medical Examinations'!A1572:G1572,7,FALSE)</f>
        <v>1</v>
      </c>
      <c r="I1572" s="16" t="str">
        <f>VLOOKUP(A1572,'Medical Examinations'!A1572:H1572,8,FALSE)</f>
        <v>No</v>
      </c>
      <c r="J1572" s="16" t="str">
        <f>VLOOKUP(A1572,'Medical Examinations'!A1572:I1572,9,FALSE)</f>
        <v>normal weight</v>
      </c>
      <c r="K1572" s="16" t="str">
        <f>VLOOKUP(A1572,'Medical Examinations'!A1572:J1572,10,FALSE)</f>
        <v>normal</v>
      </c>
      <c r="L1572" s="18">
        <f>VLOOKUP(A1572,'Hospitalisation Details'!A:F, 5, FALSE)</f>
        <v>9</v>
      </c>
      <c r="M1572" s="16">
        <f>VLOOKUP(A1572,'Hospitalisation Details'!A1572:H1572,8,FALSE)</f>
        <v>6402.29</v>
      </c>
      <c r="N1572" s="16" t="str">
        <f>VLOOKUP(A1572,'Hospitalisation Details'!A1572:I1572,9,FALSE)</f>
        <v>tier - 2</v>
      </c>
      <c r="O1572" s="16" t="str">
        <f>VLOOKUP(A1572,'Hospitalisation Details'!A1572:J1572,10,FALSE)</f>
        <v>tier - 3</v>
      </c>
      <c r="P1572" s="16" t="str">
        <f>VLOOKUP(A1572,'Hospitalisation Details'!A1572:K1572,11,FALSE)</f>
        <v>R1024</v>
      </c>
      <c r="Q1572" s="16">
        <f>VLOOKUP(A1572,'Hospitalisation Details'!A1572:L1572,12,FALSE)</f>
        <v>35</v>
      </c>
    </row>
    <row r="1573" spans="1:17" ht="20.399999999999999" x14ac:dyDescent="0.6">
      <c r="A1573" s="17" t="s">
        <v>799</v>
      </c>
      <c r="B1573" s="16" t="str">
        <f>VLOOKUP('HEALTH CARE'!A1573,'Customer Names'!A1573:D1573,3,FALSE)</f>
        <v>Young</v>
      </c>
      <c r="C1573" s="16">
        <f>VLOOKUP(A1573,'Medical Examinations'!A1573:B1573,2,FALSE)</f>
        <v>29.355</v>
      </c>
      <c r="D1573" s="16">
        <f>VLOOKUP(A1573,'Medical Examinations'!A1573:C1573,3,FALSE)</f>
        <v>4.33</v>
      </c>
      <c r="E1573" s="16" t="str">
        <f>VLOOKUP(A1573,'Medical Examinations'!A1573:D1573,4,FALSE)</f>
        <v>No</v>
      </c>
      <c r="F1573" s="16" t="str">
        <f>VLOOKUP(A1573,'Medical Examinations'!A1573:E1573,5,FALSE)</f>
        <v>No</v>
      </c>
      <c r="G1573" s="16" t="str">
        <f>VLOOKUP(A1573,'Medical Examinations'!A1573:F1573,6,FALSE)</f>
        <v>No</v>
      </c>
      <c r="H1573" s="16">
        <f>VLOOKUP('HEALTH CARE'!A1573,'Medical Examinations'!A1573:G1573,7,FALSE)</f>
        <v>0</v>
      </c>
      <c r="I1573" s="16" t="str">
        <f>VLOOKUP(A1573,'Medical Examinations'!A1573:H1573,8,FALSE)</f>
        <v>No</v>
      </c>
      <c r="J1573" s="16" t="str">
        <f>VLOOKUP(A1573,'Medical Examinations'!A1573:I1573,9,FALSE)</f>
        <v>overweight</v>
      </c>
      <c r="K1573" s="16" t="str">
        <f>VLOOKUP(A1573,'Medical Examinations'!A1573:J1573,10,FALSE)</f>
        <v>normal</v>
      </c>
      <c r="L1573" s="18">
        <f>VLOOKUP(A1573,'Hospitalisation Details'!A:F, 5, FALSE)</f>
        <v>28</v>
      </c>
      <c r="M1573" s="16">
        <f>VLOOKUP(A1573,'Hospitalisation Details'!A1573:H1573,8,FALSE)</f>
        <v>6393.6</v>
      </c>
      <c r="N1573" s="16" t="str">
        <f>VLOOKUP(A1573,'Hospitalisation Details'!A1573:I1573,9,FALSE)</f>
        <v>tier - 2</v>
      </c>
      <c r="O1573" s="16" t="str">
        <f>VLOOKUP(A1573,'Hospitalisation Details'!A1573:J1573,10,FALSE)</f>
        <v>tier - 1</v>
      </c>
      <c r="P1573" s="16" t="str">
        <f>VLOOKUP(A1573,'Hospitalisation Details'!A1573:K1573,11,FALSE)</f>
        <v>R1012</v>
      </c>
      <c r="Q1573" s="16">
        <f>VLOOKUP(A1573,'Hospitalisation Details'!A1573:L1573,12,FALSE)</f>
        <v>40</v>
      </c>
    </row>
    <row r="1574" spans="1:17" ht="20.399999999999999" x14ac:dyDescent="0.6">
      <c r="A1574" s="17" t="s">
        <v>798</v>
      </c>
      <c r="B1574" s="16" t="str">
        <f>VLOOKUP('HEALTH CARE'!A1574,'Customer Names'!A1574:D1574,3,FALSE)</f>
        <v>Zywek</v>
      </c>
      <c r="C1574" s="16">
        <f>VLOOKUP(A1574,'Medical Examinations'!A1574:B1574,2,FALSE)</f>
        <v>35.49</v>
      </c>
      <c r="D1574" s="16">
        <f>VLOOKUP(A1574,'Medical Examinations'!A1574:C1574,3,FALSE)</f>
        <v>5.21</v>
      </c>
      <c r="E1574" s="16" t="str">
        <f>VLOOKUP(A1574,'Medical Examinations'!A1574:D1574,4,FALSE)</f>
        <v>Yes</v>
      </c>
      <c r="F1574" s="16" t="str">
        <f>VLOOKUP(A1574,'Medical Examinations'!A1574:E1574,5,FALSE)</f>
        <v>No</v>
      </c>
      <c r="G1574" s="16" t="str">
        <f>VLOOKUP(A1574,'Medical Examinations'!A1574:F1574,6,FALSE)</f>
        <v>Yes</v>
      </c>
      <c r="H1574" s="16">
        <f>VLOOKUP('HEALTH CARE'!A1574,'Medical Examinations'!A1574:G1574,7,FALSE)</f>
        <v>1</v>
      </c>
      <c r="I1574" s="16" t="str">
        <f>VLOOKUP(A1574,'Medical Examinations'!A1574:H1574,8,FALSE)</f>
        <v>No</v>
      </c>
      <c r="J1574" s="16" t="str">
        <f>VLOOKUP(A1574,'Medical Examinations'!A1574:I1574,9,FALSE)</f>
        <v>obesity</v>
      </c>
      <c r="K1574" s="16" t="str">
        <f>VLOOKUP(A1574,'Medical Examinations'!A1574:J1574,10,FALSE)</f>
        <v>normal</v>
      </c>
      <c r="L1574" s="18">
        <f>VLOOKUP(A1574,'Hospitalisation Details'!A:F, 5, FALSE)</f>
        <v>16</v>
      </c>
      <c r="M1574" s="16">
        <f>VLOOKUP(A1574,'Hospitalisation Details'!A1574:H1574,8,FALSE)</f>
        <v>6389.53</v>
      </c>
      <c r="N1574" s="16" t="str">
        <f>VLOOKUP(A1574,'Hospitalisation Details'!A1574:I1574,9,FALSE)</f>
        <v>tier - 2</v>
      </c>
      <c r="O1574" s="16" t="str">
        <f>VLOOKUP(A1574,'Hospitalisation Details'!A1574:J1574,10,FALSE)</f>
        <v>tier - 2</v>
      </c>
      <c r="P1574" s="16" t="str">
        <f>VLOOKUP(A1574,'Hospitalisation Details'!A1574:K1574,11,FALSE)</f>
        <v>R1021</v>
      </c>
      <c r="Q1574" s="16">
        <f>VLOOKUP(A1574,'Hospitalisation Details'!A1574:L1574,12,FALSE)</f>
        <v>25</v>
      </c>
    </row>
    <row r="1575" spans="1:17" ht="20.399999999999999" x14ac:dyDescent="0.6">
      <c r="A1575" s="17" t="s">
        <v>797</v>
      </c>
      <c r="B1575" s="16" t="str">
        <f>VLOOKUP('HEALTH CARE'!A1575,'Customer Names'!A1575:D1575,3,FALSE)</f>
        <v>Faulkner</v>
      </c>
      <c r="C1575" s="16">
        <f>VLOOKUP(A1575,'Medical Examinations'!A1575:B1575,2,FALSE)</f>
        <v>26.315000000000001</v>
      </c>
      <c r="D1575" s="16">
        <f>VLOOKUP(A1575,'Medical Examinations'!A1575:C1575,3,FALSE)</f>
        <v>5.89</v>
      </c>
      <c r="E1575" s="16" t="str">
        <f>VLOOKUP(A1575,'Medical Examinations'!A1575:D1575,4,FALSE)</f>
        <v>No</v>
      </c>
      <c r="F1575" s="16" t="str">
        <f>VLOOKUP(A1575,'Medical Examinations'!A1575:E1575,5,FALSE)</f>
        <v>No</v>
      </c>
      <c r="G1575" s="16" t="str">
        <f>VLOOKUP(A1575,'Medical Examinations'!A1575:F1575,6,FALSE)</f>
        <v>No</v>
      </c>
      <c r="H1575" s="16">
        <f>VLOOKUP('HEALTH CARE'!A1575,'Medical Examinations'!A1575:G1575,7,FALSE)</f>
        <v>0</v>
      </c>
      <c r="I1575" s="16" t="str">
        <f>VLOOKUP(A1575,'Medical Examinations'!A1575:H1575,8,FALSE)</f>
        <v>No</v>
      </c>
      <c r="J1575" s="16" t="str">
        <f>VLOOKUP(A1575,'Medical Examinations'!A1575:I1575,9,FALSE)</f>
        <v>overweight</v>
      </c>
      <c r="K1575" s="16" t="str">
        <f>VLOOKUP(A1575,'Medical Examinations'!A1575:J1575,10,FALSE)</f>
        <v>prediabetes</v>
      </c>
      <c r="L1575" s="18">
        <f>VLOOKUP(A1575,'Hospitalisation Details'!A:F, 5, FALSE)</f>
        <v>6</v>
      </c>
      <c r="M1575" s="16">
        <f>VLOOKUP(A1575,'Hospitalisation Details'!A1575:H1575,8,FALSE)</f>
        <v>6389.38</v>
      </c>
      <c r="N1575" s="16" t="str">
        <f>VLOOKUP(A1575,'Hospitalisation Details'!A1575:I1575,9,FALSE)</f>
        <v>tier - 1</v>
      </c>
      <c r="O1575" s="16" t="str">
        <f>VLOOKUP(A1575,'Hospitalisation Details'!A1575:J1575,10,FALSE)</f>
        <v>tier - 2</v>
      </c>
      <c r="P1575" s="16" t="str">
        <f>VLOOKUP(A1575,'Hospitalisation Details'!A1575:K1575,11,FALSE)</f>
        <v>R1012</v>
      </c>
      <c r="Q1575" s="16">
        <f>VLOOKUP(A1575,'Hospitalisation Details'!A1575:L1575,12,FALSE)</f>
        <v>40</v>
      </c>
    </row>
    <row r="1576" spans="1:17" ht="20.399999999999999" x14ac:dyDescent="0.6">
      <c r="A1576" s="17" t="s">
        <v>796</v>
      </c>
      <c r="B1576" s="16" t="str">
        <f>VLOOKUP('HEALTH CARE'!A1576,'Customer Names'!A1576:D1576,3,FALSE)</f>
        <v>Erspamer</v>
      </c>
      <c r="C1576" s="16">
        <f>VLOOKUP(A1576,'Medical Examinations'!A1576:B1576,2,FALSE)</f>
        <v>19.79</v>
      </c>
      <c r="D1576" s="16">
        <f>VLOOKUP(A1576,'Medical Examinations'!A1576:C1576,3,FALSE)</f>
        <v>4.8099999999999996</v>
      </c>
      <c r="E1576" s="16" t="str">
        <f>VLOOKUP(A1576,'Medical Examinations'!A1576:D1576,4,FALSE)</f>
        <v>Yes</v>
      </c>
      <c r="F1576" s="16" t="str">
        <f>VLOOKUP(A1576,'Medical Examinations'!A1576:E1576,5,FALSE)</f>
        <v>No</v>
      </c>
      <c r="G1576" s="16" t="str">
        <f>VLOOKUP(A1576,'Medical Examinations'!A1576:F1576,6,FALSE)</f>
        <v>No</v>
      </c>
      <c r="H1576" s="16">
        <f>VLOOKUP('HEALTH CARE'!A1576,'Medical Examinations'!A1576:G1576,7,FALSE)</f>
        <v>0</v>
      </c>
      <c r="I1576" s="16" t="str">
        <f>VLOOKUP(A1576,'Medical Examinations'!A1576:H1576,8,FALSE)</f>
        <v>No</v>
      </c>
      <c r="J1576" s="16" t="str">
        <f>VLOOKUP(A1576,'Medical Examinations'!A1576:I1576,9,FALSE)</f>
        <v>normal weight</v>
      </c>
      <c r="K1576" s="16" t="str">
        <f>VLOOKUP(A1576,'Medical Examinations'!A1576:J1576,10,FALSE)</f>
        <v>normal</v>
      </c>
      <c r="L1576" s="18">
        <f>VLOOKUP(A1576,'Hospitalisation Details'!A:F, 5, FALSE)</f>
        <v>18</v>
      </c>
      <c r="M1576" s="16">
        <f>VLOOKUP(A1576,'Hospitalisation Details'!A1576:H1576,8,FALSE)</f>
        <v>6374.16</v>
      </c>
      <c r="N1576" s="16" t="str">
        <f>VLOOKUP(A1576,'Hospitalisation Details'!A1576:I1576,9,FALSE)</f>
        <v>tier - 2</v>
      </c>
      <c r="O1576" s="16" t="str">
        <f>VLOOKUP(A1576,'Hospitalisation Details'!A1576:J1576,10,FALSE)</f>
        <v>tier - 2</v>
      </c>
      <c r="P1576" s="16" t="str">
        <f>VLOOKUP(A1576,'Hospitalisation Details'!A1576:K1576,11,FALSE)</f>
        <v>R1013</v>
      </c>
      <c r="Q1576" s="16">
        <f>VLOOKUP(A1576,'Hospitalisation Details'!A1576:L1576,12,FALSE)</f>
        <v>46</v>
      </c>
    </row>
    <row r="1577" spans="1:17" ht="20.399999999999999" x14ac:dyDescent="0.6">
      <c r="A1577" s="17" t="s">
        <v>795</v>
      </c>
      <c r="B1577" s="16" t="str">
        <f>VLOOKUP('HEALTH CARE'!A1577,'Customer Names'!A1577:D1577,3,FALSE)</f>
        <v>Campbell</v>
      </c>
      <c r="C1577" s="16">
        <f>VLOOKUP(A1577,'Medical Examinations'!A1577:B1577,2,FALSE)</f>
        <v>40.564999999999998</v>
      </c>
      <c r="D1577" s="16">
        <f>VLOOKUP(A1577,'Medical Examinations'!A1577:C1577,3,FALSE)</f>
        <v>5.66</v>
      </c>
      <c r="E1577" s="16" t="str">
        <f>VLOOKUP(A1577,'Medical Examinations'!A1577:D1577,4,FALSE)</f>
        <v>No</v>
      </c>
      <c r="F1577" s="16" t="str">
        <f>VLOOKUP(A1577,'Medical Examinations'!A1577:E1577,5,FALSE)</f>
        <v>No</v>
      </c>
      <c r="G1577" s="16" t="str">
        <f>VLOOKUP(A1577,'Medical Examinations'!A1577:F1577,6,FALSE)</f>
        <v>No</v>
      </c>
      <c r="H1577" s="16">
        <f>VLOOKUP('HEALTH CARE'!A1577,'Medical Examinations'!A1577:G1577,7,FALSE)</f>
        <v>1</v>
      </c>
      <c r="I1577" s="16" t="str">
        <f>VLOOKUP(A1577,'Medical Examinations'!A1577:H1577,8,FALSE)</f>
        <v>No</v>
      </c>
      <c r="J1577" s="16" t="str">
        <f>VLOOKUP(A1577,'Medical Examinations'!A1577:I1577,9,FALSE)</f>
        <v>obesity</v>
      </c>
      <c r="K1577" s="16" t="str">
        <f>VLOOKUP(A1577,'Medical Examinations'!A1577:J1577,10,FALSE)</f>
        <v>normal</v>
      </c>
      <c r="L1577" s="18">
        <f>VLOOKUP(A1577,'Hospitalisation Details'!A:F, 5, FALSE)</f>
        <v>13</v>
      </c>
      <c r="M1577" s="16">
        <f>VLOOKUP(A1577,'Hospitalisation Details'!A1577:H1577,8,FALSE)</f>
        <v>6373.56</v>
      </c>
      <c r="N1577" s="16" t="str">
        <f>VLOOKUP(A1577,'Hospitalisation Details'!A1577:I1577,9,FALSE)</f>
        <v>tier - 2</v>
      </c>
      <c r="O1577" s="16" t="str">
        <f>VLOOKUP(A1577,'Hospitalisation Details'!A1577:J1577,10,FALSE)</f>
        <v>tier - 1</v>
      </c>
      <c r="P1577" s="16" t="str">
        <f>VLOOKUP(A1577,'Hospitalisation Details'!A1577:K1577,11,FALSE)</f>
        <v>R1012</v>
      </c>
      <c r="Q1577" s="16">
        <f>VLOOKUP(A1577,'Hospitalisation Details'!A1577:L1577,12,FALSE)</f>
        <v>38</v>
      </c>
    </row>
    <row r="1578" spans="1:17" ht="20.399999999999999" x14ac:dyDescent="0.6">
      <c r="A1578" s="17" t="s">
        <v>794</v>
      </c>
      <c r="B1578" s="16" t="str">
        <f>VLOOKUP('HEALTH CARE'!A1578,'Customer Names'!A1578:D1578,3,FALSE)</f>
        <v>Addison</v>
      </c>
      <c r="C1578" s="16">
        <f>VLOOKUP(A1578,'Medical Examinations'!A1578:B1578,2,FALSE)</f>
        <v>18.03</v>
      </c>
      <c r="D1578" s="16">
        <f>VLOOKUP(A1578,'Medical Examinations'!A1578:C1578,3,FALSE)</f>
        <v>10.66</v>
      </c>
      <c r="E1578" s="16" t="str">
        <f>VLOOKUP(A1578,'Medical Examinations'!A1578:D1578,4,FALSE)</f>
        <v>Yes</v>
      </c>
      <c r="F1578" s="16" t="str">
        <f>VLOOKUP(A1578,'Medical Examinations'!A1578:E1578,5,FALSE)</f>
        <v>No</v>
      </c>
      <c r="G1578" s="16" t="str">
        <f>VLOOKUP(A1578,'Medical Examinations'!A1578:F1578,6,FALSE)</f>
        <v>No</v>
      </c>
      <c r="H1578" s="16">
        <f>VLOOKUP('HEALTH CARE'!A1578,'Medical Examinations'!A1578:G1578,7,FALSE)</f>
        <v>2</v>
      </c>
      <c r="I1578" s="16" t="str">
        <f>VLOOKUP(A1578,'Medical Examinations'!A1578:H1578,8,FALSE)</f>
        <v>No</v>
      </c>
      <c r="J1578" s="16" t="str">
        <f>VLOOKUP(A1578,'Medical Examinations'!A1578:I1578,9,FALSE)</f>
        <v>underweight</v>
      </c>
      <c r="K1578" s="16" t="str">
        <f>VLOOKUP(A1578,'Medical Examinations'!A1578:J1578,10,FALSE)</f>
        <v>diabetes</v>
      </c>
      <c r="L1578" s="18">
        <f>VLOOKUP(A1578,'Hospitalisation Details'!A:F, 5, FALSE)</f>
        <v>9</v>
      </c>
      <c r="M1578" s="16">
        <f>VLOOKUP(A1578,'Hospitalisation Details'!A1578:H1578,8,FALSE)</f>
        <v>6367.31</v>
      </c>
      <c r="N1578" s="16" t="str">
        <f>VLOOKUP(A1578,'Hospitalisation Details'!A1578:I1578,9,FALSE)</f>
        <v>tier - 2</v>
      </c>
      <c r="O1578" s="16" t="str">
        <f>VLOOKUP(A1578,'Hospitalisation Details'!A1578:J1578,10,FALSE)</f>
        <v>tier - 1</v>
      </c>
      <c r="P1578" s="16" t="str">
        <f>VLOOKUP(A1578,'Hospitalisation Details'!A1578:K1578,11,FALSE)</f>
        <v>R1013</v>
      </c>
      <c r="Q1578" s="16">
        <f>VLOOKUP(A1578,'Hospitalisation Details'!A1578:L1578,12,FALSE)</f>
        <v>52</v>
      </c>
    </row>
    <row r="1579" spans="1:17" ht="20.399999999999999" x14ac:dyDescent="0.6">
      <c r="A1579" s="17" t="s">
        <v>793</v>
      </c>
      <c r="B1579" s="16" t="str">
        <f>VLOOKUP('HEALTH CARE'!A1579,'Customer Names'!A1579:D1579,3,FALSE)</f>
        <v>Wu</v>
      </c>
      <c r="C1579" s="16">
        <f>VLOOKUP(A1579,'Medical Examinations'!A1579:B1579,2,FALSE)</f>
        <v>34.65</v>
      </c>
      <c r="D1579" s="16">
        <f>VLOOKUP(A1579,'Medical Examinations'!A1579:C1579,3,FALSE)</f>
        <v>5.98</v>
      </c>
      <c r="E1579" s="16" t="str">
        <f>VLOOKUP(A1579,'Medical Examinations'!A1579:D1579,4,FALSE)</f>
        <v>Yes</v>
      </c>
      <c r="F1579" s="16" t="str">
        <f>VLOOKUP(A1579,'Medical Examinations'!A1579:E1579,5,FALSE)</f>
        <v>No</v>
      </c>
      <c r="G1579" s="16" t="str">
        <f>VLOOKUP(A1579,'Medical Examinations'!A1579:F1579,6,FALSE)</f>
        <v>No</v>
      </c>
      <c r="H1579" s="16">
        <f>VLOOKUP('HEALTH CARE'!A1579,'Medical Examinations'!A1579:G1579,7,FALSE)</f>
        <v>0</v>
      </c>
      <c r="I1579" s="16" t="str">
        <f>VLOOKUP(A1579,'Medical Examinations'!A1579:H1579,8,FALSE)</f>
        <v>No</v>
      </c>
      <c r="J1579" s="16" t="str">
        <f>VLOOKUP(A1579,'Medical Examinations'!A1579:I1579,9,FALSE)</f>
        <v>obesity</v>
      </c>
      <c r="K1579" s="16" t="str">
        <f>VLOOKUP(A1579,'Medical Examinations'!A1579:J1579,10,FALSE)</f>
        <v>prediabetes</v>
      </c>
      <c r="L1579" s="18">
        <f>VLOOKUP(A1579,'Hospitalisation Details'!A:F, 5, FALSE)</f>
        <v>7</v>
      </c>
      <c r="M1579" s="16">
        <f>VLOOKUP(A1579,'Hospitalisation Details'!A1579:H1579,8,FALSE)</f>
        <v>6361.47</v>
      </c>
      <c r="N1579" s="16" t="str">
        <f>VLOOKUP(A1579,'Hospitalisation Details'!A1579:I1579,9,FALSE)</f>
        <v>tier - 2</v>
      </c>
      <c r="O1579" s="16" t="str">
        <f>VLOOKUP(A1579,'Hospitalisation Details'!A1579:J1579,10,FALSE)</f>
        <v>tier - 3</v>
      </c>
      <c r="P1579" s="16" t="str">
        <f>VLOOKUP(A1579,'Hospitalisation Details'!A1579:K1579,11,FALSE)</f>
        <v>R1021</v>
      </c>
      <c r="Q1579" s="16">
        <f>VLOOKUP(A1579,'Hospitalisation Details'!A1579:L1579,12,FALSE)</f>
        <v>26</v>
      </c>
    </row>
    <row r="1580" spans="1:17" ht="20.399999999999999" x14ac:dyDescent="0.6">
      <c r="A1580" s="17" t="s">
        <v>792</v>
      </c>
      <c r="B1580" s="16" t="str">
        <f>VLOOKUP('HEALTH CARE'!A1580,'Customer Names'!A1580:D1580,3,FALSE)</f>
        <v>Millett</v>
      </c>
      <c r="C1580" s="16">
        <f>VLOOKUP(A1580,'Medical Examinations'!A1580:B1580,2,FALSE)</f>
        <v>42.94</v>
      </c>
      <c r="D1580" s="16">
        <f>VLOOKUP(A1580,'Medical Examinations'!A1580:C1580,3,FALSE)</f>
        <v>4.34</v>
      </c>
      <c r="E1580" s="16" t="str">
        <f>VLOOKUP(A1580,'Medical Examinations'!A1580:D1580,4,FALSE)</f>
        <v>No</v>
      </c>
      <c r="F1580" s="16" t="str">
        <f>VLOOKUP(A1580,'Medical Examinations'!A1580:E1580,5,FALSE)</f>
        <v>No</v>
      </c>
      <c r="G1580" s="16" t="str">
        <f>VLOOKUP(A1580,'Medical Examinations'!A1580:F1580,6,FALSE)</f>
        <v>No</v>
      </c>
      <c r="H1580" s="16">
        <f>VLOOKUP('HEALTH CARE'!A1580,'Medical Examinations'!A1580:G1580,7,FALSE)</f>
        <v>0</v>
      </c>
      <c r="I1580" s="16" t="str">
        <f>VLOOKUP(A1580,'Medical Examinations'!A1580:H1580,8,FALSE)</f>
        <v>No</v>
      </c>
      <c r="J1580" s="16" t="str">
        <f>VLOOKUP(A1580,'Medical Examinations'!A1580:I1580,9,FALSE)</f>
        <v>obesity</v>
      </c>
      <c r="K1580" s="16" t="str">
        <f>VLOOKUP(A1580,'Medical Examinations'!A1580:J1580,10,FALSE)</f>
        <v>normal</v>
      </c>
      <c r="L1580" s="18">
        <f>VLOOKUP(A1580,'Hospitalisation Details'!A:F, 5, FALSE)</f>
        <v>24</v>
      </c>
      <c r="M1580" s="16">
        <f>VLOOKUP(A1580,'Hospitalisation Details'!A1580:H1580,8,FALSE)</f>
        <v>6360.99</v>
      </c>
      <c r="N1580" s="16" t="str">
        <f>VLOOKUP(A1580,'Hospitalisation Details'!A1580:I1580,9,FALSE)</f>
        <v>tier - 2</v>
      </c>
      <c r="O1580" s="16" t="str">
        <f>VLOOKUP(A1580,'Hospitalisation Details'!A1580:J1580,10,FALSE)</f>
        <v>tier - 2</v>
      </c>
      <c r="P1580" s="16" t="str">
        <f>VLOOKUP(A1580,'Hospitalisation Details'!A1580:K1580,11,FALSE)</f>
        <v>R1012</v>
      </c>
      <c r="Q1580" s="16">
        <f>VLOOKUP(A1580,'Hospitalisation Details'!A1580:L1580,12,FALSE)</f>
        <v>33</v>
      </c>
    </row>
    <row r="1581" spans="1:17" ht="20.399999999999999" x14ac:dyDescent="0.6">
      <c r="A1581" s="17" t="s">
        <v>791</v>
      </c>
      <c r="B1581" s="16" t="str">
        <f>VLOOKUP('HEALTH CARE'!A1581,'Customer Names'!A1581:D1581,3,FALSE)</f>
        <v>Bosl</v>
      </c>
      <c r="C1581" s="16">
        <f>VLOOKUP(A1581,'Medical Examinations'!A1581:B1581,2,FALSE)</f>
        <v>31.254999999999999</v>
      </c>
      <c r="D1581" s="16">
        <f>VLOOKUP(A1581,'Medical Examinations'!A1581:C1581,3,FALSE)</f>
        <v>5.17</v>
      </c>
      <c r="E1581" s="16" t="str">
        <f>VLOOKUP(A1581,'Medical Examinations'!A1581:D1581,4,FALSE)</f>
        <v>No</v>
      </c>
      <c r="F1581" s="16" t="str">
        <f>VLOOKUP(A1581,'Medical Examinations'!A1581:E1581,5,FALSE)</f>
        <v>No</v>
      </c>
      <c r="G1581" s="16" t="str">
        <f>VLOOKUP(A1581,'Medical Examinations'!A1581:F1581,6,FALSE)</f>
        <v>No</v>
      </c>
      <c r="H1581" s="16">
        <f>VLOOKUP('HEALTH CARE'!A1581,'Medical Examinations'!A1581:G1581,7,FALSE)</f>
        <v>0</v>
      </c>
      <c r="I1581" s="16" t="str">
        <f>VLOOKUP(A1581,'Medical Examinations'!A1581:H1581,8,FALSE)</f>
        <v>No</v>
      </c>
      <c r="J1581" s="16" t="str">
        <f>VLOOKUP(A1581,'Medical Examinations'!A1581:I1581,9,FALSE)</f>
        <v>obesity</v>
      </c>
      <c r="K1581" s="16" t="str">
        <f>VLOOKUP(A1581,'Medical Examinations'!A1581:J1581,10,FALSE)</f>
        <v>normal</v>
      </c>
      <c r="L1581" s="18">
        <f>VLOOKUP(A1581,'Hospitalisation Details'!A:F, 5, FALSE)</f>
        <v>30</v>
      </c>
      <c r="M1581" s="16">
        <f>VLOOKUP(A1581,'Hospitalisation Details'!A1581:H1581,8,FALSE)</f>
        <v>6358.78</v>
      </c>
      <c r="N1581" s="16" t="str">
        <f>VLOOKUP(A1581,'Hospitalisation Details'!A1581:I1581,9,FALSE)</f>
        <v>tier - 2</v>
      </c>
      <c r="O1581" s="16" t="str">
        <f>VLOOKUP(A1581,'Hospitalisation Details'!A1581:J1581,10,FALSE)</f>
        <v>tier - 1</v>
      </c>
      <c r="P1581" s="16" t="str">
        <f>VLOOKUP(A1581,'Hospitalisation Details'!A1581:K1581,11,FALSE)</f>
        <v>R1012</v>
      </c>
      <c r="Q1581" s="16">
        <f>VLOOKUP(A1581,'Hospitalisation Details'!A1581:L1581,12,FALSE)</f>
        <v>42</v>
      </c>
    </row>
    <row r="1582" spans="1:17" ht="20.399999999999999" x14ac:dyDescent="0.6">
      <c r="A1582" s="17" t="s">
        <v>790</v>
      </c>
      <c r="B1582" s="16" t="str">
        <f>VLOOKUP('HEALTH CARE'!A1582,'Customer Names'!A1582:D1582,3,FALSE)</f>
        <v>Goldberg</v>
      </c>
      <c r="C1582" s="16">
        <f>VLOOKUP(A1582,'Medical Examinations'!A1582:B1582,2,FALSE)</f>
        <v>45.43</v>
      </c>
      <c r="D1582" s="16">
        <f>VLOOKUP(A1582,'Medical Examinations'!A1582:C1582,3,FALSE)</f>
        <v>4.2300000000000004</v>
      </c>
      <c r="E1582" s="16" t="str">
        <f>VLOOKUP(A1582,'Medical Examinations'!A1582:D1582,4,FALSE)</f>
        <v>Yes</v>
      </c>
      <c r="F1582" s="16" t="str">
        <f>VLOOKUP(A1582,'Medical Examinations'!A1582:E1582,5,FALSE)</f>
        <v>No</v>
      </c>
      <c r="G1582" s="16" t="str">
        <f>VLOOKUP(A1582,'Medical Examinations'!A1582:F1582,6,FALSE)</f>
        <v>Yes</v>
      </c>
      <c r="H1582" s="16">
        <f>VLOOKUP('HEALTH CARE'!A1582,'Medical Examinations'!A1582:G1582,7,FALSE)</f>
        <v>1</v>
      </c>
      <c r="I1582" s="16" t="str">
        <f>VLOOKUP(A1582,'Medical Examinations'!A1582:H1582,8,FALSE)</f>
        <v>No</v>
      </c>
      <c r="J1582" s="16" t="str">
        <f>VLOOKUP(A1582,'Medical Examinations'!A1582:I1582,9,FALSE)</f>
        <v>obesity</v>
      </c>
      <c r="K1582" s="16" t="str">
        <f>VLOOKUP(A1582,'Medical Examinations'!A1582:J1582,10,FALSE)</f>
        <v>normal</v>
      </c>
      <c r="L1582" s="18">
        <f>VLOOKUP(A1582,'Hospitalisation Details'!A:F, 5, FALSE)</f>
        <v>19</v>
      </c>
      <c r="M1582" s="16">
        <f>VLOOKUP(A1582,'Hospitalisation Details'!A1582:H1582,8,FALSE)</f>
        <v>6356.27</v>
      </c>
      <c r="N1582" s="16" t="str">
        <f>VLOOKUP(A1582,'Hospitalisation Details'!A1582:I1582,9,FALSE)</f>
        <v>tier - 3</v>
      </c>
      <c r="O1582" s="16" t="str">
        <f>VLOOKUP(A1582,'Hospitalisation Details'!A1582:J1582,10,FALSE)</f>
        <v>tier - 2</v>
      </c>
      <c r="P1582" s="16" t="str">
        <f>VLOOKUP(A1582,'Hospitalisation Details'!A1582:K1582,11,FALSE)</f>
        <v>R1013</v>
      </c>
      <c r="Q1582" s="16">
        <f>VLOOKUP(A1582,'Hospitalisation Details'!A1582:L1582,12,FALSE)</f>
        <v>39</v>
      </c>
    </row>
    <row r="1583" spans="1:17" ht="20.399999999999999" x14ac:dyDescent="0.6">
      <c r="A1583" s="17" t="s">
        <v>789</v>
      </c>
      <c r="B1583" s="16" t="str">
        <f>VLOOKUP('HEALTH CARE'!A1583,'Customer Names'!A1583:D1583,3,FALSE)</f>
        <v>Kelley</v>
      </c>
      <c r="C1583" s="16">
        <f>VLOOKUP(A1583,'Medical Examinations'!A1583:B1583,2,FALSE)</f>
        <v>32.340000000000003</v>
      </c>
      <c r="D1583" s="16">
        <f>VLOOKUP(A1583,'Medical Examinations'!A1583:C1583,3,FALSE)</f>
        <v>4.88</v>
      </c>
      <c r="E1583" s="16" t="str">
        <f>VLOOKUP(A1583,'Medical Examinations'!A1583:D1583,4,FALSE)</f>
        <v>Yes</v>
      </c>
      <c r="F1583" s="16" t="str">
        <f>VLOOKUP(A1583,'Medical Examinations'!A1583:E1583,5,FALSE)</f>
        <v>No</v>
      </c>
      <c r="G1583" s="16" t="str">
        <f>VLOOKUP(A1583,'Medical Examinations'!A1583:F1583,6,FALSE)</f>
        <v>Yes</v>
      </c>
      <c r="H1583" s="16">
        <f>VLOOKUP('HEALTH CARE'!A1583,'Medical Examinations'!A1583:G1583,7,FALSE)</f>
        <v>1</v>
      </c>
      <c r="I1583" s="16" t="str">
        <f>VLOOKUP(A1583,'Medical Examinations'!A1583:H1583,8,FALSE)</f>
        <v>No</v>
      </c>
      <c r="J1583" s="16" t="str">
        <f>VLOOKUP(A1583,'Medical Examinations'!A1583:I1583,9,FALSE)</f>
        <v>obesity</v>
      </c>
      <c r="K1583" s="16" t="str">
        <f>VLOOKUP(A1583,'Medical Examinations'!A1583:J1583,10,FALSE)</f>
        <v>normal</v>
      </c>
      <c r="L1583" s="18">
        <f>VLOOKUP(A1583,'Hospitalisation Details'!A:F, 5, FALSE)</f>
        <v>21</v>
      </c>
      <c r="M1583" s="16">
        <f>VLOOKUP(A1583,'Hospitalisation Details'!A1583:H1583,8,FALSE)</f>
        <v>6338.08</v>
      </c>
      <c r="N1583" s="16" t="str">
        <f>VLOOKUP(A1583,'Hospitalisation Details'!A1583:I1583,9,FALSE)</f>
        <v>tier - 2</v>
      </c>
      <c r="O1583" s="16" t="str">
        <f>VLOOKUP(A1583,'Hospitalisation Details'!A1583:J1583,10,FALSE)</f>
        <v>tier - 1</v>
      </c>
      <c r="P1583" s="16" t="str">
        <f>VLOOKUP(A1583,'Hospitalisation Details'!A1583:K1583,11,FALSE)</f>
        <v>R1013</v>
      </c>
      <c r="Q1583" s="16">
        <f>VLOOKUP(A1583,'Hospitalisation Details'!A1583:L1583,12,FALSE)</f>
        <v>39</v>
      </c>
    </row>
    <row r="1584" spans="1:17" ht="20.399999999999999" x14ac:dyDescent="0.6">
      <c r="A1584" s="17" t="s">
        <v>788</v>
      </c>
      <c r="B1584" s="16" t="str">
        <f>VLOOKUP('HEALTH CARE'!A1584,'Customer Names'!A1584:D1584,3,FALSE)</f>
        <v>Johnston</v>
      </c>
      <c r="C1584" s="16">
        <f>VLOOKUP(A1584,'Medical Examinations'!A1584:B1584,2,FALSE)</f>
        <v>25.46</v>
      </c>
      <c r="D1584" s="16">
        <f>VLOOKUP(A1584,'Medical Examinations'!A1584:C1584,3,FALSE)</f>
        <v>9.7100000000000009</v>
      </c>
      <c r="E1584" s="16" t="str">
        <f>VLOOKUP(A1584,'Medical Examinations'!A1584:D1584,4,FALSE)</f>
        <v>Yes</v>
      </c>
      <c r="F1584" s="16" t="str">
        <f>VLOOKUP(A1584,'Medical Examinations'!A1584:E1584,5,FALSE)</f>
        <v>No</v>
      </c>
      <c r="G1584" s="16" t="str">
        <f>VLOOKUP(A1584,'Medical Examinations'!A1584:F1584,6,FALSE)</f>
        <v>No</v>
      </c>
      <c r="H1584" s="16">
        <f>VLOOKUP('HEALTH CARE'!A1584,'Medical Examinations'!A1584:G1584,7,FALSE)</f>
        <v>1</v>
      </c>
      <c r="I1584" s="16" t="str">
        <f>VLOOKUP(A1584,'Medical Examinations'!A1584:H1584,8,FALSE)</f>
        <v>No</v>
      </c>
      <c r="J1584" s="16" t="str">
        <f>VLOOKUP(A1584,'Medical Examinations'!A1584:I1584,9,FALSE)</f>
        <v>overweight</v>
      </c>
      <c r="K1584" s="16" t="str">
        <f>VLOOKUP(A1584,'Medical Examinations'!A1584:J1584,10,FALSE)</f>
        <v>diabetes</v>
      </c>
      <c r="L1584" s="18">
        <f>VLOOKUP(A1584,'Hospitalisation Details'!A:F, 5, FALSE)</f>
        <v>25</v>
      </c>
      <c r="M1584" s="16">
        <f>VLOOKUP(A1584,'Hospitalisation Details'!A1584:H1584,8,FALSE)</f>
        <v>6335.64</v>
      </c>
      <c r="N1584" s="16" t="str">
        <f>VLOOKUP(A1584,'Hospitalisation Details'!A1584:I1584,9,FALSE)</f>
        <v>tier - 2</v>
      </c>
      <c r="O1584" s="16" t="str">
        <f>VLOOKUP(A1584,'Hospitalisation Details'!A1584:J1584,10,FALSE)</f>
        <v>tier - 2</v>
      </c>
      <c r="P1584" s="16" t="str">
        <f>VLOOKUP(A1584,'Hospitalisation Details'!A1584:K1584,11,FALSE)</f>
        <v>R1013</v>
      </c>
      <c r="Q1584" s="16">
        <f>VLOOKUP(A1584,'Hospitalisation Details'!A1584:L1584,12,FALSE)</f>
        <v>36</v>
      </c>
    </row>
    <row r="1585" spans="1:17" ht="20.399999999999999" x14ac:dyDescent="0.6">
      <c r="A1585" s="17" t="s">
        <v>787</v>
      </c>
      <c r="B1585" s="16" t="str">
        <f>VLOOKUP('HEALTH CARE'!A1585,'Customer Names'!A1585:D1585,3,FALSE)</f>
        <v>Keating</v>
      </c>
      <c r="C1585" s="16">
        <f>VLOOKUP(A1585,'Medical Examinations'!A1585:B1585,2,FALSE)</f>
        <v>37.145000000000003</v>
      </c>
      <c r="D1585" s="16">
        <f>VLOOKUP(A1585,'Medical Examinations'!A1585:C1585,3,FALSE)</f>
        <v>5.32</v>
      </c>
      <c r="E1585" s="16" t="str">
        <f>VLOOKUP(A1585,'Medical Examinations'!A1585:D1585,4,FALSE)</f>
        <v>No</v>
      </c>
      <c r="F1585" s="16" t="str">
        <f>VLOOKUP(A1585,'Medical Examinations'!A1585:E1585,5,FALSE)</f>
        <v>No</v>
      </c>
      <c r="G1585" s="16" t="str">
        <f>VLOOKUP(A1585,'Medical Examinations'!A1585:F1585,6,FALSE)</f>
        <v>No</v>
      </c>
      <c r="H1585" s="16">
        <f>VLOOKUP('HEALTH CARE'!A1585,'Medical Examinations'!A1585:G1585,7,FALSE)</f>
        <v>0</v>
      </c>
      <c r="I1585" s="16" t="str">
        <f>VLOOKUP(A1585,'Medical Examinations'!A1585:H1585,8,FALSE)</f>
        <v>No</v>
      </c>
      <c r="J1585" s="16" t="str">
        <f>VLOOKUP(A1585,'Medical Examinations'!A1585:I1585,9,FALSE)</f>
        <v>obesity</v>
      </c>
      <c r="K1585" s="16" t="str">
        <f>VLOOKUP(A1585,'Medical Examinations'!A1585:J1585,10,FALSE)</f>
        <v>normal</v>
      </c>
      <c r="L1585" s="18">
        <f>VLOOKUP(A1585,'Hospitalisation Details'!A:F, 5, FALSE)</f>
        <v>13</v>
      </c>
      <c r="M1585" s="16">
        <f>VLOOKUP(A1585,'Hospitalisation Details'!A1585:H1585,8,FALSE)</f>
        <v>6334.34</v>
      </c>
      <c r="N1585" s="16" t="str">
        <f>VLOOKUP(A1585,'Hospitalisation Details'!A1585:I1585,9,FALSE)</f>
        <v>tier - 2</v>
      </c>
      <c r="O1585" s="16" t="str">
        <f>VLOOKUP(A1585,'Hospitalisation Details'!A1585:J1585,10,FALSE)</f>
        <v>tier - 2</v>
      </c>
      <c r="P1585" s="16" t="str">
        <f>VLOOKUP(A1585,'Hospitalisation Details'!A1585:K1585,11,FALSE)</f>
        <v>R1024</v>
      </c>
      <c r="Q1585" s="16">
        <f>VLOOKUP(A1585,'Hospitalisation Details'!A1585:L1585,12,FALSE)</f>
        <v>32</v>
      </c>
    </row>
    <row r="1586" spans="1:17" ht="20.399999999999999" x14ac:dyDescent="0.6">
      <c r="A1586" s="17" t="s">
        <v>786</v>
      </c>
      <c r="B1586" s="16" t="str">
        <f>VLOOKUP('HEALTH CARE'!A1586,'Customer Names'!A1586:D1586,3,FALSE)</f>
        <v>Duhon</v>
      </c>
      <c r="C1586" s="16">
        <f>VLOOKUP(A1586,'Medical Examinations'!A1586:B1586,2,FALSE)</f>
        <v>30.8</v>
      </c>
      <c r="D1586" s="16">
        <f>VLOOKUP(A1586,'Medical Examinations'!A1586:C1586,3,FALSE)</f>
        <v>5.83</v>
      </c>
      <c r="E1586" s="16" t="str">
        <f>VLOOKUP(A1586,'Medical Examinations'!A1586:D1586,4,FALSE)</f>
        <v>Yes</v>
      </c>
      <c r="F1586" s="16" t="str">
        <f>VLOOKUP(A1586,'Medical Examinations'!A1586:E1586,5,FALSE)</f>
        <v>No</v>
      </c>
      <c r="G1586" s="16" t="str">
        <f>VLOOKUP(A1586,'Medical Examinations'!A1586:F1586,6,FALSE)</f>
        <v>No</v>
      </c>
      <c r="H1586" s="16">
        <f>VLOOKUP('HEALTH CARE'!A1586,'Medical Examinations'!A1586:G1586,7,FALSE)</f>
        <v>0</v>
      </c>
      <c r="I1586" s="16" t="str">
        <f>VLOOKUP(A1586,'Medical Examinations'!A1586:H1586,8,FALSE)</f>
        <v>No</v>
      </c>
      <c r="J1586" s="16" t="str">
        <f>VLOOKUP(A1586,'Medical Examinations'!A1586:I1586,9,FALSE)</f>
        <v>obesity</v>
      </c>
      <c r="K1586" s="16" t="str">
        <f>VLOOKUP(A1586,'Medical Examinations'!A1586:J1586,10,FALSE)</f>
        <v>prediabetes</v>
      </c>
      <c r="L1586" s="18">
        <f>VLOOKUP(A1586,'Hospitalisation Details'!A:F, 5, FALSE)</f>
        <v>15</v>
      </c>
      <c r="M1586" s="16">
        <f>VLOOKUP(A1586,'Hospitalisation Details'!A1586:H1586,8,FALSE)</f>
        <v>6313.76</v>
      </c>
      <c r="N1586" s="16" t="str">
        <f>VLOOKUP(A1586,'Hospitalisation Details'!A1586:I1586,9,FALSE)</f>
        <v>tier - 2</v>
      </c>
      <c r="O1586" s="16" t="str">
        <f>VLOOKUP(A1586,'Hospitalisation Details'!A1586:J1586,10,FALSE)</f>
        <v>tier - 1</v>
      </c>
      <c r="P1586" s="16" t="str">
        <f>VLOOKUP(A1586,'Hospitalisation Details'!A1586:K1586,11,FALSE)</f>
        <v>R1013</v>
      </c>
      <c r="Q1586" s="16">
        <f>VLOOKUP(A1586,'Hospitalisation Details'!A1586:L1586,12,FALSE)</f>
        <v>37</v>
      </c>
    </row>
    <row r="1587" spans="1:17" ht="20.399999999999999" x14ac:dyDescent="0.6">
      <c r="A1587" s="17" t="s">
        <v>785</v>
      </c>
      <c r="B1587" s="16" t="str">
        <f>VLOOKUP('HEALTH CARE'!A1587,'Customer Names'!A1587:D1587,3,FALSE)</f>
        <v>Briseno</v>
      </c>
      <c r="C1587" s="16">
        <f>VLOOKUP(A1587,'Medical Examinations'!A1587:B1587,2,FALSE)</f>
        <v>29.5</v>
      </c>
      <c r="D1587" s="16">
        <f>VLOOKUP(A1587,'Medical Examinations'!A1587:C1587,3,FALSE)</f>
        <v>5.54</v>
      </c>
      <c r="E1587" s="16" t="str">
        <f>VLOOKUP(A1587,'Medical Examinations'!A1587:D1587,4,FALSE)</f>
        <v>Yes</v>
      </c>
      <c r="F1587" s="16" t="str">
        <f>VLOOKUP(A1587,'Medical Examinations'!A1587:E1587,5,FALSE)</f>
        <v>No</v>
      </c>
      <c r="G1587" s="16" t="str">
        <f>VLOOKUP(A1587,'Medical Examinations'!A1587:F1587,6,FALSE)</f>
        <v>No</v>
      </c>
      <c r="H1587" s="16">
        <f>VLOOKUP('HEALTH CARE'!A1587,'Medical Examinations'!A1587:G1587,7,FALSE)</f>
        <v>0</v>
      </c>
      <c r="I1587" s="16" t="str">
        <f>VLOOKUP(A1587,'Medical Examinations'!A1587:H1587,8,FALSE)</f>
        <v>No</v>
      </c>
      <c r="J1587" s="16" t="str">
        <f>VLOOKUP(A1587,'Medical Examinations'!A1587:I1587,9,FALSE)</f>
        <v>overweight</v>
      </c>
      <c r="K1587" s="16" t="str">
        <f>VLOOKUP(A1587,'Medical Examinations'!A1587:J1587,10,FALSE)</f>
        <v>normal</v>
      </c>
      <c r="L1587" s="18">
        <f>VLOOKUP(A1587,'Hospitalisation Details'!A:F, 5, FALSE)</f>
        <v>19</v>
      </c>
      <c r="M1587" s="16">
        <f>VLOOKUP(A1587,'Hospitalisation Details'!A1587:H1587,8,FALSE)</f>
        <v>6311.95</v>
      </c>
      <c r="N1587" s="16" t="str">
        <f>VLOOKUP(A1587,'Hospitalisation Details'!A1587:I1587,9,FALSE)</f>
        <v>tier - 2</v>
      </c>
      <c r="O1587" s="16" t="str">
        <f>VLOOKUP(A1587,'Hospitalisation Details'!A1587:J1587,10,FALSE)</f>
        <v>tier - 1</v>
      </c>
      <c r="P1587" s="16" t="str">
        <f>VLOOKUP(A1587,'Hospitalisation Details'!A1587:K1587,11,FALSE)</f>
        <v>R1011</v>
      </c>
      <c r="Q1587" s="16">
        <f>VLOOKUP(A1587,'Hospitalisation Details'!A1587:L1587,12,FALSE)</f>
        <v>37</v>
      </c>
    </row>
    <row r="1588" spans="1:17" ht="20.399999999999999" x14ac:dyDescent="0.6">
      <c r="A1588" s="17" t="s">
        <v>784</v>
      </c>
      <c r="B1588" s="16" t="str">
        <f>VLOOKUP('HEALTH CARE'!A1588,'Customer Names'!A1588:D1588,3,FALSE)</f>
        <v>Besse</v>
      </c>
      <c r="C1588" s="16">
        <f>VLOOKUP(A1588,'Medical Examinations'!A1588:B1588,2,FALSE)</f>
        <v>43.39</v>
      </c>
      <c r="D1588" s="16">
        <f>VLOOKUP(A1588,'Medical Examinations'!A1588:C1588,3,FALSE)</f>
        <v>5.85</v>
      </c>
      <c r="E1588" s="16" t="str">
        <f>VLOOKUP(A1588,'Medical Examinations'!A1588:D1588,4,FALSE)</f>
        <v>No</v>
      </c>
      <c r="F1588" s="16" t="str">
        <f>VLOOKUP(A1588,'Medical Examinations'!A1588:E1588,5,FALSE)</f>
        <v>yes</v>
      </c>
      <c r="G1588" s="16" t="str">
        <f>VLOOKUP(A1588,'Medical Examinations'!A1588:F1588,6,FALSE)</f>
        <v>No</v>
      </c>
      <c r="H1588" s="16">
        <f>VLOOKUP('HEALTH CARE'!A1588,'Medical Examinations'!A1588:G1588,7,FALSE)</f>
        <v>1</v>
      </c>
      <c r="I1588" s="16" t="str">
        <f>VLOOKUP(A1588,'Medical Examinations'!A1588:H1588,8,FALSE)</f>
        <v>No</v>
      </c>
      <c r="J1588" s="16" t="str">
        <f>VLOOKUP(A1588,'Medical Examinations'!A1588:I1588,9,FALSE)</f>
        <v>obesity</v>
      </c>
      <c r="K1588" s="16" t="str">
        <f>VLOOKUP(A1588,'Medical Examinations'!A1588:J1588,10,FALSE)</f>
        <v>prediabetes</v>
      </c>
      <c r="L1588" s="18">
        <f>VLOOKUP(A1588,'Hospitalisation Details'!A:F, 5, FALSE)</f>
        <v>27</v>
      </c>
      <c r="M1588" s="16">
        <f>VLOOKUP(A1588,'Hospitalisation Details'!A1588:H1588,8,FALSE)</f>
        <v>6311.11</v>
      </c>
      <c r="N1588" s="16" t="str">
        <f>VLOOKUP(A1588,'Hospitalisation Details'!A1588:I1588,9,FALSE)</f>
        <v>tier - 2</v>
      </c>
      <c r="O1588" s="16" t="str">
        <f>VLOOKUP(A1588,'Hospitalisation Details'!A1588:J1588,10,FALSE)</f>
        <v>tier - 2</v>
      </c>
      <c r="P1588" s="16" t="str">
        <f>VLOOKUP(A1588,'Hospitalisation Details'!A1588:K1588,11,FALSE)</f>
        <v>R1011</v>
      </c>
      <c r="Q1588" s="16">
        <f>VLOOKUP(A1588,'Hospitalisation Details'!A1588:L1588,12,FALSE)</f>
        <v>18</v>
      </c>
    </row>
    <row r="1589" spans="1:17" ht="20.399999999999999" x14ac:dyDescent="0.6">
      <c r="A1589" s="17" t="s">
        <v>783</v>
      </c>
      <c r="B1589" s="16" t="str">
        <f>VLOOKUP('HEALTH CARE'!A1589,'Customer Names'!A1589:D1589,3,FALSE)</f>
        <v>Shillings</v>
      </c>
      <c r="C1589" s="16">
        <f>VLOOKUP(A1589,'Medical Examinations'!A1589:B1589,2,FALSE)</f>
        <v>15.08</v>
      </c>
      <c r="D1589" s="16">
        <f>VLOOKUP(A1589,'Medical Examinations'!A1589:C1589,3,FALSE)</f>
        <v>4.8499999999999996</v>
      </c>
      <c r="E1589" s="16" t="str">
        <f>VLOOKUP(A1589,'Medical Examinations'!A1589:D1589,4,FALSE)</f>
        <v>Yes</v>
      </c>
      <c r="F1589" s="16" t="str">
        <f>VLOOKUP(A1589,'Medical Examinations'!A1589:E1589,5,FALSE)</f>
        <v>No</v>
      </c>
      <c r="G1589" s="16" t="str">
        <f>VLOOKUP(A1589,'Medical Examinations'!A1589:F1589,6,FALSE)</f>
        <v>Yes</v>
      </c>
      <c r="H1589" s="16">
        <f>VLOOKUP('HEALTH CARE'!A1589,'Medical Examinations'!A1589:G1589,7,FALSE)</f>
        <v>1</v>
      </c>
      <c r="I1589" s="16" t="str">
        <f>VLOOKUP(A1589,'Medical Examinations'!A1589:H1589,8,FALSE)</f>
        <v>No</v>
      </c>
      <c r="J1589" s="16" t="str">
        <f>VLOOKUP(A1589,'Medical Examinations'!A1589:I1589,9,FALSE)</f>
        <v>underweight</v>
      </c>
      <c r="K1589" s="16" t="str">
        <f>VLOOKUP(A1589,'Medical Examinations'!A1589:J1589,10,FALSE)</f>
        <v>normal</v>
      </c>
      <c r="L1589" s="18">
        <f>VLOOKUP(A1589,'Hospitalisation Details'!A:F, 5, FALSE)</f>
        <v>4</v>
      </c>
      <c r="M1589" s="16">
        <f>VLOOKUP(A1589,'Hospitalisation Details'!A1589:H1589,8,FALSE)</f>
        <v>6305.61</v>
      </c>
      <c r="N1589" s="16" t="str">
        <f>VLOOKUP(A1589,'Hospitalisation Details'!A1589:I1589,9,FALSE)</f>
        <v>tier - 2</v>
      </c>
      <c r="O1589" s="16" t="str">
        <f>VLOOKUP(A1589,'Hospitalisation Details'!A1589:J1589,10,FALSE)</f>
        <v>tier - 2</v>
      </c>
      <c r="P1589" s="16" t="str">
        <f>VLOOKUP(A1589,'Hospitalisation Details'!A1589:K1589,11,FALSE)</f>
        <v>R1012</v>
      </c>
      <c r="Q1589" s="16">
        <f>VLOOKUP(A1589,'Hospitalisation Details'!A1589:L1589,12,FALSE)</f>
        <v>53</v>
      </c>
    </row>
    <row r="1590" spans="1:17" ht="20.399999999999999" x14ac:dyDescent="0.6">
      <c r="A1590" s="17" t="s">
        <v>782</v>
      </c>
      <c r="B1590" s="16" t="str">
        <f>VLOOKUP('HEALTH CARE'!A1590,'Customer Names'!A1590:D1590,3,FALSE)</f>
        <v>Tate</v>
      </c>
      <c r="C1590" s="16">
        <f>VLOOKUP(A1590,'Medical Examinations'!A1590:B1590,2,FALSE)</f>
        <v>20.48</v>
      </c>
      <c r="D1590" s="16">
        <f>VLOOKUP(A1590,'Medical Examinations'!A1590:C1590,3,FALSE)</f>
        <v>11.09</v>
      </c>
      <c r="E1590" s="16" t="str">
        <f>VLOOKUP(A1590,'Medical Examinations'!A1590:D1590,4,FALSE)</f>
        <v>No</v>
      </c>
      <c r="F1590" s="16" t="str">
        <f>VLOOKUP(A1590,'Medical Examinations'!A1590:E1590,5,FALSE)</f>
        <v>No</v>
      </c>
      <c r="G1590" s="16" t="str">
        <f>VLOOKUP(A1590,'Medical Examinations'!A1590:F1590,6,FALSE)</f>
        <v>No</v>
      </c>
      <c r="H1590" s="16">
        <f>VLOOKUP('HEALTH CARE'!A1590,'Medical Examinations'!A1590:G1590,7,FALSE)</f>
        <v>0</v>
      </c>
      <c r="I1590" s="16" t="str">
        <f>VLOOKUP(A1590,'Medical Examinations'!A1590:H1590,8,FALSE)</f>
        <v>No</v>
      </c>
      <c r="J1590" s="16" t="str">
        <f>VLOOKUP(A1590,'Medical Examinations'!A1590:I1590,9,FALSE)</f>
        <v>normal weight</v>
      </c>
      <c r="K1590" s="16" t="str">
        <f>VLOOKUP(A1590,'Medical Examinations'!A1590:J1590,10,FALSE)</f>
        <v>diabetes</v>
      </c>
      <c r="L1590" s="18">
        <f>VLOOKUP(A1590,'Hospitalisation Details'!A:F, 5, FALSE)</f>
        <v>17</v>
      </c>
      <c r="M1590" s="16">
        <f>VLOOKUP(A1590,'Hospitalisation Details'!A1590:H1590,8,FALSE)</f>
        <v>6302.23</v>
      </c>
      <c r="N1590" s="16" t="str">
        <f>VLOOKUP(A1590,'Hospitalisation Details'!A1590:I1590,9,FALSE)</f>
        <v>tier - 2</v>
      </c>
      <c r="O1590" s="16" t="str">
        <f>VLOOKUP(A1590,'Hospitalisation Details'!A1590:J1590,10,FALSE)</f>
        <v>tier - 1</v>
      </c>
      <c r="P1590" s="16" t="str">
        <f>VLOOKUP(A1590,'Hospitalisation Details'!A1590:K1590,11,FALSE)</f>
        <v>R1013</v>
      </c>
      <c r="Q1590" s="16">
        <f>VLOOKUP(A1590,'Hospitalisation Details'!A1590:L1590,12,FALSE)</f>
        <v>48</v>
      </c>
    </row>
    <row r="1591" spans="1:17" ht="20.399999999999999" x14ac:dyDescent="0.6">
      <c r="A1591" s="17" t="s">
        <v>781</v>
      </c>
      <c r="B1591" s="16" t="str">
        <f>VLOOKUP('HEALTH CARE'!A1591,'Customer Names'!A1591:D1591,3,FALSE)</f>
        <v>Arsenault</v>
      </c>
      <c r="C1591" s="16">
        <f>VLOOKUP(A1591,'Medical Examinations'!A1591:B1591,2,FALSE)</f>
        <v>34.450000000000003</v>
      </c>
      <c r="D1591" s="16">
        <f>VLOOKUP(A1591,'Medical Examinations'!A1591:C1591,3,FALSE)</f>
        <v>5.58</v>
      </c>
      <c r="E1591" s="16" t="str">
        <f>VLOOKUP(A1591,'Medical Examinations'!A1591:D1591,4,FALSE)</f>
        <v>Yes</v>
      </c>
      <c r="F1591" s="16" t="str">
        <f>VLOOKUP(A1591,'Medical Examinations'!A1591:E1591,5,FALSE)</f>
        <v>No</v>
      </c>
      <c r="G1591" s="16" t="str">
        <f>VLOOKUP(A1591,'Medical Examinations'!A1591:F1591,6,FALSE)</f>
        <v>No</v>
      </c>
      <c r="H1591" s="16">
        <f>VLOOKUP('HEALTH CARE'!A1591,'Medical Examinations'!A1591:G1591,7,FALSE)</f>
        <v>0</v>
      </c>
      <c r="I1591" s="16" t="str">
        <f>VLOOKUP(A1591,'Medical Examinations'!A1591:H1591,8,FALSE)</f>
        <v>No</v>
      </c>
      <c r="J1591" s="16" t="str">
        <f>VLOOKUP(A1591,'Medical Examinations'!A1591:I1591,9,FALSE)</f>
        <v>obesity</v>
      </c>
      <c r="K1591" s="16" t="str">
        <f>VLOOKUP(A1591,'Medical Examinations'!A1591:J1591,10,FALSE)</f>
        <v>normal</v>
      </c>
      <c r="L1591" s="18">
        <f>VLOOKUP(A1591,'Hospitalisation Details'!A:F, 5, FALSE)</f>
        <v>4</v>
      </c>
      <c r="M1591" s="16">
        <f>VLOOKUP(A1591,'Hospitalisation Details'!A1591:H1591,8,FALSE)</f>
        <v>6293.63</v>
      </c>
      <c r="N1591" s="16" t="str">
        <f>VLOOKUP(A1591,'Hospitalisation Details'!A1591:I1591,9,FALSE)</f>
        <v>tier - 2</v>
      </c>
      <c r="O1591" s="16" t="str">
        <f>VLOOKUP(A1591,'Hospitalisation Details'!A1591:J1591,10,FALSE)</f>
        <v>tier - 3</v>
      </c>
      <c r="P1591" s="16" t="str">
        <f>VLOOKUP(A1591,'Hospitalisation Details'!A1591:K1591,11,FALSE)</f>
        <v>R1021</v>
      </c>
      <c r="Q1591" s="16">
        <f>VLOOKUP(A1591,'Hospitalisation Details'!A1591:L1591,12,FALSE)</f>
        <v>26</v>
      </c>
    </row>
    <row r="1592" spans="1:17" ht="20.399999999999999" x14ac:dyDescent="0.6">
      <c r="A1592" s="17" t="s">
        <v>780</v>
      </c>
      <c r="B1592" s="16" t="str">
        <f>VLOOKUP('HEALTH CARE'!A1592,'Customer Names'!A1592:D1592,3,FALSE)</f>
        <v>Hengoed</v>
      </c>
      <c r="C1592" s="16">
        <f>VLOOKUP(A1592,'Medical Examinations'!A1592:B1592,2,FALSE)</f>
        <v>34.21</v>
      </c>
      <c r="D1592" s="16">
        <f>VLOOKUP(A1592,'Medical Examinations'!A1592:C1592,3,FALSE)</f>
        <v>9.7200000000000006</v>
      </c>
      <c r="E1592" s="16" t="str">
        <f>VLOOKUP(A1592,'Medical Examinations'!A1592:D1592,4,FALSE)</f>
        <v>Yes</v>
      </c>
      <c r="F1592" s="16" t="str">
        <f>VLOOKUP(A1592,'Medical Examinations'!A1592:E1592,5,FALSE)</f>
        <v>No</v>
      </c>
      <c r="G1592" s="16" t="str">
        <f>VLOOKUP(A1592,'Medical Examinations'!A1592:F1592,6,FALSE)</f>
        <v>No</v>
      </c>
      <c r="H1592" s="16">
        <f>VLOOKUP('HEALTH CARE'!A1592,'Medical Examinations'!A1592:G1592,7,FALSE)</f>
        <v>0</v>
      </c>
      <c r="I1592" s="16" t="str">
        <f>VLOOKUP(A1592,'Medical Examinations'!A1592:H1592,8,FALSE)</f>
        <v>No</v>
      </c>
      <c r="J1592" s="16" t="str">
        <f>VLOOKUP(A1592,'Medical Examinations'!A1592:I1592,9,FALSE)</f>
        <v>obesity</v>
      </c>
      <c r="K1592" s="16" t="str">
        <f>VLOOKUP(A1592,'Medical Examinations'!A1592:J1592,10,FALSE)</f>
        <v>diabetes</v>
      </c>
      <c r="L1592" s="18">
        <f>VLOOKUP(A1592,'Hospitalisation Details'!A:F, 5, FALSE)</f>
        <v>26</v>
      </c>
      <c r="M1592" s="16">
        <f>VLOOKUP(A1592,'Hospitalisation Details'!A1592:H1592,8,FALSE)</f>
        <v>6289.75</v>
      </c>
      <c r="N1592" s="16" t="str">
        <f>VLOOKUP(A1592,'Hospitalisation Details'!A1592:I1592,9,FALSE)</f>
        <v>tier - 2</v>
      </c>
      <c r="O1592" s="16" t="str">
        <f>VLOOKUP(A1592,'Hospitalisation Details'!A1592:J1592,10,FALSE)</f>
        <v>tier - 3</v>
      </c>
      <c r="P1592" s="16" t="str">
        <f>VLOOKUP(A1592,'Hospitalisation Details'!A1592:K1592,11,FALSE)</f>
        <v>R1013</v>
      </c>
      <c r="Q1592" s="16">
        <f>VLOOKUP(A1592,'Hospitalisation Details'!A1592:L1592,12,FALSE)</f>
        <v>41</v>
      </c>
    </row>
    <row r="1593" spans="1:17" ht="20.399999999999999" x14ac:dyDescent="0.6">
      <c r="A1593" s="17" t="s">
        <v>779</v>
      </c>
      <c r="B1593" s="16" t="str">
        <f>VLOOKUP('HEALTH CARE'!A1593,'Customer Names'!A1593:D1593,3,FALSE)</f>
        <v>Aller</v>
      </c>
      <c r="C1593" s="16">
        <f>VLOOKUP(A1593,'Medical Examinations'!A1593:B1593,2,FALSE)</f>
        <v>28.8</v>
      </c>
      <c r="D1593" s="16">
        <f>VLOOKUP(A1593,'Medical Examinations'!A1593:C1593,3,FALSE)</f>
        <v>11.41</v>
      </c>
      <c r="E1593" s="16" t="str">
        <f>VLOOKUP(A1593,'Medical Examinations'!A1593:D1593,4,FALSE)</f>
        <v>Yes</v>
      </c>
      <c r="F1593" s="16" t="str">
        <f>VLOOKUP(A1593,'Medical Examinations'!A1593:E1593,5,FALSE)</f>
        <v>No</v>
      </c>
      <c r="G1593" s="16" t="str">
        <f>VLOOKUP(A1593,'Medical Examinations'!A1593:F1593,6,FALSE)</f>
        <v>No</v>
      </c>
      <c r="H1593" s="16">
        <f>VLOOKUP('HEALTH CARE'!A1593,'Medical Examinations'!A1593:G1593,7,FALSE)</f>
        <v>0</v>
      </c>
      <c r="I1593" s="16" t="str">
        <f>VLOOKUP(A1593,'Medical Examinations'!A1593:H1593,8,FALSE)</f>
        <v>No</v>
      </c>
      <c r="J1593" s="16" t="str">
        <f>VLOOKUP(A1593,'Medical Examinations'!A1593:I1593,9,FALSE)</f>
        <v>overweight</v>
      </c>
      <c r="K1593" s="16" t="str">
        <f>VLOOKUP(A1593,'Medical Examinations'!A1593:J1593,10,FALSE)</f>
        <v>diabetes</v>
      </c>
      <c r="L1593" s="18">
        <f>VLOOKUP(A1593,'Hospitalisation Details'!A:F, 5, FALSE)</f>
        <v>24</v>
      </c>
      <c r="M1593" s="16">
        <f>VLOOKUP(A1593,'Hospitalisation Details'!A1593:H1593,8,FALSE)</f>
        <v>6282.24</v>
      </c>
      <c r="N1593" s="16" t="str">
        <f>VLOOKUP(A1593,'Hospitalisation Details'!A1593:I1593,9,FALSE)</f>
        <v>tier - 2</v>
      </c>
      <c r="O1593" s="16" t="str">
        <f>VLOOKUP(A1593,'Hospitalisation Details'!A1593:J1593,10,FALSE)</f>
        <v>tier - 1</v>
      </c>
      <c r="P1593" s="16" t="str">
        <f>VLOOKUP(A1593,'Hospitalisation Details'!A1593:K1593,11,FALSE)</f>
        <v>R1011</v>
      </c>
      <c r="Q1593" s="16">
        <f>VLOOKUP(A1593,'Hospitalisation Details'!A1593:L1593,12,FALSE)</f>
        <v>41</v>
      </c>
    </row>
    <row r="1594" spans="1:17" ht="20.399999999999999" x14ac:dyDescent="0.6">
      <c r="A1594" s="17" t="s">
        <v>778</v>
      </c>
      <c r="B1594" s="16" t="str">
        <f>VLOOKUP('HEALTH CARE'!A1594,'Customer Names'!A1594:D1594,3,FALSE)</f>
        <v>Pisano</v>
      </c>
      <c r="C1594" s="16">
        <f>VLOOKUP(A1594,'Medical Examinations'!A1594:B1594,2,FALSE)</f>
        <v>31.74</v>
      </c>
      <c r="D1594" s="16">
        <f>VLOOKUP(A1594,'Medical Examinations'!A1594:C1594,3,FALSE)</f>
        <v>4.46</v>
      </c>
      <c r="E1594" s="16" t="str">
        <f>VLOOKUP(A1594,'Medical Examinations'!A1594:D1594,4,FALSE)</f>
        <v>No</v>
      </c>
      <c r="F1594" s="16" t="str">
        <f>VLOOKUP(A1594,'Medical Examinations'!A1594:E1594,5,FALSE)</f>
        <v>No</v>
      </c>
      <c r="G1594" s="16" t="str">
        <f>VLOOKUP(A1594,'Medical Examinations'!A1594:F1594,6,FALSE)</f>
        <v>Yes</v>
      </c>
      <c r="H1594" s="16">
        <f>VLOOKUP('HEALTH CARE'!A1594,'Medical Examinations'!A1594:G1594,7,FALSE)</f>
        <v>1</v>
      </c>
      <c r="I1594" s="16" t="str">
        <f>VLOOKUP(A1594,'Medical Examinations'!A1594:H1594,8,FALSE)</f>
        <v>No</v>
      </c>
      <c r="J1594" s="16" t="str">
        <f>VLOOKUP(A1594,'Medical Examinations'!A1594:I1594,9,FALSE)</f>
        <v>obesity</v>
      </c>
      <c r="K1594" s="16" t="str">
        <f>VLOOKUP(A1594,'Medical Examinations'!A1594:J1594,10,FALSE)</f>
        <v>normal</v>
      </c>
      <c r="L1594" s="18">
        <f>VLOOKUP(A1594,'Hospitalisation Details'!A:F, 5, FALSE)</f>
        <v>16</v>
      </c>
      <c r="M1594" s="16">
        <f>VLOOKUP(A1594,'Hospitalisation Details'!A1594:H1594,8,FALSE)</f>
        <v>6276.3</v>
      </c>
      <c r="N1594" s="16" t="str">
        <f>VLOOKUP(A1594,'Hospitalisation Details'!A1594:I1594,9,FALSE)</f>
        <v>tier - 2</v>
      </c>
      <c r="O1594" s="16" t="str">
        <f>VLOOKUP(A1594,'Hospitalisation Details'!A1594:J1594,10,FALSE)</f>
        <v>tier - 1</v>
      </c>
      <c r="P1594" s="16" t="str">
        <f>VLOOKUP(A1594,'Hospitalisation Details'!A1594:K1594,11,FALSE)</f>
        <v>R1025</v>
      </c>
      <c r="Q1594" s="16">
        <f>VLOOKUP(A1594,'Hospitalisation Details'!A1594:L1594,12,FALSE)</f>
        <v>29</v>
      </c>
    </row>
    <row r="1595" spans="1:17" ht="20.399999999999999" x14ac:dyDescent="0.6">
      <c r="A1595" s="17" t="s">
        <v>777</v>
      </c>
      <c r="B1595" s="16" t="str">
        <f>VLOOKUP('HEALTH CARE'!A1595,'Customer Names'!A1595:D1595,3,FALSE)</f>
        <v>Sanca</v>
      </c>
      <c r="C1595" s="16">
        <f>VLOOKUP(A1595,'Medical Examinations'!A1595:B1595,2,FALSE)</f>
        <v>21.78</v>
      </c>
      <c r="D1595" s="16">
        <f>VLOOKUP(A1595,'Medical Examinations'!A1595:C1595,3,FALSE)</f>
        <v>9.31</v>
      </c>
      <c r="E1595" s="16" t="str">
        <f>VLOOKUP(A1595,'Medical Examinations'!A1595:D1595,4,FALSE)</f>
        <v>Yes</v>
      </c>
      <c r="F1595" s="16" t="str">
        <f>VLOOKUP(A1595,'Medical Examinations'!A1595:E1595,5,FALSE)</f>
        <v>No</v>
      </c>
      <c r="G1595" s="16" t="str">
        <f>VLOOKUP(A1595,'Medical Examinations'!A1595:F1595,6,FALSE)</f>
        <v>No</v>
      </c>
      <c r="H1595" s="16">
        <f>VLOOKUP('HEALTH CARE'!A1595,'Medical Examinations'!A1595:G1595,7,FALSE)</f>
        <v>0</v>
      </c>
      <c r="I1595" s="16" t="str">
        <f>VLOOKUP(A1595,'Medical Examinations'!A1595:H1595,8,FALSE)</f>
        <v>No</v>
      </c>
      <c r="J1595" s="16" t="str">
        <f>VLOOKUP(A1595,'Medical Examinations'!A1595:I1595,9,FALSE)</f>
        <v>normal weight</v>
      </c>
      <c r="K1595" s="16" t="str">
        <f>VLOOKUP(A1595,'Medical Examinations'!A1595:J1595,10,FALSE)</f>
        <v>diabetes</v>
      </c>
      <c r="L1595" s="18">
        <f>VLOOKUP(A1595,'Hospitalisation Details'!A:F, 5, FALSE)</f>
        <v>30</v>
      </c>
      <c r="M1595" s="16">
        <f>VLOOKUP(A1595,'Hospitalisation Details'!A1595:H1595,8,FALSE)</f>
        <v>6272.48</v>
      </c>
      <c r="N1595" s="16" t="str">
        <f>VLOOKUP(A1595,'Hospitalisation Details'!A1595:I1595,9,FALSE)</f>
        <v>tier - 1</v>
      </c>
      <c r="O1595" s="16" t="str">
        <f>VLOOKUP(A1595,'Hospitalisation Details'!A1595:J1595,10,FALSE)</f>
        <v>tier - 3</v>
      </c>
      <c r="P1595" s="16" t="str">
        <f>VLOOKUP(A1595,'Hospitalisation Details'!A1595:K1595,11,FALSE)</f>
        <v>R1013</v>
      </c>
      <c r="Q1595" s="16">
        <f>VLOOKUP(A1595,'Hospitalisation Details'!A1595:L1595,12,FALSE)</f>
        <v>41</v>
      </c>
    </row>
    <row r="1596" spans="1:17" ht="20.399999999999999" x14ac:dyDescent="0.6">
      <c r="A1596" s="17" t="s">
        <v>776</v>
      </c>
      <c r="B1596" s="16" t="str">
        <f>VLOOKUP('HEALTH CARE'!A1596,'Customer Names'!A1596:D1596,3,FALSE)</f>
        <v>Bond</v>
      </c>
      <c r="C1596" s="16">
        <f>VLOOKUP(A1596,'Medical Examinations'!A1596:B1596,2,FALSE)</f>
        <v>23.75</v>
      </c>
      <c r="D1596" s="16">
        <f>VLOOKUP(A1596,'Medical Examinations'!A1596:C1596,3,FALSE)</f>
        <v>5.03</v>
      </c>
      <c r="E1596" s="16" t="str">
        <f>VLOOKUP(A1596,'Medical Examinations'!A1596:D1596,4,FALSE)</f>
        <v>No</v>
      </c>
      <c r="F1596" s="16" t="str">
        <f>VLOOKUP(A1596,'Medical Examinations'!A1596:E1596,5,FALSE)</f>
        <v>No</v>
      </c>
      <c r="G1596" s="16" t="str">
        <f>VLOOKUP(A1596,'Medical Examinations'!A1596:F1596,6,FALSE)</f>
        <v>No</v>
      </c>
      <c r="H1596" s="16">
        <f>VLOOKUP('HEALTH CARE'!A1596,'Medical Examinations'!A1596:G1596,7,FALSE)</f>
        <v>1</v>
      </c>
      <c r="I1596" s="16" t="str">
        <f>VLOOKUP(A1596,'Medical Examinations'!A1596:H1596,8,FALSE)</f>
        <v>No</v>
      </c>
      <c r="J1596" s="16" t="str">
        <f>VLOOKUP(A1596,'Medical Examinations'!A1596:I1596,9,FALSE)</f>
        <v>normal weight</v>
      </c>
      <c r="K1596" s="16" t="str">
        <f>VLOOKUP(A1596,'Medical Examinations'!A1596:J1596,10,FALSE)</f>
        <v>normal</v>
      </c>
      <c r="L1596" s="18">
        <f>VLOOKUP(A1596,'Hospitalisation Details'!A:F, 5, FALSE)</f>
        <v>25</v>
      </c>
      <c r="M1596" s="16">
        <f>VLOOKUP(A1596,'Hospitalisation Details'!A1596:H1596,8,FALSE)</f>
        <v>6269.33</v>
      </c>
      <c r="N1596" s="16" t="str">
        <f>VLOOKUP(A1596,'Hospitalisation Details'!A1596:I1596,9,FALSE)</f>
        <v>tier - 2</v>
      </c>
      <c r="O1596" s="16" t="str">
        <f>VLOOKUP(A1596,'Hospitalisation Details'!A1596:J1596,10,FALSE)</f>
        <v>tier - 1</v>
      </c>
      <c r="P1596" s="16" t="str">
        <f>VLOOKUP(A1596,'Hospitalisation Details'!A1596:K1596,11,FALSE)</f>
        <v>R1013</v>
      </c>
      <c r="Q1596" s="16">
        <f>VLOOKUP(A1596,'Hospitalisation Details'!A1596:L1596,12,FALSE)</f>
        <v>38</v>
      </c>
    </row>
    <row r="1597" spans="1:17" ht="20.399999999999999" x14ac:dyDescent="0.6">
      <c r="A1597" s="17" t="s">
        <v>775</v>
      </c>
      <c r="B1597" s="16" t="str">
        <f>VLOOKUP('HEALTH CARE'!A1597,'Customer Names'!A1597:D1597,3,FALSE)</f>
        <v>Carron</v>
      </c>
      <c r="C1597" s="16">
        <f>VLOOKUP(A1597,'Medical Examinations'!A1597:B1597,2,FALSE)</f>
        <v>33.21</v>
      </c>
      <c r="D1597" s="16">
        <f>VLOOKUP(A1597,'Medical Examinations'!A1597:C1597,3,FALSE)</f>
        <v>5.07</v>
      </c>
      <c r="E1597" s="16" t="str">
        <f>VLOOKUP(A1597,'Medical Examinations'!A1597:D1597,4,FALSE)</f>
        <v>Yes</v>
      </c>
      <c r="F1597" s="16" t="str">
        <f>VLOOKUP(A1597,'Medical Examinations'!A1597:E1597,5,FALSE)</f>
        <v>No</v>
      </c>
      <c r="G1597" s="16" t="str">
        <f>VLOOKUP(A1597,'Medical Examinations'!A1597:F1597,6,FALSE)</f>
        <v>No</v>
      </c>
      <c r="H1597" s="16">
        <f>VLOOKUP('HEALTH CARE'!A1597,'Medical Examinations'!A1597:G1597,7,FALSE)</f>
        <v>1</v>
      </c>
      <c r="I1597" s="16" t="str">
        <f>VLOOKUP(A1597,'Medical Examinations'!A1597:H1597,8,FALSE)</f>
        <v>No</v>
      </c>
      <c r="J1597" s="16" t="str">
        <f>VLOOKUP(A1597,'Medical Examinations'!A1597:I1597,9,FALSE)</f>
        <v>obesity</v>
      </c>
      <c r="K1597" s="16" t="str">
        <f>VLOOKUP(A1597,'Medical Examinations'!A1597:J1597,10,FALSE)</f>
        <v>normal</v>
      </c>
      <c r="L1597" s="18">
        <f>VLOOKUP(A1597,'Hospitalisation Details'!A:F, 5, FALSE)</f>
        <v>17</v>
      </c>
      <c r="M1597" s="16">
        <f>VLOOKUP(A1597,'Hospitalisation Details'!A1597:H1597,8,FALSE)</f>
        <v>6261.2</v>
      </c>
      <c r="N1597" s="16" t="str">
        <f>VLOOKUP(A1597,'Hospitalisation Details'!A1597:I1597,9,FALSE)</f>
        <v>tier - 2</v>
      </c>
      <c r="O1597" s="16" t="str">
        <f>VLOOKUP(A1597,'Hospitalisation Details'!A1597:J1597,10,FALSE)</f>
        <v>tier - 1</v>
      </c>
      <c r="P1597" s="16" t="str">
        <f>VLOOKUP(A1597,'Hospitalisation Details'!A1597:K1597,11,FALSE)</f>
        <v>R1026</v>
      </c>
      <c r="Q1597" s="16">
        <f>VLOOKUP(A1597,'Hospitalisation Details'!A1597:L1597,12,FALSE)</f>
        <v>27</v>
      </c>
    </row>
    <row r="1598" spans="1:17" ht="20.399999999999999" x14ac:dyDescent="0.6">
      <c r="A1598" s="17" t="s">
        <v>774</v>
      </c>
      <c r="B1598" s="16" t="str">
        <f>VLOOKUP('HEALTH CARE'!A1598,'Customer Names'!A1598:D1598,3,FALSE)</f>
        <v>Ellwanger</v>
      </c>
      <c r="C1598" s="16">
        <f>VLOOKUP(A1598,'Medical Examinations'!A1598:B1598,2,FALSE)</f>
        <v>17.7</v>
      </c>
      <c r="D1598" s="16">
        <f>VLOOKUP(A1598,'Medical Examinations'!A1598:C1598,3,FALSE)</f>
        <v>10.42</v>
      </c>
      <c r="E1598" s="16" t="str">
        <f>VLOOKUP(A1598,'Medical Examinations'!A1598:D1598,4,FALSE)</f>
        <v>Yes</v>
      </c>
      <c r="F1598" s="16" t="str">
        <f>VLOOKUP(A1598,'Medical Examinations'!A1598:E1598,5,FALSE)</f>
        <v>No</v>
      </c>
      <c r="G1598" s="16" t="str">
        <f>VLOOKUP(A1598,'Medical Examinations'!A1598:F1598,6,FALSE)</f>
        <v>No</v>
      </c>
      <c r="H1598" s="16">
        <f>VLOOKUP('HEALTH CARE'!A1598,'Medical Examinations'!A1598:G1598,7,FALSE)</f>
        <v>2</v>
      </c>
      <c r="I1598" s="16" t="str">
        <f>VLOOKUP(A1598,'Medical Examinations'!A1598:H1598,8,FALSE)</f>
        <v>No</v>
      </c>
      <c r="J1598" s="16" t="str">
        <f>VLOOKUP(A1598,'Medical Examinations'!A1598:I1598,9,FALSE)</f>
        <v>underweight</v>
      </c>
      <c r="K1598" s="16" t="str">
        <f>VLOOKUP(A1598,'Medical Examinations'!A1598:J1598,10,FALSE)</f>
        <v>diabetes</v>
      </c>
      <c r="L1598" s="18">
        <f>VLOOKUP(A1598,'Hospitalisation Details'!A:F, 5, FALSE)</f>
        <v>11</v>
      </c>
      <c r="M1598" s="16">
        <f>VLOOKUP(A1598,'Hospitalisation Details'!A1598:H1598,8,FALSE)</f>
        <v>6255.38</v>
      </c>
      <c r="N1598" s="16" t="str">
        <f>VLOOKUP(A1598,'Hospitalisation Details'!A1598:I1598,9,FALSE)</f>
        <v>tier - 2</v>
      </c>
      <c r="O1598" s="16" t="str">
        <f>VLOOKUP(A1598,'Hospitalisation Details'!A1598:J1598,10,FALSE)</f>
        <v>tier - 2</v>
      </c>
      <c r="P1598" s="16" t="str">
        <f>VLOOKUP(A1598,'Hospitalisation Details'!A1598:K1598,11,FALSE)</f>
        <v>R1013</v>
      </c>
      <c r="Q1598" s="16">
        <f>VLOOKUP(A1598,'Hospitalisation Details'!A1598:L1598,12,FALSE)</f>
        <v>52</v>
      </c>
    </row>
    <row r="1599" spans="1:17" ht="20.399999999999999" x14ac:dyDescent="0.6">
      <c r="A1599" s="17" t="s">
        <v>773</v>
      </c>
      <c r="B1599" s="16" t="str">
        <f>VLOOKUP('HEALTH CARE'!A1599,'Customer Names'!A1599:D1599,3,FALSE)</f>
        <v>Hanson</v>
      </c>
      <c r="C1599" s="16">
        <f>VLOOKUP(A1599,'Medical Examinations'!A1599:B1599,2,FALSE)</f>
        <v>17.2</v>
      </c>
      <c r="D1599" s="16">
        <f>VLOOKUP(A1599,'Medical Examinations'!A1599:C1599,3,FALSE)</f>
        <v>6.45</v>
      </c>
      <c r="E1599" s="16" t="str">
        <f>VLOOKUP(A1599,'Medical Examinations'!A1599:D1599,4,FALSE)</f>
        <v>No</v>
      </c>
      <c r="F1599" s="16" t="str">
        <f>VLOOKUP(A1599,'Medical Examinations'!A1599:E1599,5,FALSE)</f>
        <v>No</v>
      </c>
      <c r="G1599" s="16" t="str">
        <f>VLOOKUP(A1599,'Medical Examinations'!A1599:F1599,6,FALSE)</f>
        <v>No</v>
      </c>
      <c r="H1599" s="16">
        <f>VLOOKUP('HEALTH CARE'!A1599,'Medical Examinations'!A1599:G1599,7,FALSE)</f>
        <v>2</v>
      </c>
      <c r="I1599" s="16" t="str">
        <f>VLOOKUP(A1599,'Medical Examinations'!A1599:H1599,8,FALSE)</f>
        <v>No</v>
      </c>
      <c r="J1599" s="16" t="str">
        <f>VLOOKUP(A1599,'Medical Examinations'!A1599:I1599,9,FALSE)</f>
        <v>underweight</v>
      </c>
      <c r="K1599" s="16" t="b">
        <f>VLOOKUP(A1599,'Medical Examinations'!A1599:J1599,10,FALSE)</f>
        <v>0</v>
      </c>
      <c r="L1599" s="18">
        <f>VLOOKUP(A1599,'Hospitalisation Details'!A:F, 5, FALSE)</f>
        <v>8</v>
      </c>
      <c r="M1599" s="16">
        <f>VLOOKUP(A1599,'Hospitalisation Details'!A1599:H1599,8,FALSE)</f>
        <v>6254.13</v>
      </c>
      <c r="N1599" s="16" t="str">
        <f>VLOOKUP(A1599,'Hospitalisation Details'!A1599:I1599,9,FALSE)</f>
        <v>tier - 2</v>
      </c>
      <c r="O1599" s="16" t="str">
        <f>VLOOKUP(A1599,'Hospitalisation Details'!A1599:J1599,10,FALSE)</f>
        <v>tier - 2</v>
      </c>
      <c r="P1599" s="16" t="str">
        <f>VLOOKUP(A1599,'Hospitalisation Details'!A1599:K1599,11,FALSE)</f>
        <v>R1012</v>
      </c>
      <c r="Q1599" s="16">
        <f>VLOOKUP(A1599,'Hospitalisation Details'!A1599:L1599,12,FALSE)</f>
        <v>50</v>
      </c>
    </row>
    <row r="1600" spans="1:17" ht="20.399999999999999" x14ac:dyDescent="0.6">
      <c r="A1600" s="17" t="s">
        <v>772</v>
      </c>
      <c r="B1600" s="16" t="str">
        <f>VLOOKUP('HEALTH CARE'!A1600,'Customer Names'!A1600:D1600,3,FALSE)</f>
        <v>Tucker</v>
      </c>
      <c r="C1600" s="16">
        <f>VLOOKUP(A1600,'Medical Examinations'!A1600:B1600,2,FALSE)</f>
        <v>19.21</v>
      </c>
      <c r="D1600" s="16">
        <f>VLOOKUP(A1600,'Medical Examinations'!A1600:C1600,3,FALSE)</f>
        <v>5.52</v>
      </c>
      <c r="E1600" s="16" t="str">
        <f>VLOOKUP(A1600,'Medical Examinations'!A1600:D1600,4,FALSE)</f>
        <v>No</v>
      </c>
      <c r="F1600" s="16" t="str">
        <f>VLOOKUP(A1600,'Medical Examinations'!A1600:E1600,5,FALSE)</f>
        <v>No</v>
      </c>
      <c r="G1600" s="16" t="str">
        <f>VLOOKUP(A1600,'Medical Examinations'!A1600:F1600,6,FALSE)</f>
        <v>No</v>
      </c>
      <c r="H1600" s="16">
        <f>VLOOKUP('HEALTH CARE'!A1600,'Medical Examinations'!A1600:G1600,7,FALSE)</f>
        <v>2</v>
      </c>
      <c r="I1600" s="16" t="str">
        <f>VLOOKUP(A1600,'Medical Examinations'!A1600:H1600,8,FALSE)</f>
        <v>No</v>
      </c>
      <c r="J1600" s="16" t="str">
        <f>VLOOKUP(A1600,'Medical Examinations'!A1600:I1600,9,FALSE)</f>
        <v>normal weight</v>
      </c>
      <c r="K1600" s="16" t="str">
        <f>VLOOKUP(A1600,'Medical Examinations'!A1600:J1600,10,FALSE)</f>
        <v>normal</v>
      </c>
      <c r="L1600" s="18">
        <f>VLOOKUP(A1600,'Hospitalisation Details'!A:F, 5, FALSE)</f>
        <v>11</v>
      </c>
      <c r="M1600" s="16">
        <f>VLOOKUP(A1600,'Hospitalisation Details'!A1600:H1600,8,FALSE)</f>
        <v>6253.85</v>
      </c>
      <c r="N1600" s="16" t="str">
        <f>VLOOKUP(A1600,'Hospitalisation Details'!A1600:I1600,9,FALSE)</f>
        <v>tier - 2</v>
      </c>
      <c r="O1600" s="16" t="str">
        <f>VLOOKUP(A1600,'Hospitalisation Details'!A1600:J1600,10,FALSE)</f>
        <v>tier - 2</v>
      </c>
      <c r="P1600" s="16" t="str">
        <f>VLOOKUP(A1600,'Hospitalisation Details'!A1600:K1600,11,FALSE)</f>
        <v>R1013</v>
      </c>
      <c r="Q1600" s="16">
        <f>VLOOKUP(A1600,'Hospitalisation Details'!A1600:L1600,12,FALSE)</f>
        <v>50</v>
      </c>
    </row>
    <row r="1601" spans="1:17" ht="20.399999999999999" x14ac:dyDescent="0.6">
      <c r="A1601" s="17" t="s">
        <v>771</v>
      </c>
      <c r="B1601" s="16" t="str">
        <f>VLOOKUP('HEALTH CARE'!A1601,'Customer Names'!A1601:D1601,3,FALSE)</f>
        <v>Counts</v>
      </c>
      <c r="C1601" s="16">
        <f>VLOOKUP(A1601,'Medical Examinations'!A1601:B1601,2,FALSE)</f>
        <v>23.2</v>
      </c>
      <c r="D1601" s="16">
        <f>VLOOKUP(A1601,'Medical Examinations'!A1601:C1601,3,FALSE)</f>
        <v>4.41</v>
      </c>
      <c r="E1601" s="16" t="str">
        <f>VLOOKUP(A1601,'Medical Examinations'!A1601:D1601,4,FALSE)</f>
        <v>No</v>
      </c>
      <c r="F1601" s="16" t="str">
        <f>VLOOKUP(A1601,'Medical Examinations'!A1601:E1601,5,FALSE)</f>
        <v>No</v>
      </c>
      <c r="G1601" s="16" t="str">
        <f>VLOOKUP(A1601,'Medical Examinations'!A1601:F1601,6,FALSE)</f>
        <v>Yes</v>
      </c>
      <c r="H1601" s="16">
        <f>VLOOKUP('HEALTH CARE'!A1601,'Medical Examinations'!A1601:G1601,7,FALSE)</f>
        <v>1</v>
      </c>
      <c r="I1601" s="16" t="str">
        <f>VLOOKUP(A1601,'Medical Examinations'!A1601:H1601,8,FALSE)</f>
        <v>No</v>
      </c>
      <c r="J1601" s="16" t="str">
        <f>VLOOKUP(A1601,'Medical Examinations'!A1601:I1601,9,FALSE)</f>
        <v>normal weight</v>
      </c>
      <c r="K1601" s="16" t="str">
        <f>VLOOKUP(A1601,'Medical Examinations'!A1601:J1601,10,FALSE)</f>
        <v>normal</v>
      </c>
      <c r="L1601" s="18">
        <f>VLOOKUP(A1601,'Hospitalisation Details'!A:F, 5, FALSE)</f>
        <v>10</v>
      </c>
      <c r="M1601" s="16">
        <f>VLOOKUP(A1601,'Hospitalisation Details'!A1601:H1601,8,FALSE)</f>
        <v>6250.44</v>
      </c>
      <c r="N1601" s="16" t="str">
        <f>VLOOKUP(A1601,'Hospitalisation Details'!A1601:I1601,9,FALSE)</f>
        <v>tier - 2</v>
      </c>
      <c r="O1601" s="16" t="str">
        <f>VLOOKUP(A1601,'Hospitalisation Details'!A1601:J1601,10,FALSE)</f>
        <v>tier - 1</v>
      </c>
      <c r="P1601" s="16" t="str">
        <f>VLOOKUP(A1601,'Hospitalisation Details'!A1601:K1601,11,FALSE)</f>
        <v>R1011</v>
      </c>
      <c r="Q1601" s="16">
        <f>VLOOKUP(A1601,'Hospitalisation Details'!A1601:L1601,12,FALSE)</f>
        <v>43</v>
      </c>
    </row>
    <row r="1602" spans="1:17" ht="20.399999999999999" x14ac:dyDescent="0.6">
      <c r="A1602" s="17" t="s">
        <v>770</v>
      </c>
      <c r="B1602" s="16" t="str">
        <f>VLOOKUP('HEALTH CARE'!A1602,'Customer Names'!A1602:D1602,3,FALSE)</f>
        <v>Carson</v>
      </c>
      <c r="C1602" s="16">
        <f>VLOOKUP(A1602,'Medical Examinations'!A1602:B1602,2,FALSE)</f>
        <v>32.5</v>
      </c>
      <c r="D1602" s="16">
        <f>VLOOKUP(A1602,'Medical Examinations'!A1602:C1602,3,FALSE)</f>
        <v>4.6900000000000004</v>
      </c>
      <c r="E1602" s="16" t="str">
        <f>VLOOKUP(A1602,'Medical Examinations'!A1602:D1602,4,FALSE)</f>
        <v>Yes</v>
      </c>
      <c r="F1602" s="16" t="str">
        <f>VLOOKUP(A1602,'Medical Examinations'!A1602:E1602,5,FALSE)</f>
        <v>No</v>
      </c>
      <c r="G1602" s="16" t="str">
        <f>VLOOKUP(A1602,'Medical Examinations'!A1602:F1602,6,FALSE)</f>
        <v>Yes</v>
      </c>
      <c r="H1602" s="16">
        <f>VLOOKUP('HEALTH CARE'!A1602,'Medical Examinations'!A1602:G1602,7,FALSE)</f>
        <v>1</v>
      </c>
      <c r="I1602" s="16" t="str">
        <f>VLOOKUP(A1602,'Medical Examinations'!A1602:H1602,8,FALSE)</f>
        <v>No</v>
      </c>
      <c r="J1602" s="16" t="str">
        <f>VLOOKUP(A1602,'Medical Examinations'!A1602:I1602,9,FALSE)</f>
        <v>obesity</v>
      </c>
      <c r="K1602" s="16" t="str">
        <f>VLOOKUP(A1602,'Medical Examinations'!A1602:J1602,10,FALSE)</f>
        <v>normal</v>
      </c>
      <c r="L1602" s="18">
        <f>VLOOKUP(A1602,'Hospitalisation Details'!A:F, 5, FALSE)</f>
        <v>11</v>
      </c>
      <c r="M1602" s="16">
        <f>VLOOKUP(A1602,'Hospitalisation Details'!A1602:H1602,8,FALSE)</f>
        <v>6238.3</v>
      </c>
      <c r="N1602" s="16" t="str">
        <f>VLOOKUP(A1602,'Hospitalisation Details'!A1602:I1602,9,FALSE)</f>
        <v>tier - 2</v>
      </c>
      <c r="O1602" s="16" t="str">
        <f>VLOOKUP(A1602,'Hospitalisation Details'!A1602:J1602,10,FALSE)</f>
        <v>tier - 1</v>
      </c>
      <c r="P1602" s="16" t="str">
        <f>VLOOKUP(A1602,'Hospitalisation Details'!A1602:K1602,11,FALSE)</f>
        <v>R1011</v>
      </c>
      <c r="Q1602" s="16">
        <f>VLOOKUP(A1602,'Hospitalisation Details'!A1602:L1602,12,FALSE)</f>
        <v>39</v>
      </c>
    </row>
    <row r="1603" spans="1:17" ht="20.399999999999999" x14ac:dyDescent="0.6">
      <c r="A1603" s="17" t="s">
        <v>769</v>
      </c>
      <c r="B1603" s="16" t="str">
        <f>VLOOKUP('HEALTH CARE'!A1603,'Customer Names'!A1603:D1603,3,FALSE)</f>
        <v>Haines</v>
      </c>
      <c r="C1603" s="16">
        <f>VLOOKUP(A1603,'Medical Examinations'!A1603:B1603,2,FALSE)</f>
        <v>20.9</v>
      </c>
      <c r="D1603" s="16">
        <f>VLOOKUP(A1603,'Medical Examinations'!A1603:C1603,3,FALSE)</f>
        <v>6.94</v>
      </c>
      <c r="E1603" s="16" t="str">
        <f>VLOOKUP(A1603,'Medical Examinations'!A1603:D1603,4,FALSE)</f>
        <v>No</v>
      </c>
      <c r="F1603" s="16" t="str">
        <f>VLOOKUP(A1603,'Medical Examinations'!A1603:E1603,5,FALSE)</f>
        <v>No</v>
      </c>
      <c r="G1603" s="16" t="str">
        <f>VLOOKUP(A1603,'Medical Examinations'!A1603:F1603,6,FALSE)</f>
        <v>No</v>
      </c>
      <c r="H1603" s="16">
        <f>VLOOKUP('HEALTH CARE'!A1603,'Medical Examinations'!A1603:G1603,7,FALSE)</f>
        <v>0</v>
      </c>
      <c r="I1603" s="16" t="str">
        <f>VLOOKUP(A1603,'Medical Examinations'!A1603:H1603,8,FALSE)</f>
        <v>No</v>
      </c>
      <c r="J1603" s="16" t="str">
        <f>VLOOKUP(A1603,'Medical Examinations'!A1603:I1603,9,FALSE)</f>
        <v>normal weight</v>
      </c>
      <c r="K1603" s="16" t="str">
        <f>VLOOKUP(A1603,'Medical Examinations'!A1603:J1603,10,FALSE)</f>
        <v>diabetes</v>
      </c>
      <c r="L1603" s="18">
        <f>VLOOKUP(A1603,'Hospitalisation Details'!A:F, 5, FALSE)</f>
        <v>19</v>
      </c>
      <c r="M1603" s="16">
        <f>VLOOKUP(A1603,'Hospitalisation Details'!A1603:H1603,8,FALSE)</f>
        <v>6236.95</v>
      </c>
      <c r="N1603" s="16" t="str">
        <f>VLOOKUP(A1603,'Hospitalisation Details'!A1603:I1603,9,FALSE)</f>
        <v>tier - 2</v>
      </c>
      <c r="O1603" s="16" t="str">
        <f>VLOOKUP(A1603,'Hospitalisation Details'!A1603:J1603,10,FALSE)</f>
        <v>tier - 2</v>
      </c>
      <c r="P1603" s="16" t="str">
        <f>VLOOKUP(A1603,'Hospitalisation Details'!A1603:K1603,11,FALSE)</f>
        <v>R1013</v>
      </c>
      <c r="Q1603" s="16">
        <f>VLOOKUP(A1603,'Hospitalisation Details'!A1603:L1603,12,FALSE)</f>
        <v>44</v>
      </c>
    </row>
    <row r="1604" spans="1:17" ht="20.399999999999999" x14ac:dyDescent="0.6">
      <c r="A1604" s="17" t="s">
        <v>768</v>
      </c>
      <c r="B1604" s="16" t="str">
        <f>VLOOKUP('HEALTH CARE'!A1604,'Customer Names'!A1604:D1604,3,FALSE)</f>
        <v>Schnabel</v>
      </c>
      <c r="C1604" s="16">
        <f>VLOOKUP(A1604,'Medical Examinations'!A1604:B1604,2,FALSE)</f>
        <v>19.11</v>
      </c>
      <c r="D1604" s="16">
        <f>VLOOKUP(A1604,'Medical Examinations'!A1604:C1604,3,FALSE)</f>
        <v>4.3499999999999996</v>
      </c>
      <c r="E1604" s="16" t="str">
        <f>VLOOKUP(A1604,'Medical Examinations'!A1604:D1604,4,FALSE)</f>
        <v>No</v>
      </c>
      <c r="F1604" s="16" t="str">
        <f>VLOOKUP(A1604,'Medical Examinations'!A1604:E1604,5,FALSE)</f>
        <v>No</v>
      </c>
      <c r="G1604" s="16" t="str">
        <f>VLOOKUP(A1604,'Medical Examinations'!A1604:F1604,6,FALSE)</f>
        <v>No</v>
      </c>
      <c r="H1604" s="16">
        <f>VLOOKUP('HEALTH CARE'!A1604,'Medical Examinations'!A1604:G1604,7,FALSE)</f>
        <v>2</v>
      </c>
      <c r="I1604" s="16" t="str">
        <f>VLOOKUP(A1604,'Medical Examinations'!A1604:H1604,8,FALSE)</f>
        <v>No</v>
      </c>
      <c r="J1604" s="16" t="str">
        <f>VLOOKUP(A1604,'Medical Examinations'!A1604:I1604,9,FALSE)</f>
        <v>normal weight</v>
      </c>
      <c r="K1604" s="16" t="str">
        <f>VLOOKUP(A1604,'Medical Examinations'!A1604:J1604,10,FALSE)</f>
        <v>normal</v>
      </c>
      <c r="L1604" s="18">
        <f>VLOOKUP(A1604,'Hospitalisation Details'!A:F, 5, FALSE)</f>
        <v>29</v>
      </c>
      <c r="M1604" s="16">
        <f>VLOOKUP(A1604,'Hospitalisation Details'!A1604:H1604,8,FALSE)</f>
        <v>6219.93</v>
      </c>
      <c r="N1604" s="16" t="str">
        <f>VLOOKUP(A1604,'Hospitalisation Details'!A1604:I1604,9,FALSE)</f>
        <v>tier - 2</v>
      </c>
      <c r="O1604" s="16" t="str">
        <f>VLOOKUP(A1604,'Hospitalisation Details'!A1604:J1604,10,FALSE)</f>
        <v>tier - 2</v>
      </c>
      <c r="P1604" s="16" t="str">
        <f>VLOOKUP(A1604,'Hospitalisation Details'!A1604:K1604,11,FALSE)</f>
        <v>R1013</v>
      </c>
      <c r="Q1604" s="16">
        <f>VLOOKUP(A1604,'Hospitalisation Details'!A1604:L1604,12,FALSE)</f>
        <v>50</v>
      </c>
    </row>
    <row r="1605" spans="1:17" ht="20.399999999999999" x14ac:dyDescent="0.6">
      <c r="A1605" s="17" t="s">
        <v>767</v>
      </c>
      <c r="B1605" s="16" t="str">
        <f>VLOOKUP('HEALTH CARE'!A1605,'Customer Names'!A1605:D1605,3,FALSE)</f>
        <v>Thind</v>
      </c>
      <c r="C1605" s="16">
        <f>VLOOKUP(A1605,'Medical Examinations'!A1605:B1605,2,FALSE)</f>
        <v>31.17</v>
      </c>
      <c r="D1605" s="16">
        <f>VLOOKUP(A1605,'Medical Examinations'!A1605:C1605,3,FALSE)</f>
        <v>5.28</v>
      </c>
      <c r="E1605" s="16" t="str">
        <f>VLOOKUP(A1605,'Medical Examinations'!A1605:D1605,4,FALSE)</f>
        <v>No</v>
      </c>
      <c r="F1605" s="16" t="str">
        <f>VLOOKUP(A1605,'Medical Examinations'!A1605:E1605,5,FALSE)</f>
        <v>No</v>
      </c>
      <c r="G1605" s="16" t="str">
        <f>VLOOKUP(A1605,'Medical Examinations'!A1605:F1605,6,FALSE)</f>
        <v>No</v>
      </c>
      <c r="H1605" s="16">
        <f>VLOOKUP('HEALTH CARE'!A1605,'Medical Examinations'!A1605:G1605,7,FALSE)</f>
        <v>1</v>
      </c>
      <c r="I1605" s="16" t="str">
        <f>VLOOKUP(A1605,'Medical Examinations'!A1605:H1605,8,FALSE)</f>
        <v>No</v>
      </c>
      <c r="J1605" s="16" t="str">
        <f>VLOOKUP(A1605,'Medical Examinations'!A1605:I1605,9,FALSE)</f>
        <v>obesity</v>
      </c>
      <c r="K1605" s="16" t="str">
        <f>VLOOKUP(A1605,'Medical Examinations'!A1605:J1605,10,FALSE)</f>
        <v>normal</v>
      </c>
      <c r="L1605" s="18">
        <f>VLOOKUP(A1605,'Hospitalisation Details'!A:F, 5, FALSE)</f>
        <v>12</v>
      </c>
      <c r="M1605" s="16">
        <f>VLOOKUP(A1605,'Hospitalisation Details'!A1605:H1605,8,FALSE)</f>
        <v>6208.5</v>
      </c>
      <c r="N1605" s="16" t="str">
        <f>VLOOKUP(A1605,'Hospitalisation Details'!A1605:I1605,9,FALSE)</f>
        <v>tier - 2</v>
      </c>
      <c r="O1605" s="16" t="str">
        <f>VLOOKUP(A1605,'Hospitalisation Details'!A1605:J1605,10,FALSE)</f>
        <v>tier - 1</v>
      </c>
      <c r="P1605" s="16" t="str">
        <f>VLOOKUP(A1605,'Hospitalisation Details'!A1605:K1605,11,FALSE)</f>
        <v>R1021</v>
      </c>
      <c r="Q1605" s="16">
        <f>VLOOKUP(A1605,'Hospitalisation Details'!A1605:L1605,12,FALSE)</f>
        <v>30</v>
      </c>
    </row>
    <row r="1606" spans="1:17" ht="20.399999999999999" x14ac:dyDescent="0.6">
      <c r="A1606" s="17" t="s">
        <v>766</v>
      </c>
      <c r="B1606" s="16" t="str">
        <f>VLOOKUP('HEALTH CARE'!A1606,'Customer Names'!A1606:D1606,3,FALSE)</f>
        <v>Simon</v>
      </c>
      <c r="C1606" s="16">
        <f>VLOOKUP(A1606,'Medical Examinations'!A1606:B1606,2,FALSE)</f>
        <v>36.08</v>
      </c>
      <c r="D1606" s="16">
        <f>VLOOKUP(A1606,'Medical Examinations'!A1606:C1606,3,FALSE)</f>
        <v>4.29</v>
      </c>
      <c r="E1606" s="16" t="str">
        <f>VLOOKUP(A1606,'Medical Examinations'!A1606:D1606,4,FALSE)</f>
        <v>No</v>
      </c>
      <c r="F1606" s="16" t="str">
        <f>VLOOKUP(A1606,'Medical Examinations'!A1606:E1606,5,FALSE)</f>
        <v>No</v>
      </c>
      <c r="G1606" s="16" t="str">
        <f>VLOOKUP(A1606,'Medical Examinations'!A1606:F1606,6,FALSE)</f>
        <v>No</v>
      </c>
      <c r="H1606" s="16">
        <f>VLOOKUP('HEALTH CARE'!A1606,'Medical Examinations'!A1606:G1606,7,FALSE)</f>
        <v>0</v>
      </c>
      <c r="I1606" s="16" t="str">
        <f>VLOOKUP(A1606,'Medical Examinations'!A1606:H1606,8,FALSE)</f>
        <v>No</v>
      </c>
      <c r="J1606" s="16" t="str">
        <f>VLOOKUP(A1606,'Medical Examinations'!A1606:I1606,9,FALSE)</f>
        <v>obesity</v>
      </c>
      <c r="K1606" s="16" t="str">
        <f>VLOOKUP(A1606,'Medical Examinations'!A1606:J1606,10,FALSE)</f>
        <v>normal</v>
      </c>
      <c r="L1606" s="18">
        <f>VLOOKUP(A1606,'Hospitalisation Details'!A:F, 5, FALSE)</f>
        <v>10</v>
      </c>
      <c r="M1606" s="16">
        <f>VLOOKUP(A1606,'Hospitalisation Details'!A1606:H1606,8,FALSE)</f>
        <v>6207.26</v>
      </c>
      <c r="N1606" s="16" t="str">
        <f>VLOOKUP(A1606,'Hospitalisation Details'!A1606:I1606,9,FALSE)</f>
        <v>tier - 2</v>
      </c>
      <c r="O1606" s="16" t="str">
        <f>VLOOKUP(A1606,'Hospitalisation Details'!A1606:J1606,10,FALSE)</f>
        <v>tier - 2</v>
      </c>
      <c r="P1606" s="16" t="str">
        <f>VLOOKUP(A1606,'Hospitalisation Details'!A1606:K1606,11,FALSE)</f>
        <v>R1026</v>
      </c>
      <c r="Q1606" s="16">
        <f>VLOOKUP(A1606,'Hospitalisation Details'!A1606:L1606,12,FALSE)</f>
        <v>23</v>
      </c>
    </row>
    <row r="1607" spans="1:17" ht="20.399999999999999" x14ac:dyDescent="0.6">
      <c r="A1607" s="17" t="s">
        <v>765</v>
      </c>
      <c r="B1607" s="16" t="str">
        <f>VLOOKUP('HEALTH CARE'!A1607,'Customer Names'!A1607:D1607,3,FALSE)</f>
        <v>Arciniaga</v>
      </c>
      <c r="C1607" s="16">
        <f>VLOOKUP(A1607,'Medical Examinations'!A1607:B1607,2,FALSE)</f>
        <v>28.024999999999999</v>
      </c>
      <c r="D1607" s="16">
        <f>VLOOKUP(A1607,'Medical Examinations'!A1607:C1607,3,FALSE)</f>
        <v>5.69</v>
      </c>
      <c r="E1607" s="16" t="str">
        <f>VLOOKUP(A1607,'Medical Examinations'!A1607:D1607,4,FALSE)</f>
        <v>Yes</v>
      </c>
      <c r="F1607" s="16" t="str">
        <f>VLOOKUP(A1607,'Medical Examinations'!A1607:E1607,5,FALSE)</f>
        <v>No</v>
      </c>
      <c r="G1607" s="16" t="str">
        <f>VLOOKUP(A1607,'Medical Examinations'!A1607:F1607,6,FALSE)</f>
        <v>No</v>
      </c>
      <c r="H1607" s="16">
        <f>VLOOKUP('HEALTH CARE'!A1607,'Medical Examinations'!A1607:G1607,7,FALSE)</f>
        <v>0</v>
      </c>
      <c r="I1607" s="16" t="str">
        <f>VLOOKUP(A1607,'Medical Examinations'!A1607:H1607,8,FALSE)</f>
        <v>No</v>
      </c>
      <c r="J1607" s="16" t="str">
        <f>VLOOKUP(A1607,'Medical Examinations'!A1607:I1607,9,FALSE)</f>
        <v>overweight</v>
      </c>
      <c r="K1607" s="16" t="str">
        <f>VLOOKUP(A1607,'Medical Examinations'!A1607:J1607,10,FALSE)</f>
        <v>normal</v>
      </c>
      <c r="L1607" s="18">
        <f>VLOOKUP(A1607,'Hospitalisation Details'!A:F, 5, FALSE)</f>
        <v>22</v>
      </c>
      <c r="M1607" s="16">
        <f>VLOOKUP(A1607,'Hospitalisation Details'!A1607:H1607,8,FALSE)</f>
        <v>6203.9</v>
      </c>
      <c r="N1607" s="16" t="str">
        <f>VLOOKUP(A1607,'Hospitalisation Details'!A1607:I1607,9,FALSE)</f>
        <v>tier - 2</v>
      </c>
      <c r="O1607" s="16" t="str">
        <f>VLOOKUP(A1607,'Hospitalisation Details'!A1607:J1607,10,FALSE)</f>
        <v>tier - 2</v>
      </c>
      <c r="P1607" s="16" t="str">
        <f>VLOOKUP(A1607,'Hospitalisation Details'!A1607:K1607,11,FALSE)</f>
        <v>R1012</v>
      </c>
      <c r="Q1607" s="16">
        <f>VLOOKUP(A1607,'Hospitalisation Details'!A1607:L1607,12,FALSE)</f>
        <v>37</v>
      </c>
    </row>
    <row r="1608" spans="1:17" ht="20.399999999999999" x14ac:dyDescent="0.6">
      <c r="A1608" s="17" t="s">
        <v>764</v>
      </c>
      <c r="B1608" s="16" t="str">
        <f>VLOOKUP('HEALTH CARE'!A1608,'Customer Names'!A1608:D1608,3,FALSE)</f>
        <v>Ryan</v>
      </c>
      <c r="C1608" s="16">
        <f>VLOOKUP(A1608,'Medical Examinations'!A1608:B1608,2,FALSE)</f>
        <v>24.32</v>
      </c>
      <c r="D1608" s="16">
        <f>VLOOKUP(A1608,'Medical Examinations'!A1608:C1608,3,FALSE)</f>
        <v>5.56</v>
      </c>
      <c r="E1608" s="16" t="str">
        <f>VLOOKUP(A1608,'Medical Examinations'!A1608:D1608,4,FALSE)</f>
        <v>Yes</v>
      </c>
      <c r="F1608" s="16" t="str">
        <f>VLOOKUP(A1608,'Medical Examinations'!A1608:E1608,5,FALSE)</f>
        <v>No</v>
      </c>
      <c r="G1608" s="16" t="str">
        <f>VLOOKUP(A1608,'Medical Examinations'!A1608:F1608,6,FALSE)</f>
        <v>No</v>
      </c>
      <c r="H1608" s="16">
        <f>VLOOKUP('HEALTH CARE'!A1608,'Medical Examinations'!A1608:G1608,7,FALSE)</f>
        <v>0</v>
      </c>
      <c r="I1608" s="16" t="str">
        <f>VLOOKUP(A1608,'Medical Examinations'!A1608:H1608,8,FALSE)</f>
        <v>No</v>
      </c>
      <c r="J1608" s="16" t="str">
        <f>VLOOKUP(A1608,'Medical Examinations'!A1608:I1608,9,FALSE)</f>
        <v>normal weight</v>
      </c>
      <c r="K1608" s="16" t="str">
        <f>VLOOKUP(A1608,'Medical Examinations'!A1608:J1608,10,FALSE)</f>
        <v>normal</v>
      </c>
      <c r="L1608" s="18">
        <f>VLOOKUP(A1608,'Hospitalisation Details'!A:F, 5, FALSE)</f>
        <v>22</v>
      </c>
      <c r="M1608" s="16">
        <f>VLOOKUP(A1608,'Hospitalisation Details'!A1608:H1608,8,FALSE)</f>
        <v>6198.75</v>
      </c>
      <c r="N1608" s="16" t="str">
        <f>VLOOKUP(A1608,'Hospitalisation Details'!A1608:I1608,9,FALSE)</f>
        <v>tier - 2</v>
      </c>
      <c r="O1608" s="16" t="str">
        <f>VLOOKUP(A1608,'Hospitalisation Details'!A1608:J1608,10,FALSE)</f>
        <v>tier - 1</v>
      </c>
      <c r="P1608" s="16" t="str">
        <f>VLOOKUP(A1608,'Hospitalisation Details'!A1608:K1608,11,FALSE)</f>
        <v>R1012</v>
      </c>
      <c r="Q1608" s="16">
        <f>VLOOKUP(A1608,'Hospitalisation Details'!A1608:L1608,12,FALSE)</f>
        <v>37</v>
      </c>
    </row>
    <row r="1609" spans="1:17" ht="20.399999999999999" x14ac:dyDescent="0.6">
      <c r="A1609" s="17" t="s">
        <v>763</v>
      </c>
      <c r="B1609" s="16" t="str">
        <f>VLOOKUP('HEALTH CARE'!A1609,'Customer Names'!A1609:D1609,3,FALSE)</f>
        <v>Lizak</v>
      </c>
      <c r="C1609" s="16">
        <f>VLOOKUP(A1609,'Medical Examinations'!A1609:B1609,2,FALSE)</f>
        <v>38</v>
      </c>
      <c r="D1609" s="16">
        <f>VLOOKUP(A1609,'Medical Examinations'!A1609:C1609,3,FALSE)</f>
        <v>5.41</v>
      </c>
      <c r="E1609" s="16" t="str">
        <f>VLOOKUP(A1609,'Medical Examinations'!A1609:D1609,4,FALSE)</f>
        <v>Yes</v>
      </c>
      <c r="F1609" s="16" t="str">
        <f>VLOOKUP(A1609,'Medical Examinations'!A1609:E1609,5,FALSE)</f>
        <v>No</v>
      </c>
      <c r="G1609" s="16" t="str">
        <f>VLOOKUP(A1609,'Medical Examinations'!A1609:F1609,6,FALSE)</f>
        <v>No</v>
      </c>
      <c r="H1609" s="16">
        <f>VLOOKUP('HEALTH CARE'!A1609,'Medical Examinations'!A1609:G1609,7,FALSE)</f>
        <v>1</v>
      </c>
      <c r="I1609" s="16" t="str">
        <f>VLOOKUP(A1609,'Medical Examinations'!A1609:H1609,8,FALSE)</f>
        <v>No</v>
      </c>
      <c r="J1609" s="16" t="str">
        <f>VLOOKUP(A1609,'Medical Examinations'!A1609:I1609,9,FALSE)</f>
        <v>obesity</v>
      </c>
      <c r="K1609" s="16" t="str">
        <f>VLOOKUP(A1609,'Medical Examinations'!A1609:J1609,10,FALSE)</f>
        <v>normal</v>
      </c>
      <c r="L1609" s="18">
        <f>VLOOKUP(A1609,'Hospitalisation Details'!A:F, 5, FALSE)</f>
        <v>23</v>
      </c>
      <c r="M1609" s="16">
        <f>VLOOKUP(A1609,'Hospitalisation Details'!A1609:H1609,8,FALSE)</f>
        <v>6196.45</v>
      </c>
      <c r="N1609" s="16" t="str">
        <f>VLOOKUP(A1609,'Hospitalisation Details'!A1609:I1609,9,FALSE)</f>
        <v>tier - 2</v>
      </c>
      <c r="O1609" s="16" t="str">
        <f>VLOOKUP(A1609,'Hospitalisation Details'!A1609:J1609,10,FALSE)</f>
        <v>tier - 1</v>
      </c>
      <c r="P1609" s="16" t="str">
        <f>VLOOKUP(A1609,'Hospitalisation Details'!A1609:K1609,11,FALSE)</f>
        <v>R1011</v>
      </c>
      <c r="Q1609" s="16">
        <f>VLOOKUP(A1609,'Hospitalisation Details'!A1609:L1609,12,FALSE)</f>
        <v>34</v>
      </c>
    </row>
    <row r="1610" spans="1:17" ht="20.399999999999999" x14ac:dyDescent="0.6">
      <c r="A1610" s="17" t="s">
        <v>762</v>
      </c>
      <c r="B1610" s="16" t="str">
        <f>VLOOKUP('HEALTH CARE'!A1610,'Customer Names'!A1610:D1610,3,FALSE)</f>
        <v>Howery</v>
      </c>
      <c r="C1610" s="16">
        <f>VLOOKUP(A1610,'Medical Examinations'!A1610:B1610,2,FALSE)</f>
        <v>31.6</v>
      </c>
      <c r="D1610" s="16">
        <f>VLOOKUP(A1610,'Medical Examinations'!A1610:C1610,3,FALSE)</f>
        <v>10.85</v>
      </c>
      <c r="E1610" s="16" t="str">
        <f>VLOOKUP(A1610,'Medical Examinations'!A1610:D1610,4,FALSE)</f>
        <v>Yes</v>
      </c>
      <c r="F1610" s="16" t="str">
        <f>VLOOKUP(A1610,'Medical Examinations'!A1610:E1610,5,FALSE)</f>
        <v>No</v>
      </c>
      <c r="G1610" s="16" t="str">
        <f>VLOOKUP(A1610,'Medical Examinations'!A1610:F1610,6,FALSE)</f>
        <v>No</v>
      </c>
      <c r="H1610" s="16">
        <f>VLOOKUP('HEALTH CARE'!A1610,'Medical Examinations'!A1610:G1610,7,FALSE)</f>
        <v>0</v>
      </c>
      <c r="I1610" s="16" t="str">
        <f>VLOOKUP(A1610,'Medical Examinations'!A1610:H1610,8,FALSE)</f>
        <v>No</v>
      </c>
      <c r="J1610" s="16" t="str">
        <f>VLOOKUP(A1610,'Medical Examinations'!A1610:I1610,9,FALSE)</f>
        <v>obesity</v>
      </c>
      <c r="K1610" s="16" t="str">
        <f>VLOOKUP(A1610,'Medical Examinations'!A1610:J1610,10,FALSE)</f>
        <v>diabetes</v>
      </c>
      <c r="L1610" s="18">
        <f>VLOOKUP(A1610,'Hospitalisation Details'!A:F, 5, FALSE)</f>
        <v>1</v>
      </c>
      <c r="M1610" s="16">
        <f>VLOOKUP(A1610,'Hospitalisation Details'!A1610:H1610,8,FALSE)</f>
        <v>6186.13</v>
      </c>
      <c r="N1610" s="16" t="str">
        <f>VLOOKUP(A1610,'Hospitalisation Details'!A1610:I1610,9,FALSE)</f>
        <v>tier - 2</v>
      </c>
      <c r="O1610" s="16" t="str">
        <f>VLOOKUP(A1610,'Hospitalisation Details'!A1610:J1610,10,FALSE)</f>
        <v>tier - 3</v>
      </c>
      <c r="P1610" s="16" t="str">
        <f>VLOOKUP(A1610,'Hospitalisation Details'!A1610:K1610,11,FALSE)</f>
        <v>R1011</v>
      </c>
      <c r="Q1610" s="16">
        <f>VLOOKUP(A1610,'Hospitalisation Details'!A1610:L1610,12,FALSE)</f>
        <v>41</v>
      </c>
    </row>
    <row r="1611" spans="1:17" ht="20.399999999999999" x14ac:dyDescent="0.6">
      <c r="A1611" s="17" t="s">
        <v>761</v>
      </c>
      <c r="B1611" s="16" t="str">
        <f>VLOOKUP('HEALTH CARE'!A1611,'Customer Names'!A1611:D1611,3,FALSE)</f>
        <v>Crain</v>
      </c>
      <c r="C1611" s="16">
        <f>VLOOKUP(A1611,'Medical Examinations'!A1611:B1611,2,FALSE)</f>
        <v>31.02</v>
      </c>
      <c r="D1611" s="16">
        <f>VLOOKUP(A1611,'Medical Examinations'!A1611:C1611,3,FALSE)</f>
        <v>11.63</v>
      </c>
      <c r="E1611" s="16" t="str">
        <f>VLOOKUP(A1611,'Medical Examinations'!A1611:D1611,4,FALSE)</f>
        <v>Yes</v>
      </c>
      <c r="F1611" s="16" t="str">
        <f>VLOOKUP(A1611,'Medical Examinations'!A1611:E1611,5,FALSE)</f>
        <v>No</v>
      </c>
      <c r="G1611" s="16" t="str">
        <f>VLOOKUP(A1611,'Medical Examinations'!A1611:F1611,6,FALSE)</f>
        <v>No</v>
      </c>
      <c r="H1611" s="16">
        <f>VLOOKUP('HEALTH CARE'!A1611,'Medical Examinations'!A1611:G1611,7,FALSE)</f>
        <v>0</v>
      </c>
      <c r="I1611" s="16" t="str">
        <f>VLOOKUP(A1611,'Medical Examinations'!A1611:H1611,8,FALSE)</f>
        <v>No</v>
      </c>
      <c r="J1611" s="16" t="str">
        <f>VLOOKUP(A1611,'Medical Examinations'!A1611:I1611,9,FALSE)</f>
        <v>obesity</v>
      </c>
      <c r="K1611" s="16" t="str">
        <f>VLOOKUP(A1611,'Medical Examinations'!A1611:J1611,10,FALSE)</f>
        <v>diabetes</v>
      </c>
      <c r="L1611" s="18">
        <f>VLOOKUP(A1611,'Hospitalisation Details'!A:F, 5, FALSE)</f>
        <v>22</v>
      </c>
      <c r="M1611" s="16">
        <f>VLOOKUP(A1611,'Hospitalisation Details'!A1611:H1611,8,FALSE)</f>
        <v>6185.32</v>
      </c>
      <c r="N1611" s="16" t="str">
        <f>VLOOKUP(A1611,'Hospitalisation Details'!A1611:I1611,9,FALSE)</f>
        <v>tier - 2</v>
      </c>
      <c r="O1611" s="16" t="str">
        <f>VLOOKUP(A1611,'Hospitalisation Details'!A1611:J1611,10,FALSE)</f>
        <v>tier - 1</v>
      </c>
      <c r="P1611" s="16" t="str">
        <f>VLOOKUP(A1611,'Hospitalisation Details'!A1611:K1611,11,FALSE)</f>
        <v>R1013</v>
      </c>
      <c r="Q1611" s="16">
        <f>VLOOKUP(A1611,'Hospitalisation Details'!A1611:L1611,12,FALSE)</f>
        <v>41</v>
      </c>
    </row>
    <row r="1612" spans="1:17" ht="20.399999999999999" x14ac:dyDescent="0.6">
      <c r="A1612" s="17" t="s">
        <v>760</v>
      </c>
      <c r="B1612" s="16" t="str">
        <f>VLOOKUP('HEALTH CARE'!A1612,'Customer Names'!A1612:D1612,3,FALSE)</f>
        <v>Hotze</v>
      </c>
      <c r="C1612" s="16">
        <f>VLOOKUP(A1612,'Medical Examinations'!A1612:B1612,2,FALSE)</f>
        <v>29.26</v>
      </c>
      <c r="D1612" s="16">
        <f>VLOOKUP(A1612,'Medical Examinations'!A1612:C1612,3,FALSE)</f>
        <v>5.68</v>
      </c>
      <c r="E1612" s="16" t="str">
        <f>VLOOKUP(A1612,'Medical Examinations'!A1612:D1612,4,FALSE)</f>
        <v>Yes</v>
      </c>
      <c r="F1612" s="16" t="str">
        <f>VLOOKUP(A1612,'Medical Examinations'!A1612:E1612,5,FALSE)</f>
        <v>No</v>
      </c>
      <c r="G1612" s="16" t="str">
        <f>VLOOKUP(A1612,'Medical Examinations'!A1612:F1612,6,FALSE)</f>
        <v>No</v>
      </c>
      <c r="H1612" s="16">
        <f>VLOOKUP('HEALTH CARE'!A1612,'Medical Examinations'!A1612:G1612,7,FALSE)</f>
        <v>1</v>
      </c>
      <c r="I1612" s="16" t="str">
        <f>VLOOKUP(A1612,'Medical Examinations'!A1612:H1612,8,FALSE)</f>
        <v>No</v>
      </c>
      <c r="J1612" s="16" t="str">
        <f>VLOOKUP(A1612,'Medical Examinations'!A1612:I1612,9,FALSE)</f>
        <v>overweight</v>
      </c>
      <c r="K1612" s="16" t="str">
        <f>VLOOKUP(A1612,'Medical Examinations'!A1612:J1612,10,FALSE)</f>
        <v>normal</v>
      </c>
      <c r="L1612" s="18">
        <f>VLOOKUP(A1612,'Hospitalisation Details'!A:F, 5, FALSE)</f>
        <v>1</v>
      </c>
      <c r="M1612" s="16">
        <f>VLOOKUP(A1612,'Hospitalisation Details'!A1612:H1612,8,FALSE)</f>
        <v>6184.3</v>
      </c>
      <c r="N1612" s="16" t="str">
        <f>VLOOKUP(A1612,'Hospitalisation Details'!A1612:I1612,9,FALSE)</f>
        <v>tier - 2</v>
      </c>
      <c r="O1612" s="16" t="str">
        <f>VLOOKUP(A1612,'Hospitalisation Details'!A1612:J1612,10,FALSE)</f>
        <v>tier - 3</v>
      </c>
      <c r="P1612" s="16" t="str">
        <f>VLOOKUP(A1612,'Hospitalisation Details'!A1612:K1612,11,FALSE)</f>
        <v>R1013</v>
      </c>
      <c r="Q1612" s="16">
        <f>VLOOKUP(A1612,'Hospitalisation Details'!A1612:L1612,12,FALSE)</f>
        <v>34</v>
      </c>
    </row>
    <row r="1613" spans="1:17" ht="20.399999999999999" x14ac:dyDescent="0.6">
      <c r="A1613" s="17" t="s">
        <v>759</v>
      </c>
      <c r="B1613" s="16" t="str">
        <f>VLOOKUP('HEALTH CARE'!A1613,'Customer Names'!A1613:D1613,3,FALSE)</f>
        <v>Chauhan</v>
      </c>
      <c r="C1613" s="16">
        <f>VLOOKUP(A1613,'Medical Examinations'!A1613:B1613,2,FALSE)</f>
        <v>15.09</v>
      </c>
      <c r="D1613" s="16">
        <f>VLOOKUP(A1613,'Medical Examinations'!A1613:C1613,3,FALSE)</f>
        <v>7.59</v>
      </c>
      <c r="E1613" s="16" t="str">
        <f>VLOOKUP(A1613,'Medical Examinations'!A1613:D1613,4,FALSE)</f>
        <v>Yes</v>
      </c>
      <c r="F1613" s="16" t="str">
        <f>VLOOKUP(A1613,'Medical Examinations'!A1613:E1613,5,FALSE)</f>
        <v>No</v>
      </c>
      <c r="G1613" s="16" t="str">
        <f>VLOOKUP(A1613,'Medical Examinations'!A1613:F1613,6,FALSE)</f>
        <v>No</v>
      </c>
      <c r="H1613" s="16">
        <f>VLOOKUP('HEALTH CARE'!A1613,'Medical Examinations'!A1613:G1613,7,FALSE)</f>
        <v>2</v>
      </c>
      <c r="I1613" s="16" t="str">
        <f>VLOOKUP(A1613,'Medical Examinations'!A1613:H1613,8,FALSE)</f>
        <v>No</v>
      </c>
      <c r="J1613" s="16" t="str">
        <f>VLOOKUP(A1613,'Medical Examinations'!A1613:I1613,9,FALSE)</f>
        <v>underweight</v>
      </c>
      <c r="K1613" s="16" t="str">
        <f>VLOOKUP(A1613,'Medical Examinations'!A1613:J1613,10,FALSE)</f>
        <v>diabetes</v>
      </c>
      <c r="L1613" s="18">
        <f>VLOOKUP(A1613,'Hospitalisation Details'!A:F, 5, FALSE)</f>
        <v>5</v>
      </c>
      <c r="M1613" s="16">
        <f>VLOOKUP(A1613,'Hospitalisation Details'!A1613:H1613,8,FALSE)</f>
        <v>6183.46</v>
      </c>
      <c r="N1613" s="16" t="str">
        <f>VLOOKUP(A1613,'Hospitalisation Details'!A1613:I1613,9,FALSE)</f>
        <v>tier - 2</v>
      </c>
      <c r="O1613" s="16" t="str">
        <f>VLOOKUP(A1613,'Hospitalisation Details'!A1613:J1613,10,FALSE)</f>
        <v>tier - 2</v>
      </c>
      <c r="P1613" s="16" t="str">
        <f>VLOOKUP(A1613,'Hospitalisation Details'!A1613:K1613,11,FALSE)</f>
        <v>R1012</v>
      </c>
      <c r="Q1613" s="16">
        <f>VLOOKUP(A1613,'Hospitalisation Details'!A1613:L1613,12,FALSE)</f>
        <v>52</v>
      </c>
    </row>
    <row r="1614" spans="1:17" ht="20.399999999999999" x14ac:dyDescent="0.6">
      <c r="A1614" s="17" t="s">
        <v>758</v>
      </c>
      <c r="B1614" s="16" t="str">
        <f>VLOOKUP('HEALTH CARE'!A1614,'Customer Names'!A1614:D1614,3,FALSE)</f>
        <v>Raab</v>
      </c>
      <c r="C1614" s="16">
        <f>VLOOKUP(A1614,'Medical Examinations'!A1614:B1614,2,FALSE)</f>
        <v>22.63</v>
      </c>
      <c r="D1614" s="16">
        <f>VLOOKUP(A1614,'Medical Examinations'!A1614:C1614,3,FALSE)</f>
        <v>5.09</v>
      </c>
      <c r="E1614" s="16" t="str">
        <f>VLOOKUP(A1614,'Medical Examinations'!A1614:D1614,4,FALSE)</f>
        <v>Yes</v>
      </c>
      <c r="F1614" s="16" t="str">
        <f>VLOOKUP(A1614,'Medical Examinations'!A1614:E1614,5,FALSE)</f>
        <v>No</v>
      </c>
      <c r="G1614" s="16" t="str">
        <f>VLOOKUP(A1614,'Medical Examinations'!A1614:F1614,6,FALSE)</f>
        <v>No</v>
      </c>
      <c r="H1614" s="16">
        <f>VLOOKUP('HEALTH CARE'!A1614,'Medical Examinations'!A1614:G1614,7,FALSE)</f>
        <v>0</v>
      </c>
      <c r="I1614" s="16" t="str">
        <f>VLOOKUP(A1614,'Medical Examinations'!A1614:H1614,8,FALSE)</f>
        <v>No</v>
      </c>
      <c r="J1614" s="16" t="str">
        <f>VLOOKUP(A1614,'Medical Examinations'!A1614:I1614,9,FALSE)</f>
        <v>normal weight</v>
      </c>
      <c r="K1614" s="16" t="str">
        <f>VLOOKUP(A1614,'Medical Examinations'!A1614:J1614,10,FALSE)</f>
        <v>normal</v>
      </c>
      <c r="L1614" s="18">
        <f>VLOOKUP(A1614,'Hospitalisation Details'!A:F, 5, FALSE)</f>
        <v>9</v>
      </c>
      <c r="M1614" s="16">
        <f>VLOOKUP(A1614,'Hospitalisation Details'!A1614:H1614,8,FALSE)</f>
        <v>6183.32</v>
      </c>
      <c r="N1614" s="16" t="str">
        <f>VLOOKUP(A1614,'Hospitalisation Details'!A1614:I1614,9,FALSE)</f>
        <v>tier - 2</v>
      </c>
      <c r="O1614" s="16" t="str">
        <f>VLOOKUP(A1614,'Hospitalisation Details'!A1614:J1614,10,FALSE)</f>
        <v>tier - 2</v>
      </c>
      <c r="P1614" s="16" t="str">
        <f>VLOOKUP(A1614,'Hospitalisation Details'!A1614:K1614,11,FALSE)</f>
        <v>R1012</v>
      </c>
      <c r="Q1614" s="16">
        <f>VLOOKUP(A1614,'Hospitalisation Details'!A1614:L1614,12,FALSE)</f>
        <v>37</v>
      </c>
    </row>
    <row r="1615" spans="1:17" ht="20.399999999999999" x14ac:dyDescent="0.6">
      <c r="A1615" s="17" t="s">
        <v>757</v>
      </c>
      <c r="B1615" s="16" t="str">
        <f>VLOOKUP('HEALTH CARE'!A1615,'Customer Names'!A1615:D1615,3,FALSE)</f>
        <v>McKown</v>
      </c>
      <c r="C1615" s="16">
        <f>VLOOKUP(A1615,'Medical Examinations'!A1615:B1615,2,FALSE)</f>
        <v>23.46</v>
      </c>
      <c r="D1615" s="16">
        <f>VLOOKUP(A1615,'Medical Examinations'!A1615:C1615,3,FALSE)</f>
        <v>4.21</v>
      </c>
      <c r="E1615" s="16" t="str">
        <f>VLOOKUP(A1615,'Medical Examinations'!A1615:D1615,4,FALSE)</f>
        <v>No</v>
      </c>
      <c r="F1615" s="16" t="str">
        <f>VLOOKUP(A1615,'Medical Examinations'!A1615:E1615,5,FALSE)</f>
        <v>No</v>
      </c>
      <c r="G1615" s="16" t="str">
        <f>VLOOKUP(A1615,'Medical Examinations'!A1615:F1615,6,FALSE)</f>
        <v>No</v>
      </c>
      <c r="H1615" s="16">
        <f>VLOOKUP('HEALTH CARE'!A1615,'Medical Examinations'!A1615:G1615,7,FALSE)</f>
        <v>1</v>
      </c>
      <c r="I1615" s="16" t="str">
        <f>VLOOKUP(A1615,'Medical Examinations'!A1615:H1615,8,FALSE)</f>
        <v>No</v>
      </c>
      <c r="J1615" s="16" t="str">
        <f>VLOOKUP(A1615,'Medical Examinations'!A1615:I1615,9,FALSE)</f>
        <v>normal weight</v>
      </c>
      <c r="K1615" s="16" t="str">
        <f>VLOOKUP(A1615,'Medical Examinations'!A1615:J1615,10,FALSE)</f>
        <v>normal</v>
      </c>
      <c r="L1615" s="18">
        <f>VLOOKUP(A1615,'Hospitalisation Details'!A:F, 5, FALSE)</f>
        <v>6</v>
      </c>
      <c r="M1615" s="16">
        <f>VLOOKUP(A1615,'Hospitalisation Details'!A1615:H1615,8,FALSE)</f>
        <v>6170.96</v>
      </c>
      <c r="N1615" s="16" t="str">
        <f>VLOOKUP(A1615,'Hospitalisation Details'!A1615:I1615,9,FALSE)</f>
        <v>tier - 2</v>
      </c>
      <c r="O1615" s="16" t="str">
        <f>VLOOKUP(A1615,'Hospitalisation Details'!A1615:J1615,10,FALSE)</f>
        <v>tier - 1</v>
      </c>
      <c r="P1615" s="16" t="str">
        <f>VLOOKUP(A1615,'Hospitalisation Details'!A1615:K1615,11,FALSE)</f>
        <v>R1013</v>
      </c>
      <c r="Q1615" s="16">
        <f>VLOOKUP(A1615,'Hospitalisation Details'!A1615:L1615,12,FALSE)</f>
        <v>38</v>
      </c>
    </row>
    <row r="1616" spans="1:17" ht="20.399999999999999" x14ac:dyDescent="0.6">
      <c r="A1616" s="17" t="s">
        <v>756</v>
      </c>
      <c r="B1616" s="16" t="str">
        <f>VLOOKUP('HEALTH CARE'!A1616,'Customer Names'!A1616:D1616,3,FALSE)</f>
        <v>Schiemann</v>
      </c>
      <c r="C1616" s="16">
        <f>VLOOKUP(A1616,'Medical Examinations'!A1616:B1616,2,FALSE)</f>
        <v>22.56</v>
      </c>
      <c r="D1616" s="16">
        <f>VLOOKUP(A1616,'Medical Examinations'!A1616:C1616,3,FALSE)</f>
        <v>4.34</v>
      </c>
      <c r="E1616" s="16" t="str">
        <f>VLOOKUP(A1616,'Medical Examinations'!A1616:D1616,4,FALSE)</f>
        <v>Yes</v>
      </c>
      <c r="F1616" s="16" t="str">
        <f>VLOOKUP(A1616,'Medical Examinations'!A1616:E1616,5,FALSE)</f>
        <v>No</v>
      </c>
      <c r="G1616" s="16" t="str">
        <f>VLOOKUP(A1616,'Medical Examinations'!A1616:F1616,6,FALSE)</f>
        <v>No</v>
      </c>
      <c r="H1616" s="16">
        <f>VLOOKUP('HEALTH CARE'!A1616,'Medical Examinations'!A1616:G1616,7,FALSE)</f>
        <v>0</v>
      </c>
      <c r="I1616" s="16" t="str">
        <f>VLOOKUP(A1616,'Medical Examinations'!A1616:H1616,8,FALSE)</f>
        <v>No</v>
      </c>
      <c r="J1616" s="16" t="str">
        <f>VLOOKUP(A1616,'Medical Examinations'!A1616:I1616,9,FALSE)</f>
        <v>normal weight</v>
      </c>
      <c r="K1616" s="16" t="str">
        <f>VLOOKUP(A1616,'Medical Examinations'!A1616:J1616,10,FALSE)</f>
        <v>normal</v>
      </c>
      <c r="L1616" s="18">
        <f>VLOOKUP(A1616,'Hospitalisation Details'!A:F, 5, FALSE)</f>
        <v>15</v>
      </c>
      <c r="M1616" s="16">
        <f>VLOOKUP(A1616,'Hospitalisation Details'!A1616:H1616,8,FALSE)</f>
        <v>6159.57</v>
      </c>
      <c r="N1616" s="16" t="str">
        <f>VLOOKUP(A1616,'Hospitalisation Details'!A1616:I1616,9,FALSE)</f>
        <v>tier - 2</v>
      </c>
      <c r="O1616" s="16" t="str">
        <f>VLOOKUP(A1616,'Hospitalisation Details'!A1616:J1616,10,FALSE)</f>
        <v>tier - 1</v>
      </c>
      <c r="P1616" s="16" t="str">
        <f>VLOOKUP(A1616,'Hospitalisation Details'!A1616:K1616,11,FALSE)</f>
        <v>R1012</v>
      </c>
      <c r="Q1616" s="16">
        <f>VLOOKUP(A1616,'Hospitalisation Details'!A1616:L1616,12,FALSE)</f>
        <v>37</v>
      </c>
    </row>
    <row r="1617" spans="1:17" ht="20.399999999999999" x14ac:dyDescent="0.6">
      <c r="A1617" s="17" t="s">
        <v>755</v>
      </c>
      <c r="B1617" s="16" t="str">
        <f>VLOOKUP('HEALTH CARE'!A1617,'Customer Names'!A1617:D1617,3,FALSE)</f>
        <v>Cress</v>
      </c>
      <c r="C1617" s="16">
        <f>VLOOKUP(A1617,'Medical Examinations'!A1617:B1617,2,FALSE)</f>
        <v>19.28</v>
      </c>
      <c r="D1617" s="16">
        <f>VLOOKUP(A1617,'Medical Examinations'!A1617:C1617,3,FALSE)</f>
        <v>11.85</v>
      </c>
      <c r="E1617" s="16" t="str">
        <f>VLOOKUP(A1617,'Medical Examinations'!A1617:D1617,4,FALSE)</f>
        <v>No</v>
      </c>
      <c r="F1617" s="16" t="str">
        <f>VLOOKUP(A1617,'Medical Examinations'!A1617:E1617,5,FALSE)</f>
        <v>No</v>
      </c>
      <c r="G1617" s="16" t="str">
        <f>VLOOKUP(A1617,'Medical Examinations'!A1617:F1617,6,FALSE)</f>
        <v>No</v>
      </c>
      <c r="H1617" s="16">
        <f>VLOOKUP('HEALTH CARE'!A1617,'Medical Examinations'!A1617:G1617,7,FALSE)</f>
        <v>2</v>
      </c>
      <c r="I1617" s="16" t="str">
        <f>VLOOKUP(A1617,'Medical Examinations'!A1617:H1617,8,FALSE)</f>
        <v>No</v>
      </c>
      <c r="J1617" s="16" t="str">
        <f>VLOOKUP(A1617,'Medical Examinations'!A1617:I1617,9,FALSE)</f>
        <v>normal weight</v>
      </c>
      <c r="K1617" s="16" t="str">
        <f>VLOOKUP(A1617,'Medical Examinations'!A1617:J1617,10,FALSE)</f>
        <v>diabetes</v>
      </c>
      <c r="L1617" s="18">
        <f>VLOOKUP(A1617,'Hospitalisation Details'!A:F, 5, FALSE)</f>
        <v>6</v>
      </c>
      <c r="M1617" s="16">
        <f>VLOOKUP(A1617,'Hospitalisation Details'!A1617:H1617,8,FALSE)</f>
        <v>6152.05</v>
      </c>
      <c r="N1617" s="16" t="str">
        <f>VLOOKUP(A1617,'Hospitalisation Details'!A1617:I1617,9,FALSE)</f>
        <v>tier - 2</v>
      </c>
      <c r="O1617" s="16" t="str">
        <f>VLOOKUP(A1617,'Hospitalisation Details'!A1617:J1617,10,FALSE)</f>
        <v>tier - 3</v>
      </c>
      <c r="P1617" s="16" t="str">
        <f>VLOOKUP(A1617,'Hospitalisation Details'!A1617:K1617,11,FALSE)</f>
        <v>R1013</v>
      </c>
      <c r="Q1617" s="16">
        <f>VLOOKUP(A1617,'Hospitalisation Details'!A1617:L1617,12,FALSE)</f>
        <v>49</v>
      </c>
    </row>
    <row r="1618" spans="1:17" ht="20.399999999999999" x14ac:dyDescent="0.6">
      <c r="A1618" s="17" t="s">
        <v>754</v>
      </c>
      <c r="B1618" s="16" t="str">
        <f>VLOOKUP('HEALTH CARE'!A1618,'Customer Names'!A1618:D1618,3,FALSE)</f>
        <v>Mawson</v>
      </c>
      <c r="C1618" s="16">
        <f>VLOOKUP(A1618,'Medical Examinations'!A1618:B1618,2,FALSE)</f>
        <v>15.37</v>
      </c>
      <c r="D1618" s="16">
        <f>VLOOKUP(A1618,'Medical Examinations'!A1618:C1618,3,FALSE)</f>
        <v>9.61</v>
      </c>
      <c r="E1618" s="16" t="str">
        <f>VLOOKUP(A1618,'Medical Examinations'!A1618:D1618,4,FALSE)</f>
        <v>Yes</v>
      </c>
      <c r="F1618" s="16" t="str">
        <f>VLOOKUP(A1618,'Medical Examinations'!A1618:E1618,5,FALSE)</f>
        <v>No</v>
      </c>
      <c r="G1618" s="16" t="str">
        <f>VLOOKUP(A1618,'Medical Examinations'!A1618:F1618,6,FALSE)</f>
        <v>No</v>
      </c>
      <c r="H1618" s="16">
        <f>VLOOKUP('HEALTH CARE'!A1618,'Medical Examinations'!A1618:G1618,7,FALSE)</f>
        <v>2</v>
      </c>
      <c r="I1618" s="16" t="str">
        <f>VLOOKUP(A1618,'Medical Examinations'!A1618:H1618,8,FALSE)</f>
        <v>No</v>
      </c>
      <c r="J1618" s="16" t="str">
        <f>VLOOKUP(A1618,'Medical Examinations'!A1618:I1618,9,FALSE)</f>
        <v>underweight</v>
      </c>
      <c r="K1618" s="16" t="str">
        <f>VLOOKUP(A1618,'Medical Examinations'!A1618:J1618,10,FALSE)</f>
        <v>diabetes</v>
      </c>
      <c r="L1618" s="18">
        <f>VLOOKUP(A1618,'Hospitalisation Details'!A:F, 5, FALSE)</f>
        <v>14</v>
      </c>
      <c r="M1618" s="16">
        <f>VLOOKUP(A1618,'Hospitalisation Details'!A1618:H1618,8,FALSE)</f>
        <v>6147.12</v>
      </c>
      <c r="N1618" s="16" t="str">
        <f>VLOOKUP(A1618,'Hospitalisation Details'!A1618:I1618,9,FALSE)</f>
        <v>tier - 2</v>
      </c>
      <c r="O1618" s="16" t="str">
        <f>VLOOKUP(A1618,'Hospitalisation Details'!A1618:J1618,10,FALSE)</f>
        <v>tier - 3</v>
      </c>
      <c r="P1618" s="16" t="str">
        <f>VLOOKUP(A1618,'Hospitalisation Details'!A1618:K1618,11,FALSE)</f>
        <v>R1012</v>
      </c>
      <c r="Q1618" s="16">
        <f>VLOOKUP(A1618,'Hospitalisation Details'!A1618:L1618,12,FALSE)</f>
        <v>52</v>
      </c>
    </row>
    <row r="1619" spans="1:17" ht="20.399999999999999" x14ac:dyDescent="0.6">
      <c r="A1619" s="17" t="s">
        <v>753</v>
      </c>
      <c r="B1619" s="16" t="str">
        <f>VLOOKUP('HEALTH CARE'!A1619,'Customer Names'!A1619:D1619,3,FALSE)</f>
        <v>Wigginton</v>
      </c>
      <c r="C1619" s="16">
        <f>VLOOKUP(A1619,'Medical Examinations'!A1619:B1619,2,FALSE)</f>
        <v>18.71</v>
      </c>
      <c r="D1619" s="16">
        <f>VLOOKUP(A1619,'Medical Examinations'!A1619:C1619,3,FALSE)</f>
        <v>5.29</v>
      </c>
      <c r="E1619" s="16" t="str">
        <f>VLOOKUP(A1619,'Medical Examinations'!A1619:D1619,4,FALSE)</f>
        <v>Yes</v>
      </c>
      <c r="F1619" s="16" t="str">
        <f>VLOOKUP(A1619,'Medical Examinations'!A1619:E1619,5,FALSE)</f>
        <v>No</v>
      </c>
      <c r="G1619" s="16" t="str">
        <f>VLOOKUP(A1619,'Medical Examinations'!A1619:F1619,6,FALSE)</f>
        <v>No</v>
      </c>
      <c r="H1619" s="16">
        <f>VLOOKUP('HEALTH CARE'!A1619,'Medical Examinations'!A1619:G1619,7,FALSE)</f>
        <v>0</v>
      </c>
      <c r="I1619" s="16" t="str">
        <f>VLOOKUP(A1619,'Medical Examinations'!A1619:H1619,8,FALSE)</f>
        <v>No</v>
      </c>
      <c r="J1619" s="16" t="str">
        <f>VLOOKUP(A1619,'Medical Examinations'!A1619:I1619,9,FALSE)</f>
        <v>normal weight</v>
      </c>
      <c r="K1619" s="16" t="str">
        <f>VLOOKUP(A1619,'Medical Examinations'!A1619:J1619,10,FALSE)</f>
        <v>normal</v>
      </c>
      <c r="L1619" s="18">
        <f>VLOOKUP(A1619,'Hospitalisation Details'!A:F, 5, FALSE)</f>
        <v>12</v>
      </c>
      <c r="M1619" s="16">
        <f>VLOOKUP(A1619,'Hospitalisation Details'!A1619:H1619,8,FALSE)</f>
        <v>6139.14</v>
      </c>
      <c r="N1619" s="16" t="str">
        <f>VLOOKUP(A1619,'Hospitalisation Details'!A1619:I1619,9,FALSE)</f>
        <v>tier - 2</v>
      </c>
      <c r="O1619" s="16" t="str">
        <f>VLOOKUP(A1619,'Hospitalisation Details'!A1619:J1619,10,FALSE)</f>
        <v>tier - 3</v>
      </c>
      <c r="P1619" s="16" t="str">
        <f>VLOOKUP(A1619,'Hospitalisation Details'!A1619:K1619,11,FALSE)</f>
        <v>R1013</v>
      </c>
      <c r="Q1619" s="16">
        <f>VLOOKUP(A1619,'Hospitalisation Details'!A1619:L1619,12,FALSE)</f>
        <v>46</v>
      </c>
    </row>
    <row r="1620" spans="1:17" ht="20.399999999999999" x14ac:dyDescent="0.6">
      <c r="A1620" s="17" t="s">
        <v>752</v>
      </c>
      <c r="B1620" s="16" t="str">
        <f>VLOOKUP('HEALTH CARE'!A1620,'Customer Names'!A1620:D1620,3,FALSE)</f>
        <v>Wang</v>
      </c>
      <c r="C1620" s="16">
        <f>VLOOKUP(A1620,'Medical Examinations'!A1620:B1620,2,FALSE)</f>
        <v>20.61</v>
      </c>
      <c r="D1620" s="16">
        <f>VLOOKUP(A1620,'Medical Examinations'!A1620:C1620,3,FALSE)</f>
        <v>6.89</v>
      </c>
      <c r="E1620" s="16" t="str">
        <f>VLOOKUP(A1620,'Medical Examinations'!A1620:D1620,4,FALSE)</f>
        <v>No</v>
      </c>
      <c r="F1620" s="16" t="str">
        <f>VLOOKUP(A1620,'Medical Examinations'!A1620:E1620,5,FALSE)</f>
        <v>No</v>
      </c>
      <c r="G1620" s="16" t="str">
        <f>VLOOKUP(A1620,'Medical Examinations'!A1620:F1620,6,FALSE)</f>
        <v>No</v>
      </c>
      <c r="H1620" s="16">
        <f>VLOOKUP('HEALTH CARE'!A1620,'Medical Examinations'!A1620:G1620,7,FALSE)</f>
        <v>0</v>
      </c>
      <c r="I1620" s="16" t="str">
        <f>VLOOKUP(A1620,'Medical Examinations'!A1620:H1620,8,FALSE)</f>
        <v>No</v>
      </c>
      <c r="J1620" s="16" t="str">
        <f>VLOOKUP(A1620,'Medical Examinations'!A1620:I1620,9,FALSE)</f>
        <v>normal weight</v>
      </c>
      <c r="K1620" s="16" t="str">
        <f>VLOOKUP(A1620,'Medical Examinations'!A1620:J1620,10,FALSE)</f>
        <v>diabetes</v>
      </c>
      <c r="L1620" s="18">
        <f>VLOOKUP(A1620,'Hospitalisation Details'!A:F, 5, FALSE)</f>
        <v>5</v>
      </c>
      <c r="M1620" s="16">
        <f>VLOOKUP(A1620,'Hospitalisation Details'!A1620:H1620,8,FALSE)</f>
        <v>6138.58</v>
      </c>
      <c r="N1620" s="16" t="str">
        <f>VLOOKUP(A1620,'Hospitalisation Details'!A1620:I1620,9,FALSE)</f>
        <v>tier - 2</v>
      </c>
      <c r="O1620" s="16" t="str">
        <f>VLOOKUP(A1620,'Hospitalisation Details'!A1620:J1620,10,FALSE)</f>
        <v>tier - 1</v>
      </c>
      <c r="P1620" s="16" t="str">
        <f>VLOOKUP(A1620,'Hospitalisation Details'!A1620:K1620,11,FALSE)</f>
        <v>R1013</v>
      </c>
      <c r="Q1620" s="16">
        <f>VLOOKUP(A1620,'Hospitalisation Details'!A1620:L1620,12,FALSE)</f>
        <v>44</v>
      </c>
    </row>
    <row r="1621" spans="1:17" ht="20.399999999999999" x14ac:dyDescent="0.6">
      <c r="A1621" s="17" t="s">
        <v>751</v>
      </c>
      <c r="B1621" s="16" t="str">
        <f>VLOOKUP('HEALTH CARE'!A1621,'Customer Names'!A1621:D1621,3,FALSE)</f>
        <v>Schroeder</v>
      </c>
      <c r="C1621" s="16">
        <f>VLOOKUP(A1621,'Medical Examinations'!A1621:B1621,2,FALSE)</f>
        <v>15.99</v>
      </c>
      <c r="D1621" s="16">
        <f>VLOOKUP(A1621,'Medical Examinations'!A1621:C1621,3,FALSE)</f>
        <v>4.57</v>
      </c>
      <c r="E1621" s="16" t="str">
        <f>VLOOKUP(A1621,'Medical Examinations'!A1621:D1621,4,FALSE)</f>
        <v>Yes</v>
      </c>
      <c r="F1621" s="16" t="str">
        <f>VLOOKUP(A1621,'Medical Examinations'!A1621:E1621,5,FALSE)</f>
        <v>No</v>
      </c>
      <c r="G1621" s="16" t="str">
        <f>VLOOKUP(A1621,'Medical Examinations'!A1621:F1621,6,FALSE)</f>
        <v>Yes</v>
      </c>
      <c r="H1621" s="16">
        <f>VLOOKUP('HEALTH CARE'!A1621,'Medical Examinations'!A1621:G1621,7,FALSE)</f>
        <v>1</v>
      </c>
      <c r="I1621" s="16" t="str">
        <f>VLOOKUP(A1621,'Medical Examinations'!A1621:H1621,8,FALSE)</f>
        <v>No</v>
      </c>
      <c r="J1621" s="16" t="str">
        <f>VLOOKUP(A1621,'Medical Examinations'!A1621:I1621,9,FALSE)</f>
        <v>underweight</v>
      </c>
      <c r="K1621" s="16" t="str">
        <f>VLOOKUP(A1621,'Medical Examinations'!A1621:J1621,10,FALSE)</f>
        <v>normal</v>
      </c>
      <c r="L1621" s="18">
        <f>VLOOKUP(A1621,'Hospitalisation Details'!A:F, 5, FALSE)</f>
        <v>9</v>
      </c>
      <c r="M1621" s="16">
        <f>VLOOKUP(A1621,'Hospitalisation Details'!A1621:H1621,8,FALSE)</f>
        <v>6138.5</v>
      </c>
      <c r="N1621" s="16" t="str">
        <f>VLOOKUP(A1621,'Hospitalisation Details'!A1621:I1621,9,FALSE)</f>
        <v>tier - 2</v>
      </c>
      <c r="O1621" s="16" t="str">
        <f>VLOOKUP(A1621,'Hospitalisation Details'!A1621:J1621,10,FALSE)</f>
        <v>tier - 2</v>
      </c>
      <c r="P1621" s="16" t="str">
        <f>VLOOKUP(A1621,'Hospitalisation Details'!A1621:K1621,11,FALSE)</f>
        <v>R1011</v>
      </c>
      <c r="Q1621" s="16">
        <f>VLOOKUP(A1621,'Hospitalisation Details'!A1621:L1621,12,FALSE)</f>
        <v>53</v>
      </c>
    </row>
    <row r="1622" spans="1:17" ht="20.399999999999999" x14ac:dyDescent="0.6">
      <c r="A1622" s="17" t="s">
        <v>750</v>
      </c>
      <c r="B1622" s="16" t="str">
        <f>VLOOKUP('HEALTH CARE'!A1622,'Customer Names'!A1622:D1622,3,FALSE)</f>
        <v>Leonard</v>
      </c>
      <c r="C1622" s="16">
        <f>VLOOKUP(A1622,'Medical Examinations'!A1622:B1622,2,FALSE)</f>
        <v>33.155000000000001</v>
      </c>
      <c r="D1622" s="16">
        <f>VLOOKUP(A1622,'Medical Examinations'!A1622:C1622,3,FALSE)</f>
        <v>4.32</v>
      </c>
      <c r="E1622" s="16" t="str">
        <f>VLOOKUP(A1622,'Medical Examinations'!A1622:D1622,4,FALSE)</f>
        <v>No</v>
      </c>
      <c r="F1622" s="16" t="str">
        <f>VLOOKUP(A1622,'Medical Examinations'!A1622:E1622,5,FALSE)</f>
        <v>No</v>
      </c>
      <c r="G1622" s="16" t="str">
        <f>VLOOKUP(A1622,'Medical Examinations'!A1622:F1622,6,FALSE)</f>
        <v>No</v>
      </c>
      <c r="H1622" s="16">
        <f>VLOOKUP('HEALTH CARE'!A1622,'Medical Examinations'!A1622:G1622,7,FALSE)</f>
        <v>0</v>
      </c>
      <c r="I1622" s="16" t="str">
        <f>VLOOKUP(A1622,'Medical Examinations'!A1622:H1622,8,FALSE)</f>
        <v>No</v>
      </c>
      <c r="J1622" s="16" t="str">
        <f>VLOOKUP(A1622,'Medical Examinations'!A1622:I1622,9,FALSE)</f>
        <v>obesity</v>
      </c>
      <c r="K1622" s="16" t="str">
        <f>VLOOKUP(A1622,'Medical Examinations'!A1622:J1622,10,FALSE)</f>
        <v>normal</v>
      </c>
      <c r="L1622" s="18">
        <f>VLOOKUP(A1622,'Hospitalisation Details'!A:F, 5, FALSE)</f>
        <v>18</v>
      </c>
      <c r="M1622" s="16">
        <f>VLOOKUP(A1622,'Hospitalisation Details'!A1622:H1622,8,FALSE)</f>
        <v>6128.8</v>
      </c>
      <c r="N1622" s="16" t="str">
        <f>VLOOKUP(A1622,'Hospitalisation Details'!A1622:I1622,9,FALSE)</f>
        <v>tier - 2</v>
      </c>
      <c r="O1622" s="16" t="str">
        <f>VLOOKUP(A1622,'Hospitalisation Details'!A1622:J1622,10,FALSE)</f>
        <v>tier - 3</v>
      </c>
      <c r="P1622" s="16" t="str">
        <f>VLOOKUP(A1622,'Hospitalisation Details'!A1622:K1622,11,FALSE)</f>
        <v>R1012</v>
      </c>
      <c r="Q1622" s="16">
        <f>VLOOKUP(A1622,'Hospitalisation Details'!A1622:L1622,12,FALSE)</f>
        <v>32</v>
      </c>
    </row>
    <row r="1623" spans="1:17" ht="20.399999999999999" x14ac:dyDescent="0.6">
      <c r="A1623" s="17" t="s">
        <v>749</v>
      </c>
      <c r="B1623" s="16" t="str">
        <f>VLOOKUP('HEALTH CARE'!A1623,'Customer Names'!A1623:D1623,3,FALSE)</f>
        <v>Tissue</v>
      </c>
      <c r="C1623" s="16">
        <f>VLOOKUP(A1623,'Medical Examinations'!A1623:B1623,2,FALSE)</f>
        <v>26.22</v>
      </c>
      <c r="D1623" s="16">
        <f>VLOOKUP(A1623,'Medical Examinations'!A1623:C1623,3,FALSE)</f>
        <v>5.57</v>
      </c>
      <c r="E1623" s="16" t="str">
        <f>VLOOKUP(A1623,'Medical Examinations'!A1623:D1623,4,FALSE)</f>
        <v>Yes</v>
      </c>
      <c r="F1623" s="16" t="str">
        <f>VLOOKUP(A1623,'Medical Examinations'!A1623:E1623,5,FALSE)</f>
        <v>No</v>
      </c>
      <c r="G1623" s="16" t="str">
        <f>VLOOKUP(A1623,'Medical Examinations'!A1623:F1623,6,FALSE)</f>
        <v>Yes</v>
      </c>
      <c r="H1623" s="16">
        <f>VLOOKUP('HEALTH CARE'!A1623,'Medical Examinations'!A1623:G1623,7,FALSE)</f>
        <v>1</v>
      </c>
      <c r="I1623" s="16" t="str">
        <f>VLOOKUP(A1623,'Medical Examinations'!A1623:H1623,8,FALSE)</f>
        <v>No</v>
      </c>
      <c r="J1623" s="16" t="str">
        <f>VLOOKUP(A1623,'Medical Examinations'!A1623:I1623,9,FALSE)</f>
        <v>overweight</v>
      </c>
      <c r="K1623" s="16" t="str">
        <f>VLOOKUP(A1623,'Medical Examinations'!A1623:J1623,10,FALSE)</f>
        <v>normal</v>
      </c>
      <c r="L1623" s="18">
        <f>VLOOKUP(A1623,'Hospitalisation Details'!A:F, 5, FALSE)</f>
        <v>16</v>
      </c>
      <c r="M1623" s="16">
        <f>VLOOKUP(A1623,'Hospitalisation Details'!A1623:H1623,8,FALSE)</f>
        <v>6123.57</v>
      </c>
      <c r="N1623" s="16" t="str">
        <f>VLOOKUP(A1623,'Hospitalisation Details'!A1623:I1623,9,FALSE)</f>
        <v>tier - 3</v>
      </c>
      <c r="O1623" s="16" t="str">
        <f>VLOOKUP(A1623,'Hospitalisation Details'!A1623:J1623,10,FALSE)</f>
        <v>tier - 2</v>
      </c>
      <c r="P1623" s="16" t="str">
        <f>VLOOKUP(A1623,'Hospitalisation Details'!A1623:K1623,11,FALSE)</f>
        <v>R1012</v>
      </c>
      <c r="Q1623" s="16">
        <f>VLOOKUP(A1623,'Hospitalisation Details'!A1623:L1623,12,FALSE)</f>
        <v>39</v>
      </c>
    </row>
    <row r="1624" spans="1:17" ht="20.399999999999999" x14ac:dyDescent="0.6">
      <c r="A1624" s="17" t="s">
        <v>748</v>
      </c>
      <c r="B1624" s="16" t="str">
        <f>VLOOKUP('HEALTH CARE'!A1624,'Customer Names'!A1624:D1624,3,FALSE)</f>
        <v>Wood</v>
      </c>
      <c r="C1624" s="16">
        <f>VLOOKUP(A1624,'Medical Examinations'!A1624:B1624,2,FALSE)</f>
        <v>21.85</v>
      </c>
      <c r="D1624" s="16">
        <f>VLOOKUP(A1624,'Medical Examinations'!A1624:C1624,3,FALSE)</f>
        <v>5.26</v>
      </c>
      <c r="E1624" s="16" t="str">
        <f>VLOOKUP(A1624,'Medical Examinations'!A1624:D1624,4,FALSE)</f>
        <v>Yes</v>
      </c>
      <c r="F1624" s="16" t="str">
        <f>VLOOKUP(A1624,'Medical Examinations'!A1624:E1624,5,FALSE)</f>
        <v>No</v>
      </c>
      <c r="G1624" s="16" t="str">
        <f>VLOOKUP(A1624,'Medical Examinations'!A1624:F1624,6,FALSE)</f>
        <v>Yes</v>
      </c>
      <c r="H1624" s="16">
        <f>VLOOKUP('HEALTH CARE'!A1624,'Medical Examinations'!A1624:G1624,7,FALSE)</f>
        <v>1</v>
      </c>
      <c r="I1624" s="16" t="str">
        <f>VLOOKUP(A1624,'Medical Examinations'!A1624:H1624,8,FALSE)</f>
        <v>No</v>
      </c>
      <c r="J1624" s="16" t="str">
        <f>VLOOKUP(A1624,'Medical Examinations'!A1624:I1624,9,FALSE)</f>
        <v>normal weight</v>
      </c>
      <c r="K1624" s="16" t="str">
        <f>VLOOKUP(A1624,'Medical Examinations'!A1624:J1624,10,FALSE)</f>
        <v>normal</v>
      </c>
      <c r="L1624" s="18">
        <f>VLOOKUP(A1624,'Hospitalisation Details'!A:F, 5, FALSE)</f>
        <v>11</v>
      </c>
      <c r="M1624" s="16">
        <f>VLOOKUP(A1624,'Hospitalisation Details'!A1624:H1624,8,FALSE)</f>
        <v>6117.49</v>
      </c>
      <c r="N1624" s="16" t="str">
        <f>VLOOKUP(A1624,'Hospitalisation Details'!A1624:I1624,9,FALSE)</f>
        <v>tier - 2</v>
      </c>
      <c r="O1624" s="16" t="str">
        <f>VLOOKUP(A1624,'Hospitalisation Details'!A1624:J1624,10,FALSE)</f>
        <v>tier - 3</v>
      </c>
      <c r="P1624" s="16" t="str">
        <f>VLOOKUP(A1624,'Hospitalisation Details'!A1624:K1624,11,FALSE)</f>
        <v>R1012</v>
      </c>
      <c r="Q1624" s="16">
        <f>VLOOKUP(A1624,'Hospitalisation Details'!A1624:L1624,12,FALSE)</f>
        <v>39</v>
      </c>
    </row>
    <row r="1625" spans="1:17" ht="20.399999999999999" x14ac:dyDescent="0.6">
      <c r="A1625" s="17" t="s">
        <v>747</v>
      </c>
      <c r="B1625" s="16" t="str">
        <f>VLOOKUP('HEALTH CARE'!A1625,'Customer Names'!A1625:D1625,3,FALSE)</f>
        <v>Denny</v>
      </c>
      <c r="C1625" s="16">
        <f>VLOOKUP(A1625,'Medical Examinations'!A1625:B1625,2,FALSE)</f>
        <v>30.495000000000001</v>
      </c>
      <c r="D1625" s="16">
        <f>VLOOKUP(A1625,'Medical Examinations'!A1625:C1625,3,FALSE)</f>
        <v>6.25</v>
      </c>
      <c r="E1625" s="16" t="str">
        <f>VLOOKUP(A1625,'Medical Examinations'!A1625:D1625,4,FALSE)</f>
        <v>No</v>
      </c>
      <c r="F1625" s="16" t="str">
        <f>VLOOKUP(A1625,'Medical Examinations'!A1625:E1625,5,FALSE)</f>
        <v>No</v>
      </c>
      <c r="G1625" s="16" t="str">
        <f>VLOOKUP(A1625,'Medical Examinations'!A1625:F1625,6,FALSE)</f>
        <v>No</v>
      </c>
      <c r="H1625" s="16">
        <f>VLOOKUP('HEALTH CARE'!A1625,'Medical Examinations'!A1625:G1625,7,FALSE)</f>
        <v>0</v>
      </c>
      <c r="I1625" s="16" t="str">
        <f>VLOOKUP(A1625,'Medical Examinations'!A1625:H1625,8,FALSE)</f>
        <v>No</v>
      </c>
      <c r="J1625" s="16" t="str">
        <f>VLOOKUP(A1625,'Medical Examinations'!A1625:I1625,9,FALSE)</f>
        <v>obesity</v>
      </c>
      <c r="K1625" s="16" t="str">
        <f>VLOOKUP(A1625,'Medical Examinations'!A1625:J1625,10,FALSE)</f>
        <v>prediabetes</v>
      </c>
      <c r="L1625" s="18">
        <f>VLOOKUP(A1625,'Hospitalisation Details'!A:F, 5, FALSE)</f>
        <v>25</v>
      </c>
      <c r="M1625" s="16">
        <f>VLOOKUP(A1625,'Hospitalisation Details'!A1625:H1625,8,FALSE)</f>
        <v>6113.23</v>
      </c>
      <c r="N1625" s="16" t="str">
        <f>VLOOKUP(A1625,'Hospitalisation Details'!A1625:I1625,9,FALSE)</f>
        <v>tier - 2</v>
      </c>
      <c r="O1625" s="16" t="str">
        <f>VLOOKUP(A1625,'Hospitalisation Details'!A1625:J1625,10,FALSE)</f>
        <v>tier - 2</v>
      </c>
      <c r="P1625" s="16" t="str">
        <f>VLOOKUP(A1625,'Hospitalisation Details'!A1625:K1625,11,FALSE)</f>
        <v>R1024</v>
      </c>
      <c r="Q1625" s="16">
        <f>VLOOKUP(A1625,'Hospitalisation Details'!A1625:L1625,12,FALSE)</f>
        <v>31</v>
      </c>
    </row>
    <row r="1626" spans="1:17" ht="20.399999999999999" x14ac:dyDescent="0.6">
      <c r="A1626" s="17" t="s">
        <v>746</v>
      </c>
      <c r="B1626" s="16" t="str">
        <f>VLOOKUP('HEALTH CARE'!A1626,'Customer Names'!A1626:D1626,3,FALSE)</f>
        <v>Testa</v>
      </c>
      <c r="C1626" s="16">
        <f>VLOOKUP(A1626,'Medical Examinations'!A1626:B1626,2,FALSE)</f>
        <v>34.104999999999997</v>
      </c>
      <c r="D1626" s="16">
        <f>VLOOKUP(A1626,'Medical Examinations'!A1626:C1626,3,FALSE)</f>
        <v>5.67</v>
      </c>
      <c r="E1626" s="16" t="str">
        <f>VLOOKUP(A1626,'Medical Examinations'!A1626:D1626,4,FALSE)</f>
        <v>Yes</v>
      </c>
      <c r="F1626" s="16" t="str">
        <f>VLOOKUP(A1626,'Medical Examinations'!A1626:E1626,5,FALSE)</f>
        <v>No</v>
      </c>
      <c r="G1626" s="16" t="str">
        <f>VLOOKUP(A1626,'Medical Examinations'!A1626:F1626,6,FALSE)</f>
        <v>No</v>
      </c>
      <c r="H1626" s="16">
        <f>VLOOKUP('HEALTH CARE'!A1626,'Medical Examinations'!A1626:G1626,7,FALSE)</f>
        <v>0</v>
      </c>
      <c r="I1626" s="16" t="str">
        <f>VLOOKUP(A1626,'Medical Examinations'!A1626:H1626,8,FALSE)</f>
        <v>No</v>
      </c>
      <c r="J1626" s="16" t="str">
        <f>VLOOKUP(A1626,'Medical Examinations'!A1626:I1626,9,FALSE)</f>
        <v>obesity</v>
      </c>
      <c r="K1626" s="16" t="str">
        <f>VLOOKUP(A1626,'Medical Examinations'!A1626:J1626,10,FALSE)</f>
        <v>normal</v>
      </c>
      <c r="L1626" s="18">
        <f>VLOOKUP(A1626,'Hospitalisation Details'!A:F, 5, FALSE)</f>
        <v>21</v>
      </c>
      <c r="M1626" s="16">
        <f>VLOOKUP(A1626,'Hospitalisation Details'!A1626:H1626,8,FALSE)</f>
        <v>6112.35</v>
      </c>
      <c r="N1626" s="16" t="str">
        <f>VLOOKUP(A1626,'Hospitalisation Details'!A1626:I1626,9,FALSE)</f>
        <v>tier - 2</v>
      </c>
      <c r="O1626" s="16" t="str">
        <f>VLOOKUP(A1626,'Hospitalisation Details'!A1626:J1626,10,FALSE)</f>
        <v>tier - 1</v>
      </c>
      <c r="P1626" s="16" t="str">
        <f>VLOOKUP(A1626,'Hospitalisation Details'!A1626:K1626,11,FALSE)</f>
        <v>R1012</v>
      </c>
      <c r="Q1626" s="16">
        <f>VLOOKUP(A1626,'Hospitalisation Details'!A1626:L1626,12,FALSE)</f>
        <v>37</v>
      </c>
    </row>
    <row r="1627" spans="1:17" ht="20.399999999999999" x14ac:dyDescent="0.6">
      <c r="A1627" s="17" t="s">
        <v>745</v>
      </c>
      <c r="B1627" s="16" t="str">
        <f>VLOOKUP('HEALTH CARE'!A1627,'Customer Names'!A1627:D1627,3,FALSE)</f>
        <v>Mooney</v>
      </c>
      <c r="C1627" s="16">
        <f>VLOOKUP(A1627,'Medical Examinations'!A1627:B1627,2,FALSE)</f>
        <v>32.770000000000003</v>
      </c>
      <c r="D1627" s="16">
        <f>VLOOKUP(A1627,'Medical Examinations'!A1627:C1627,3,FALSE)</f>
        <v>4.42</v>
      </c>
      <c r="E1627" s="16" t="str">
        <f>VLOOKUP(A1627,'Medical Examinations'!A1627:D1627,4,FALSE)</f>
        <v>Yes</v>
      </c>
      <c r="F1627" s="16" t="str">
        <f>VLOOKUP(A1627,'Medical Examinations'!A1627:E1627,5,FALSE)</f>
        <v>No</v>
      </c>
      <c r="G1627" s="16" t="str">
        <f>VLOOKUP(A1627,'Medical Examinations'!A1627:F1627,6,FALSE)</f>
        <v>No</v>
      </c>
      <c r="H1627" s="16">
        <f>VLOOKUP('HEALTH CARE'!A1627,'Medical Examinations'!A1627:G1627,7,FALSE)</f>
        <v>1</v>
      </c>
      <c r="I1627" s="16" t="str">
        <f>VLOOKUP(A1627,'Medical Examinations'!A1627:H1627,8,FALSE)</f>
        <v>No</v>
      </c>
      <c r="J1627" s="16" t="str">
        <f>VLOOKUP(A1627,'Medical Examinations'!A1627:I1627,9,FALSE)</f>
        <v>obesity</v>
      </c>
      <c r="K1627" s="16" t="str">
        <f>VLOOKUP(A1627,'Medical Examinations'!A1627:J1627,10,FALSE)</f>
        <v>normal</v>
      </c>
      <c r="L1627" s="18">
        <f>VLOOKUP(A1627,'Hospitalisation Details'!A:F, 5, FALSE)</f>
        <v>9</v>
      </c>
      <c r="M1627" s="16">
        <f>VLOOKUP(A1627,'Hospitalisation Details'!A1627:H1627,8,FALSE)</f>
        <v>6111.95</v>
      </c>
      <c r="N1627" s="16" t="str">
        <f>VLOOKUP(A1627,'Hospitalisation Details'!A1627:I1627,9,FALSE)</f>
        <v>tier - 2</v>
      </c>
      <c r="O1627" s="16" t="str">
        <f>VLOOKUP(A1627,'Hospitalisation Details'!A1627:J1627,10,FALSE)</f>
        <v>tier - 3</v>
      </c>
      <c r="P1627" s="16" t="str">
        <f>VLOOKUP(A1627,'Hospitalisation Details'!A1627:K1627,11,FALSE)</f>
        <v>R1026</v>
      </c>
      <c r="Q1627" s="16">
        <f>VLOOKUP(A1627,'Hospitalisation Details'!A1627:L1627,12,FALSE)</f>
        <v>27</v>
      </c>
    </row>
    <row r="1628" spans="1:17" ht="20.399999999999999" x14ac:dyDescent="0.6">
      <c r="A1628" s="17" t="s">
        <v>744</v>
      </c>
      <c r="B1628" s="16" t="str">
        <f>VLOOKUP('HEALTH CARE'!A1628,'Customer Names'!A1628:D1628,3,FALSE)</f>
        <v>Buchholtz</v>
      </c>
      <c r="C1628" s="16">
        <f>VLOOKUP(A1628,'Medical Examinations'!A1628:B1628,2,FALSE)</f>
        <v>16.850000000000001</v>
      </c>
      <c r="D1628" s="16">
        <f>VLOOKUP(A1628,'Medical Examinations'!A1628:C1628,3,FALSE)</f>
        <v>11.75</v>
      </c>
      <c r="E1628" s="16" t="str">
        <f>VLOOKUP(A1628,'Medical Examinations'!A1628:D1628,4,FALSE)</f>
        <v>Yes</v>
      </c>
      <c r="F1628" s="16" t="str">
        <f>VLOOKUP(A1628,'Medical Examinations'!A1628:E1628,5,FALSE)</f>
        <v>No</v>
      </c>
      <c r="G1628" s="16" t="str">
        <f>VLOOKUP(A1628,'Medical Examinations'!A1628:F1628,6,FALSE)</f>
        <v>No</v>
      </c>
      <c r="H1628" s="16">
        <f>VLOOKUP('HEALTH CARE'!A1628,'Medical Examinations'!A1628:G1628,7,FALSE)</f>
        <v>2</v>
      </c>
      <c r="I1628" s="16" t="str">
        <f>VLOOKUP(A1628,'Medical Examinations'!A1628:H1628,8,FALSE)</f>
        <v>No</v>
      </c>
      <c r="J1628" s="16" t="str">
        <f>VLOOKUP(A1628,'Medical Examinations'!A1628:I1628,9,FALSE)</f>
        <v>underweight</v>
      </c>
      <c r="K1628" s="16" t="str">
        <f>VLOOKUP(A1628,'Medical Examinations'!A1628:J1628,10,FALSE)</f>
        <v>diabetes</v>
      </c>
      <c r="L1628" s="18">
        <f>VLOOKUP(A1628,'Hospitalisation Details'!A:F, 5, FALSE)</f>
        <v>9</v>
      </c>
      <c r="M1628" s="16">
        <f>VLOOKUP(A1628,'Hospitalisation Details'!A1628:H1628,8,FALSE)</f>
        <v>6098.38</v>
      </c>
      <c r="N1628" s="16" t="str">
        <f>VLOOKUP(A1628,'Hospitalisation Details'!A1628:I1628,9,FALSE)</f>
        <v>tier - 2</v>
      </c>
      <c r="O1628" s="16" t="str">
        <f>VLOOKUP(A1628,'Hospitalisation Details'!A1628:J1628,10,FALSE)</f>
        <v>tier - 2</v>
      </c>
      <c r="P1628" s="16" t="str">
        <f>VLOOKUP(A1628,'Hospitalisation Details'!A1628:K1628,11,FALSE)</f>
        <v>R1013</v>
      </c>
      <c r="Q1628" s="16">
        <f>VLOOKUP(A1628,'Hospitalisation Details'!A1628:L1628,12,FALSE)</f>
        <v>52</v>
      </c>
    </row>
    <row r="1629" spans="1:17" ht="20.399999999999999" x14ac:dyDescent="0.6">
      <c r="A1629" s="17" t="s">
        <v>743</v>
      </c>
      <c r="B1629" s="16" t="str">
        <f>VLOOKUP('HEALTH CARE'!A1629,'Customer Names'!A1629:D1629,3,FALSE)</f>
        <v>Hoyt</v>
      </c>
      <c r="C1629" s="16">
        <f>VLOOKUP(A1629,'Medical Examinations'!A1629:B1629,2,FALSE)</f>
        <v>34.700000000000003</v>
      </c>
      <c r="D1629" s="16">
        <f>VLOOKUP(A1629,'Medical Examinations'!A1629:C1629,3,FALSE)</f>
        <v>6.06</v>
      </c>
      <c r="E1629" s="16" t="str">
        <f>VLOOKUP(A1629,'Medical Examinations'!A1629:D1629,4,FALSE)</f>
        <v>No</v>
      </c>
      <c r="F1629" s="16" t="str">
        <f>VLOOKUP(A1629,'Medical Examinations'!A1629:E1629,5,FALSE)</f>
        <v>No</v>
      </c>
      <c r="G1629" s="16" t="str">
        <f>VLOOKUP(A1629,'Medical Examinations'!A1629:F1629,6,FALSE)</f>
        <v>No</v>
      </c>
      <c r="H1629" s="16">
        <f>VLOOKUP('HEALTH CARE'!A1629,'Medical Examinations'!A1629:G1629,7,FALSE)</f>
        <v>1</v>
      </c>
      <c r="I1629" s="16" t="str">
        <f>VLOOKUP(A1629,'Medical Examinations'!A1629:H1629,8,FALSE)</f>
        <v>No</v>
      </c>
      <c r="J1629" s="16" t="str">
        <f>VLOOKUP(A1629,'Medical Examinations'!A1629:I1629,9,FALSE)</f>
        <v>obesity</v>
      </c>
      <c r="K1629" s="16" t="str">
        <f>VLOOKUP(A1629,'Medical Examinations'!A1629:J1629,10,FALSE)</f>
        <v>prediabetes</v>
      </c>
      <c r="L1629" s="18">
        <f>VLOOKUP(A1629,'Hospitalisation Details'!A:F, 5, FALSE)</f>
        <v>25</v>
      </c>
      <c r="M1629" s="16">
        <f>VLOOKUP(A1629,'Hospitalisation Details'!A1629:H1629,8,FALSE)</f>
        <v>6082.41</v>
      </c>
      <c r="N1629" s="16" t="str">
        <f>VLOOKUP(A1629,'Hospitalisation Details'!A1629:I1629,9,FALSE)</f>
        <v>tier - 1</v>
      </c>
      <c r="O1629" s="16" t="str">
        <f>VLOOKUP(A1629,'Hospitalisation Details'!A1629:J1629,10,FALSE)</f>
        <v>tier - 2</v>
      </c>
      <c r="P1629" s="16" t="str">
        <f>VLOOKUP(A1629,'Hospitalisation Details'!A1629:K1629,11,FALSE)</f>
        <v>R1011</v>
      </c>
      <c r="Q1629" s="16">
        <f>VLOOKUP(A1629,'Hospitalisation Details'!A1629:L1629,12,FALSE)</f>
        <v>38</v>
      </c>
    </row>
    <row r="1630" spans="1:17" ht="20.399999999999999" x14ac:dyDescent="0.6">
      <c r="A1630" s="17" t="s">
        <v>742</v>
      </c>
      <c r="B1630" s="16" t="str">
        <f>VLOOKUP('HEALTH CARE'!A1630,'Customer Names'!A1630:D1630,3,FALSE)</f>
        <v>Cabada</v>
      </c>
      <c r="C1630" s="16">
        <f>VLOOKUP(A1630,'Medical Examinations'!A1630:B1630,2,FALSE)</f>
        <v>37.049999999999997</v>
      </c>
      <c r="D1630" s="16">
        <f>VLOOKUP(A1630,'Medical Examinations'!A1630:C1630,3,FALSE)</f>
        <v>5.48</v>
      </c>
      <c r="E1630" s="16" t="str">
        <f>VLOOKUP(A1630,'Medical Examinations'!A1630:D1630,4,FALSE)</f>
        <v>No</v>
      </c>
      <c r="F1630" s="16" t="str">
        <f>VLOOKUP(A1630,'Medical Examinations'!A1630:E1630,5,FALSE)</f>
        <v>No</v>
      </c>
      <c r="G1630" s="16" t="str">
        <f>VLOOKUP(A1630,'Medical Examinations'!A1630:F1630,6,FALSE)</f>
        <v>No</v>
      </c>
      <c r="H1630" s="16">
        <f>VLOOKUP('HEALTH CARE'!A1630,'Medical Examinations'!A1630:G1630,7,FALSE)</f>
        <v>1</v>
      </c>
      <c r="I1630" s="16" t="str">
        <f>VLOOKUP(A1630,'Medical Examinations'!A1630:H1630,8,FALSE)</f>
        <v>No</v>
      </c>
      <c r="J1630" s="16" t="str">
        <f>VLOOKUP(A1630,'Medical Examinations'!A1630:I1630,9,FALSE)</f>
        <v>obesity</v>
      </c>
      <c r="K1630" s="16" t="str">
        <f>VLOOKUP(A1630,'Medical Examinations'!A1630:J1630,10,FALSE)</f>
        <v>normal</v>
      </c>
      <c r="L1630" s="18">
        <f>VLOOKUP(A1630,'Hospitalisation Details'!A:F, 5, FALSE)</f>
        <v>14</v>
      </c>
      <c r="M1630" s="16">
        <f>VLOOKUP(A1630,'Hospitalisation Details'!A1630:H1630,8,FALSE)</f>
        <v>6079.67</v>
      </c>
      <c r="N1630" s="16" t="str">
        <f>VLOOKUP(A1630,'Hospitalisation Details'!A1630:I1630,9,FALSE)</f>
        <v>tier - 1</v>
      </c>
      <c r="O1630" s="16" t="str">
        <f>VLOOKUP(A1630,'Hospitalisation Details'!A1630:J1630,10,FALSE)</f>
        <v>tier - 1</v>
      </c>
      <c r="P1630" s="16" t="str">
        <f>VLOOKUP(A1630,'Hospitalisation Details'!A1630:K1630,11,FALSE)</f>
        <v>R1014</v>
      </c>
      <c r="Q1630" s="16">
        <f>VLOOKUP(A1630,'Hospitalisation Details'!A1630:L1630,12,FALSE)</f>
        <v>38</v>
      </c>
    </row>
    <row r="1631" spans="1:17" ht="20.399999999999999" x14ac:dyDescent="0.6">
      <c r="A1631" s="17" t="s">
        <v>741</v>
      </c>
      <c r="B1631" s="16" t="str">
        <f>VLOOKUP('HEALTH CARE'!A1631,'Customer Names'!A1631:D1631,3,FALSE)</f>
        <v>Lobaciute</v>
      </c>
      <c r="C1631" s="16">
        <f>VLOOKUP(A1631,'Medical Examinations'!A1631:B1631,2,FALSE)</f>
        <v>18.78</v>
      </c>
      <c r="D1631" s="16">
        <f>VLOOKUP(A1631,'Medical Examinations'!A1631:C1631,3,FALSE)</f>
        <v>4.45</v>
      </c>
      <c r="E1631" s="16" t="str">
        <f>VLOOKUP(A1631,'Medical Examinations'!A1631:D1631,4,FALSE)</f>
        <v>No</v>
      </c>
      <c r="F1631" s="16" t="str">
        <f>VLOOKUP(A1631,'Medical Examinations'!A1631:E1631,5,FALSE)</f>
        <v>No</v>
      </c>
      <c r="G1631" s="16" t="str">
        <f>VLOOKUP(A1631,'Medical Examinations'!A1631:F1631,6,FALSE)</f>
        <v>Yes</v>
      </c>
      <c r="H1631" s="16">
        <f>VLOOKUP('HEALTH CARE'!A1631,'Medical Examinations'!A1631:G1631,7,FALSE)</f>
        <v>1</v>
      </c>
      <c r="I1631" s="16" t="str">
        <f>VLOOKUP(A1631,'Medical Examinations'!A1631:H1631,8,FALSE)</f>
        <v>No</v>
      </c>
      <c r="J1631" s="16" t="str">
        <f>VLOOKUP(A1631,'Medical Examinations'!A1631:I1631,9,FALSE)</f>
        <v>normal weight</v>
      </c>
      <c r="K1631" s="16" t="str">
        <f>VLOOKUP(A1631,'Medical Examinations'!A1631:J1631,10,FALSE)</f>
        <v>normal</v>
      </c>
      <c r="L1631" s="18">
        <f>VLOOKUP(A1631,'Hospitalisation Details'!A:F, 5, FALSE)</f>
        <v>8</v>
      </c>
      <c r="M1631" s="16">
        <f>VLOOKUP(A1631,'Hospitalisation Details'!A1631:H1631,8,FALSE)</f>
        <v>6074.37</v>
      </c>
      <c r="N1631" s="16" t="str">
        <f>VLOOKUP(A1631,'Hospitalisation Details'!A1631:I1631,9,FALSE)</f>
        <v>tier - 2</v>
      </c>
      <c r="O1631" s="16" t="str">
        <f>VLOOKUP(A1631,'Hospitalisation Details'!A1631:J1631,10,FALSE)</f>
        <v>tier - 2</v>
      </c>
      <c r="P1631" s="16" t="str">
        <f>VLOOKUP(A1631,'Hospitalisation Details'!A1631:K1631,11,FALSE)</f>
        <v>R1012</v>
      </c>
      <c r="Q1631" s="16">
        <f>VLOOKUP(A1631,'Hospitalisation Details'!A1631:L1631,12,FALSE)</f>
        <v>43</v>
      </c>
    </row>
    <row r="1632" spans="1:17" ht="20.399999999999999" x14ac:dyDescent="0.6">
      <c r="A1632" s="17" t="s">
        <v>740</v>
      </c>
      <c r="B1632" s="16" t="str">
        <f>VLOOKUP('HEALTH CARE'!A1632,'Customer Names'!A1632:D1632,3,FALSE)</f>
        <v>Dawes</v>
      </c>
      <c r="C1632" s="16">
        <f>VLOOKUP(A1632,'Medical Examinations'!A1632:B1632,2,FALSE)</f>
        <v>28.024999999999999</v>
      </c>
      <c r="D1632" s="16">
        <f>VLOOKUP(A1632,'Medical Examinations'!A1632:C1632,3,FALSE)</f>
        <v>5</v>
      </c>
      <c r="E1632" s="16" t="str">
        <f>VLOOKUP(A1632,'Medical Examinations'!A1632:D1632,4,FALSE)</f>
        <v>No</v>
      </c>
      <c r="F1632" s="16" t="str">
        <f>VLOOKUP(A1632,'Medical Examinations'!A1632:E1632,5,FALSE)</f>
        <v>No</v>
      </c>
      <c r="G1632" s="16" t="str">
        <f>VLOOKUP(A1632,'Medical Examinations'!A1632:F1632,6,FALSE)</f>
        <v>No</v>
      </c>
      <c r="H1632" s="16">
        <f>VLOOKUP('HEALTH CARE'!A1632,'Medical Examinations'!A1632:G1632,7,FALSE)</f>
        <v>1</v>
      </c>
      <c r="I1632" s="16" t="str">
        <f>VLOOKUP(A1632,'Medical Examinations'!A1632:H1632,8,FALSE)</f>
        <v>No</v>
      </c>
      <c r="J1632" s="16" t="str">
        <f>VLOOKUP(A1632,'Medical Examinations'!A1632:I1632,9,FALSE)</f>
        <v>overweight</v>
      </c>
      <c r="K1632" s="16" t="str">
        <f>VLOOKUP(A1632,'Medical Examinations'!A1632:J1632,10,FALSE)</f>
        <v>normal</v>
      </c>
      <c r="L1632" s="18">
        <f>VLOOKUP(A1632,'Hospitalisation Details'!A:F, 5, FALSE)</f>
        <v>21</v>
      </c>
      <c r="M1632" s="16">
        <f>VLOOKUP(A1632,'Hospitalisation Details'!A1632:H1632,8,FALSE)</f>
        <v>6067.13</v>
      </c>
      <c r="N1632" s="16" t="str">
        <f>VLOOKUP(A1632,'Hospitalisation Details'!A1632:I1632,9,FALSE)</f>
        <v>tier - 3</v>
      </c>
      <c r="O1632" s="16" t="str">
        <f>VLOOKUP(A1632,'Hospitalisation Details'!A1632:J1632,10,FALSE)</f>
        <v>tier - 1</v>
      </c>
      <c r="P1632" s="16" t="str">
        <f>VLOOKUP(A1632,'Hospitalisation Details'!A1632:K1632,11,FALSE)</f>
        <v>R1016</v>
      </c>
      <c r="Q1632" s="16">
        <f>VLOOKUP(A1632,'Hospitalisation Details'!A1632:L1632,12,FALSE)</f>
        <v>38</v>
      </c>
    </row>
    <row r="1633" spans="1:17" ht="20.399999999999999" x14ac:dyDescent="0.6">
      <c r="A1633" s="17" t="s">
        <v>739</v>
      </c>
      <c r="B1633" s="16" t="str">
        <f>VLOOKUP('HEALTH CARE'!A1633,'Customer Names'!A1633:D1633,3,FALSE)</f>
        <v>Deppen</v>
      </c>
      <c r="C1633" s="16">
        <f>VLOOKUP(A1633,'Medical Examinations'!A1633:B1633,2,FALSE)</f>
        <v>35.090000000000003</v>
      </c>
      <c r="D1633" s="16">
        <f>VLOOKUP(A1633,'Medical Examinations'!A1633:C1633,3,FALSE)</f>
        <v>5.84</v>
      </c>
      <c r="E1633" s="16" t="str">
        <f>VLOOKUP(A1633,'Medical Examinations'!A1633:D1633,4,FALSE)</f>
        <v>No</v>
      </c>
      <c r="F1633" s="16" t="str">
        <f>VLOOKUP(A1633,'Medical Examinations'!A1633:E1633,5,FALSE)</f>
        <v>No</v>
      </c>
      <c r="G1633" s="16" t="str">
        <f>VLOOKUP(A1633,'Medical Examinations'!A1633:F1633,6,FALSE)</f>
        <v>No</v>
      </c>
      <c r="H1633" s="16">
        <f>VLOOKUP('HEALTH CARE'!A1633,'Medical Examinations'!A1633:G1633,7,FALSE)</f>
        <v>0</v>
      </c>
      <c r="I1633" s="16" t="str">
        <f>VLOOKUP(A1633,'Medical Examinations'!A1633:H1633,8,FALSE)</f>
        <v>No</v>
      </c>
      <c r="J1633" s="16" t="str">
        <f>VLOOKUP(A1633,'Medical Examinations'!A1633:I1633,9,FALSE)</f>
        <v>obesity</v>
      </c>
      <c r="K1633" s="16" t="str">
        <f>VLOOKUP(A1633,'Medical Examinations'!A1633:J1633,10,FALSE)</f>
        <v>prediabetes</v>
      </c>
      <c r="L1633" s="18">
        <f>VLOOKUP(A1633,'Hospitalisation Details'!A:F, 5, FALSE)</f>
        <v>8</v>
      </c>
      <c r="M1633" s="16">
        <f>VLOOKUP(A1633,'Hospitalisation Details'!A1633:H1633,8,FALSE)</f>
        <v>6064.37</v>
      </c>
      <c r="N1633" s="16" t="str">
        <f>VLOOKUP(A1633,'Hospitalisation Details'!A1633:I1633,9,FALSE)</f>
        <v>tier - 2</v>
      </c>
      <c r="O1633" s="16" t="str">
        <f>VLOOKUP(A1633,'Hospitalisation Details'!A1633:J1633,10,FALSE)</f>
        <v>tier - 2</v>
      </c>
      <c r="P1633" s="16" t="str">
        <f>VLOOKUP(A1633,'Hospitalisation Details'!A1633:K1633,11,FALSE)</f>
        <v>R1011</v>
      </c>
      <c r="Q1633" s="16">
        <f>VLOOKUP(A1633,'Hospitalisation Details'!A1633:L1633,12,FALSE)</f>
        <v>28</v>
      </c>
    </row>
    <row r="1634" spans="1:17" ht="20.399999999999999" x14ac:dyDescent="0.6">
      <c r="A1634" s="17" t="s">
        <v>738</v>
      </c>
      <c r="B1634" s="16" t="str">
        <f>VLOOKUP('HEALTH CARE'!A1634,'Customer Names'!A1634:D1634,3,FALSE)</f>
        <v>Oberndorfer</v>
      </c>
      <c r="C1634" s="16">
        <f>VLOOKUP(A1634,'Medical Examinations'!A1634:B1634,2,FALSE)</f>
        <v>34.42</v>
      </c>
      <c r="D1634" s="16">
        <f>VLOOKUP(A1634,'Medical Examinations'!A1634:C1634,3,FALSE)</f>
        <v>5.21</v>
      </c>
      <c r="E1634" s="16" t="str">
        <f>VLOOKUP(A1634,'Medical Examinations'!A1634:D1634,4,FALSE)</f>
        <v>Yes</v>
      </c>
      <c r="F1634" s="16" t="str">
        <f>VLOOKUP(A1634,'Medical Examinations'!A1634:E1634,5,FALSE)</f>
        <v>No</v>
      </c>
      <c r="G1634" s="16" t="str">
        <f>VLOOKUP(A1634,'Medical Examinations'!A1634:F1634,6,FALSE)</f>
        <v>No</v>
      </c>
      <c r="H1634" s="16">
        <f>VLOOKUP('HEALTH CARE'!A1634,'Medical Examinations'!A1634:G1634,7,FALSE)</f>
        <v>0</v>
      </c>
      <c r="I1634" s="16" t="str">
        <f>VLOOKUP(A1634,'Medical Examinations'!A1634:H1634,8,FALSE)</f>
        <v>No</v>
      </c>
      <c r="J1634" s="16" t="str">
        <f>VLOOKUP(A1634,'Medical Examinations'!A1634:I1634,9,FALSE)</f>
        <v>obesity</v>
      </c>
      <c r="K1634" s="16" t="str">
        <f>VLOOKUP(A1634,'Medical Examinations'!A1634:J1634,10,FALSE)</f>
        <v>normal</v>
      </c>
      <c r="L1634" s="18">
        <f>VLOOKUP(A1634,'Hospitalisation Details'!A:F, 5, FALSE)</f>
        <v>28</v>
      </c>
      <c r="M1634" s="16">
        <f>VLOOKUP(A1634,'Hospitalisation Details'!A1634:H1634,8,FALSE)</f>
        <v>6061.8</v>
      </c>
      <c r="N1634" s="16" t="str">
        <f>VLOOKUP(A1634,'Hospitalisation Details'!A1634:I1634,9,FALSE)</f>
        <v>tier - 2</v>
      </c>
      <c r="O1634" s="16" t="str">
        <f>VLOOKUP(A1634,'Hospitalisation Details'!A1634:J1634,10,FALSE)</f>
        <v>tier - 3</v>
      </c>
      <c r="P1634" s="16" t="str">
        <f>VLOOKUP(A1634,'Hospitalisation Details'!A1634:K1634,11,FALSE)</f>
        <v>R1012</v>
      </c>
      <c r="Q1634" s="16">
        <f>VLOOKUP(A1634,'Hospitalisation Details'!A1634:L1634,12,FALSE)</f>
        <v>26</v>
      </c>
    </row>
    <row r="1635" spans="1:17" ht="20.399999999999999" x14ac:dyDescent="0.6">
      <c r="A1635" s="17" t="s">
        <v>737</v>
      </c>
      <c r="B1635" s="16" t="str">
        <f>VLOOKUP('HEALTH CARE'!A1635,'Customer Names'!A1635:D1635,3,FALSE)</f>
        <v>Hetherington</v>
      </c>
      <c r="C1635" s="16">
        <f>VLOOKUP(A1635,'Medical Examinations'!A1635:B1635,2,FALSE)</f>
        <v>29.4</v>
      </c>
      <c r="D1635" s="16">
        <f>VLOOKUP(A1635,'Medical Examinations'!A1635:C1635,3,FALSE)</f>
        <v>4.26</v>
      </c>
      <c r="E1635" s="16" t="str">
        <f>VLOOKUP(A1635,'Medical Examinations'!A1635:D1635,4,FALSE)</f>
        <v>No</v>
      </c>
      <c r="F1635" s="16" t="str">
        <f>VLOOKUP(A1635,'Medical Examinations'!A1635:E1635,5,FALSE)</f>
        <v>No</v>
      </c>
      <c r="G1635" s="16" t="str">
        <f>VLOOKUP(A1635,'Medical Examinations'!A1635:F1635,6,FALSE)</f>
        <v>No</v>
      </c>
      <c r="H1635" s="16">
        <f>VLOOKUP('HEALTH CARE'!A1635,'Medical Examinations'!A1635:G1635,7,FALSE)</f>
        <v>0</v>
      </c>
      <c r="I1635" s="16" t="str">
        <f>VLOOKUP(A1635,'Medical Examinations'!A1635:H1635,8,FALSE)</f>
        <v>No</v>
      </c>
      <c r="J1635" s="16" t="str">
        <f>VLOOKUP(A1635,'Medical Examinations'!A1635:I1635,9,FALSE)</f>
        <v>overweight</v>
      </c>
      <c r="K1635" s="16" t="str">
        <f>VLOOKUP(A1635,'Medical Examinations'!A1635:J1635,10,FALSE)</f>
        <v>normal</v>
      </c>
      <c r="L1635" s="18">
        <f>VLOOKUP(A1635,'Hospitalisation Details'!A:F, 5, FALSE)</f>
        <v>16</v>
      </c>
      <c r="M1635" s="16">
        <f>VLOOKUP(A1635,'Hospitalisation Details'!A1635:H1635,8,FALSE)</f>
        <v>6059.17</v>
      </c>
      <c r="N1635" s="16" t="str">
        <f>VLOOKUP(A1635,'Hospitalisation Details'!A1635:I1635,9,FALSE)</f>
        <v>tier - 2</v>
      </c>
      <c r="O1635" s="16" t="str">
        <f>VLOOKUP(A1635,'Hospitalisation Details'!A1635:J1635,10,FALSE)</f>
        <v>tier - 1</v>
      </c>
      <c r="P1635" s="16" t="str">
        <f>VLOOKUP(A1635,'Hospitalisation Details'!A1635:K1635,11,FALSE)</f>
        <v>R1011</v>
      </c>
      <c r="Q1635" s="16">
        <f>VLOOKUP(A1635,'Hospitalisation Details'!A1635:L1635,12,FALSE)</f>
        <v>33</v>
      </c>
    </row>
    <row r="1636" spans="1:17" ht="20.399999999999999" x14ac:dyDescent="0.6">
      <c r="A1636" s="17" t="s">
        <v>736</v>
      </c>
      <c r="B1636" s="16" t="str">
        <f>VLOOKUP('HEALTH CARE'!A1636,'Customer Names'!A1636:D1636,3,FALSE)</f>
        <v>Murray</v>
      </c>
      <c r="C1636" s="16">
        <f>VLOOKUP(A1636,'Medical Examinations'!A1636:B1636,2,FALSE)</f>
        <v>21.31</v>
      </c>
      <c r="D1636" s="16">
        <f>VLOOKUP(A1636,'Medical Examinations'!A1636:C1636,3,FALSE)</f>
        <v>4.17</v>
      </c>
      <c r="E1636" s="16" t="str">
        <f>VLOOKUP(A1636,'Medical Examinations'!A1636:D1636,4,FALSE)</f>
        <v>No</v>
      </c>
      <c r="F1636" s="16" t="str">
        <f>VLOOKUP(A1636,'Medical Examinations'!A1636:E1636,5,FALSE)</f>
        <v>No</v>
      </c>
      <c r="G1636" s="16" t="str">
        <f>VLOOKUP(A1636,'Medical Examinations'!A1636:F1636,6,FALSE)</f>
        <v>No</v>
      </c>
      <c r="H1636" s="16">
        <f>VLOOKUP('HEALTH CARE'!A1636,'Medical Examinations'!A1636:G1636,7,FALSE)</f>
        <v>0</v>
      </c>
      <c r="I1636" s="16" t="str">
        <f>VLOOKUP(A1636,'Medical Examinations'!A1636:H1636,8,FALSE)</f>
        <v>No</v>
      </c>
      <c r="J1636" s="16" t="str">
        <f>VLOOKUP(A1636,'Medical Examinations'!A1636:I1636,9,FALSE)</f>
        <v>normal weight</v>
      </c>
      <c r="K1636" s="16" t="str">
        <f>VLOOKUP(A1636,'Medical Examinations'!A1636:J1636,10,FALSE)</f>
        <v>normal</v>
      </c>
      <c r="L1636" s="18">
        <f>VLOOKUP(A1636,'Hospitalisation Details'!A:F, 5, FALSE)</f>
        <v>8</v>
      </c>
      <c r="M1636" s="16">
        <f>VLOOKUP(A1636,'Hospitalisation Details'!A1636:H1636,8,FALSE)</f>
        <v>5993.62</v>
      </c>
      <c r="N1636" s="16" t="str">
        <f>VLOOKUP(A1636,'Hospitalisation Details'!A1636:I1636,9,FALSE)</f>
        <v>tier - 2</v>
      </c>
      <c r="O1636" s="16" t="str">
        <f>VLOOKUP(A1636,'Hospitalisation Details'!A1636:J1636,10,FALSE)</f>
        <v>tier - 3</v>
      </c>
      <c r="P1636" s="16" t="str">
        <f>VLOOKUP(A1636,'Hospitalisation Details'!A1636:K1636,11,FALSE)</f>
        <v>R1013</v>
      </c>
      <c r="Q1636" s="16">
        <f>VLOOKUP(A1636,'Hospitalisation Details'!A1636:L1636,12,FALSE)</f>
        <v>42</v>
      </c>
    </row>
    <row r="1637" spans="1:17" ht="20.399999999999999" x14ac:dyDescent="0.6">
      <c r="A1637" s="17" t="s">
        <v>735</v>
      </c>
      <c r="B1637" s="16" t="str">
        <f>VLOOKUP('HEALTH CARE'!A1637,'Customer Names'!A1637:D1637,3,FALSE)</f>
        <v>Higden</v>
      </c>
      <c r="C1637" s="16">
        <f>VLOOKUP(A1637,'Medical Examinations'!A1637:B1637,2,FALSE)</f>
        <v>19.559999999999999</v>
      </c>
      <c r="D1637" s="16">
        <f>VLOOKUP(A1637,'Medical Examinations'!A1637:C1637,3,FALSE)</f>
        <v>11.96</v>
      </c>
      <c r="E1637" s="16" t="str">
        <f>VLOOKUP(A1637,'Medical Examinations'!A1637:D1637,4,FALSE)</f>
        <v>No</v>
      </c>
      <c r="F1637" s="16" t="str">
        <f>VLOOKUP(A1637,'Medical Examinations'!A1637:E1637,5,FALSE)</f>
        <v>No</v>
      </c>
      <c r="G1637" s="16" t="str">
        <f>VLOOKUP(A1637,'Medical Examinations'!A1637:F1637,6,FALSE)</f>
        <v>No</v>
      </c>
      <c r="H1637" s="16">
        <f>VLOOKUP('HEALTH CARE'!A1637,'Medical Examinations'!A1637:G1637,7,FALSE)</f>
        <v>0</v>
      </c>
      <c r="I1637" s="16" t="str">
        <f>VLOOKUP(A1637,'Medical Examinations'!A1637:H1637,8,FALSE)</f>
        <v>No</v>
      </c>
      <c r="J1637" s="16" t="str">
        <f>VLOOKUP(A1637,'Medical Examinations'!A1637:I1637,9,FALSE)</f>
        <v>normal weight</v>
      </c>
      <c r="K1637" s="16" t="str">
        <f>VLOOKUP(A1637,'Medical Examinations'!A1637:J1637,10,FALSE)</f>
        <v>diabetes</v>
      </c>
      <c r="L1637" s="18">
        <f>VLOOKUP(A1637,'Hospitalisation Details'!A:F, 5, FALSE)</f>
        <v>17</v>
      </c>
      <c r="M1637" s="16">
        <f>VLOOKUP(A1637,'Hospitalisation Details'!A1637:H1637,8,FALSE)</f>
        <v>5990.17</v>
      </c>
      <c r="N1637" s="16" t="str">
        <f>VLOOKUP(A1637,'Hospitalisation Details'!A1637:I1637,9,FALSE)</f>
        <v>tier - 2</v>
      </c>
      <c r="O1637" s="16" t="str">
        <f>VLOOKUP(A1637,'Hospitalisation Details'!A1637:J1637,10,FALSE)</f>
        <v>tier - 2</v>
      </c>
      <c r="P1637" s="16" t="str">
        <f>VLOOKUP(A1637,'Hospitalisation Details'!A1637:K1637,11,FALSE)</f>
        <v>R1013</v>
      </c>
      <c r="Q1637" s="16">
        <f>VLOOKUP(A1637,'Hospitalisation Details'!A1637:L1637,12,FALSE)</f>
        <v>48</v>
      </c>
    </row>
    <row r="1638" spans="1:17" ht="20.399999999999999" x14ac:dyDescent="0.6">
      <c r="A1638" s="17" t="s">
        <v>734</v>
      </c>
      <c r="B1638" s="16" t="str">
        <f>VLOOKUP('HEALTH CARE'!A1638,'Customer Names'!A1638:D1638,3,FALSE)</f>
        <v>Rediger</v>
      </c>
      <c r="C1638" s="16">
        <f>VLOOKUP(A1638,'Medical Examinations'!A1638:B1638,2,FALSE)</f>
        <v>37.335000000000001</v>
      </c>
      <c r="D1638" s="16">
        <f>VLOOKUP(A1638,'Medical Examinations'!A1638:C1638,3,FALSE)</f>
        <v>6.26</v>
      </c>
      <c r="E1638" s="16" t="str">
        <f>VLOOKUP(A1638,'Medical Examinations'!A1638:D1638,4,FALSE)</f>
        <v>Yes</v>
      </c>
      <c r="F1638" s="16" t="str">
        <f>VLOOKUP(A1638,'Medical Examinations'!A1638:E1638,5,FALSE)</f>
        <v>No</v>
      </c>
      <c r="G1638" s="16" t="str">
        <f>VLOOKUP(A1638,'Medical Examinations'!A1638:F1638,6,FALSE)</f>
        <v>No</v>
      </c>
      <c r="H1638" s="16">
        <f>VLOOKUP('HEALTH CARE'!A1638,'Medical Examinations'!A1638:G1638,7,FALSE)</f>
        <v>1</v>
      </c>
      <c r="I1638" s="16" t="str">
        <f>VLOOKUP(A1638,'Medical Examinations'!A1638:H1638,8,FALSE)</f>
        <v>No</v>
      </c>
      <c r="J1638" s="16" t="str">
        <f>VLOOKUP(A1638,'Medical Examinations'!A1638:I1638,9,FALSE)</f>
        <v>obesity</v>
      </c>
      <c r="K1638" s="16" t="str">
        <f>VLOOKUP(A1638,'Medical Examinations'!A1638:J1638,10,FALSE)</f>
        <v>prediabetes</v>
      </c>
      <c r="L1638" s="18">
        <f>VLOOKUP(A1638,'Hospitalisation Details'!A:F, 5, FALSE)</f>
        <v>10</v>
      </c>
      <c r="M1638" s="16">
        <f>VLOOKUP(A1638,'Hospitalisation Details'!A1638:H1638,8,FALSE)</f>
        <v>5989.52</v>
      </c>
      <c r="N1638" s="16" t="str">
        <f>VLOOKUP(A1638,'Hospitalisation Details'!A1638:I1638,9,FALSE)</f>
        <v>tier - 2</v>
      </c>
      <c r="O1638" s="16" t="str">
        <f>VLOOKUP(A1638,'Hospitalisation Details'!A1638:J1638,10,FALSE)</f>
        <v>tier - 1</v>
      </c>
      <c r="P1638" s="16" t="str">
        <f>VLOOKUP(A1638,'Hospitalisation Details'!A1638:K1638,11,FALSE)</f>
        <v>R1012</v>
      </c>
      <c r="Q1638" s="16">
        <f>VLOOKUP(A1638,'Hospitalisation Details'!A1638:L1638,12,FALSE)</f>
        <v>34</v>
      </c>
    </row>
    <row r="1639" spans="1:17" ht="20.399999999999999" x14ac:dyDescent="0.6">
      <c r="A1639" s="17" t="s">
        <v>733</v>
      </c>
      <c r="B1639" s="16" t="str">
        <f>VLOOKUP('HEALTH CARE'!A1639,'Customer Names'!A1639:D1639,3,FALSE)</f>
        <v>Huff</v>
      </c>
      <c r="C1639" s="16">
        <f>VLOOKUP(A1639,'Medical Examinations'!A1639:B1639,2,FALSE)</f>
        <v>19.53</v>
      </c>
      <c r="D1639" s="16">
        <f>VLOOKUP(A1639,'Medical Examinations'!A1639:C1639,3,FALSE)</f>
        <v>11.68</v>
      </c>
      <c r="E1639" s="16" t="str">
        <f>VLOOKUP(A1639,'Medical Examinations'!A1639:D1639,4,FALSE)</f>
        <v>No</v>
      </c>
      <c r="F1639" s="16" t="str">
        <f>VLOOKUP(A1639,'Medical Examinations'!A1639:E1639,5,FALSE)</f>
        <v>No</v>
      </c>
      <c r="G1639" s="16" t="str">
        <f>VLOOKUP(A1639,'Medical Examinations'!A1639:F1639,6,FALSE)</f>
        <v>No</v>
      </c>
      <c r="H1639" s="16">
        <f>VLOOKUP('HEALTH CARE'!A1639,'Medical Examinations'!A1639:G1639,7,FALSE)</f>
        <v>0</v>
      </c>
      <c r="I1639" s="16" t="str">
        <f>VLOOKUP(A1639,'Medical Examinations'!A1639:H1639,8,FALSE)</f>
        <v>No</v>
      </c>
      <c r="J1639" s="16" t="str">
        <f>VLOOKUP(A1639,'Medical Examinations'!A1639:I1639,9,FALSE)</f>
        <v>normal weight</v>
      </c>
      <c r="K1639" s="16" t="str">
        <f>VLOOKUP(A1639,'Medical Examinations'!A1639:J1639,10,FALSE)</f>
        <v>diabetes</v>
      </c>
      <c r="L1639" s="18">
        <f>VLOOKUP(A1639,'Hospitalisation Details'!A:F, 5, FALSE)</f>
        <v>11</v>
      </c>
      <c r="M1639" s="16">
        <f>VLOOKUP(A1639,'Hospitalisation Details'!A1639:H1639,8,FALSE)</f>
        <v>5979.99</v>
      </c>
      <c r="N1639" s="16" t="str">
        <f>VLOOKUP(A1639,'Hospitalisation Details'!A1639:I1639,9,FALSE)</f>
        <v>tier - 2</v>
      </c>
      <c r="O1639" s="16" t="str">
        <f>VLOOKUP(A1639,'Hospitalisation Details'!A1639:J1639,10,FALSE)</f>
        <v>tier - 3</v>
      </c>
      <c r="P1639" s="16" t="str">
        <f>VLOOKUP(A1639,'Hospitalisation Details'!A1639:K1639,11,FALSE)</f>
        <v>R1013</v>
      </c>
      <c r="Q1639" s="16">
        <f>VLOOKUP(A1639,'Hospitalisation Details'!A1639:L1639,12,FALSE)</f>
        <v>48</v>
      </c>
    </row>
    <row r="1640" spans="1:17" ht="20.399999999999999" x14ac:dyDescent="0.6">
      <c r="A1640" s="17" t="s">
        <v>732</v>
      </c>
      <c r="B1640" s="16" t="str">
        <f>VLOOKUP('HEALTH CARE'!A1640,'Customer Names'!A1640:D1640,3,FALSE)</f>
        <v>Hall</v>
      </c>
      <c r="C1640" s="16">
        <f>VLOOKUP(A1640,'Medical Examinations'!A1640:B1640,2,FALSE)</f>
        <v>34.1</v>
      </c>
      <c r="D1640" s="16">
        <f>VLOOKUP(A1640,'Medical Examinations'!A1640:C1640,3,FALSE)</f>
        <v>5.16</v>
      </c>
      <c r="E1640" s="16" t="str">
        <f>VLOOKUP(A1640,'Medical Examinations'!A1640:D1640,4,FALSE)</f>
        <v>No</v>
      </c>
      <c r="F1640" s="16" t="str">
        <f>VLOOKUP(A1640,'Medical Examinations'!A1640:E1640,5,FALSE)</f>
        <v>No</v>
      </c>
      <c r="G1640" s="16" t="str">
        <f>VLOOKUP(A1640,'Medical Examinations'!A1640:F1640,6,FALSE)</f>
        <v>No</v>
      </c>
      <c r="H1640" s="16">
        <f>VLOOKUP('HEALTH CARE'!A1640,'Medical Examinations'!A1640:G1640,7,FALSE)</f>
        <v>0</v>
      </c>
      <c r="I1640" s="16" t="str">
        <f>VLOOKUP(A1640,'Medical Examinations'!A1640:H1640,8,FALSE)</f>
        <v>No</v>
      </c>
      <c r="J1640" s="16" t="str">
        <f>VLOOKUP(A1640,'Medical Examinations'!A1640:I1640,9,FALSE)</f>
        <v>obesity</v>
      </c>
      <c r="K1640" s="16" t="str">
        <f>VLOOKUP(A1640,'Medical Examinations'!A1640:J1640,10,FALSE)</f>
        <v>normal</v>
      </c>
      <c r="L1640" s="18">
        <f>VLOOKUP(A1640,'Hospitalisation Details'!A:F, 5, FALSE)</f>
        <v>10</v>
      </c>
      <c r="M1640" s="16">
        <f>VLOOKUP(A1640,'Hospitalisation Details'!A1640:H1640,8,FALSE)</f>
        <v>5979.73</v>
      </c>
      <c r="N1640" s="16" t="str">
        <f>VLOOKUP(A1640,'Hospitalisation Details'!A1640:I1640,9,FALSE)</f>
        <v>tier - 2</v>
      </c>
      <c r="O1640" s="16" t="str">
        <f>VLOOKUP(A1640,'Hospitalisation Details'!A1640:J1640,10,FALSE)</f>
        <v>tier - 2</v>
      </c>
      <c r="P1640" s="16" t="str">
        <f>VLOOKUP(A1640,'Hospitalisation Details'!A1640:K1640,11,FALSE)</f>
        <v>R1011</v>
      </c>
      <c r="Q1640" s="16">
        <f>VLOOKUP(A1640,'Hospitalisation Details'!A1640:L1640,12,FALSE)</f>
        <v>42</v>
      </c>
    </row>
    <row r="1641" spans="1:17" ht="20.399999999999999" x14ac:dyDescent="0.6">
      <c r="A1641" s="17" t="s">
        <v>731</v>
      </c>
      <c r="B1641" s="16" t="str">
        <f>VLOOKUP('HEALTH CARE'!A1641,'Customer Names'!A1641:D1641,3,FALSE)</f>
        <v>Grise</v>
      </c>
      <c r="C1641" s="16">
        <f>VLOOKUP(A1641,'Medical Examinations'!A1641:B1641,2,FALSE)</f>
        <v>16.5</v>
      </c>
      <c r="D1641" s="16">
        <f>VLOOKUP(A1641,'Medical Examinations'!A1641:C1641,3,FALSE)</f>
        <v>6.9</v>
      </c>
      <c r="E1641" s="16" t="str">
        <f>VLOOKUP(A1641,'Medical Examinations'!A1641:D1641,4,FALSE)</f>
        <v>Yes</v>
      </c>
      <c r="F1641" s="16" t="str">
        <f>VLOOKUP(A1641,'Medical Examinations'!A1641:E1641,5,FALSE)</f>
        <v>No</v>
      </c>
      <c r="G1641" s="16" t="str">
        <f>VLOOKUP(A1641,'Medical Examinations'!A1641:F1641,6,FALSE)</f>
        <v>No</v>
      </c>
      <c r="H1641" s="16">
        <f>VLOOKUP('HEALTH CARE'!A1641,'Medical Examinations'!A1641:G1641,7,FALSE)</f>
        <v>2</v>
      </c>
      <c r="I1641" s="16" t="str">
        <f>VLOOKUP(A1641,'Medical Examinations'!A1641:H1641,8,FALSE)</f>
        <v>No</v>
      </c>
      <c r="J1641" s="16" t="str">
        <f>VLOOKUP(A1641,'Medical Examinations'!A1641:I1641,9,FALSE)</f>
        <v>underweight</v>
      </c>
      <c r="K1641" s="16" t="str">
        <f>VLOOKUP(A1641,'Medical Examinations'!A1641:J1641,10,FALSE)</f>
        <v>diabetes</v>
      </c>
      <c r="L1641" s="18">
        <f>VLOOKUP(A1641,'Hospitalisation Details'!A:F, 5, FALSE)</f>
        <v>25</v>
      </c>
      <c r="M1641" s="16">
        <f>VLOOKUP(A1641,'Hospitalisation Details'!A1641:H1641,8,FALSE)</f>
        <v>5979.66</v>
      </c>
      <c r="N1641" s="16" t="str">
        <f>VLOOKUP(A1641,'Hospitalisation Details'!A1641:I1641,9,FALSE)</f>
        <v>tier - 2</v>
      </c>
      <c r="O1641" s="16" t="str">
        <f>VLOOKUP(A1641,'Hospitalisation Details'!A1641:J1641,10,FALSE)</f>
        <v>tier - 3</v>
      </c>
      <c r="P1641" s="16" t="str">
        <f>VLOOKUP(A1641,'Hospitalisation Details'!A1641:K1641,11,FALSE)</f>
        <v>R1013</v>
      </c>
      <c r="Q1641" s="16">
        <f>VLOOKUP(A1641,'Hospitalisation Details'!A1641:L1641,12,FALSE)</f>
        <v>52</v>
      </c>
    </row>
    <row r="1642" spans="1:17" ht="20.399999999999999" x14ac:dyDescent="0.6">
      <c r="A1642" s="17" t="s">
        <v>730</v>
      </c>
      <c r="B1642" s="16" t="str">
        <f>VLOOKUP('HEALTH CARE'!A1642,'Customer Names'!A1642:D1642,3,FALSE)</f>
        <v>Skildum</v>
      </c>
      <c r="C1642" s="16">
        <f>VLOOKUP(A1642,'Medical Examinations'!A1642:B1642,2,FALSE)</f>
        <v>30.69</v>
      </c>
      <c r="D1642" s="16">
        <f>VLOOKUP(A1642,'Medical Examinations'!A1642:C1642,3,FALSE)</f>
        <v>4.83</v>
      </c>
      <c r="E1642" s="16" t="str">
        <f>VLOOKUP(A1642,'Medical Examinations'!A1642:D1642,4,FALSE)</f>
        <v>No</v>
      </c>
      <c r="F1642" s="16" t="str">
        <f>VLOOKUP(A1642,'Medical Examinations'!A1642:E1642,5,FALSE)</f>
        <v>No</v>
      </c>
      <c r="G1642" s="16" t="str">
        <f>VLOOKUP(A1642,'Medical Examinations'!A1642:F1642,6,FALSE)</f>
        <v>No</v>
      </c>
      <c r="H1642" s="16">
        <f>VLOOKUP('HEALTH CARE'!A1642,'Medical Examinations'!A1642:G1642,7,FALSE)</f>
        <v>1</v>
      </c>
      <c r="I1642" s="16" t="str">
        <f>VLOOKUP(A1642,'Medical Examinations'!A1642:H1642,8,FALSE)</f>
        <v>No</v>
      </c>
      <c r="J1642" s="16" t="str">
        <f>VLOOKUP(A1642,'Medical Examinations'!A1642:I1642,9,FALSE)</f>
        <v>obesity</v>
      </c>
      <c r="K1642" s="16" t="str">
        <f>VLOOKUP(A1642,'Medical Examinations'!A1642:J1642,10,FALSE)</f>
        <v>normal</v>
      </c>
      <c r="L1642" s="18">
        <f>VLOOKUP(A1642,'Hospitalisation Details'!A:F, 5, FALSE)</f>
        <v>11</v>
      </c>
      <c r="M1642" s="16">
        <f>VLOOKUP(A1642,'Hospitalisation Details'!A1642:H1642,8,FALSE)</f>
        <v>5976.83</v>
      </c>
      <c r="N1642" s="16" t="str">
        <f>VLOOKUP(A1642,'Hospitalisation Details'!A1642:I1642,9,FALSE)</f>
        <v>tier - 2</v>
      </c>
      <c r="O1642" s="16" t="str">
        <f>VLOOKUP(A1642,'Hospitalisation Details'!A1642:J1642,10,FALSE)</f>
        <v>tier - 2</v>
      </c>
      <c r="P1642" s="16" t="str">
        <f>VLOOKUP(A1642,'Hospitalisation Details'!A1642:K1642,11,FALSE)</f>
        <v>R1013</v>
      </c>
      <c r="Q1642" s="16">
        <f>VLOOKUP(A1642,'Hospitalisation Details'!A1642:L1642,12,FALSE)</f>
        <v>38</v>
      </c>
    </row>
    <row r="1643" spans="1:17" ht="20.399999999999999" x14ac:dyDescent="0.6">
      <c r="A1643" s="17" t="s">
        <v>729</v>
      </c>
      <c r="B1643" s="16" t="str">
        <f>VLOOKUP('HEALTH CARE'!A1643,'Customer Names'!A1643:D1643,3,FALSE)</f>
        <v>Yang</v>
      </c>
      <c r="C1643" s="16">
        <f>VLOOKUP(A1643,'Medical Examinations'!A1643:B1643,2,FALSE)</f>
        <v>28.93</v>
      </c>
      <c r="D1643" s="16">
        <f>VLOOKUP(A1643,'Medical Examinations'!A1643:C1643,3,FALSE)</f>
        <v>4.87</v>
      </c>
      <c r="E1643" s="16" t="str">
        <f>VLOOKUP(A1643,'Medical Examinations'!A1643:D1643,4,FALSE)</f>
        <v>No</v>
      </c>
      <c r="F1643" s="16" t="str">
        <f>VLOOKUP(A1643,'Medical Examinations'!A1643:E1643,5,FALSE)</f>
        <v>No</v>
      </c>
      <c r="G1643" s="16" t="str">
        <f>VLOOKUP(A1643,'Medical Examinations'!A1643:F1643,6,FALSE)</f>
        <v>No</v>
      </c>
      <c r="H1643" s="16">
        <f>VLOOKUP('HEALTH CARE'!A1643,'Medical Examinations'!A1643:G1643,7,FALSE)</f>
        <v>1</v>
      </c>
      <c r="I1643" s="16" t="str">
        <f>VLOOKUP(A1643,'Medical Examinations'!A1643:H1643,8,FALSE)</f>
        <v>No</v>
      </c>
      <c r="J1643" s="16" t="str">
        <f>VLOOKUP(A1643,'Medical Examinations'!A1643:I1643,9,FALSE)</f>
        <v>overweight</v>
      </c>
      <c r="K1643" s="16" t="str">
        <f>VLOOKUP(A1643,'Medical Examinations'!A1643:J1643,10,FALSE)</f>
        <v>normal</v>
      </c>
      <c r="L1643" s="18">
        <f>VLOOKUP(A1643,'Hospitalisation Details'!A:F, 5, FALSE)</f>
        <v>19</v>
      </c>
      <c r="M1643" s="16">
        <f>VLOOKUP(A1643,'Hospitalisation Details'!A1643:H1643,8,FALSE)</f>
        <v>5974.38</v>
      </c>
      <c r="N1643" s="16" t="str">
        <f>VLOOKUP(A1643,'Hospitalisation Details'!A1643:I1643,9,FALSE)</f>
        <v>tier - 2</v>
      </c>
      <c r="O1643" s="16" t="str">
        <f>VLOOKUP(A1643,'Hospitalisation Details'!A1643:J1643,10,FALSE)</f>
        <v>tier - 3</v>
      </c>
      <c r="P1643" s="16" t="str">
        <f>VLOOKUP(A1643,'Hospitalisation Details'!A1643:K1643,11,FALSE)</f>
        <v>R1013</v>
      </c>
      <c r="Q1643" s="16">
        <f>VLOOKUP(A1643,'Hospitalisation Details'!A1643:L1643,12,FALSE)</f>
        <v>38</v>
      </c>
    </row>
    <row r="1644" spans="1:17" ht="20.399999999999999" x14ac:dyDescent="0.6">
      <c r="A1644" s="17" t="s">
        <v>728</v>
      </c>
      <c r="B1644" s="16" t="str">
        <f>VLOOKUP('HEALTH CARE'!A1644,'Customer Names'!A1644:D1644,3,FALSE)</f>
        <v>Fischer-Daly</v>
      </c>
      <c r="C1644" s="16">
        <f>VLOOKUP(A1644,'Medical Examinations'!A1644:B1644,2,FALSE)</f>
        <v>38.9</v>
      </c>
      <c r="D1644" s="16">
        <f>VLOOKUP(A1644,'Medical Examinations'!A1644:C1644,3,FALSE)</f>
        <v>4.28</v>
      </c>
      <c r="E1644" s="16" t="str">
        <f>VLOOKUP(A1644,'Medical Examinations'!A1644:D1644,4,FALSE)</f>
        <v>No</v>
      </c>
      <c r="F1644" s="16" t="str">
        <f>VLOOKUP(A1644,'Medical Examinations'!A1644:E1644,5,FALSE)</f>
        <v>No</v>
      </c>
      <c r="G1644" s="16" t="str">
        <f>VLOOKUP(A1644,'Medical Examinations'!A1644:F1644,6,FALSE)</f>
        <v>No</v>
      </c>
      <c r="H1644" s="16">
        <f>VLOOKUP('HEALTH CARE'!A1644,'Medical Examinations'!A1644:G1644,7,FALSE)</f>
        <v>0</v>
      </c>
      <c r="I1644" s="16" t="str">
        <f>VLOOKUP(A1644,'Medical Examinations'!A1644:H1644,8,FALSE)</f>
        <v>No</v>
      </c>
      <c r="J1644" s="16" t="str">
        <f>VLOOKUP(A1644,'Medical Examinations'!A1644:I1644,9,FALSE)</f>
        <v>obesity</v>
      </c>
      <c r="K1644" s="16" t="str">
        <f>VLOOKUP(A1644,'Medical Examinations'!A1644:J1644,10,FALSE)</f>
        <v>normal</v>
      </c>
      <c r="L1644" s="18">
        <f>VLOOKUP(A1644,'Hospitalisation Details'!A:F, 5, FALSE)</f>
        <v>22</v>
      </c>
      <c r="M1644" s="16">
        <f>VLOOKUP(A1644,'Hospitalisation Details'!A1644:H1644,8,FALSE)</f>
        <v>5972.38</v>
      </c>
      <c r="N1644" s="16" t="str">
        <f>VLOOKUP(A1644,'Hospitalisation Details'!A1644:I1644,9,FALSE)</f>
        <v>tier - 2</v>
      </c>
      <c r="O1644" s="16" t="str">
        <f>VLOOKUP(A1644,'Hospitalisation Details'!A1644:J1644,10,FALSE)</f>
        <v>tier - 2</v>
      </c>
      <c r="P1644" s="16" t="str">
        <f>VLOOKUP(A1644,'Hospitalisation Details'!A1644:K1644,11,FALSE)</f>
        <v>R1011</v>
      </c>
      <c r="Q1644" s="16">
        <f>VLOOKUP(A1644,'Hospitalisation Details'!A1644:L1644,12,FALSE)</f>
        <v>33</v>
      </c>
    </row>
    <row r="1645" spans="1:17" ht="20.399999999999999" x14ac:dyDescent="0.6">
      <c r="A1645" s="17" t="s">
        <v>727</v>
      </c>
      <c r="B1645" s="16" t="str">
        <f>VLOOKUP('HEALTH CARE'!A1645,'Customer Names'!A1645:D1645,3,FALSE)</f>
        <v>Asher</v>
      </c>
      <c r="C1645" s="16">
        <f>VLOOKUP(A1645,'Medical Examinations'!A1645:B1645,2,FALSE)</f>
        <v>26.9</v>
      </c>
      <c r="D1645" s="16">
        <f>VLOOKUP(A1645,'Medical Examinations'!A1645:C1645,3,FALSE)</f>
        <v>4.07</v>
      </c>
      <c r="E1645" s="16" t="str">
        <f>VLOOKUP(A1645,'Medical Examinations'!A1645:D1645,4,FALSE)</f>
        <v>No</v>
      </c>
      <c r="F1645" s="16" t="str">
        <f>VLOOKUP(A1645,'Medical Examinations'!A1645:E1645,5,FALSE)</f>
        <v>No</v>
      </c>
      <c r="G1645" s="16" t="str">
        <f>VLOOKUP(A1645,'Medical Examinations'!A1645:F1645,6,FALSE)</f>
        <v>No</v>
      </c>
      <c r="H1645" s="16">
        <f>VLOOKUP('HEALTH CARE'!A1645,'Medical Examinations'!A1645:G1645,7,FALSE)</f>
        <v>0</v>
      </c>
      <c r="I1645" s="16" t="str">
        <f>VLOOKUP(A1645,'Medical Examinations'!A1645:H1645,8,FALSE)</f>
        <v>No</v>
      </c>
      <c r="J1645" s="16" t="str">
        <f>VLOOKUP(A1645,'Medical Examinations'!A1645:I1645,9,FALSE)</f>
        <v>overweight</v>
      </c>
      <c r="K1645" s="16" t="str">
        <f>VLOOKUP(A1645,'Medical Examinations'!A1645:J1645,10,FALSE)</f>
        <v>normal</v>
      </c>
      <c r="L1645" s="18">
        <f>VLOOKUP(A1645,'Hospitalisation Details'!A:F, 5, FALSE)</f>
        <v>21</v>
      </c>
      <c r="M1645" s="16">
        <f>VLOOKUP(A1645,'Hospitalisation Details'!A1645:H1645,8,FALSE)</f>
        <v>5969.72</v>
      </c>
      <c r="N1645" s="16" t="str">
        <f>VLOOKUP(A1645,'Hospitalisation Details'!A1645:I1645,9,FALSE)</f>
        <v>tier - 3</v>
      </c>
      <c r="O1645" s="16" t="str">
        <f>VLOOKUP(A1645,'Hospitalisation Details'!A1645:J1645,10,FALSE)</f>
        <v>tier - 3</v>
      </c>
      <c r="P1645" s="16" t="str">
        <f>VLOOKUP(A1645,'Hospitalisation Details'!A1645:K1645,11,FALSE)</f>
        <v>R1011</v>
      </c>
      <c r="Q1645" s="16">
        <f>VLOOKUP(A1645,'Hospitalisation Details'!A1645:L1645,12,FALSE)</f>
        <v>42</v>
      </c>
    </row>
    <row r="1646" spans="1:17" ht="20.399999999999999" x14ac:dyDescent="0.6">
      <c r="A1646" s="17" t="s">
        <v>726</v>
      </c>
      <c r="B1646" s="16" t="str">
        <f>VLOOKUP('HEALTH CARE'!A1646,'Customer Names'!A1646:D1646,3,FALSE)</f>
        <v>Zhou</v>
      </c>
      <c r="C1646" s="16">
        <f>VLOOKUP(A1646,'Medical Examinations'!A1646:B1646,2,FALSE)</f>
        <v>24.86</v>
      </c>
      <c r="D1646" s="16">
        <f>VLOOKUP(A1646,'Medical Examinations'!A1646:C1646,3,FALSE)</f>
        <v>6.23</v>
      </c>
      <c r="E1646" s="16" t="str">
        <f>VLOOKUP(A1646,'Medical Examinations'!A1646:D1646,4,FALSE)</f>
        <v>No</v>
      </c>
      <c r="F1646" s="16" t="str">
        <f>VLOOKUP(A1646,'Medical Examinations'!A1646:E1646,5,FALSE)</f>
        <v>No</v>
      </c>
      <c r="G1646" s="16" t="str">
        <f>VLOOKUP(A1646,'Medical Examinations'!A1646:F1646,6,FALSE)</f>
        <v>No</v>
      </c>
      <c r="H1646" s="16">
        <f>VLOOKUP('HEALTH CARE'!A1646,'Medical Examinations'!A1646:G1646,7,FALSE)</f>
        <v>0</v>
      </c>
      <c r="I1646" s="16" t="str">
        <f>VLOOKUP(A1646,'Medical Examinations'!A1646:H1646,8,FALSE)</f>
        <v>No</v>
      </c>
      <c r="J1646" s="16" t="str">
        <f>VLOOKUP(A1646,'Medical Examinations'!A1646:I1646,9,FALSE)</f>
        <v>normal weight</v>
      </c>
      <c r="K1646" s="16" t="str">
        <f>VLOOKUP(A1646,'Medical Examinations'!A1646:J1646,10,FALSE)</f>
        <v>prediabetes</v>
      </c>
      <c r="L1646" s="18">
        <f>VLOOKUP(A1646,'Hospitalisation Details'!A:F, 5, FALSE)</f>
        <v>5</v>
      </c>
      <c r="M1646" s="16">
        <f>VLOOKUP(A1646,'Hospitalisation Details'!A1646:H1646,8,FALSE)</f>
        <v>5966.89</v>
      </c>
      <c r="N1646" s="16" t="str">
        <f>VLOOKUP(A1646,'Hospitalisation Details'!A1646:I1646,9,FALSE)</f>
        <v>tier - 2</v>
      </c>
      <c r="O1646" s="16" t="str">
        <f>VLOOKUP(A1646,'Hospitalisation Details'!A1646:J1646,10,FALSE)</f>
        <v>tier - 3</v>
      </c>
      <c r="P1646" s="16" t="str">
        <f>VLOOKUP(A1646,'Hospitalisation Details'!A1646:K1646,11,FALSE)</f>
        <v>R1013</v>
      </c>
      <c r="Q1646" s="16">
        <f>VLOOKUP(A1646,'Hospitalisation Details'!A1646:L1646,12,FALSE)</f>
        <v>42</v>
      </c>
    </row>
    <row r="1647" spans="1:17" ht="20.399999999999999" x14ac:dyDescent="0.6">
      <c r="A1647" s="17" t="s">
        <v>725</v>
      </c>
      <c r="B1647" s="16" t="str">
        <f>VLOOKUP('HEALTH CARE'!A1647,'Customer Names'!A1647:D1647,3,FALSE)</f>
        <v>Rudder</v>
      </c>
      <c r="C1647" s="16">
        <f>VLOOKUP(A1647,'Medical Examinations'!A1647:B1647,2,FALSE)</f>
        <v>39.14</v>
      </c>
      <c r="D1647" s="16">
        <f>VLOOKUP(A1647,'Medical Examinations'!A1647:C1647,3,FALSE)</f>
        <v>6.24</v>
      </c>
      <c r="E1647" s="16" t="str">
        <f>VLOOKUP(A1647,'Medical Examinations'!A1647:D1647,4,FALSE)</f>
        <v>No</v>
      </c>
      <c r="F1647" s="16" t="str">
        <f>VLOOKUP(A1647,'Medical Examinations'!A1647:E1647,5,FALSE)</f>
        <v>yes</v>
      </c>
      <c r="G1647" s="16" t="str">
        <f>VLOOKUP(A1647,'Medical Examinations'!A1647:F1647,6,FALSE)</f>
        <v>No</v>
      </c>
      <c r="H1647" s="16">
        <f>VLOOKUP('HEALTH CARE'!A1647,'Medical Examinations'!A1647:G1647,7,FALSE)</f>
        <v>1</v>
      </c>
      <c r="I1647" s="16" t="str">
        <f>VLOOKUP(A1647,'Medical Examinations'!A1647:H1647,8,FALSE)</f>
        <v>No</v>
      </c>
      <c r="J1647" s="16" t="str">
        <f>VLOOKUP(A1647,'Medical Examinations'!A1647:I1647,9,FALSE)</f>
        <v>obesity</v>
      </c>
      <c r="K1647" s="16" t="str">
        <f>VLOOKUP(A1647,'Medical Examinations'!A1647:J1647,10,FALSE)</f>
        <v>prediabetes</v>
      </c>
      <c r="L1647" s="18">
        <f>VLOOKUP(A1647,'Hospitalisation Details'!A:F, 5, FALSE)</f>
        <v>15</v>
      </c>
      <c r="M1647" s="16">
        <f>VLOOKUP(A1647,'Hospitalisation Details'!A1647:H1647,8,FALSE)</f>
        <v>5960.91</v>
      </c>
      <c r="N1647" s="16" t="str">
        <f>VLOOKUP(A1647,'Hospitalisation Details'!A1647:I1647,9,FALSE)</f>
        <v>tier - 2</v>
      </c>
      <c r="O1647" s="16" t="str">
        <f>VLOOKUP(A1647,'Hospitalisation Details'!A1647:J1647,10,FALSE)</f>
        <v>tier - 1</v>
      </c>
      <c r="P1647" s="16" t="str">
        <f>VLOOKUP(A1647,'Hospitalisation Details'!A1647:K1647,11,FALSE)</f>
        <v>R1026</v>
      </c>
      <c r="Q1647" s="16">
        <f>VLOOKUP(A1647,'Hospitalisation Details'!A1647:L1647,12,FALSE)</f>
        <v>18</v>
      </c>
    </row>
    <row r="1648" spans="1:17" ht="20.399999999999999" x14ac:dyDescent="0.6">
      <c r="A1648" s="17" t="s">
        <v>724</v>
      </c>
      <c r="B1648" s="16" t="str">
        <f>VLOOKUP('HEALTH CARE'!A1648,'Customer Names'!A1648:D1648,3,FALSE)</f>
        <v>Cartmell</v>
      </c>
      <c r="C1648" s="16">
        <f>VLOOKUP(A1648,'Medical Examinations'!A1648:B1648,2,FALSE)</f>
        <v>39.799999999999997</v>
      </c>
      <c r="D1648" s="16">
        <f>VLOOKUP(A1648,'Medical Examinations'!A1648:C1648,3,FALSE)</f>
        <v>6.17</v>
      </c>
      <c r="E1648" s="16" t="str">
        <f>VLOOKUP(A1648,'Medical Examinations'!A1648:D1648,4,FALSE)</f>
        <v>No</v>
      </c>
      <c r="F1648" s="16" t="str">
        <f>VLOOKUP(A1648,'Medical Examinations'!A1648:E1648,5,FALSE)</f>
        <v>No</v>
      </c>
      <c r="G1648" s="16" t="str">
        <f>VLOOKUP(A1648,'Medical Examinations'!A1648:F1648,6,FALSE)</f>
        <v>Yes</v>
      </c>
      <c r="H1648" s="16">
        <f>VLOOKUP('HEALTH CARE'!A1648,'Medical Examinations'!A1648:G1648,7,FALSE)</f>
        <v>1</v>
      </c>
      <c r="I1648" s="16" t="str">
        <f>VLOOKUP(A1648,'Medical Examinations'!A1648:H1648,8,FALSE)</f>
        <v>No</v>
      </c>
      <c r="J1648" s="16" t="str">
        <f>VLOOKUP(A1648,'Medical Examinations'!A1648:I1648,9,FALSE)</f>
        <v>obesity</v>
      </c>
      <c r="K1648" s="16" t="str">
        <f>VLOOKUP(A1648,'Medical Examinations'!A1648:J1648,10,FALSE)</f>
        <v>prediabetes</v>
      </c>
      <c r="L1648" s="18">
        <f>VLOOKUP(A1648,'Hospitalisation Details'!A:F, 5, FALSE)</f>
        <v>13</v>
      </c>
      <c r="M1648" s="16">
        <f>VLOOKUP(A1648,'Hospitalisation Details'!A1648:H1648,8,FALSE)</f>
        <v>5957.35</v>
      </c>
      <c r="N1648" s="16" t="str">
        <f>VLOOKUP(A1648,'Hospitalisation Details'!A1648:I1648,9,FALSE)</f>
        <v>tier - 2</v>
      </c>
      <c r="O1648" s="16" t="str">
        <f>VLOOKUP(A1648,'Hospitalisation Details'!A1648:J1648,10,FALSE)</f>
        <v>tier - 2</v>
      </c>
      <c r="P1648" s="16" t="str">
        <f>VLOOKUP(A1648,'Hospitalisation Details'!A1648:K1648,11,FALSE)</f>
        <v>R1012</v>
      </c>
      <c r="Q1648" s="16">
        <f>VLOOKUP(A1648,'Hospitalisation Details'!A1648:L1648,12,FALSE)</f>
        <v>19</v>
      </c>
    </row>
    <row r="1649" spans="1:17" ht="20.399999999999999" x14ac:dyDescent="0.6">
      <c r="A1649" s="17" t="s">
        <v>723</v>
      </c>
      <c r="B1649" s="16" t="str">
        <f>VLOOKUP('HEALTH CARE'!A1649,'Customer Names'!A1649:D1649,3,FALSE)</f>
        <v>Troland</v>
      </c>
      <c r="C1649" s="16">
        <f>VLOOKUP(A1649,'Medical Examinations'!A1649:B1649,2,FALSE)</f>
        <v>34.32</v>
      </c>
      <c r="D1649" s="16">
        <f>VLOOKUP(A1649,'Medical Examinations'!A1649:C1649,3,FALSE)</f>
        <v>5.16</v>
      </c>
      <c r="E1649" s="16" t="str">
        <f>VLOOKUP(A1649,'Medical Examinations'!A1649:D1649,4,FALSE)</f>
        <v>No</v>
      </c>
      <c r="F1649" s="16" t="str">
        <f>VLOOKUP(A1649,'Medical Examinations'!A1649:E1649,5,FALSE)</f>
        <v>No</v>
      </c>
      <c r="G1649" s="16" t="str">
        <f>VLOOKUP(A1649,'Medical Examinations'!A1649:F1649,6,FALSE)</f>
        <v>No</v>
      </c>
      <c r="H1649" s="16">
        <f>VLOOKUP('HEALTH CARE'!A1649,'Medical Examinations'!A1649:G1649,7,FALSE)</f>
        <v>1</v>
      </c>
      <c r="I1649" s="16" t="str">
        <f>VLOOKUP(A1649,'Medical Examinations'!A1649:H1649,8,FALSE)</f>
        <v>No</v>
      </c>
      <c r="J1649" s="16" t="str">
        <f>VLOOKUP(A1649,'Medical Examinations'!A1649:I1649,9,FALSE)</f>
        <v>obesity</v>
      </c>
      <c r="K1649" s="16" t="str">
        <f>VLOOKUP(A1649,'Medical Examinations'!A1649:J1649,10,FALSE)</f>
        <v>normal</v>
      </c>
      <c r="L1649" s="18">
        <f>VLOOKUP(A1649,'Hospitalisation Details'!A:F, 5, FALSE)</f>
        <v>14</v>
      </c>
      <c r="M1649" s="16">
        <f>VLOOKUP(A1649,'Hospitalisation Details'!A1649:H1649,8,FALSE)</f>
        <v>5934.38</v>
      </c>
      <c r="N1649" s="16" t="str">
        <f>VLOOKUP(A1649,'Hospitalisation Details'!A1649:I1649,9,FALSE)</f>
        <v>tier - 3</v>
      </c>
      <c r="O1649" s="16" t="str">
        <f>VLOOKUP(A1649,'Hospitalisation Details'!A1649:J1649,10,FALSE)</f>
        <v>tier - 2</v>
      </c>
      <c r="P1649" s="16" t="str">
        <f>VLOOKUP(A1649,'Hospitalisation Details'!A1649:K1649,11,FALSE)</f>
        <v>R1013</v>
      </c>
      <c r="Q1649" s="16">
        <f>VLOOKUP(A1649,'Hospitalisation Details'!A1649:L1649,12,FALSE)</f>
        <v>35</v>
      </c>
    </row>
    <row r="1650" spans="1:17" ht="20.399999999999999" x14ac:dyDescent="0.6">
      <c r="A1650" s="17" t="s">
        <v>722</v>
      </c>
      <c r="B1650" s="16" t="str">
        <f>VLOOKUP('HEALTH CARE'!A1650,'Customer Names'!A1650:D1650,3,FALSE)</f>
        <v>Hall</v>
      </c>
      <c r="C1650" s="16">
        <f>VLOOKUP(A1650,'Medical Examinations'!A1650:B1650,2,FALSE)</f>
        <v>32.51</v>
      </c>
      <c r="D1650" s="16">
        <f>VLOOKUP(A1650,'Medical Examinations'!A1650:C1650,3,FALSE)</f>
        <v>4.3</v>
      </c>
      <c r="E1650" s="16" t="str">
        <f>VLOOKUP(A1650,'Medical Examinations'!A1650:D1650,4,FALSE)</f>
        <v>No</v>
      </c>
      <c r="F1650" s="16" t="str">
        <f>VLOOKUP(A1650,'Medical Examinations'!A1650:E1650,5,FALSE)</f>
        <v>No</v>
      </c>
      <c r="G1650" s="16" t="str">
        <f>VLOOKUP(A1650,'Medical Examinations'!A1650:F1650,6,FALSE)</f>
        <v>No</v>
      </c>
      <c r="H1650" s="16">
        <f>VLOOKUP('HEALTH CARE'!A1650,'Medical Examinations'!A1650:G1650,7,FALSE)</f>
        <v>0</v>
      </c>
      <c r="I1650" s="16" t="str">
        <f>VLOOKUP(A1650,'Medical Examinations'!A1650:H1650,8,FALSE)</f>
        <v>No</v>
      </c>
      <c r="J1650" s="16" t="str">
        <f>VLOOKUP(A1650,'Medical Examinations'!A1650:I1650,9,FALSE)</f>
        <v>obesity</v>
      </c>
      <c r="K1650" s="16" t="str">
        <f>VLOOKUP(A1650,'Medical Examinations'!A1650:J1650,10,FALSE)</f>
        <v>normal</v>
      </c>
      <c r="L1650" s="18">
        <f>VLOOKUP(A1650,'Hospitalisation Details'!A:F, 5, FALSE)</f>
        <v>30</v>
      </c>
      <c r="M1650" s="16">
        <f>VLOOKUP(A1650,'Hospitalisation Details'!A1650:H1650,8,FALSE)</f>
        <v>5927.65</v>
      </c>
      <c r="N1650" s="16" t="str">
        <f>VLOOKUP(A1650,'Hospitalisation Details'!A1650:I1650,9,FALSE)</f>
        <v>tier - 2</v>
      </c>
      <c r="O1650" s="16" t="str">
        <f>VLOOKUP(A1650,'Hospitalisation Details'!A1650:J1650,10,FALSE)</f>
        <v>tier - 1</v>
      </c>
      <c r="P1650" s="16" t="str">
        <f>VLOOKUP(A1650,'Hospitalisation Details'!A1650:K1650,11,FALSE)</f>
        <v>R1012</v>
      </c>
      <c r="Q1650" s="16">
        <f>VLOOKUP(A1650,'Hospitalisation Details'!A1650:L1650,12,FALSE)</f>
        <v>28</v>
      </c>
    </row>
    <row r="1651" spans="1:17" ht="20.399999999999999" x14ac:dyDescent="0.6">
      <c r="A1651" s="17" t="s">
        <v>721</v>
      </c>
      <c r="B1651" s="16" t="str">
        <f>VLOOKUP('HEALTH CARE'!A1651,'Customer Names'!A1651:D1651,3,FALSE)</f>
        <v>Berg</v>
      </c>
      <c r="C1651" s="16">
        <f>VLOOKUP(A1651,'Medical Examinations'!A1651:B1651,2,FALSE)</f>
        <v>30.71</v>
      </c>
      <c r="D1651" s="16">
        <f>VLOOKUP(A1651,'Medical Examinations'!A1651:C1651,3,FALSE)</f>
        <v>6.14</v>
      </c>
      <c r="E1651" s="16" t="str">
        <f>VLOOKUP(A1651,'Medical Examinations'!A1651:D1651,4,FALSE)</f>
        <v>No</v>
      </c>
      <c r="F1651" s="16" t="str">
        <f>VLOOKUP(A1651,'Medical Examinations'!A1651:E1651,5,FALSE)</f>
        <v>No</v>
      </c>
      <c r="G1651" s="16" t="str">
        <f>VLOOKUP(A1651,'Medical Examinations'!A1651:F1651,6,FALSE)</f>
        <v>Yes</v>
      </c>
      <c r="H1651" s="16">
        <f>VLOOKUP('HEALTH CARE'!A1651,'Medical Examinations'!A1651:G1651,7,FALSE)</f>
        <v>1</v>
      </c>
      <c r="I1651" s="16" t="str">
        <f>VLOOKUP(A1651,'Medical Examinations'!A1651:H1651,8,FALSE)</f>
        <v>No</v>
      </c>
      <c r="J1651" s="16" t="str">
        <f>VLOOKUP(A1651,'Medical Examinations'!A1651:I1651,9,FALSE)</f>
        <v>obesity</v>
      </c>
      <c r="K1651" s="16" t="str">
        <f>VLOOKUP(A1651,'Medical Examinations'!A1651:J1651,10,FALSE)</f>
        <v>prediabetes</v>
      </c>
      <c r="L1651" s="18">
        <f>VLOOKUP(A1651,'Hospitalisation Details'!A:F, 5, FALSE)</f>
        <v>13</v>
      </c>
      <c r="M1651" s="16">
        <f>VLOOKUP(A1651,'Hospitalisation Details'!A1651:H1651,8,FALSE)</f>
        <v>5926.93</v>
      </c>
      <c r="N1651" s="16" t="str">
        <f>VLOOKUP(A1651,'Hospitalisation Details'!A1651:I1651,9,FALSE)</f>
        <v>tier - 2</v>
      </c>
      <c r="O1651" s="16" t="str">
        <f>VLOOKUP(A1651,'Hospitalisation Details'!A1651:J1651,10,FALSE)</f>
        <v>tier - 2</v>
      </c>
      <c r="P1651" s="16" t="str">
        <f>VLOOKUP(A1651,'Hospitalisation Details'!A1651:K1651,11,FALSE)</f>
        <v>R1025</v>
      </c>
      <c r="Q1651" s="16">
        <f>VLOOKUP(A1651,'Hospitalisation Details'!A1651:L1651,12,FALSE)</f>
        <v>29</v>
      </c>
    </row>
    <row r="1652" spans="1:17" ht="20.399999999999999" x14ac:dyDescent="0.6">
      <c r="A1652" s="17" t="s">
        <v>720</v>
      </c>
      <c r="B1652" s="16" t="str">
        <f>VLOOKUP('HEALTH CARE'!A1652,'Customer Names'!A1652:D1652,3,FALSE)</f>
        <v>Engtrakul</v>
      </c>
      <c r="C1652" s="16">
        <f>VLOOKUP(A1652,'Medical Examinations'!A1652:B1652,2,FALSE)</f>
        <v>28.9</v>
      </c>
      <c r="D1652" s="16">
        <f>VLOOKUP(A1652,'Medical Examinations'!A1652:C1652,3,FALSE)</f>
        <v>5.36</v>
      </c>
      <c r="E1652" s="16" t="str">
        <f>VLOOKUP(A1652,'Medical Examinations'!A1652:D1652,4,FALSE)</f>
        <v>No</v>
      </c>
      <c r="F1652" s="16" t="str">
        <f>VLOOKUP(A1652,'Medical Examinations'!A1652:E1652,5,FALSE)</f>
        <v>No</v>
      </c>
      <c r="G1652" s="16" t="str">
        <f>VLOOKUP(A1652,'Medical Examinations'!A1652:F1652,6,FALSE)</f>
        <v>No</v>
      </c>
      <c r="H1652" s="16">
        <f>VLOOKUP('HEALTH CARE'!A1652,'Medical Examinations'!A1652:G1652,7,FALSE)</f>
        <v>1</v>
      </c>
      <c r="I1652" s="16" t="str">
        <f>VLOOKUP(A1652,'Medical Examinations'!A1652:H1652,8,FALSE)</f>
        <v>No</v>
      </c>
      <c r="J1652" s="16" t="str">
        <f>VLOOKUP(A1652,'Medical Examinations'!A1652:I1652,9,FALSE)</f>
        <v>overweight</v>
      </c>
      <c r="K1652" s="16" t="str">
        <f>VLOOKUP(A1652,'Medical Examinations'!A1652:J1652,10,FALSE)</f>
        <v>normal</v>
      </c>
      <c r="L1652" s="18">
        <f>VLOOKUP(A1652,'Hospitalisation Details'!A:F, 5, FALSE)</f>
        <v>29</v>
      </c>
      <c r="M1652" s="16">
        <f>VLOOKUP(A1652,'Hospitalisation Details'!A1652:H1652,8,FALSE)</f>
        <v>5926.85</v>
      </c>
      <c r="N1652" s="16" t="str">
        <f>VLOOKUP(A1652,'Hospitalisation Details'!A1652:I1652,9,FALSE)</f>
        <v>tier - 3</v>
      </c>
      <c r="O1652" s="16" t="str">
        <f>VLOOKUP(A1652,'Hospitalisation Details'!A1652:J1652,10,FALSE)</f>
        <v>tier - 3</v>
      </c>
      <c r="P1652" s="16" t="str">
        <f>VLOOKUP(A1652,'Hospitalisation Details'!A1652:K1652,11,FALSE)</f>
        <v>R1011</v>
      </c>
      <c r="Q1652" s="16">
        <f>VLOOKUP(A1652,'Hospitalisation Details'!A1652:L1652,12,FALSE)</f>
        <v>35</v>
      </c>
    </row>
    <row r="1653" spans="1:17" ht="20.399999999999999" x14ac:dyDescent="0.6">
      <c r="A1653" s="17" t="s">
        <v>719</v>
      </c>
      <c r="B1653" s="16" t="str">
        <f>VLOOKUP('HEALTH CARE'!A1653,'Customer Names'!A1653:D1653,3,FALSE)</f>
        <v>Leonhardt</v>
      </c>
      <c r="C1653" s="16">
        <f>VLOOKUP(A1653,'Medical Examinations'!A1653:B1653,2,FALSE)</f>
        <v>36.19</v>
      </c>
      <c r="D1653" s="16">
        <f>VLOOKUP(A1653,'Medical Examinations'!A1653:C1653,3,FALSE)</f>
        <v>4.3</v>
      </c>
      <c r="E1653" s="16" t="str">
        <f>VLOOKUP(A1653,'Medical Examinations'!A1653:D1653,4,FALSE)</f>
        <v>No</v>
      </c>
      <c r="F1653" s="16" t="str">
        <f>VLOOKUP(A1653,'Medical Examinations'!A1653:E1653,5,FALSE)</f>
        <v>No</v>
      </c>
      <c r="G1653" s="16" t="str">
        <f>VLOOKUP(A1653,'Medical Examinations'!A1653:F1653,6,FALSE)</f>
        <v>No</v>
      </c>
      <c r="H1653" s="16">
        <f>VLOOKUP('HEALTH CARE'!A1653,'Medical Examinations'!A1653:G1653,7,FALSE)</f>
        <v>0</v>
      </c>
      <c r="I1653" s="16" t="str">
        <f>VLOOKUP(A1653,'Medical Examinations'!A1653:H1653,8,FALSE)</f>
        <v>No</v>
      </c>
      <c r="J1653" s="16" t="str">
        <f>VLOOKUP(A1653,'Medical Examinations'!A1653:I1653,9,FALSE)</f>
        <v>obesity</v>
      </c>
      <c r="K1653" s="16" t="str">
        <f>VLOOKUP(A1653,'Medical Examinations'!A1653:J1653,10,FALSE)</f>
        <v>normal</v>
      </c>
      <c r="L1653" s="18">
        <f>VLOOKUP(A1653,'Hospitalisation Details'!A:F, 5, FALSE)</f>
        <v>21</v>
      </c>
      <c r="M1653" s="16">
        <f>VLOOKUP(A1653,'Hospitalisation Details'!A1653:H1653,8,FALSE)</f>
        <v>5920.1</v>
      </c>
      <c r="N1653" s="16" t="str">
        <f>VLOOKUP(A1653,'Hospitalisation Details'!A1653:I1653,9,FALSE)</f>
        <v>tier - 2</v>
      </c>
      <c r="O1653" s="16" t="str">
        <f>VLOOKUP(A1653,'Hospitalisation Details'!A1653:J1653,10,FALSE)</f>
        <v>tier - 1</v>
      </c>
      <c r="P1653" s="16" t="str">
        <f>VLOOKUP(A1653,'Hospitalisation Details'!A1653:K1653,11,FALSE)</f>
        <v>R1013</v>
      </c>
      <c r="Q1653" s="16">
        <f>VLOOKUP(A1653,'Hospitalisation Details'!A1653:L1653,12,FALSE)</f>
        <v>40</v>
      </c>
    </row>
    <row r="1654" spans="1:17" ht="20.399999999999999" x14ac:dyDescent="0.6">
      <c r="A1654" s="17" t="s">
        <v>718</v>
      </c>
      <c r="B1654" s="16" t="str">
        <f>VLOOKUP('HEALTH CARE'!A1654,'Customer Names'!A1654:D1654,3,FALSE)</f>
        <v>Goetz</v>
      </c>
      <c r="C1654" s="16">
        <f>VLOOKUP(A1654,'Medical Examinations'!A1654:B1654,2,FALSE)</f>
        <v>29.6</v>
      </c>
      <c r="D1654" s="16">
        <f>VLOOKUP(A1654,'Medical Examinations'!A1654:C1654,3,FALSE)</f>
        <v>4.09</v>
      </c>
      <c r="E1654" s="16" t="str">
        <f>VLOOKUP(A1654,'Medical Examinations'!A1654:D1654,4,FALSE)</f>
        <v>No</v>
      </c>
      <c r="F1654" s="16" t="str">
        <f>VLOOKUP(A1654,'Medical Examinations'!A1654:E1654,5,FALSE)</f>
        <v>No</v>
      </c>
      <c r="G1654" s="16" t="str">
        <f>VLOOKUP(A1654,'Medical Examinations'!A1654:F1654,6,FALSE)</f>
        <v>No</v>
      </c>
      <c r="H1654" s="16">
        <f>VLOOKUP('HEALTH CARE'!A1654,'Medical Examinations'!A1654:G1654,7,FALSE)</f>
        <v>0</v>
      </c>
      <c r="I1654" s="16" t="str">
        <f>VLOOKUP(A1654,'Medical Examinations'!A1654:H1654,8,FALSE)</f>
        <v>No</v>
      </c>
      <c r="J1654" s="16" t="str">
        <f>VLOOKUP(A1654,'Medical Examinations'!A1654:I1654,9,FALSE)</f>
        <v>overweight</v>
      </c>
      <c r="K1654" s="16" t="str">
        <f>VLOOKUP(A1654,'Medical Examinations'!A1654:J1654,10,FALSE)</f>
        <v>normal</v>
      </c>
      <c r="L1654" s="18">
        <f>VLOOKUP(A1654,'Hospitalisation Details'!A:F, 5, FALSE)</f>
        <v>8</v>
      </c>
      <c r="M1654" s="16">
        <f>VLOOKUP(A1654,'Hospitalisation Details'!A1654:H1654,8,FALSE)</f>
        <v>5910.94</v>
      </c>
      <c r="N1654" s="16" t="str">
        <f>VLOOKUP(A1654,'Hospitalisation Details'!A1654:I1654,9,FALSE)</f>
        <v>tier - 2</v>
      </c>
      <c r="O1654" s="16" t="str">
        <f>VLOOKUP(A1654,'Hospitalisation Details'!A1654:J1654,10,FALSE)</f>
        <v>tier - 1</v>
      </c>
      <c r="P1654" s="16" t="str">
        <f>VLOOKUP(A1654,'Hospitalisation Details'!A1654:K1654,11,FALSE)</f>
        <v>R1011</v>
      </c>
      <c r="Q1654" s="16">
        <f>VLOOKUP(A1654,'Hospitalisation Details'!A1654:L1654,12,FALSE)</f>
        <v>40</v>
      </c>
    </row>
    <row r="1655" spans="1:17" ht="20.399999999999999" x14ac:dyDescent="0.6">
      <c r="A1655" s="17" t="s">
        <v>717</v>
      </c>
      <c r="B1655" s="16" t="str">
        <f>VLOOKUP('HEALTH CARE'!A1655,'Customer Names'!A1655:D1655,3,FALSE)</f>
        <v>Cacharelis</v>
      </c>
      <c r="C1655" s="16">
        <f>VLOOKUP(A1655,'Medical Examinations'!A1655:B1655,2,FALSE)</f>
        <v>30.95</v>
      </c>
      <c r="D1655" s="16">
        <f>VLOOKUP(A1655,'Medical Examinations'!A1655:C1655,3,FALSE)</f>
        <v>6.27</v>
      </c>
      <c r="E1655" s="16" t="str">
        <f>VLOOKUP(A1655,'Medical Examinations'!A1655:D1655,4,FALSE)</f>
        <v>No</v>
      </c>
      <c r="F1655" s="16" t="str">
        <f>VLOOKUP(A1655,'Medical Examinations'!A1655:E1655,5,FALSE)</f>
        <v>No</v>
      </c>
      <c r="G1655" s="16" t="str">
        <f>VLOOKUP(A1655,'Medical Examinations'!A1655:F1655,6,FALSE)</f>
        <v>Yes</v>
      </c>
      <c r="H1655" s="16">
        <f>VLOOKUP('HEALTH CARE'!A1655,'Medical Examinations'!A1655:G1655,7,FALSE)</f>
        <v>1</v>
      </c>
      <c r="I1655" s="16" t="str">
        <f>VLOOKUP(A1655,'Medical Examinations'!A1655:H1655,8,FALSE)</f>
        <v>No</v>
      </c>
      <c r="J1655" s="16" t="str">
        <f>VLOOKUP(A1655,'Medical Examinations'!A1655:I1655,9,FALSE)</f>
        <v>obesity</v>
      </c>
      <c r="K1655" s="16" t="str">
        <f>VLOOKUP(A1655,'Medical Examinations'!A1655:J1655,10,FALSE)</f>
        <v>prediabetes</v>
      </c>
      <c r="L1655" s="18">
        <f>VLOOKUP(A1655,'Hospitalisation Details'!A:F, 5, FALSE)</f>
        <v>19</v>
      </c>
      <c r="M1655" s="16">
        <f>VLOOKUP(A1655,'Hospitalisation Details'!A1655:H1655,8,FALSE)</f>
        <v>5877.02</v>
      </c>
      <c r="N1655" s="16" t="str">
        <f>VLOOKUP(A1655,'Hospitalisation Details'!A1655:I1655,9,FALSE)</f>
        <v>tier - 2</v>
      </c>
      <c r="O1655" s="16" t="str">
        <f>VLOOKUP(A1655,'Hospitalisation Details'!A1655:J1655,10,FALSE)</f>
        <v>tier - 2</v>
      </c>
      <c r="P1655" s="16" t="str">
        <f>VLOOKUP(A1655,'Hospitalisation Details'!A1655:K1655,11,FALSE)</f>
        <v>R1021</v>
      </c>
      <c r="Q1655" s="16">
        <f>VLOOKUP(A1655,'Hospitalisation Details'!A1655:L1655,12,FALSE)</f>
        <v>29</v>
      </c>
    </row>
    <row r="1656" spans="1:17" ht="20.399999999999999" x14ac:dyDescent="0.6">
      <c r="A1656" s="17" t="s">
        <v>716</v>
      </c>
      <c r="B1656" s="16" t="str">
        <f>VLOOKUP('HEALTH CARE'!A1656,'Customer Names'!A1656:D1656,3,FALSE)</f>
        <v>Kariolis</v>
      </c>
      <c r="C1656" s="16">
        <f>VLOOKUP(A1656,'Medical Examinations'!A1656:B1656,2,FALSE)</f>
        <v>19.95</v>
      </c>
      <c r="D1656" s="16">
        <f>VLOOKUP(A1656,'Medical Examinations'!A1656:C1656,3,FALSE)</f>
        <v>5.39</v>
      </c>
      <c r="E1656" s="16" t="str">
        <f>VLOOKUP(A1656,'Medical Examinations'!A1656:D1656,4,FALSE)</f>
        <v>No</v>
      </c>
      <c r="F1656" s="16" t="str">
        <f>VLOOKUP(A1656,'Medical Examinations'!A1656:E1656,5,FALSE)</f>
        <v>No</v>
      </c>
      <c r="G1656" s="16" t="str">
        <f>VLOOKUP(A1656,'Medical Examinations'!A1656:F1656,6,FALSE)</f>
        <v>No</v>
      </c>
      <c r="H1656" s="16">
        <f>VLOOKUP('HEALTH CARE'!A1656,'Medical Examinations'!A1656:G1656,7,FALSE)</f>
        <v>1</v>
      </c>
      <c r="I1656" s="16" t="str">
        <f>VLOOKUP(A1656,'Medical Examinations'!A1656:H1656,8,FALSE)</f>
        <v>No</v>
      </c>
      <c r="J1656" s="16" t="str">
        <f>VLOOKUP(A1656,'Medical Examinations'!A1656:I1656,9,FALSE)</f>
        <v>normal weight</v>
      </c>
      <c r="K1656" s="16" t="str">
        <f>VLOOKUP(A1656,'Medical Examinations'!A1656:J1656,10,FALSE)</f>
        <v>normal</v>
      </c>
      <c r="L1656" s="18">
        <f>VLOOKUP(A1656,'Hospitalisation Details'!A:F, 5, FALSE)</f>
        <v>22</v>
      </c>
      <c r="M1656" s="16">
        <f>VLOOKUP(A1656,'Hospitalisation Details'!A1656:H1656,8,FALSE)</f>
        <v>5855.9</v>
      </c>
      <c r="N1656" s="16" t="str">
        <f>VLOOKUP(A1656,'Hospitalisation Details'!A1656:I1656,9,FALSE)</f>
        <v>tier - 2</v>
      </c>
      <c r="O1656" s="16" t="str">
        <f>VLOOKUP(A1656,'Hospitalisation Details'!A1656:J1656,10,FALSE)</f>
        <v>tier - 3</v>
      </c>
      <c r="P1656" s="16" t="str">
        <f>VLOOKUP(A1656,'Hospitalisation Details'!A1656:K1656,11,FALSE)</f>
        <v>R1012</v>
      </c>
      <c r="Q1656" s="16">
        <f>VLOOKUP(A1656,'Hospitalisation Details'!A1656:L1656,12,FALSE)</f>
        <v>38</v>
      </c>
    </row>
    <row r="1657" spans="1:17" ht="20.399999999999999" x14ac:dyDescent="0.6">
      <c r="A1657" s="17" t="s">
        <v>715</v>
      </c>
      <c r="B1657" s="16" t="str">
        <f>VLOOKUP('HEALTH CARE'!A1657,'Customer Names'!A1657:D1657,3,FALSE)</f>
        <v>Zelwin</v>
      </c>
      <c r="C1657" s="16">
        <f>VLOOKUP(A1657,'Medical Examinations'!A1657:B1657,2,FALSE)</f>
        <v>23.65</v>
      </c>
      <c r="D1657" s="16">
        <f>VLOOKUP(A1657,'Medical Examinations'!A1657:C1657,3,FALSE)</f>
        <v>5.75</v>
      </c>
      <c r="E1657" s="16" t="str">
        <f>VLOOKUP(A1657,'Medical Examinations'!A1657:D1657,4,FALSE)</f>
        <v>Yes</v>
      </c>
      <c r="F1657" s="16" t="str">
        <f>VLOOKUP(A1657,'Medical Examinations'!A1657:E1657,5,FALSE)</f>
        <v>No</v>
      </c>
      <c r="G1657" s="16" t="str">
        <f>VLOOKUP(A1657,'Medical Examinations'!A1657:F1657,6,FALSE)</f>
        <v>No</v>
      </c>
      <c r="H1657" s="16">
        <f>VLOOKUP('HEALTH CARE'!A1657,'Medical Examinations'!A1657:G1657,7,FALSE)</f>
        <v>0</v>
      </c>
      <c r="I1657" s="16" t="str">
        <f>VLOOKUP(A1657,'Medical Examinations'!A1657:H1657,8,FALSE)</f>
        <v>No</v>
      </c>
      <c r="J1657" s="16" t="str">
        <f>VLOOKUP(A1657,'Medical Examinations'!A1657:I1657,9,FALSE)</f>
        <v>normal weight</v>
      </c>
      <c r="K1657" s="16" t="str">
        <f>VLOOKUP(A1657,'Medical Examinations'!A1657:J1657,10,FALSE)</f>
        <v>prediabetes</v>
      </c>
      <c r="L1657" s="18">
        <f>VLOOKUP(A1657,'Hospitalisation Details'!A:F, 5, FALSE)</f>
        <v>18</v>
      </c>
      <c r="M1657" s="16">
        <f>VLOOKUP(A1657,'Hospitalisation Details'!A1657:H1657,8,FALSE)</f>
        <v>5847.24</v>
      </c>
      <c r="N1657" s="16" t="str">
        <f>VLOOKUP(A1657,'Hospitalisation Details'!A1657:I1657,9,FALSE)</f>
        <v>tier - 2</v>
      </c>
      <c r="O1657" s="16" t="str">
        <f>VLOOKUP(A1657,'Hospitalisation Details'!A1657:J1657,10,FALSE)</f>
        <v>tier - 1</v>
      </c>
      <c r="P1657" s="16" t="str">
        <f>VLOOKUP(A1657,'Hospitalisation Details'!A1657:K1657,11,FALSE)</f>
        <v>R1013</v>
      </c>
      <c r="Q1657" s="16">
        <f>VLOOKUP(A1657,'Hospitalisation Details'!A1657:L1657,12,FALSE)</f>
        <v>37</v>
      </c>
    </row>
    <row r="1658" spans="1:17" ht="20.399999999999999" x14ac:dyDescent="0.6">
      <c r="A1658" s="17" t="s">
        <v>714</v>
      </c>
      <c r="B1658" s="16" t="str">
        <f>VLOOKUP('HEALTH CARE'!A1658,'Customer Names'!A1658:D1658,3,FALSE)</f>
        <v>Barry</v>
      </c>
      <c r="C1658" s="16">
        <f>VLOOKUP(A1658,'Medical Examinations'!A1658:B1658,2,FALSE)</f>
        <v>43.34</v>
      </c>
      <c r="D1658" s="16">
        <f>VLOOKUP(A1658,'Medical Examinations'!A1658:C1658,3,FALSE)</f>
        <v>4.91</v>
      </c>
      <c r="E1658" s="16" t="str">
        <f>VLOOKUP(A1658,'Medical Examinations'!A1658:D1658,4,FALSE)</f>
        <v>No</v>
      </c>
      <c r="F1658" s="16" t="str">
        <f>VLOOKUP(A1658,'Medical Examinations'!A1658:E1658,5,FALSE)</f>
        <v>No</v>
      </c>
      <c r="G1658" s="16" t="str">
        <f>VLOOKUP(A1658,'Medical Examinations'!A1658:F1658,6,FALSE)</f>
        <v>No</v>
      </c>
      <c r="H1658" s="16">
        <f>VLOOKUP('HEALTH CARE'!A1658,'Medical Examinations'!A1658:G1658,7,FALSE)</f>
        <v>1</v>
      </c>
      <c r="I1658" s="16" t="str">
        <f>VLOOKUP(A1658,'Medical Examinations'!A1658:H1658,8,FALSE)</f>
        <v>No</v>
      </c>
      <c r="J1658" s="16" t="str">
        <f>VLOOKUP(A1658,'Medical Examinations'!A1658:I1658,9,FALSE)</f>
        <v>obesity</v>
      </c>
      <c r="K1658" s="16" t="str">
        <f>VLOOKUP(A1658,'Medical Examinations'!A1658:J1658,10,FALSE)</f>
        <v>normal</v>
      </c>
      <c r="L1658" s="18">
        <f>VLOOKUP(A1658,'Hospitalisation Details'!A:F, 5, FALSE)</f>
        <v>30</v>
      </c>
      <c r="M1658" s="16">
        <f>VLOOKUP(A1658,'Hospitalisation Details'!A1658:H1658,8,FALSE)</f>
        <v>5846.92</v>
      </c>
      <c r="N1658" s="16" t="str">
        <f>VLOOKUP(A1658,'Hospitalisation Details'!A1658:I1658,9,FALSE)</f>
        <v>tier - 2</v>
      </c>
      <c r="O1658" s="16" t="str">
        <f>VLOOKUP(A1658,'Hospitalisation Details'!A1658:J1658,10,FALSE)</f>
        <v>tier - 2</v>
      </c>
      <c r="P1658" s="16" t="str">
        <f>VLOOKUP(A1658,'Hospitalisation Details'!A1658:K1658,11,FALSE)</f>
        <v>R1013</v>
      </c>
      <c r="Q1658" s="16">
        <f>VLOOKUP(A1658,'Hospitalisation Details'!A1658:L1658,12,FALSE)</f>
        <v>35</v>
      </c>
    </row>
    <row r="1659" spans="1:17" ht="20.399999999999999" x14ac:dyDescent="0.6">
      <c r="A1659" s="17" t="s">
        <v>713</v>
      </c>
      <c r="B1659" s="16" t="str">
        <f>VLOOKUP('HEALTH CARE'!A1659,'Customer Names'!A1659:D1659,3,FALSE)</f>
        <v>Bannon</v>
      </c>
      <c r="C1659" s="16">
        <f>VLOOKUP(A1659,'Medical Examinations'!A1659:B1659,2,FALSE)</f>
        <v>31.98</v>
      </c>
      <c r="D1659" s="16">
        <f>VLOOKUP(A1659,'Medical Examinations'!A1659:C1659,3,FALSE)</f>
        <v>4.46</v>
      </c>
      <c r="E1659" s="16" t="str">
        <f>VLOOKUP(A1659,'Medical Examinations'!A1659:D1659,4,FALSE)</f>
        <v>Yes</v>
      </c>
      <c r="F1659" s="16" t="str">
        <f>VLOOKUP(A1659,'Medical Examinations'!A1659:E1659,5,FALSE)</f>
        <v>No</v>
      </c>
      <c r="G1659" s="16" t="str">
        <f>VLOOKUP(A1659,'Medical Examinations'!A1659:F1659,6,FALSE)</f>
        <v>No</v>
      </c>
      <c r="H1659" s="16">
        <f>VLOOKUP('HEALTH CARE'!A1659,'Medical Examinations'!A1659:G1659,7,FALSE)</f>
        <v>1</v>
      </c>
      <c r="I1659" s="16" t="str">
        <f>VLOOKUP(A1659,'Medical Examinations'!A1659:H1659,8,FALSE)</f>
        <v>No</v>
      </c>
      <c r="J1659" s="16" t="str">
        <f>VLOOKUP(A1659,'Medical Examinations'!A1659:I1659,9,FALSE)</f>
        <v>obesity</v>
      </c>
      <c r="K1659" s="16" t="str">
        <f>VLOOKUP(A1659,'Medical Examinations'!A1659:J1659,10,FALSE)</f>
        <v>normal</v>
      </c>
      <c r="L1659" s="18">
        <f>VLOOKUP(A1659,'Hospitalisation Details'!A:F, 5, FALSE)</f>
        <v>20</v>
      </c>
      <c r="M1659" s="16">
        <f>VLOOKUP(A1659,'Hospitalisation Details'!A1659:H1659,8,FALSE)</f>
        <v>5843.99</v>
      </c>
      <c r="N1659" s="16" t="str">
        <f>VLOOKUP(A1659,'Hospitalisation Details'!A1659:I1659,9,FALSE)</f>
        <v>tier - 2</v>
      </c>
      <c r="O1659" s="16" t="str">
        <f>VLOOKUP(A1659,'Hospitalisation Details'!A1659:J1659,10,FALSE)</f>
        <v>tier - 2</v>
      </c>
      <c r="P1659" s="16" t="str">
        <f>VLOOKUP(A1659,'Hospitalisation Details'!A1659:K1659,11,FALSE)</f>
        <v>R1025</v>
      </c>
      <c r="Q1659" s="16">
        <f>VLOOKUP(A1659,'Hospitalisation Details'!A1659:L1659,12,FALSE)</f>
        <v>27</v>
      </c>
    </row>
    <row r="1660" spans="1:17" ht="20.399999999999999" x14ac:dyDescent="0.6">
      <c r="A1660" s="17" t="s">
        <v>712</v>
      </c>
      <c r="B1660" s="16" t="str">
        <f>VLOOKUP('HEALTH CARE'!A1660,'Customer Names'!A1660:D1660,3,FALSE)</f>
        <v>Chang</v>
      </c>
      <c r="C1660" s="16">
        <f>VLOOKUP(A1660,'Medical Examinations'!A1660:B1660,2,FALSE)</f>
        <v>35.86</v>
      </c>
      <c r="D1660" s="16">
        <f>VLOOKUP(A1660,'Medical Examinations'!A1660:C1660,3,FALSE)</f>
        <v>6.22</v>
      </c>
      <c r="E1660" s="16" t="str">
        <f>VLOOKUP(A1660,'Medical Examinations'!A1660:D1660,4,FALSE)</f>
        <v>No</v>
      </c>
      <c r="F1660" s="16" t="str">
        <f>VLOOKUP(A1660,'Medical Examinations'!A1660:E1660,5,FALSE)</f>
        <v>No</v>
      </c>
      <c r="G1660" s="16" t="str">
        <f>VLOOKUP(A1660,'Medical Examinations'!A1660:F1660,6,FALSE)</f>
        <v>No</v>
      </c>
      <c r="H1660" s="16">
        <f>VLOOKUP('HEALTH CARE'!A1660,'Medical Examinations'!A1660:G1660,7,FALSE)</f>
        <v>1</v>
      </c>
      <c r="I1660" s="16" t="str">
        <f>VLOOKUP(A1660,'Medical Examinations'!A1660:H1660,8,FALSE)</f>
        <v>No</v>
      </c>
      <c r="J1660" s="16" t="str">
        <f>VLOOKUP(A1660,'Medical Examinations'!A1660:I1660,9,FALSE)</f>
        <v>obesity</v>
      </c>
      <c r="K1660" s="16" t="str">
        <f>VLOOKUP(A1660,'Medical Examinations'!A1660:J1660,10,FALSE)</f>
        <v>prediabetes</v>
      </c>
      <c r="L1660" s="18">
        <f>VLOOKUP(A1660,'Hospitalisation Details'!A:F, 5, FALSE)</f>
        <v>27</v>
      </c>
      <c r="M1660" s="16">
        <f>VLOOKUP(A1660,'Hospitalisation Details'!A1660:H1660,8,FALSE)</f>
        <v>5836.52</v>
      </c>
      <c r="N1660" s="16" t="str">
        <f>VLOOKUP(A1660,'Hospitalisation Details'!A1660:I1660,9,FALSE)</f>
        <v>tier - 2</v>
      </c>
      <c r="O1660" s="16" t="str">
        <f>VLOOKUP(A1660,'Hospitalisation Details'!A1660:J1660,10,FALSE)</f>
        <v>tier - 3</v>
      </c>
      <c r="P1660" s="16" t="str">
        <f>VLOOKUP(A1660,'Hospitalisation Details'!A1660:K1660,11,FALSE)</f>
        <v>R1013</v>
      </c>
      <c r="Q1660" s="16">
        <f>VLOOKUP(A1660,'Hospitalisation Details'!A1660:L1660,12,FALSE)</f>
        <v>35</v>
      </c>
    </row>
    <row r="1661" spans="1:17" ht="20.399999999999999" x14ac:dyDescent="0.6">
      <c r="A1661" s="17" t="s">
        <v>711</v>
      </c>
      <c r="B1661" s="16" t="str">
        <f>VLOOKUP('HEALTH CARE'!A1661,'Customer Names'!A1661:D1661,3,FALSE)</f>
        <v>Vetter</v>
      </c>
      <c r="C1661" s="16">
        <f>VLOOKUP(A1661,'Medical Examinations'!A1661:B1661,2,FALSE)</f>
        <v>15.2</v>
      </c>
      <c r="D1661" s="16">
        <f>VLOOKUP(A1661,'Medical Examinations'!A1661:C1661,3,FALSE)</f>
        <v>8.82</v>
      </c>
      <c r="E1661" s="16" t="str">
        <f>VLOOKUP(A1661,'Medical Examinations'!A1661:D1661,4,FALSE)</f>
        <v>No</v>
      </c>
      <c r="F1661" s="16" t="str">
        <f>VLOOKUP(A1661,'Medical Examinations'!A1661:E1661,5,FALSE)</f>
        <v>No</v>
      </c>
      <c r="G1661" s="16" t="str">
        <f>VLOOKUP(A1661,'Medical Examinations'!A1661:F1661,6,FALSE)</f>
        <v>No</v>
      </c>
      <c r="H1661" s="16">
        <f>VLOOKUP('HEALTH CARE'!A1661,'Medical Examinations'!A1661:G1661,7,FALSE)</f>
        <v>0</v>
      </c>
      <c r="I1661" s="16" t="str">
        <f>VLOOKUP(A1661,'Medical Examinations'!A1661:H1661,8,FALSE)</f>
        <v>No</v>
      </c>
      <c r="J1661" s="16" t="str">
        <f>VLOOKUP(A1661,'Medical Examinations'!A1661:I1661,9,FALSE)</f>
        <v>underweight</v>
      </c>
      <c r="K1661" s="16" t="str">
        <f>VLOOKUP(A1661,'Medical Examinations'!A1661:J1661,10,FALSE)</f>
        <v>diabetes</v>
      </c>
      <c r="L1661" s="18">
        <f>VLOOKUP(A1661,'Hospitalisation Details'!A:F, 5, FALSE)</f>
        <v>27</v>
      </c>
      <c r="M1661" s="16">
        <f>VLOOKUP(A1661,'Hospitalisation Details'!A1661:H1661,8,FALSE)</f>
        <v>5832.6</v>
      </c>
      <c r="N1661" s="16" t="str">
        <f>VLOOKUP(A1661,'Hospitalisation Details'!A1661:I1661,9,FALSE)</f>
        <v>tier - 2</v>
      </c>
      <c r="O1661" s="16" t="str">
        <f>VLOOKUP(A1661,'Hospitalisation Details'!A1661:J1661,10,FALSE)</f>
        <v>tier - 3</v>
      </c>
      <c r="P1661" s="16" t="str">
        <f>VLOOKUP(A1661,'Hospitalisation Details'!A1661:K1661,11,FALSE)</f>
        <v>R1012</v>
      </c>
      <c r="Q1661" s="16">
        <f>VLOOKUP(A1661,'Hospitalisation Details'!A1661:L1661,12,FALSE)</f>
        <v>51</v>
      </c>
    </row>
    <row r="1662" spans="1:17" ht="20.399999999999999" x14ac:dyDescent="0.6">
      <c r="A1662" s="17" t="s">
        <v>710</v>
      </c>
      <c r="B1662" s="16" t="str">
        <f>VLOOKUP('HEALTH CARE'!A1662,'Customer Names'!A1662:D1662,3,FALSE)</f>
        <v>Jablonski</v>
      </c>
      <c r="C1662" s="16">
        <f>VLOOKUP(A1662,'Medical Examinations'!A1662:B1662,2,FALSE)</f>
        <v>37.200000000000003</v>
      </c>
      <c r="D1662" s="16">
        <f>VLOOKUP(A1662,'Medical Examinations'!A1662:C1662,3,FALSE)</f>
        <v>10.14</v>
      </c>
      <c r="E1662" s="16" t="str">
        <f>VLOOKUP(A1662,'Medical Examinations'!A1662:D1662,4,FALSE)</f>
        <v>No</v>
      </c>
      <c r="F1662" s="16" t="str">
        <f>VLOOKUP(A1662,'Medical Examinations'!A1662:E1662,5,FALSE)</f>
        <v>No</v>
      </c>
      <c r="G1662" s="16" t="str">
        <f>VLOOKUP(A1662,'Medical Examinations'!A1662:F1662,6,FALSE)</f>
        <v>No</v>
      </c>
      <c r="H1662" s="16">
        <f>VLOOKUP('HEALTH CARE'!A1662,'Medical Examinations'!A1662:G1662,7,FALSE)</f>
        <v>0</v>
      </c>
      <c r="I1662" s="16" t="str">
        <f>VLOOKUP(A1662,'Medical Examinations'!A1662:H1662,8,FALSE)</f>
        <v>No</v>
      </c>
      <c r="J1662" s="16" t="str">
        <f>VLOOKUP(A1662,'Medical Examinations'!A1662:I1662,9,FALSE)</f>
        <v>obesity</v>
      </c>
      <c r="K1662" s="16" t="str">
        <f>VLOOKUP(A1662,'Medical Examinations'!A1662:J1662,10,FALSE)</f>
        <v>diabetes</v>
      </c>
      <c r="L1662" s="18">
        <f>VLOOKUP(A1662,'Hospitalisation Details'!A:F, 5, FALSE)</f>
        <v>22</v>
      </c>
      <c r="M1662" s="16">
        <f>VLOOKUP(A1662,'Hospitalisation Details'!A1662:H1662,8,FALSE)</f>
        <v>5816.58</v>
      </c>
      <c r="N1662" s="16" t="str">
        <f>VLOOKUP(A1662,'Hospitalisation Details'!A1662:I1662,9,FALSE)</f>
        <v>tier - 2</v>
      </c>
      <c r="O1662" s="16" t="str">
        <f>VLOOKUP(A1662,'Hospitalisation Details'!A1662:J1662,10,FALSE)</f>
        <v>tier - 2</v>
      </c>
      <c r="P1662" s="16" t="str">
        <f>VLOOKUP(A1662,'Hospitalisation Details'!A1662:K1662,11,FALSE)</f>
        <v>R1026</v>
      </c>
      <c r="Q1662" s="16">
        <f>VLOOKUP(A1662,'Hospitalisation Details'!A1662:L1662,12,FALSE)</f>
        <v>20</v>
      </c>
    </row>
    <row r="1663" spans="1:17" ht="20.399999999999999" x14ac:dyDescent="0.6">
      <c r="A1663" s="17" t="s">
        <v>709</v>
      </c>
      <c r="B1663" s="16" t="str">
        <f>VLOOKUP('HEALTH CARE'!A1663,'Customer Names'!A1663:D1663,3,FALSE)</f>
        <v>Jakubowitch</v>
      </c>
      <c r="C1663" s="16">
        <f>VLOOKUP(A1663,'Medical Examinations'!A1663:B1663,2,FALSE)</f>
        <v>17.91</v>
      </c>
      <c r="D1663" s="16">
        <f>VLOOKUP(A1663,'Medical Examinations'!A1663:C1663,3,FALSE)</f>
        <v>4.66</v>
      </c>
      <c r="E1663" s="16" t="str">
        <f>VLOOKUP(A1663,'Medical Examinations'!A1663:D1663,4,FALSE)</f>
        <v>No</v>
      </c>
      <c r="F1663" s="16" t="str">
        <f>VLOOKUP(A1663,'Medical Examinations'!A1663:E1663,5,FALSE)</f>
        <v>No</v>
      </c>
      <c r="G1663" s="16" t="str">
        <f>VLOOKUP(A1663,'Medical Examinations'!A1663:F1663,6,FALSE)</f>
        <v>No</v>
      </c>
      <c r="H1663" s="16">
        <f>VLOOKUP('HEALTH CARE'!A1663,'Medical Examinations'!A1663:G1663,7,FALSE)</f>
        <v>2</v>
      </c>
      <c r="I1663" s="16" t="str">
        <f>VLOOKUP(A1663,'Medical Examinations'!A1663:H1663,8,FALSE)</f>
        <v>No</v>
      </c>
      <c r="J1663" s="16" t="str">
        <f>VLOOKUP(A1663,'Medical Examinations'!A1663:I1663,9,FALSE)</f>
        <v>underweight</v>
      </c>
      <c r="K1663" s="16" t="str">
        <f>VLOOKUP(A1663,'Medical Examinations'!A1663:J1663,10,FALSE)</f>
        <v>normal</v>
      </c>
      <c r="L1663" s="18">
        <f>VLOOKUP(A1663,'Hospitalisation Details'!A:F, 5, FALSE)</f>
        <v>2</v>
      </c>
      <c r="M1663" s="16">
        <f>VLOOKUP(A1663,'Hospitalisation Details'!A1663:H1663,8,FALSE)</f>
        <v>5812.9</v>
      </c>
      <c r="N1663" s="16" t="str">
        <f>VLOOKUP(A1663,'Hospitalisation Details'!A1663:I1663,9,FALSE)</f>
        <v>tier - 2</v>
      </c>
      <c r="O1663" s="16" t="str">
        <f>VLOOKUP(A1663,'Hospitalisation Details'!A1663:J1663,10,FALSE)</f>
        <v>tier - 2</v>
      </c>
      <c r="P1663" s="16" t="str">
        <f>VLOOKUP(A1663,'Hospitalisation Details'!A1663:K1663,11,FALSE)</f>
        <v>R1013</v>
      </c>
      <c r="Q1663" s="16">
        <f>VLOOKUP(A1663,'Hospitalisation Details'!A1663:L1663,12,FALSE)</f>
        <v>50</v>
      </c>
    </row>
    <row r="1664" spans="1:17" ht="20.399999999999999" x14ac:dyDescent="0.6">
      <c r="A1664" s="17" t="s">
        <v>708</v>
      </c>
      <c r="B1664" s="16" t="str">
        <f>VLOOKUP('HEALTH CARE'!A1664,'Customer Names'!A1664:D1664,3,FALSE)</f>
        <v>Altshuler</v>
      </c>
      <c r="C1664" s="16">
        <f>VLOOKUP(A1664,'Medical Examinations'!A1664:B1664,2,FALSE)</f>
        <v>20.76</v>
      </c>
      <c r="D1664" s="16">
        <f>VLOOKUP(A1664,'Medical Examinations'!A1664:C1664,3,FALSE)</f>
        <v>6.26</v>
      </c>
      <c r="E1664" s="16" t="str">
        <f>VLOOKUP(A1664,'Medical Examinations'!A1664:D1664,4,FALSE)</f>
        <v>No</v>
      </c>
      <c r="F1664" s="16" t="str">
        <f>VLOOKUP(A1664,'Medical Examinations'!A1664:E1664,5,FALSE)</f>
        <v>No</v>
      </c>
      <c r="G1664" s="16" t="str">
        <f>VLOOKUP(A1664,'Medical Examinations'!A1664:F1664,6,FALSE)</f>
        <v>No</v>
      </c>
      <c r="H1664" s="16">
        <f>VLOOKUP('HEALTH CARE'!A1664,'Medical Examinations'!A1664:G1664,7,FALSE)</f>
        <v>0</v>
      </c>
      <c r="I1664" s="16" t="str">
        <f>VLOOKUP(A1664,'Medical Examinations'!A1664:H1664,8,FALSE)</f>
        <v>No</v>
      </c>
      <c r="J1664" s="16" t="str">
        <f>VLOOKUP(A1664,'Medical Examinations'!A1664:I1664,9,FALSE)</f>
        <v>normal weight</v>
      </c>
      <c r="K1664" s="16" t="str">
        <f>VLOOKUP(A1664,'Medical Examinations'!A1664:J1664,10,FALSE)</f>
        <v>prediabetes</v>
      </c>
      <c r="L1664" s="18">
        <f>VLOOKUP(A1664,'Hospitalisation Details'!A:F, 5, FALSE)</f>
        <v>18</v>
      </c>
      <c r="M1664" s="16">
        <f>VLOOKUP(A1664,'Hospitalisation Details'!A1664:H1664,8,FALSE)</f>
        <v>5807.06</v>
      </c>
      <c r="N1664" s="16" t="str">
        <f>VLOOKUP(A1664,'Hospitalisation Details'!A1664:I1664,9,FALSE)</f>
        <v>tier - 2</v>
      </c>
      <c r="O1664" s="16" t="str">
        <f>VLOOKUP(A1664,'Hospitalisation Details'!A1664:J1664,10,FALSE)</f>
        <v>tier - 3</v>
      </c>
      <c r="P1664" s="16" t="str">
        <f>VLOOKUP(A1664,'Hospitalisation Details'!A1664:K1664,11,FALSE)</f>
        <v>R1013</v>
      </c>
      <c r="Q1664" s="16">
        <f>VLOOKUP(A1664,'Hospitalisation Details'!A1664:L1664,12,FALSE)</f>
        <v>42</v>
      </c>
    </row>
    <row r="1665" spans="1:17" ht="20.399999999999999" x14ac:dyDescent="0.6">
      <c r="A1665" s="17" t="s">
        <v>707</v>
      </c>
      <c r="B1665" s="16" t="str">
        <f>VLOOKUP('HEALTH CARE'!A1665,'Customer Names'!A1665:D1665,3,FALSE)</f>
        <v>Ugarte</v>
      </c>
      <c r="C1665" s="16">
        <f>VLOOKUP(A1665,'Medical Examinations'!A1665:B1665,2,FALSE)</f>
        <v>38.99</v>
      </c>
      <c r="D1665" s="16">
        <f>VLOOKUP(A1665,'Medical Examinations'!A1665:C1665,3,FALSE)</f>
        <v>5.21</v>
      </c>
      <c r="E1665" s="16" t="str">
        <f>VLOOKUP(A1665,'Medical Examinations'!A1665:D1665,4,FALSE)</f>
        <v>No</v>
      </c>
      <c r="F1665" s="16" t="str">
        <f>VLOOKUP(A1665,'Medical Examinations'!A1665:E1665,5,FALSE)</f>
        <v>yes</v>
      </c>
      <c r="G1665" s="16" t="str">
        <f>VLOOKUP(A1665,'Medical Examinations'!A1665:F1665,6,FALSE)</f>
        <v>No</v>
      </c>
      <c r="H1665" s="16">
        <f>VLOOKUP('HEALTH CARE'!A1665,'Medical Examinations'!A1665:G1665,7,FALSE)</f>
        <v>1</v>
      </c>
      <c r="I1665" s="16" t="str">
        <f>VLOOKUP(A1665,'Medical Examinations'!A1665:H1665,8,FALSE)</f>
        <v>No</v>
      </c>
      <c r="J1665" s="16" t="str">
        <f>VLOOKUP(A1665,'Medical Examinations'!A1665:I1665,9,FALSE)</f>
        <v>obesity</v>
      </c>
      <c r="K1665" s="16" t="str">
        <f>VLOOKUP(A1665,'Medical Examinations'!A1665:J1665,10,FALSE)</f>
        <v>normal</v>
      </c>
      <c r="L1665" s="18">
        <f>VLOOKUP(A1665,'Hospitalisation Details'!A:F, 5, FALSE)</f>
        <v>1</v>
      </c>
      <c r="M1665" s="16">
        <f>VLOOKUP(A1665,'Hospitalisation Details'!A1665:H1665,8,FALSE)</f>
        <v>5778.71</v>
      </c>
      <c r="N1665" s="16" t="str">
        <f>VLOOKUP(A1665,'Hospitalisation Details'!A1665:I1665,9,FALSE)</f>
        <v>tier - 2</v>
      </c>
      <c r="O1665" s="16" t="str">
        <f>VLOOKUP(A1665,'Hospitalisation Details'!A1665:J1665,10,FALSE)</f>
        <v>tier - 3</v>
      </c>
      <c r="P1665" s="16" t="str">
        <f>VLOOKUP(A1665,'Hospitalisation Details'!A1665:K1665,11,FALSE)</f>
        <v>R1022</v>
      </c>
      <c r="Q1665" s="16">
        <f>VLOOKUP(A1665,'Hospitalisation Details'!A1665:L1665,12,FALSE)</f>
        <v>18</v>
      </c>
    </row>
    <row r="1666" spans="1:17" ht="20.399999999999999" x14ac:dyDescent="0.6">
      <c r="A1666" s="17" t="s">
        <v>706</v>
      </c>
      <c r="B1666" s="16" t="str">
        <f>VLOOKUP('HEALTH CARE'!A1666,'Customer Names'!A1666:D1666,3,FALSE)</f>
        <v>Tusso</v>
      </c>
      <c r="C1666" s="16">
        <f>VLOOKUP(A1666,'Medical Examinations'!A1666:B1666,2,FALSE)</f>
        <v>42.655000000000001</v>
      </c>
      <c r="D1666" s="16">
        <f>VLOOKUP(A1666,'Medical Examinations'!A1666:C1666,3,FALSE)</f>
        <v>5.94</v>
      </c>
      <c r="E1666" s="16" t="str">
        <f>VLOOKUP(A1666,'Medical Examinations'!A1666:D1666,4,FALSE)</f>
        <v>Yes</v>
      </c>
      <c r="F1666" s="16" t="str">
        <f>VLOOKUP(A1666,'Medical Examinations'!A1666:E1666,5,FALSE)</f>
        <v>No</v>
      </c>
      <c r="G1666" s="16" t="str">
        <f>VLOOKUP(A1666,'Medical Examinations'!A1666:F1666,6,FALSE)</f>
        <v>Yes</v>
      </c>
      <c r="H1666" s="16">
        <f>VLOOKUP('HEALTH CARE'!A1666,'Medical Examinations'!A1666:G1666,7,FALSE)</f>
        <v>1</v>
      </c>
      <c r="I1666" s="16" t="str">
        <f>VLOOKUP(A1666,'Medical Examinations'!A1666:H1666,8,FALSE)</f>
        <v>No</v>
      </c>
      <c r="J1666" s="16" t="str">
        <f>VLOOKUP(A1666,'Medical Examinations'!A1666:I1666,9,FALSE)</f>
        <v>obesity</v>
      </c>
      <c r="K1666" s="16" t="str">
        <f>VLOOKUP(A1666,'Medical Examinations'!A1666:J1666,10,FALSE)</f>
        <v>prediabetes</v>
      </c>
      <c r="L1666" s="18">
        <f>VLOOKUP(A1666,'Hospitalisation Details'!A:F, 5, FALSE)</f>
        <v>30</v>
      </c>
      <c r="M1666" s="16">
        <f>VLOOKUP(A1666,'Hospitalisation Details'!A1666:H1666,8,FALSE)</f>
        <v>5757.41</v>
      </c>
      <c r="N1666" s="16" t="str">
        <f>VLOOKUP(A1666,'Hospitalisation Details'!A1666:I1666,9,FALSE)</f>
        <v>tier - 2</v>
      </c>
      <c r="O1666" s="16" t="str">
        <f>VLOOKUP(A1666,'Hospitalisation Details'!A1666:J1666,10,FALSE)</f>
        <v>tier - 3</v>
      </c>
      <c r="P1666" s="16" t="str">
        <f>VLOOKUP(A1666,'Hospitalisation Details'!A1666:K1666,11,FALSE)</f>
        <v>R1019</v>
      </c>
      <c r="Q1666" s="16">
        <f>VLOOKUP(A1666,'Hospitalisation Details'!A1666:L1666,12,FALSE)</f>
        <v>39</v>
      </c>
    </row>
    <row r="1667" spans="1:17" ht="20.399999999999999" x14ac:dyDescent="0.6">
      <c r="A1667" s="17" t="s">
        <v>705</v>
      </c>
      <c r="B1667" s="16" t="str">
        <f>VLOOKUP('HEALTH CARE'!A1667,'Customer Names'!A1667:D1667,3,FALSE)</f>
        <v>Johnson</v>
      </c>
      <c r="C1667" s="16">
        <f>VLOOKUP(A1667,'Medical Examinations'!A1667:B1667,2,FALSE)</f>
        <v>30.57</v>
      </c>
      <c r="D1667" s="16">
        <f>VLOOKUP(A1667,'Medical Examinations'!A1667:C1667,3,FALSE)</f>
        <v>5.34</v>
      </c>
      <c r="E1667" s="16" t="str">
        <f>VLOOKUP(A1667,'Medical Examinations'!A1667:D1667,4,FALSE)</f>
        <v>No</v>
      </c>
      <c r="F1667" s="16" t="str">
        <f>VLOOKUP(A1667,'Medical Examinations'!A1667:E1667,5,FALSE)</f>
        <v>No</v>
      </c>
      <c r="G1667" s="16" t="str">
        <f>VLOOKUP(A1667,'Medical Examinations'!A1667:F1667,6,FALSE)</f>
        <v>Yes</v>
      </c>
      <c r="H1667" s="16">
        <f>VLOOKUP('HEALTH CARE'!A1667,'Medical Examinations'!A1667:G1667,7,FALSE)</f>
        <v>1</v>
      </c>
      <c r="I1667" s="16" t="str">
        <f>VLOOKUP(A1667,'Medical Examinations'!A1667:H1667,8,FALSE)</f>
        <v>No</v>
      </c>
      <c r="J1667" s="16" t="str">
        <f>VLOOKUP(A1667,'Medical Examinations'!A1667:I1667,9,FALSE)</f>
        <v>obesity</v>
      </c>
      <c r="K1667" s="16" t="str">
        <f>VLOOKUP(A1667,'Medical Examinations'!A1667:J1667,10,FALSE)</f>
        <v>normal</v>
      </c>
      <c r="L1667" s="18">
        <f>VLOOKUP(A1667,'Hospitalisation Details'!A:F, 5, FALSE)</f>
        <v>10</v>
      </c>
      <c r="M1667" s="16">
        <f>VLOOKUP(A1667,'Hospitalisation Details'!A1667:H1667,8,FALSE)</f>
        <v>5748.13</v>
      </c>
      <c r="N1667" s="16" t="str">
        <f>VLOOKUP(A1667,'Hospitalisation Details'!A1667:I1667,9,FALSE)</f>
        <v>tier - 2</v>
      </c>
      <c r="O1667" s="16" t="str">
        <f>VLOOKUP(A1667,'Hospitalisation Details'!A1667:J1667,10,FALSE)</f>
        <v>tier - 1</v>
      </c>
      <c r="P1667" s="16" t="str">
        <f>VLOOKUP(A1667,'Hospitalisation Details'!A1667:K1667,11,FALSE)</f>
        <v>R1021</v>
      </c>
      <c r="Q1667" s="16">
        <f>VLOOKUP(A1667,'Hospitalisation Details'!A1667:L1667,12,FALSE)</f>
        <v>29</v>
      </c>
    </row>
    <row r="1668" spans="1:17" ht="20.399999999999999" x14ac:dyDescent="0.6">
      <c r="A1668" s="17" t="s">
        <v>704</v>
      </c>
      <c r="B1668" s="16" t="str">
        <f>VLOOKUP('HEALTH CARE'!A1668,'Customer Names'!A1668:D1668,3,FALSE)</f>
        <v>Landry</v>
      </c>
      <c r="C1668" s="16">
        <f>VLOOKUP(A1668,'Medical Examinations'!A1668:B1668,2,FALSE)</f>
        <v>17.7</v>
      </c>
      <c r="D1668" s="16">
        <f>VLOOKUP(A1668,'Medical Examinations'!A1668:C1668,3,FALSE)</f>
        <v>6.38</v>
      </c>
      <c r="E1668" s="16" t="str">
        <f>VLOOKUP(A1668,'Medical Examinations'!A1668:D1668,4,FALSE)</f>
        <v>No</v>
      </c>
      <c r="F1668" s="16" t="str">
        <f>VLOOKUP(A1668,'Medical Examinations'!A1668:E1668,5,FALSE)</f>
        <v>No</v>
      </c>
      <c r="G1668" s="16" t="str">
        <f>VLOOKUP(A1668,'Medical Examinations'!A1668:F1668,6,FALSE)</f>
        <v>No</v>
      </c>
      <c r="H1668" s="16">
        <f>VLOOKUP('HEALTH CARE'!A1668,'Medical Examinations'!A1668:G1668,7,FALSE)</f>
        <v>2</v>
      </c>
      <c r="I1668" s="16" t="str">
        <f>VLOOKUP(A1668,'Medical Examinations'!A1668:H1668,8,FALSE)</f>
        <v>No</v>
      </c>
      <c r="J1668" s="16" t="str">
        <f>VLOOKUP(A1668,'Medical Examinations'!A1668:I1668,9,FALSE)</f>
        <v>underweight</v>
      </c>
      <c r="K1668" s="16" t="str">
        <f>VLOOKUP(A1668,'Medical Examinations'!A1668:J1668,10,FALSE)</f>
        <v>prediabetes</v>
      </c>
      <c r="L1668" s="18">
        <f>VLOOKUP(A1668,'Hospitalisation Details'!A:F, 5, FALSE)</f>
        <v>21</v>
      </c>
      <c r="M1668" s="16">
        <f>VLOOKUP(A1668,'Hospitalisation Details'!A1668:H1668,8,FALSE)</f>
        <v>5741.67</v>
      </c>
      <c r="N1668" s="16" t="str">
        <f>VLOOKUP(A1668,'Hospitalisation Details'!A1668:I1668,9,FALSE)</f>
        <v>tier - 2</v>
      </c>
      <c r="O1668" s="16" t="str">
        <f>VLOOKUP(A1668,'Hospitalisation Details'!A1668:J1668,10,FALSE)</f>
        <v>tier - 3</v>
      </c>
      <c r="P1668" s="16" t="str">
        <f>VLOOKUP(A1668,'Hospitalisation Details'!A1668:K1668,11,FALSE)</f>
        <v>R1013</v>
      </c>
      <c r="Q1668" s="16">
        <f>VLOOKUP(A1668,'Hospitalisation Details'!A1668:L1668,12,FALSE)</f>
        <v>50</v>
      </c>
    </row>
    <row r="1669" spans="1:17" ht="20.399999999999999" x14ac:dyDescent="0.6">
      <c r="A1669" s="17" t="s">
        <v>703</v>
      </c>
      <c r="B1669" s="16" t="str">
        <f>VLOOKUP('HEALTH CARE'!A1669,'Customer Names'!A1669:D1669,3,FALSE)</f>
        <v>McDonald</v>
      </c>
      <c r="C1669" s="16">
        <f>VLOOKUP(A1669,'Medical Examinations'!A1669:B1669,2,FALSE)</f>
        <v>34.770000000000003</v>
      </c>
      <c r="D1669" s="16">
        <f>VLOOKUP(A1669,'Medical Examinations'!A1669:C1669,3,FALSE)</f>
        <v>4.47</v>
      </c>
      <c r="E1669" s="16" t="str">
        <f>VLOOKUP(A1669,'Medical Examinations'!A1669:D1669,4,FALSE)</f>
        <v>No</v>
      </c>
      <c r="F1669" s="16" t="str">
        <f>VLOOKUP(A1669,'Medical Examinations'!A1669:E1669,5,FALSE)</f>
        <v>No</v>
      </c>
      <c r="G1669" s="16" t="str">
        <f>VLOOKUP(A1669,'Medical Examinations'!A1669:F1669,6,FALSE)</f>
        <v>No</v>
      </c>
      <c r="H1669" s="16">
        <f>VLOOKUP('HEALTH CARE'!A1669,'Medical Examinations'!A1669:G1669,7,FALSE)</f>
        <v>1</v>
      </c>
      <c r="I1669" s="16" t="str">
        <f>VLOOKUP(A1669,'Medical Examinations'!A1669:H1669,8,FALSE)</f>
        <v>No</v>
      </c>
      <c r="J1669" s="16" t="str">
        <f>VLOOKUP(A1669,'Medical Examinations'!A1669:I1669,9,FALSE)</f>
        <v>obesity</v>
      </c>
      <c r="K1669" s="16" t="str">
        <f>VLOOKUP(A1669,'Medical Examinations'!A1669:J1669,10,FALSE)</f>
        <v>normal</v>
      </c>
      <c r="L1669" s="18">
        <f>VLOOKUP(A1669,'Hospitalisation Details'!A:F, 5, FALSE)</f>
        <v>19</v>
      </c>
      <c r="M1669" s="16">
        <f>VLOOKUP(A1669,'Hospitalisation Details'!A1669:H1669,8,FALSE)</f>
        <v>5729.01</v>
      </c>
      <c r="N1669" s="16" t="str">
        <f>VLOOKUP(A1669,'Hospitalisation Details'!A1669:I1669,9,FALSE)</f>
        <v>tier - 1</v>
      </c>
      <c r="O1669" s="16" t="str">
        <f>VLOOKUP(A1669,'Hospitalisation Details'!A1669:J1669,10,FALSE)</f>
        <v>tier - 2</v>
      </c>
      <c r="P1669" s="16" t="str">
        <f>VLOOKUP(A1669,'Hospitalisation Details'!A1669:K1669,11,FALSE)</f>
        <v>R1012</v>
      </c>
      <c r="Q1669" s="16">
        <f>VLOOKUP(A1669,'Hospitalisation Details'!A1669:L1669,12,FALSE)</f>
        <v>35</v>
      </c>
    </row>
    <row r="1670" spans="1:17" ht="20.399999999999999" x14ac:dyDescent="0.6">
      <c r="A1670" s="17" t="s">
        <v>702</v>
      </c>
      <c r="B1670" s="16" t="str">
        <f>VLOOKUP('HEALTH CARE'!A1670,'Customer Names'!A1670:D1670,3,FALSE)</f>
        <v>Dunlap</v>
      </c>
      <c r="C1670" s="16">
        <f>VLOOKUP(A1670,'Medical Examinations'!A1670:B1670,2,FALSE)</f>
        <v>16.88</v>
      </c>
      <c r="D1670" s="16">
        <f>VLOOKUP(A1670,'Medical Examinations'!A1670:C1670,3,FALSE)</f>
        <v>9.9600000000000009</v>
      </c>
      <c r="E1670" s="16" t="str">
        <f>VLOOKUP(A1670,'Medical Examinations'!A1670:D1670,4,FALSE)</f>
        <v>No</v>
      </c>
      <c r="F1670" s="16" t="str">
        <f>VLOOKUP(A1670,'Medical Examinations'!A1670:E1670,5,FALSE)</f>
        <v>No</v>
      </c>
      <c r="G1670" s="16" t="str">
        <f>VLOOKUP(A1670,'Medical Examinations'!A1670:F1670,6,FALSE)</f>
        <v>No</v>
      </c>
      <c r="H1670" s="16">
        <f>VLOOKUP('HEALTH CARE'!A1670,'Medical Examinations'!A1670:G1670,7,FALSE)</f>
        <v>0</v>
      </c>
      <c r="I1670" s="16" t="str">
        <f>VLOOKUP(A1670,'Medical Examinations'!A1670:H1670,8,FALSE)</f>
        <v>No</v>
      </c>
      <c r="J1670" s="16" t="str">
        <f>VLOOKUP(A1670,'Medical Examinations'!A1670:I1670,9,FALSE)</f>
        <v>underweight</v>
      </c>
      <c r="K1670" s="16" t="str">
        <f>VLOOKUP(A1670,'Medical Examinations'!A1670:J1670,10,FALSE)</f>
        <v>diabetes</v>
      </c>
      <c r="L1670" s="18">
        <f>VLOOKUP(A1670,'Hospitalisation Details'!A:F, 5, FALSE)</f>
        <v>18</v>
      </c>
      <c r="M1670" s="16">
        <f>VLOOKUP(A1670,'Hospitalisation Details'!A1670:H1670,8,FALSE)</f>
        <v>5720.38</v>
      </c>
      <c r="N1670" s="16" t="str">
        <f>VLOOKUP(A1670,'Hospitalisation Details'!A1670:I1670,9,FALSE)</f>
        <v>tier - 2</v>
      </c>
      <c r="O1670" s="16" t="str">
        <f>VLOOKUP(A1670,'Hospitalisation Details'!A1670:J1670,10,FALSE)</f>
        <v>tier - 1</v>
      </c>
      <c r="P1670" s="16" t="str">
        <f>VLOOKUP(A1670,'Hospitalisation Details'!A1670:K1670,11,FALSE)</f>
        <v>R1013</v>
      </c>
      <c r="Q1670" s="16">
        <f>VLOOKUP(A1670,'Hospitalisation Details'!A1670:L1670,12,FALSE)</f>
        <v>51</v>
      </c>
    </row>
    <row r="1671" spans="1:17" ht="20.399999999999999" x14ac:dyDescent="0.6">
      <c r="A1671" s="17" t="s">
        <v>701</v>
      </c>
      <c r="B1671" s="16" t="str">
        <f>VLOOKUP('HEALTH CARE'!A1671,'Customer Names'!A1671:D1671,3,FALSE)</f>
        <v>Larue</v>
      </c>
      <c r="C1671" s="16">
        <f>VLOOKUP(A1671,'Medical Examinations'!A1671:B1671,2,FALSE)</f>
        <v>40.26</v>
      </c>
      <c r="D1671" s="16">
        <f>VLOOKUP(A1671,'Medical Examinations'!A1671:C1671,3,FALSE)</f>
        <v>9.92</v>
      </c>
      <c r="E1671" s="16" t="str">
        <f>VLOOKUP(A1671,'Medical Examinations'!A1671:D1671,4,FALSE)</f>
        <v>Yes</v>
      </c>
      <c r="F1671" s="16" t="str">
        <f>VLOOKUP(A1671,'Medical Examinations'!A1671:E1671,5,FALSE)</f>
        <v>No</v>
      </c>
      <c r="G1671" s="16" t="str">
        <f>VLOOKUP(A1671,'Medical Examinations'!A1671:F1671,6,FALSE)</f>
        <v>No</v>
      </c>
      <c r="H1671" s="16">
        <f>VLOOKUP('HEALTH CARE'!A1671,'Medical Examinations'!A1671:G1671,7,FALSE)</f>
        <v>0</v>
      </c>
      <c r="I1671" s="16" t="str">
        <f>VLOOKUP(A1671,'Medical Examinations'!A1671:H1671,8,FALSE)</f>
        <v>No</v>
      </c>
      <c r="J1671" s="16" t="str">
        <f>VLOOKUP(A1671,'Medical Examinations'!A1671:I1671,9,FALSE)</f>
        <v>obesity</v>
      </c>
      <c r="K1671" s="16" t="str">
        <f>VLOOKUP(A1671,'Medical Examinations'!A1671:J1671,10,FALSE)</f>
        <v>diabetes</v>
      </c>
      <c r="L1671" s="18">
        <f>VLOOKUP(A1671,'Hospitalisation Details'!A:F, 5, FALSE)</f>
        <v>30</v>
      </c>
      <c r="M1671" s="16">
        <f>VLOOKUP(A1671,'Hospitalisation Details'!A1671:H1671,8,FALSE)</f>
        <v>5709.16</v>
      </c>
      <c r="N1671" s="16" t="str">
        <f>VLOOKUP(A1671,'Hospitalisation Details'!A1671:I1671,9,FALSE)</f>
        <v>tier - 3</v>
      </c>
      <c r="O1671" s="16" t="str">
        <f>VLOOKUP(A1671,'Hospitalisation Details'!A1671:J1671,10,FALSE)</f>
        <v>tier - 3</v>
      </c>
      <c r="P1671" s="16" t="str">
        <f>VLOOKUP(A1671,'Hospitalisation Details'!A1671:K1671,11,FALSE)</f>
        <v>R1013</v>
      </c>
      <c r="Q1671" s="16">
        <f>VLOOKUP(A1671,'Hospitalisation Details'!A1671:L1671,12,FALSE)</f>
        <v>41</v>
      </c>
    </row>
    <row r="1672" spans="1:17" ht="20.399999999999999" x14ac:dyDescent="0.6">
      <c r="A1672" s="17" t="s">
        <v>700</v>
      </c>
      <c r="B1672" s="16" t="str">
        <f>VLOOKUP('HEALTH CARE'!A1672,'Customer Names'!A1672:D1672,3,FALSE)</f>
        <v>Hodge</v>
      </c>
      <c r="C1672" s="16">
        <f>VLOOKUP(A1672,'Medical Examinations'!A1672:B1672,2,FALSE)</f>
        <v>25.6</v>
      </c>
      <c r="D1672" s="16">
        <f>VLOOKUP(A1672,'Medical Examinations'!A1672:C1672,3,FALSE)</f>
        <v>6.03</v>
      </c>
      <c r="E1672" s="16" t="str">
        <f>VLOOKUP(A1672,'Medical Examinations'!A1672:D1672,4,FALSE)</f>
        <v>No</v>
      </c>
      <c r="F1672" s="16" t="str">
        <f>VLOOKUP(A1672,'Medical Examinations'!A1672:E1672,5,FALSE)</f>
        <v>No</v>
      </c>
      <c r="G1672" s="16" t="str">
        <f>VLOOKUP(A1672,'Medical Examinations'!A1672:F1672,6,FALSE)</f>
        <v>Yes</v>
      </c>
      <c r="H1672" s="16">
        <f>VLOOKUP('HEALTH CARE'!A1672,'Medical Examinations'!A1672:G1672,7,FALSE)</f>
        <v>1</v>
      </c>
      <c r="I1672" s="16" t="str">
        <f>VLOOKUP(A1672,'Medical Examinations'!A1672:H1672,8,FALSE)</f>
        <v>No</v>
      </c>
      <c r="J1672" s="16" t="str">
        <f>VLOOKUP(A1672,'Medical Examinations'!A1672:I1672,9,FALSE)</f>
        <v>overweight</v>
      </c>
      <c r="K1672" s="16" t="str">
        <f>VLOOKUP(A1672,'Medical Examinations'!A1672:J1672,10,FALSE)</f>
        <v>prediabetes</v>
      </c>
      <c r="L1672" s="18">
        <f>VLOOKUP(A1672,'Hospitalisation Details'!A:F, 5, FALSE)</f>
        <v>3</v>
      </c>
      <c r="M1672" s="16">
        <f>VLOOKUP(A1672,'Hospitalisation Details'!A1672:H1672,8,FALSE)</f>
        <v>5708.87</v>
      </c>
      <c r="N1672" s="16" t="str">
        <f>VLOOKUP(A1672,'Hospitalisation Details'!A1672:I1672,9,FALSE)</f>
        <v>tier - 2</v>
      </c>
      <c r="O1672" s="16" t="str">
        <f>VLOOKUP(A1672,'Hospitalisation Details'!A1672:J1672,10,FALSE)</f>
        <v>tier - 1</v>
      </c>
      <c r="P1672" s="16" t="str">
        <f>VLOOKUP(A1672,'Hospitalisation Details'!A1672:K1672,11,FALSE)</f>
        <v>R1011</v>
      </c>
      <c r="Q1672" s="16">
        <f>VLOOKUP(A1672,'Hospitalisation Details'!A1672:L1672,12,FALSE)</f>
        <v>29</v>
      </c>
    </row>
    <row r="1673" spans="1:17" ht="20.399999999999999" x14ac:dyDescent="0.6">
      <c r="A1673" s="17" t="s">
        <v>699</v>
      </c>
      <c r="B1673" s="16" t="str">
        <f>VLOOKUP('HEALTH CARE'!A1673,'Customer Names'!A1673:D1673,3,FALSE)</f>
        <v>Marcus</v>
      </c>
      <c r="C1673" s="16">
        <f>VLOOKUP(A1673,'Medical Examinations'!A1673:B1673,2,FALSE)</f>
        <v>33.549999999999997</v>
      </c>
      <c r="D1673" s="16">
        <f>VLOOKUP(A1673,'Medical Examinations'!A1673:C1673,3,FALSE)</f>
        <v>10.9</v>
      </c>
      <c r="E1673" s="16" t="str">
        <f>VLOOKUP(A1673,'Medical Examinations'!A1673:D1673,4,FALSE)</f>
        <v>Yes</v>
      </c>
      <c r="F1673" s="16" t="str">
        <f>VLOOKUP(A1673,'Medical Examinations'!A1673:E1673,5,FALSE)</f>
        <v>No</v>
      </c>
      <c r="G1673" s="16" t="str">
        <f>VLOOKUP(A1673,'Medical Examinations'!A1673:F1673,6,FALSE)</f>
        <v>No</v>
      </c>
      <c r="H1673" s="16">
        <f>VLOOKUP('HEALTH CARE'!A1673,'Medical Examinations'!A1673:G1673,7,FALSE)</f>
        <v>0</v>
      </c>
      <c r="I1673" s="16" t="str">
        <f>VLOOKUP(A1673,'Medical Examinations'!A1673:H1673,8,FALSE)</f>
        <v>No</v>
      </c>
      <c r="J1673" s="16" t="str">
        <f>VLOOKUP(A1673,'Medical Examinations'!A1673:I1673,9,FALSE)</f>
        <v>obesity</v>
      </c>
      <c r="K1673" s="16" t="str">
        <f>VLOOKUP(A1673,'Medical Examinations'!A1673:J1673,10,FALSE)</f>
        <v>diabetes</v>
      </c>
      <c r="L1673" s="18">
        <f>VLOOKUP(A1673,'Hospitalisation Details'!A:F, 5, FALSE)</f>
        <v>15</v>
      </c>
      <c r="M1673" s="16">
        <f>VLOOKUP(A1673,'Hospitalisation Details'!A1673:H1673,8,FALSE)</f>
        <v>5699.84</v>
      </c>
      <c r="N1673" s="16" t="str">
        <f>VLOOKUP(A1673,'Hospitalisation Details'!A1673:I1673,9,FALSE)</f>
        <v>tier - 2</v>
      </c>
      <c r="O1673" s="16" t="str">
        <f>VLOOKUP(A1673,'Hospitalisation Details'!A1673:J1673,10,FALSE)</f>
        <v>tier - 3</v>
      </c>
      <c r="P1673" s="16" t="str">
        <f>VLOOKUP(A1673,'Hospitalisation Details'!A1673:K1673,11,FALSE)</f>
        <v>R1013</v>
      </c>
      <c r="Q1673" s="16">
        <f>VLOOKUP(A1673,'Hospitalisation Details'!A1673:L1673,12,FALSE)</f>
        <v>41</v>
      </c>
    </row>
    <row r="1674" spans="1:17" ht="20.399999999999999" x14ac:dyDescent="0.6">
      <c r="A1674" s="17" t="s">
        <v>698</v>
      </c>
      <c r="B1674" s="16" t="str">
        <f>VLOOKUP('HEALTH CARE'!A1674,'Customer Names'!A1674:D1674,3,FALSE)</f>
        <v>Daubert</v>
      </c>
      <c r="C1674" s="16">
        <f>VLOOKUP(A1674,'Medical Examinations'!A1674:B1674,2,FALSE)</f>
        <v>16.690000000000001</v>
      </c>
      <c r="D1674" s="16">
        <f>VLOOKUP(A1674,'Medical Examinations'!A1674:C1674,3,FALSE)</f>
        <v>10.66</v>
      </c>
      <c r="E1674" s="16" t="str">
        <f>VLOOKUP(A1674,'Medical Examinations'!A1674:D1674,4,FALSE)</f>
        <v>No</v>
      </c>
      <c r="F1674" s="16" t="str">
        <f>VLOOKUP(A1674,'Medical Examinations'!A1674:E1674,5,FALSE)</f>
        <v>No</v>
      </c>
      <c r="G1674" s="16" t="str">
        <f>VLOOKUP(A1674,'Medical Examinations'!A1674:F1674,6,FALSE)</f>
        <v>No</v>
      </c>
      <c r="H1674" s="16">
        <f>VLOOKUP('HEALTH CARE'!A1674,'Medical Examinations'!A1674:G1674,7,FALSE)</f>
        <v>0</v>
      </c>
      <c r="I1674" s="16" t="str">
        <f>VLOOKUP(A1674,'Medical Examinations'!A1674:H1674,8,FALSE)</f>
        <v>No</v>
      </c>
      <c r="J1674" s="16" t="str">
        <f>VLOOKUP(A1674,'Medical Examinations'!A1674:I1674,9,FALSE)</f>
        <v>underweight</v>
      </c>
      <c r="K1674" s="16" t="str">
        <f>VLOOKUP(A1674,'Medical Examinations'!A1674:J1674,10,FALSE)</f>
        <v>diabetes</v>
      </c>
      <c r="L1674" s="18">
        <f>VLOOKUP(A1674,'Hospitalisation Details'!A:F, 5, FALSE)</f>
        <v>6</v>
      </c>
      <c r="M1674" s="16">
        <f>VLOOKUP(A1674,'Hospitalisation Details'!A1674:H1674,8,FALSE)</f>
        <v>5698.74</v>
      </c>
      <c r="N1674" s="16" t="str">
        <f>VLOOKUP(A1674,'Hospitalisation Details'!A1674:I1674,9,FALSE)</f>
        <v>tier - 2</v>
      </c>
      <c r="O1674" s="16" t="str">
        <f>VLOOKUP(A1674,'Hospitalisation Details'!A1674:J1674,10,FALSE)</f>
        <v>tier - 2</v>
      </c>
      <c r="P1674" s="16" t="str">
        <f>VLOOKUP(A1674,'Hospitalisation Details'!A1674:K1674,11,FALSE)</f>
        <v>R1012</v>
      </c>
      <c r="Q1674" s="16">
        <f>VLOOKUP(A1674,'Hospitalisation Details'!A1674:L1674,12,FALSE)</f>
        <v>48</v>
      </c>
    </row>
    <row r="1675" spans="1:17" ht="20.399999999999999" x14ac:dyDescent="0.6">
      <c r="A1675" s="17" t="s">
        <v>697</v>
      </c>
      <c r="B1675" s="16" t="str">
        <f>VLOOKUP('HEALTH CARE'!A1675,'Customer Names'!A1675:D1675,3,FALSE)</f>
        <v>Close</v>
      </c>
      <c r="C1675" s="16">
        <f>VLOOKUP(A1675,'Medical Examinations'!A1675:B1675,2,FALSE)</f>
        <v>19.95</v>
      </c>
      <c r="D1675" s="16">
        <f>VLOOKUP(A1675,'Medical Examinations'!A1675:C1675,3,FALSE)</f>
        <v>4.05</v>
      </c>
      <c r="E1675" s="16" t="str">
        <f>VLOOKUP(A1675,'Medical Examinations'!A1675:D1675,4,FALSE)</f>
        <v>No</v>
      </c>
      <c r="F1675" s="16" t="str">
        <f>VLOOKUP(A1675,'Medical Examinations'!A1675:E1675,5,FALSE)</f>
        <v>No</v>
      </c>
      <c r="G1675" s="16" t="str">
        <f>VLOOKUP(A1675,'Medical Examinations'!A1675:F1675,6,FALSE)</f>
        <v>No</v>
      </c>
      <c r="H1675" s="16">
        <f>VLOOKUP('HEALTH CARE'!A1675,'Medical Examinations'!A1675:G1675,7,FALSE)</f>
        <v>1</v>
      </c>
      <c r="I1675" s="16" t="str">
        <f>VLOOKUP(A1675,'Medical Examinations'!A1675:H1675,8,FALSE)</f>
        <v>No</v>
      </c>
      <c r="J1675" s="16" t="str">
        <f>VLOOKUP(A1675,'Medical Examinations'!A1675:I1675,9,FALSE)</f>
        <v>normal weight</v>
      </c>
      <c r="K1675" s="16" t="str">
        <f>VLOOKUP(A1675,'Medical Examinations'!A1675:J1675,10,FALSE)</f>
        <v>normal</v>
      </c>
      <c r="L1675" s="18">
        <f>VLOOKUP(A1675,'Hospitalisation Details'!A:F, 5, FALSE)</f>
        <v>3</v>
      </c>
      <c r="M1675" s="16">
        <f>VLOOKUP(A1675,'Hospitalisation Details'!A1675:H1675,8,FALSE)</f>
        <v>5693.43</v>
      </c>
      <c r="N1675" s="16" t="str">
        <f>VLOOKUP(A1675,'Hospitalisation Details'!A1675:I1675,9,FALSE)</f>
        <v>tier - 2</v>
      </c>
      <c r="O1675" s="16" t="str">
        <f>VLOOKUP(A1675,'Hospitalisation Details'!A1675:J1675,10,FALSE)</f>
        <v>tier - 3</v>
      </c>
      <c r="P1675" s="16" t="str">
        <f>VLOOKUP(A1675,'Hospitalisation Details'!A1675:K1675,11,FALSE)</f>
        <v>R1012</v>
      </c>
      <c r="Q1675" s="16">
        <f>VLOOKUP(A1675,'Hospitalisation Details'!A1675:L1675,12,FALSE)</f>
        <v>30</v>
      </c>
    </row>
    <row r="1676" spans="1:17" ht="20.399999999999999" x14ac:dyDescent="0.6">
      <c r="A1676" s="17" t="s">
        <v>696</v>
      </c>
      <c r="B1676" s="16" t="str">
        <f>VLOOKUP('HEALTH CARE'!A1676,'Customer Names'!A1676:D1676,3,FALSE)</f>
        <v>Roels</v>
      </c>
      <c r="C1676" s="16">
        <f>VLOOKUP(A1676,'Medical Examinations'!A1676:B1676,2,FALSE)</f>
        <v>17.55</v>
      </c>
      <c r="D1676" s="16">
        <f>VLOOKUP(A1676,'Medical Examinations'!A1676:C1676,3,FALSE)</f>
        <v>4.2300000000000004</v>
      </c>
      <c r="E1676" s="16" t="str">
        <f>VLOOKUP(A1676,'Medical Examinations'!A1676:D1676,4,FALSE)</f>
        <v>No</v>
      </c>
      <c r="F1676" s="16" t="str">
        <f>VLOOKUP(A1676,'Medical Examinations'!A1676:E1676,5,FALSE)</f>
        <v>No</v>
      </c>
      <c r="G1676" s="16" t="str">
        <f>VLOOKUP(A1676,'Medical Examinations'!A1676:F1676,6,FALSE)</f>
        <v>No</v>
      </c>
      <c r="H1676" s="16">
        <f>VLOOKUP('HEALTH CARE'!A1676,'Medical Examinations'!A1676:G1676,7,FALSE)</f>
        <v>2</v>
      </c>
      <c r="I1676" s="16" t="str">
        <f>VLOOKUP(A1676,'Medical Examinations'!A1676:H1676,8,FALSE)</f>
        <v>No</v>
      </c>
      <c r="J1676" s="16" t="str">
        <f>VLOOKUP(A1676,'Medical Examinations'!A1676:I1676,9,FALSE)</f>
        <v>underweight</v>
      </c>
      <c r="K1676" s="16" t="str">
        <f>VLOOKUP(A1676,'Medical Examinations'!A1676:J1676,10,FALSE)</f>
        <v>normal</v>
      </c>
      <c r="L1676" s="18">
        <f>VLOOKUP(A1676,'Hospitalisation Details'!A:F, 5, FALSE)</f>
        <v>28</v>
      </c>
      <c r="M1676" s="16">
        <f>VLOOKUP(A1676,'Hospitalisation Details'!A1676:H1676,8,FALSE)</f>
        <v>5690.79</v>
      </c>
      <c r="N1676" s="16" t="str">
        <f>VLOOKUP(A1676,'Hospitalisation Details'!A1676:I1676,9,FALSE)</f>
        <v>tier - 2</v>
      </c>
      <c r="O1676" s="16" t="str">
        <f>VLOOKUP(A1676,'Hospitalisation Details'!A1676:J1676,10,FALSE)</f>
        <v>tier - 1</v>
      </c>
      <c r="P1676" s="16" t="str">
        <f>VLOOKUP(A1676,'Hospitalisation Details'!A1676:K1676,11,FALSE)</f>
        <v>R1013</v>
      </c>
      <c r="Q1676" s="16">
        <f>VLOOKUP(A1676,'Hospitalisation Details'!A1676:L1676,12,FALSE)</f>
        <v>50</v>
      </c>
    </row>
    <row r="1677" spans="1:17" ht="20.399999999999999" x14ac:dyDescent="0.6">
      <c r="A1677" s="17" t="s">
        <v>695</v>
      </c>
      <c r="B1677" s="16" t="str">
        <f>VLOOKUP('HEALTH CARE'!A1677,'Customer Names'!A1677:D1677,3,FALSE)</f>
        <v>Venosky</v>
      </c>
      <c r="C1677" s="16">
        <f>VLOOKUP(A1677,'Medical Examinations'!A1677:B1677,2,FALSE)</f>
        <v>22.01</v>
      </c>
      <c r="D1677" s="16">
        <f>VLOOKUP(A1677,'Medical Examinations'!A1677:C1677,3,FALSE)</f>
        <v>5.01</v>
      </c>
      <c r="E1677" s="16" t="str">
        <f>VLOOKUP(A1677,'Medical Examinations'!A1677:D1677,4,FALSE)</f>
        <v>No</v>
      </c>
      <c r="F1677" s="16" t="str">
        <f>VLOOKUP(A1677,'Medical Examinations'!A1677:E1677,5,FALSE)</f>
        <v>No</v>
      </c>
      <c r="G1677" s="16" t="str">
        <f>VLOOKUP(A1677,'Medical Examinations'!A1677:F1677,6,FALSE)</f>
        <v>No</v>
      </c>
      <c r="H1677" s="16">
        <f>VLOOKUP('HEALTH CARE'!A1677,'Medical Examinations'!A1677:G1677,7,FALSE)</f>
        <v>1</v>
      </c>
      <c r="I1677" s="16" t="str">
        <f>VLOOKUP(A1677,'Medical Examinations'!A1677:H1677,8,FALSE)</f>
        <v>No</v>
      </c>
      <c r="J1677" s="16" t="str">
        <f>VLOOKUP(A1677,'Medical Examinations'!A1677:I1677,9,FALSE)</f>
        <v>normal weight</v>
      </c>
      <c r="K1677" s="16" t="str">
        <f>VLOOKUP(A1677,'Medical Examinations'!A1677:J1677,10,FALSE)</f>
        <v>normal</v>
      </c>
      <c r="L1677" s="18">
        <f>VLOOKUP(A1677,'Hospitalisation Details'!A:F, 5, FALSE)</f>
        <v>12</v>
      </c>
      <c r="M1677" s="16">
        <f>VLOOKUP(A1677,'Hospitalisation Details'!A1677:H1677,8,FALSE)</f>
        <v>5679.13</v>
      </c>
      <c r="N1677" s="16" t="str">
        <f>VLOOKUP(A1677,'Hospitalisation Details'!A1677:I1677,9,FALSE)</f>
        <v>tier - 2</v>
      </c>
      <c r="O1677" s="16" t="str">
        <f>VLOOKUP(A1677,'Hospitalisation Details'!A1677:J1677,10,FALSE)</f>
        <v>tier - 2</v>
      </c>
      <c r="P1677" s="16" t="str">
        <f>VLOOKUP(A1677,'Hospitalisation Details'!A1677:K1677,11,FALSE)</f>
        <v>R1013</v>
      </c>
      <c r="Q1677" s="16">
        <f>VLOOKUP(A1677,'Hospitalisation Details'!A1677:L1677,12,FALSE)</f>
        <v>38</v>
      </c>
    </row>
    <row r="1678" spans="1:17" ht="20.399999999999999" x14ac:dyDescent="0.6">
      <c r="A1678" s="17" t="s">
        <v>694</v>
      </c>
      <c r="B1678" s="16" t="str">
        <f>VLOOKUP('HEALTH CARE'!A1678,'Customer Names'!A1678:D1678,3,FALSE)</f>
        <v>Gosnell</v>
      </c>
      <c r="C1678" s="16">
        <f>VLOOKUP(A1678,'Medical Examinations'!A1678:B1678,2,FALSE)</f>
        <v>41.8</v>
      </c>
      <c r="D1678" s="16">
        <f>VLOOKUP(A1678,'Medical Examinations'!A1678:C1678,3,FALSE)</f>
        <v>5.82</v>
      </c>
      <c r="E1678" s="16" t="str">
        <f>VLOOKUP(A1678,'Medical Examinations'!A1678:D1678,4,FALSE)</f>
        <v>Yes</v>
      </c>
      <c r="F1678" s="16" t="str">
        <f>VLOOKUP(A1678,'Medical Examinations'!A1678:E1678,5,FALSE)</f>
        <v>No</v>
      </c>
      <c r="G1678" s="16" t="str">
        <f>VLOOKUP(A1678,'Medical Examinations'!A1678:F1678,6,FALSE)</f>
        <v>Yes</v>
      </c>
      <c r="H1678" s="16">
        <f>VLOOKUP('HEALTH CARE'!A1678,'Medical Examinations'!A1678:G1678,7,FALSE)</f>
        <v>1</v>
      </c>
      <c r="I1678" s="16" t="str">
        <f>VLOOKUP(A1678,'Medical Examinations'!A1678:H1678,8,FALSE)</f>
        <v>No</v>
      </c>
      <c r="J1678" s="16" t="str">
        <f>VLOOKUP(A1678,'Medical Examinations'!A1678:I1678,9,FALSE)</f>
        <v>obesity</v>
      </c>
      <c r="K1678" s="16" t="str">
        <f>VLOOKUP(A1678,'Medical Examinations'!A1678:J1678,10,FALSE)</f>
        <v>prediabetes</v>
      </c>
      <c r="L1678" s="18">
        <f>VLOOKUP(A1678,'Hospitalisation Details'!A:F, 5, FALSE)</f>
        <v>3</v>
      </c>
      <c r="M1678" s="16">
        <f>VLOOKUP(A1678,'Hospitalisation Details'!A1678:H1678,8,FALSE)</f>
        <v>5662.23</v>
      </c>
      <c r="N1678" s="16" t="str">
        <f>VLOOKUP(A1678,'Hospitalisation Details'!A1678:I1678,9,FALSE)</f>
        <v>tier - 2</v>
      </c>
      <c r="O1678" s="16" t="str">
        <f>VLOOKUP(A1678,'Hospitalisation Details'!A1678:J1678,10,FALSE)</f>
        <v>tier - 1</v>
      </c>
      <c r="P1678" s="16" t="str">
        <f>VLOOKUP(A1678,'Hospitalisation Details'!A1678:K1678,11,FALSE)</f>
        <v>R1013</v>
      </c>
      <c r="Q1678" s="16">
        <f>VLOOKUP(A1678,'Hospitalisation Details'!A1678:L1678,12,FALSE)</f>
        <v>39</v>
      </c>
    </row>
    <row r="1679" spans="1:17" ht="20.399999999999999" x14ac:dyDescent="0.6">
      <c r="A1679" s="17" t="s">
        <v>693</v>
      </c>
      <c r="B1679" s="16" t="str">
        <f>VLOOKUP('HEALTH CARE'!A1679,'Customer Names'!A1679:D1679,3,FALSE)</f>
        <v>Chewning-Kulick</v>
      </c>
      <c r="C1679" s="16">
        <f>VLOOKUP(A1679,'Medical Examinations'!A1679:B1679,2,FALSE)</f>
        <v>19.170000000000002</v>
      </c>
      <c r="D1679" s="16">
        <f>VLOOKUP(A1679,'Medical Examinations'!A1679:C1679,3,FALSE)</f>
        <v>7.94</v>
      </c>
      <c r="E1679" s="16" t="str">
        <f>VLOOKUP(A1679,'Medical Examinations'!A1679:D1679,4,FALSE)</f>
        <v>No</v>
      </c>
      <c r="F1679" s="16" t="str">
        <f>VLOOKUP(A1679,'Medical Examinations'!A1679:E1679,5,FALSE)</f>
        <v>No</v>
      </c>
      <c r="G1679" s="16" t="str">
        <f>VLOOKUP(A1679,'Medical Examinations'!A1679:F1679,6,FALSE)</f>
        <v>No</v>
      </c>
      <c r="H1679" s="16">
        <f>VLOOKUP('HEALTH CARE'!A1679,'Medical Examinations'!A1679:G1679,7,FALSE)</f>
        <v>0</v>
      </c>
      <c r="I1679" s="16" t="str">
        <f>VLOOKUP(A1679,'Medical Examinations'!A1679:H1679,8,FALSE)</f>
        <v>No</v>
      </c>
      <c r="J1679" s="16" t="str">
        <f>VLOOKUP(A1679,'Medical Examinations'!A1679:I1679,9,FALSE)</f>
        <v>normal weight</v>
      </c>
      <c r="K1679" s="16" t="str">
        <f>VLOOKUP(A1679,'Medical Examinations'!A1679:J1679,10,FALSE)</f>
        <v>diabetes</v>
      </c>
      <c r="L1679" s="18">
        <f>VLOOKUP(A1679,'Hospitalisation Details'!A:F, 5, FALSE)</f>
        <v>27</v>
      </c>
      <c r="M1679" s="16">
        <f>VLOOKUP(A1679,'Hospitalisation Details'!A1679:H1679,8,FALSE)</f>
        <v>5650.14</v>
      </c>
      <c r="N1679" s="16" t="str">
        <f>VLOOKUP(A1679,'Hospitalisation Details'!A1679:I1679,9,FALSE)</f>
        <v>tier - 2</v>
      </c>
      <c r="O1679" s="16" t="str">
        <f>VLOOKUP(A1679,'Hospitalisation Details'!A1679:J1679,10,FALSE)</f>
        <v>tier - 1</v>
      </c>
      <c r="P1679" s="16" t="str">
        <f>VLOOKUP(A1679,'Hospitalisation Details'!A1679:K1679,11,FALSE)</f>
        <v>R1013</v>
      </c>
      <c r="Q1679" s="16">
        <f>VLOOKUP(A1679,'Hospitalisation Details'!A1679:L1679,12,FALSE)</f>
        <v>44</v>
      </c>
    </row>
    <row r="1680" spans="1:17" ht="20.399999999999999" x14ac:dyDescent="0.6">
      <c r="A1680" s="17" t="s">
        <v>692</v>
      </c>
      <c r="B1680" s="16" t="str">
        <f>VLOOKUP('HEALTH CARE'!A1680,'Customer Names'!A1680:D1680,3,FALSE)</f>
        <v>McCarron</v>
      </c>
      <c r="C1680" s="16">
        <f>VLOOKUP(A1680,'Medical Examinations'!A1680:B1680,2,FALSE)</f>
        <v>32.799999999999997</v>
      </c>
      <c r="D1680" s="16">
        <f>VLOOKUP(A1680,'Medical Examinations'!A1680:C1680,3,FALSE)</f>
        <v>6.16</v>
      </c>
      <c r="E1680" s="16" t="str">
        <f>VLOOKUP(A1680,'Medical Examinations'!A1680:D1680,4,FALSE)</f>
        <v>Yes</v>
      </c>
      <c r="F1680" s="16" t="str">
        <f>VLOOKUP(A1680,'Medical Examinations'!A1680:E1680,5,FALSE)</f>
        <v>No</v>
      </c>
      <c r="G1680" s="16" t="str">
        <f>VLOOKUP(A1680,'Medical Examinations'!A1680:F1680,6,FALSE)</f>
        <v>Yes</v>
      </c>
      <c r="H1680" s="16">
        <f>VLOOKUP('HEALTH CARE'!A1680,'Medical Examinations'!A1680:G1680,7,FALSE)</f>
        <v>1</v>
      </c>
      <c r="I1680" s="16" t="str">
        <f>VLOOKUP(A1680,'Medical Examinations'!A1680:H1680,8,FALSE)</f>
        <v>No</v>
      </c>
      <c r="J1680" s="16" t="str">
        <f>VLOOKUP(A1680,'Medical Examinations'!A1680:I1680,9,FALSE)</f>
        <v>obesity</v>
      </c>
      <c r="K1680" s="16" t="str">
        <f>VLOOKUP(A1680,'Medical Examinations'!A1680:J1680,10,FALSE)</f>
        <v>prediabetes</v>
      </c>
      <c r="L1680" s="18">
        <f>VLOOKUP(A1680,'Hospitalisation Details'!A:F, 5, FALSE)</f>
        <v>8</v>
      </c>
      <c r="M1680" s="16">
        <f>VLOOKUP(A1680,'Hospitalisation Details'!A1680:H1680,8,FALSE)</f>
        <v>5649.72</v>
      </c>
      <c r="N1680" s="16" t="str">
        <f>VLOOKUP(A1680,'Hospitalisation Details'!A1680:I1680,9,FALSE)</f>
        <v>tier - 2</v>
      </c>
      <c r="O1680" s="16" t="str">
        <f>VLOOKUP(A1680,'Hospitalisation Details'!A1680:J1680,10,FALSE)</f>
        <v>tier - 3</v>
      </c>
      <c r="P1680" s="16" t="str">
        <f>VLOOKUP(A1680,'Hospitalisation Details'!A1680:K1680,11,FALSE)</f>
        <v>R1011</v>
      </c>
      <c r="Q1680" s="16">
        <f>VLOOKUP(A1680,'Hospitalisation Details'!A1680:L1680,12,FALSE)</f>
        <v>40</v>
      </c>
    </row>
    <row r="1681" spans="1:17" ht="20.399999999999999" x14ac:dyDescent="0.6">
      <c r="A1681" s="17" t="s">
        <v>691</v>
      </c>
      <c r="B1681" s="16" t="str">
        <f>VLOOKUP('HEALTH CARE'!A1681,'Customer Names'!A1681:D1681,3,FALSE)</f>
        <v>Manion</v>
      </c>
      <c r="C1681" s="16">
        <f>VLOOKUP(A1681,'Medical Examinations'!A1681:B1681,2,FALSE)</f>
        <v>35.814999999999998</v>
      </c>
      <c r="D1681" s="16">
        <f>VLOOKUP(A1681,'Medical Examinations'!A1681:C1681,3,FALSE)</f>
        <v>4.1500000000000004</v>
      </c>
      <c r="E1681" s="16" t="str">
        <f>VLOOKUP(A1681,'Medical Examinations'!A1681:D1681,4,FALSE)</f>
        <v>No</v>
      </c>
      <c r="F1681" s="16" t="str">
        <f>VLOOKUP(A1681,'Medical Examinations'!A1681:E1681,5,FALSE)</f>
        <v>No</v>
      </c>
      <c r="G1681" s="16" t="str">
        <f>VLOOKUP(A1681,'Medical Examinations'!A1681:F1681,6,FALSE)</f>
        <v>No</v>
      </c>
      <c r="H1681" s="16">
        <f>VLOOKUP('HEALTH CARE'!A1681,'Medical Examinations'!A1681:G1681,7,FALSE)</f>
        <v>1</v>
      </c>
      <c r="I1681" s="16" t="str">
        <f>VLOOKUP(A1681,'Medical Examinations'!A1681:H1681,8,FALSE)</f>
        <v>No</v>
      </c>
      <c r="J1681" s="16" t="str">
        <f>VLOOKUP(A1681,'Medical Examinations'!A1681:I1681,9,FALSE)</f>
        <v>obesity</v>
      </c>
      <c r="K1681" s="16" t="str">
        <f>VLOOKUP(A1681,'Medical Examinations'!A1681:J1681,10,FALSE)</f>
        <v>normal</v>
      </c>
      <c r="L1681" s="18">
        <f>VLOOKUP(A1681,'Hospitalisation Details'!A:F, 5, FALSE)</f>
        <v>9</v>
      </c>
      <c r="M1681" s="16">
        <f>VLOOKUP(A1681,'Hospitalisation Details'!A1681:H1681,8,FALSE)</f>
        <v>5630.46</v>
      </c>
      <c r="N1681" s="16" t="str">
        <f>VLOOKUP(A1681,'Hospitalisation Details'!A1681:I1681,9,FALSE)</f>
        <v>tier - 2</v>
      </c>
      <c r="O1681" s="16" t="str">
        <f>VLOOKUP(A1681,'Hospitalisation Details'!A1681:J1681,10,FALSE)</f>
        <v>tier - 3</v>
      </c>
      <c r="P1681" s="16" t="str">
        <f>VLOOKUP(A1681,'Hospitalisation Details'!A1681:K1681,11,FALSE)</f>
        <v>R1012</v>
      </c>
      <c r="Q1681" s="16">
        <f>VLOOKUP(A1681,'Hospitalisation Details'!A1681:L1681,12,FALSE)</f>
        <v>35</v>
      </c>
    </row>
    <row r="1682" spans="1:17" ht="20.399999999999999" x14ac:dyDescent="0.6">
      <c r="A1682" s="17" t="s">
        <v>690</v>
      </c>
      <c r="B1682" s="16" t="str">
        <f>VLOOKUP('HEALTH CARE'!A1682,'Customer Names'!A1682:D1682,3,FALSE)</f>
        <v>Strong</v>
      </c>
      <c r="C1682" s="16">
        <f>VLOOKUP(A1682,'Medical Examinations'!A1682:B1682,2,FALSE)</f>
        <v>24.3</v>
      </c>
      <c r="D1682" s="16">
        <f>VLOOKUP(A1682,'Medical Examinations'!A1682:C1682,3,FALSE)</f>
        <v>6.23</v>
      </c>
      <c r="E1682" s="16" t="str">
        <f>VLOOKUP(A1682,'Medical Examinations'!A1682:D1682,4,FALSE)</f>
        <v>No</v>
      </c>
      <c r="F1682" s="16" t="str">
        <f>VLOOKUP(A1682,'Medical Examinations'!A1682:E1682,5,FALSE)</f>
        <v>No</v>
      </c>
      <c r="G1682" s="16" t="str">
        <f>VLOOKUP(A1682,'Medical Examinations'!A1682:F1682,6,FALSE)</f>
        <v>No</v>
      </c>
      <c r="H1682" s="16">
        <f>VLOOKUP('HEALTH CARE'!A1682,'Medical Examinations'!A1682:G1682,7,FALSE)</f>
        <v>0</v>
      </c>
      <c r="I1682" s="16" t="str">
        <f>VLOOKUP(A1682,'Medical Examinations'!A1682:H1682,8,FALSE)</f>
        <v>No</v>
      </c>
      <c r="J1682" s="16" t="str">
        <f>VLOOKUP(A1682,'Medical Examinations'!A1682:I1682,9,FALSE)</f>
        <v>normal weight</v>
      </c>
      <c r="K1682" s="16" t="str">
        <f>VLOOKUP(A1682,'Medical Examinations'!A1682:J1682,10,FALSE)</f>
        <v>prediabetes</v>
      </c>
      <c r="L1682" s="18">
        <f>VLOOKUP(A1682,'Hospitalisation Details'!A:F, 5, FALSE)</f>
        <v>15</v>
      </c>
      <c r="M1682" s="16">
        <f>VLOOKUP(A1682,'Hospitalisation Details'!A1682:H1682,8,FALSE)</f>
        <v>5615.37</v>
      </c>
      <c r="N1682" s="16" t="str">
        <f>VLOOKUP(A1682,'Hospitalisation Details'!A1682:I1682,9,FALSE)</f>
        <v>tier - 2</v>
      </c>
      <c r="O1682" s="16" t="str">
        <f>VLOOKUP(A1682,'Hospitalisation Details'!A1682:J1682,10,FALSE)</f>
        <v>tier - 3</v>
      </c>
      <c r="P1682" s="16" t="str">
        <f>VLOOKUP(A1682,'Hospitalisation Details'!A1682:K1682,11,FALSE)</f>
        <v>R1011</v>
      </c>
      <c r="Q1682" s="16">
        <f>VLOOKUP(A1682,'Hospitalisation Details'!A1682:L1682,12,FALSE)</f>
        <v>28</v>
      </c>
    </row>
    <row r="1683" spans="1:17" ht="20.399999999999999" x14ac:dyDescent="0.6">
      <c r="A1683" s="17" t="s">
        <v>689</v>
      </c>
      <c r="B1683" s="16" t="str">
        <f>VLOOKUP('HEALTH CARE'!A1683,'Customer Names'!A1683:D1683,3,FALSE)</f>
        <v>Leblanc</v>
      </c>
      <c r="C1683" s="16">
        <f>VLOOKUP(A1683,'Medical Examinations'!A1683:B1683,2,FALSE)</f>
        <v>19.059999999999999</v>
      </c>
      <c r="D1683" s="16">
        <f>VLOOKUP(A1683,'Medical Examinations'!A1683:C1683,3,FALSE)</f>
        <v>7.41</v>
      </c>
      <c r="E1683" s="16" t="str">
        <f>VLOOKUP(A1683,'Medical Examinations'!A1683:D1683,4,FALSE)</f>
        <v>No</v>
      </c>
      <c r="F1683" s="16" t="str">
        <f>VLOOKUP(A1683,'Medical Examinations'!A1683:E1683,5,FALSE)</f>
        <v>No</v>
      </c>
      <c r="G1683" s="16" t="str">
        <f>VLOOKUP(A1683,'Medical Examinations'!A1683:F1683,6,FALSE)</f>
        <v>No</v>
      </c>
      <c r="H1683" s="16">
        <f>VLOOKUP('HEALTH CARE'!A1683,'Medical Examinations'!A1683:G1683,7,FALSE)</f>
        <v>0</v>
      </c>
      <c r="I1683" s="16" t="str">
        <f>VLOOKUP(A1683,'Medical Examinations'!A1683:H1683,8,FALSE)</f>
        <v>No</v>
      </c>
      <c r="J1683" s="16" t="str">
        <f>VLOOKUP(A1683,'Medical Examinations'!A1683:I1683,9,FALSE)</f>
        <v>normal weight</v>
      </c>
      <c r="K1683" s="16" t="str">
        <f>VLOOKUP(A1683,'Medical Examinations'!A1683:J1683,10,FALSE)</f>
        <v>diabetes</v>
      </c>
      <c r="L1683" s="18">
        <f>VLOOKUP(A1683,'Hospitalisation Details'!A:F, 5, FALSE)</f>
        <v>11</v>
      </c>
      <c r="M1683" s="16">
        <f>VLOOKUP(A1683,'Hospitalisation Details'!A1683:H1683,8,FALSE)</f>
        <v>5612.83</v>
      </c>
      <c r="N1683" s="16" t="str">
        <f>VLOOKUP(A1683,'Hospitalisation Details'!A1683:I1683,9,FALSE)</f>
        <v>tier - 2</v>
      </c>
      <c r="O1683" s="16" t="str">
        <f>VLOOKUP(A1683,'Hospitalisation Details'!A1683:J1683,10,FALSE)</f>
        <v>tier - 3</v>
      </c>
      <c r="P1683" s="16" t="str">
        <f>VLOOKUP(A1683,'Hospitalisation Details'!A1683:K1683,11,FALSE)</f>
        <v>R1013</v>
      </c>
      <c r="Q1683" s="16">
        <f>VLOOKUP(A1683,'Hospitalisation Details'!A1683:L1683,12,FALSE)</f>
        <v>44</v>
      </c>
    </row>
    <row r="1684" spans="1:17" ht="20.399999999999999" x14ac:dyDescent="0.6">
      <c r="A1684" s="17" t="s">
        <v>688</v>
      </c>
      <c r="B1684" s="16" t="str">
        <f>VLOOKUP('HEALTH CARE'!A1684,'Customer Names'!A1684:D1684,3,FALSE)</f>
        <v>Palmer</v>
      </c>
      <c r="C1684" s="16">
        <f>VLOOKUP(A1684,'Medical Examinations'!A1684:B1684,2,FALSE)</f>
        <v>33.25</v>
      </c>
      <c r="D1684" s="16">
        <f>VLOOKUP(A1684,'Medical Examinations'!A1684:C1684,3,FALSE)</f>
        <v>5.62</v>
      </c>
      <c r="E1684" s="16" t="str">
        <f>VLOOKUP(A1684,'Medical Examinations'!A1684:D1684,4,FALSE)</f>
        <v>Yes</v>
      </c>
      <c r="F1684" s="16" t="str">
        <f>VLOOKUP(A1684,'Medical Examinations'!A1684:E1684,5,FALSE)</f>
        <v>No</v>
      </c>
      <c r="G1684" s="16" t="str">
        <f>VLOOKUP(A1684,'Medical Examinations'!A1684:F1684,6,FALSE)</f>
        <v>No</v>
      </c>
      <c r="H1684" s="16">
        <f>VLOOKUP('HEALTH CARE'!A1684,'Medical Examinations'!A1684:G1684,7,FALSE)</f>
        <v>1</v>
      </c>
      <c r="I1684" s="16" t="str">
        <f>VLOOKUP(A1684,'Medical Examinations'!A1684:H1684,8,FALSE)</f>
        <v>No</v>
      </c>
      <c r="J1684" s="16" t="str">
        <f>VLOOKUP(A1684,'Medical Examinations'!A1684:I1684,9,FALSE)</f>
        <v>obesity</v>
      </c>
      <c r="K1684" s="16" t="str">
        <f>VLOOKUP(A1684,'Medical Examinations'!A1684:J1684,10,FALSE)</f>
        <v>normal</v>
      </c>
      <c r="L1684" s="18">
        <f>VLOOKUP(A1684,'Hospitalisation Details'!A:F, 5, FALSE)</f>
        <v>18</v>
      </c>
      <c r="M1684" s="16">
        <f>VLOOKUP(A1684,'Hospitalisation Details'!A1684:H1684,8,FALSE)</f>
        <v>5594.85</v>
      </c>
      <c r="N1684" s="16" t="str">
        <f>VLOOKUP(A1684,'Hospitalisation Details'!A1684:I1684,9,FALSE)</f>
        <v>tier - 2</v>
      </c>
      <c r="O1684" s="16" t="str">
        <f>VLOOKUP(A1684,'Hospitalisation Details'!A1684:J1684,10,FALSE)</f>
        <v>tier - 3</v>
      </c>
      <c r="P1684" s="16" t="str">
        <f>VLOOKUP(A1684,'Hospitalisation Details'!A1684:K1684,11,FALSE)</f>
        <v>R1024</v>
      </c>
      <c r="Q1684" s="16">
        <f>VLOOKUP(A1684,'Hospitalisation Details'!A1684:L1684,12,FALSE)</f>
        <v>34</v>
      </c>
    </row>
    <row r="1685" spans="1:17" ht="20.399999999999999" x14ac:dyDescent="0.6">
      <c r="A1685" s="17" t="s">
        <v>687</v>
      </c>
      <c r="B1685" s="16" t="str">
        <f>VLOOKUP('HEALTH CARE'!A1685,'Customer Names'!A1685:D1685,3,FALSE)</f>
        <v>Shen</v>
      </c>
      <c r="C1685" s="16">
        <f>VLOOKUP(A1685,'Medical Examinations'!A1685:B1685,2,FALSE)</f>
        <v>21.37</v>
      </c>
      <c r="D1685" s="16">
        <f>VLOOKUP(A1685,'Medical Examinations'!A1685:C1685,3,FALSE)</f>
        <v>4.54</v>
      </c>
      <c r="E1685" s="16" t="str">
        <f>VLOOKUP(A1685,'Medical Examinations'!A1685:D1685,4,FALSE)</f>
        <v>Yes</v>
      </c>
      <c r="F1685" s="16" t="str">
        <f>VLOOKUP(A1685,'Medical Examinations'!A1685:E1685,5,FALSE)</f>
        <v>No</v>
      </c>
      <c r="G1685" s="16" t="str">
        <f>VLOOKUP(A1685,'Medical Examinations'!A1685:F1685,6,FALSE)</f>
        <v>Yes</v>
      </c>
      <c r="H1685" s="16">
        <f>VLOOKUP('HEALTH CARE'!A1685,'Medical Examinations'!A1685:G1685,7,FALSE)</f>
        <v>1</v>
      </c>
      <c r="I1685" s="16" t="str">
        <f>VLOOKUP(A1685,'Medical Examinations'!A1685:H1685,8,FALSE)</f>
        <v>No</v>
      </c>
      <c r="J1685" s="16" t="str">
        <f>VLOOKUP(A1685,'Medical Examinations'!A1685:I1685,9,FALSE)</f>
        <v>normal weight</v>
      </c>
      <c r="K1685" s="16" t="str">
        <f>VLOOKUP(A1685,'Medical Examinations'!A1685:J1685,10,FALSE)</f>
        <v>normal</v>
      </c>
      <c r="L1685" s="18">
        <f>VLOOKUP(A1685,'Hospitalisation Details'!A:F, 5, FALSE)</f>
        <v>3</v>
      </c>
      <c r="M1685" s="16">
        <f>VLOOKUP(A1685,'Hospitalisation Details'!A1685:H1685,8,FALSE)</f>
        <v>5587.59</v>
      </c>
      <c r="N1685" s="16" t="str">
        <f>VLOOKUP(A1685,'Hospitalisation Details'!A1685:I1685,9,FALSE)</f>
        <v>tier - 2</v>
      </c>
      <c r="O1685" s="16" t="str">
        <f>VLOOKUP(A1685,'Hospitalisation Details'!A1685:J1685,10,FALSE)</f>
        <v>tier - 1</v>
      </c>
      <c r="P1685" s="16" t="str">
        <f>VLOOKUP(A1685,'Hospitalisation Details'!A1685:K1685,11,FALSE)</f>
        <v>R1013</v>
      </c>
      <c r="Q1685" s="16">
        <f>VLOOKUP(A1685,'Hospitalisation Details'!A1685:L1685,12,FALSE)</f>
        <v>39</v>
      </c>
    </row>
    <row r="1686" spans="1:17" ht="20.399999999999999" x14ac:dyDescent="0.6">
      <c r="A1686" s="17" t="s">
        <v>686</v>
      </c>
      <c r="B1686" s="16" t="str">
        <f>VLOOKUP('HEALTH CARE'!A1686,'Customer Names'!A1686:D1686,3,FALSE)</f>
        <v>Goldsby</v>
      </c>
      <c r="C1686" s="16">
        <f>VLOOKUP(A1686,'Medical Examinations'!A1686:B1686,2,FALSE)</f>
        <v>34.43</v>
      </c>
      <c r="D1686" s="16">
        <f>VLOOKUP(A1686,'Medical Examinations'!A1686:C1686,3,FALSE)</f>
        <v>8.6199999999999992</v>
      </c>
      <c r="E1686" s="16" t="str">
        <f>VLOOKUP(A1686,'Medical Examinations'!A1686:D1686,4,FALSE)</f>
        <v>Yes</v>
      </c>
      <c r="F1686" s="16" t="str">
        <f>VLOOKUP(A1686,'Medical Examinations'!A1686:E1686,5,FALSE)</f>
        <v>No</v>
      </c>
      <c r="G1686" s="16" t="str">
        <f>VLOOKUP(A1686,'Medical Examinations'!A1686:F1686,6,FALSE)</f>
        <v>No</v>
      </c>
      <c r="H1686" s="16">
        <f>VLOOKUP('HEALTH CARE'!A1686,'Medical Examinations'!A1686:G1686,7,FALSE)</f>
        <v>1</v>
      </c>
      <c r="I1686" s="16" t="str">
        <f>VLOOKUP(A1686,'Medical Examinations'!A1686:H1686,8,FALSE)</f>
        <v>No</v>
      </c>
      <c r="J1686" s="16" t="str">
        <f>VLOOKUP(A1686,'Medical Examinations'!A1686:I1686,9,FALSE)</f>
        <v>obesity</v>
      </c>
      <c r="K1686" s="16" t="str">
        <f>VLOOKUP(A1686,'Medical Examinations'!A1686:J1686,10,FALSE)</f>
        <v>diabetes</v>
      </c>
      <c r="L1686" s="18">
        <f>VLOOKUP(A1686,'Hospitalisation Details'!A:F, 5, FALSE)</f>
        <v>21</v>
      </c>
      <c r="M1686" s="16">
        <f>VLOOKUP(A1686,'Hospitalisation Details'!A1686:H1686,8,FALSE)</f>
        <v>5584.31</v>
      </c>
      <c r="N1686" s="16" t="str">
        <f>VLOOKUP(A1686,'Hospitalisation Details'!A1686:I1686,9,FALSE)</f>
        <v>tier - 3</v>
      </c>
      <c r="O1686" s="16" t="str">
        <f>VLOOKUP(A1686,'Hospitalisation Details'!A1686:J1686,10,FALSE)</f>
        <v>tier - 1</v>
      </c>
      <c r="P1686" s="16" t="str">
        <f>VLOOKUP(A1686,'Hospitalisation Details'!A1686:K1686,11,FALSE)</f>
        <v>R1013</v>
      </c>
      <c r="Q1686" s="16">
        <f>VLOOKUP(A1686,'Hospitalisation Details'!A1686:L1686,12,FALSE)</f>
        <v>36</v>
      </c>
    </row>
    <row r="1687" spans="1:17" ht="20.399999999999999" x14ac:dyDescent="0.6">
      <c r="A1687" s="17" t="s">
        <v>685</v>
      </c>
      <c r="B1687" s="16" t="str">
        <f>VLOOKUP('HEALTH CARE'!A1687,'Customer Names'!A1687:D1687,3,FALSE)</f>
        <v>Whitney</v>
      </c>
      <c r="C1687" s="16">
        <f>VLOOKUP(A1687,'Medical Examinations'!A1687:B1687,2,FALSE)</f>
        <v>20.86</v>
      </c>
      <c r="D1687" s="16">
        <f>VLOOKUP(A1687,'Medical Examinations'!A1687:C1687,3,FALSE)</f>
        <v>4.3600000000000003</v>
      </c>
      <c r="E1687" s="16" t="str">
        <f>VLOOKUP(A1687,'Medical Examinations'!A1687:D1687,4,FALSE)</f>
        <v>Yes</v>
      </c>
      <c r="F1687" s="16" t="str">
        <f>VLOOKUP(A1687,'Medical Examinations'!A1687:E1687,5,FALSE)</f>
        <v>No</v>
      </c>
      <c r="G1687" s="16" t="str">
        <f>VLOOKUP(A1687,'Medical Examinations'!A1687:F1687,6,FALSE)</f>
        <v>No</v>
      </c>
      <c r="H1687" s="16">
        <f>VLOOKUP('HEALTH CARE'!A1687,'Medical Examinations'!A1687:G1687,7,FALSE)</f>
        <v>0</v>
      </c>
      <c r="I1687" s="16" t="str">
        <f>VLOOKUP(A1687,'Medical Examinations'!A1687:H1687,8,FALSE)</f>
        <v>No</v>
      </c>
      <c r="J1687" s="16" t="str">
        <f>VLOOKUP(A1687,'Medical Examinations'!A1687:I1687,9,FALSE)</f>
        <v>normal weight</v>
      </c>
      <c r="K1687" s="16" t="str">
        <f>VLOOKUP(A1687,'Medical Examinations'!A1687:J1687,10,FALSE)</f>
        <v>normal</v>
      </c>
      <c r="L1687" s="18">
        <f>VLOOKUP(A1687,'Hospitalisation Details'!A:F, 5, FALSE)</f>
        <v>5</v>
      </c>
      <c r="M1687" s="16">
        <f>VLOOKUP(A1687,'Hospitalisation Details'!A1687:H1687,8,FALSE)</f>
        <v>5582.95</v>
      </c>
      <c r="N1687" s="16" t="str">
        <f>VLOOKUP(A1687,'Hospitalisation Details'!A1687:I1687,9,FALSE)</f>
        <v>tier - 2</v>
      </c>
      <c r="O1687" s="16" t="str">
        <f>VLOOKUP(A1687,'Hospitalisation Details'!A1687:J1687,10,FALSE)</f>
        <v>tier - 1</v>
      </c>
      <c r="P1687" s="16" t="str">
        <f>VLOOKUP(A1687,'Hospitalisation Details'!A1687:K1687,11,FALSE)</f>
        <v>R1012</v>
      </c>
      <c r="Q1687" s="16">
        <f>VLOOKUP(A1687,'Hospitalisation Details'!A1687:L1687,12,FALSE)</f>
        <v>37</v>
      </c>
    </row>
    <row r="1688" spans="1:17" ht="20.399999999999999" x14ac:dyDescent="0.6">
      <c r="A1688" s="17" t="s">
        <v>684</v>
      </c>
      <c r="B1688" s="16" t="str">
        <f>VLOOKUP('HEALTH CARE'!A1688,'Customer Names'!A1688:D1688,3,FALSE)</f>
        <v>Mahoney</v>
      </c>
      <c r="C1688" s="16">
        <f>VLOOKUP(A1688,'Medical Examinations'!A1688:B1688,2,FALSE)</f>
        <v>18.34</v>
      </c>
      <c r="D1688" s="16">
        <f>VLOOKUP(A1688,'Medical Examinations'!A1688:C1688,3,FALSE)</f>
        <v>10.01</v>
      </c>
      <c r="E1688" s="16" t="str">
        <f>VLOOKUP(A1688,'Medical Examinations'!A1688:D1688,4,FALSE)</f>
        <v>No</v>
      </c>
      <c r="F1688" s="16" t="str">
        <f>VLOOKUP(A1688,'Medical Examinations'!A1688:E1688,5,FALSE)</f>
        <v>No</v>
      </c>
      <c r="G1688" s="16" t="str">
        <f>VLOOKUP(A1688,'Medical Examinations'!A1688:F1688,6,FALSE)</f>
        <v>No</v>
      </c>
      <c r="H1688" s="16">
        <f>VLOOKUP('HEALTH CARE'!A1688,'Medical Examinations'!A1688:G1688,7,FALSE)</f>
        <v>0</v>
      </c>
      <c r="I1688" s="16" t="str">
        <f>VLOOKUP(A1688,'Medical Examinations'!A1688:H1688,8,FALSE)</f>
        <v>No</v>
      </c>
      <c r="J1688" s="16" t="str">
        <f>VLOOKUP(A1688,'Medical Examinations'!A1688:I1688,9,FALSE)</f>
        <v>underweight</v>
      </c>
      <c r="K1688" s="16" t="str">
        <f>VLOOKUP(A1688,'Medical Examinations'!A1688:J1688,10,FALSE)</f>
        <v>diabetes</v>
      </c>
      <c r="L1688" s="18">
        <f>VLOOKUP(A1688,'Hospitalisation Details'!A:F, 5, FALSE)</f>
        <v>18</v>
      </c>
      <c r="M1688" s="16">
        <f>VLOOKUP(A1688,'Hospitalisation Details'!A1688:H1688,8,FALSE)</f>
        <v>5576.35</v>
      </c>
      <c r="N1688" s="16" t="str">
        <f>VLOOKUP(A1688,'Hospitalisation Details'!A1688:I1688,9,FALSE)</f>
        <v>tier - 2</v>
      </c>
      <c r="O1688" s="16" t="str">
        <f>VLOOKUP(A1688,'Hospitalisation Details'!A1688:J1688,10,FALSE)</f>
        <v>tier - 3</v>
      </c>
      <c r="P1688" s="16" t="str">
        <f>VLOOKUP(A1688,'Hospitalisation Details'!A1688:K1688,11,FALSE)</f>
        <v>R1013</v>
      </c>
      <c r="Q1688" s="16">
        <f>VLOOKUP(A1688,'Hospitalisation Details'!A1688:L1688,12,FALSE)</f>
        <v>48</v>
      </c>
    </row>
    <row r="1689" spans="1:17" ht="20.399999999999999" x14ac:dyDescent="0.6">
      <c r="A1689" s="17" t="s">
        <v>683</v>
      </c>
      <c r="B1689" s="16" t="str">
        <f>VLOOKUP('HEALTH CARE'!A1689,'Customer Names'!A1689:D1689,3,FALSE)</f>
        <v>McCracken</v>
      </c>
      <c r="C1689" s="16">
        <f>VLOOKUP(A1689,'Medical Examinations'!A1689:B1689,2,FALSE)</f>
        <v>34.15</v>
      </c>
      <c r="D1689" s="16">
        <f>VLOOKUP(A1689,'Medical Examinations'!A1689:C1689,3,FALSE)</f>
        <v>5.42</v>
      </c>
      <c r="E1689" s="16" t="str">
        <f>VLOOKUP(A1689,'Medical Examinations'!A1689:D1689,4,FALSE)</f>
        <v>No</v>
      </c>
      <c r="F1689" s="16" t="str">
        <f>VLOOKUP(A1689,'Medical Examinations'!A1689:E1689,5,FALSE)</f>
        <v>No</v>
      </c>
      <c r="G1689" s="16" t="str">
        <f>VLOOKUP(A1689,'Medical Examinations'!A1689:F1689,6,FALSE)</f>
        <v>No</v>
      </c>
      <c r="H1689" s="16">
        <f>VLOOKUP('HEALTH CARE'!A1689,'Medical Examinations'!A1689:G1689,7,FALSE)</f>
        <v>0</v>
      </c>
      <c r="I1689" s="16" t="str">
        <f>VLOOKUP(A1689,'Medical Examinations'!A1689:H1689,8,FALSE)</f>
        <v>No</v>
      </c>
      <c r="J1689" s="16" t="str">
        <f>VLOOKUP(A1689,'Medical Examinations'!A1689:I1689,9,FALSE)</f>
        <v>obesity</v>
      </c>
      <c r="K1689" s="16" t="str">
        <f>VLOOKUP(A1689,'Medical Examinations'!A1689:J1689,10,FALSE)</f>
        <v>normal</v>
      </c>
      <c r="L1689" s="18">
        <f>VLOOKUP(A1689,'Hospitalisation Details'!A:F, 5, FALSE)</f>
        <v>22</v>
      </c>
      <c r="M1689" s="16">
        <f>VLOOKUP(A1689,'Hospitalisation Details'!A1689:H1689,8,FALSE)</f>
        <v>5552.61</v>
      </c>
      <c r="N1689" s="16" t="str">
        <f>VLOOKUP(A1689,'Hospitalisation Details'!A1689:I1689,9,FALSE)</f>
        <v>tier - 2</v>
      </c>
      <c r="O1689" s="16" t="str">
        <f>VLOOKUP(A1689,'Hospitalisation Details'!A1689:J1689,10,FALSE)</f>
        <v>tier - 3</v>
      </c>
      <c r="P1689" s="16" t="str">
        <f>VLOOKUP(A1689,'Hospitalisation Details'!A1689:K1689,11,FALSE)</f>
        <v>R1026</v>
      </c>
      <c r="Q1689" s="16">
        <f>VLOOKUP(A1689,'Hospitalisation Details'!A1689:L1689,12,FALSE)</f>
        <v>23</v>
      </c>
    </row>
    <row r="1690" spans="1:17" ht="20.399999999999999" x14ac:dyDescent="0.6">
      <c r="A1690" s="17" t="s">
        <v>682</v>
      </c>
      <c r="B1690" s="16" t="str">
        <f>VLOOKUP('HEALTH CARE'!A1690,'Customer Names'!A1690:D1690,3,FALSE)</f>
        <v>Spewak</v>
      </c>
      <c r="C1690" s="16">
        <f>VLOOKUP(A1690,'Medical Examinations'!A1690:B1690,2,FALSE)</f>
        <v>18.350000000000001</v>
      </c>
      <c r="D1690" s="16">
        <f>VLOOKUP(A1690,'Medical Examinations'!A1690:C1690,3,FALSE)</f>
        <v>5.12</v>
      </c>
      <c r="E1690" s="16" t="str">
        <f>VLOOKUP(A1690,'Medical Examinations'!A1690:D1690,4,FALSE)</f>
        <v>No</v>
      </c>
      <c r="F1690" s="16" t="str">
        <f>VLOOKUP(A1690,'Medical Examinations'!A1690:E1690,5,FALSE)</f>
        <v>No</v>
      </c>
      <c r="G1690" s="16" t="str">
        <f>VLOOKUP(A1690,'Medical Examinations'!A1690:F1690,6,FALSE)</f>
        <v>No</v>
      </c>
      <c r="H1690" s="16">
        <f>VLOOKUP('HEALTH CARE'!A1690,'Medical Examinations'!A1690:G1690,7,FALSE)</f>
        <v>0</v>
      </c>
      <c r="I1690" s="16" t="str">
        <f>VLOOKUP(A1690,'Medical Examinations'!A1690:H1690,8,FALSE)</f>
        <v>No</v>
      </c>
      <c r="J1690" s="16" t="str">
        <f>VLOOKUP(A1690,'Medical Examinations'!A1690:I1690,9,FALSE)</f>
        <v>underweight</v>
      </c>
      <c r="K1690" s="16" t="str">
        <f>VLOOKUP(A1690,'Medical Examinations'!A1690:J1690,10,FALSE)</f>
        <v>normal</v>
      </c>
      <c r="L1690" s="18">
        <f>VLOOKUP(A1690,'Hospitalisation Details'!A:F, 5, FALSE)</f>
        <v>7</v>
      </c>
      <c r="M1690" s="16">
        <f>VLOOKUP(A1690,'Hospitalisation Details'!A1690:H1690,8,FALSE)</f>
        <v>5540.35</v>
      </c>
      <c r="N1690" s="16" t="str">
        <f>VLOOKUP(A1690,'Hospitalisation Details'!A1690:I1690,9,FALSE)</f>
        <v>tier - 2</v>
      </c>
      <c r="O1690" s="16" t="str">
        <f>VLOOKUP(A1690,'Hospitalisation Details'!A1690:J1690,10,FALSE)</f>
        <v>tier - 2</v>
      </c>
      <c r="P1690" s="16" t="str">
        <f>VLOOKUP(A1690,'Hospitalisation Details'!A1690:K1690,11,FALSE)</f>
        <v>R1012</v>
      </c>
      <c r="Q1690" s="16">
        <f>VLOOKUP(A1690,'Hospitalisation Details'!A1690:L1690,12,FALSE)</f>
        <v>42</v>
      </c>
    </row>
    <row r="1691" spans="1:17" ht="20.399999999999999" x14ac:dyDescent="0.6">
      <c r="A1691" s="17" t="s">
        <v>681</v>
      </c>
      <c r="B1691" s="16" t="str">
        <f>VLOOKUP('HEALTH CARE'!A1691,'Customer Names'!A1691:D1691,3,FALSE)</f>
        <v>Cottini</v>
      </c>
      <c r="C1691" s="16">
        <f>VLOOKUP(A1691,'Medical Examinations'!A1691:B1691,2,FALSE)</f>
        <v>22.13</v>
      </c>
      <c r="D1691" s="16">
        <f>VLOOKUP(A1691,'Medical Examinations'!A1691:C1691,3,FALSE)</f>
        <v>9.1999999999999993</v>
      </c>
      <c r="E1691" s="16" t="str">
        <f>VLOOKUP(A1691,'Medical Examinations'!A1691:D1691,4,FALSE)</f>
        <v>Yes</v>
      </c>
      <c r="F1691" s="16" t="str">
        <f>VLOOKUP(A1691,'Medical Examinations'!A1691:E1691,5,FALSE)</f>
        <v>No</v>
      </c>
      <c r="G1691" s="16" t="str">
        <f>VLOOKUP(A1691,'Medical Examinations'!A1691:F1691,6,FALSE)</f>
        <v>No</v>
      </c>
      <c r="H1691" s="16">
        <f>VLOOKUP('HEALTH CARE'!A1691,'Medical Examinations'!A1691:G1691,7,FALSE)</f>
        <v>0</v>
      </c>
      <c r="I1691" s="16" t="str">
        <f>VLOOKUP(A1691,'Medical Examinations'!A1691:H1691,8,FALSE)</f>
        <v>No</v>
      </c>
      <c r="J1691" s="16" t="str">
        <f>VLOOKUP(A1691,'Medical Examinations'!A1691:I1691,9,FALSE)</f>
        <v>normal weight</v>
      </c>
      <c r="K1691" s="16" t="str">
        <f>VLOOKUP(A1691,'Medical Examinations'!A1691:J1691,10,FALSE)</f>
        <v>diabetes</v>
      </c>
      <c r="L1691" s="18">
        <f>VLOOKUP(A1691,'Hospitalisation Details'!A:F, 5, FALSE)</f>
        <v>7</v>
      </c>
      <c r="M1691" s="16">
        <f>VLOOKUP(A1691,'Hospitalisation Details'!A1691:H1691,8,FALSE)</f>
        <v>5539.4</v>
      </c>
      <c r="N1691" s="16" t="str">
        <f>VLOOKUP(A1691,'Hospitalisation Details'!A1691:I1691,9,FALSE)</f>
        <v>tier - 2</v>
      </c>
      <c r="O1691" s="16" t="str">
        <f>VLOOKUP(A1691,'Hospitalisation Details'!A1691:J1691,10,FALSE)</f>
        <v>tier - 2</v>
      </c>
      <c r="P1691" s="16" t="str">
        <f>VLOOKUP(A1691,'Hospitalisation Details'!A1691:K1691,11,FALSE)</f>
        <v>R1013</v>
      </c>
      <c r="Q1691" s="16">
        <f>VLOOKUP(A1691,'Hospitalisation Details'!A1691:L1691,12,FALSE)</f>
        <v>41</v>
      </c>
    </row>
    <row r="1692" spans="1:17" ht="20.399999999999999" x14ac:dyDescent="0.6">
      <c r="A1692" s="17" t="s">
        <v>680</v>
      </c>
      <c r="B1692" s="16" t="str">
        <f>VLOOKUP('HEALTH CARE'!A1692,'Customer Names'!A1692:D1692,3,FALSE)</f>
        <v>Findlay</v>
      </c>
      <c r="C1692" s="16">
        <f>VLOOKUP(A1692,'Medical Examinations'!A1692:B1692,2,FALSE)</f>
        <v>22.51</v>
      </c>
      <c r="D1692" s="16">
        <f>VLOOKUP(A1692,'Medical Examinations'!A1692:C1692,3,FALSE)</f>
        <v>6.08</v>
      </c>
      <c r="E1692" s="16" t="str">
        <f>VLOOKUP(A1692,'Medical Examinations'!A1692:D1692,4,FALSE)</f>
        <v>Yes</v>
      </c>
      <c r="F1692" s="16" t="str">
        <f>VLOOKUP(A1692,'Medical Examinations'!A1692:E1692,5,FALSE)</f>
        <v>No</v>
      </c>
      <c r="G1692" s="16" t="str">
        <f>VLOOKUP(A1692,'Medical Examinations'!A1692:F1692,6,FALSE)</f>
        <v>No</v>
      </c>
      <c r="H1692" s="16">
        <f>VLOOKUP('HEALTH CARE'!A1692,'Medical Examinations'!A1692:G1692,7,FALSE)</f>
        <v>1</v>
      </c>
      <c r="I1692" s="16" t="str">
        <f>VLOOKUP(A1692,'Medical Examinations'!A1692:H1692,8,FALSE)</f>
        <v>No</v>
      </c>
      <c r="J1692" s="16" t="str">
        <f>VLOOKUP(A1692,'Medical Examinations'!A1692:I1692,9,FALSE)</f>
        <v>normal weight</v>
      </c>
      <c r="K1692" s="16" t="str">
        <f>VLOOKUP(A1692,'Medical Examinations'!A1692:J1692,10,FALSE)</f>
        <v>prediabetes</v>
      </c>
      <c r="L1692" s="18">
        <f>VLOOKUP(A1692,'Hospitalisation Details'!A:F, 5, FALSE)</f>
        <v>29</v>
      </c>
      <c r="M1692" s="16">
        <f>VLOOKUP(A1692,'Hospitalisation Details'!A1692:H1692,8,FALSE)</f>
        <v>5503.36</v>
      </c>
      <c r="N1692" s="16" t="str">
        <f>VLOOKUP(A1692,'Hospitalisation Details'!A1692:I1692,9,FALSE)</f>
        <v>tier - 2</v>
      </c>
      <c r="O1692" s="16" t="str">
        <f>VLOOKUP(A1692,'Hospitalisation Details'!A1692:J1692,10,FALSE)</f>
        <v>tier - 2</v>
      </c>
      <c r="P1692" s="16" t="str">
        <f>VLOOKUP(A1692,'Hospitalisation Details'!A1692:K1692,11,FALSE)</f>
        <v>R1012</v>
      </c>
      <c r="Q1692" s="16">
        <f>VLOOKUP(A1692,'Hospitalisation Details'!A1692:L1692,12,FALSE)</f>
        <v>34</v>
      </c>
    </row>
    <row r="1693" spans="1:17" ht="20.399999999999999" x14ac:dyDescent="0.6">
      <c r="A1693" s="17" t="s">
        <v>679</v>
      </c>
      <c r="B1693" s="16" t="str">
        <f>VLOOKUP('HEALTH CARE'!A1693,'Customer Names'!A1693:D1693,3,FALSE)</f>
        <v>Strasburg</v>
      </c>
      <c r="C1693" s="16">
        <f>VLOOKUP(A1693,'Medical Examinations'!A1693:B1693,2,FALSE)</f>
        <v>31</v>
      </c>
      <c r="D1693" s="16">
        <f>VLOOKUP(A1693,'Medical Examinations'!A1693:C1693,3,FALSE)</f>
        <v>4.7699999999999996</v>
      </c>
      <c r="E1693" s="16" t="str">
        <f>VLOOKUP(A1693,'Medical Examinations'!A1693:D1693,4,FALSE)</f>
        <v>No</v>
      </c>
      <c r="F1693" s="16" t="str">
        <f>VLOOKUP(A1693,'Medical Examinations'!A1693:E1693,5,FALSE)</f>
        <v>No</v>
      </c>
      <c r="G1693" s="16" t="str">
        <f>VLOOKUP(A1693,'Medical Examinations'!A1693:F1693,6,FALSE)</f>
        <v>No</v>
      </c>
      <c r="H1693" s="16">
        <f>VLOOKUP('HEALTH CARE'!A1693,'Medical Examinations'!A1693:G1693,7,FALSE)</f>
        <v>1</v>
      </c>
      <c r="I1693" s="16" t="str">
        <f>VLOOKUP(A1693,'Medical Examinations'!A1693:H1693,8,FALSE)</f>
        <v>No</v>
      </c>
      <c r="J1693" s="16" t="str">
        <f>VLOOKUP(A1693,'Medical Examinations'!A1693:I1693,9,FALSE)</f>
        <v>obesity</v>
      </c>
      <c r="K1693" s="16" t="str">
        <f>VLOOKUP(A1693,'Medical Examinations'!A1693:J1693,10,FALSE)</f>
        <v>normal</v>
      </c>
      <c r="L1693" s="18">
        <f>VLOOKUP(A1693,'Hospitalisation Details'!A:F, 5, FALSE)</f>
        <v>17</v>
      </c>
      <c r="M1693" s="16">
        <f>VLOOKUP(A1693,'Hospitalisation Details'!A1693:H1693,8,FALSE)</f>
        <v>5488.26</v>
      </c>
      <c r="N1693" s="16" t="str">
        <f>VLOOKUP(A1693,'Hospitalisation Details'!A1693:I1693,9,FALSE)</f>
        <v>tier - 2</v>
      </c>
      <c r="O1693" s="16" t="str">
        <f>VLOOKUP(A1693,'Hospitalisation Details'!A1693:J1693,10,FALSE)</f>
        <v>tier - 3</v>
      </c>
      <c r="P1693" s="16" t="str">
        <f>VLOOKUP(A1693,'Hospitalisation Details'!A1693:K1693,11,FALSE)</f>
        <v>R1011</v>
      </c>
      <c r="Q1693" s="16">
        <f>VLOOKUP(A1693,'Hospitalisation Details'!A1693:L1693,12,FALSE)</f>
        <v>38</v>
      </c>
    </row>
    <row r="1694" spans="1:17" ht="20.399999999999999" x14ac:dyDescent="0.6">
      <c r="A1694" s="17" t="s">
        <v>678</v>
      </c>
      <c r="B1694" s="16" t="str">
        <f>VLOOKUP('HEALTH CARE'!A1694,'Customer Names'!A1694:D1694,3,FALSE)</f>
        <v>Adams</v>
      </c>
      <c r="C1694" s="16">
        <f>VLOOKUP(A1694,'Medical Examinations'!A1694:B1694,2,FALSE)</f>
        <v>28.27</v>
      </c>
      <c r="D1694" s="16">
        <f>VLOOKUP(A1694,'Medical Examinations'!A1694:C1694,3,FALSE)</f>
        <v>4.62</v>
      </c>
      <c r="E1694" s="16" t="str">
        <f>VLOOKUP(A1694,'Medical Examinations'!A1694:D1694,4,FALSE)</f>
        <v>No</v>
      </c>
      <c r="F1694" s="16" t="str">
        <f>VLOOKUP(A1694,'Medical Examinations'!A1694:E1694,5,FALSE)</f>
        <v>No</v>
      </c>
      <c r="G1694" s="16" t="str">
        <f>VLOOKUP(A1694,'Medical Examinations'!A1694:F1694,6,FALSE)</f>
        <v>No</v>
      </c>
      <c r="H1694" s="16">
        <f>VLOOKUP('HEALTH CARE'!A1694,'Medical Examinations'!A1694:G1694,7,FALSE)</f>
        <v>1</v>
      </c>
      <c r="I1694" s="16" t="str">
        <f>VLOOKUP(A1694,'Medical Examinations'!A1694:H1694,8,FALSE)</f>
        <v>No</v>
      </c>
      <c r="J1694" s="16" t="str">
        <f>VLOOKUP(A1694,'Medical Examinations'!A1694:I1694,9,FALSE)</f>
        <v>overweight</v>
      </c>
      <c r="K1694" s="16" t="str">
        <f>VLOOKUP(A1694,'Medical Examinations'!A1694:J1694,10,FALSE)</f>
        <v>normal</v>
      </c>
      <c r="L1694" s="18">
        <f>VLOOKUP(A1694,'Hospitalisation Details'!A:F, 5, FALSE)</f>
        <v>26</v>
      </c>
      <c r="M1694" s="16">
        <f>VLOOKUP(A1694,'Hospitalisation Details'!A1694:H1694,8,FALSE)</f>
        <v>5484.47</v>
      </c>
      <c r="N1694" s="16" t="str">
        <f>VLOOKUP(A1694,'Hospitalisation Details'!A1694:I1694,9,FALSE)</f>
        <v>tier - 2</v>
      </c>
      <c r="O1694" s="16" t="str">
        <f>VLOOKUP(A1694,'Hospitalisation Details'!A1694:J1694,10,FALSE)</f>
        <v>tier - 2</v>
      </c>
      <c r="P1694" s="16" t="str">
        <f>VLOOKUP(A1694,'Hospitalisation Details'!A1694:K1694,11,FALSE)</f>
        <v>R1013</v>
      </c>
      <c r="Q1694" s="16">
        <f>VLOOKUP(A1694,'Hospitalisation Details'!A1694:L1694,12,FALSE)</f>
        <v>38</v>
      </c>
    </row>
    <row r="1695" spans="1:17" ht="20.399999999999999" x14ac:dyDescent="0.6">
      <c r="A1695" s="17" t="s">
        <v>677</v>
      </c>
      <c r="B1695" s="16" t="str">
        <f>VLOOKUP('HEALTH CARE'!A1695,'Customer Names'!A1695:D1695,3,FALSE)</f>
        <v>Deeter</v>
      </c>
      <c r="C1695" s="16">
        <f>VLOOKUP(A1695,'Medical Examinations'!A1695:B1695,2,FALSE)</f>
        <v>29.92</v>
      </c>
      <c r="D1695" s="16">
        <f>VLOOKUP(A1695,'Medical Examinations'!A1695:C1695,3,FALSE)</f>
        <v>9.07</v>
      </c>
      <c r="E1695" s="16" t="str">
        <f>VLOOKUP(A1695,'Medical Examinations'!A1695:D1695,4,FALSE)</f>
        <v>Yes</v>
      </c>
      <c r="F1695" s="16" t="str">
        <f>VLOOKUP(A1695,'Medical Examinations'!A1695:E1695,5,FALSE)</f>
        <v>No</v>
      </c>
      <c r="G1695" s="16" t="str">
        <f>VLOOKUP(A1695,'Medical Examinations'!A1695:F1695,6,FALSE)</f>
        <v>No</v>
      </c>
      <c r="H1695" s="16">
        <f>VLOOKUP('HEALTH CARE'!A1695,'Medical Examinations'!A1695:G1695,7,FALSE)</f>
        <v>1</v>
      </c>
      <c r="I1695" s="16" t="str">
        <f>VLOOKUP(A1695,'Medical Examinations'!A1695:H1695,8,FALSE)</f>
        <v>No</v>
      </c>
      <c r="J1695" s="16" t="b">
        <f>VLOOKUP(A1695,'Medical Examinations'!A1695:I1695,9,FALSE)</f>
        <v>0</v>
      </c>
      <c r="K1695" s="16" t="str">
        <f>VLOOKUP(A1695,'Medical Examinations'!A1695:J1695,10,FALSE)</f>
        <v>diabetes</v>
      </c>
      <c r="L1695" s="18">
        <f>VLOOKUP(A1695,'Hospitalisation Details'!A:F, 5, FALSE)</f>
        <v>30</v>
      </c>
      <c r="M1695" s="16">
        <f>VLOOKUP(A1695,'Hospitalisation Details'!A1695:H1695,8,FALSE)</f>
        <v>5478.04</v>
      </c>
      <c r="N1695" s="16" t="str">
        <f>VLOOKUP(A1695,'Hospitalisation Details'!A1695:I1695,9,FALSE)</f>
        <v>tier - 2</v>
      </c>
      <c r="O1695" s="16" t="str">
        <f>VLOOKUP(A1695,'Hospitalisation Details'!A1695:J1695,10,FALSE)</f>
        <v>tier - 3</v>
      </c>
      <c r="P1695" s="16" t="str">
        <f>VLOOKUP(A1695,'Hospitalisation Details'!A1695:K1695,11,FALSE)</f>
        <v>R1013</v>
      </c>
      <c r="Q1695" s="16">
        <f>VLOOKUP(A1695,'Hospitalisation Details'!A1695:L1695,12,FALSE)</f>
        <v>36</v>
      </c>
    </row>
    <row r="1696" spans="1:17" ht="20.399999999999999" x14ac:dyDescent="0.6">
      <c r="A1696" s="17" t="s">
        <v>676</v>
      </c>
      <c r="B1696" s="16" t="str">
        <f>VLOOKUP('HEALTH CARE'!A1696,'Customer Names'!A1696:D1696,3,FALSE)</f>
        <v>Arpin</v>
      </c>
      <c r="C1696" s="16">
        <f>VLOOKUP(A1696,'Medical Examinations'!A1696:B1696,2,FALSE)</f>
        <v>25.9</v>
      </c>
      <c r="D1696" s="16">
        <f>VLOOKUP(A1696,'Medical Examinations'!A1696:C1696,3,FALSE)</f>
        <v>9.1199999999999992</v>
      </c>
      <c r="E1696" s="16" t="str">
        <f>VLOOKUP(A1696,'Medical Examinations'!A1696:D1696,4,FALSE)</f>
        <v>Yes</v>
      </c>
      <c r="F1696" s="16" t="str">
        <f>VLOOKUP(A1696,'Medical Examinations'!A1696:E1696,5,FALSE)</f>
        <v>No</v>
      </c>
      <c r="G1696" s="16" t="str">
        <f>VLOOKUP(A1696,'Medical Examinations'!A1696:F1696,6,FALSE)</f>
        <v>No</v>
      </c>
      <c r="H1696" s="16">
        <f>VLOOKUP('HEALTH CARE'!A1696,'Medical Examinations'!A1696:G1696,7,FALSE)</f>
        <v>1</v>
      </c>
      <c r="I1696" s="16" t="str">
        <f>VLOOKUP(A1696,'Medical Examinations'!A1696:H1696,8,FALSE)</f>
        <v>No</v>
      </c>
      <c r="J1696" s="16" t="str">
        <f>VLOOKUP(A1696,'Medical Examinations'!A1696:I1696,9,FALSE)</f>
        <v>overweight</v>
      </c>
      <c r="K1696" s="16" t="str">
        <f>VLOOKUP(A1696,'Medical Examinations'!A1696:J1696,10,FALSE)</f>
        <v>diabetes</v>
      </c>
      <c r="L1696" s="18">
        <f>VLOOKUP(A1696,'Hospitalisation Details'!A:F, 5, FALSE)</f>
        <v>12</v>
      </c>
      <c r="M1696" s="16">
        <f>VLOOKUP(A1696,'Hospitalisation Details'!A1696:H1696,8,FALSE)</f>
        <v>5472.45</v>
      </c>
      <c r="N1696" s="16" t="str">
        <f>VLOOKUP(A1696,'Hospitalisation Details'!A1696:I1696,9,FALSE)</f>
        <v>tier - 2</v>
      </c>
      <c r="O1696" s="16" t="str">
        <f>VLOOKUP(A1696,'Hospitalisation Details'!A1696:J1696,10,FALSE)</f>
        <v>tier - 3</v>
      </c>
      <c r="P1696" s="16" t="str">
        <f>VLOOKUP(A1696,'Hospitalisation Details'!A1696:K1696,11,FALSE)</f>
        <v>R1011</v>
      </c>
      <c r="Q1696" s="16">
        <f>VLOOKUP(A1696,'Hospitalisation Details'!A1696:L1696,12,FALSE)</f>
        <v>36</v>
      </c>
    </row>
    <row r="1697" spans="1:17" ht="20.399999999999999" x14ac:dyDescent="0.6">
      <c r="A1697" s="17" t="s">
        <v>675</v>
      </c>
      <c r="B1697" s="16" t="str">
        <f>VLOOKUP('HEALTH CARE'!A1697,'Customer Names'!A1697:D1697,3,FALSE)</f>
        <v>Schoeneck</v>
      </c>
      <c r="C1697" s="16">
        <f>VLOOKUP(A1697,'Medical Examinations'!A1697:B1697,2,FALSE)</f>
        <v>27.74</v>
      </c>
      <c r="D1697" s="16">
        <f>VLOOKUP(A1697,'Medical Examinations'!A1697:C1697,3,FALSE)</f>
        <v>7.32</v>
      </c>
      <c r="E1697" s="16" t="str">
        <f>VLOOKUP(A1697,'Medical Examinations'!A1697:D1697,4,FALSE)</f>
        <v>Yes</v>
      </c>
      <c r="F1697" s="16" t="str">
        <f>VLOOKUP(A1697,'Medical Examinations'!A1697:E1697,5,FALSE)</f>
        <v>No</v>
      </c>
      <c r="G1697" s="16" t="str">
        <f>VLOOKUP(A1697,'Medical Examinations'!A1697:F1697,6,FALSE)</f>
        <v>No</v>
      </c>
      <c r="H1697" s="16">
        <f>VLOOKUP('HEALTH CARE'!A1697,'Medical Examinations'!A1697:G1697,7,FALSE)</f>
        <v>1</v>
      </c>
      <c r="I1697" s="16" t="str">
        <f>VLOOKUP(A1697,'Medical Examinations'!A1697:H1697,8,FALSE)</f>
        <v>No</v>
      </c>
      <c r="J1697" s="16" t="str">
        <f>VLOOKUP(A1697,'Medical Examinations'!A1697:I1697,9,FALSE)</f>
        <v>overweight</v>
      </c>
      <c r="K1697" s="16" t="str">
        <f>VLOOKUP(A1697,'Medical Examinations'!A1697:J1697,10,FALSE)</f>
        <v>diabetes</v>
      </c>
      <c r="L1697" s="18">
        <f>VLOOKUP(A1697,'Hospitalisation Details'!A:F, 5, FALSE)</f>
        <v>2</v>
      </c>
      <c r="M1697" s="16">
        <f>VLOOKUP(A1697,'Hospitalisation Details'!A1697:H1697,8,FALSE)</f>
        <v>5469.01</v>
      </c>
      <c r="N1697" s="16" t="str">
        <f>VLOOKUP(A1697,'Hospitalisation Details'!A1697:I1697,9,FALSE)</f>
        <v>tier - 2</v>
      </c>
      <c r="O1697" s="16" t="str">
        <f>VLOOKUP(A1697,'Hospitalisation Details'!A1697:J1697,10,FALSE)</f>
        <v>tier - 2</v>
      </c>
      <c r="P1697" s="16" t="str">
        <f>VLOOKUP(A1697,'Hospitalisation Details'!A1697:K1697,11,FALSE)</f>
        <v>R1024</v>
      </c>
      <c r="Q1697" s="16">
        <f>VLOOKUP(A1697,'Hospitalisation Details'!A1697:L1697,12,FALSE)</f>
        <v>36</v>
      </c>
    </row>
    <row r="1698" spans="1:17" ht="20.399999999999999" x14ac:dyDescent="0.6">
      <c r="A1698" s="17" t="s">
        <v>674</v>
      </c>
      <c r="B1698" s="16" t="str">
        <f>VLOOKUP('HEALTH CARE'!A1698,'Customer Names'!A1698:D1698,3,FALSE)</f>
        <v>Mueller</v>
      </c>
      <c r="C1698" s="16">
        <f>VLOOKUP(A1698,'Medical Examinations'!A1698:B1698,2,FALSE)</f>
        <v>17.260000000000002</v>
      </c>
      <c r="D1698" s="16">
        <f>VLOOKUP(A1698,'Medical Examinations'!A1698:C1698,3,FALSE)</f>
        <v>11.73</v>
      </c>
      <c r="E1698" s="16" t="str">
        <f>VLOOKUP(A1698,'Medical Examinations'!A1698:D1698,4,FALSE)</f>
        <v>No</v>
      </c>
      <c r="F1698" s="16" t="str">
        <f>VLOOKUP(A1698,'Medical Examinations'!A1698:E1698,5,FALSE)</f>
        <v>No</v>
      </c>
      <c r="G1698" s="16" t="str">
        <f>VLOOKUP(A1698,'Medical Examinations'!A1698:F1698,6,FALSE)</f>
        <v>No</v>
      </c>
      <c r="H1698" s="16">
        <f>VLOOKUP('HEALTH CARE'!A1698,'Medical Examinations'!A1698:G1698,7,FALSE)</f>
        <v>2</v>
      </c>
      <c r="I1698" s="16" t="str">
        <f>VLOOKUP(A1698,'Medical Examinations'!A1698:H1698,8,FALSE)</f>
        <v>No</v>
      </c>
      <c r="J1698" s="16" t="str">
        <f>VLOOKUP(A1698,'Medical Examinations'!A1698:I1698,9,FALSE)</f>
        <v>underweight</v>
      </c>
      <c r="K1698" s="16" t="str">
        <f>VLOOKUP(A1698,'Medical Examinations'!A1698:J1698,10,FALSE)</f>
        <v>diabetes</v>
      </c>
      <c r="L1698" s="18">
        <f>VLOOKUP(A1698,'Hospitalisation Details'!A:F, 5, FALSE)</f>
        <v>24</v>
      </c>
      <c r="M1698" s="16">
        <f>VLOOKUP(A1698,'Hospitalisation Details'!A1698:H1698,8,FALSE)</f>
        <v>5466.88</v>
      </c>
      <c r="N1698" s="16" t="str">
        <f>VLOOKUP(A1698,'Hospitalisation Details'!A1698:I1698,9,FALSE)</f>
        <v>tier - 2</v>
      </c>
      <c r="O1698" s="16" t="str">
        <f>VLOOKUP(A1698,'Hospitalisation Details'!A1698:J1698,10,FALSE)</f>
        <v>tier - 2</v>
      </c>
      <c r="P1698" s="16" t="str">
        <f>VLOOKUP(A1698,'Hospitalisation Details'!A1698:K1698,11,FALSE)</f>
        <v>R1013</v>
      </c>
      <c r="Q1698" s="16">
        <f>VLOOKUP(A1698,'Hospitalisation Details'!A1698:L1698,12,FALSE)</f>
        <v>49</v>
      </c>
    </row>
    <row r="1699" spans="1:17" ht="20.399999999999999" x14ac:dyDescent="0.6">
      <c r="A1699" s="17" t="s">
        <v>673</v>
      </c>
      <c r="B1699" s="16" t="str">
        <f>VLOOKUP('HEALTH CARE'!A1699,'Customer Names'!A1699:D1699,3,FALSE)</f>
        <v>Willits</v>
      </c>
      <c r="C1699" s="16">
        <f>VLOOKUP(A1699,'Medical Examinations'!A1699:B1699,2,FALSE)</f>
        <v>19.855</v>
      </c>
      <c r="D1699" s="16">
        <f>VLOOKUP(A1699,'Medical Examinations'!A1699:C1699,3,FALSE)</f>
        <v>6.64</v>
      </c>
      <c r="E1699" s="16" t="str">
        <f>VLOOKUP(A1699,'Medical Examinations'!A1699:D1699,4,FALSE)</f>
        <v>Yes</v>
      </c>
      <c r="F1699" s="16" t="str">
        <f>VLOOKUP(A1699,'Medical Examinations'!A1699:E1699,5,FALSE)</f>
        <v>No</v>
      </c>
      <c r="G1699" s="16" t="str">
        <f>VLOOKUP(A1699,'Medical Examinations'!A1699:F1699,6,FALSE)</f>
        <v>No</v>
      </c>
      <c r="H1699" s="16">
        <f>VLOOKUP('HEALTH CARE'!A1699,'Medical Examinations'!A1699:G1699,7,FALSE)</f>
        <v>1</v>
      </c>
      <c r="I1699" s="16" t="str">
        <f>VLOOKUP(A1699,'Medical Examinations'!A1699:H1699,8,FALSE)</f>
        <v>No</v>
      </c>
      <c r="J1699" s="16" t="str">
        <f>VLOOKUP(A1699,'Medical Examinations'!A1699:I1699,9,FALSE)</f>
        <v>normal weight</v>
      </c>
      <c r="K1699" s="16" t="str">
        <f>VLOOKUP(A1699,'Medical Examinations'!A1699:J1699,10,FALSE)</f>
        <v>diabetes</v>
      </c>
      <c r="L1699" s="18">
        <f>VLOOKUP(A1699,'Hospitalisation Details'!A:F, 5, FALSE)</f>
        <v>25</v>
      </c>
      <c r="M1699" s="16">
        <f>VLOOKUP(A1699,'Hospitalisation Details'!A1699:H1699,8,FALSE)</f>
        <v>5458.05</v>
      </c>
      <c r="N1699" s="16" t="str">
        <f>VLOOKUP(A1699,'Hospitalisation Details'!A1699:I1699,9,FALSE)</f>
        <v>tier - 2</v>
      </c>
      <c r="O1699" s="16" t="str">
        <f>VLOOKUP(A1699,'Hospitalisation Details'!A1699:J1699,10,FALSE)</f>
        <v>tier - 2</v>
      </c>
      <c r="P1699" s="16" t="str">
        <f>VLOOKUP(A1699,'Hospitalisation Details'!A1699:K1699,11,FALSE)</f>
        <v>R1024</v>
      </c>
      <c r="Q1699" s="16">
        <f>VLOOKUP(A1699,'Hospitalisation Details'!A1699:L1699,12,FALSE)</f>
        <v>36</v>
      </c>
    </row>
    <row r="1700" spans="1:17" ht="20.399999999999999" x14ac:dyDescent="0.6">
      <c r="A1700" s="17" t="s">
        <v>672</v>
      </c>
      <c r="B1700" s="16" t="str">
        <f>VLOOKUP('HEALTH CARE'!A1700,'Customer Names'!A1700:D1700,3,FALSE)</f>
        <v>Syring</v>
      </c>
      <c r="C1700" s="16">
        <f>VLOOKUP(A1700,'Medical Examinations'!A1700:B1700,2,FALSE)</f>
        <v>41.69</v>
      </c>
      <c r="D1700" s="16">
        <f>VLOOKUP(A1700,'Medical Examinations'!A1700:C1700,3,FALSE)</f>
        <v>5.78</v>
      </c>
      <c r="E1700" s="16" t="str">
        <f>VLOOKUP(A1700,'Medical Examinations'!A1700:D1700,4,FALSE)</f>
        <v>No</v>
      </c>
      <c r="F1700" s="16" t="str">
        <f>VLOOKUP(A1700,'Medical Examinations'!A1700:E1700,5,FALSE)</f>
        <v>No</v>
      </c>
      <c r="G1700" s="16" t="str">
        <f>VLOOKUP(A1700,'Medical Examinations'!A1700:F1700,6,FALSE)</f>
        <v>No</v>
      </c>
      <c r="H1700" s="16">
        <f>VLOOKUP('HEALTH CARE'!A1700,'Medical Examinations'!A1700:G1700,7,FALSE)</f>
        <v>0</v>
      </c>
      <c r="I1700" s="16" t="str">
        <f>VLOOKUP(A1700,'Medical Examinations'!A1700:H1700,8,FALSE)</f>
        <v>No</v>
      </c>
      <c r="J1700" s="16" t="str">
        <f>VLOOKUP(A1700,'Medical Examinations'!A1700:I1700,9,FALSE)</f>
        <v>obesity</v>
      </c>
      <c r="K1700" s="16" t="str">
        <f>VLOOKUP(A1700,'Medical Examinations'!A1700:J1700,10,FALSE)</f>
        <v>prediabetes</v>
      </c>
      <c r="L1700" s="18">
        <f>VLOOKUP(A1700,'Hospitalisation Details'!A:F, 5, FALSE)</f>
        <v>25</v>
      </c>
      <c r="M1700" s="16">
        <f>VLOOKUP(A1700,'Hospitalisation Details'!A1700:H1700,8,FALSE)</f>
        <v>5438.75</v>
      </c>
      <c r="N1700" s="16" t="str">
        <f>VLOOKUP(A1700,'Hospitalisation Details'!A1700:I1700,9,FALSE)</f>
        <v>tier - 3</v>
      </c>
      <c r="O1700" s="16" t="str">
        <f>VLOOKUP(A1700,'Hospitalisation Details'!A1700:J1700,10,FALSE)</f>
        <v>tier - 2</v>
      </c>
      <c r="P1700" s="16" t="str">
        <f>VLOOKUP(A1700,'Hospitalisation Details'!A1700:K1700,11,FALSE)</f>
        <v>R1013</v>
      </c>
      <c r="Q1700" s="16">
        <f>VLOOKUP(A1700,'Hospitalisation Details'!A1700:L1700,12,FALSE)</f>
        <v>40</v>
      </c>
    </row>
    <row r="1701" spans="1:17" ht="20.399999999999999" x14ac:dyDescent="0.6">
      <c r="A1701" s="17" t="s">
        <v>671</v>
      </c>
      <c r="B1701" s="16" t="str">
        <f>VLOOKUP('HEALTH CARE'!A1701,'Customer Names'!A1701:D1701,3,FALSE)</f>
        <v>Strike</v>
      </c>
      <c r="C1701" s="16">
        <f>VLOOKUP(A1701,'Medical Examinations'!A1701:B1701,2,FALSE)</f>
        <v>16.12</v>
      </c>
      <c r="D1701" s="16">
        <f>VLOOKUP(A1701,'Medical Examinations'!A1701:C1701,3,FALSE)</f>
        <v>10.45</v>
      </c>
      <c r="E1701" s="16" t="str">
        <f>VLOOKUP(A1701,'Medical Examinations'!A1701:D1701,4,FALSE)</f>
        <v>No</v>
      </c>
      <c r="F1701" s="16" t="str">
        <f>VLOOKUP(A1701,'Medical Examinations'!A1701:E1701,5,FALSE)</f>
        <v>No</v>
      </c>
      <c r="G1701" s="16" t="str">
        <f>VLOOKUP(A1701,'Medical Examinations'!A1701:F1701,6,FALSE)</f>
        <v>No</v>
      </c>
      <c r="H1701" s="16">
        <f>VLOOKUP('HEALTH CARE'!A1701,'Medical Examinations'!A1701:G1701,7,FALSE)</f>
        <v>0</v>
      </c>
      <c r="I1701" s="16" t="str">
        <f>VLOOKUP(A1701,'Medical Examinations'!A1701:H1701,8,FALSE)</f>
        <v>No</v>
      </c>
      <c r="J1701" s="16" t="str">
        <f>VLOOKUP(A1701,'Medical Examinations'!A1701:I1701,9,FALSE)</f>
        <v>underweight</v>
      </c>
      <c r="K1701" s="16" t="str">
        <f>VLOOKUP(A1701,'Medical Examinations'!A1701:J1701,10,FALSE)</f>
        <v>diabetes</v>
      </c>
      <c r="L1701" s="18">
        <f>VLOOKUP(A1701,'Hospitalisation Details'!A:F, 5, FALSE)</f>
        <v>8</v>
      </c>
      <c r="M1701" s="16">
        <f>VLOOKUP(A1701,'Hospitalisation Details'!A1701:H1701,8,FALSE)</f>
        <v>5428.98</v>
      </c>
      <c r="N1701" s="16" t="str">
        <f>VLOOKUP(A1701,'Hospitalisation Details'!A1701:I1701,9,FALSE)</f>
        <v>tier - 2</v>
      </c>
      <c r="O1701" s="16" t="str">
        <f>VLOOKUP(A1701,'Hospitalisation Details'!A1701:J1701,10,FALSE)</f>
        <v>tier - 2</v>
      </c>
      <c r="P1701" s="16" t="str">
        <f>VLOOKUP(A1701,'Hospitalisation Details'!A1701:K1701,11,FALSE)</f>
        <v>R1012</v>
      </c>
      <c r="Q1701" s="16">
        <f>VLOOKUP(A1701,'Hospitalisation Details'!A1701:L1701,12,FALSE)</f>
        <v>45</v>
      </c>
    </row>
    <row r="1702" spans="1:17" ht="20.399999999999999" x14ac:dyDescent="0.6">
      <c r="A1702" s="17" t="s">
        <v>670</v>
      </c>
      <c r="B1702" s="16" t="str">
        <f>VLOOKUP('HEALTH CARE'!A1702,'Customer Names'!A1702:D1702,3,FALSE)</f>
        <v>Hennigar</v>
      </c>
      <c r="C1702" s="16">
        <f>VLOOKUP(A1702,'Medical Examinations'!A1702:B1702,2,FALSE)</f>
        <v>37.43</v>
      </c>
      <c r="D1702" s="16">
        <f>VLOOKUP(A1702,'Medical Examinations'!A1702:C1702,3,FALSE)</f>
        <v>4.5199999999999996</v>
      </c>
      <c r="E1702" s="16" t="str">
        <f>VLOOKUP(A1702,'Medical Examinations'!A1702:D1702,4,FALSE)</f>
        <v>No</v>
      </c>
      <c r="F1702" s="16" t="str">
        <f>VLOOKUP(A1702,'Medical Examinations'!A1702:E1702,5,FALSE)</f>
        <v>No</v>
      </c>
      <c r="G1702" s="16" t="str">
        <f>VLOOKUP(A1702,'Medical Examinations'!A1702:F1702,6,FALSE)</f>
        <v>No</v>
      </c>
      <c r="H1702" s="16">
        <f>VLOOKUP('HEALTH CARE'!A1702,'Medical Examinations'!A1702:G1702,7,FALSE)</f>
        <v>1</v>
      </c>
      <c r="I1702" s="16" t="str">
        <f>VLOOKUP(A1702,'Medical Examinations'!A1702:H1702,8,FALSE)</f>
        <v>No</v>
      </c>
      <c r="J1702" s="16" t="str">
        <f>VLOOKUP(A1702,'Medical Examinations'!A1702:I1702,9,FALSE)</f>
        <v>obesity</v>
      </c>
      <c r="K1702" s="16" t="str">
        <f>VLOOKUP(A1702,'Medical Examinations'!A1702:J1702,10,FALSE)</f>
        <v>normal</v>
      </c>
      <c r="L1702" s="18">
        <f>VLOOKUP(A1702,'Hospitalisation Details'!A:F, 5, FALSE)</f>
        <v>17</v>
      </c>
      <c r="M1702" s="16">
        <f>VLOOKUP(A1702,'Hospitalisation Details'!A1702:H1702,8,FALSE)</f>
        <v>5428.73</v>
      </c>
      <c r="N1702" s="16" t="str">
        <f>VLOOKUP(A1702,'Hospitalisation Details'!A1702:I1702,9,FALSE)</f>
        <v>tier - 3</v>
      </c>
      <c r="O1702" s="16" t="str">
        <f>VLOOKUP(A1702,'Hospitalisation Details'!A1702:J1702,10,FALSE)</f>
        <v>tier - 1</v>
      </c>
      <c r="P1702" s="16" t="str">
        <f>VLOOKUP(A1702,'Hospitalisation Details'!A1702:K1702,11,FALSE)</f>
        <v>R1017</v>
      </c>
      <c r="Q1702" s="16">
        <f>VLOOKUP(A1702,'Hospitalisation Details'!A1702:L1702,12,FALSE)</f>
        <v>30</v>
      </c>
    </row>
    <row r="1703" spans="1:17" ht="20.399999999999999" x14ac:dyDescent="0.6">
      <c r="A1703" s="17" t="s">
        <v>669</v>
      </c>
      <c r="B1703" s="16" t="str">
        <f>VLOOKUP('HEALTH CARE'!A1703,'Customer Names'!A1703:D1703,3,FALSE)</f>
        <v>May</v>
      </c>
      <c r="C1703" s="16">
        <f>VLOOKUP(A1703,'Medical Examinations'!A1703:B1703,2,FALSE)</f>
        <v>31.065000000000001</v>
      </c>
      <c r="D1703" s="16">
        <f>VLOOKUP(A1703,'Medical Examinations'!A1703:C1703,3,FALSE)</f>
        <v>5.71</v>
      </c>
      <c r="E1703" s="16" t="str">
        <f>VLOOKUP(A1703,'Medical Examinations'!A1703:D1703,4,FALSE)</f>
        <v>No</v>
      </c>
      <c r="F1703" s="16" t="str">
        <f>VLOOKUP(A1703,'Medical Examinations'!A1703:E1703,5,FALSE)</f>
        <v>No</v>
      </c>
      <c r="G1703" s="16" t="str">
        <f>VLOOKUP(A1703,'Medical Examinations'!A1703:F1703,6,FALSE)</f>
        <v>No</v>
      </c>
      <c r="H1703" s="16">
        <f>VLOOKUP('HEALTH CARE'!A1703,'Medical Examinations'!A1703:G1703,7,FALSE)</f>
        <v>0</v>
      </c>
      <c r="I1703" s="16" t="str">
        <f>VLOOKUP(A1703,'Medical Examinations'!A1703:H1703,8,FALSE)</f>
        <v>No</v>
      </c>
      <c r="J1703" s="16" t="str">
        <f>VLOOKUP(A1703,'Medical Examinations'!A1703:I1703,9,FALSE)</f>
        <v>obesity</v>
      </c>
      <c r="K1703" s="16" t="str">
        <f>VLOOKUP(A1703,'Medical Examinations'!A1703:J1703,10,FALSE)</f>
        <v>prediabetes</v>
      </c>
      <c r="L1703" s="18">
        <f>VLOOKUP(A1703,'Hospitalisation Details'!A:F, 5, FALSE)</f>
        <v>6</v>
      </c>
      <c r="M1703" s="16">
        <f>VLOOKUP(A1703,'Hospitalisation Details'!A1703:H1703,8,FALSE)</f>
        <v>5425.02</v>
      </c>
      <c r="N1703" s="16" t="str">
        <f>VLOOKUP(A1703,'Hospitalisation Details'!A1703:I1703,9,FALSE)</f>
        <v>tier - 2</v>
      </c>
      <c r="O1703" s="16" t="str">
        <f>VLOOKUP(A1703,'Hospitalisation Details'!A1703:J1703,10,FALSE)</f>
        <v>tier - 1</v>
      </c>
      <c r="P1703" s="16" t="str">
        <f>VLOOKUP(A1703,'Hospitalisation Details'!A1703:K1703,11,FALSE)</f>
        <v>R1012</v>
      </c>
      <c r="Q1703" s="16">
        <f>VLOOKUP(A1703,'Hospitalisation Details'!A1703:L1703,12,FALSE)</f>
        <v>31</v>
      </c>
    </row>
    <row r="1704" spans="1:17" ht="20.399999999999999" x14ac:dyDescent="0.6">
      <c r="A1704" s="17" t="s">
        <v>668</v>
      </c>
      <c r="B1704" s="16" t="str">
        <f>VLOOKUP('HEALTH CARE'!A1704,'Customer Names'!A1704:D1704,3,FALSE)</f>
        <v>Metcalf</v>
      </c>
      <c r="C1704" s="16">
        <f>VLOOKUP(A1704,'Medical Examinations'!A1704:B1704,2,FALSE)</f>
        <v>25.08</v>
      </c>
      <c r="D1704" s="16">
        <f>VLOOKUP(A1704,'Medical Examinations'!A1704:C1704,3,FALSE)</f>
        <v>4.7699999999999996</v>
      </c>
      <c r="E1704" s="16" t="str">
        <f>VLOOKUP(A1704,'Medical Examinations'!A1704:D1704,4,FALSE)</f>
        <v>No</v>
      </c>
      <c r="F1704" s="16" t="str">
        <f>VLOOKUP(A1704,'Medical Examinations'!A1704:E1704,5,FALSE)</f>
        <v>No</v>
      </c>
      <c r="G1704" s="16" t="str">
        <f>VLOOKUP(A1704,'Medical Examinations'!A1704:F1704,6,FALSE)</f>
        <v>No</v>
      </c>
      <c r="H1704" s="16">
        <f>VLOOKUP('HEALTH CARE'!A1704,'Medical Examinations'!A1704:G1704,7,FALSE)</f>
        <v>0</v>
      </c>
      <c r="I1704" s="16" t="str">
        <f>VLOOKUP(A1704,'Medical Examinations'!A1704:H1704,8,FALSE)</f>
        <v>No</v>
      </c>
      <c r="J1704" s="16" t="str">
        <f>VLOOKUP(A1704,'Medical Examinations'!A1704:I1704,9,FALSE)</f>
        <v>overweight</v>
      </c>
      <c r="K1704" s="16" t="str">
        <f>VLOOKUP(A1704,'Medical Examinations'!A1704:J1704,10,FALSE)</f>
        <v>normal</v>
      </c>
      <c r="L1704" s="18">
        <f>VLOOKUP(A1704,'Hospitalisation Details'!A:F, 5, FALSE)</f>
        <v>27</v>
      </c>
      <c r="M1704" s="16">
        <f>VLOOKUP(A1704,'Hospitalisation Details'!A1704:H1704,8,FALSE)</f>
        <v>5415.66</v>
      </c>
      <c r="N1704" s="16" t="str">
        <f>VLOOKUP(A1704,'Hospitalisation Details'!A1704:I1704,9,FALSE)</f>
        <v>tier - 2</v>
      </c>
      <c r="O1704" s="16" t="str">
        <f>VLOOKUP(A1704,'Hospitalisation Details'!A1704:J1704,10,FALSE)</f>
        <v>tier - 3</v>
      </c>
      <c r="P1704" s="16" t="str">
        <f>VLOOKUP(A1704,'Hospitalisation Details'!A1704:K1704,11,FALSE)</f>
        <v>R1013</v>
      </c>
      <c r="Q1704" s="16">
        <f>VLOOKUP(A1704,'Hospitalisation Details'!A1704:L1704,12,FALSE)</f>
        <v>40</v>
      </c>
    </row>
    <row r="1705" spans="1:17" ht="20.399999999999999" x14ac:dyDescent="0.6">
      <c r="A1705" s="17" t="s">
        <v>667</v>
      </c>
      <c r="B1705" s="16" t="str">
        <f>VLOOKUP('HEALTH CARE'!A1705,'Customer Names'!A1705:D1705,3,FALSE)</f>
        <v>Tiska</v>
      </c>
      <c r="C1705" s="16">
        <f>VLOOKUP(A1705,'Medical Examinations'!A1705:B1705,2,FALSE)</f>
        <v>15.2</v>
      </c>
      <c r="D1705" s="16">
        <f>VLOOKUP(A1705,'Medical Examinations'!A1705:C1705,3,FALSE)</f>
        <v>7.81</v>
      </c>
      <c r="E1705" s="16" t="str">
        <f>VLOOKUP(A1705,'Medical Examinations'!A1705:D1705,4,FALSE)</f>
        <v>Yes</v>
      </c>
      <c r="F1705" s="16" t="str">
        <f>VLOOKUP(A1705,'Medical Examinations'!A1705:E1705,5,FALSE)</f>
        <v>No</v>
      </c>
      <c r="G1705" s="16" t="str">
        <f>VLOOKUP(A1705,'Medical Examinations'!A1705:F1705,6,FALSE)</f>
        <v>No</v>
      </c>
      <c r="H1705" s="16">
        <f>VLOOKUP('HEALTH CARE'!A1705,'Medical Examinations'!A1705:G1705,7,FALSE)</f>
        <v>1</v>
      </c>
      <c r="I1705" s="16" t="str">
        <f>VLOOKUP(A1705,'Medical Examinations'!A1705:H1705,8,FALSE)</f>
        <v>No</v>
      </c>
      <c r="J1705" s="16" t="str">
        <f>VLOOKUP(A1705,'Medical Examinations'!A1705:I1705,9,FALSE)</f>
        <v>underweight</v>
      </c>
      <c r="K1705" s="16" t="str">
        <f>VLOOKUP(A1705,'Medical Examinations'!A1705:J1705,10,FALSE)</f>
        <v>diabetes</v>
      </c>
      <c r="L1705" s="18">
        <f>VLOOKUP(A1705,'Hospitalisation Details'!A:F, 5, FALSE)</f>
        <v>27</v>
      </c>
      <c r="M1705" s="16">
        <f>VLOOKUP(A1705,'Hospitalisation Details'!A1705:H1705,8,FALSE)</f>
        <v>5411.99</v>
      </c>
      <c r="N1705" s="16" t="str">
        <f>VLOOKUP(A1705,'Hospitalisation Details'!A1705:I1705,9,FALSE)</f>
        <v>tier - 2</v>
      </c>
      <c r="O1705" s="16" t="str">
        <f>VLOOKUP(A1705,'Hospitalisation Details'!A1705:J1705,10,FALSE)</f>
        <v>tier - 3</v>
      </c>
      <c r="P1705" s="16" t="str">
        <f>VLOOKUP(A1705,'Hospitalisation Details'!A1705:K1705,11,FALSE)</f>
        <v>R1012</v>
      </c>
      <c r="Q1705" s="16">
        <f>VLOOKUP(A1705,'Hospitalisation Details'!A1705:L1705,12,FALSE)</f>
        <v>47</v>
      </c>
    </row>
    <row r="1706" spans="1:17" ht="20.399999999999999" x14ac:dyDescent="0.6">
      <c r="A1706" s="17" t="s">
        <v>666</v>
      </c>
      <c r="B1706" s="16" t="str">
        <f>VLOOKUP('HEALTH CARE'!A1706,'Customer Names'!A1706:D1706,3,FALSE)</f>
        <v>McDonough</v>
      </c>
      <c r="C1706" s="16">
        <f>VLOOKUP(A1706,'Medical Examinations'!A1706:B1706,2,FALSE)</f>
        <v>22.34</v>
      </c>
      <c r="D1706" s="16">
        <f>VLOOKUP(A1706,'Medical Examinations'!A1706:C1706,3,FALSE)</f>
        <v>5.19</v>
      </c>
      <c r="E1706" s="16" t="str">
        <f>VLOOKUP(A1706,'Medical Examinations'!A1706:D1706,4,FALSE)</f>
        <v>Yes</v>
      </c>
      <c r="F1706" s="16" t="str">
        <f>VLOOKUP(A1706,'Medical Examinations'!A1706:E1706,5,FALSE)</f>
        <v>No</v>
      </c>
      <c r="G1706" s="16" t="str">
        <f>VLOOKUP(A1706,'Medical Examinations'!A1706:F1706,6,FALSE)</f>
        <v>No</v>
      </c>
      <c r="H1706" s="16">
        <f>VLOOKUP('HEALTH CARE'!A1706,'Medical Examinations'!A1706:G1706,7,FALSE)</f>
        <v>0</v>
      </c>
      <c r="I1706" s="16" t="str">
        <f>VLOOKUP(A1706,'Medical Examinations'!A1706:H1706,8,FALSE)</f>
        <v>No</v>
      </c>
      <c r="J1706" s="16" t="str">
        <f>VLOOKUP(A1706,'Medical Examinations'!A1706:I1706,9,FALSE)</f>
        <v>normal weight</v>
      </c>
      <c r="K1706" s="16" t="str">
        <f>VLOOKUP(A1706,'Medical Examinations'!A1706:J1706,10,FALSE)</f>
        <v>normal</v>
      </c>
      <c r="L1706" s="18">
        <f>VLOOKUP(A1706,'Hospitalisation Details'!A:F, 5, FALSE)</f>
        <v>23</v>
      </c>
      <c r="M1706" s="16">
        <f>VLOOKUP(A1706,'Hospitalisation Details'!A1706:H1706,8,FALSE)</f>
        <v>5402.89</v>
      </c>
      <c r="N1706" s="16" t="str">
        <f>VLOOKUP(A1706,'Hospitalisation Details'!A1706:I1706,9,FALSE)</f>
        <v>tier - 2</v>
      </c>
      <c r="O1706" s="16" t="str">
        <f>VLOOKUP(A1706,'Hospitalisation Details'!A1706:J1706,10,FALSE)</f>
        <v>tier - 1</v>
      </c>
      <c r="P1706" s="16" t="str">
        <f>VLOOKUP(A1706,'Hospitalisation Details'!A1706:K1706,11,FALSE)</f>
        <v>R1013</v>
      </c>
      <c r="Q1706" s="16">
        <f>VLOOKUP(A1706,'Hospitalisation Details'!A1706:L1706,12,FALSE)</f>
        <v>37</v>
      </c>
    </row>
    <row r="1707" spans="1:17" ht="20.399999999999999" x14ac:dyDescent="0.6">
      <c r="A1707" s="17" t="s">
        <v>665</v>
      </c>
      <c r="B1707" s="16" t="str">
        <f>VLOOKUP('HEALTH CARE'!A1707,'Customer Names'!A1707:D1707,3,FALSE)</f>
        <v>Fairley</v>
      </c>
      <c r="C1707" s="16">
        <f>VLOOKUP(A1707,'Medical Examinations'!A1707:B1707,2,FALSE)</f>
        <v>40.15</v>
      </c>
      <c r="D1707" s="16">
        <f>VLOOKUP(A1707,'Medical Examinations'!A1707:C1707,3,FALSE)</f>
        <v>5.93</v>
      </c>
      <c r="E1707" s="16" t="str">
        <f>VLOOKUP(A1707,'Medical Examinations'!A1707:D1707,4,FALSE)</f>
        <v>No</v>
      </c>
      <c r="F1707" s="16" t="str">
        <f>VLOOKUP(A1707,'Medical Examinations'!A1707:E1707,5,FALSE)</f>
        <v>No</v>
      </c>
      <c r="G1707" s="16" t="str">
        <f>VLOOKUP(A1707,'Medical Examinations'!A1707:F1707,6,FALSE)</f>
        <v>No</v>
      </c>
      <c r="H1707" s="16">
        <f>VLOOKUP('HEALTH CARE'!A1707,'Medical Examinations'!A1707:G1707,7,FALSE)</f>
        <v>1</v>
      </c>
      <c r="I1707" s="16" t="str">
        <f>VLOOKUP(A1707,'Medical Examinations'!A1707:H1707,8,FALSE)</f>
        <v>No</v>
      </c>
      <c r="J1707" s="16" t="str">
        <f>VLOOKUP(A1707,'Medical Examinations'!A1707:I1707,9,FALSE)</f>
        <v>obesity</v>
      </c>
      <c r="K1707" s="16" t="str">
        <f>VLOOKUP(A1707,'Medical Examinations'!A1707:J1707,10,FALSE)</f>
        <v>prediabetes</v>
      </c>
      <c r="L1707" s="18">
        <f>VLOOKUP(A1707,'Hospitalisation Details'!A:F, 5, FALSE)</f>
        <v>1</v>
      </c>
      <c r="M1707" s="16">
        <f>VLOOKUP(A1707,'Hospitalisation Details'!A1707:H1707,8,FALSE)</f>
        <v>5400.98</v>
      </c>
      <c r="N1707" s="16" t="str">
        <f>VLOOKUP(A1707,'Hospitalisation Details'!A1707:I1707,9,FALSE)</f>
        <v>tier - 2</v>
      </c>
      <c r="O1707" s="16" t="str">
        <f>VLOOKUP(A1707,'Hospitalisation Details'!A1707:J1707,10,FALSE)</f>
        <v>tier - 2</v>
      </c>
      <c r="P1707" s="16" t="str">
        <f>VLOOKUP(A1707,'Hospitalisation Details'!A1707:K1707,11,FALSE)</f>
        <v>R1013</v>
      </c>
      <c r="Q1707" s="16">
        <f>VLOOKUP(A1707,'Hospitalisation Details'!A1707:L1707,12,FALSE)</f>
        <v>38</v>
      </c>
    </row>
    <row r="1708" spans="1:17" ht="20.399999999999999" x14ac:dyDescent="0.6">
      <c r="A1708" s="17" t="s">
        <v>664</v>
      </c>
      <c r="B1708" s="16" t="str">
        <f>VLOOKUP('HEALTH CARE'!A1708,'Customer Names'!A1708:D1708,3,FALSE)</f>
        <v>Barnett</v>
      </c>
      <c r="C1708" s="16">
        <f>VLOOKUP(A1708,'Medical Examinations'!A1708:B1708,2,FALSE)</f>
        <v>37.729999999999997</v>
      </c>
      <c r="D1708" s="16">
        <f>VLOOKUP(A1708,'Medical Examinations'!A1708:C1708,3,FALSE)</f>
        <v>6.29</v>
      </c>
      <c r="E1708" s="16" t="str">
        <f>VLOOKUP(A1708,'Medical Examinations'!A1708:D1708,4,FALSE)</f>
        <v>No</v>
      </c>
      <c r="F1708" s="16" t="str">
        <f>VLOOKUP(A1708,'Medical Examinations'!A1708:E1708,5,FALSE)</f>
        <v>No</v>
      </c>
      <c r="G1708" s="16" t="str">
        <f>VLOOKUP(A1708,'Medical Examinations'!A1708:F1708,6,FALSE)</f>
        <v>No</v>
      </c>
      <c r="H1708" s="16">
        <f>VLOOKUP('HEALTH CARE'!A1708,'Medical Examinations'!A1708:G1708,7,FALSE)</f>
        <v>1</v>
      </c>
      <c r="I1708" s="16" t="str">
        <f>VLOOKUP(A1708,'Medical Examinations'!A1708:H1708,8,FALSE)</f>
        <v>No</v>
      </c>
      <c r="J1708" s="16" t="str">
        <f>VLOOKUP(A1708,'Medical Examinations'!A1708:I1708,9,FALSE)</f>
        <v>obesity</v>
      </c>
      <c r="K1708" s="16" t="str">
        <f>VLOOKUP(A1708,'Medical Examinations'!A1708:J1708,10,FALSE)</f>
        <v>prediabetes</v>
      </c>
      <c r="L1708" s="18">
        <f>VLOOKUP(A1708,'Hospitalisation Details'!A:F, 5, FALSE)</f>
        <v>3</v>
      </c>
      <c r="M1708" s="16">
        <f>VLOOKUP(A1708,'Hospitalisation Details'!A1708:H1708,8,FALSE)</f>
        <v>5397.62</v>
      </c>
      <c r="N1708" s="16" t="str">
        <f>VLOOKUP(A1708,'Hospitalisation Details'!A1708:I1708,9,FALSE)</f>
        <v>tier - 2</v>
      </c>
      <c r="O1708" s="16" t="str">
        <f>VLOOKUP(A1708,'Hospitalisation Details'!A1708:J1708,10,FALSE)</f>
        <v>tier - 2</v>
      </c>
      <c r="P1708" s="16" t="str">
        <f>VLOOKUP(A1708,'Hospitalisation Details'!A1708:K1708,11,FALSE)</f>
        <v>R1013</v>
      </c>
      <c r="Q1708" s="16">
        <f>VLOOKUP(A1708,'Hospitalisation Details'!A1708:L1708,12,FALSE)</f>
        <v>38</v>
      </c>
    </row>
    <row r="1709" spans="1:17" ht="20.399999999999999" x14ac:dyDescent="0.6">
      <c r="A1709" s="17" t="s">
        <v>663</v>
      </c>
      <c r="B1709" s="16" t="str">
        <f>VLOOKUP('HEALTH CARE'!A1709,'Customer Names'!A1709:D1709,3,FALSE)</f>
        <v>Piasta</v>
      </c>
      <c r="C1709" s="16">
        <f>VLOOKUP(A1709,'Medical Examinations'!A1709:B1709,2,FALSE)</f>
        <v>25.35</v>
      </c>
      <c r="D1709" s="16">
        <f>VLOOKUP(A1709,'Medical Examinations'!A1709:C1709,3,FALSE)</f>
        <v>4.9000000000000004</v>
      </c>
      <c r="E1709" s="16" t="str">
        <f>VLOOKUP(A1709,'Medical Examinations'!A1709:D1709,4,FALSE)</f>
        <v>No</v>
      </c>
      <c r="F1709" s="16" t="str">
        <f>VLOOKUP(A1709,'Medical Examinations'!A1709:E1709,5,FALSE)</f>
        <v>No</v>
      </c>
      <c r="G1709" s="16" t="str">
        <f>VLOOKUP(A1709,'Medical Examinations'!A1709:F1709,6,FALSE)</f>
        <v>No</v>
      </c>
      <c r="H1709" s="16">
        <f>VLOOKUP('HEALTH CARE'!A1709,'Medical Examinations'!A1709:G1709,7,FALSE)</f>
        <v>0</v>
      </c>
      <c r="I1709" s="16" t="str">
        <f>VLOOKUP(A1709,'Medical Examinations'!A1709:H1709,8,FALSE)</f>
        <v>No</v>
      </c>
      <c r="J1709" s="16" t="str">
        <f>VLOOKUP(A1709,'Medical Examinations'!A1709:I1709,9,FALSE)</f>
        <v>overweight</v>
      </c>
      <c r="K1709" s="16" t="str">
        <f>VLOOKUP(A1709,'Medical Examinations'!A1709:J1709,10,FALSE)</f>
        <v>normal</v>
      </c>
      <c r="L1709" s="18">
        <f>VLOOKUP(A1709,'Hospitalisation Details'!A:F, 5, FALSE)</f>
        <v>6</v>
      </c>
      <c r="M1709" s="16">
        <f>VLOOKUP(A1709,'Hospitalisation Details'!A1709:H1709,8,FALSE)</f>
        <v>5396.44</v>
      </c>
      <c r="N1709" s="16" t="str">
        <f>VLOOKUP(A1709,'Hospitalisation Details'!A1709:I1709,9,FALSE)</f>
        <v>tier - 2</v>
      </c>
      <c r="O1709" s="16" t="str">
        <f>VLOOKUP(A1709,'Hospitalisation Details'!A1709:J1709,10,FALSE)</f>
        <v>tier - 3</v>
      </c>
      <c r="P1709" s="16" t="str">
        <f>VLOOKUP(A1709,'Hospitalisation Details'!A1709:K1709,11,FALSE)</f>
        <v>R1013</v>
      </c>
      <c r="Q1709" s="16">
        <f>VLOOKUP(A1709,'Hospitalisation Details'!A1709:L1709,12,FALSE)</f>
        <v>33</v>
      </c>
    </row>
    <row r="1710" spans="1:17" ht="20.399999999999999" x14ac:dyDescent="0.6">
      <c r="A1710" s="17" t="s">
        <v>662</v>
      </c>
      <c r="B1710" s="16" t="str">
        <f>VLOOKUP('HEALTH CARE'!A1710,'Customer Names'!A1710:D1710,3,FALSE)</f>
        <v>Mueller</v>
      </c>
      <c r="C1710" s="16">
        <f>VLOOKUP(A1710,'Medical Examinations'!A1710:B1710,2,FALSE)</f>
        <v>26.41</v>
      </c>
      <c r="D1710" s="16">
        <f>VLOOKUP(A1710,'Medical Examinations'!A1710:C1710,3,FALSE)</f>
        <v>5.07</v>
      </c>
      <c r="E1710" s="16" t="str">
        <f>VLOOKUP(A1710,'Medical Examinations'!A1710:D1710,4,FALSE)</f>
        <v>Yes</v>
      </c>
      <c r="F1710" s="16" t="str">
        <f>VLOOKUP(A1710,'Medical Examinations'!A1710:E1710,5,FALSE)</f>
        <v>No</v>
      </c>
      <c r="G1710" s="16" t="str">
        <f>VLOOKUP(A1710,'Medical Examinations'!A1710:F1710,6,FALSE)</f>
        <v>No</v>
      </c>
      <c r="H1710" s="16">
        <f>VLOOKUP('HEALTH CARE'!A1710,'Medical Examinations'!A1710:G1710,7,FALSE)</f>
        <v>1</v>
      </c>
      <c r="I1710" s="16" t="str">
        <f>VLOOKUP(A1710,'Medical Examinations'!A1710:H1710,8,FALSE)</f>
        <v>No</v>
      </c>
      <c r="J1710" s="16" t="str">
        <f>VLOOKUP(A1710,'Medical Examinations'!A1710:I1710,9,FALSE)</f>
        <v>overweight</v>
      </c>
      <c r="K1710" s="16" t="str">
        <f>VLOOKUP(A1710,'Medical Examinations'!A1710:J1710,10,FALSE)</f>
        <v>normal</v>
      </c>
      <c r="L1710" s="18">
        <f>VLOOKUP(A1710,'Hospitalisation Details'!A:F, 5, FALSE)</f>
        <v>8</v>
      </c>
      <c r="M1710" s="16">
        <f>VLOOKUP(A1710,'Hospitalisation Details'!A1710:H1710,8,FALSE)</f>
        <v>5385.34</v>
      </c>
      <c r="N1710" s="16" t="str">
        <f>VLOOKUP(A1710,'Hospitalisation Details'!A1710:I1710,9,FALSE)</f>
        <v>tier - 2</v>
      </c>
      <c r="O1710" s="16" t="str">
        <f>VLOOKUP(A1710,'Hospitalisation Details'!A1710:J1710,10,FALSE)</f>
        <v>tier - 3</v>
      </c>
      <c r="P1710" s="16" t="str">
        <f>VLOOKUP(A1710,'Hospitalisation Details'!A1710:K1710,11,FALSE)</f>
        <v>R1012</v>
      </c>
      <c r="Q1710" s="16">
        <f>VLOOKUP(A1710,'Hospitalisation Details'!A1710:L1710,12,FALSE)</f>
        <v>34</v>
      </c>
    </row>
    <row r="1711" spans="1:17" ht="20.399999999999999" x14ac:dyDescent="0.6">
      <c r="A1711" s="17" t="s">
        <v>661</v>
      </c>
      <c r="B1711" s="16" t="str">
        <f>VLOOKUP('HEALTH CARE'!A1711,'Customer Names'!A1711:D1711,3,FALSE)</f>
        <v>Olsen</v>
      </c>
      <c r="C1711" s="16">
        <f>VLOOKUP(A1711,'Medical Examinations'!A1711:B1711,2,FALSE)</f>
        <v>27.6</v>
      </c>
      <c r="D1711" s="16">
        <f>VLOOKUP(A1711,'Medical Examinations'!A1711:C1711,3,FALSE)</f>
        <v>5.33</v>
      </c>
      <c r="E1711" s="16" t="str">
        <f>VLOOKUP(A1711,'Medical Examinations'!A1711:D1711,4,FALSE)</f>
        <v>No</v>
      </c>
      <c r="F1711" s="16" t="str">
        <f>VLOOKUP(A1711,'Medical Examinations'!A1711:E1711,5,FALSE)</f>
        <v>No</v>
      </c>
      <c r="G1711" s="16" t="str">
        <f>VLOOKUP(A1711,'Medical Examinations'!A1711:F1711,6,FALSE)</f>
        <v>No</v>
      </c>
      <c r="H1711" s="16">
        <f>VLOOKUP('HEALTH CARE'!A1711,'Medical Examinations'!A1711:G1711,7,FALSE)</f>
        <v>1</v>
      </c>
      <c r="I1711" s="16" t="str">
        <f>VLOOKUP(A1711,'Medical Examinations'!A1711:H1711,8,FALSE)</f>
        <v>No</v>
      </c>
      <c r="J1711" s="16" t="str">
        <f>VLOOKUP(A1711,'Medical Examinations'!A1711:I1711,9,FALSE)</f>
        <v>overweight</v>
      </c>
      <c r="K1711" s="16" t="str">
        <f>VLOOKUP(A1711,'Medical Examinations'!A1711:J1711,10,FALSE)</f>
        <v>normal</v>
      </c>
      <c r="L1711" s="18">
        <f>VLOOKUP(A1711,'Hospitalisation Details'!A:F, 5, FALSE)</f>
        <v>1</v>
      </c>
      <c r="M1711" s="16">
        <f>VLOOKUP(A1711,'Hospitalisation Details'!A1711:H1711,8,FALSE)</f>
        <v>5383.54</v>
      </c>
      <c r="N1711" s="16" t="str">
        <f>VLOOKUP(A1711,'Hospitalisation Details'!A1711:I1711,9,FALSE)</f>
        <v>tier - 2</v>
      </c>
      <c r="O1711" s="16" t="str">
        <f>VLOOKUP(A1711,'Hospitalisation Details'!A1711:J1711,10,FALSE)</f>
        <v>tier - 3</v>
      </c>
      <c r="P1711" s="16" t="str">
        <f>VLOOKUP(A1711,'Hospitalisation Details'!A1711:K1711,11,FALSE)</f>
        <v>R1011</v>
      </c>
      <c r="Q1711" s="16">
        <f>VLOOKUP(A1711,'Hospitalisation Details'!A1711:L1711,12,FALSE)</f>
        <v>39</v>
      </c>
    </row>
    <row r="1712" spans="1:17" ht="20.399999999999999" x14ac:dyDescent="0.6">
      <c r="A1712" s="17" t="s">
        <v>660</v>
      </c>
      <c r="B1712" s="16" t="str">
        <f>VLOOKUP('HEALTH CARE'!A1712,'Customer Names'!A1712:D1712,3,FALSE)</f>
        <v>De Jesus</v>
      </c>
      <c r="C1712" s="16">
        <f>VLOOKUP(A1712,'Medical Examinations'!A1712:B1712,2,FALSE)</f>
        <v>33.82</v>
      </c>
      <c r="D1712" s="16">
        <f>VLOOKUP(A1712,'Medical Examinations'!A1712:C1712,3,FALSE)</f>
        <v>8.93</v>
      </c>
      <c r="E1712" s="16" t="str">
        <f>VLOOKUP(A1712,'Medical Examinations'!A1712:D1712,4,FALSE)</f>
        <v>Yes</v>
      </c>
      <c r="F1712" s="16" t="str">
        <f>VLOOKUP(A1712,'Medical Examinations'!A1712:E1712,5,FALSE)</f>
        <v>No</v>
      </c>
      <c r="G1712" s="16" t="str">
        <f>VLOOKUP(A1712,'Medical Examinations'!A1712:F1712,6,FALSE)</f>
        <v>No</v>
      </c>
      <c r="H1712" s="16">
        <f>VLOOKUP('HEALTH CARE'!A1712,'Medical Examinations'!A1712:G1712,7,FALSE)</f>
        <v>1</v>
      </c>
      <c r="I1712" s="16" t="str">
        <f>VLOOKUP(A1712,'Medical Examinations'!A1712:H1712,8,FALSE)</f>
        <v>No</v>
      </c>
      <c r="J1712" s="16" t="str">
        <f>VLOOKUP(A1712,'Medical Examinations'!A1712:I1712,9,FALSE)</f>
        <v>obesity</v>
      </c>
      <c r="K1712" s="16" t="str">
        <f>VLOOKUP(A1712,'Medical Examinations'!A1712:J1712,10,FALSE)</f>
        <v>diabetes</v>
      </c>
      <c r="L1712" s="18">
        <f>VLOOKUP(A1712,'Hospitalisation Details'!A:F, 5, FALSE)</f>
        <v>22</v>
      </c>
      <c r="M1712" s="16">
        <f>VLOOKUP(A1712,'Hospitalisation Details'!A1712:H1712,8,FALSE)</f>
        <v>5377.46</v>
      </c>
      <c r="N1712" s="16" t="str">
        <f>VLOOKUP(A1712,'Hospitalisation Details'!A1712:I1712,9,FALSE)</f>
        <v>tier - 2</v>
      </c>
      <c r="O1712" s="16" t="str">
        <f>VLOOKUP(A1712,'Hospitalisation Details'!A1712:J1712,10,FALSE)</f>
        <v>tier - 3</v>
      </c>
      <c r="P1712" s="16" t="str">
        <f>VLOOKUP(A1712,'Hospitalisation Details'!A1712:K1712,11,FALSE)</f>
        <v>R1012</v>
      </c>
      <c r="Q1712" s="16">
        <f>VLOOKUP(A1712,'Hospitalisation Details'!A1712:L1712,12,FALSE)</f>
        <v>36</v>
      </c>
    </row>
    <row r="1713" spans="1:17" ht="20.399999999999999" x14ac:dyDescent="0.6">
      <c r="A1713" s="17" t="s">
        <v>659</v>
      </c>
      <c r="B1713" s="16" t="str">
        <f>VLOOKUP('HEALTH CARE'!A1713,'Customer Names'!A1713:D1713,3,FALSE)</f>
        <v>Bartus</v>
      </c>
      <c r="C1713" s="16">
        <f>VLOOKUP(A1713,'Medical Examinations'!A1713:B1713,2,FALSE)</f>
        <v>32.9</v>
      </c>
      <c r="D1713" s="16">
        <f>VLOOKUP(A1713,'Medical Examinations'!A1713:C1713,3,FALSE)</f>
        <v>4.3499999999999996</v>
      </c>
      <c r="E1713" s="16" t="str">
        <f>VLOOKUP(A1713,'Medical Examinations'!A1713:D1713,4,FALSE)</f>
        <v>No</v>
      </c>
      <c r="F1713" s="16" t="str">
        <f>VLOOKUP(A1713,'Medical Examinations'!A1713:E1713,5,FALSE)</f>
        <v>No</v>
      </c>
      <c r="G1713" s="16" t="str">
        <f>VLOOKUP(A1713,'Medical Examinations'!A1713:F1713,6,FALSE)</f>
        <v>No</v>
      </c>
      <c r="H1713" s="16">
        <f>VLOOKUP('HEALTH CARE'!A1713,'Medical Examinations'!A1713:G1713,7,FALSE)</f>
        <v>0</v>
      </c>
      <c r="I1713" s="16" t="str">
        <f>VLOOKUP(A1713,'Medical Examinations'!A1713:H1713,8,FALSE)</f>
        <v>No</v>
      </c>
      <c r="J1713" s="16" t="str">
        <f>VLOOKUP(A1713,'Medical Examinations'!A1713:I1713,9,FALSE)</f>
        <v>obesity</v>
      </c>
      <c r="K1713" s="16" t="str">
        <f>VLOOKUP(A1713,'Medical Examinations'!A1713:J1713,10,FALSE)</f>
        <v>normal</v>
      </c>
      <c r="L1713" s="18">
        <f>VLOOKUP(A1713,'Hospitalisation Details'!A:F, 5, FALSE)</f>
        <v>18</v>
      </c>
      <c r="M1713" s="16">
        <f>VLOOKUP(A1713,'Hospitalisation Details'!A1713:H1713,8,FALSE)</f>
        <v>5375.04</v>
      </c>
      <c r="N1713" s="16" t="str">
        <f>VLOOKUP(A1713,'Hospitalisation Details'!A1713:I1713,9,FALSE)</f>
        <v>tier - 2</v>
      </c>
      <c r="O1713" s="16" t="str">
        <f>VLOOKUP(A1713,'Hospitalisation Details'!A1713:J1713,10,FALSE)</f>
        <v>tier - 1</v>
      </c>
      <c r="P1713" s="16" t="str">
        <f>VLOOKUP(A1713,'Hospitalisation Details'!A1713:K1713,11,FALSE)</f>
        <v>R1011</v>
      </c>
      <c r="Q1713" s="16">
        <f>VLOOKUP(A1713,'Hospitalisation Details'!A1713:L1713,12,FALSE)</f>
        <v>33</v>
      </c>
    </row>
    <row r="1714" spans="1:17" ht="20.399999999999999" x14ac:dyDescent="0.6">
      <c r="A1714" s="17" t="s">
        <v>658</v>
      </c>
      <c r="B1714" s="16" t="str">
        <f>VLOOKUP('HEALTH CARE'!A1714,'Customer Names'!A1714:D1714,3,FALSE)</f>
        <v>Stevens</v>
      </c>
      <c r="C1714" s="16">
        <f>VLOOKUP(A1714,'Medical Examinations'!A1714:B1714,2,FALSE)</f>
        <v>30.875</v>
      </c>
      <c r="D1714" s="16">
        <f>VLOOKUP(A1714,'Medical Examinations'!A1714:C1714,3,FALSE)</f>
        <v>9.5399999999999991</v>
      </c>
      <c r="E1714" s="16" t="str">
        <f>VLOOKUP(A1714,'Medical Examinations'!A1714:D1714,4,FALSE)</f>
        <v>Yes</v>
      </c>
      <c r="F1714" s="16" t="str">
        <f>VLOOKUP(A1714,'Medical Examinations'!A1714:E1714,5,FALSE)</f>
        <v>No</v>
      </c>
      <c r="G1714" s="16" t="str">
        <f>VLOOKUP(A1714,'Medical Examinations'!A1714:F1714,6,FALSE)</f>
        <v>No</v>
      </c>
      <c r="H1714" s="16">
        <f>VLOOKUP('HEALTH CARE'!A1714,'Medical Examinations'!A1714:G1714,7,FALSE)</f>
        <v>1</v>
      </c>
      <c r="I1714" s="16" t="str">
        <f>VLOOKUP(A1714,'Medical Examinations'!A1714:H1714,8,FALSE)</f>
        <v>No</v>
      </c>
      <c r="J1714" s="16" t="str">
        <f>VLOOKUP(A1714,'Medical Examinations'!A1714:I1714,9,FALSE)</f>
        <v>obesity</v>
      </c>
      <c r="K1714" s="16" t="str">
        <f>VLOOKUP(A1714,'Medical Examinations'!A1714:J1714,10,FALSE)</f>
        <v>diabetes</v>
      </c>
      <c r="L1714" s="18">
        <f>VLOOKUP(A1714,'Hospitalisation Details'!A:F, 5, FALSE)</f>
        <v>1</v>
      </c>
      <c r="M1714" s="16">
        <f>VLOOKUP(A1714,'Hospitalisation Details'!A1714:H1714,8,FALSE)</f>
        <v>5373.36</v>
      </c>
      <c r="N1714" s="16" t="str">
        <f>VLOOKUP(A1714,'Hospitalisation Details'!A1714:I1714,9,FALSE)</f>
        <v>tier - 2</v>
      </c>
      <c r="O1714" s="16" t="str">
        <f>VLOOKUP(A1714,'Hospitalisation Details'!A1714:J1714,10,FALSE)</f>
        <v>tier - 2</v>
      </c>
      <c r="P1714" s="16" t="str">
        <f>VLOOKUP(A1714,'Hospitalisation Details'!A1714:K1714,11,FALSE)</f>
        <v>R1012</v>
      </c>
      <c r="Q1714" s="16">
        <f>VLOOKUP(A1714,'Hospitalisation Details'!A1714:L1714,12,FALSE)</f>
        <v>37</v>
      </c>
    </row>
    <row r="1715" spans="1:17" ht="20.399999999999999" x14ac:dyDescent="0.6">
      <c r="A1715" s="17" t="s">
        <v>657</v>
      </c>
      <c r="B1715" s="16" t="str">
        <f>VLOOKUP('HEALTH CARE'!A1715,'Customer Names'!A1715:D1715,3,FALSE)</f>
        <v>Rich</v>
      </c>
      <c r="C1715" s="16">
        <f>VLOOKUP(A1715,'Medical Examinations'!A1715:B1715,2,FALSE)</f>
        <v>32.64</v>
      </c>
      <c r="D1715" s="16">
        <f>VLOOKUP(A1715,'Medical Examinations'!A1715:C1715,3,FALSE)</f>
        <v>5.91</v>
      </c>
      <c r="E1715" s="16" t="str">
        <f>VLOOKUP(A1715,'Medical Examinations'!A1715:D1715,4,FALSE)</f>
        <v>No</v>
      </c>
      <c r="F1715" s="16" t="str">
        <f>VLOOKUP(A1715,'Medical Examinations'!A1715:E1715,5,FALSE)</f>
        <v>No</v>
      </c>
      <c r="G1715" s="16" t="str">
        <f>VLOOKUP(A1715,'Medical Examinations'!A1715:F1715,6,FALSE)</f>
        <v>No</v>
      </c>
      <c r="H1715" s="16">
        <f>VLOOKUP('HEALTH CARE'!A1715,'Medical Examinations'!A1715:G1715,7,FALSE)</f>
        <v>0</v>
      </c>
      <c r="I1715" s="16" t="str">
        <f>VLOOKUP(A1715,'Medical Examinations'!A1715:H1715,8,FALSE)</f>
        <v>No</v>
      </c>
      <c r="J1715" s="16" t="str">
        <f>VLOOKUP(A1715,'Medical Examinations'!A1715:I1715,9,FALSE)</f>
        <v>obesity</v>
      </c>
      <c r="K1715" s="16" t="str">
        <f>VLOOKUP(A1715,'Medical Examinations'!A1715:J1715,10,FALSE)</f>
        <v>prediabetes</v>
      </c>
      <c r="L1715" s="18">
        <f>VLOOKUP(A1715,'Hospitalisation Details'!A:F, 5, FALSE)</f>
        <v>7</v>
      </c>
      <c r="M1715" s="16">
        <f>VLOOKUP(A1715,'Hospitalisation Details'!A1715:H1715,8,FALSE)</f>
        <v>5364.66</v>
      </c>
      <c r="N1715" s="16" t="str">
        <f>VLOOKUP(A1715,'Hospitalisation Details'!A1715:I1715,9,FALSE)</f>
        <v>tier - 2</v>
      </c>
      <c r="O1715" s="16" t="str">
        <f>VLOOKUP(A1715,'Hospitalisation Details'!A1715:J1715,10,FALSE)</f>
        <v>tier - 1</v>
      </c>
      <c r="P1715" s="16" t="str">
        <f>VLOOKUP(A1715,'Hospitalisation Details'!A1715:K1715,11,FALSE)</f>
        <v>R1011</v>
      </c>
      <c r="Q1715" s="16">
        <f>VLOOKUP(A1715,'Hospitalisation Details'!A1715:L1715,12,FALSE)</f>
        <v>28</v>
      </c>
    </row>
    <row r="1716" spans="1:17" ht="20.399999999999999" x14ac:dyDescent="0.6">
      <c r="A1716" s="17" t="s">
        <v>656</v>
      </c>
      <c r="B1716" s="16" t="str">
        <f>VLOOKUP('HEALTH CARE'!A1716,'Customer Names'!A1716:D1716,3,FALSE)</f>
        <v>Fayter</v>
      </c>
      <c r="C1716" s="16">
        <f>VLOOKUP(A1716,'Medical Examinations'!A1716:B1716,2,FALSE)</f>
        <v>22.135000000000002</v>
      </c>
      <c r="D1716" s="16">
        <f>VLOOKUP(A1716,'Medical Examinations'!A1716:C1716,3,FALSE)</f>
        <v>5.0999999999999996</v>
      </c>
      <c r="E1716" s="16" t="str">
        <f>VLOOKUP(A1716,'Medical Examinations'!A1716:D1716,4,FALSE)</f>
        <v>No</v>
      </c>
      <c r="F1716" s="16" t="str">
        <f>VLOOKUP(A1716,'Medical Examinations'!A1716:E1716,5,FALSE)</f>
        <v>No</v>
      </c>
      <c r="G1716" s="16" t="str">
        <f>VLOOKUP(A1716,'Medical Examinations'!A1716:F1716,6,FALSE)</f>
        <v>No</v>
      </c>
      <c r="H1716" s="16">
        <f>VLOOKUP('HEALTH CARE'!A1716,'Medical Examinations'!A1716:G1716,7,FALSE)</f>
        <v>0</v>
      </c>
      <c r="I1716" s="16" t="str">
        <f>VLOOKUP(A1716,'Medical Examinations'!A1716:H1716,8,FALSE)</f>
        <v>No</v>
      </c>
      <c r="J1716" s="16" t="str">
        <f>VLOOKUP(A1716,'Medical Examinations'!A1716:I1716,9,FALSE)</f>
        <v>normal weight</v>
      </c>
      <c r="K1716" s="16" t="str">
        <f>VLOOKUP(A1716,'Medical Examinations'!A1716:J1716,10,FALSE)</f>
        <v>normal</v>
      </c>
      <c r="L1716" s="18">
        <f>VLOOKUP(A1716,'Hospitalisation Details'!A:F, 5, FALSE)</f>
        <v>7</v>
      </c>
      <c r="M1716" s="16">
        <f>VLOOKUP(A1716,'Hospitalisation Details'!A1716:H1716,8,FALSE)</f>
        <v>5354.07</v>
      </c>
      <c r="N1716" s="16" t="str">
        <f>VLOOKUP(A1716,'Hospitalisation Details'!A1716:I1716,9,FALSE)</f>
        <v>tier - 2</v>
      </c>
      <c r="O1716" s="16" t="str">
        <f>VLOOKUP(A1716,'Hospitalisation Details'!A1716:J1716,10,FALSE)</f>
        <v>tier - 3</v>
      </c>
      <c r="P1716" s="16" t="str">
        <f>VLOOKUP(A1716,'Hospitalisation Details'!A1716:K1716,11,FALSE)</f>
        <v>R1024</v>
      </c>
      <c r="Q1716" s="16">
        <f>VLOOKUP(A1716,'Hospitalisation Details'!A1716:L1716,12,FALSE)</f>
        <v>33</v>
      </c>
    </row>
    <row r="1717" spans="1:17" ht="20.399999999999999" x14ac:dyDescent="0.6">
      <c r="A1717" s="17" t="s">
        <v>655</v>
      </c>
      <c r="B1717" s="16" t="str">
        <f>VLOOKUP('HEALTH CARE'!A1717,'Customer Names'!A1717:D1717,3,FALSE)</f>
        <v>Parise</v>
      </c>
      <c r="C1717" s="16">
        <f>VLOOKUP(A1717,'Medical Examinations'!A1717:B1717,2,FALSE)</f>
        <v>16.53</v>
      </c>
      <c r="D1717" s="16">
        <f>VLOOKUP(A1717,'Medical Examinations'!A1717:C1717,3,FALSE)</f>
        <v>5.08</v>
      </c>
      <c r="E1717" s="16" t="str">
        <f>VLOOKUP(A1717,'Medical Examinations'!A1717:D1717,4,FALSE)</f>
        <v>No</v>
      </c>
      <c r="F1717" s="16" t="str">
        <f>VLOOKUP(A1717,'Medical Examinations'!A1717:E1717,5,FALSE)</f>
        <v>No</v>
      </c>
      <c r="G1717" s="16" t="str">
        <f>VLOOKUP(A1717,'Medical Examinations'!A1717:F1717,6,FALSE)</f>
        <v>No</v>
      </c>
      <c r="H1717" s="16">
        <f>VLOOKUP('HEALTH CARE'!A1717,'Medical Examinations'!A1717:G1717,7,FALSE)</f>
        <v>2</v>
      </c>
      <c r="I1717" s="16" t="str">
        <f>VLOOKUP(A1717,'Medical Examinations'!A1717:H1717,8,FALSE)</f>
        <v>No</v>
      </c>
      <c r="J1717" s="16" t="str">
        <f>VLOOKUP(A1717,'Medical Examinations'!A1717:I1717,9,FALSE)</f>
        <v>underweight</v>
      </c>
      <c r="K1717" s="16" t="str">
        <f>VLOOKUP(A1717,'Medical Examinations'!A1717:J1717,10,FALSE)</f>
        <v>normal</v>
      </c>
      <c r="L1717" s="18">
        <f>VLOOKUP(A1717,'Hospitalisation Details'!A:F, 5, FALSE)</f>
        <v>15</v>
      </c>
      <c r="M1717" s="16">
        <f>VLOOKUP(A1717,'Hospitalisation Details'!A1717:H1717,8,FALSE)</f>
        <v>5344.81</v>
      </c>
      <c r="N1717" s="16" t="str">
        <f>VLOOKUP(A1717,'Hospitalisation Details'!A1717:I1717,9,FALSE)</f>
        <v>tier - 2</v>
      </c>
      <c r="O1717" s="16" t="str">
        <f>VLOOKUP(A1717,'Hospitalisation Details'!A1717:J1717,10,FALSE)</f>
        <v>tier - 3</v>
      </c>
      <c r="P1717" s="16" t="str">
        <f>VLOOKUP(A1717,'Hospitalisation Details'!A1717:K1717,11,FALSE)</f>
        <v>R1013</v>
      </c>
      <c r="Q1717" s="16">
        <f>VLOOKUP(A1717,'Hospitalisation Details'!A1717:L1717,12,FALSE)</f>
        <v>50</v>
      </c>
    </row>
    <row r="1718" spans="1:17" ht="20.399999999999999" x14ac:dyDescent="0.6">
      <c r="A1718" s="17" t="s">
        <v>654</v>
      </c>
      <c r="B1718" s="16" t="str">
        <f>VLOOKUP('HEALTH CARE'!A1718,'Customer Names'!A1718:D1718,3,FALSE)</f>
        <v>Andrew</v>
      </c>
      <c r="C1718" s="16">
        <f>VLOOKUP(A1718,'Medical Examinations'!A1718:B1718,2,FALSE)</f>
        <v>32.774999999999999</v>
      </c>
      <c r="D1718" s="16">
        <f>VLOOKUP(A1718,'Medical Examinations'!A1718:C1718,3,FALSE)</f>
        <v>4.75</v>
      </c>
      <c r="E1718" s="16" t="str">
        <f>VLOOKUP(A1718,'Medical Examinations'!A1718:D1718,4,FALSE)</f>
        <v>No</v>
      </c>
      <c r="F1718" s="16" t="str">
        <f>VLOOKUP(A1718,'Medical Examinations'!A1718:E1718,5,FALSE)</f>
        <v>No</v>
      </c>
      <c r="G1718" s="16" t="str">
        <f>VLOOKUP(A1718,'Medical Examinations'!A1718:F1718,6,FALSE)</f>
        <v>No</v>
      </c>
      <c r="H1718" s="16">
        <f>VLOOKUP('HEALTH CARE'!A1718,'Medical Examinations'!A1718:G1718,7,FALSE)</f>
        <v>0</v>
      </c>
      <c r="I1718" s="16" t="str">
        <f>VLOOKUP(A1718,'Medical Examinations'!A1718:H1718,8,FALSE)</f>
        <v>No</v>
      </c>
      <c r="J1718" s="16" t="str">
        <f>VLOOKUP(A1718,'Medical Examinations'!A1718:I1718,9,FALSE)</f>
        <v>obesity</v>
      </c>
      <c r="K1718" s="16" t="str">
        <f>VLOOKUP(A1718,'Medical Examinations'!A1718:J1718,10,FALSE)</f>
        <v>normal</v>
      </c>
      <c r="L1718" s="18">
        <f>VLOOKUP(A1718,'Hospitalisation Details'!A:F, 5, FALSE)</f>
        <v>28</v>
      </c>
      <c r="M1718" s="16">
        <f>VLOOKUP(A1718,'Hospitalisation Details'!A1718:H1718,8,FALSE)</f>
        <v>5327.4</v>
      </c>
      <c r="N1718" s="16" t="str">
        <f>VLOOKUP(A1718,'Hospitalisation Details'!A1718:I1718,9,FALSE)</f>
        <v>tier - 2</v>
      </c>
      <c r="O1718" s="16" t="str">
        <f>VLOOKUP(A1718,'Hospitalisation Details'!A1718:J1718,10,FALSE)</f>
        <v>tier - 1</v>
      </c>
      <c r="P1718" s="16" t="str">
        <f>VLOOKUP(A1718,'Hospitalisation Details'!A1718:K1718,11,FALSE)</f>
        <v>R1012</v>
      </c>
      <c r="Q1718" s="16">
        <f>VLOOKUP(A1718,'Hospitalisation Details'!A1718:L1718,12,FALSE)</f>
        <v>31</v>
      </c>
    </row>
    <row r="1719" spans="1:17" ht="20.399999999999999" x14ac:dyDescent="0.6">
      <c r="A1719" s="17" t="s">
        <v>653</v>
      </c>
      <c r="B1719" s="16" t="str">
        <f>VLOOKUP('HEALTH CARE'!A1719,'Customer Names'!A1719:D1719,3,FALSE)</f>
        <v>Gryniewicz</v>
      </c>
      <c r="C1719" s="16">
        <f>VLOOKUP(A1719,'Medical Examinations'!A1719:B1719,2,FALSE)</f>
        <v>30.9</v>
      </c>
      <c r="D1719" s="16">
        <f>VLOOKUP(A1719,'Medical Examinations'!A1719:C1719,3,FALSE)</f>
        <v>6.05</v>
      </c>
      <c r="E1719" s="16" t="str">
        <f>VLOOKUP(A1719,'Medical Examinations'!A1719:D1719,4,FALSE)</f>
        <v>No</v>
      </c>
      <c r="F1719" s="16" t="str">
        <f>VLOOKUP(A1719,'Medical Examinations'!A1719:E1719,5,FALSE)</f>
        <v>No</v>
      </c>
      <c r="G1719" s="16" t="str">
        <f>VLOOKUP(A1719,'Medical Examinations'!A1719:F1719,6,FALSE)</f>
        <v>No</v>
      </c>
      <c r="H1719" s="16">
        <f>VLOOKUP('HEALTH CARE'!A1719,'Medical Examinations'!A1719:G1719,7,FALSE)</f>
        <v>1</v>
      </c>
      <c r="I1719" s="16" t="str">
        <f>VLOOKUP(A1719,'Medical Examinations'!A1719:H1719,8,FALSE)</f>
        <v>No</v>
      </c>
      <c r="J1719" s="16" t="str">
        <f>VLOOKUP(A1719,'Medical Examinations'!A1719:I1719,9,FALSE)</f>
        <v>obesity</v>
      </c>
      <c r="K1719" s="16" t="str">
        <f>VLOOKUP(A1719,'Medical Examinations'!A1719:J1719,10,FALSE)</f>
        <v>prediabetes</v>
      </c>
      <c r="L1719" s="18">
        <f>VLOOKUP(A1719,'Hospitalisation Details'!A:F, 5, FALSE)</f>
        <v>18</v>
      </c>
      <c r="M1719" s="16">
        <f>VLOOKUP(A1719,'Hospitalisation Details'!A1719:H1719,8,FALSE)</f>
        <v>5325.65</v>
      </c>
      <c r="N1719" s="16" t="str">
        <f>VLOOKUP(A1719,'Hospitalisation Details'!A1719:I1719,9,FALSE)</f>
        <v>tier - 2</v>
      </c>
      <c r="O1719" s="16" t="str">
        <f>VLOOKUP(A1719,'Hospitalisation Details'!A1719:J1719,10,FALSE)</f>
        <v>tier - 1</v>
      </c>
      <c r="P1719" s="16" t="str">
        <f>VLOOKUP(A1719,'Hospitalisation Details'!A1719:K1719,11,FALSE)</f>
        <v>R1011</v>
      </c>
      <c r="Q1719" s="16">
        <f>VLOOKUP(A1719,'Hospitalisation Details'!A1719:L1719,12,FALSE)</f>
        <v>30</v>
      </c>
    </row>
    <row r="1720" spans="1:17" ht="20.399999999999999" x14ac:dyDescent="0.6">
      <c r="A1720" s="17" t="s">
        <v>652</v>
      </c>
      <c r="B1720" s="16" t="str">
        <f>VLOOKUP('HEALTH CARE'!A1720,'Customer Names'!A1720:D1720,3,FALSE)</f>
        <v>Panora</v>
      </c>
      <c r="C1720" s="16">
        <f>VLOOKUP(A1720,'Medical Examinations'!A1720:B1720,2,FALSE)</f>
        <v>15.58</v>
      </c>
      <c r="D1720" s="16">
        <f>VLOOKUP(A1720,'Medical Examinations'!A1720:C1720,3,FALSE)</f>
        <v>11.56</v>
      </c>
      <c r="E1720" s="16" t="str">
        <f>VLOOKUP(A1720,'Medical Examinations'!A1720:D1720,4,FALSE)</f>
        <v>No</v>
      </c>
      <c r="F1720" s="16" t="str">
        <f>VLOOKUP(A1720,'Medical Examinations'!A1720:E1720,5,FALSE)</f>
        <v>No</v>
      </c>
      <c r="G1720" s="16" t="str">
        <f>VLOOKUP(A1720,'Medical Examinations'!A1720:F1720,6,FALSE)</f>
        <v>No</v>
      </c>
      <c r="H1720" s="16">
        <f>VLOOKUP('HEALTH CARE'!A1720,'Medical Examinations'!A1720:G1720,7,FALSE)</f>
        <v>0</v>
      </c>
      <c r="I1720" s="16" t="str">
        <f>VLOOKUP(A1720,'Medical Examinations'!A1720:H1720,8,FALSE)</f>
        <v>No</v>
      </c>
      <c r="J1720" s="16" t="str">
        <f>VLOOKUP(A1720,'Medical Examinations'!A1720:I1720,9,FALSE)</f>
        <v>underweight</v>
      </c>
      <c r="K1720" s="16" t="str">
        <f>VLOOKUP(A1720,'Medical Examinations'!A1720:J1720,10,FALSE)</f>
        <v>diabetes</v>
      </c>
      <c r="L1720" s="18">
        <f>VLOOKUP(A1720,'Hospitalisation Details'!A:F, 5, FALSE)</f>
        <v>2</v>
      </c>
      <c r="M1720" s="16">
        <f>VLOOKUP(A1720,'Hospitalisation Details'!A1720:H1720,8,FALSE)</f>
        <v>5322.24</v>
      </c>
      <c r="N1720" s="16" t="str">
        <f>VLOOKUP(A1720,'Hospitalisation Details'!A1720:I1720,9,FALSE)</f>
        <v>tier - 2</v>
      </c>
      <c r="O1720" s="16" t="str">
        <f>VLOOKUP(A1720,'Hospitalisation Details'!A1720:J1720,10,FALSE)</f>
        <v>tier - 1</v>
      </c>
      <c r="P1720" s="16" t="str">
        <f>VLOOKUP(A1720,'Hospitalisation Details'!A1720:K1720,11,FALSE)</f>
        <v>R1012</v>
      </c>
      <c r="Q1720" s="16">
        <f>VLOOKUP(A1720,'Hospitalisation Details'!A1720:L1720,12,FALSE)</f>
        <v>48</v>
      </c>
    </row>
    <row r="1721" spans="1:17" ht="20.399999999999999" x14ac:dyDescent="0.6">
      <c r="A1721" s="17" t="s">
        <v>651</v>
      </c>
      <c r="B1721" s="16" t="str">
        <f>VLOOKUP('HEALTH CARE'!A1721,'Customer Names'!A1721:D1721,3,FALSE)</f>
        <v>Woodward</v>
      </c>
      <c r="C1721" s="16">
        <f>VLOOKUP(A1721,'Medical Examinations'!A1721:B1721,2,FALSE)</f>
        <v>26.315000000000001</v>
      </c>
      <c r="D1721" s="16">
        <f>VLOOKUP(A1721,'Medical Examinations'!A1721:C1721,3,FALSE)</f>
        <v>5.76</v>
      </c>
      <c r="E1721" s="16" t="str">
        <f>VLOOKUP(A1721,'Medical Examinations'!A1721:D1721,4,FALSE)</f>
        <v>No</v>
      </c>
      <c r="F1721" s="16" t="str">
        <f>VLOOKUP(A1721,'Medical Examinations'!A1721:E1721,5,FALSE)</f>
        <v>No</v>
      </c>
      <c r="G1721" s="16" t="str">
        <f>VLOOKUP(A1721,'Medical Examinations'!A1721:F1721,6,FALSE)</f>
        <v>No</v>
      </c>
      <c r="H1721" s="16">
        <f>VLOOKUP('HEALTH CARE'!A1721,'Medical Examinations'!A1721:G1721,7,FALSE)</f>
        <v>0</v>
      </c>
      <c r="I1721" s="16" t="str">
        <f>VLOOKUP(A1721,'Medical Examinations'!A1721:H1721,8,FALSE)</f>
        <v>No</v>
      </c>
      <c r="J1721" s="16" t="str">
        <f>VLOOKUP(A1721,'Medical Examinations'!A1721:I1721,9,FALSE)</f>
        <v>overweight</v>
      </c>
      <c r="K1721" s="16" t="str">
        <f>VLOOKUP(A1721,'Medical Examinations'!A1721:J1721,10,FALSE)</f>
        <v>prediabetes</v>
      </c>
      <c r="L1721" s="18">
        <f>VLOOKUP(A1721,'Hospitalisation Details'!A:F, 5, FALSE)</f>
        <v>13</v>
      </c>
      <c r="M1721" s="16">
        <f>VLOOKUP(A1721,'Hospitalisation Details'!A1721:H1721,8,FALSE)</f>
        <v>5312.17</v>
      </c>
      <c r="N1721" s="16" t="str">
        <f>VLOOKUP(A1721,'Hospitalisation Details'!A1721:I1721,9,FALSE)</f>
        <v>tier - 2</v>
      </c>
      <c r="O1721" s="16" t="str">
        <f>VLOOKUP(A1721,'Hospitalisation Details'!A1721:J1721,10,FALSE)</f>
        <v>tier - 2</v>
      </c>
      <c r="P1721" s="16" t="str">
        <f>VLOOKUP(A1721,'Hospitalisation Details'!A1721:K1721,11,FALSE)</f>
        <v>R1012</v>
      </c>
      <c r="Q1721" s="16">
        <f>VLOOKUP(A1721,'Hospitalisation Details'!A1721:L1721,12,FALSE)</f>
        <v>28</v>
      </c>
    </row>
    <row r="1722" spans="1:17" ht="20.399999999999999" x14ac:dyDescent="0.6">
      <c r="A1722" s="17" t="s">
        <v>650</v>
      </c>
      <c r="B1722" s="16" t="str">
        <f>VLOOKUP('HEALTH CARE'!A1722,'Customer Names'!A1722:D1722,3,FALSE)</f>
        <v>Lambe</v>
      </c>
      <c r="C1722" s="16">
        <f>VLOOKUP(A1722,'Medical Examinations'!A1722:B1722,2,FALSE)</f>
        <v>35.61</v>
      </c>
      <c r="D1722" s="16">
        <f>VLOOKUP(A1722,'Medical Examinations'!A1722:C1722,3,FALSE)</f>
        <v>5.65</v>
      </c>
      <c r="E1722" s="16" t="str">
        <f>VLOOKUP(A1722,'Medical Examinations'!A1722:D1722,4,FALSE)</f>
        <v>No</v>
      </c>
      <c r="F1722" s="16" t="str">
        <f>VLOOKUP(A1722,'Medical Examinations'!A1722:E1722,5,FALSE)</f>
        <v>yes</v>
      </c>
      <c r="G1722" s="16" t="str">
        <f>VLOOKUP(A1722,'Medical Examinations'!A1722:F1722,6,FALSE)</f>
        <v>No</v>
      </c>
      <c r="H1722" s="16">
        <f>VLOOKUP('HEALTH CARE'!A1722,'Medical Examinations'!A1722:G1722,7,FALSE)</f>
        <v>1</v>
      </c>
      <c r="I1722" s="16" t="str">
        <f>VLOOKUP(A1722,'Medical Examinations'!A1722:H1722,8,FALSE)</f>
        <v>No</v>
      </c>
      <c r="J1722" s="16" t="str">
        <f>VLOOKUP(A1722,'Medical Examinations'!A1722:I1722,9,FALSE)</f>
        <v>obesity</v>
      </c>
      <c r="K1722" s="16" t="str">
        <f>VLOOKUP(A1722,'Medical Examinations'!A1722:J1722,10,FALSE)</f>
        <v>normal</v>
      </c>
      <c r="L1722" s="18">
        <f>VLOOKUP(A1722,'Hospitalisation Details'!A:F, 5, FALSE)</f>
        <v>9</v>
      </c>
      <c r="M1722" s="16">
        <f>VLOOKUP(A1722,'Hospitalisation Details'!A1722:H1722,8,FALSE)</f>
        <v>5306.7</v>
      </c>
      <c r="N1722" s="16" t="str">
        <f>VLOOKUP(A1722,'Hospitalisation Details'!A1722:I1722,9,FALSE)</f>
        <v>tier - 2</v>
      </c>
      <c r="O1722" s="16" t="str">
        <f>VLOOKUP(A1722,'Hospitalisation Details'!A1722:J1722,10,FALSE)</f>
        <v>tier - 3</v>
      </c>
      <c r="P1722" s="16" t="str">
        <f>VLOOKUP(A1722,'Hospitalisation Details'!A1722:K1722,11,FALSE)</f>
        <v>R1012</v>
      </c>
      <c r="Q1722" s="16">
        <f>VLOOKUP(A1722,'Hospitalisation Details'!A1722:L1722,12,FALSE)</f>
        <v>22</v>
      </c>
    </row>
    <row r="1723" spans="1:17" ht="20.399999999999999" x14ac:dyDescent="0.6">
      <c r="A1723" s="17" t="s">
        <v>649</v>
      </c>
      <c r="B1723" s="16" t="str">
        <f>VLOOKUP('HEALTH CARE'!A1723,'Customer Names'!A1723:D1723,3,FALSE)</f>
        <v>Casto</v>
      </c>
      <c r="C1723" s="16">
        <f>VLOOKUP(A1723,'Medical Examinations'!A1723:B1723,2,FALSE)</f>
        <v>37.56</v>
      </c>
      <c r="D1723" s="16">
        <f>VLOOKUP(A1723,'Medical Examinations'!A1723:C1723,3,FALSE)</f>
        <v>5.88</v>
      </c>
      <c r="E1723" s="16" t="str">
        <f>VLOOKUP(A1723,'Medical Examinations'!A1723:D1723,4,FALSE)</f>
        <v>No</v>
      </c>
      <c r="F1723" s="16" t="str">
        <f>VLOOKUP(A1723,'Medical Examinations'!A1723:E1723,5,FALSE)</f>
        <v>yes</v>
      </c>
      <c r="G1723" s="16" t="str">
        <f>VLOOKUP(A1723,'Medical Examinations'!A1723:F1723,6,FALSE)</f>
        <v>No</v>
      </c>
      <c r="H1723" s="16">
        <f>VLOOKUP('HEALTH CARE'!A1723,'Medical Examinations'!A1723:G1723,7,FALSE)</f>
        <v>1</v>
      </c>
      <c r="I1723" s="16" t="str">
        <f>VLOOKUP(A1723,'Medical Examinations'!A1723:H1723,8,FALSE)</f>
        <v>No</v>
      </c>
      <c r="J1723" s="16" t="str">
        <f>VLOOKUP(A1723,'Medical Examinations'!A1723:I1723,9,FALSE)</f>
        <v>obesity</v>
      </c>
      <c r="K1723" s="16" t="str">
        <f>VLOOKUP(A1723,'Medical Examinations'!A1723:J1723,10,FALSE)</f>
        <v>prediabetes</v>
      </c>
      <c r="L1723" s="18">
        <f>VLOOKUP(A1723,'Hospitalisation Details'!A:F, 5, FALSE)</f>
        <v>22</v>
      </c>
      <c r="M1723" s="16">
        <f>VLOOKUP(A1723,'Hospitalisation Details'!A1723:H1723,8,FALSE)</f>
        <v>5293.67</v>
      </c>
      <c r="N1723" s="16" t="str">
        <f>VLOOKUP(A1723,'Hospitalisation Details'!A1723:I1723,9,FALSE)</f>
        <v>tier - 2</v>
      </c>
      <c r="O1723" s="16" t="str">
        <f>VLOOKUP(A1723,'Hospitalisation Details'!A1723:J1723,10,FALSE)</f>
        <v>tier - 2</v>
      </c>
      <c r="P1723" s="16" t="str">
        <f>VLOOKUP(A1723,'Hospitalisation Details'!A1723:K1723,11,FALSE)</f>
        <v>R1022</v>
      </c>
      <c r="Q1723" s="16">
        <f>VLOOKUP(A1723,'Hospitalisation Details'!A1723:L1723,12,FALSE)</f>
        <v>18</v>
      </c>
    </row>
    <row r="1724" spans="1:17" ht="20.399999999999999" x14ac:dyDescent="0.6">
      <c r="A1724" s="17" t="s">
        <v>648</v>
      </c>
      <c r="B1724" s="16" t="str">
        <f>VLOOKUP('HEALTH CARE'!A1724,'Customer Names'!A1724:D1724,3,FALSE)</f>
        <v>Martelli</v>
      </c>
      <c r="C1724" s="16">
        <f>VLOOKUP(A1724,'Medical Examinations'!A1724:B1724,2,FALSE)</f>
        <v>15.49</v>
      </c>
      <c r="D1724" s="16">
        <f>VLOOKUP(A1724,'Medical Examinations'!A1724:C1724,3,FALSE)</f>
        <v>9.6</v>
      </c>
      <c r="E1724" s="16" t="str">
        <f>VLOOKUP(A1724,'Medical Examinations'!A1724:D1724,4,FALSE)</f>
        <v>No</v>
      </c>
      <c r="F1724" s="16" t="str">
        <f>VLOOKUP(A1724,'Medical Examinations'!A1724:E1724,5,FALSE)</f>
        <v>No</v>
      </c>
      <c r="G1724" s="16" t="str">
        <f>VLOOKUP(A1724,'Medical Examinations'!A1724:F1724,6,FALSE)</f>
        <v>No</v>
      </c>
      <c r="H1724" s="16">
        <f>VLOOKUP('HEALTH CARE'!A1724,'Medical Examinations'!A1724:G1724,7,FALSE)</f>
        <v>0</v>
      </c>
      <c r="I1724" s="16" t="str">
        <f>VLOOKUP(A1724,'Medical Examinations'!A1724:H1724,8,FALSE)</f>
        <v>No</v>
      </c>
      <c r="J1724" s="16" t="str">
        <f>VLOOKUP(A1724,'Medical Examinations'!A1724:I1724,9,FALSE)</f>
        <v>underweight</v>
      </c>
      <c r="K1724" s="16" t="str">
        <f>VLOOKUP(A1724,'Medical Examinations'!A1724:J1724,10,FALSE)</f>
        <v>diabetes</v>
      </c>
      <c r="L1724" s="18">
        <f>VLOOKUP(A1724,'Hospitalisation Details'!A:F, 5, FALSE)</f>
        <v>12</v>
      </c>
      <c r="M1724" s="16">
        <f>VLOOKUP(A1724,'Hospitalisation Details'!A1724:H1724,8,FALSE)</f>
        <v>5291.71</v>
      </c>
      <c r="N1724" s="16" t="str">
        <f>VLOOKUP(A1724,'Hospitalisation Details'!A1724:I1724,9,FALSE)</f>
        <v>tier - 2</v>
      </c>
      <c r="O1724" s="16" t="str">
        <f>VLOOKUP(A1724,'Hospitalisation Details'!A1724:J1724,10,FALSE)</f>
        <v>tier - 2</v>
      </c>
      <c r="P1724" s="16" t="str">
        <f>VLOOKUP(A1724,'Hospitalisation Details'!A1724:K1724,11,FALSE)</f>
        <v>R1012</v>
      </c>
      <c r="Q1724" s="16">
        <f>VLOOKUP(A1724,'Hospitalisation Details'!A1724:L1724,12,FALSE)</f>
        <v>48</v>
      </c>
    </row>
    <row r="1725" spans="1:17" ht="20.399999999999999" x14ac:dyDescent="0.6">
      <c r="A1725" s="17" t="s">
        <v>647</v>
      </c>
      <c r="B1725" s="16" t="str">
        <f>VLOOKUP('HEALTH CARE'!A1725,'Customer Names'!A1725:D1725,3,FALSE)</f>
        <v>Naskret</v>
      </c>
      <c r="C1725" s="16">
        <f>VLOOKUP(A1725,'Medical Examinations'!A1725:B1725,2,FALSE)</f>
        <v>23.48</v>
      </c>
      <c r="D1725" s="16">
        <f>VLOOKUP(A1725,'Medical Examinations'!A1725:C1725,3,FALSE)</f>
        <v>6.24</v>
      </c>
      <c r="E1725" s="16" t="str">
        <f>VLOOKUP(A1725,'Medical Examinations'!A1725:D1725,4,FALSE)</f>
        <v>No</v>
      </c>
      <c r="F1725" s="16" t="str">
        <f>VLOOKUP(A1725,'Medical Examinations'!A1725:E1725,5,FALSE)</f>
        <v>No</v>
      </c>
      <c r="G1725" s="16" t="str">
        <f>VLOOKUP(A1725,'Medical Examinations'!A1725:F1725,6,FALSE)</f>
        <v>No</v>
      </c>
      <c r="H1725" s="16">
        <f>VLOOKUP('HEALTH CARE'!A1725,'Medical Examinations'!A1725:G1725,7,FALSE)</f>
        <v>1</v>
      </c>
      <c r="I1725" s="16" t="str">
        <f>VLOOKUP(A1725,'Medical Examinations'!A1725:H1725,8,FALSE)</f>
        <v>No</v>
      </c>
      <c r="J1725" s="16" t="str">
        <f>VLOOKUP(A1725,'Medical Examinations'!A1725:I1725,9,FALSE)</f>
        <v>normal weight</v>
      </c>
      <c r="K1725" s="16" t="str">
        <f>VLOOKUP(A1725,'Medical Examinations'!A1725:J1725,10,FALSE)</f>
        <v>prediabetes</v>
      </c>
      <c r="L1725" s="18">
        <f>VLOOKUP(A1725,'Hospitalisation Details'!A:F, 5, FALSE)</f>
        <v>1</v>
      </c>
      <c r="M1725" s="16">
        <f>VLOOKUP(A1725,'Hospitalisation Details'!A1725:H1725,8,FALSE)</f>
        <v>5275.86</v>
      </c>
      <c r="N1725" s="16" t="str">
        <f>VLOOKUP(A1725,'Hospitalisation Details'!A1725:I1725,9,FALSE)</f>
        <v>tier - 2</v>
      </c>
      <c r="O1725" s="16" t="str">
        <f>VLOOKUP(A1725,'Hospitalisation Details'!A1725:J1725,10,FALSE)</f>
        <v>tier - 2</v>
      </c>
      <c r="P1725" s="16" t="str">
        <f>VLOOKUP(A1725,'Hospitalisation Details'!A1725:K1725,11,FALSE)</f>
        <v>R1013</v>
      </c>
      <c r="Q1725" s="16">
        <f>VLOOKUP(A1725,'Hospitalisation Details'!A1725:L1725,12,FALSE)</f>
        <v>35</v>
      </c>
    </row>
    <row r="1726" spans="1:17" ht="20.399999999999999" x14ac:dyDescent="0.6">
      <c r="A1726" s="17" t="s">
        <v>646</v>
      </c>
      <c r="B1726" s="16" t="str">
        <f>VLOOKUP('HEALTH CARE'!A1726,'Customer Names'!A1726:D1726,3,FALSE)</f>
        <v>Morgan</v>
      </c>
      <c r="C1726" s="16">
        <f>VLOOKUP(A1726,'Medical Examinations'!A1726:B1726,2,FALSE)</f>
        <v>30.02</v>
      </c>
      <c r="D1726" s="16">
        <f>VLOOKUP(A1726,'Medical Examinations'!A1726:C1726,3,FALSE)</f>
        <v>7.63</v>
      </c>
      <c r="E1726" s="16" t="str">
        <f>VLOOKUP(A1726,'Medical Examinations'!A1726:D1726,4,FALSE)</f>
        <v>Yes</v>
      </c>
      <c r="F1726" s="16" t="str">
        <f>VLOOKUP(A1726,'Medical Examinations'!A1726:E1726,5,FALSE)</f>
        <v>No</v>
      </c>
      <c r="G1726" s="16" t="str">
        <f>VLOOKUP(A1726,'Medical Examinations'!A1726:F1726,6,FALSE)</f>
        <v>No</v>
      </c>
      <c r="H1726" s="16">
        <f>VLOOKUP('HEALTH CARE'!A1726,'Medical Examinations'!A1726:G1726,7,FALSE)</f>
        <v>1</v>
      </c>
      <c r="I1726" s="16" t="str">
        <f>VLOOKUP(A1726,'Medical Examinations'!A1726:H1726,8,FALSE)</f>
        <v>No</v>
      </c>
      <c r="J1726" s="16" t="str">
        <f>VLOOKUP(A1726,'Medical Examinations'!A1726:I1726,9,FALSE)</f>
        <v>obesity</v>
      </c>
      <c r="K1726" s="16" t="str">
        <f>VLOOKUP(A1726,'Medical Examinations'!A1726:J1726,10,FALSE)</f>
        <v>diabetes</v>
      </c>
      <c r="L1726" s="18">
        <f>VLOOKUP(A1726,'Hospitalisation Details'!A:F, 5, FALSE)</f>
        <v>20</v>
      </c>
      <c r="M1726" s="16">
        <f>VLOOKUP(A1726,'Hospitalisation Details'!A1726:H1726,8,FALSE)</f>
        <v>5272.18</v>
      </c>
      <c r="N1726" s="16" t="str">
        <f>VLOOKUP(A1726,'Hospitalisation Details'!A1726:I1726,9,FALSE)</f>
        <v>tier - 2</v>
      </c>
      <c r="O1726" s="16" t="str">
        <f>VLOOKUP(A1726,'Hospitalisation Details'!A1726:J1726,10,FALSE)</f>
        <v>tier - 3</v>
      </c>
      <c r="P1726" s="16" t="str">
        <f>VLOOKUP(A1726,'Hospitalisation Details'!A1726:K1726,11,FALSE)</f>
        <v>R1012</v>
      </c>
      <c r="Q1726" s="16">
        <f>VLOOKUP(A1726,'Hospitalisation Details'!A1726:L1726,12,FALSE)</f>
        <v>36</v>
      </c>
    </row>
    <row r="1727" spans="1:17" ht="20.399999999999999" x14ac:dyDescent="0.6">
      <c r="A1727" s="17" t="s">
        <v>645</v>
      </c>
      <c r="B1727" s="16" t="str">
        <f>VLOOKUP('HEALTH CARE'!A1727,'Customer Names'!A1727:D1727,3,FALSE)</f>
        <v>Maloney</v>
      </c>
      <c r="C1727" s="16">
        <f>VLOOKUP(A1727,'Medical Examinations'!A1727:B1727,2,FALSE)</f>
        <v>26.885000000000002</v>
      </c>
      <c r="D1727" s="16">
        <f>VLOOKUP(A1727,'Medical Examinations'!A1727:C1727,3,FALSE)</f>
        <v>8.66</v>
      </c>
      <c r="E1727" s="16" t="str">
        <f>VLOOKUP(A1727,'Medical Examinations'!A1727:D1727,4,FALSE)</f>
        <v>Yes</v>
      </c>
      <c r="F1727" s="16" t="str">
        <f>VLOOKUP(A1727,'Medical Examinations'!A1727:E1727,5,FALSE)</f>
        <v>No</v>
      </c>
      <c r="G1727" s="16" t="str">
        <f>VLOOKUP(A1727,'Medical Examinations'!A1727:F1727,6,FALSE)</f>
        <v>No</v>
      </c>
      <c r="H1727" s="16">
        <f>VLOOKUP('HEALTH CARE'!A1727,'Medical Examinations'!A1727:G1727,7,FALSE)</f>
        <v>1</v>
      </c>
      <c r="I1727" s="16" t="str">
        <f>VLOOKUP(A1727,'Medical Examinations'!A1727:H1727,8,FALSE)</f>
        <v>No</v>
      </c>
      <c r="J1727" s="16" t="str">
        <f>VLOOKUP(A1727,'Medical Examinations'!A1727:I1727,9,FALSE)</f>
        <v>overweight</v>
      </c>
      <c r="K1727" s="16" t="str">
        <f>VLOOKUP(A1727,'Medical Examinations'!A1727:J1727,10,FALSE)</f>
        <v>diabetes</v>
      </c>
      <c r="L1727" s="18">
        <f>VLOOKUP(A1727,'Hospitalisation Details'!A:F, 5, FALSE)</f>
        <v>20</v>
      </c>
      <c r="M1727" s="16">
        <f>VLOOKUP(A1727,'Hospitalisation Details'!A1727:H1727,8,FALSE)</f>
        <v>5267.82</v>
      </c>
      <c r="N1727" s="16" t="str">
        <f>VLOOKUP(A1727,'Hospitalisation Details'!A1727:I1727,9,FALSE)</f>
        <v>tier - 2</v>
      </c>
      <c r="O1727" s="16" t="str">
        <f>VLOOKUP(A1727,'Hospitalisation Details'!A1727:J1727,10,FALSE)</f>
        <v>tier - 2</v>
      </c>
      <c r="P1727" s="16" t="str">
        <f>VLOOKUP(A1727,'Hospitalisation Details'!A1727:K1727,11,FALSE)</f>
        <v>R1012</v>
      </c>
      <c r="Q1727" s="16">
        <f>VLOOKUP(A1727,'Hospitalisation Details'!A1727:L1727,12,FALSE)</f>
        <v>36</v>
      </c>
    </row>
    <row r="1728" spans="1:17" ht="20.399999999999999" x14ac:dyDescent="0.6">
      <c r="A1728" s="17" t="s">
        <v>644</v>
      </c>
      <c r="B1728" s="16" t="str">
        <f>VLOOKUP('HEALTH CARE'!A1728,'Customer Names'!A1728:D1728,3,FALSE)</f>
        <v>Amherst</v>
      </c>
      <c r="C1728" s="16">
        <f>VLOOKUP(A1728,'Medical Examinations'!A1728:B1728,2,FALSE)</f>
        <v>25.84</v>
      </c>
      <c r="D1728" s="16">
        <f>VLOOKUP(A1728,'Medical Examinations'!A1728:C1728,3,FALSE)</f>
        <v>8.5500000000000007</v>
      </c>
      <c r="E1728" s="16" t="str">
        <f>VLOOKUP(A1728,'Medical Examinations'!A1728:D1728,4,FALSE)</f>
        <v>Yes</v>
      </c>
      <c r="F1728" s="16" t="str">
        <f>VLOOKUP(A1728,'Medical Examinations'!A1728:E1728,5,FALSE)</f>
        <v>No</v>
      </c>
      <c r="G1728" s="16" t="str">
        <f>VLOOKUP(A1728,'Medical Examinations'!A1728:F1728,6,FALSE)</f>
        <v>No</v>
      </c>
      <c r="H1728" s="16">
        <f>VLOOKUP('HEALTH CARE'!A1728,'Medical Examinations'!A1728:G1728,7,FALSE)</f>
        <v>1</v>
      </c>
      <c r="I1728" s="16" t="str">
        <f>VLOOKUP(A1728,'Medical Examinations'!A1728:H1728,8,FALSE)</f>
        <v>No</v>
      </c>
      <c r="J1728" s="16" t="str">
        <f>VLOOKUP(A1728,'Medical Examinations'!A1728:I1728,9,FALSE)</f>
        <v>overweight</v>
      </c>
      <c r="K1728" s="16" t="str">
        <f>VLOOKUP(A1728,'Medical Examinations'!A1728:J1728,10,FALSE)</f>
        <v>diabetes</v>
      </c>
      <c r="L1728" s="18">
        <f>VLOOKUP(A1728,'Hospitalisation Details'!A:F, 5, FALSE)</f>
        <v>25</v>
      </c>
      <c r="M1728" s="16">
        <f>VLOOKUP(A1728,'Hospitalisation Details'!A1728:H1728,8,FALSE)</f>
        <v>5266.37</v>
      </c>
      <c r="N1728" s="16" t="str">
        <f>VLOOKUP(A1728,'Hospitalisation Details'!A1728:I1728,9,FALSE)</f>
        <v>tier - 2</v>
      </c>
      <c r="O1728" s="16" t="str">
        <f>VLOOKUP(A1728,'Hospitalisation Details'!A1728:J1728,10,FALSE)</f>
        <v>tier - 2</v>
      </c>
      <c r="P1728" s="16" t="str">
        <f>VLOOKUP(A1728,'Hospitalisation Details'!A1728:K1728,11,FALSE)</f>
        <v>R1012</v>
      </c>
      <c r="Q1728" s="16">
        <f>VLOOKUP(A1728,'Hospitalisation Details'!A1728:L1728,12,FALSE)</f>
        <v>36</v>
      </c>
    </row>
    <row r="1729" spans="1:17" ht="20.399999999999999" x14ac:dyDescent="0.6">
      <c r="A1729" s="17" t="s">
        <v>643</v>
      </c>
      <c r="B1729" s="16" t="str">
        <f>VLOOKUP('HEALTH CARE'!A1729,'Customer Names'!A1729:D1729,3,FALSE)</f>
        <v>Davenport</v>
      </c>
      <c r="C1729" s="16">
        <f>VLOOKUP(A1729,'Medical Examinations'!A1729:B1729,2,FALSE)</f>
        <v>27.454999999999998</v>
      </c>
      <c r="D1729" s="16">
        <f>VLOOKUP(A1729,'Medical Examinations'!A1729:C1729,3,FALSE)</f>
        <v>4.54</v>
      </c>
      <c r="E1729" s="16" t="str">
        <f>VLOOKUP(A1729,'Medical Examinations'!A1729:D1729,4,FALSE)</f>
        <v>No</v>
      </c>
      <c r="F1729" s="16" t="str">
        <f>VLOOKUP(A1729,'Medical Examinations'!A1729:E1729,5,FALSE)</f>
        <v>No</v>
      </c>
      <c r="G1729" s="16" t="str">
        <f>VLOOKUP(A1729,'Medical Examinations'!A1729:F1729,6,FALSE)</f>
        <v>No</v>
      </c>
      <c r="H1729" s="16">
        <f>VLOOKUP('HEALTH CARE'!A1729,'Medical Examinations'!A1729:G1729,7,FALSE)</f>
        <v>0</v>
      </c>
      <c r="I1729" s="16" t="str">
        <f>VLOOKUP(A1729,'Medical Examinations'!A1729:H1729,8,FALSE)</f>
        <v>No</v>
      </c>
      <c r="J1729" s="16" t="str">
        <f>VLOOKUP(A1729,'Medical Examinations'!A1729:I1729,9,FALSE)</f>
        <v>overweight</v>
      </c>
      <c r="K1729" s="16" t="str">
        <f>VLOOKUP(A1729,'Medical Examinations'!A1729:J1729,10,FALSE)</f>
        <v>normal</v>
      </c>
      <c r="L1729" s="18">
        <f>VLOOKUP(A1729,'Hospitalisation Details'!A:F, 5, FALSE)</f>
        <v>19</v>
      </c>
      <c r="M1729" s="16">
        <f>VLOOKUP(A1729,'Hospitalisation Details'!A1729:H1729,8,FALSE)</f>
        <v>5261.47</v>
      </c>
      <c r="N1729" s="16" t="str">
        <f>VLOOKUP(A1729,'Hospitalisation Details'!A1729:I1729,9,FALSE)</f>
        <v>tier - 2</v>
      </c>
      <c r="O1729" s="16" t="str">
        <f>VLOOKUP(A1729,'Hospitalisation Details'!A1729:J1729,10,FALSE)</f>
        <v>tier - 2</v>
      </c>
      <c r="P1729" s="16" t="str">
        <f>VLOOKUP(A1729,'Hospitalisation Details'!A1729:K1729,11,FALSE)</f>
        <v>R1012</v>
      </c>
      <c r="Q1729" s="16">
        <f>VLOOKUP(A1729,'Hospitalisation Details'!A1729:L1729,12,FALSE)</f>
        <v>33</v>
      </c>
    </row>
    <row r="1730" spans="1:17" ht="20.399999999999999" x14ac:dyDescent="0.6">
      <c r="A1730" s="17" t="s">
        <v>642</v>
      </c>
      <c r="B1730" s="16" t="str">
        <f>VLOOKUP('HEALTH CARE'!A1730,'Customer Names'!A1730:D1730,3,FALSE)</f>
        <v>Johansen</v>
      </c>
      <c r="C1730" s="16">
        <f>VLOOKUP(A1730,'Medical Examinations'!A1730:B1730,2,FALSE)</f>
        <v>24.605</v>
      </c>
      <c r="D1730" s="16">
        <f>VLOOKUP(A1730,'Medical Examinations'!A1730:C1730,3,FALSE)</f>
        <v>5.7</v>
      </c>
      <c r="E1730" s="16" t="str">
        <f>VLOOKUP(A1730,'Medical Examinations'!A1730:D1730,4,FALSE)</f>
        <v>No</v>
      </c>
      <c r="F1730" s="16" t="str">
        <f>VLOOKUP(A1730,'Medical Examinations'!A1730:E1730,5,FALSE)</f>
        <v>No</v>
      </c>
      <c r="G1730" s="16" t="str">
        <f>VLOOKUP(A1730,'Medical Examinations'!A1730:F1730,6,FALSE)</f>
        <v>No</v>
      </c>
      <c r="H1730" s="16">
        <f>VLOOKUP('HEALTH CARE'!A1730,'Medical Examinations'!A1730:G1730,7,FALSE)</f>
        <v>0</v>
      </c>
      <c r="I1730" s="16" t="str">
        <f>VLOOKUP(A1730,'Medical Examinations'!A1730:H1730,8,FALSE)</f>
        <v>No</v>
      </c>
      <c r="J1730" s="16" t="str">
        <f>VLOOKUP(A1730,'Medical Examinations'!A1730:I1730,9,FALSE)</f>
        <v>normal weight</v>
      </c>
      <c r="K1730" s="16" t="str">
        <f>VLOOKUP(A1730,'Medical Examinations'!A1730:J1730,10,FALSE)</f>
        <v>prediabetes</v>
      </c>
      <c r="L1730" s="18">
        <f>VLOOKUP(A1730,'Hospitalisation Details'!A:F, 5, FALSE)</f>
        <v>25</v>
      </c>
      <c r="M1730" s="16">
        <f>VLOOKUP(A1730,'Hospitalisation Details'!A1730:H1730,8,FALSE)</f>
        <v>5257.51</v>
      </c>
      <c r="N1730" s="16" t="str">
        <f>VLOOKUP(A1730,'Hospitalisation Details'!A1730:I1730,9,FALSE)</f>
        <v>tier - 2</v>
      </c>
      <c r="O1730" s="16" t="str">
        <f>VLOOKUP(A1730,'Hospitalisation Details'!A1730:J1730,10,FALSE)</f>
        <v>tier - 2</v>
      </c>
      <c r="P1730" s="16" t="str">
        <f>VLOOKUP(A1730,'Hospitalisation Details'!A1730:K1730,11,FALSE)</f>
        <v>R1012</v>
      </c>
      <c r="Q1730" s="16">
        <f>VLOOKUP(A1730,'Hospitalisation Details'!A1730:L1730,12,FALSE)</f>
        <v>33</v>
      </c>
    </row>
    <row r="1731" spans="1:17" ht="20.399999999999999" x14ac:dyDescent="0.6">
      <c r="A1731" s="17" t="s">
        <v>641</v>
      </c>
      <c r="B1731" s="16" t="str">
        <f>VLOOKUP('HEALTH CARE'!A1731,'Customer Names'!A1731:D1731,3,FALSE)</f>
        <v>Bond</v>
      </c>
      <c r="C1731" s="16">
        <f>VLOOKUP(A1731,'Medical Examinations'!A1731:B1731,2,FALSE)</f>
        <v>30.8</v>
      </c>
      <c r="D1731" s="16">
        <f>VLOOKUP(A1731,'Medical Examinations'!A1731:C1731,3,FALSE)</f>
        <v>5.07</v>
      </c>
      <c r="E1731" s="16" t="str">
        <f>VLOOKUP(A1731,'Medical Examinations'!A1731:D1731,4,FALSE)</f>
        <v>No</v>
      </c>
      <c r="F1731" s="16" t="str">
        <f>VLOOKUP(A1731,'Medical Examinations'!A1731:E1731,5,FALSE)</f>
        <v>No</v>
      </c>
      <c r="G1731" s="16" t="str">
        <f>VLOOKUP(A1731,'Medical Examinations'!A1731:F1731,6,FALSE)</f>
        <v>No</v>
      </c>
      <c r="H1731" s="16">
        <f>VLOOKUP('HEALTH CARE'!A1731,'Medical Examinations'!A1731:G1731,7,FALSE)</f>
        <v>0</v>
      </c>
      <c r="I1731" s="16" t="str">
        <f>VLOOKUP(A1731,'Medical Examinations'!A1731:H1731,8,FALSE)</f>
        <v>No</v>
      </c>
      <c r="J1731" s="16" t="str">
        <f>VLOOKUP(A1731,'Medical Examinations'!A1731:I1731,9,FALSE)</f>
        <v>obesity</v>
      </c>
      <c r="K1731" s="16" t="str">
        <f>VLOOKUP(A1731,'Medical Examinations'!A1731:J1731,10,FALSE)</f>
        <v>normal</v>
      </c>
      <c r="L1731" s="18">
        <f>VLOOKUP(A1731,'Hospitalisation Details'!A:F, 5, FALSE)</f>
        <v>6</v>
      </c>
      <c r="M1731" s="16">
        <f>VLOOKUP(A1731,'Hospitalisation Details'!A1731:H1731,8,FALSE)</f>
        <v>5253.52</v>
      </c>
      <c r="N1731" s="16" t="str">
        <f>VLOOKUP(A1731,'Hospitalisation Details'!A1731:I1731,9,FALSE)</f>
        <v>tier - 3</v>
      </c>
      <c r="O1731" s="16" t="str">
        <f>VLOOKUP(A1731,'Hospitalisation Details'!A1731:J1731,10,FALSE)</f>
        <v>tier - 3</v>
      </c>
      <c r="P1731" s="16" t="str">
        <f>VLOOKUP(A1731,'Hospitalisation Details'!A1731:K1731,11,FALSE)</f>
        <v>R1011</v>
      </c>
      <c r="Q1731" s="16">
        <f>VLOOKUP(A1731,'Hospitalisation Details'!A1731:L1731,12,FALSE)</f>
        <v>32</v>
      </c>
    </row>
    <row r="1732" spans="1:17" ht="20.399999999999999" x14ac:dyDescent="0.6">
      <c r="A1732" s="17" t="s">
        <v>640</v>
      </c>
      <c r="B1732" s="16" t="str">
        <f>VLOOKUP('HEALTH CARE'!A1732,'Customer Names'!A1732:D1732,3,FALSE)</f>
        <v>Reilly</v>
      </c>
      <c r="C1732" s="16">
        <f>VLOOKUP(A1732,'Medical Examinations'!A1732:B1732,2,FALSE)</f>
        <v>34.799999999999997</v>
      </c>
      <c r="D1732" s="16">
        <f>VLOOKUP(A1732,'Medical Examinations'!A1732:C1732,3,FALSE)</f>
        <v>4.38</v>
      </c>
      <c r="E1732" s="16" t="str">
        <f>VLOOKUP(A1732,'Medical Examinations'!A1732:D1732,4,FALSE)</f>
        <v>No</v>
      </c>
      <c r="F1732" s="16" t="str">
        <f>VLOOKUP(A1732,'Medical Examinations'!A1732:E1732,5,FALSE)</f>
        <v>No</v>
      </c>
      <c r="G1732" s="16" t="str">
        <f>VLOOKUP(A1732,'Medical Examinations'!A1732:F1732,6,FALSE)</f>
        <v>No</v>
      </c>
      <c r="H1732" s="16">
        <f>VLOOKUP('HEALTH CARE'!A1732,'Medical Examinations'!A1732:G1732,7,FALSE)</f>
        <v>1</v>
      </c>
      <c r="I1732" s="16" t="str">
        <f>VLOOKUP(A1732,'Medical Examinations'!A1732:H1732,8,FALSE)</f>
        <v>No</v>
      </c>
      <c r="J1732" s="16" t="str">
        <f>VLOOKUP(A1732,'Medical Examinations'!A1732:I1732,9,FALSE)</f>
        <v>obesity</v>
      </c>
      <c r="K1732" s="16" t="str">
        <f>VLOOKUP(A1732,'Medical Examinations'!A1732:J1732,10,FALSE)</f>
        <v>normal</v>
      </c>
      <c r="L1732" s="18">
        <f>VLOOKUP(A1732,'Hospitalisation Details'!A:F, 5, FALSE)</f>
        <v>9</v>
      </c>
      <c r="M1732" s="16">
        <f>VLOOKUP(A1732,'Hospitalisation Details'!A1732:H1732,8,FALSE)</f>
        <v>5246.05</v>
      </c>
      <c r="N1732" s="16" t="str">
        <f>VLOOKUP(A1732,'Hospitalisation Details'!A1732:I1732,9,FALSE)</f>
        <v>tier - 2</v>
      </c>
      <c r="O1732" s="16" t="str">
        <f>VLOOKUP(A1732,'Hospitalisation Details'!A1732:J1732,10,FALSE)</f>
        <v>tier - 3</v>
      </c>
      <c r="P1732" s="16" t="str">
        <f>VLOOKUP(A1732,'Hospitalisation Details'!A1732:K1732,11,FALSE)</f>
        <v>R1011</v>
      </c>
      <c r="Q1732" s="16">
        <f>VLOOKUP(A1732,'Hospitalisation Details'!A1732:L1732,12,FALSE)</f>
        <v>35</v>
      </c>
    </row>
    <row r="1733" spans="1:17" ht="20.399999999999999" x14ac:dyDescent="0.6">
      <c r="A1733" s="17" t="s">
        <v>639</v>
      </c>
      <c r="B1733" s="16" t="str">
        <f>VLOOKUP('HEALTH CARE'!A1733,'Customer Names'!A1733:D1733,3,FALSE)</f>
        <v>Chandler</v>
      </c>
      <c r="C1733" s="16">
        <f>VLOOKUP(A1733,'Medical Examinations'!A1733:B1733,2,FALSE)</f>
        <v>34.21</v>
      </c>
      <c r="D1733" s="16">
        <f>VLOOKUP(A1733,'Medical Examinations'!A1733:C1733,3,FALSE)</f>
        <v>4.54</v>
      </c>
      <c r="E1733" s="16" t="str">
        <f>VLOOKUP(A1733,'Medical Examinations'!A1733:D1733,4,FALSE)</f>
        <v>No</v>
      </c>
      <c r="F1733" s="16" t="str">
        <f>VLOOKUP(A1733,'Medical Examinations'!A1733:E1733,5,FALSE)</f>
        <v>No</v>
      </c>
      <c r="G1733" s="16" t="str">
        <f>VLOOKUP(A1733,'Medical Examinations'!A1733:F1733,6,FALSE)</f>
        <v>No</v>
      </c>
      <c r="H1733" s="16">
        <f>VLOOKUP('HEALTH CARE'!A1733,'Medical Examinations'!A1733:G1733,7,FALSE)</f>
        <v>1</v>
      </c>
      <c r="I1733" s="16" t="str">
        <f>VLOOKUP(A1733,'Medical Examinations'!A1733:H1733,8,FALSE)</f>
        <v>No</v>
      </c>
      <c r="J1733" s="16" t="str">
        <f>VLOOKUP(A1733,'Medical Examinations'!A1733:I1733,9,FALSE)</f>
        <v>obesity</v>
      </c>
      <c r="K1733" s="16" t="str">
        <f>VLOOKUP(A1733,'Medical Examinations'!A1733:J1733,10,FALSE)</f>
        <v>normal</v>
      </c>
      <c r="L1733" s="18">
        <f>VLOOKUP(A1733,'Hospitalisation Details'!A:F, 5, FALSE)</f>
        <v>5</v>
      </c>
      <c r="M1733" s="16">
        <f>VLOOKUP(A1733,'Hospitalisation Details'!A1733:H1733,8,FALSE)</f>
        <v>5245.23</v>
      </c>
      <c r="N1733" s="16" t="str">
        <f>VLOOKUP(A1733,'Hospitalisation Details'!A1733:I1733,9,FALSE)</f>
        <v>tier - 2</v>
      </c>
      <c r="O1733" s="16" t="str">
        <f>VLOOKUP(A1733,'Hospitalisation Details'!A1733:J1733,10,FALSE)</f>
        <v>tier - 2</v>
      </c>
      <c r="P1733" s="16" t="str">
        <f>VLOOKUP(A1733,'Hospitalisation Details'!A1733:K1733,11,FALSE)</f>
        <v>R1013</v>
      </c>
      <c r="Q1733" s="16">
        <f>VLOOKUP(A1733,'Hospitalisation Details'!A1733:L1733,12,FALSE)</f>
        <v>35</v>
      </c>
    </row>
    <row r="1734" spans="1:17" ht="20.399999999999999" x14ac:dyDescent="0.6">
      <c r="A1734" s="17" t="s">
        <v>638</v>
      </c>
      <c r="B1734" s="16" t="str">
        <f>VLOOKUP('HEALTH CARE'!A1734,'Customer Names'!A1734:D1734,3,FALSE)</f>
        <v>Kaufmann</v>
      </c>
      <c r="C1734" s="16">
        <f>VLOOKUP(A1734,'Medical Examinations'!A1734:B1734,2,FALSE)</f>
        <v>31</v>
      </c>
      <c r="D1734" s="16">
        <f>VLOOKUP(A1734,'Medical Examinations'!A1734:C1734,3,FALSE)</f>
        <v>5.38</v>
      </c>
      <c r="E1734" s="16" t="str">
        <f>VLOOKUP(A1734,'Medical Examinations'!A1734:D1734,4,FALSE)</f>
        <v>No</v>
      </c>
      <c r="F1734" s="16" t="str">
        <f>VLOOKUP(A1734,'Medical Examinations'!A1734:E1734,5,FALSE)</f>
        <v>No</v>
      </c>
      <c r="G1734" s="16" t="str">
        <f>VLOOKUP(A1734,'Medical Examinations'!A1734:F1734,6,FALSE)</f>
        <v>No</v>
      </c>
      <c r="H1734" s="16">
        <f>VLOOKUP('HEALTH CARE'!A1734,'Medical Examinations'!A1734:G1734,7,FALSE)</f>
        <v>1</v>
      </c>
      <c r="I1734" s="16" t="str">
        <f>VLOOKUP(A1734,'Medical Examinations'!A1734:H1734,8,FALSE)</f>
        <v>No</v>
      </c>
      <c r="J1734" s="16" t="str">
        <f>VLOOKUP(A1734,'Medical Examinations'!A1734:I1734,9,FALSE)</f>
        <v>obesity</v>
      </c>
      <c r="K1734" s="16" t="str">
        <f>VLOOKUP(A1734,'Medical Examinations'!A1734:J1734,10,FALSE)</f>
        <v>normal</v>
      </c>
      <c r="L1734" s="18">
        <f>VLOOKUP(A1734,'Hospitalisation Details'!A:F, 5, FALSE)</f>
        <v>26</v>
      </c>
      <c r="M1734" s="16">
        <f>VLOOKUP(A1734,'Hospitalisation Details'!A1734:H1734,8,FALSE)</f>
        <v>5240.7700000000004</v>
      </c>
      <c r="N1734" s="16" t="str">
        <f>VLOOKUP(A1734,'Hospitalisation Details'!A1734:I1734,9,FALSE)</f>
        <v>tier - 2</v>
      </c>
      <c r="O1734" s="16" t="str">
        <f>VLOOKUP(A1734,'Hospitalisation Details'!A1734:J1734,10,FALSE)</f>
        <v>tier - 2</v>
      </c>
      <c r="P1734" s="16" t="str">
        <f>VLOOKUP(A1734,'Hospitalisation Details'!A1734:K1734,11,FALSE)</f>
        <v>R1011</v>
      </c>
      <c r="Q1734" s="16">
        <f>VLOOKUP(A1734,'Hospitalisation Details'!A1734:L1734,12,FALSE)</f>
        <v>35</v>
      </c>
    </row>
    <row r="1735" spans="1:17" ht="20.399999999999999" x14ac:dyDescent="0.6">
      <c r="A1735" s="17" t="s">
        <v>637</v>
      </c>
      <c r="B1735" s="16" t="str">
        <f>VLOOKUP('HEALTH CARE'!A1735,'Customer Names'!A1735:D1735,3,FALSE)</f>
        <v>Barnes-Zurkinden</v>
      </c>
      <c r="C1735" s="16">
        <f>VLOOKUP(A1735,'Medical Examinations'!A1735:B1735,2,FALSE)</f>
        <v>26.125</v>
      </c>
      <c r="D1735" s="16">
        <f>VLOOKUP(A1735,'Medical Examinations'!A1735:C1735,3,FALSE)</f>
        <v>5.55</v>
      </c>
      <c r="E1735" s="16" t="str">
        <f>VLOOKUP(A1735,'Medical Examinations'!A1735:D1735,4,FALSE)</f>
        <v>No</v>
      </c>
      <c r="F1735" s="16" t="str">
        <f>VLOOKUP(A1735,'Medical Examinations'!A1735:E1735,5,FALSE)</f>
        <v>No</v>
      </c>
      <c r="G1735" s="16" t="str">
        <f>VLOOKUP(A1735,'Medical Examinations'!A1735:F1735,6,FALSE)</f>
        <v>No</v>
      </c>
      <c r="H1735" s="16">
        <f>VLOOKUP('HEALTH CARE'!A1735,'Medical Examinations'!A1735:G1735,7,FALSE)</f>
        <v>1</v>
      </c>
      <c r="I1735" s="16" t="str">
        <f>VLOOKUP(A1735,'Medical Examinations'!A1735:H1735,8,FALSE)</f>
        <v>No</v>
      </c>
      <c r="J1735" s="16" t="str">
        <f>VLOOKUP(A1735,'Medical Examinations'!A1735:I1735,9,FALSE)</f>
        <v>overweight</v>
      </c>
      <c r="K1735" s="16" t="str">
        <f>VLOOKUP(A1735,'Medical Examinations'!A1735:J1735,10,FALSE)</f>
        <v>normal</v>
      </c>
      <c r="L1735" s="18">
        <f>VLOOKUP(A1735,'Hospitalisation Details'!A:F, 5, FALSE)</f>
        <v>29</v>
      </c>
      <c r="M1735" s="16">
        <f>VLOOKUP(A1735,'Hospitalisation Details'!A1735:H1735,8,FALSE)</f>
        <v>5227.99</v>
      </c>
      <c r="N1735" s="16" t="str">
        <f>VLOOKUP(A1735,'Hospitalisation Details'!A1735:I1735,9,FALSE)</f>
        <v>tier - 2</v>
      </c>
      <c r="O1735" s="16" t="str">
        <f>VLOOKUP(A1735,'Hospitalisation Details'!A1735:J1735,10,FALSE)</f>
        <v>tier - 1</v>
      </c>
      <c r="P1735" s="16" t="str">
        <f>VLOOKUP(A1735,'Hospitalisation Details'!A1735:K1735,11,FALSE)</f>
        <v>R1024</v>
      </c>
      <c r="Q1735" s="16">
        <f>VLOOKUP(A1735,'Hospitalisation Details'!A1735:L1735,12,FALSE)</f>
        <v>35</v>
      </c>
    </row>
    <row r="1736" spans="1:17" ht="20.399999999999999" x14ac:dyDescent="0.6">
      <c r="A1736" s="17" t="s">
        <v>636</v>
      </c>
      <c r="B1736" s="16" t="str">
        <f>VLOOKUP('HEALTH CARE'!A1736,'Customer Names'!A1736:D1736,3,FALSE)</f>
        <v>Wolter</v>
      </c>
      <c r="C1736" s="16">
        <f>VLOOKUP(A1736,'Medical Examinations'!A1736:B1736,2,FALSE)</f>
        <v>30.13</v>
      </c>
      <c r="D1736" s="16">
        <f>VLOOKUP(A1736,'Medical Examinations'!A1736:C1736,3,FALSE)</f>
        <v>4.03</v>
      </c>
      <c r="E1736" s="16" t="str">
        <f>VLOOKUP(A1736,'Medical Examinations'!A1736:D1736,4,FALSE)</f>
        <v>Yes</v>
      </c>
      <c r="F1736" s="16" t="str">
        <f>VLOOKUP(A1736,'Medical Examinations'!A1736:E1736,5,FALSE)</f>
        <v>No</v>
      </c>
      <c r="G1736" s="16" t="str">
        <f>VLOOKUP(A1736,'Medical Examinations'!A1736:F1736,6,FALSE)</f>
        <v>No</v>
      </c>
      <c r="H1736" s="16">
        <f>VLOOKUP('HEALTH CARE'!A1736,'Medical Examinations'!A1736:G1736,7,FALSE)</f>
        <v>1</v>
      </c>
      <c r="I1736" s="16" t="str">
        <f>VLOOKUP(A1736,'Medical Examinations'!A1736:H1736,8,FALSE)</f>
        <v>No</v>
      </c>
      <c r="J1736" s="16" t="str">
        <f>VLOOKUP(A1736,'Medical Examinations'!A1736:I1736,9,FALSE)</f>
        <v>obesity</v>
      </c>
      <c r="K1736" s="16" t="str">
        <f>VLOOKUP(A1736,'Medical Examinations'!A1736:J1736,10,FALSE)</f>
        <v>normal</v>
      </c>
      <c r="L1736" s="18">
        <f>VLOOKUP(A1736,'Hospitalisation Details'!A:F, 5, FALSE)</f>
        <v>6</v>
      </c>
      <c r="M1736" s="16">
        <f>VLOOKUP(A1736,'Hospitalisation Details'!A1736:H1736,8,FALSE)</f>
        <v>5216.4799999999996</v>
      </c>
      <c r="N1736" s="16" t="str">
        <f>VLOOKUP(A1736,'Hospitalisation Details'!A1736:I1736,9,FALSE)</f>
        <v>tier - 2</v>
      </c>
      <c r="O1736" s="16" t="str">
        <f>VLOOKUP(A1736,'Hospitalisation Details'!A1736:J1736,10,FALSE)</f>
        <v>tier - 2</v>
      </c>
      <c r="P1736" s="16" t="str">
        <f>VLOOKUP(A1736,'Hospitalisation Details'!A1736:K1736,11,FALSE)</f>
        <v>R1025</v>
      </c>
      <c r="Q1736" s="16">
        <f>VLOOKUP(A1736,'Hospitalisation Details'!A1736:L1736,12,FALSE)</f>
        <v>28</v>
      </c>
    </row>
    <row r="1737" spans="1:17" ht="20.399999999999999" x14ac:dyDescent="0.6">
      <c r="A1737" s="17" t="s">
        <v>635</v>
      </c>
      <c r="B1737" s="16" t="str">
        <f>VLOOKUP('HEALTH CARE'!A1737,'Customer Names'!A1737:D1737,3,FALSE)</f>
        <v>Pearson</v>
      </c>
      <c r="C1737" s="16">
        <f>VLOOKUP(A1737,'Medical Examinations'!A1737:B1737,2,FALSE)</f>
        <v>34.19</v>
      </c>
      <c r="D1737" s="16">
        <f>VLOOKUP(A1737,'Medical Examinations'!A1737:C1737,3,FALSE)</f>
        <v>4.1900000000000004</v>
      </c>
      <c r="E1737" s="16" t="str">
        <f>VLOOKUP(A1737,'Medical Examinations'!A1737:D1737,4,FALSE)</f>
        <v>No</v>
      </c>
      <c r="F1737" s="16" t="str">
        <f>VLOOKUP(A1737,'Medical Examinations'!A1737:E1737,5,FALSE)</f>
        <v>No</v>
      </c>
      <c r="G1737" s="16" t="str">
        <f>VLOOKUP(A1737,'Medical Examinations'!A1737:F1737,6,FALSE)</f>
        <v>No</v>
      </c>
      <c r="H1737" s="16">
        <f>VLOOKUP('HEALTH CARE'!A1737,'Medical Examinations'!A1737:G1737,7,FALSE)</f>
        <v>0</v>
      </c>
      <c r="I1737" s="16" t="str">
        <f>VLOOKUP(A1737,'Medical Examinations'!A1737:H1737,8,FALSE)</f>
        <v>No</v>
      </c>
      <c r="J1737" s="16" t="str">
        <f>VLOOKUP(A1737,'Medical Examinations'!A1737:I1737,9,FALSE)</f>
        <v>obesity</v>
      </c>
      <c r="K1737" s="16" t="str">
        <f>VLOOKUP(A1737,'Medical Examinations'!A1737:J1737,10,FALSE)</f>
        <v>normal</v>
      </c>
      <c r="L1737" s="18">
        <f>VLOOKUP(A1737,'Hospitalisation Details'!A:F, 5, FALSE)</f>
        <v>1</v>
      </c>
      <c r="M1737" s="16">
        <f>VLOOKUP(A1737,'Hospitalisation Details'!A1737:H1737,8,FALSE)</f>
        <v>5213.22</v>
      </c>
      <c r="N1737" s="16" t="str">
        <f>VLOOKUP(A1737,'Hospitalisation Details'!A1737:I1737,9,FALSE)</f>
        <v>tier - 2</v>
      </c>
      <c r="O1737" s="16" t="str">
        <f>VLOOKUP(A1737,'Hospitalisation Details'!A1737:J1737,10,FALSE)</f>
        <v>tier - 1</v>
      </c>
      <c r="P1737" s="16" t="str">
        <f>VLOOKUP(A1737,'Hospitalisation Details'!A1737:K1737,11,FALSE)</f>
        <v>R1012</v>
      </c>
      <c r="Q1737" s="16">
        <f>VLOOKUP(A1737,'Hospitalisation Details'!A1737:L1737,12,FALSE)</f>
        <v>23</v>
      </c>
    </row>
    <row r="1738" spans="1:17" ht="20.399999999999999" x14ac:dyDescent="0.6">
      <c r="A1738" s="17" t="s">
        <v>634</v>
      </c>
      <c r="B1738" s="16" t="str">
        <f>VLOOKUP('HEALTH CARE'!A1738,'Customer Names'!A1738:D1738,3,FALSE)</f>
        <v>Thomas</v>
      </c>
      <c r="C1738" s="16">
        <f>VLOOKUP(A1738,'Medical Examinations'!A1738:B1738,2,FALSE)</f>
        <v>22.515000000000001</v>
      </c>
      <c r="D1738" s="16">
        <f>VLOOKUP(A1738,'Medical Examinations'!A1738:C1738,3,FALSE)</f>
        <v>4.37</v>
      </c>
      <c r="E1738" s="16" t="str">
        <f>VLOOKUP(A1738,'Medical Examinations'!A1738:D1738,4,FALSE)</f>
        <v>No</v>
      </c>
      <c r="F1738" s="16" t="str">
        <f>VLOOKUP(A1738,'Medical Examinations'!A1738:E1738,5,FALSE)</f>
        <v>No</v>
      </c>
      <c r="G1738" s="16" t="str">
        <f>VLOOKUP(A1738,'Medical Examinations'!A1738:F1738,6,FALSE)</f>
        <v>Yes</v>
      </c>
      <c r="H1738" s="16">
        <f>VLOOKUP('HEALTH CARE'!A1738,'Medical Examinations'!A1738:G1738,7,FALSE)</f>
        <v>1</v>
      </c>
      <c r="I1738" s="16" t="str">
        <f>VLOOKUP(A1738,'Medical Examinations'!A1738:H1738,8,FALSE)</f>
        <v>No</v>
      </c>
      <c r="J1738" s="16" t="str">
        <f>VLOOKUP(A1738,'Medical Examinations'!A1738:I1738,9,FALSE)</f>
        <v>normal weight</v>
      </c>
      <c r="K1738" s="16" t="str">
        <f>VLOOKUP(A1738,'Medical Examinations'!A1738:J1738,10,FALSE)</f>
        <v>normal</v>
      </c>
      <c r="L1738" s="18">
        <f>VLOOKUP(A1738,'Hospitalisation Details'!A:F, 5, FALSE)</f>
        <v>17</v>
      </c>
      <c r="M1738" s="16">
        <f>VLOOKUP(A1738,'Hospitalisation Details'!A1738:H1738,8,FALSE)</f>
        <v>5209.58</v>
      </c>
      <c r="N1738" s="16" t="str">
        <f>VLOOKUP(A1738,'Hospitalisation Details'!A1738:I1738,9,FALSE)</f>
        <v>tier - 3</v>
      </c>
      <c r="O1738" s="16" t="str">
        <f>VLOOKUP(A1738,'Hospitalisation Details'!A1738:J1738,10,FALSE)</f>
        <v>tier - 3</v>
      </c>
      <c r="P1738" s="16" t="str">
        <f>VLOOKUP(A1738,'Hospitalisation Details'!A1738:K1738,11,FALSE)</f>
        <v>R1017</v>
      </c>
      <c r="Q1738" s="16">
        <f>VLOOKUP(A1738,'Hospitalisation Details'!A1738:L1738,12,FALSE)</f>
        <v>29</v>
      </c>
    </row>
    <row r="1739" spans="1:17" ht="20.399999999999999" x14ac:dyDescent="0.6">
      <c r="A1739" s="17" t="s">
        <v>633</v>
      </c>
      <c r="B1739" s="16" t="str">
        <f>VLOOKUP('HEALTH CARE'!A1739,'Customer Names'!A1739:D1739,3,FALSE)</f>
        <v>Leon</v>
      </c>
      <c r="C1739" s="16">
        <f>VLOOKUP(A1739,'Medical Examinations'!A1739:B1739,2,FALSE)</f>
        <v>18.239999999999998</v>
      </c>
      <c r="D1739" s="16">
        <f>VLOOKUP(A1739,'Medical Examinations'!A1739:C1739,3,FALSE)</f>
        <v>5.31</v>
      </c>
      <c r="E1739" s="16" t="str">
        <f>VLOOKUP(A1739,'Medical Examinations'!A1739:D1739,4,FALSE)</f>
        <v>Yes</v>
      </c>
      <c r="F1739" s="16" t="str">
        <f>VLOOKUP(A1739,'Medical Examinations'!A1739:E1739,5,FALSE)</f>
        <v>No</v>
      </c>
      <c r="G1739" s="16" t="str">
        <f>VLOOKUP(A1739,'Medical Examinations'!A1739:F1739,6,FALSE)</f>
        <v>Yes</v>
      </c>
      <c r="H1739" s="16">
        <f>VLOOKUP('HEALTH CARE'!A1739,'Medical Examinations'!A1739:G1739,7,FALSE)</f>
        <v>1</v>
      </c>
      <c r="I1739" s="16" t="str">
        <f>VLOOKUP(A1739,'Medical Examinations'!A1739:H1739,8,FALSE)</f>
        <v>No</v>
      </c>
      <c r="J1739" s="16" t="str">
        <f>VLOOKUP(A1739,'Medical Examinations'!A1739:I1739,9,FALSE)</f>
        <v>underweight</v>
      </c>
      <c r="K1739" s="16" t="str">
        <f>VLOOKUP(A1739,'Medical Examinations'!A1739:J1739,10,FALSE)</f>
        <v>normal</v>
      </c>
      <c r="L1739" s="18">
        <f>VLOOKUP(A1739,'Hospitalisation Details'!A:F, 5, FALSE)</f>
        <v>24</v>
      </c>
      <c r="M1739" s="16">
        <f>VLOOKUP(A1739,'Hospitalisation Details'!A1739:H1739,8,FALSE)</f>
        <v>5207.97</v>
      </c>
      <c r="N1739" s="16" t="str">
        <f>VLOOKUP(A1739,'Hospitalisation Details'!A1739:I1739,9,FALSE)</f>
        <v>tier - 2</v>
      </c>
      <c r="O1739" s="16" t="str">
        <f>VLOOKUP(A1739,'Hospitalisation Details'!A1739:J1739,10,FALSE)</f>
        <v>tier - 2</v>
      </c>
      <c r="P1739" s="16" t="str">
        <f>VLOOKUP(A1739,'Hospitalisation Details'!A1739:K1739,11,FALSE)</f>
        <v>R1012</v>
      </c>
      <c r="Q1739" s="16">
        <f>VLOOKUP(A1739,'Hospitalisation Details'!A1739:L1739,12,FALSE)</f>
        <v>39</v>
      </c>
    </row>
    <row r="1740" spans="1:17" ht="20.399999999999999" x14ac:dyDescent="0.6">
      <c r="A1740" s="17" t="s">
        <v>631</v>
      </c>
      <c r="B1740" s="16" t="str">
        <f>VLOOKUP('HEALTH CARE'!A1740,'Customer Names'!A1740:D1740,3,FALSE)</f>
        <v>Marriott</v>
      </c>
      <c r="C1740" s="16">
        <f>VLOOKUP(A1740,'Medical Examinations'!A1740:B1740,2,FALSE)</f>
        <v>37.28</v>
      </c>
      <c r="D1740" s="16">
        <f>VLOOKUP(A1740,'Medical Examinations'!A1740:C1740,3,FALSE)</f>
        <v>4.66</v>
      </c>
      <c r="E1740" s="16" t="str">
        <f>VLOOKUP(A1740,'Medical Examinations'!A1740:D1740,4,FALSE)</f>
        <v>No</v>
      </c>
      <c r="F1740" s="16" t="str">
        <f>VLOOKUP(A1740,'Medical Examinations'!A1740:E1740,5,FALSE)</f>
        <v>yes</v>
      </c>
      <c r="G1740" s="16" t="str">
        <f>VLOOKUP(A1740,'Medical Examinations'!A1740:F1740,6,FALSE)</f>
        <v>No</v>
      </c>
      <c r="H1740" s="16">
        <f>VLOOKUP('HEALTH CARE'!A1740,'Medical Examinations'!A1740:G1740,7,FALSE)</f>
        <v>1</v>
      </c>
      <c r="I1740" s="16" t="str">
        <f>VLOOKUP(A1740,'Medical Examinations'!A1740:H1740,8,FALSE)</f>
        <v>No</v>
      </c>
      <c r="J1740" s="16" t="str">
        <f>VLOOKUP(A1740,'Medical Examinations'!A1740:I1740,9,FALSE)</f>
        <v>obesity</v>
      </c>
      <c r="K1740" s="16" t="str">
        <f>VLOOKUP(A1740,'Medical Examinations'!A1740:J1740,10,FALSE)</f>
        <v>normal</v>
      </c>
      <c r="L1740" s="18">
        <f>VLOOKUP(A1740,'Hospitalisation Details'!A:F, 5, FALSE)</f>
        <v>6</v>
      </c>
      <c r="M1740" s="16">
        <f>VLOOKUP(A1740,'Hospitalisation Details'!A1740:H1740,8,FALSE)</f>
        <v>5198.6899999999996</v>
      </c>
      <c r="N1740" s="16" t="str">
        <f>VLOOKUP(A1740,'Hospitalisation Details'!A1740:I1740,9,FALSE)</f>
        <v>tier - 2</v>
      </c>
      <c r="O1740" s="16" t="str">
        <f>VLOOKUP(A1740,'Hospitalisation Details'!A1740:J1740,10,FALSE)</f>
        <v>tier - 2</v>
      </c>
      <c r="P1740" s="16" t="str">
        <f>VLOOKUP(A1740,'Hospitalisation Details'!A1740:K1740,11,FALSE)</f>
        <v>R1022</v>
      </c>
      <c r="Q1740" s="16">
        <f>VLOOKUP(A1740,'Hospitalisation Details'!A1740:L1740,12,FALSE)</f>
        <v>19</v>
      </c>
    </row>
    <row r="1741" spans="1:17" ht="20.399999999999999" x14ac:dyDescent="0.6">
      <c r="A1741" s="17" t="s">
        <v>630</v>
      </c>
      <c r="B1741" s="16" t="str">
        <f>VLOOKUP('HEALTH CARE'!A1741,'Customer Names'!A1741:D1741,3,FALSE)</f>
        <v>Wilkins</v>
      </c>
      <c r="C1741" s="16">
        <f>VLOOKUP(A1741,'Medical Examinations'!A1741:B1741,2,FALSE)</f>
        <v>18.2</v>
      </c>
      <c r="D1741" s="16">
        <f>VLOOKUP(A1741,'Medical Examinations'!A1741:C1741,3,FALSE)</f>
        <v>6.19</v>
      </c>
      <c r="E1741" s="16" t="str">
        <f>VLOOKUP(A1741,'Medical Examinations'!A1741:D1741,4,FALSE)</f>
        <v>No</v>
      </c>
      <c r="F1741" s="16" t="str">
        <f>VLOOKUP(A1741,'Medical Examinations'!A1741:E1741,5,FALSE)</f>
        <v>No</v>
      </c>
      <c r="G1741" s="16" t="str">
        <f>VLOOKUP(A1741,'Medical Examinations'!A1741:F1741,6,FALSE)</f>
        <v>Yes</v>
      </c>
      <c r="H1741" s="16">
        <f>VLOOKUP('HEALTH CARE'!A1741,'Medical Examinations'!A1741:G1741,7,FALSE)</f>
        <v>1</v>
      </c>
      <c r="I1741" s="16" t="str">
        <f>VLOOKUP(A1741,'Medical Examinations'!A1741:H1741,8,FALSE)</f>
        <v>No</v>
      </c>
      <c r="J1741" s="16" t="str">
        <f>VLOOKUP(A1741,'Medical Examinations'!A1741:I1741,9,FALSE)</f>
        <v>underweight</v>
      </c>
      <c r="K1741" s="16" t="str">
        <f>VLOOKUP(A1741,'Medical Examinations'!A1741:J1741,10,FALSE)</f>
        <v>prediabetes</v>
      </c>
      <c r="L1741" s="18">
        <f>VLOOKUP(A1741,'Hospitalisation Details'!A:F, 5, FALSE)</f>
        <v>12</v>
      </c>
      <c r="M1741" s="16">
        <f>VLOOKUP(A1741,'Hospitalisation Details'!A1741:H1741,8,FALSE)</f>
        <v>5195.58</v>
      </c>
      <c r="N1741" s="16" t="str">
        <f>VLOOKUP(A1741,'Hospitalisation Details'!A1741:I1741,9,FALSE)</f>
        <v>tier - 2</v>
      </c>
      <c r="O1741" s="16" t="str">
        <f>VLOOKUP(A1741,'Hospitalisation Details'!A1741:J1741,10,FALSE)</f>
        <v>tier - 2</v>
      </c>
      <c r="P1741" s="16" t="str">
        <f>VLOOKUP(A1741,'Hospitalisation Details'!A1741:K1741,11,FALSE)</f>
        <v>R1013</v>
      </c>
      <c r="Q1741" s="16">
        <f>VLOOKUP(A1741,'Hospitalisation Details'!A1741:L1741,12,FALSE)</f>
        <v>43</v>
      </c>
    </row>
    <row r="1742" spans="1:17" ht="20.399999999999999" x14ac:dyDescent="0.6">
      <c r="A1742" s="17" t="s">
        <v>629</v>
      </c>
      <c r="B1742" s="16" t="str">
        <f>VLOOKUP('HEALTH CARE'!A1742,'Customer Names'!A1742:D1742,3,FALSE)</f>
        <v>Saiter</v>
      </c>
      <c r="C1742" s="16">
        <f>VLOOKUP(A1742,'Medical Examinations'!A1742:B1742,2,FALSE)</f>
        <v>20.53</v>
      </c>
      <c r="D1742" s="16">
        <f>VLOOKUP(A1742,'Medical Examinations'!A1742:C1742,3,FALSE)</f>
        <v>4.8600000000000003</v>
      </c>
      <c r="E1742" s="16" t="str">
        <f>VLOOKUP(A1742,'Medical Examinations'!A1742:D1742,4,FALSE)</f>
        <v>No</v>
      </c>
      <c r="F1742" s="16" t="str">
        <f>VLOOKUP(A1742,'Medical Examinations'!A1742:E1742,5,FALSE)</f>
        <v>No</v>
      </c>
      <c r="G1742" s="16" t="str">
        <f>VLOOKUP(A1742,'Medical Examinations'!A1742:F1742,6,FALSE)</f>
        <v>No</v>
      </c>
      <c r="H1742" s="16">
        <f>VLOOKUP('HEALTH CARE'!A1742,'Medical Examinations'!A1742:G1742,7,FALSE)</f>
        <v>1</v>
      </c>
      <c r="I1742" s="16" t="str">
        <f>VLOOKUP(A1742,'Medical Examinations'!A1742:H1742,8,FALSE)</f>
        <v>No</v>
      </c>
      <c r="J1742" s="16" t="str">
        <f>VLOOKUP(A1742,'Medical Examinations'!A1742:I1742,9,FALSE)</f>
        <v>normal weight</v>
      </c>
      <c r="K1742" s="16" t="str">
        <f>VLOOKUP(A1742,'Medical Examinations'!A1742:J1742,10,FALSE)</f>
        <v>normal</v>
      </c>
      <c r="L1742" s="18">
        <f>VLOOKUP(A1742,'Hospitalisation Details'!A:F, 5, FALSE)</f>
        <v>16</v>
      </c>
      <c r="M1742" s="16">
        <f>VLOOKUP(A1742,'Hospitalisation Details'!A1742:H1742,8,FALSE)</f>
        <v>5177.12</v>
      </c>
      <c r="N1742" s="16" t="str">
        <f>VLOOKUP(A1742,'Hospitalisation Details'!A1742:I1742,9,FALSE)</f>
        <v>tier - 2</v>
      </c>
      <c r="O1742" s="16" t="str">
        <f>VLOOKUP(A1742,'Hospitalisation Details'!A1742:J1742,10,FALSE)</f>
        <v>tier - 1</v>
      </c>
      <c r="P1742" s="16" t="str">
        <f>VLOOKUP(A1742,'Hospitalisation Details'!A1742:K1742,11,FALSE)</f>
        <v>R1013</v>
      </c>
      <c r="Q1742" s="16">
        <f>VLOOKUP(A1742,'Hospitalisation Details'!A1742:L1742,12,FALSE)</f>
        <v>38</v>
      </c>
    </row>
    <row r="1743" spans="1:17" ht="20.399999999999999" x14ac:dyDescent="0.6">
      <c r="A1743" s="17" t="s">
        <v>628</v>
      </c>
      <c r="B1743" s="16" t="str">
        <f>VLOOKUP('HEALTH CARE'!A1743,'Customer Names'!A1743:D1743,3,FALSE)</f>
        <v>Winrow</v>
      </c>
      <c r="C1743" s="16">
        <f>VLOOKUP(A1743,'Medical Examinations'!A1743:B1743,2,FALSE)</f>
        <v>23.79</v>
      </c>
      <c r="D1743" s="16">
        <f>VLOOKUP(A1743,'Medical Examinations'!A1743:C1743,3,FALSE)</f>
        <v>4.74</v>
      </c>
      <c r="E1743" s="16" t="str">
        <f>VLOOKUP(A1743,'Medical Examinations'!A1743:D1743,4,FALSE)</f>
        <v>No</v>
      </c>
      <c r="F1743" s="16" t="str">
        <f>VLOOKUP(A1743,'Medical Examinations'!A1743:E1743,5,FALSE)</f>
        <v>No</v>
      </c>
      <c r="G1743" s="16" t="str">
        <f>VLOOKUP(A1743,'Medical Examinations'!A1743:F1743,6,FALSE)</f>
        <v>No</v>
      </c>
      <c r="H1743" s="16">
        <f>VLOOKUP('HEALTH CARE'!A1743,'Medical Examinations'!A1743:G1743,7,FALSE)</f>
        <v>0</v>
      </c>
      <c r="I1743" s="16" t="str">
        <f>VLOOKUP(A1743,'Medical Examinations'!A1743:H1743,8,FALSE)</f>
        <v>No</v>
      </c>
      <c r="J1743" s="16" t="str">
        <f>VLOOKUP(A1743,'Medical Examinations'!A1743:I1743,9,FALSE)</f>
        <v>normal weight</v>
      </c>
      <c r="K1743" s="16" t="str">
        <f>VLOOKUP(A1743,'Medical Examinations'!A1743:J1743,10,FALSE)</f>
        <v>normal</v>
      </c>
      <c r="L1743" s="18">
        <f>VLOOKUP(A1743,'Hospitalisation Details'!A:F, 5, FALSE)</f>
        <v>29</v>
      </c>
      <c r="M1743" s="16">
        <f>VLOOKUP(A1743,'Hospitalisation Details'!A1743:H1743,8,FALSE)</f>
        <v>5166.96</v>
      </c>
      <c r="N1743" s="16" t="str">
        <f>VLOOKUP(A1743,'Hospitalisation Details'!A1743:I1743,9,FALSE)</f>
        <v>tier - 2</v>
      </c>
      <c r="O1743" s="16" t="str">
        <f>VLOOKUP(A1743,'Hospitalisation Details'!A1743:J1743,10,FALSE)</f>
        <v>tier - 2</v>
      </c>
      <c r="P1743" s="16" t="str">
        <f>VLOOKUP(A1743,'Hospitalisation Details'!A1743:K1743,11,FALSE)</f>
        <v>R1012</v>
      </c>
      <c r="Q1743" s="16">
        <f>VLOOKUP(A1743,'Hospitalisation Details'!A1743:L1743,12,FALSE)</f>
        <v>31</v>
      </c>
    </row>
    <row r="1744" spans="1:17" ht="20.399999999999999" x14ac:dyDescent="0.6">
      <c r="A1744" s="17" t="s">
        <v>627</v>
      </c>
      <c r="B1744" s="16" t="str">
        <f>VLOOKUP('HEALTH CARE'!A1744,'Customer Names'!A1744:D1744,3,FALSE)</f>
        <v>Gries</v>
      </c>
      <c r="C1744" s="16">
        <f>VLOOKUP(A1744,'Medical Examinations'!A1744:B1744,2,FALSE)</f>
        <v>29.8</v>
      </c>
      <c r="D1744" s="16">
        <f>VLOOKUP(A1744,'Medical Examinations'!A1744:C1744,3,FALSE)</f>
        <v>6.03</v>
      </c>
      <c r="E1744" s="16" t="str">
        <f>VLOOKUP(A1744,'Medical Examinations'!A1744:D1744,4,FALSE)</f>
        <v>No</v>
      </c>
      <c r="F1744" s="16" t="str">
        <f>VLOOKUP(A1744,'Medical Examinations'!A1744:E1744,5,FALSE)</f>
        <v>No</v>
      </c>
      <c r="G1744" s="16" t="str">
        <f>VLOOKUP(A1744,'Medical Examinations'!A1744:F1744,6,FALSE)</f>
        <v>No</v>
      </c>
      <c r="H1744" s="16">
        <f>VLOOKUP('HEALTH CARE'!A1744,'Medical Examinations'!A1744:G1744,7,FALSE)</f>
        <v>0</v>
      </c>
      <c r="I1744" s="16" t="str">
        <f>VLOOKUP(A1744,'Medical Examinations'!A1744:H1744,8,FALSE)</f>
        <v>No</v>
      </c>
      <c r="J1744" s="16" t="str">
        <f>VLOOKUP(A1744,'Medical Examinations'!A1744:I1744,9,FALSE)</f>
        <v>overweight</v>
      </c>
      <c r="K1744" s="16" t="str">
        <f>VLOOKUP(A1744,'Medical Examinations'!A1744:J1744,10,FALSE)</f>
        <v>prediabetes</v>
      </c>
      <c r="L1744" s="18">
        <f>VLOOKUP(A1744,'Hospitalisation Details'!A:F, 5, FALSE)</f>
        <v>9</v>
      </c>
      <c r="M1744" s="16">
        <f>VLOOKUP(A1744,'Hospitalisation Details'!A1744:H1744,8,FALSE)</f>
        <v>5152.13</v>
      </c>
      <c r="N1744" s="16" t="str">
        <f>VLOOKUP(A1744,'Hospitalisation Details'!A1744:I1744,9,FALSE)</f>
        <v>tier - 2</v>
      </c>
      <c r="O1744" s="16" t="str">
        <f>VLOOKUP(A1744,'Hospitalisation Details'!A1744:J1744,10,FALSE)</f>
        <v>tier - 2</v>
      </c>
      <c r="P1744" s="16" t="str">
        <f>VLOOKUP(A1744,'Hospitalisation Details'!A1744:K1744,11,FALSE)</f>
        <v>R1011</v>
      </c>
      <c r="Q1744" s="16">
        <f>VLOOKUP(A1744,'Hospitalisation Details'!A1744:L1744,12,FALSE)</f>
        <v>32</v>
      </c>
    </row>
    <row r="1745" spans="1:17" ht="20.399999999999999" x14ac:dyDescent="0.6">
      <c r="A1745" s="17" t="s">
        <v>626</v>
      </c>
      <c r="B1745" s="16" t="str">
        <f>VLOOKUP('HEALTH CARE'!A1745,'Customer Names'!A1745:D1745,3,FALSE)</f>
        <v>Strohschein</v>
      </c>
      <c r="C1745" s="16">
        <f>VLOOKUP(A1745,'Medical Examinations'!A1745:B1745,2,FALSE)</f>
        <v>31.54</v>
      </c>
      <c r="D1745" s="16">
        <f>VLOOKUP(A1745,'Medical Examinations'!A1745:C1745,3,FALSE)</f>
        <v>4.71</v>
      </c>
      <c r="E1745" s="16" t="str">
        <f>VLOOKUP(A1745,'Medical Examinations'!A1745:D1745,4,FALSE)</f>
        <v>No</v>
      </c>
      <c r="F1745" s="16" t="str">
        <f>VLOOKUP(A1745,'Medical Examinations'!A1745:E1745,5,FALSE)</f>
        <v>No</v>
      </c>
      <c r="G1745" s="16" t="str">
        <f>VLOOKUP(A1745,'Medical Examinations'!A1745:F1745,6,FALSE)</f>
        <v>No</v>
      </c>
      <c r="H1745" s="16">
        <f>VLOOKUP('HEALTH CARE'!A1745,'Medical Examinations'!A1745:G1745,7,FALSE)</f>
        <v>0</v>
      </c>
      <c r="I1745" s="16" t="str">
        <f>VLOOKUP(A1745,'Medical Examinations'!A1745:H1745,8,FALSE)</f>
        <v>No</v>
      </c>
      <c r="J1745" s="16" t="str">
        <f>VLOOKUP(A1745,'Medical Examinations'!A1745:I1745,9,FALSE)</f>
        <v>obesity</v>
      </c>
      <c r="K1745" s="16" t="str">
        <f>VLOOKUP(A1745,'Medical Examinations'!A1745:J1745,10,FALSE)</f>
        <v>normal</v>
      </c>
      <c r="L1745" s="18">
        <f>VLOOKUP(A1745,'Hospitalisation Details'!A:F, 5, FALSE)</f>
        <v>22</v>
      </c>
      <c r="M1745" s="16">
        <f>VLOOKUP(A1745,'Hospitalisation Details'!A1745:H1745,8,FALSE)</f>
        <v>5148.55</v>
      </c>
      <c r="N1745" s="16" t="str">
        <f>VLOOKUP(A1745,'Hospitalisation Details'!A1745:I1745,9,FALSE)</f>
        <v>tier - 2</v>
      </c>
      <c r="O1745" s="16" t="str">
        <f>VLOOKUP(A1745,'Hospitalisation Details'!A1745:J1745,10,FALSE)</f>
        <v>tier - 2</v>
      </c>
      <c r="P1745" s="16" t="str">
        <f>VLOOKUP(A1745,'Hospitalisation Details'!A1745:K1745,11,FALSE)</f>
        <v>R1024</v>
      </c>
      <c r="Q1745" s="16">
        <f>VLOOKUP(A1745,'Hospitalisation Details'!A1745:L1745,12,FALSE)</f>
        <v>32</v>
      </c>
    </row>
    <row r="1746" spans="1:17" ht="20.399999999999999" x14ac:dyDescent="0.6">
      <c r="A1746" s="17" t="s">
        <v>625</v>
      </c>
      <c r="B1746" s="16" t="str">
        <f>VLOOKUP('HEALTH CARE'!A1746,'Customer Names'!A1746:D1746,3,FALSE)</f>
        <v>Berger</v>
      </c>
      <c r="C1746" s="16">
        <f>VLOOKUP(A1746,'Medical Examinations'!A1746:B1746,2,FALSE)</f>
        <v>20.82</v>
      </c>
      <c r="D1746" s="16">
        <f>VLOOKUP(A1746,'Medical Examinations'!A1746:C1746,3,FALSE)</f>
        <v>5.55</v>
      </c>
      <c r="E1746" s="16" t="str">
        <f>VLOOKUP(A1746,'Medical Examinations'!A1746:D1746,4,FALSE)</f>
        <v>No</v>
      </c>
      <c r="F1746" s="16" t="str">
        <f>VLOOKUP(A1746,'Medical Examinations'!A1746:E1746,5,FALSE)</f>
        <v>No</v>
      </c>
      <c r="G1746" s="16" t="str">
        <f>VLOOKUP(A1746,'Medical Examinations'!A1746:F1746,6,FALSE)</f>
        <v>No</v>
      </c>
      <c r="H1746" s="16">
        <f>VLOOKUP('HEALTH CARE'!A1746,'Medical Examinations'!A1746:G1746,7,FALSE)</f>
        <v>1</v>
      </c>
      <c r="I1746" s="16" t="str">
        <f>VLOOKUP(A1746,'Medical Examinations'!A1746:H1746,8,FALSE)</f>
        <v>No</v>
      </c>
      <c r="J1746" s="16" t="str">
        <f>VLOOKUP(A1746,'Medical Examinations'!A1746:I1746,9,FALSE)</f>
        <v>normal weight</v>
      </c>
      <c r="K1746" s="16" t="str">
        <f>VLOOKUP(A1746,'Medical Examinations'!A1746:J1746,10,FALSE)</f>
        <v>normal</v>
      </c>
      <c r="L1746" s="18">
        <f>VLOOKUP(A1746,'Hospitalisation Details'!A:F, 5, FALSE)</f>
        <v>22</v>
      </c>
      <c r="M1746" s="16">
        <f>VLOOKUP(A1746,'Hospitalisation Details'!A1746:H1746,8,FALSE)</f>
        <v>5144.18</v>
      </c>
      <c r="N1746" s="16" t="str">
        <f>VLOOKUP(A1746,'Hospitalisation Details'!A1746:I1746,9,FALSE)</f>
        <v>tier - 2</v>
      </c>
      <c r="O1746" s="16" t="str">
        <f>VLOOKUP(A1746,'Hospitalisation Details'!A1746:J1746,10,FALSE)</f>
        <v>tier - 1</v>
      </c>
      <c r="P1746" s="16" t="str">
        <f>VLOOKUP(A1746,'Hospitalisation Details'!A1746:K1746,11,FALSE)</f>
        <v>R1013</v>
      </c>
      <c r="Q1746" s="16">
        <f>VLOOKUP(A1746,'Hospitalisation Details'!A1746:L1746,12,FALSE)</f>
        <v>38</v>
      </c>
    </row>
    <row r="1747" spans="1:17" ht="20.399999999999999" x14ac:dyDescent="0.6">
      <c r="A1747" s="17" t="s">
        <v>624</v>
      </c>
      <c r="B1747" s="16" t="str">
        <f>VLOOKUP('HEALTH CARE'!A1747,'Customer Names'!A1747:D1747,3,FALSE)</f>
        <v>Coogan</v>
      </c>
      <c r="C1747" s="16">
        <f>VLOOKUP(A1747,'Medical Examinations'!A1747:B1747,2,FALSE)</f>
        <v>38.83</v>
      </c>
      <c r="D1747" s="16">
        <f>VLOOKUP(A1747,'Medical Examinations'!A1747:C1747,3,FALSE)</f>
        <v>4.78</v>
      </c>
      <c r="E1747" s="16" t="str">
        <f>VLOOKUP(A1747,'Medical Examinations'!A1747:D1747,4,FALSE)</f>
        <v>No</v>
      </c>
      <c r="F1747" s="16" t="str">
        <f>VLOOKUP(A1747,'Medical Examinations'!A1747:E1747,5,FALSE)</f>
        <v>No</v>
      </c>
      <c r="G1747" s="16" t="str">
        <f>VLOOKUP(A1747,'Medical Examinations'!A1747:F1747,6,FALSE)</f>
        <v>Yes</v>
      </c>
      <c r="H1747" s="16">
        <f>VLOOKUP('HEALTH CARE'!A1747,'Medical Examinations'!A1747:G1747,7,FALSE)</f>
        <v>1</v>
      </c>
      <c r="I1747" s="16" t="str">
        <f>VLOOKUP(A1747,'Medical Examinations'!A1747:H1747,8,FALSE)</f>
        <v>No</v>
      </c>
      <c r="J1747" s="16" t="str">
        <f>VLOOKUP(A1747,'Medical Examinations'!A1747:I1747,9,FALSE)</f>
        <v>obesity</v>
      </c>
      <c r="K1747" s="16" t="str">
        <f>VLOOKUP(A1747,'Medical Examinations'!A1747:J1747,10,FALSE)</f>
        <v>normal</v>
      </c>
      <c r="L1747" s="18">
        <f>VLOOKUP(A1747,'Hospitalisation Details'!A:F, 5, FALSE)</f>
        <v>10</v>
      </c>
      <c r="M1747" s="16">
        <f>VLOOKUP(A1747,'Hospitalisation Details'!A1747:H1747,8,FALSE)</f>
        <v>5138.26</v>
      </c>
      <c r="N1747" s="16" t="str">
        <f>VLOOKUP(A1747,'Hospitalisation Details'!A1747:I1747,9,FALSE)</f>
        <v>tier - 2</v>
      </c>
      <c r="O1747" s="16" t="str">
        <f>VLOOKUP(A1747,'Hospitalisation Details'!A1747:J1747,10,FALSE)</f>
        <v>tier - 2</v>
      </c>
      <c r="P1747" s="16" t="str">
        <f>VLOOKUP(A1747,'Hospitalisation Details'!A1747:K1747,11,FALSE)</f>
        <v>R1013</v>
      </c>
      <c r="Q1747" s="16">
        <f>VLOOKUP(A1747,'Hospitalisation Details'!A1747:L1747,12,FALSE)</f>
        <v>29</v>
      </c>
    </row>
    <row r="1748" spans="1:17" ht="20.399999999999999" x14ac:dyDescent="0.6">
      <c r="A1748" s="17" t="s">
        <v>623</v>
      </c>
      <c r="B1748" s="16" t="str">
        <f>VLOOKUP('HEALTH CARE'!A1748,'Customer Names'!A1748:D1748,3,FALSE)</f>
        <v>Gagnon</v>
      </c>
      <c r="C1748" s="16">
        <f>VLOOKUP(A1748,'Medical Examinations'!A1748:B1748,2,FALSE)</f>
        <v>23.44</v>
      </c>
      <c r="D1748" s="16">
        <f>VLOOKUP(A1748,'Medical Examinations'!A1748:C1748,3,FALSE)</f>
        <v>4.6500000000000004</v>
      </c>
      <c r="E1748" s="16" t="str">
        <f>VLOOKUP(A1748,'Medical Examinations'!A1748:D1748,4,FALSE)</f>
        <v>Yes</v>
      </c>
      <c r="F1748" s="16" t="str">
        <f>VLOOKUP(A1748,'Medical Examinations'!A1748:E1748,5,FALSE)</f>
        <v>No</v>
      </c>
      <c r="G1748" s="16" t="str">
        <f>VLOOKUP(A1748,'Medical Examinations'!A1748:F1748,6,FALSE)</f>
        <v>No</v>
      </c>
      <c r="H1748" s="16">
        <f>VLOOKUP('HEALTH CARE'!A1748,'Medical Examinations'!A1748:G1748,7,FALSE)</f>
        <v>1</v>
      </c>
      <c r="I1748" s="16" t="str">
        <f>VLOOKUP(A1748,'Medical Examinations'!A1748:H1748,8,FALSE)</f>
        <v>No</v>
      </c>
      <c r="J1748" s="16" t="str">
        <f>VLOOKUP(A1748,'Medical Examinations'!A1748:I1748,9,FALSE)</f>
        <v>normal weight</v>
      </c>
      <c r="K1748" s="16" t="str">
        <f>VLOOKUP(A1748,'Medical Examinations'!A1748:J1748,10,FALSE)</f>
        <v>normal</v>
      </c>
      <c r="L1748" s="18">
        <f>VLOOKUP(A1748,'Hospitalisation Details'!A:F, 5, FALSE)</f>
        <v>15</v>
      </c>
      <c r="M1748" s="16">
        <f>VLOOKUP(A1748,'Hospitalisation Details'!A1748:H1748,8,FALSE)</f>
        <v>5136.75</v>
      </c>
      <c r="N1748" s="16" t="str">
        <f>VLOOKUP(A1748,'Hospitalisation Details'!A1748:I1748,9,FALSE)</f>
        <v>tier - 2</v>
      </c>
      <c r="O1748" s="16" t="str">
        <f>VLOOKUP(A1748,'Hospitalisation Details'!A1748:J1748,10,FALSE)</f>
        <v>tier - 1</v>
      </c>
      <c r="P1748" s="16" t="str">
        <f>VLOOKUP(A1748,'Hospitalisation Details'!A1748:K1748,11,FALSE)</f>
        <v>R1013</v>
      </c>
      <c r="Q1748" s="16">
        <f>VLOOKUP(A1748,'Hospitalisation Details'!A1748:L1748,12,FALSE)</f>
        <v>34</v>
      </c>
    </row>
    <row r="1749" spans="1:17" ht="20.399999999999999" x14ac:dyDescent="0.6">
      <c r="A1749" s="17" t="s">
        <v>622</v>
      </c>
      <c r="B1749" s="16" t="str">
        <f>VLOOKUP('HEALTH CARE'!A1749,'Customer Names'!A1749:D1749,3,FALSE)</f>
        <v>Pearson</v>
      </c>
      <c r="C1749" s="16">
        <f>VLOOKUP(A1749,'Medical Examinations'!A1749:B1749,2,FALSE)</f>
        <v>24.13</v>
      </c>
      <c r="D1749" s="16">
        <f>VLOOKUP(A1749,'Medical Examinations'!A1749:C1749,3,FALSE)</f>
        <v>5.2</v>
      </c>
      <c r="E1749" s="16" t="str">
        <f>VLOOKUP(A1749,'Medical Examinations'!A1749:D1749,4,FALSE)</f>
        <v>No</v>
      </c>
      <c r="F1749" s="16" t="str">
        <f>VLOOKUP(A1749,'Medical Examinations'!A1749:E1749,5,FALSE)</f>
        <v>No</v>
      </c>
      <c r="G1749" s="16" t="str">
        <f>VLOOKUP(A1749,'Medical Examinations'!A1749:F1749,6,FALSE)</f>
        <v>No</v>
      </c>
      <c r="H1749" s="16">
        <f>VLOOKUP('HEALTH CARE'!A1749,'Medical Examinations'!A1749:G1749,7,FALSE)</f>
        <v>1</v>
      </c>
      <c r="I1749" s="16" t="str">
        <f>VLOOKUP(A1749,'Medical Examinations'!A1749:H1749,8,FALSE)</f>
        <v>No</v>
      </c>
      <c r="J1749" s="16" t="str">
        <f>VLOOKUP(A1749,'Medical Examinations'!A1749:I1749,9,FALSE)</f>
        <v>normal weight</v>
      </c>
      <c r="K1749" s="16" t="str">
        <f>VLOOKUP(A1749,'Medical Examinations'!A1749:J1749,10,FALSE)</f>
        <v>normal</v>
      </c>
      <c r="L1749" s="18">
        <f>VLOOKUP(A1749,'Hospitalisation Details'!A:F, 5, FALSE)</f>
        <v>13</v>
      </c>
      <c r="M1749" s="16">
        <f>VLOOKUP(A1749,'Hospitalisation Details'!A1749:H1749,8,FALSE)</f>
        <v>5125.22</v>
      </c>
      <c r="N1749" s="16" t="str">
        <f>VLOOKUP(A1749,'Hospitalisation Details'!A1749:I1749,9,FALSE)</f>
        <v>tier - 1</v>
      </c>
      <c r="O1749" s="16" t="str">
        <f>VLOOKUP(A1749,'Hospitalisation Details'!A1749:J1749,10,FALSE)</f>
        <v>tier - 2</v>
      </c>
      <c r="P1749" s="16" t="str">
        <f>VLOOKUP(A1749,'Hospitalisation Details'!A1749:K1749,11,FALSE)</f>
        <v>R1012</v>
      </c>
      <c r="Q1749" s="16">
        <f>VLOOKUP(A1749,'Hospitalisation Details'!A1749:L1749,12,FALSE)</f>
        <v>35</v>
      </c>
    </row>
    <row r="1750" spans="1:17" ht="20.399999999999999" x14ac:dyDescent="0.6">
      <c r="A1750" s="17" t="s">
        <v>621</v>
      </c>
      <c r="B1750" s="16" t="str">
        <f>VLOOKUP('HEALTH CARE'!A1750,'Customer Names'!A1750:D1750,3,FALSE)</f>
        <v>Brian</v>
      </c>
      <c r="C1750" s="16">
        <f>VLOOKUP(A1750,'Medical Examinations'!A1750:B1750,2,FALSE)</f>
        <v>42.13</v>
      </c>
      <c r="D1750" s="16">
        <f>VLOOKUP(A1750,'Medical Examinations'!A1750:C1750,3,FALSE)</f>
        <v>4.54</v>
      </c>
      <c r="E1750" s="16" t="str">
        <f>VLOOKUP(A1750,'Medical Examinations'!A1750:D1750,4,FALSE)</f>
        <v>Yes</v>
      </c>
      <c r="F1750" s="16" t="str">
        <f>VLOOKUP(A1750,'Medical Examinations'!A1750:E1750,5,FALSE)</f>
        <v>No</v>
      </c>
      <c r="G1750" s="16" t="str">
        <f>VLOOKUP(A1750,'Medical Examinations'!A1750:F1750,6,FALSE)</f>
        <v>No</v>
      </c>
      <c r="H1750" s="16">
        <f>VLOOKUP('HEALTH CARE'!A1750,'Medical Examinations'!A1750:G1750,7,FALSE)</f>
        <v>1</v>
      </c>
      <c r="I1750" s="16" t="str">
        <f>VLOOKUP(A1750,'Medical Examinations'!A1750:H1750,8,FALSE)</f>
        <v>No</v>
      </c>
      <c r="J1750" s="16" t="str">
        <f>VLOOKUP(A1750,'Medical Examinations'!A1750:I1750,9,FALSE)</f>
        <v>obesity</v>
      </c>
      <c r="K1750" s="16" t="str">
        <f>VLOOKUP(A1750,'Medical Examinations'!A1750:J1750,10,FALSE)</f>
        <v>normal</v>
      </c>
      <c r="L1750" s="18">
        <f>VLOOKUP(A1750,'Hospitalisation Details'!A:F, 5, FALSE)</f>
        <v>1</v>
      </c>
      <c r="M1750" s="16">
        <f>VLOOKUP(A1750,'Hospitalisation Details'!A1750:H1750,8,FALSE)</f>
        <v>5124.1899999999996</v>
      </c>
      <c r="N1750" s="16" t="str">
        <f>VLOOKUP(A1750,'Hospitalisation Details'!A1750:I1750,9,FALSE)</f>
        <v>tier - 2</v>
      </c>
      <c r="O1750" s="16" t="str">
        <f>VLOOKUP(A1750,'Hospitalisation Details'!A1750:J1750,10,FALSE)</f>
        <v>tier - 3</v>
      </c>
      <c r="P1750" s="16" t="str">
        <f>VLOOKUP(A1750,'Hospitalisation Details'!A1750:K1750,11,FALSE)</f>
        <v>R1013</v>
      </c>
      <c r="Q1750" s="16">
        <f>VLOOKUP(A1750,'Hospitalisation Details'!A1750:L1750,12,FALSE)</f>
        <v>34</v>
      </c>
    </row>
    <row r="1751" spans="1:17" ht="20.399999999999999" x14ac:dyDescent="0.6">
      <c r="A1751" s="17" t="s">
        <v>620</v>
      </c>
      <c r="B1751" s="16" t="str">
        <f>VLOOKUP('HEALTH CARE'!A1751,'Customer Names'!A1751:D1751,3,FALSE)</f>
        <v>Brown</v>
      </c>
      <c r="C1751" s="16">
        <f>VLOOKUP(A1751,'Medical Examinations'!A1751:B1751,2,FALSE)</f>
        <v>17.86</v>
      </c>
      <c r="D1751" s="16">
        <f>VLOOKUP(A1751,'Medical Examinations'!A1751:C1751,3,FALSE)</f>
        <v>4.1100000000000003</v>
      </c>
      <c r="E1751" s="16" t="str">
        <f>VLOOKUP(A1751,'Medical Examinations'!A1751:D1751,4,FALSE)</f>
        <v>No</v>
      </c>
      <c r="F1751" s="16" t="str">
        <f>VLOOKUP(A1751,'Medical Examinations'!A1751:E1751,5,FALSE)</f>
        <v>No</v>
      </c>
      <c r="G1751" s="16" t="str">
        <f>VLOOKUP(A1751,'Medical Examinations'!A1751:F1751,6,FALSE)</f>
        <v>No</v>
      </c>
      <c r="H1751" s="16">
        <f>VLOOKUP('HEALTH CARE'!A1751,'Medical Examinations'!A1751:G1751,7,FALSE)</f>
        <v>1</v>
      </c>
      <c r="I1751" s="16" t="str">
        <f>VLOOKUP(A1751,'Medical Examinations'!A1751:H1751,8,FALSE)</f>
        <v>No</v>
      </c>
      <c r="J1751" s="16" t="str">
        <f>VLOOKUP(A1751,'Medical Examinations'!A1751:I1751,9,FALSE)</f>
        <v>underweight</v>
      </c>
      <c r="K1751" s="16" t="str">
        <f>VLOOKUP(A1751,'Medical Examinations'!A1751:J1751,10,FALSE)</f>
        <v>normal</v>
      </c>
      <c r="L1751" s="18">
        <f>VLOOKUP(A1751,'Hospitalisation Details'!A:F, 5, FALSE)</f>
        <v>18</v>
      </c>
      <c r="M1751" s="16">
        <f>VLOOKUP(A1751,'Hospitalisation Details'!A1751:H1751,8,FALSE)</f>
        <v>5116.5</v>
      </c>
      <c r="N1751" s="16" t="str">
        <f>VLOOKUP(A1751,'Hospitalisation Details'!A1751:I1751,9,FALSE)</f>
        <v>tier - 2</v>
      </c>
      <c r="O1751" s="16" t="str">
        <f>VLOOKUP(A1751,'Hospitalisation Details'!A1751:J1751,10,FALSE)</f>
        <v>tier - 2</v>
      </c>
      <c r="P1751" s="16" t="str">
        <f>VLOOKUP(A1751,'Hospitalisation Details'!A1751:K1751,11,FALSE)</f>
        <v>R1012</v>
      </c>
      <c r="Q1751" s="16">
        <f>VLOOKUP(A1751,'Hospitalisation Details'!A1751:L1751,12,FALSE)</f>
        <v>35</v>
      </c>
    </row>
    <row r="1752" spans="1:17" ht="20.399999999999999" x14ac:dyDescent="0.6">
      <c r="A1752" s="17" t="s">
        <v>619</v>
      </c>
      <c r="B1752" s="16" t="str">
        <f>VLOOKUP('HEALTH CARE'!A1752,'Customer Names'!A1752:D1752,3,FALSE)</f>
        <v>Fox</v>
      </c>
      <c r="C1752" s="16">
        <f>VLOOKUP(A1752,'Medical Examinations'!A1752:B1752,2,FALSE)</f>
        <v>32.78</v>
      </c>
      <c r="D1752" s="16">
        <f>VLOOKUP(A1752,'Medical Examinations'!A1752:C1752,3,FALSE)</f>
        <v>4.63</v>
      </c>
      <c r="E1752" s="16" t="str">
        <f>VLOOKUP(A1752,'Medical Examinations'!A1752:D1752,4,FALSE)</f>
        <v>No</v>
      </c>
      <c r="F1752" s="16" t="str">
        <f>VLOOKUP(A1752,'Medical Examinations'!A1752:E1752,5,FALSE)</f>
        <v>No</v>
      </c>
      <c r="G1752" s="16" t="str">
        <f>VLOOKUP(A1752,'Medical Examinations'!A1752:F1752,6,FALSE)</f>
        <v>No</v>
      </c>
      <c r="H1752" s="16">
        <f>VLOOKUP('HEALTH CARE'!A1752,'Medical Examinations'!A1752:G1752,7,FALSE)</f>
        <v>0</v>
      </c>
      <c r="I1752" s="16" t="str">
        <f>VLOOKUP(A1752,'Medical Examinations'!A1752:H1752,8,FALSE)</f>
        <v>No</v>
      </c>
      <c r="J1752" s="16" t="str">
        <f>VLOOKUP(A1752,'Medical Examinations'!A1752:I1752,9,FALSE)</f>
        <v>obesity</v>
      </c>
      <c r="K1752" s="16" t="str">
        <f>VLOOKUP(A1752,'Medical Examinations'!A1752:J1752,10,FALSE)</f>
        <v>normal</v>
      </c>
      <c r="L1752" s="18">
        <f>VLOOKUP(A1752,'Hospitalisation Details'!A:F, 5, FALSE)</f>
        <v>19</v>
      </c>
      <c r="M1752" s="16">
        <f>VLOOKUP(A1752,'Hospitalisation Details'!A1752:H1752,8,FALSE)</f>
        <v>5087.92</v>
      </c>
      <c r="N1752" s="16" t="str">
        <f>VLOOKUP(A1752,'Hospitalisation Details'!A1752:I1752,9,FALSE)</f>
        <v>tier - 2</v>
      </c>
      <c r="O1752" s="16" t="str">
        <f>VLOOKUP(A1752,'Hospitalisation Details'!A1752:J1752,10,FALSE)</f>
        <v>tier - 2</v>
      </c>
      <c r="P1752" s="16" t="str">
        <f>VLOOKUP(A1752,'Hospitalisation Details'!A1752:K1752,11,FALSE)</f>
        <v>R1026</v>
      </c>
      <c r="Q1752" s="16">
        <f>VLOOKUP(A1752,'Hospitalisation Details'!A1752:L1752,12,FALSE)</f>
        <v>23</v>
      </c>
    </row>
    <row r="1753" spans="1:17" ht="20.399999999999999" x14ac:dyDescent="0.6">
      <c r="A1753" s="17" t="s">
        <v>618</v>
      </c>
      <c r="B1753" s="16" t="str">
        <f>VLOOKUP('HEALTH CARE'!A1753,'Customer Names'!A1753:D1753,3,FALSE)</f>
        <v>Traver</v>
      </c>
      <c r="C1753" s="16">
        <f>VLOOKUP(A1753,'Medical Examinations'!A1753:B1753,2,FALSE)</f>
        <v>23.9</v>
      </c>
      <c r="D1753" s="16">
        <f>VLOOKUP(A1753,'Medical Examinations'!A1753:C1753,3,FALSE)</f>
        <v>6.06</v>
      </c>
      <c r="E1753" s="16" t="str">
        <f>VLOOKUP(A1753,'Medical Examinations'!A1753:D1753,4,FALSE)</f>
        <v>Yes</v>
      </c>
      <c r="F1753" s="16" t="str">
        <f>VLOOKUP(A1753,'Medical Examinations'!A1753:E1753,5,FALSE)</f>
        <v>No</v>
      </c>
      <c r="G1753" s="16" t="str">
        <f>VLOOKUP(A1753,'Medical Examinations'!A1753:F1753,6,FALSE)</f>
        <v>Yes</v>
      </c>
      <c r="H1753" s="16">
        <f>VLOOKUP('HEALTH CARE'!A1753,'Medical Examinations'!A1753:G1753,7,FALSE)</f>
        <v>1</v>
      </c>
      <c r="I1753" s="16" t="str">
        <f>VLOOKUP(A1753,'Medical Examinations'!A1753:H1753,8,FALSE)</f>
        <v>No</v>
      </c>
      <c r="J1753" s="16" t="str">
        <f>VLOOKUP(A1753,'Medical Examinations'!A1753:I1753,9,FALSE)</f>
        <v>normal weight</v>
      </c>
      <c r="K1753" s="16" t="str">
        <f>VLOOKUP(A1753,'Medical Examinations'!A1753:J1753,10,FALSE)</f>
        <v>prediabetes</v>
      </c>
      <c r="L1753" s="18">
        <f>VLOOKUP(A1753,'Hospitalisation Details'!A:F, 5, FALSE)</f>
        <v>14</v>
      </c>
      <c r="M1753" s="16">
        <f>VLOOKUP(A1753,'Hospitalisation Details'!A1753:H1753,8,FALSE)</f>
        <v>5080.1000000000004</v>
      </c>
      <c r="N1753" s="16" t="str">
        <f>VLOOKUP(A1753,'Hospitalisation Details'!A1753:I1753,9,FALSE)</f>
        <v>tier - 3</v>
      </c>
      <c r="O1753" s="16" t="str">
        <f>VLOOKUP(A1753,'Hospitalisation Details'!A1753:J1753,10,FALSE)</f>
        <v>tier - 2</v>
      </c>
      <c r="P1753" s="16" t="str">
        <f>VLOOKUP(A1753,'Hospitalisation Details'!A1753:K1753,11,FALSE)</f>
        <v>R1011</v>
      </c>
      <c r="Q1753" s="16">
        <f>VLOOKUP(A1753,'Hospitalisation Details'!A1753:L1753,12,FALSE)</f>
        <v>25</v>
      </c>
    </row>
    <row r="1754" spans="1:17" ht="20.399999999999999" x14ac:dyDescent="0.6">
      <c r="A1754" s="17" t="s">
        <v>617</v>
      </c>
      <c r="B1754" s="16" t="str">
        <f>VLOOKUP('HEALTH CARE'!A1754,'Customer Names'!A1754:D1754,3,FALSE)</f>
        <v>Quick</v>
      </c>
      <c r="C1754" s="16">
        <f>VLOOKUP(A1754,'Medical Examinations'!A1754:B1754,2,FALSE)</f>
        <v>15.47</v>
      </c>
      <c r="D1754" s="16">
        <f>VLOOKUP(A1754,'Medical Examinations'!A1754:C1754,3,FALSE)</f>
        <v>8.43</v>
      </c>
      <c r="E1754" s="16" t="str">
        <f>VLOOKUP(A1754,'Medical Examinations'!A1754:D1754,4,FALSE)</f>
        <v>No</v>
      </c>
      <c r="F1754" s="16" t="str">
        <f>VLOOKUP(A1754,'Medical Examinations'!A1754:E1754,5,FALSE)</f>
        <v>No</v>
      </c>
      <c r="G1754" s="16" t="str">
        <f>VLOOKUP(A1754,'Medical Examinations'!A1754:F1754,6,FALSE)</f>
        <v>No</v>
      </c>
      <c r="H1754" s="16">
        <f>VLOOKUP('HEALTH CARE'!A1754,'Medical Examinations'!A1754:G1754,7,FALSE)</f>
        <v>0</v>
      </c>
      <c r="I1754" s="16" t="str">
        <f>VLOOKUP(A1754,'Medical Examinations'!A1754:H1754,8,FALSE)</f>
        <v>No</v>
      </c>
      <c r="J1754" s="16" t="str">
        <f>VLOOKUP(A1754,'Medical Examinations'!A1754:I1754,9,FALSE)</f>
        <v>underweight</v>
      </c>
      <c r="K1754" s="16" t="str">
        <f>VLOOKUP(A1754,'Medical Examinations'!A1754:J1754,10,FALSE)</f>
        <v>diabetes</v>
      </c>
      <c r="L1754" s="18">
        <f>VLOOKUP(A1754,'Hospitalisation Details'!A:F, 5, FALSE)</f>
        <v>22</v>
      </c>
      <c r="M1754" s="16">
        <f>VLOOKUP(A1754,'Hospitalisation Details'!A1754:H1754,8,FALSE)</f>
        <v>5077.1899999999996</v>
      </c>
      <c r="N1754" s="16" t="str">
        <f>VLOOKUP(A1754,'Hospitalisation Details'!A1754:I1754,9,FALSE)</f>
        <v>tier - 2</v>
      </c>
      <c r="O1754" s="16" t="str">
        <f>VLOOKUP(A1754,'Hospitalisation Details'!A1754:J1754,10,FALSE)</f>
        <v>tier - 3</v>
      </c>
      <c r="P1754" s="16" t="str">
        <f>VLOOKUP(A1754,'Hospitalisation Details'!A1754:K1754,11,FALSE)</f>
        <v>R1012</v>
      </c>
      <c r="Q1754" s="16">
        <f>VLOOKUP(A1754,'Hospitalisation Details'!A1754:L1754,12,FALSE)</f>
        <v>44</v>
      </c>
    </row>
    <row r="1755" spans="1:17" ht="20.399999999999999" x14ac:dyDescent="0.6">
      <c r="A1755" s="17" t="s">
        <v>616</v>
      </c>
      <c r="B1755" s="16" t="str">
        <f>VLOOKUP('HEALTH CARE'!A1755,'Customer Names'!A1755:D1755,3,FALSE)</f>
        <v>Scott</v>
      </c>
      <c r="C1755" s="16">
        <f>VLOOKUP(A1755,'Medical Examinations'!A1755:B1755,2,FALSE)</f>
        <v>28.54</v>
      </c>
      <c r="D1755" s="16">
        <f>VLOOKUP(A1755,'Medical Examinations'!A1755:C1755,3,FALSE)</f>
        <v>5.51</v>
      </c>
      <c r="E1755" s="16" t="str">
        <f>VLOOKUP(A1755,'Medical Examinations'!A1755:D1755,4,FALSE)</f>
        <v>No</v>
      </c>
      <c r="F1755" s="16" t="str">
        <f>VLOOKUP(A1755,'Medical Examinations'!A1755:E1755,5,FALSE)</f>
        <v>No</v>
      </c>
      <c r="G1755" s="16" t="str">
        <f>VLOOKUP(A1755,'Medical Examinations'!A1755:F1755,6,FALSE)</f>
        <v>Yes</v>
      </c>
      <c r="H1755" s="16">
        <f>VLOOKUP('HEALTH CARE'!A1755,'Medical Examinations'!A1755:G1755,7,FALSE)</f>
        <v>1</v>
      </c>
      <c r="I1755" s="16" t="str">
        <f>VLOOKUP(A1755,'Medical Examinations'!A1755:H1755,8,FALSE)</f>
        <v>No</v>
      </c>
      <c r="J1755" s="16" t="str">
        <f>VLOOKUP(A1755,'Medical Examinations'!A1755:I1755,9,FALSE)</f>
        <v>overweight</v>
      </c>
      <c r="K1755" s="16" t="str">
        <f>VLOOKUP(A1755,'Medical Examinations'!A1755:J1755,10,FALSE)</f>
        <v>normal</v>
      </c>
      <c r="L1755" s="18">
        <f>VLOOKUP(A1755,'Hospitalisation Details'!A:F, 5, FALSE)</f>
        <v>11</v>
      </c>
      <c r="M1755" s="16">
        <f>VLOOKUP(A1755,'Hospitalisation Details'!A1755:H1755,8,FALSE)</f>
        <v>5059.5600000000004</v>
      </c>
      <c r="N1755" s="16" t="str">
        <f>VLOOKUP(A1755,'Hospitalisation Details'!A1755:I1755,9,FALSE)</f>
        <v>tier - 2</v>
      </c>
      <c r="O1755" s="16" t="str">
        <f>VLOOKUP(A1755,'Hospitalisation Details'!A1755:J1755,10,FALSE)</f>
        <v>tier - 1</v>
      </c>
      <c r="P1755" s="16" t="str">
        <f>VLOOKUP(A1755,'Hospitalisation Details'!A1755:K1755,11,FALSE)</f>
        <v>R1021</v>
      </c>
      <c r="Q1755" s="16">
        <f>VLOOKUP(A1755,'Hospitalisation Details'!A1755:L1755,12,FALSE)</f>
        <v>29</v>
      </c>
    </row>
    <row r="1756" spans="1:17" ht="20.399999999999999" x14ac:dyDescent="0.6">
      <c r="A1756" s="17" t="s">
        <v>615</v>
      </c>
      <c r="B1756" s="16" t="str">
        <f>VLOOKUP('HEALTH CARE'!A1756,'Customer Names'!A1756:D1756,3,FALSE)</f>
        <v>Theriot</v>
      </c>
      <c r="C1756" s="16">
        <f>VLOOKUP(A1756,'Medical Examinations'!A1756:B1756,2,FALSE)</f>
        <v>18.54</v>
      </c>
      <c r="D1756" s="16">
        <f>VLOOKUP(A1756,'Medical Examinations'!A1756:C1756,3,FALSE)</f>
        <v>4.95</v>
      </c>
      <c r="E1756" s="16" t="str">
        <f>VLOOKUP(A1756,'Medical Examinations'!A1756:D1756,4,FALSE)</f>
        <v>No</v>
      </c>
      <c r="F1756" s="16" t="str">
        <f>VLOOKUP(A1756,'Medical Examinations'!A1756:E1756,5,FALSE)</f>
        <v>No</v>
      </c>
      <c r="G1756" s="16" t="str">
        <f>VLOOKUP(A1756,'Medical Examinations'!A1756:F1756,6,FALSE)</f>
        <v>No</v>
      </c>
      <c r="H1756" s="16">
        <f>VLOOKUP('HEALTH CARE'!A1756,'Medical Examinations'!A1756:G1756,7,FALSE)</f>
        <v>0</v>
      </c>
      <c r="I1756" s="16" t="str">
        <f>VLOOKUP(A1756,'Medical Examinations'!A1756:H1756,8,FALSE)</f>
        <v>No</v>
      </c>
      <c r="J1756" s="16" t="str">
        <f>VLOOKUP(A1756,'Medical Examinations'!A1756:I1756,9,FALSE)</f>
        <v>normal weight</v>
      </c>
      <c r="K1756" s="16" t="str">
        <f>VLOOKUP(A1756,'Medical Examinations'!A1756:J1756,10,FALSE)</f>
        <v>normal</v>
      </c>
      <c r="L1756" s="18">
        <f>VLOOKUP(A1756,'Hospitalisation Details'!A:F, 5, FALSE)</f>
        <v>7</v>
      </c>
      <c r="M1756" s="16">
        <f>VLOOKUP(A1756,'Hospitalisation Details'!A1756:H1756,8,FALSE)</f>
        <v>5054.05</v>
      </c>
      <c r="N1756" s="16" t="str">
        <f>VLOOKUP(A1756,'Hospitalisation Details'!A1756:I1756,9,FALSE)</f>
        <v>tier - 2</v>
      </c>
      <c r="O1756" s="16" t="str">
        <f>VLOOKUP(A1756,'Hospitalisation Details'!A1756:J1756,10,FALSE)</f>
        <v>tier - 2</v>
      </c>
      <c r="P1756" s="16" t="str">
        <f>VLOOKUP(A1756,'Hospitalisation Details'!A1756:K1756,11,FALSE)</f>
        <v>R1013</v>
      </c>
      <c r="Q1756" s="16">
        <f>VLOOKUP(A1756,'Hospitalisation Details'!A1756:L1756,12,FALSE)</f>
        <v>42</v>
      </c>
    </row>
    <row r="1757" spans="1:17" ht="20.399999999999999" x14ac:dyDescent="0.6">
      <c r="A1757" s="17" t="s">
        <v>614</v>
      </c>
      <c r="B1757" s="16" t="str">
        <f>VLOOKUP('HEALTH CARE'!A1757,'Customer Names'!A1757:D1757,3,FALSE)</f>
        <v>Michalis</v>
      </c>
      <c r="C1757" s="16">
        <f>VLOOKUP(A1757,'Medical Examinations'!A1757:B1757,2,FALSE)</f>
        <v>32.18</v>
      </c>
      <c r="D1757" s="16">
        <f>VLOOKUP(A1757,'Medical Examinations'!A1757:C1757,3,FALSE)</f>
        <v>6.44</v>
      </c>
      <c r="E1757" s="16" t="str">
        <f>VLOOKUP(A1757,'Medical Examinations'!A1757:D1757,4,FALSE)</f>
        <v>Yes</v>
      </c>
      <c r="F1757" s="16" t="str">
        <f>VLOOKUP(A1757,'Medical Examinations'!A1757:E1757,5,FALSE)</f>
        <v>No</v>
      </c>
      <c r="G1757" s="16" t="str">
        <f>VLOOKUP(A1757,'Medical Examinations'!A1757:F1757,6,FALSE)</f>
        <v>Yes</v>
      </c>
      <c r="H1757" s="16">
        <f>VLOOKUP('HEALTH CARE'!A1757,'Medical Examinations'!A1757:G1757,7,FALSE)</f>
        <v>1</v>
      </c>
      <c r="I1757" s="16" t="str">
        <f>VLOOKUP(A1757,'Medical Examinations'!A1757:H1757,8,FALSE)</f>
        <v>No</v>
      </c>
      <c r="J1757" s="16" t="str">
        <f>VLOOKUP(A1757,'Medical Examinations'!A1757:I1757,9,FALSE)</f>
        <v>obesity</v>
      </c>
      <c r="K1757" s="16" t="b">
        <f>VLOOKUP(A1757,'Medical Examinations'!A1757:J1757,10,FALSE)</f>
        <v>0</v>
      </c>
      <c r="L1757" s="18">
        <f>VLOOKUP(A1757,'Hospitalisation Details'!A:F, 5, FALSE)</f>
        <v>29</v>
      </c>
      <c r="M1757" s="16">
        <f>VLOOKUP(A1757,'Hospitalisation Details'!A1757:H1757,8,FALSE)</f>
        <v>5045.1499999999996</v>
      </c>
      <c r="N1757" s="16" t="str">
        <f>VLOOKUP(A1757,'Hospitalisation Details'!A1757:I1757,9,FALSE)</f>
        <v>tier - 2</v>
      </c>
      <c r="O1757" s="16" t="str">
        <f>VLOOKUP(A1757,'Hospitalisation Details'!A1757:J1757,10,FALSE)</f>
        <v>tier - 2</v>
      </c>
      <c r="P1757" s="16" t="str">
        <f>VLOOKUP(A1757,'Hospitalisation Details'!A1757:K1757,11,FALSE)</f>
        <v>R1012</v>
      </c>
      <c r="Q1757" s="16">
        <f>VLOOKUP(A1757,'Hospitalisation Details'!A1757:L1757,12,FALSE)</f>
        <v>25</v>
      </c>
    </row>
    <row r="1758" spans="1:17" ht="20.399999999999999" x14ac:dyDescent="0.6">
      <c r="A1758" s="17" t="s">
        <v>613</v>
      </c>
      <c r="B1758" s="16" t="str">
        <f>VLOOKUP('HEALTH CARE'!A1758,'Customer Names'!A1758:D1758,3,FALSE)</f>
        <v>Hall</v>
      </c>
      <c r="C1758" s="16">
        <f>VLOOKUP(A1758,'Medical Examinations'!A1758:B1758,2,FALSE)</f>
        <v>37.380000000000003</v>
      </c>
      <c r="D1758" s="16">
        <f>VLOOKUP(A1758,'Medical Examinations'!A1758:C1758,3,FALSE)</f>
        <v>6.05</v>
      </c>
      <c r="E1758" s="16" t="str">
        <f>VLOOKUP(A1758,'Medical Examinations'!A1758:D1758,4,FALSE)</f>
        <v>Yes</v>
      </c>
      <c r="F1758" s="16" t="str">
        <f>VLOOKUP(A1758,'Medical Examinations'!A1758:E1758,5,FALSE)</f>
        <v>No</v>
      </c>
      <c r="G1758" s="16" t="str">
        <f>VLOOKUP(A1758,'Medical Examinations'!A1758:F1758,6,FALSE)</f>
        <v>No</v>
      </c>
      <c r="H1758" s="16">
        <f>VLOOKUP('HEALTH CARE'!A1758,'Medical Examinations'!A1758:G1758,7,FALSE)</f>
        <v>0</v>
      </c>
      <c r="I1758" s="16" t="str">
        <f>VLOOKUP(A1758,'Medical Examinations'!A1758:H1758,8,FALSE)</f>
        <v>No</v>
      </c>
      <c r="J1758" s="16" t="str">
        <f>VLOOKUP(A1758,'Medical Examinations'!A1758:I1758,9,FALSE)</f>
        <v>obesity</v>
      </c>
      <c r="K1758" s="16" t="str">
        <f>VLOOKUP(A1758,'Medical Examinations'!A1758:J1758,10,FALSE)</f>
        <v>prediabetes</v>
      </c>
      <c r="L1758" s="18">
        <f>VLOOKUP(A1758,'Hospitalisation Details'!A:F, 5, FALSE)</f>
        <v>16</v>
      </c>
      <c r="M1758" s="16">
        <f>VLOOKUP(A1758,'Hospitalisation Details'!A1758:H1758,8,FALSE)</f>
        <v>5043.13</v>
      </c>
      <c r="N1758" s="16" t="str">
        <f>VLOOKUP(A1758,'Hospitalisation Details'!A1758:I1758,9,FALSE)</f>
        <v>tier - 2</v>
      </c>
      <c r="O1758" s="16" t="str">
        <f>VLOOKUP(A1758,'Hospitalisation Details'!A1758:J1758,10,FALSE)</f>
        <v>tier - 3</v>
      </c>
      <c r="P1758" s="16" t="str">
        <f>VLOOKUP(A1758,'Hospitalisation Details'!A1758:K1758,11,FALSE)</f>
        <v>R1011</v>
      </c>
      <c r="Q1758" s="16">
        <f>VLOOKUP(A1758,'Hospitalisation Details'!A1758:L1758,12,FALSE)</f>
        <v>21</v>
      </c>
    </row>
    <row r="1759" spans="1:17" ht="20.399999999999999" x14ac:dyDescent="0.6">
      <c r="A1759" s="17" t="s">
        <v>612</v>
      </c>
      <c r="B1759" s="16" t="str">
        <f>VLOOKUP('HEALTH CARE'!A1759,'Customer Names'!A1759:D1759,3,FALSE)</f>
        <v>Tjong Clemons</v>
      </c>
      <c r="C1759" s="16">
        <f>VLOOKUP(A1759,'Medical Examinations'!A1759:B1759,2,FALSE)</f>
        <v>31.12</v>
      </c>
      <c r="D1759" s="16">
        <f>VLOOKUP(A1759,'Medical Examinations'!A1759:C1759,3,FALSE)</f>
        <v>4.76</v>
      </c>
      <c r="E1759" s="16" t="str">
        <f>VLOOKUP(A1759,'Medical Examinations'!A1759:D1759,4,FALSE)</f>
        <v>Yes</v>
      </c>
      <c r="F1759" s="16" t="str">
        <f>VLOOKUP(A1759,'Medical Examinations'!A1759:E1759,5,FALSE)</f>
        <v>No</v>
      </c>
      <c r="G1759" s="16" t="str">
        <f>VLOOKUP(A1759,'Medical Examinations'!A1759:F1759,6,FALSE)</f>
        <v>Yes</v>
      </c>
      <c r="H1759" s="16">
        <f>VLOOKUP('HEALTH CARE'!A1759,'Medical Examinations'!A1759:G1759,7,FALSE)</f>
        <v>1</v>
      </c>
      <c r="I1759" s="16" t="str">
        <f>VLOOKUP(A1759,'Medical Examinations'!A1759:H1759,8,FALSE)</f>
        <v>No</v>
      </c>
      <c r="J1759" s="16" t="str">
        <f>VLOOKUP(A1759,'Medical Examinations'!A1759:I1759,9,FALSE)</f>
        <v>obesity</v>
      </c>
      <c r="K1759" s="16" t="str">
        <f>VLOOKUP(A1759,'Medical Examinations'!A1759:J1759,10,FALSE)</f>
        <v>normal</v>
      </c>
      <c r="L1759" s="18">
        <f>VLOOKUP(A1759,'Hospitalisation Details'!A:F, 5, FALSE)</f>
        <v>4</v>
      </c>
      <c r="M1759" s="16">
        <f>VLOOKUP(A1759,'Hospitalisation Details'!A1759:H1759,8,FALSE)</f>
        <v>5038.57</v>
      </c>
      <c r="N1759" s="16" t="str">
        <f>VLOOKUP(A1759,'Hospitalisation Details'!A1759:I1759,9,FALSE)</f>
        <v>tier - 2</v>
      </c>
      <c r="O1759" s="16" t="str">
        <f>VLOOKUP(A1759,'Hospitalisation Details'!A1759:J1759,10,FALSE)</f>
        <v>tier - 2</v>
      </c>
      <c r="P1759" s="16" t="str">
        <f>VLOOKUP(A1759,'Hospitalisation Details'!A1759:K1759,11,FALSE)</f>
        <v>R1025</v>
      </c>
      <c r="Q1759" s="16">
        <f>VLOOKUP(A1759,'Hospitalisation Details'!A1759:L1759,12,FALSE)</f>
        <v>25</v>
      </c>
    </row>
    <row r="1760" spans="1:17" ht="20.399999999999999" x14ac:dyDescent="0.6">
      <c r="A1760" s="17" t="s">
        <v>611</v>
      </c>
      <c r="B1760" s="16" t="str">
        <f>VLOOKUP('HEALTH CARE'!A1760,'Customer Names'!A1760:D1760,3,FALSE)</f>
        <v>Palma</v>
      </c>
      <c r="C1760" s="16">
        <f>VLOOKUP(A1760,'Medical Examinations'!A1760:B1760,2,FALSE)</f>
        <v>22.01</v>
      </c>
      <c r="D1760" s="16">
        <f>VLOOKUP(A1760,'Medical Examinations'!A1760:C1760,3,FALSE)</f>
        <v>6.72</v>
      </c>
      <c r="E1760" s="16" t="str">
        <f>VLOOKUP(A1760,'Medical Examinations'!A1760:D1760,4,FALSE)</f>
        <v>Yes</v>
      </c>
      <c r="F1760" s="16" t="str">
        <f>VLOOKUP(A1760,'Medical Examinations'!A1760:E1760,5,FALSE)</f>
        <v>No</v>
      </c>
      <c r="G1760" s="16" t="str">
        <f>VLOOKUP(A1760,'Medical Examinations'!A1760:F1760,6,FALSE)</f>
        <v>No</v>
      </c>
      <c r="H1760" s="16">
        <f>VLOOKUP('HEALTH CARE'!A1760,'Medical Examinations'!A1760:G1760,7,FALSE)</f>
        <v>1</v>
      </c>
      <c r="I1760" s="16" t="str">
        <f>VLOOKUP(A1760,'Medical Examinations'!A1760:H1760,8,FALSE)</f>
        <v>No</v>
      </c>
      <c r="J1760" s="16" t="str">
        <f>VLOOKUP(A1760,'Medical Examinations'!A1760:I1760,9,FALSE)</f>
        <v>normal weight</v>
      </c>
      <c r="K1760" s="16" t="str">
        <f>VLOOKUP(A1760,'Medical Examinations'!A1760:J1760,10,FALSE)</f>
        <v>diabetes</v>
      </c>
      <c r="L1760" s="18">
        <f>VLOOKUP(A1760,'Hospitalisation Details'!A:F, 5, FALSE)</f>
        <v>29</v>
      </c>
      <c r="M1760" s="16">
        <f>VLOOKUP(A1760,'Hospitalisation Details'!A1760:H1760,8,FALSE)</f>
        <v>5034.1000000000004</v>
      </c>
      <c r="N1760" s="16" t="str">
        <f>VLOOKUP(A1760,'Hospitalisation Details'!A1760:I1760,9,FALSE)</f>
        <v>tier - 2</v>
      </c>
      <c r="O1760" s="16" t="str">
        <f>VLOOKUP(A1760,'Hospitalisation Details'!A1760:J1760,10,FALSE)</f>
        <v>tier - 2</v>
      </c>
      <c r="P1760" s="16" t="str">
        <f>VLOOKUP(A1760,'Hospitalisation Details'!A1760:K1760,11,FALSE)</f>
        <v>R1013</v>
      </c>
      <c r="Q1760" s="16">
        <f>VLOOKUP(A1760,'Hospitalisation Details'!A1760:L1760,12,FALSE)</f>
        <v>36</v>
      </c>
    </row>
    <row r="1761" spans="1:17" ht="20.399999999999999" x14ac:dyDescent="0.6">
      <c r="A1761" s="17" t="s">
        <v>610</v>
      </c>
      <c r="B1761" s="16" t="str">
        <f>VLOOKUP('HEALTH CARE'!A1761,'Customer Names'!A1761:D1761,3,FALSE)</f>
        <v>Takaoka</v>
      </c>
      <c r="C1761" s="16">
        <f>VLOOKUP(A1761,'Medical Examinations'!A1761:B1761,2,FALSE)</f>
        <v>27.645</v>
      </c>
      <c r="D1761" s="16">
        <f>VLOOKUP(A1761,'Medical Examinations'!A1761:C1761,3,FALSE)</f>
        <v>5.7</v>
      </c>
      <c r="E1761" s="16" t="str">
        <f>VLOOKUP(A1761,'Medical Examinations'!A1761:D1761,4,FALSE)</f>
        <v>No</v>
      </c>
      <c r="F1761" s="16" t="str">
        <f>VLOOKUP(A1761,'Medical Examinations'!A1761:E1761,5,FALSE)</f>
        <v>No</v>
      </c>
      <c r="G1761" s="16" t="str">
        <f>VLOOKUP(A1761,'Medical Examinations'!A1761:F1761,6,FALSE)</f>
        <v>No</v>
      </c>
      <c r="H1761" s="16">
        <f>VLOOKUP('HEALTH CARE'!A1761,'Medical Examinations'!A1761:G1761,7,FALSE)</f>
        <v>0</v>
      </c>
      <c r="I1761" s="16" t="str">
        <f>VLOOKUP(A1761,'Medical Examinations'!A1761:H1761,8,FALSE)</f>
        <v>No</v>
      </c>
      <c r="J1761" s="16" t="str">
        <f>VLOOKUP(A1761,'Medical Examinations'!A1761:I1761,9,FALSE)</f>
        <v>overweight</v>
      </c>
      <c r="K1761" s="16" t="str">
        <f>VLOOKUP(A1761,'Medical Examinations'!A1761:J1761,10,FALSE)</f>
        <v>prediabetes</v>
      </c>
      <c r="L1761" s="18">
        <f>VLOOKUP(A1761,'Hospitalisation Details'!A:F, 5, FALSE)</f>
        <v>10</v>
      </c>
      <c r="M1761" s="16">
        <f>VLOOKUP(A1761,'Hospitalisation Details'!A1761:H1761,8,FALSE)</f>
        <v>5031.2700000000004</v>
      </c>
      <c r="N1761" s="16" t="str">
        <f>VLOOKUP(A1761,'Hospitalisation Details'!A1761:I1761,9,FALSE)</f>
        <v>tier - 3</v>
      </c>
      <c r="O1761" s="16" t="str">
        <f>VLOOKUP(A1761,'Hospitalisation Details'!A1761:J1761,10,FALSE)</f>
        <v>tier - 1</v>
      </c>
      <c r="P1761" s="16" t="str">
        <f>VLOOKUP(A1761,'Hospitalisation Details'!A1761:K1761,11,FALSE)</f>
        <v>R1016</v>
      </c>
      <c r="Q1761" s="16">
        <f>VLOOKUP(A1761,'Hospitalisation Details'!A1761:L1761,12,FALSE)</f>
        <v>31</v>
      </c>
    </row>
    <row r="1762" spans="1:17" ht="20.399999999999999" x14ac:dyDescent="0.6">
      <c r="A1762" s="17" t="s">
        <v>609</v>
      </c>
      <c r="B1762" s="16" t="str">
        <f>VLOOKUP('HEALTH CARE'!A1762,'Customer Names'!A1762:D1762,3,FALSE)</f>
        <v>Sherman</v>
      </c>
      <c r="C1762" s="16">
        <f>VLOOKUP(A1762,'Medical Examinations'!A1762:B1762,2,FALSE)</f>
        <v>29.64</v>
      </c>
      <c r="D1762" s="16">
        <f>VLOOKUP(A1762,'Medical Examinations'!A1762:C1762,3,FALSE)</f>
        <v>5.31</v>
      </c>
      <c r="E1762" s="16" t="str">
        <f>VLOOKUP(A1762,'Medical Examinations'!A1762:D1762,4,FALSE)</f>
        <v>Yes</v>
      </c>
      <c r="F1762" s="16" t="str">
        <f>VLOOKUP(A1762,'Medical Examinations'!A1762:E1762,5,FALSE)</f>
        <v>No</v>
      </c>
      <c r="G1762" s="16" t="str">
        <f>VLOOKUP(A1762,'Medical Examinations'!A1762:F1762,6,FALSE)</f>
        <v>No</v>
      </c>
      <c r="H1762" s="16">
        <f>VLOOKUP('HEALTH CARE'!A1762,'Medical Examinations'!A1762:G1762,7,FALSE)</f>
        <v>0</v>
      </c>
      <c r="I1762" s="16" t="str">
        <f>VLOOKUP(A1762,'Medical Examinations'!A1762:H1762,8,FALSE)</f>
        <v>No</v>
      </c>
      <c r="J1762" s="16" t="str">
        <f>VLOOKUP(A1762,'Medical Examinations'!A1762:I1762,9,FALSE)</f>
        <v>overweight</v>
      </c>
      <c r="K1762" s="16" t="str">
        <f>VLOOKUP(A1762,'Medical Examinations'!A1762:J1762,10,FALSE)</f>
        <v>normal</v>
      </c>
      <c r="L1762" s="18">
        <f>VLOOKUP(A1762,'Hospitalisation Details'!A:F, 5, FALSE)</f>
        <v>28</v>
      </c>
      <c r="M1762" s="16">
        <f>VLOOKUP(A1762,'Hospitalisation Details'!A1762:H1762,8,FALSE)</f>
        <v>5028.1499999999996</v>
      </c>
      <c r="N1762" s="16" t="str">
        <f>VLOOKUP(A1762,'Hospitalisation Details'!A1762:I1762,9,FALSE)</f>
        <v>tier - 1</v>
      </c>
      <c r="O1762" s="16" t="str">
        <f>VLOOKUP(A1762,'Hospitalisation Details'!A1762:J1762,10,FALSE)</f>
        <v>tier - 2</v>
      </c>
      <c r="P1762" s="16" t="str">
        <f>VLOOKUP(A1762,'Hospitalisation Details'!A1762:K1762,11,FALSE)</f>
        <v>R1012</v>
      </c>
      <c r="Q1762" s="16">
        <f>VLOOKUP(A1762,'Hospitalisation Details'!A1762:L1762,12,FALSE)</f>
        <v>37</v>
      </c>
    </row>
    <row r="1763" spans="1:17" ht="20.399999999999999" x14ac:dyDescent="0.6">
      <c r="A1763" s="17" t="s">
        <v>608</v>
      </c>
      <c r="B1763" s="16" t="str">
        <f>VLOOKUP('HEALTH CARE'!A1763,'Customer Names'!A1763:D1763,3,FALSE)</f>
        <v>Andre</v>
      </c>
      <c r="C1763" s="16">
        <f>VLOOKUP(A1763,'Medical Examinations'!A1763:B1763,2,FALSE)</f>
        <v>33.700000000000003</v>
      </c>
      <c r="D1763" s="16">
        <f>VLOOKUP(A1763,'Medical Examinations'!A1763:C1763,3,FALSE)</f>
        <v>4.32</v>
      </c>
      <c r="E1763" s="16" t="str">
        <f>VLOOKUP(A1763,'Medical Examinations'!A1763:D1763,4,FALSE)</f>
        <v>Yes</v>
      </c>
      <c r="F1763" s="16" t="str">
        <f>VLOOKUP(A1763,'Medical Examinations'!A1763:E1763,5,FALSE)</f>
        <v>No</v>
      </c>
      <c r="G1763" s="16" t="str">
        <f>VLOOKUP(A1763,'Medical Examinations'!A1763:F1763,6,FALSE)</f>
        <v>No</v>
      </c>
      <c r="H1763" s="16">
        <f>VLOOKUP('HEALTH CARE'!A1763,'Medical Examinations'!A1763:G1763,7,FALSE)</f>
        <v>1</v>
      </c>
      <c r="I1763" s="16" t="str">
        <f>VLOOKUP(A1763,'Medical Examinations'!A1763:H1763,8,FALSE)</f>
        <v>No</v>
      </c>
      <c r="J1763" s="16" t="str">
        <f>VLOOKUP(A1763,'Medical Examinations'!A1763:I1763,9,FALSE)</f>
        <v>obesity</v>
      </c>
      <c r="K1763" s="16" t="str">
        <f>VLOOKUP(A1763,'Medical Examinations'!A1763:J1763,10,FALSE)</f>
        <v>normal</v>
      </c>
      <c r="L1763" s="18">
        <f>VLOOKUP(A1763,'Hospitalisation Details'!A:F, 5, FALSE)</f>
        <v>9</v>
      </c>
      <c r="M1763" s="16">
        <f>VLOOKUP(A1763,'Hospitalisation Details'!A1763:H1763,8,FALSE)</f>
        <v>5012.47</v>
      </c>
      <c r="N1763" s="16" t="str">
        <f>VLOOKUP(A1763,'Hospitalisation Details'!A1763:I1763,9,FALSE)</f>
        <v>tier - 2</v>
      </c>
      <c r="O1763" s="16" t="str">
        <f>VLOOKUP(A1763,'Hospitalisation Details'!A1763:J1763,10,FALSE)</f>
        <v>tier - 3</v>
      </c>
      <c r="P1763" s="16" t="str">
        <f>VLOOKUP(A1763,'Hospitalisation Details'!A1763:K1763,11,FALSE)</f>
        <v>R1011</v>
      </c>
      <c r="Q1763" s="16">
        <f>VLOOKUP(A1763,'Hospitalisation Details'!A1763:L1763,12,FALSE)</f>
        <v>34</v>
      </c>
    </row>
    <row r="1764" spans="1:17" ht="20.399999999999999" x14ac:dyDescent="0.6">
      <c r="A1764" s="17" t="s">
        <v>607</v>
      </c>
      <c r="B1764" s="16" t="str">
        <f>VLOOKUP('HEALTH CARE'!A1764,'Customer Names'!A1764:D1764,3,FALSE)</f>
        <v>Switt</v>
      </c>
      <c r="C1764" s="16">
        <f>VLOOKUP(A1764,'Medical Examinations'!A1764:B1764,2,FALSE)</f>
        <v>27.5</v>
      </c>
      <c r="D1764" s="16">
        <f>VLOOKUP(A1764,'Medical Examinations'!A1764:C1764,3,FALSE)</f>
        <v>4.2300000000000004</v>
      </c>
      <c r="E1764" s="16" t="str">
        <f>VLOOKUP(A1764,'Medical Examinations'!A1764:D1764,4,FALSE)</f>
        <v>Yes</v>
      </c>
      <c r="F1764" s="16" t="str">
        <f>VLOOKUP(A1764,'Medical Examinations'!A1764:E1764,5,FALSE)</f>
        <v>No</v>
      </c>
      <c r="G1764" s="16" t="str">
        <f>VLOOKUP(A1764,'Medical Examinations'!A1764:F1764,6,FALSE)</f>
        <v>No</v>
      </c>
      <c r="H1764" s="16">
        <f>VLOOKUP('HEALTH CARE'!A1764,'Medical Examinations'!A1764:G1764,7,FALSE)</f>
        <v>1</v>
      </c>
      <c r="I1764" s="16" t="str">
        <f>VLOOKUP(A1764,'Medical Examinations'!A1764:H1764,8,FALSE)</f>
        <v>No</v>
      </c>
      <c r="J1764" s="16" t="str">
        <f>VLOOKUP(A1764,'Medical Examinations'!A1764:I1764,9,FALSE)</f>
        <v>overweight</v>
      </c>
      <c r="K1764" s="16" t="str">
        <f>VLOOKUP(A1764,'Medical Examinations'!A1764:J1764,10,FALSE)</f>
        <v>normal</v>
      </c>
      <c r="L1764" s="18">
        <f>VLOOKUP(A1764,'Hospitalisation Details'!A:F, 5, FALSE)</f>
        <v>8</v>
      </c>
      <c r="M1764" s="16">
        <f>VLOOKUP(A1764,'Hospitalisation Details'!A1764:H1764,8,FALSE)</f>
        <v>5003.8500000000004</v>
      </c>
      <c r="N1764" s="16" t="str">
        <f>VLOOKUP(A1764,'Hospitalisation Details'!A1764:I1764,9,FALSE)</f>
        <v>tier - 2</v>
      </c>
      <c r="O1764" s="16" t="str">
        <f>VLOOKUP(A1764,'Hospitalisation Details'!A1764:J1764,10,FALSE)</f>
        <v>tier - 3</v>
      </c>
      <c r="P1764" s="16" t="str">
        <f>VLOOKUP(A1764,'Hospitalisation Details'!A1764:K1764,11,FALSE)</f>
        <v>R1011</v>
      </c>
      <c r="Q1764" s="16">
        <f>VLOOKUP(A1764,'Hospitalisation Details'!A1764:L1764,12,FALSE)</f>
        <v>34</v>
      </c>
    </row>
    <row r="1765" spans="1:17" ht="20.399999999999999" x14ac:dyDescent="0.6">
      <c r="A1765" s="17" t="s">
        <v>606</v>
      </c>
      <c r="B1765" s="16" t="str">
        <f>VLOOKUP('HEALTH CARE'!A1765,'Customer Names'!A1765:D1765,3,FALSE)</f>
        <v>Erickson</v>
      </c>
      <c r="C1765" s="16">
        <f>VLOOKUP(A1765,'Medical Examinations'!A1765:B1765,2,FALSE)</f>
        <v>16.12</v>
      </c>
      <c r="D1765" s="16">
        <f>VLOOKUP(A1765,'Medical Examinations'!A1765:C1765,3,FALSE)</f>
        <v>6.09</v>
      </c>
      <c r="E1765" s="16" t="str">
        <f>VLOOKUP(A1765,'Medical Examinations'!A1765:D1765,4,FALSE)</f>
        <v>No</v>
      </c>
      <c r="F1765" s="16" t="str">
        <f>VLOOKUP(A1765,'Medical Examinations'!A1765:E1765,5,FALSE)</f>
        <v>No</v>
      </c>
      <c r="G1765" s="16" t="str">
        <f>VLOOKUP(A1765,'Medical Examinations'!A1765:F1765,6,FALSE)</f>
        <v>No</v>
      </c>
      <c r="H1765" s="16">
        <f>VLOOKUP('HEALTH CARE'!A1765,'Medical Examinations'!A1765:G1765,7,FALSE)</f>
        <v>0</v>
      </c>
      <c r="I1765" s="16" t="str">
        <f>VLOOKUP(A1765,'Medical Examinations'!A1765:H1765,8,FALSE)</f>
        <v>No</v>
      </c>
      <c r="J1765" s="16" t="str">
        <f>VLOOKUP(A1765,'Medical Examinations'!A1765:I1765,9,FALSE)</f>
        <v>underweight</v>
      </c>
      <c r="K1765" s="16" t="str">
        <f>VLOOKUP(A1765,'Medical Examinations'!A1765:J1765,10,FALSE)</f>
        <v>prediabetes</v>
      </c>
      <c r="L1765" s="18">
        <f>VLOOKUP(A1765,'Hospitalisation Details'!A:F, 5, FALSE)</f>
        <v>9</v>
      </c>
      <c r="M1765" s="16">
        <f>VLOOKUP(A1765,'Hospitalisation Details'!A1765:H1765,8,FALSE)</f>
        <v>5003.7700000000004</v>
      </c>
      <c r="N1765" s="16" t="str">
        <f>VLOOKUP(A1765,'Hospitalisation Details'!A1765:I1765,9,FALSE)</f>
        <v>tier - 2</v>
      </c>
      <c r="O1765" s="16" t="str">
        <f>VLOOKUP(A1765,'Hospitalisation Details'!A1765:J1765,10,FALSE)</f>
        <v>tier - 3</v>
      </c>
      <c r="P1765" s="16" t="str">
        <f>VLOOKUP(A1765,'Hospitalisation Details'!A1765:K1765,11,FALSE)</f>
        <v>R1013</v>
      </c>
      <c r="Q1765" s="16">
        <f>VLOOKUP(A1765,'Hospitalisation Details'!A1765:L1765,12,FALSE)</f>
        <v>45</v>
      </c>
    </row>
    <row r="1766" spans="1:17" ht="20.399999999999999" x14ac:dyDescent="0.6">
      <c r="A1766" s="17" t="s">
        <v>605</v>
      </c>
      <c r="B1766" s="16" t="str">
        <f>VLOOKUP('HEALTH CARE'!A1766,'Customer Names'!A1766:D1766,3,FALSE)</f>
        <v>Miller</v>
      </c>
      <c r="C1766" s="16">
        <f>VLOOKUP(A1766,'Medical Examinations'!A1766:B1766,2,FALSE)</f>
        <v>26.73</v>
      </c>
      <c r="D1766" s="16">
        <f>VLOOKUP(A1766,'Medical Examinations'!A1766:C1766,3,FALSE)</f>
        <v>4.74</v>
      </c>
      <c r="E1766" s="16" t="str">
        <f>VLOOKUP(A1766,'Medical Examinations'!A1766:D1766,4,FALSE)</f>
        <v>Yes</v>
      </c>
      <c r="F1766" s="16" t="str">
        <f>VLOOKUP(A1766,'Medical Examinations'!A1766:E1766,5,FALSE)</f>
        <v>No</v>
      </c>
      <c r="G1766" s="16" t="str">
        <f>VLOOKUP(A1766,'Medical Examinations'!A1766:F1766,6,FALSE)</f>
        <v>No</v>
      </c>
      <c r="H1766" s="16">
        <f>VLOOKUP('HEALTH CARE'!A1766,'Medical Examinations'!A1766:G1766,7,FALSE)</f>
        <v>1</v>
      </c>
      <c r="I1766" s="16" t="str">
        <f>VLOOKUP(A1766,'Medical Examinations'!A1766:H1766,8,FALSE)</f>
        <v>No</v>
      </c>
      <c r="J1766" s="16" t="str">
        <f>VLOOKUP(A1766,'Medical Examinations'!A1766:I1766,9,FALSE)</f>
        <v>overweight</v>
      </c>
      <c r="K1766" s="16" t="str">
        <f>VLOOKUP(A1766,'Medical Examinations'!A1766:J1766,10,FALSE)</f>
        <v>normal</v>
      </c>
      <c r="L1766" s="18">
        <f>VLOOKUP(A1766,'Hospitalisation Details'!A:F, 5, FALSE)</f>
        <v>4</v>
      </c>
      <c r="M1766" s="16">
        <f>VLOOKUP(A1766,'Hospitalisation Details'!A1766:H1766,8,FALSE)</f>
        <v>5002.78</v>
      </c>
      <c r="N1766" s="16" t="str">
        <f>VLOOKUP(A1766,'Hospitalisation Details'!A1766:I1766,9,FALSE)</f>
        <v>tier - 2</v>
      </c>
      <c r="O1766" s="16" t="str">
        <f>VLOOKUP(A1766,'Hospitalisation Details'!A1766:J1766,10,FALSE)</f>
        <v>tier - 2</v>
      </c>
      <c r="P1766" s="16" t="str">
        <f>VLOOKUP(A1766,'Hospitalisation Details'!A1766:K1766,11,FALSE)</f>
        <v>R1013</v>
      </c>
      <c r="Q1766" s="16">
        <f>VLOOKUP(A1766,'Hospitalisation Details'!A1766:L1766,12,FALSE)</f>
        <v>34</v>
      </c>
    </row>
    <row r="1767" spans="1:17" ht="20.399999999999999" x14ac:dyDescent="0.6">
      <c r="A1767" s="17" t="s">
        <v>604</v>
      </c>
      <c r="B1767" s="16" t="str">
        <f>VLOOKUP('HEALTH CARE'!A1767,'Customer Names'!A1767:D1767,3,FALSE)</f>
        <v>Whitbeck</v>
      </c>
      <c r="C1767" s="16">
        <f>VLOOKUP(A1767,'Medical Examinations'!A1767:B1767,2,FALSE)</f>
        <v>37.25</v>
      </c>
      <c r="D1767" s="16">
        <f>VLOOKUP(A1767,'Medical Examinations'!A1767:C1767,3,FALSE)</f>
        <v>6.23</v>
      </c>
      <c r="E1767" s="16" t="str">
        <f>VLOOKUP(A1767,'Medical Examinations'!A1767:D1767,4,FALSE)</f>
        <v>Yes</v>
      </c>
      <c r="F1767" s="16" t="str">
        <f>VLOOKUP(A1767,'Medical Examinations'!A1767:E1767,5,FALSE)</f>
        <v>No</v>
      </c>
      <c r="G1767" s="16" t="str">
        <f>VLOOKUP(A1767,'Medical Examinations'!A1767:F1767,6,FALSE)</f>
        <v>No</v>
      </c>
      <c r="H1767" s="16">
        <f>VLOOKUP('HEALTH CARE'!A1767,'Medical Examinations'!A1767:G1767,7,FALSE)</f>
        <v>0</v>
      </c>
      <c r="I1767" s="16" t="str">
        <f>VLOOKUP(A1767,'Medical Examinations'!A1767:H1767,8,FALSE)</f>
        <v>No</v>
      </c>
      <c r="J1767" s="16" t="str">
        <f>VLOOKUP(A1767,'Medical Examinations'!A1767:I1767,9,FALSE)</f>
        <v>obesity</v>
      </c>
      <c r="K1767" s="16" t="str">
        <f>VLOOKUP(A1767,'Medical Examinations'!A1767:J1767,10,FALSE)</f>
        <v>prediabetes</v>
      </c>
      <c r="L1767" s="18">
        <f>VLOOKUP(A1767,'Hospitalisation Details'!A:F, 5, FALSE)</f>
        <v>5</v>
      </c>
      <c r="M1767" s="16">
        <f>VLOOKUP(A1767,'Hospitalisation Details'!A1767:H1767,8,FALSE)</f>
        <v>4999.04</v>
      </c>
      <c r="N1767" s="16" t="str">
        <f>VLOOKUP(A1767,'Hospitalisation Details'!A1767:I1767,9,FALSE)</f>
        <v>tier - 2</v>
      </c>
      <c r="O1767" s="16" t="str">
        <f>VLOOKUP(A1767,'Hospitalisation Details'!A1767:J1767,10,FALSE)</f>
        <v>tier - 2</v>
      </c>
      <c r="P1767" s="16" t="str">
        <f>VLOOKUP(A1767,'Hospitalisation Details'!A1767:K1767,11,FALSE)</f>
        <v>R1011</v>
      </c>
      <c r="Q1767" s="16">
        <f>VLOOKUP(A1767,'Hospitalisation Details'!A1767:L1767,12,FALSE)</f>
        <v>21</v>
      </c>
    </row>
    <row r="1768" spans="1:17" ht="20.399999999999999" x14ac:dyDescent="0.6">
      <c r="A1768" s="17" t="s">
        <v>603</v>
      </c>
      <c r="B1768" s="16" t="str">
        <f>VLOOKUP('HEALTH CARE'!A1768,'Customer Names'!A1768:D1768,3,FALSE)</f>
        <v>Auer</v>
      </c>
      <c r="C1768" s="16">
        <f>VLOOKUP(A1768,'Medical Examinations'!A1768:B1768,2,FALSE)</f>
        <v>23.56</v>
      </c>
      <c r="D1768" s="16">
        <f>VLOOKUP(A1768,'Medical Examinations'!A1768:C1768,3,FALSE)</f>
        <v>5.45</v>
      </c>
      <c r="E1768" s="16" t="str">
        <f>VLOOKUP(A1768,'Medical Examinations'!A1768:D1768,4,FALSE)</f>
        <v>Yes</v>
      </c>
      <c r="F1768" s="16" t="str">
        <f>VLOOKUP(A1768,'Medical Examinations'!A1768:E1768,5,FALSE)</f>
        <v>No</v>
      </c>
      <c r="G1768" s="16" t="str">
        <f>VLOOKUP(A1768,'Medical Examinations'!A1768:F1768,6,FALSE)</f>
        <v>No</v>
      </c>
      <c r="H1768" s="16">
        <f>VLOOKUP('HEALTH CARE'!A1768,'Medical Examinations'!A1768:G1768,7,FALSE)</f>
        <v>1</v>
      </c>
      <c r="I1768" s="16" t="str">
        <f>VLOOKUP(A1768,'Medical Examinations'!A1768:H1768,8,FALSE)</f>
        <v>No</v>
      </c>
      <c r="J1768" s="16" t="str">
        <f>VLOOKUP(A1768,'Medical Examinations'!A1768:I1768,9,FALSE)</f>
        <v>normal weight</v>
      </c>
      <c r="K1768" s="16" t="str">
        <f>VLOOKUP(A1768,'Medical Examinations'!A1768:J1768,10,FALSE)</f>
        <v>normal</v>
      </c>
      <c r="L1768" s="18">
        <f>VLOOKUP(A1768,'Hospitalisation Details'!A:F, 5, FALSE)</f>
        <v>24</v>
      </c>
      <c r="M1768" s="16">
        <f>VLOOKUP(A1768,'Hospitalisation Details'!A1768:H1768,8,FALSE)</f>
        <v>4992.38</v>
      </c>
      <c r="N1768" s="16" t="str">
        <f>VLOOKUP(A1768,'Hospitalisation Details'!A1768:I1768,9,FALSE)</f>
        <v>tier - 2</v>
      </c>
      <c r="O1768" s="16" t="str">
        <f>VLOOKUP(A1768,'Hospitalisation Details'!A1768:J1768,10,FALSE)</f>
        <v>tier - 3</v>
      </c>
      <c r="P1768" s="16" t="str">
        <f>VLOOKUP(A1768,'Hospitalisation Details'!A1768:K1768,11,FALSE)</f>
        <v>R1024</v>
      </c>
      <c r="Q1768" s="16">
        <f>VLOOKUP(A1768,'Hospitalisation Details'!A1768:L1768,12,FALSE)</f>
        <v>34</v>
      </c>
    </row>
    <row r="1769" spans="1:17" ht="20.399999999999999" x14ac:dyDescent="0.6">
      <c r="A1769" s="17" t="s">
        <v>602</v>
      </c>
      <c r="B1769" s="16" t="str">
        <f>VLOOKUP('HEALTH CARE'!A1769,'Customer Names'!A1769:D1769,3,FALSE)</f>
        <v>Attar</v>
      </c>
      <c r="C1769" s="16">
        <f>VLOOKUP(A1769,'Medical Examinations'!A1769:B1769,2,FALSE)</f>
        <v>15.84</v>
      </c>
      <c r="D1769" s="16">
        <f>VLOOKUP(A1769,'Medical Examinations'!A1769:C1769,3,FALSE)</f>
        <v>10.34</v>
      </c>
      <c r="E1769" s="16" t="str">
        <f>VLOOKUP(A1769,'Medical Examinations'!A1769:D1769,4,FALSE)</f>
        <v>No</v>
      </c>
      <c r="F1769" s="16" t="str">
        <f>VLOOKUP(A1769,'Medical Examinations'!A1769:E1769,5,FALSE)</f>
        <v>No</v>
      </c>
      <c r="G1769" s="16" t="str">
        <f>VLOOKUP(A1769,'Medical Examinations'!A1769:F1769,6,FALSE)</f>
        <v>No</v>
      </c>
      <c r="H1769" s="16">
        <f>VLOOKUP('HEALTH CARE'!A1769,'Medical Examinations'!A1769:G1769,7,FALSE)</f>
        <v>2</v>
      </c>
      <c r="I1769" s="16" t="str">
        <f>VLOOKUP(A1769,'Medical Examinations'!A1769:H1769,8,FALSE)</f>
        <v>No</v>
      </c>
      <c r="J1769" s="16" t="str">
        <f>VLOOKUP(A1769,'Medical Examinations'!A1769:I1769,9,FALSE)</f>
        <v>underweight</v>
      </c>
      <c r="K1769" s="16" t="str">
        <f>VLOOKUP(A1769,'Medical Examinations'!A1769:J1769,10,FALSE)</f>
        <v>diabetes</v>
      </c>
      <c r="L1769" s="18">
        <f>VLOOKUP(A1769,'Hospitalisation Details'!A:F, 5, FALSE)</f>
        <v>7</v>
      </c>
      <c r="M1769" s="16">
        <f>VLOOKUP(A1769,'Hospitalisation Details'!A1769:H1769,8,FALSE)</f>
        <v>4985.22</v>
      </c>
      <c r="N1769" s="16" t="str">
        <f>VLOOKUP(A1769,'Hospitalisation Details'!A1769:I1769,9,FALSE)</f>
        <v>tier - 2</v>
      </c>
      <c r="O1769" s="16" t="str">
        <f>VLOOKUP(A1769,'Hospitalisation Details'!A1769:J1769,10,FALSE)</f>
        <v>tier - 3</v>
      </c>
      <c r="P1769" s="16" t="str">
        <f>VLOOKUP(A1769,'Hospitalisation Details'!A1769:K1769,11,FALSE)</f>
        <v>R1013</v>
      </c>
      <c r="Q1769" s="16">
        <f>VLOOKUP(A1769,'Hospitalisation Details'!A1769:L1769,12,FALSE)</f>
        <v>49</v>
      </c>
    </row>
    <row r="1770" spans="1:17" ht="20.399999999999999" x14ac:dyDescent="0.6">
      <c r="A1770" s="17" t="s">
        <v>601</v>
      </c>
      <c r="B1770" s="16" t="str">
        <f>VLOOKUP('HEALTH CARE'!A1770,'Customer Names'!A1770:D1770,3,FALSE)</f>
        <v>Misuraca</v>
      </c>
      <c r="C1770" s="16">
        <f>VLOOKUP(A1770,'Medical Examinations'!A1770:B1770,2,FALSE)</f>
        <v>36.630000000000003</v>
      </c>
      <c r="D1770" s="16">
        <f>VLOOKUP(A1770,'Medical Examinations'!A1770:C1770,3,FALSE)</f>
        <v>5.15</v>
      </c>
      <c r="E1770" s="16" t="str">
        <f>VLOOKUP(A1770,'Medical Examinations'!A1770:D1770,4,FALSE)</f>
        <v>No</v>
      </c>
      <c r="F1770" s="16" t="str">
        <f>VLOOKUP(A1770,'Medical Examinations'!A1770:E1770,5,FALSE)</f>
        <v>No</v>
      </c>
      <c r="G1770" s="16" t="str">
        <f>VLOOKUP(A1770,'Medical Examinations'!A1770:F1770,6,FALSE)</f>
        <v>No</v>
      </c>
      <c r="H1770" s="16">
        <f>VLOOKUP('HEALTH CARE'!A1770,'Medical Examinations'!A1770:G1770,7,FALSE)</f>
        <v>0</v>
      </c>
      <c r="I1770" s="16" t="str">
        <f>VLOOKUP(A1770,'Medical Examinations'!A1770:H1770,8,FALSE)</f>
        <v>No</v>
      </c>
      <c r="J1770" s="16" t="str">
        <f>VLOOKUP(A1770,'Medical Examinations'!A1770:I1770,9,FALSE)</f>
        <v>obesity</v>
      </c>
      <c r="K1770" s="16" t="str">
        <f>VLOOKUP(A1770,'Medical Examinations'!A1770:J1770,10,FALSE)</f>
        <v>normal</v>
      </c>
      <c r="L1770" s="18">
        <f>VLOOKUP(A1770,'Hospitalisation Details'!A:F, 5, FALSE)</f>
        <v>30</v>
      </c>
      <c r="M1770" s="16">
        <f>VLOOKUP(A1770,'Hospitalisation Details'!A1770:H1770,8,FALSE)</f>
        <v>4949.76</v>
      </c>
      <c r="N1770" s="16" t="str">
        <f>VLOOKUP(A1770,'Hospitalisation Details'!A1770:I1770,9,FALSE)</f>
        <v>tier - 2</v>
      </c>
      <c r="O1770" s="16" t="str">
        <f>VLOOKUP(A1770,'Hospitalisation Details'!A1770:J1770,10,FALSE)</f>
        <v>tier - 1</v>
      </c>
      <c r="P1770" s="16" t="str">
        <f>VLOOKUP(A1770,'Hospitalisation Details'!A1770:K1770,11,FALSE)</f>
        <v>R1013</v>
      </c>
      <c r="Q1770" s="16">
        <f>VLOOKUP(A1770,'Hospitalisation Details'!A1770:L1770,12,FALSE)</f>
        <v>31</v>
      </c>
    </row>
    <row r="1771" spans="1:17" ht="20.399999999999999" x14ac:dyDescent="0.6">
      <c r="A1771" s="17" t="s">
        <v>600</v>
      </c>
      <c r="B1771" s="16" t="str">
        <f>VLOOKUP('HEALTH CARE'!A1771,'Customer Names'!A1771:D1771,3,FALSE)</f>
        <v>Spannaus</v>
      </c>
      <c r="C1771" s="16">
        <f>VLOOKUP(A1771,'Medical Examinations'!A1771:B1771,2,FALSE)</f>
        <v>16.47</v>
      </c>
      <c r="D1771" s="16">
        <f>VLOOKUP(A1771,'Medical Examinations'!A1771:C1771,3,FALSE)</f>
        <v>11.72</v>
      </c>
      <c r="E1771" s="16" t="str">
        <f>VLOOKUP(A1771,'Medical Examinations'!A1771:D1771,4,FALSE)</f>
        <v>No</v>
      </c>
      <c r="F1771" s="16" t="str">
        <f>VLOOKUP(A1771,'Medical Examinations'!A1771:E1771,5,FALSE)</f>
        <v>No</v>
      </c>
      <c r="G1771" s="16" t="str">
        <f>VLOOKUP(A1771,'Medical Examinations'!A1771:F1771,6,FALSE)</f>
        <v>No</v>
      </c>
      <c r="H1771" s="16">
        <f>VLOOKUP('HEALTH CARE'!A1771,'Medical Examinations'!A1771:G1771,7,FALSE)</f>
        <v>0</v>
      </c>
      <c r="I1771" s="16" t="str">
        <f>VLOOKUP(A1771,'Medical Examinations'!A1771:H1771,8,FALSE)</f>
        <v>No</v>
      </c>
      <c r="J1771" s="16" t="str">
        <f>VLOOKUP(A1771,'Medical Examinations'!A1771:I1771,9,FALSE)</f>
        <v>underweight</v>
      </c>
      <c r="K1771" s="16" t="str">
        <f>VLOOKUP(A1771,'Medical Examinations'!A1771:J1771,10,FALSE)</f>
        <v>diabetes</v>
      </c>
      <c r="L1771" s="18">
        <f>VLOOKUP(A1771,'Hospitalisation Details'!A:F, 5, FALSE)</f>
        <v>26</v>
      </c>
      <c r="M1771" s="16">
        <f>VLOOKUP(A1771,'Hospitalisation Details'!A1771:H1771,8,FALSE)</f>
        <v>4942.0600000000004</v>
      </c>
      <c r="N1771" s="16" t="str">
        <f>VLOOKUP(A1771,'Hospitalisation Details'!A1771:I1771,9,FALSE)</f>
        <v>tier - 2</v>
      </c>
      <c r="O1771" s="16" t="str">
        <f>VLOOKUP(A1771,'Hospitalisation Details'!A1771:J1771,10,FALSE)</f>
        <v>tier - 2</v>
      </c>
      <c r="P1771" s="16" t="str">
        <f>VLOOKUP(A1771,'Hospitalisation Details'!A1771:K1771,11,FALSE)</f>
        <v>R1013</v>
      </c>
      <c r="Q1771" s="16">
        <f>VLOOKUP(A1771,'Hospitalisation Details'!A1771:L1771,12,FALSE)</f>
        <v>48</v>
      </c>
    </row>
    <row r="1772" spans="1:17" ht="20.399999999999999" x14ac:dyDescent="0.6">
      <c r="A1772" s="17" t="s">
        <v>599</v>
      </c>
      <c r="B1772" s="16" t="str">
        <f>VLOOKUP('HEALTH CARE'!A1772,'Customer Names'!A1772:D1772,3,FALSE)</f>
        <v>Tarbiat</v>
      </c>
      <c r="C1772" s="16">
        <f>VLOOKUP(A1772,'Medical Examinations'!A1772:B1772,2,FALSE)</f>
        <v>25.8</v>
      </c>
      <c r="D1772" s="16">
        <f>VLOOKUP(A1772,'Medical Examinations'!A1772:C1772,3,FALSE)</f>
        <v>5.29</v>
      </c>
      <c r="E1772" s="16" t="str">
        <f>VLOOKUP(A1772,'Medical Examinations'!A1772:D1772,4,FALSE)</f>
        <v>No</v>
      </c>
      <c r="F1772" s="16" t="str">
        <f>VLOOKUP(A1772,'Medical Examinations'!A1772:E1772,5,FALSE)</f>
        <v>No</v>
      </c>
      <c r="G1772" s="16" t="str">
        <f>VLOOKUP(A1772,'Medical Examinations'!A1772:F1772,6,FALSE)</f>
        <v>No</v>
      </c>
      <c r="H1772" s="16">
        <f>VLOOKUP('HEALTH CARE'!A1772,'Medical Examinations'!A1772:G1772,7,FALSE)</f>
        <v>0</v>
      </c>
      <c r="I1772" s="16" t="str">
        <f>VLOOKUP(A1772,'Medical Examinations'!A1772:H1772,8,FALSE)</f>
        <v>No</v>
      </c>
      <c r="J1772" s="16" t="str">
        <f>VLOOKUP(A1772,'Medical Examinations'!A1772:I1772,9,FALSE)</f>
        <v>overweight</v>
      </c>
      <c r="K1772" s="16" t="str">
        <f>VLOOKUP(A1772,'Medical Examinations'!A1772:J1772,10,FALSE)</f>
        <v>normal</v>
      </c>
      <c r="L1772" s="18">
        <f>VLOOKUP(A1772,'Hospitalisation Details'!A:F, 5, FALSE)</f>
        <v>27</v>
      </c>
      <c r="M1772" s="16">
        <f>VLOOKUP(A1772,'Hospitalisation Details'!A1772:H1772,8,FALSE)</f>
        <v>4934.71</v>
      </c>
      <c r="N1772" s="16" t="str">
        <f>VLOOKUP(A1772,'Hospitalisation Details'!A1772:I1772,9,FALSE)</f>
        <v>tier - 2</v>
      </c>
      <c r="O1772" s="16" t="str">
        <f>VLOOKUP(A1772,'Hospitalisation Details'!A1772:J1772,10,FALSE)</f>
        <v>tier - 3</v>
      </c>
      <c r="P1772" s="16" t="str">
        <f>VLOOKUP(A1772,'Hospitalisation Details'!A1772:K1772,11,FALSE)</f>
        <v>R1011</v>
      </c>
      <c r="Q1772" s="16">
        <f>VLOOKUP(A1772,'Hospitalisation Details'!A1772:L1772,12,FALSE)</f>
        <v>31</v>
      </c>
    </row>
    <row r="1773" spans="1:17" ht="20.399999999999999" x14ac:dyDescent="0.6">
      <c r="A1773" s="17" t="s">
        <v>598</v>
      </c>
      <c r="B1773" s="16" t="str">
        <f>VLOOKUP('HEALTH CARE'!A1773,'Customer Names'!A1773:D1773,3,FALSE)</f>
        <v>Pulkkinen</v>
      </c>
      <c r="C1773" s="16">
        <f>VLOOKUP(A1773,'Medical Examinations'!A1773:B1773,2,FALSE)</f>
        <v>23.6</v>
      </c>
      <c r="D1773" s="16">
        <f>VLOOKUP(A1773,'Medical Examinations'!A1773:C1773,3,FALSE)</f>
        <v>4.33</v>
      </c>
      <c r="E1773" s="16" t="str">
        <f>VLOOKUP(A1773,'Medical Examinations'!A1773:D1773,4,FALSE)</f>
        <v>No</v>
      </c>
      <c r="F1773" s="16" t="str">
        <f>VLOOKUP(A1773,'Medical Examinations'!A1773:E1773,5,FALSE)</f>
        <v>No</v>
      </c>
      <c r="G1773" s="16" t="str">
        <f>VLOOKUP(A1773,'Medical Examinations'!A1773:F1773,6,FALSE)</f>
        <v>No</v>
      </c>
      <c r="H1773" s="16">
        <f>VLOOKUP('HEALTH CARE'!A1773,'Medical Examinations'!A1773:G1773,7,FALSE)</f>
        <v>0</v>
      </c>
      <c r="I1773" s="16" t="str">
        <f>VLOOKUP(A1773,'Medical Examinations'!A1773:H1773,8,FALSE)</f>
        <v>No</v>
      </c>
      <c r="J1773" s="16" t="str">
        <f>VLOOKUP(A1773,'Medical Examinations'!A1773:I1773,9,FALSE)</f>
        <v>normal weight</v>
      </c>
      <c r="K1773" s="16" t="str">
        <f>VLOOKUP(A1773,'Medical Examinations'!A1773:J1773,10,FALSE)</f>
        <v>normal</v>
      </c>
      <c r="L1773" s="18">
        <f>VLOOKUP(A1773,'Hospitalisation Details'!A:F, 5, FALSE)</f>
        <v>23</v>
      </c>
      <c r="M1773" s="16">
        <f>VLOOKUP(A1773,'Hospitalisation Details'!A1773:H1773,8,FALSE)</f>
        <v>4931.6499999999996</v>
      </c>
      <c r="N1773" s="16" t="str">
        <f>VLOOKUP(A1773,'Hospitalisation Details'!A1773:I1773,9,FALSE)</f>
        <v>tier - 2</v>
      </c>
      <c r="O1773" s="16" t="str">
        <f>VLOOKUP(A1773,'Hospitalisation Details'!A1773:J1773,10,FALSE)</f>
        <v>tier - 3</v>
      </c>
      <c r="P1773" s="16" t="str">
        <f>VLOOKUP(A1773,'Hospitalisation Details'!A1773:K1773,11,FALSE)</f>
        <v>R1011</v>
      </c>
      <c r="Q1773" s="16">
        <f>VLOOKUP(A1773,'Hospitalisation Details'!A1773:L1773,12,FALSE)</f>
        <v>31</v>
      </c>
    </row>
    <row r="1774" spans="1:17" ht="20.399999999999999" x14ac:dyDescent="0.6">
      <c r="A1774" s="17" t="s">
        <v>597</v>
      </c>
      <c r="B1774" s="16" t="str">
        <f>VLOOKUP('HEALTH CARE'!A1774,'Customer Names'!A1774:D1774,3,FALSE)</f>
        <v>Trnovcova</v>
      </c>
      <c r="C1774" s="16">
        <f>VLOOKUP(A1774,'Medical Examinations'!A1774:B1774,2,FALSE)</f>
        <v>32.11</v>
      </c>
      <c r="D1774" s="16">
        <f>VLOOKUP(A1774,'Medical Examinations'!A1774:C1774,3,FALSE)</f>
        <v>6.24</v>
      </c>
      <c r="E1774" s="16" t="str">
        <f>VLOOKUP(A1774,'Medical Examinations'!A1774:D1774,4,FALSE)</f>
        <v>No</v>
      </c>
      <c r="F1774" s="16" t="str">
        <f>VLOOKUP(A1774,'Medical Examinations'!A1774:E1774,5,FALSE)</f>
        <v>No</v>
      </c>
      <c r="G1774" s="16" t="str">
        <f>VLOOKUP(A1774,'Medical Examinations'!A1774:F1774,6,FALSE)</f>
        <v>Yes</v>
      </c>
      <c r="H1774" s="16">
        <f>VLOOKUP('HEALTH CARE'!A1774,'Medical Examinations'!A1774:G1774,7,FALSE)</f>
        <v>1</v>
      </c>
      <c r="I1774" s="16" t="str">
        <f>VLOOKUP(A1774,'Medical Examinations'!A1774:H1774,8,FALSE)</f>
        <v>No</v>
      </c>
      <c r="J1774" s="16" t="str">
        <f>VLOOKUP(A1774,'Medical Examinations'!A1774:I1774,9,FALSE)</f>
        <v>obesity</v>
      </c>
      <c r="K1774" s="16" t="str">
        <f>VLOOKUP(A1774,'Medical Examinations'!A1774:J1774,10,FALSE)</f>
        <v>prediabetes</v>
      </c>
      <c r="L1774" s="18">
        <f>VLOOKUP(A1774,'Hospitalisation Details'!A:F, 5, FALSE)</f>
        <v>10</v>
      </c>
      <c r="M1774" s="16">
        <f>VLOOKUP(A1774,'Hospitalisation Details'!A1774:H1774,8,FALSE)</f>
        <v>4922.92</v>
      </c>
      <c r="N1774" s="16" t="str">
        <f>VLOOKUP(A1774,'Hospitalisation Details'!A1774:I1774,9,FALSE)</f>
        <v>tier - 2</v>
      </c>
      <c r="O1774" s="16" t="str">
        <f>VLOOKUP(A1774,'Hospitalisation Details'!A1774:J1774,10,FALSE)</f>
        <v>tier - 2</v>
      </c>
      <c r="P1774" s="16" t="str">
        <f>VLOOKUP(A1774,'Hospitalisation Details'!A1774:K1774,11,FALSE)</f>
        <v>R1012</v>
      </c>
      <c r="Q1774" s="16">
        <f>VLOOKUP(A1774,'Hospitalisation Details'!A1774:L1774,12,FALSE)</f>
        <v>29</v>
      </c>
    </row>
    <row r="1775" spans="1:17" ht="20.399999999999999" x14ac:dyDescent="0.6">
      <c r="A1775" s="17" t="s">
        <v>596</v>
      </c>
      <c r="B1775" s="16" t="str">
        <f>VLOOKUP('HEALTH CARE'!A1775,'Customer Names'!A1775:D1775,3,FALSE)</f>
        <v>Anthony</v>
      </c>
      <c r="C1775" s="16">
        <f>VLOOKUP(A1775,'Medical Examinations'!A1775:B1775,2,FALSE)</f>
        <v>30.114999999999998</v>
      </c>
      <c r="D1775" s="16">
        <f>VLOOKUP(A1775,'Medical Examinations'!A1775:C1775,3,FALSE)</f>
        <v>11.61</v>
      </c>
      <c r="E1775" s="16" t="str">
        <f>VLOOKUP(A1775,'Medical Examinations'!A1775:D1775,4,FALSE)</f>
        <v>No</v>
      </c>
      <c r="F1775" s="16" t="str">
        <f>VLOOKUP(A1775,'Medical Examinations'!A1775:E1775,5,FALSE)</f>
        <v>No</v>
      </c>
      <c r="G1775" s="16" t="str">
        <f>VLOOKUP(A1775,'Medical Examinations'!A1775:F1775,6,FALSE)</f>
        <v>No</v>
      </c>
      <c r="H1775" s="16">
        <f>VLOOKUP('HEALTH CARE'!A1775,'Medical Examinations'!A1775:G1775,7,FALSE)</f>
        <v>0</v>
      </c>
      <c r="I1775" s="16" t="str">
        <f>VLOOKUP(A1775,'Medical Examinations'!A1775:H1775,8,FALSE)</f>
        <v>No</v>
      </c>
      <c r="J1775" s="16" t="str">
        <f>VLOOKUP(A1775,'Medical Examinations'!A1775:I1775,9,FALSE)</f>
        <v>obesity</v>
      </c>
      <c r="K1775" s="16" t="str">
        <f>VLOOKUP(A1775,'Medical Examinations'!A1775:J1775,10,FALSE)</f>
        <v>diabetes</v>
      </c>
      <c r="L1775" s="18">
        <f>VLOOKUP(A1775,'Hospitalisation Details'!A:F, 5, FALSE)</f>
        <v>21</v>
      </c>
      <c r="M1775" s="16">
        <f>VLOOKUP(A1775,'Hospitalisation Details'!A1775:H1775,8,FALSE)</f>
        <v>4915.0600000000004</v>
      </c>
      <c r="N1775" s="16" t="str">
        <f>VLOOKUP(A1775,'Hospitalisation Details'!A1775:I1775,9,FALSE)</f>
        <v>tier - 2</v>
      </c>
      <c r="O1775" s="16" t="str">
        <f>VLOOKUP(A1775,'Hospitalisation Details'!A1775:J1775,10,FALSE)</f>
        <v>tier - 1</v>
      </c>
      <c r="P1775" s="16" t="str">
        <f>VLOOKUP(A1775,'Hospitalisation Details'!A1775:K1775,11,FALSE)</f>
        <v>R1017</v>
      </c>
      <c r="Q1775" s="16">
        <f>VLOOKUP(A1775,'Hospitalisation Details'!A1775:L1775,12,FALSE)</f>
        <v>20</v>
      </c>
    </row>
    <row r="1776" spans="1:17" ht="20.399999999999999" x14ac:dyDescent="0.6">
      <c r="A1776" s="17" t="s">
        <v>595</v>
      </c>
      <c r="B1776" s="16" t="str">
        <f>VLOOKUP('HEALTH CARE'!A1776,'Customer Names'!A1776:D1776,3,FALSE)</f>
        <v>Hetrick</v>
      </c>
      <c r="C1776" s="16">
        <f>VLOOKUP(A1776,'Medical Examinations'!A1776:B1776,2,FALSE)</f>
        <v>20.28</v>
      </c>
      <c r="D1776" s="16">
        <f>VLOOKUP(A1776,'Medical Examinations'!A1776:C1776,3,FALSE)</f>
        <v>11.07</v>
      </c>
      <c r="E1776" s="16" t="str">
        <f>VLOOKUP(A1776,'Medical Examinations'!A1776:D1776,4,FALSE)</f>
        <v>Yes</v>
      </c>
      <c r="F1776" s="16" t="str">
        <f>VLOOKUP(A1776,'Medical Examinations'!A1776:E1776,5,FALSE)</f>
        <v>No</v>
      </c>
      <c r="G1776" s="16" t="str">
        <f>VLOOKUP(A1776,'Medical Examinations'!A1776:F1776,6,FALSE)</f>
        <v>No</v>
      </c>
      <c r="H1776" s="16">
        <f>VLOOKUP('HEALTH CARE'!A1776,'Medical Examinations'!A1776:G1776,7,FALSE)</f>
        <v>0</v>
      </c>
      <c r="I1776" s="16" t="str">
        <f>VLOOKUP(A1776,'Medical Examinations'!A1776:H1776,8,FALSE)</f>
        <v>No</v>
      </c>
      <c r="J1776" s="16" t="str">
        <f>VLOOKUP(A1776,'Medical Examinations'!A1776:I1776,9,FALSE)</f>
        <v>normal weight</v>
      </c>
      <c r="K1776" s="16" t="str">
        <f>VLOOKUP(A1776,'Medical Examinations'!A1776:J1776,10,FALSE)</f>
        <v>diabetes</v>
      </c>
      <c r="L1776" s="18">
        <f>VLOOKUP(A1776,'Hospitalisation Details'!A:F, 5, FALSE)</f>
        <v>18</v>
      </c>
      <c r="M1776" s="16">
        <f>VLOOKUP(A1776,'Hospitalisation Details'!A1776:H1776,8,FALSE)</f>
        <v>4911.8900000000003</v>
      </c>
      <c r="N1776" s="16" t="str">
        <f>VLOOKUP(A1776,'Hospitalisation Details'!A1776:I1776,9,FALSE)</f>
        <v>tier - 2</v>
      </c>
      <c r="O1776" s="16" t="str">
        <f>VLOOKUP(A1776,'Hospitalisation Details'!A1776:J1776,10,FALSE)</f>
        <v>tier - 3</v>
      </c>
      <c r="P1776" s="16" t="str">
        <f>VLOOKUP(A1776,'Hospitalisation Details'!A1776:K1776,11,FALSE)</f>
        <v>R1013</v>
      </c>
      <c r="Q1776" s="16">
        <f>VLOOKUP(A1776,'Hospitalisation Details'!A1776:L1776,12,FALSE)</f>
        <v>41</v>
      </c>
    </row>
    <row r="1777" spans="1:17" ht="20.399999999999999" x14ac:dyDescent="0.6">
      <c r="A1777" s="17" t="s">
        <v>594</v>
      </c>
      <c r="B1777" s="16" t="str">
        <f>VLOOKUP('HEALTH CARE'!A1777,'Customer Names'!A1777:D1777,3,FALSE)</f>
        <v>Stern</v>
      </c>
      <c r="C1777" s="16">
        <f>VLOOKUP(A1777,'Medical Examinations'!A1777:B1777,2,FALSE)</f>
        <v>20.234999999999999</v>
      </c>
      <c r="D1777" s="16">
        <f>VLOOKUP(A1777,'Medical Examinations'!A1777:C1777,3,FALSE)</f>
        <v>5.19</v>
      </c>
      <c r="E1777" s="16" t="str">
        <f>VLOOKUP(A1777,'Medical Examinations'!A1777:D1777,4,FALSE)</f>
        <v>No</v>
      </c>
      <c r="F1777" s="16" t="str">
        <f>VLOOKUP(A1777,'Medical Examinations'!A1777:E1777,5,FALSE)</f>
        <v>No</v>
      </c>
      <c r="G1777" s="16" t="str">
        <f>VLOOKUP(A1777,'Medical Examinations'!A1777:F1777,6,FALSE)</f>
        <v>Yes</v>
      </c>
      <c r="H1777" s="16">
        <f>VLOOKUP('HEALTH CARE'!A1777,'Medical Examinations'!A1777:G1777,7,FALSE)</f>
        <v>1</v>
      </c>
      <c r="I1777" s="16" t="str">
        <f>VLOOKUP(A1777,'Medical Examinations'!A1777:H1777,8,FALSE)</f>
        <v>No</v>
      </c>
      <c r="J1777" s="16" t="str">
        <f>VLOOKUP(A1777,'Medical Examinations'!A1777:I1777,9,FALSE)</f>
        <v>normal weight</v>
      </c>
      <c r="K1777" s="16" t="str">
        <f>VLOOKUP(A1777,'Medical Examinations'!A1777:J1777,10,FALSE)</f>
        <v>normal</v>
      </c>
      <c r="L1777" s="18">
        <f>VLOOKUP(A1777,'Hospitalisation Details'!A:F, 5, FALSE)</f>
        <v>10</v>
      </c>
      <c r="M1777" s="16">
        <f>VLOOKUP(A1777,'Hospitalisation Details'!A1777:H1777,8,FALSE)</f>
        <v>4906.41</v>
      </c>
      <c r="N1777" s="16" t="str">
        <f>VLOOKUP(A1777,'Hospitalisation Details'!A1777:I1777,9,FALSE)</f>
        <v>tier - 2</v>
      </c>
      <c r="O1777" s="16" t="str">
        <f>VLOOKUP(A1777,'Hospitalisation Details'!A1777:J1777,10,FALSE)</f>
        <v>tier - 1</v>
      </c>
      <c r="P1777" s="16" t="str">
        <f>VLOOKUP(A1777,'Hospitalisation Details'!A1777:K1777,11,FALSE)</f>
        <v>R1012</v>
      </c>
      <c r="Q1777" s="16">
        <f>VLOOKUP(A1777,'Hospitalisation Details'!A1777:L1777,12,FALSE)</f>
        <v>29</v>
      </c>
    </row>
    <row r="1778" spans="1:17" ht="20.399999999999999" x14ac:dyDescent="0.6">
      <c r="A1778" s="17" t="s">
        <v>593</v>
      </c>
      <c r="B1778" s="16" t="str">
        <f>VLOOKUP('HEALTH CARE'!A1778,'Customer Names'!A1778:D1778,3,FALSE)</f>
        <v>Newman</v>
      </c>
      <c r="C1778" s="16">
        <f>VLOOKUP(A1778,'Medical Examinations'!A1778:B1778,2,FALSE)</f>
        <v>25.27</v>
      </c>
      <c r="D1778" s="16">
        <f>VLOOKUP(A1778,'Medical Examinations'!A1778:C1778,3,FALSE)</f>
        <v>5.7</v>
      </c>
      <c r="E1778" s="16" t="str">
        <f>VLOOKUP(A1778,'Medical Examinations'!A1778:D1778,4,FALSE)</f>
        <v>Yes</v>
      </c>
      <c r="F1778" s="16" t="str">
        <f>VLOOKUP(A1778,'Medical Examinations'!A1778:E1778,5,FALSE)</f>
        <v>No</v>
      </c>
      <c r="G1778" s="16" t="str">
        <f>VLOOKUP(A1778,'Medical Examinations'!A1778:F1778,6,FALSE)</f>
        <v>No</v>
      </c>
      <c r="H1778" s="16">
        <f>VLOOKUP('HEALTH CARE'!A1778,'Medical Examinations'!A1778:G1778,7,FALSE)</f>
        <v>1</v>
      </c>
      <c r="I1778" s="16" t="str">
        <f>VLOOKUP(A1778,'Medical Examinations'!A1778:H1778,8,FALSE)</f>
        <v>No</v>
      </c>
      <c r="J1778" s="16" t="str">
        <f>VLOOKUP(A1778,'Medical Examinations'!A1778:I1778,9,FALSE)</f>
        <v>overweight</v>
      </c>
      <c r="K1778" s="16" t="str">
        <f>VLOOKUP(A1778,'Medical Examinations'!A1778:J1778,10,FALSE)</f>
        <v>prediabetes</v>
      </c>
      <c r="L1778" s="18">
        <f>VLOOKUP(A1778,'Hospitalisation Details'!A:F, 5, FALSE)</f>
        <v>23</v>
      </c>
      <c r="M1778" s="16">
        <f>VLOOKUP(A1778,'Hospitalisation Details'!A1778:H1778,8,FALSE)</f>
        <v>4894.75</v>
      </c>
      <c r="N1778" s="16" t="str">
        <f>VLOOKUP(A1778,'Hospitalisation Details'!A1778:I1778,9,FALSE)</f>
        <v>tier - 3</v>
      </c>
      <c r="O1778" s="16" t="str">
        <f>VLOOKUP(A1778,'Hospitalisation Details'!A1778:J1778,10,FALSE)</f>
        <v>tier - 3</v>
      </c>
      <c r="P1778" s="16" t="str">
        <f>VLOOKUP(A1778,'Hospitalisation Details'!A1778:K1778,11,FALSE)</f>
        <v>R1012</v>
      </c>
      <c r="Q1778" s="16">
        <f>VLOOKUP(A1778,'Hospitalisation Details'!A1778:L1778,12,FALSE)</f>
        <v>34</v>
      </c>
    </row>
    <row r="1779" spans="1:17" ht="20.399999999999999" x14ac:dyDescent="0.6">
      <c r="A1779" s="17" t="s">
        <v>592</v>
      </c>
      <c r="B1779" s="16" t="str">
        <f>VLOOKUP('HEALTH CARE'!A1779,'Customer Names'!A1779:D1779,3,FALSE)</f>
        <v>Reasoner</v>
      </c>
      <c r="C1779" s="16">
        <f>VLOOKUP(A1779,'Medical Examinations'!A1779:B1779,2,FALSE)</f>
        <v>24.24</v>
      </c>
      <c r="D1779" s="16">
        <f>VLOOKUP(A1779,'Medical Examinations'!A1779:C1779,3,FALSE)</f>
        <v>6.15</v>
      </c>
      <c r="E1779" s="16" t="str">
        <f>VLOOKUP(A1779,'Medical Examinations'!A1779:D1779,4,FALSE)</f>
        <v>No</v>
      </c>
      <c r="F1779" s="16" t="str">
        <f>VLOOKUP(A1779,'Medical Examinations'!A1779:E1779,5,FALSE)</f>
        <v>No</v>
      </c>
      <c r="G1779" s="16" t="str">
        <f>VLOOKUP(A1779,'Medical Examinations'!A1779:F1779,6,FALSE)</f>
        <v>No</v>
      </c>
      <c r="H1779" s="16">
        <f>VLOOKUP('HEALTH CARE'!A1779,'Medical Examinations'!A1779:G1779,7,FALSE)</f>
        <v>0</v>
      </c>
      <c r="I1779" s="16" t="str">
        <f>VLOOKUP(A1779,'Medical Examinations'!A1779:H1779,8,FALSE)</f>
        <v>No</v>
      </c>
      <c r="J1779" s="16" t="str">
        <f>VLOOKUP(A1779,'Medical Examinations'!A1779:I1779,9,FALSE)</f>
        <v>normal weight</v>
      </c>
      <c r="K1779" s="16" t="str">
        <f>VLOOKUP(A1779,'Medical Examinations'!A1779:J1779,10,FALSE)</f>
        <v>prediabetes</v>
      </c>
      <c r="L1779" s="18">
        <f>VLOOKUP(A1779,'Hospitalisation Details'!A:F, 5, FALSE)</f>
        <v>28</v>
      </c>
      <c r="M1779" s="16">
        <f>VLOOKUP(A1779,'Hospitalisation Details'!A1779:H1779,8,FALSE)</f>
        <v>4894.3900000000003</v>
      </c>
      <c r="N1779" s="16" t="str">
        <f>VLOOKUP(A1779,'Hospitalisation Details'!A1779:I1779,9,FALSE)</f>
        <v>tier - 2</v>
      </c>
      <c r="O1779" s="16" t="str">
        <f>VLOOKUP(A1779,'Hospitalisation Details'!A1779:J1779,10,FALSE)</f>
        <v>tier - 3</v>
      </c>
      <c r="P1779" s="16" t="str">
        <f>VLOOKUP(A1779,'Hospitalisation Details'!A1779:K1779,11,FALSE)</f>
        <v>R1013</v>
      </c>
      <c r="Q1779" s="16">
        <f>VLOOKUP(A1779,'Hospitalisation Details'!A1779:L1779,12,FALSE)</f>
        <v>32</v>
      </c>
    </row>
    <row r="1780" spans="1:17" ht="20.399999999999999" x14ac:dyDescent="0.6">
      <c r="A1780" s="17" t="s">
        <v>591</v>
      </c>
      <c r="B1780" s="16" t="str">
        <f>VLOOKUP('HEALTH CARE'!A1780,'Customer Names'!A1780:D1780,3,FALSE)</f>
        <v>Mone</v>
      </c>
      <c r="C1780" s="16">
        <f>VLOOKUP(A1780,'Medical Examinations'!A1780:B1780,2,FALSE)</f>
        <v>35.75</v>
      </c>
      <c r="D1780" s="16">
        <f>VLOOKUP(A1780,'Medical Examinations'!A1780:C1780,3,FALSE)</f>
        <v>5.07</v>
      </c>
      <c r="E1780" s="16" t="str">
        <f>VLOOKUP(A1780,'Medical Examinations'!A1780:D1780,4,FALSE)</f>
        <v>No</v>
      </c>
      <c r="F1780" s="16" t="str">
        <f>VLOOKUP(A1780,'Medical Examinations'!A1780:E1780,5,FALSE)</f>
        <v>No</v>
      </c>
      <c r="G1780" s="16" t="str">
        <f>VLOOKUP(A1780,'Medical Examinations'!A1780:F1780,6,FALSE)</f>
        <v>No</v>
      </c>
      <c r="H1780" s="16">
        <f>VLOOKUP('HEALTH CARE'!A1780,'Medical Examinations'!A1780:G1780,7,FALSE)</f>
        <v>0</v>
      </c>
      <c r="I1780" s="16" t="str">
        <f>VLOOKUP(A1780,'Medical Examinations'!A1780:H1780,8,FALSE)</f>
        <v>No</v>
      </c>
      <c r="J1780" s="16" t="str">
        <f>VLOOKUP(A1780,'Medical Examinations'!A1780:I1780,9,FALSE)</f>
        <v>obesity</v>
      </c>
      <c r="K1780" s="16" t="str">
        <f>VLOOKUP(A1780,'Medical Examinations'!A1780:J1780,10,FALSE)</f>
        <v>normal</v>
      </c>
      <c r="L1780" s="18">
        <f>VLOOKUP(A1780,'Hospitalisation Details'!A:F, 5, FALSE)</f>
        <v>10</v>
      </c>
      <c r="M1780" s="16">
        <f>VLOOKUP(A1780,'Hospitalisation Details'!A1780:H1780,8,FALSE)</f>
        <v>4890</v>
      </c>
      <c r="N1780" s="16" t="str">
        <f>VLOOKUP(A1780,'Hospitalisation Details'!A1780:I1780,9,FALSE)</f>
        <v>tier - 3</v>
      </c>
      <c r="O1780" s="16" t="str">
        <f>VLOOKUP(A1780,'Hospitalisation Details'!A1780:J1780,10,FALSE)</f>
        <v>tier - 2</v>
      </c>
      <c r="P1780" s="16" t="str">
        <f>VLOOKUP(A1780,'Hospitalisation Details'!A1780:K1780,11,FALSE)</f>
        <v>R1013</v>
      </c>
      <c r="Q1780" s="16">
        <f>VLOOKUP(A1780,'Hospitalisation Details'!A1780:L1780,12,FALSE)</f>
        <v>33</v>
      </c>
    </row>
    <row r="1781" spans="1:17" ht="20.399999999999999" x14ac:dyDescent="0.6">
      <c r="A1781" s="17" t="s">
        <v>590</v>
      </c>
      <c r="B1781" s="16" t="str">
        <f>VLOOKUP('HEALTH CARE'!A1781,'Customer Names'!A1781:D1781,3,FALSE)</f>
        <v>Powers</v>
      </c>
      <c r="C1781" s="16">
        <f>VLOOKUP(A1781,'Medical Examinations'!A1781:B1781,2,FALSE)</f>
        <v>29.92</v>
      </c>
      <c r="D1781" s="16">
        <f>VLOOKUP(A1781,'Medical Examinations'!A1781:C1781,3,FALSE)</f>
        <v>10.97</v>
      </c>
      <c r="E1781" s="16" t="str">
        <f>VLOOKUP(A1781,'Medical Examinations'!A1781:D1781,4,FALSE)</f>
        <v>Yes</v>
      </c>
      <c r="F1781" s="16" t="str">
        <f>VLOOKUP(A1781,'Medical Examinations'!A1781:E1781,5,FALSE)</f>
        <v>No</v>
      </c>
      <c r="G1781" s="16" t="str">
        <f>VLOOKUP(A1781,'Medical Examinations'!A1781:F1781,6,FALSE)</f>
        <v>No</v>
      </c>
      <c r="H1781" s="16">
        <f>VLOOKUP('HEALTH CARE'!A1781,'Medical Examinations'!A1781:G1781,7,FALSE)</f>
        <v>1</v>
      </c>
      <c r="I1781" s="16" t="str">
        <f>VLOOKUP(A1781,'Medical Examinations'!A1781:H1781,8,FALSE)</f>
        <v>No</v>
      </c>
      <c r="J1781" s="16" t="b">
        <f>VLOOKUP(A1781,'Medical Examinations'!A1781:I1781,9,FALSE)</f>
        <v>0</v>
      </c>
      <c r="K1781" s="16" t="str">
        <f>VLOOKUP(A1781,'Medical Examinations'!A1781:J1781,10,FALSE)</f>
        <v>diabetes</v>
      </c>
      <c r="L1781" s="18">
        <f>VLOOKUP(A1781,'Hospitalisation Details'!A:F, 5, FALSE)</f>
        <v>27</v>
      </c>
      <c r="M1781" s="16">
        <f>VLOOKUP(A1781,'Hospitalisation Details'!A1781:H1781,8,FALSE)</f>
        <v>4889.04</v>
      </c>
      <c r="N1781" s="16" t="str">
        <f>VLOOKUP(A1781,'Hospitalisation Details'!A1781:I1781,9,FALSE)</f>
        <v>tier - 2</v>
      </c>
      <c r="O1781" s="16" t="str">
        <f>VLOOKUP(A1781,'Hospitalisation Details'!A1781:J1781,10,FALSE)</f>
        <v>tier - 1</v>
      </c>
      <c r="P1781" s="16" t="str">
        <f>VLOOKUP(A1781,'Hospitalisation Details'!A1781:K1781,11,FALSE)</f>
        <v>R1013</v>
      </c>
      <c r="Q1781" s="16">
        <f>VLOOKUP(A1781,'Hospitalisation Details'!A1781:L1781,12,FALSE)</f>
        <v>36</v>
      </c>
    </row>
    <row r="1782" spans="1:17" ht="20.399999999999999" x14ac:dyDescent="0.6">
      <c r="A1782" s="17" t="s">
        <v>589</v>
      </c>
      <c r="B1782" s="16" t="str">
        <f>VLOOKUP('HEALTH CARE'!A1782,'Customer Names'!A1782:D1782,3,FALSE)</f>
        <v>Ulery</v>
      </c>
      <c r="C1782" s="16">
        <f>VLOOKUP(A1782,'Medical Examinations'!A1782:B1782,2,FALSE)</f>
        <v>26.2</v>
      </c>
      <c r="D1782" s="16">
        <f>VLOOKUP(A1782,'Medical Examinations'!A1782:C1782,3,FALSE)</f>
        <v>10.93</v>
      </c>
      <c r="E1782" s="16" t="str">
        <f>VLOOKUP(A1782,'Medical Examinations'!A1782:D1782,4,FALSE)</f>
        <v>Yes</v>
      </c>
      <c r="F1782" s="16" t="str">
        <f>VLOOKUP(A1782,'Medical Examinations'!A1782:E1782,5,FALSE)</f>
        <v>No</v>
      </c>
      <c r="G1782" s="16" t="str">
        <f>VLOOKUP(A1782,'Medical Examinations'!A1782:F1782,6,FALSE)</f>
        <v>No</v>
      </c>
      <c r="H1782" s="16">
        <f>VLOOKUP('HEALTH CARE'!A1782,'Medical Examinations'!A1782:G1782,7,FALSE)</f>
        <v>1</v>
      </c>
      <c r="I1782" s="16" t="str">
        <f>VLOOKUP(A1782,'Medical Examinations'!A1782:H1782,8,FALSE)</f>
        <v>No</v>
      </c>
      <c r="J1782" s="16" t="str">
        <f>VLOOKUP(A1782,'Medical Examinations'!A1782:I1782,9,FALSE)</f>
        <v>overweight</v>
      </c>
      <c r="K1782" s="16" t="str">
        <f>VLOOKUP(A1782,'Medical Examinations'!A1782:J1782,10,FALSE)</f>
        <v>diabetes</v>
      </c>
      <c r="L1782" s="18">
        <f>VLOOKUP(A1782,'Hospitalisation Details'!A:F, 5, FALSE)</f>
        <v>23</v>
      </c>
      <c r="M1782" s="16">
        <f>VLOOKUP(A1782,'Hospitalisation Details'!A1782:H1782,8,FALSE)</f>
        <v>4883.87</v>
      </c>
      <c r="N1782" s="16" t="str">
        <f>VLOOKUP(A1782,'Hospitalisation Details'!A1782:I1782,9,FALSE)</f>
        <v>tier - 2</v>
      </c>
      <c r="O1782" s="16" t="str">
        <f>VLOOKUP(A1782,'Hospitalisation Details'!A1782:J1782,10,FALSE)</f>
        <v>tier - 1</v>
      </c>
      <c r="P1782" s="16" t="str">
        <f>VLOOKUP(A1782,'Hospitalisation Details'!A1782:K1782,11,FALSE)</f>
        <v>R1011</v>
      </c>
      <c r="Q1782" s="16">
        <f>VLOOKUP(A1782,'Hospitalisation Details'!A1782:L1782,12,FALSE)</f>
        <v>36</v>
      </c>
    </row>
    <row r="1783" spans="1:17" ht="20.399999999999999" x14ac:dyDescent="0.6">
      <c r="A1783" s="17" t="s">
        <v>588</v>
      </c>
      <c r="B1783" s="16" t="str">
        <f>VLOOKUP('HEALTH CARE'!A1783,'Customer Names'!A1783:D1783,3,FALSE)</f>
        <v>Haines</v>
      </c>
      <c r="C1783" s="16">
        <f>VLOOKUP(A1783,'Medical Examinations'!A1783:B1783,2,FALSE)</f>
        <v>26.695</v>
      </c>
      <c r="D1783" s="16">
        <f>VLOOKUP(A1783,'Medical Examinations'!A1783:C1783,3,FALSE)</f>
        <v>4.21</v>
      </c>
      <c r="E1783" s="16" t="str">
        <f>VLOOKUP(A1783,'Medical Examinations'!A1783:D1783,4,FALSE)</f>
        <v>Yes</v>
      </c>
      <c r="F1783" s="16" t="str">
        <f>VLOOKUP(A1783,'Medical Examinations'!A1783:E1783,5,FALSE)</f>
        <v>No</v>
      </c>
      <c r="G1783" s="16" t="str">
        <f>VLOOKUP(A1783,'Medical Examinations'!A1783:F1783,6,FALSE)</f>
        <v>Yes</v>
      </c>
      <c r="H1783" s="16">
        <f>VLOOKUP('HEALTH CARE'!A1783,'Medical Examinations'!A1783:G1783,7,FALSE)</f>
        <v>1</v>
      </c>
      <c r="I1783" s="16" t="str">
        <f>VLOOKUP(A1783,'Medical Examinations'!A1783:H1783,8,FALSE)</f>
        <v>No</v>
      </c>
      <c r="J1783" s="16" t="str">
        <f>VLOOKUP(A1783,'Medical Examinations'!A1783:I1783,9,FALSE)</f>
        <v>overweight</v>
      </c>
      <c r="K1783" s="16" t="str">
        <f>VLOOKUP(A1783,'Medical Examinations'!A1783:J1783,10,FALSE)</f>
        <v>normal</v>
      </c>
      <c r="L1783" s="18">
        <f>VLOOKUP(A1783,'Hospitalisation Details'!A:F, 5, FALSE)</f>
        <v>29</v>
      </c>
      <c r="M1783" s="16">
        <f>VLOOKUP(A1783,'Hospitalisation Details'!A1783:H1783,8,FALSE)</f>
        <v>4877.9799999999996</v>
      </c>
      <c r="N1783" s="16" t="str">
        <f>VLOOKUP(A1783,'Hospitalisation Details'!A1783:I1783,9,FALSE)</f>
        <v>tier - 2</v>
      </c>
      <c r="O1783" s="16" t="str">
        <f>VLOOKUP(A1783,'Hospitalisation Details'!A1783:J1783,10,FALSE)</f>
        <v>tier - 3</v>
      </c>
      <c r="P1783" s="16" t="str">
        <f>VLOOKUP(A1783,'Hospitalisation Details'!A1783:K1783,11,FALSE)</f>
        <v>R1012</v>
      </c>
      <c r="Q1783" s="16">
        <f>VLOOKUP(A1783,'Hospitalisation Details'!A1783:L1783,12,FALSE)</f>
        <v>25</v>
      </c>
    </row>
    <row r="1784" spans="1:17" ht="20.399999999999999" x14ac:dyDescent="0.6">
      <c r="A1784" s="17" t="s">
        <v>587</v>
      </c>
      <c r="B1784" s="16" t="str">
        <f>VLOOKUP('HEALTH CARE'!A1784,'Customer Names'!A1784:D1784,3,FALSE)</f>
        <v>Airoldi</v>
      </c>
      <c r="C1784" s="16">
        <f>VLOOKUP(A1784,'Medical Examinations'!A1784:B1784,2,FALSE)</f>
        <v>23.16</v>
      </c>
      <c r="D1784" s="16">
        <f>VLOOKUP(A1784,'Medical Examinations'!A1784:C1784,3,FALSE)</f>
        <v>5.5</v>
      </c>
      <c r="E1784" s="16" t="str">
        <f>VLOOKUP(A1784,'Medical Examinations'!A1784:D1784,4,FALSE)</f>
        <v>No</v>
      </c>
      <c r="F1784" s="16" t="str">
        <f>VLOOKUP(A1784,'Medical Examinations'!A1784:E1784,5,FALSE)</f>
        <v>No</v>
      </c>
      <c r="G1784" s="16" t="str">
        <f>VLOOKUP(A1784,'Medical Examinations'!A1784:F1784,6,FALSE)</f>
        <v>No</v>
      </c>
      <c r="H1784" s="16">
        <f>VLOOKUP('HEALTH CARE'!A1784,'Medical Examinations'!A1784:G1784,7,FALSE)</f>
        <v>0</v>
      </c>
      <c r="I1784" s="16" t="str">
        <f>VLOOKUP(A1784,'Medical Examinations'!A1784:H1784,8,FALSE)</f>
        <v>No</v>
      </c>
      <c r="J1784" s="16" t="str">
        <f>VLOOKUP(A1784,'Medical Examinations'!A1784:I1784,9,FALSE)</f>
        <v>normal weight</v>
      </c>
      <c r="K1784" s="16" t="str">
        <f>VLOOKUP(A1784,'Medical Examinations'!A1784:J1784,10,FALSE)</f>
        <v>normal</v>
      </c>
      <c r="L1784" s="18">
        <f>VLOOKUP(A1784,'Hospitalisation Details'!A:F, 5, FALSE)</f>
        <v>1</v>
      </c>
      <c r="M1784" s="16">
        <f>VLOOKUP(A1784,'Hospitalisation Details'!A1784:H1784,8,FALSE)</f>
        <v>4859.8900000000003</v>
      </c>
      <c r="N1784" s="16" t="str">
        <f>VLOOKUP(A1784,'Hospitalisation Details'!A1784:I1784,9,FALSE)</f>
        <v>tier - 2</v>
      </c>
      <c r="O1784" s="16" t="str">
        <f>VLOOKUP(A1784,'Hospitalisation Details'!A1784:J1784,10,FALSE)</f>
        <v>tier - 3</v>
      </c>
      <c r="P1784" s="16" t="str">
        <f>VLOOKUP(A1784,'Hospitalisation Details'!A1784:K1784,11,FALSE)</f>
        <v>R1011</v>
      </c>
      <c r="Q1784" s="16">
        <f>VLOOKUP(A1784,'Hospitalisation Details'!A1784:L1784,12,FALSE)</f>
        <v>33</v>
      </c>
    </row>
    <row r="1785" spans="1:17" ht="20.399999999999999" x14ac:dyDescent="0.6">
      <c r="A1785" s="17" t="s">
        <v>586</v>
      </c>
      <c r="B1785" s="16" t="str">
        <f>VLOOKUP('HEALTH CARE'!A1785,'Customer Names'!A1785:D1785,3,FALSE)</f>
        <v>Mattis</v>
      </c>
      <c r="C1785" s="16">
        <f>VLOOKUP(A1785,'Medical Examinations'!A1785:B1785,2,FALSE)</f>
        <v>32.585000000000001</v>
      </c>
      <c r="D1785" s="16">
        <f>VLOOKUP(A1785,'Medical Examinations'!A1785:C1785,3,FALSE)</f>
        <v>4.93</v>
      </c>
      <c r="E1785" s="16" t="str">
        <f>VLOOKUP(A1785,'Medical Examinations'!A1785:D1785,4,FALSE)</f>
        <v>Yes</v>
      </c>
      <c r="F1785" s="16" t="str">
        <f>VLOOKUP(A1785,'Medical Examinations'!A1785:E1785,5,FALSE)</f>
        <v>No</v>
      </c>
      <c r="G1785" s="16" t="str">
        <f>VLOOKUP(A1785,'Medical Examinations'!A1785:F1785,6,FALSE)</f>
        <v>No</v>
      </c>
      <c r="H1785" s="16">
        <f>VLOOKUP('HEALTH CARE'!A1785,'Medical Examinations'!A1785:G1785,7,FALSE)</f>
        <v>1</v>
      </c>
      <c r="I1785" s="16" t="str">
        <f>VLOOKUP(A1785,'Medical Examinations'!A1785:H1785,8,FALSE)</f>
        <v>No</v>
      </c>
      <c r="J1785" s="16" t="str">
        <f>VLOOKUP(A1785,'Medical Examinations'!A1785:I1785,9,FALSE)</f>
        <v>obesity</v>
      </c>
      <c r="K1785" s="16" t="str">
        <f>VLOOKUP(A1785,'Medical Examinations'!A1785:J1785,10,FALSE)</f>
        <v>normal</v>
      </c>
      <c r="L1785" s="18">
        <f>VLOOKUP(A1785,'Hospitalisation Details'!A:F, 5, FALSE)</f>
        <v>27</v>
      </c>
      <c r="M1785" s="16">
        <f>VLOOKUP(A1785,'Hospitalisation Details'!A1785:H1785,8,FALSE)</f>
        <v>4846.92</v>
      </c>
      <c r="N1785" s="16" t="str">
        <f>VLOOKUP(A1785,'Hospitalisation Details'!A1785:I1785,9,FALSE)</f>
        <v>tier - 2</v>
      </c>
      <c r="O1785" s="16" t="str">
        <f>VLOOKUP(A1785,'Hospitalisation Details'!A1785:J1785,10,FALSE)</f>
        <v>tier - 3</v>
      </c>
      <c r="P1785" s="16" t="str">
        <f>VLOOKUP(A1785,'Hospitalisation Details'!A1785:K1785,11,FALSE)</f>
        <v>R1017</v>
      </c>
      <c r="Q1785" s="16">
        <f>VLOOKUP(A1785,'Hospitalisation Details'!A1785:L1785,12,FALSE)</f>
        <v>27</v>
      </c>
    </row>
    <row r="1786" spans="1:17" ht="20.399999999999999" x14ac:dyDescent="0.6">
      <c r="A1786" s="17" t="s">
        <v>585</v>
      </c>
      <c r="B1786" s="16" t="str">
        <f>VLOOKUP('HEALTH CARE'!A1786,'Customer Names'!A1786:D1786,3,FALSE)</f>
        <v>Cho</v>
      </c>
      <c r="C1786" s="16">
        <f>VLOOKUP(A1786,'Medical Examinations'!A1786:B1786,2,FALSE)</f>
        <v>33.97</v>
      </c>
      <c r="D1786" s="16">
        <f>VLOOKUP(A1786,'Medical Examinations'!A1786:C1786,3,FALSE)</f>
        <v>5.6</v>
      </c>
      <c r="E1786" s="16" t="str">
        <f>VLOOKUP(A1786,'Medical Examinations'!A1786:D1786,4,FALSE)</f>
        <v>Yes</v>
      </c>
      <c r="F1786" s="16" t="str">
        <f>VLOOKUP(A1786,'Medical Examinations'!A1786:E1786,5,FALSE)</f>
        <v>No</v>
      </c>
      <c r="G1786" s="16" t="str">
        <f>VLOOKUP(A1786,'Medical Examinations'!A1786:F1786,6,FALSE)</f>
        <v>No</v>
      </c>
      <c r="H1786" s="16">
        <f>VLOOKUP('HEALTH CARE'!A1786,'Medical Examinations'!A1786:G1786,7,FALSE)</f>
        <v>0</v>
      </c>
      <c r="I1786" s="16" t="str">
        <f>VLOOKUP(A1786,'Medical Examinations'!A1786:H1786,8,FALSE)</f>
        <v>No</v>
      </c>
      <c r="J1786" s="16" t="str">
        <f>VLOOKUP(A1786,'Medical Examinations'!A1786:I1786,9,FALSE)</f>
        <v>obesity</v>
      </c>
      <c r="K1786" s="16" t="str">
        <f>VLOOKUP(A1786,'Medical Examinations'!A1786:J1786,10,FALSE)</f>
        <v>normal</v>
      </c>
      <c r="L1786" s="18">
        <f>VLOOKUP(A1786,'Hospitalisation Details'!A:F, 5, FALSE)</f>
        <v>7</v>
      </c>
      <c r="M1786" s="16">
        <f>VLOOKUP(A1786,'Hospitalisation Details'!A1786:H1786,8,FALSE)</f>
        <v>4846.53</v>
      </c>
      <c r="N1786" s="16" t="str">
        <f>VLOOKUP(A1786,'Hospitalisation Details'!A1786:I1786,9,FALSE)</f>
        <v>tier - 2</v>
      </c>
      <c r="O1786" s="16" t="str">
        <f>VLOOKUP(A1786,'Hospitalisation Details'!A1786:J1786,10,FALSE)</f>
        <v>tier - 3</v>
      </c>
      <c r="P1786" s="16" t="str">
        <f>VLOOKUP(A1786,'Hospitalisation Details'!A1786:K1786,11,FALSE)</f>
        <v>R1021</v>
      </c>
      <c r="Q1786" s="16">
        <f>VLOOKUP(A1786,'Hospitalisation Details'!A1786:L1786,12,FALSE)</f>
        <v>22</v>
      </c>
    </row>
    <row r="1787" spans="1:17" ht="20.399999999999999" x14ac:dyDescent="0.6">
      <c r="A1787" s="17" t="s">
        <v>584</v>
      </c>
      <c r="B1787" s="16" t="str">
        <f>VLOOKUP('HEALTH CARE'!A1787,'Customer Names'!A1787:D1787,3,FALSE)</f>
        <v>Reumann</v>
      </c>
      <c r="C1787" s="16">
        <f>VLOOKUP(A1787,'Medical Examinations'!A1787:B1787,2,FALSE)</f>
        <v>16.57</v>
      </c>
      <c r="D1787" s="16">
        <f>VLOOKUP(A1787,'Medical Examinations'!A1787:C1787,3,FALSE)</f>
        <v>9.99</v>
      </c>
      <c r="E1787" s="16" t="str">
        <f>VLOOKUP(A1787,'Medical Examinations'!A1787:D1787,4,FALSE)</f>
        <v>No</v>
      </c>
      <c r="F1787" s="16" t="str">
        <f>VLOOKUP(A1787,'Medical Examinations'!A1787:E1787,5,FALSE)</f>
        <v>No</v>
      </c>
      <c r="G1787" s="16" t="str">
        <f>VLOOKUP(A1787,'Medical Examinations'!A1787:F1787,6,FALSE)</f>
        <v>No</v>
      </c>
      <c r="H1787" s="16">
        <f>VLOOKUP('HEALTH CARE'!A1787,'Medical Examinations'!A1787:G1787,7,FALSE)</f>
        <v>0</v>
      </c>
      <c r="I1787" s="16" t="str">
        <f>VLOOKUP(A1787,'Medical Examinations'!A1787:H1787,8,FALSE)</f>
        <v>No</v>
      </c>
      <c r="J1787" s="16" t="str">
        <f>VLOOKUP(A1787,'Medical Examinations'!A1787:I1787,9,FALSE)</f>
        <v>underweight</v>
      </c>
      <c r="K1787" s="16" t="str">
        <f>VLOOKUP(A1787,'Medical Examinations'!A1787:J1787,10,FALSE)</f>
        <v>diabetes</v>
      </c>
      <c r="L1787" s="18">
        <f>VLOOKUP(A1787,'Hospitalisation Details'!A:F, 5, FALSE)</f>
        <v>11</v>
      </c>
      <c r="M1787" s="16">
        <f>VLOOKUP(A1787,'Hospitalisation Details'!A1787:H1787,8,FALSE)</f>
        <v>4844.67</v>
      </c>
      <c r="N1787" s="16" t="str">
        <f>VLOOKUP(A1787,'Hospitalisation Details'!A1787:I1787,9,FALSE)</f>
        <v>tier - 2</v>
      </c>
      <c r="O1787" s="16" t="str">
        <f>VLOOKUP(A1787,'Hospitalisation Details'!A1787:J1787,10,FALSE)</f>
        <v>tier - 2</v>
      </c>
      <c r="P1787" s="16" t="str">
        <f>VLOOKUP(A1787,'Hospitalisation Details'!A1787:K1787,11,FALSE)</f>
        <v>R1013</v>
      </c>
      <c r="Q1787" s="16">
        <f>VLOOKUP(A1787,'Hospitalisation Details'!A1787:L1787,12,FALSE)</f>
        <v>48</v>
      </c>
    </row>
    <row r="1788" spans="1:17" ht="20.399999999999999" x14ac:dyDescent="0.6">
      <c r="A1788" s="17" t="s">
        <v>583</v>
      </c>
      <c r="B1788" s="16" t="str">
        <f>VLOOKUP('HEALTH CARE'!A1788,'Customer Names'!A1788:D1788,3,FALSE)</f>
        <v>Cooper</v>
      </c>
      <c r="C1788" s="16">
        <f>VLOOKUP(A1788,'Medical Examinations'!A1788:B1788,2,FALSE)</f>
        <v>17.55</v>
      </c>
      <c r="D1788" s="16">
        <f>VLOOKUP(A1788,'Medical Examinations'!A1788:C1788,3,FALSE)</f>
        <v>5.93</v>
      </c>
      <c r="E1788" s="16" t="str">
        <f>VLOOKUP(A1788,'Medical Examinations'!A1788:D1788,4,FALSE)</f>
        <v>No</v>
      </c>
      <c r="F1788" s="16" t="str">
        <f>VLOOKUP(A1788,'Medical Examinations'!A1788:E1788,5,FALSE)</f>
        <v>No</v>
      </c>
      <c r="G1788" s="16" t="str">
        <f>VLOOKUP(A1788,'Medical Examinations'!A1788:F1788,6,FALSE)</f>
        <v>Yes</v>
      </c>
      <c r="H1788" s="16">
        <f>VLOOKUP('HEALTH CARE'!A1788,'Medical Examinations'!A1788:G1788,7,FALSE)</f>
        <v>1</v>
      </c>
      <c r="I1788" s="16" t="str">
        <f>VLOOKUP(A1788,'Medical Examinations'!A1788:H1788,8,FALSE)</f>
        <v>No</v>
      </c>
      <c r="J1788" s="16" t="str">
        <f>VLOOKUP(A1788,'Medical Examinations'!A1788:I1788,9,FALSE)</f>
        <v>underweight</v>
      </c>
      <c r="K1788" s="16" t="str">
        <f>VLOOKUP(A1788,'Medical Examinations'!A1788:J1788,10,FALSE)</f>
        <v>prediabetes</v>
      </c>
      <c r="L1788" s="18">
        <f>VLOOKUP(A1788,'Hospitalisation Details'!A:F, 5, FALSE)</f>
        <v>13</v>
      </c>
      <c r="M1788" s="16">
        <f>VLOOKUP(A1788,'Hospitalisation Details'!A1788:H1788,8,FALSE)</f>
        <v>4843.79</v>
      </c>
      <c r="N1788" s="16" t="str">
        <f>VLOOKUP(A1788,'Hospitalisation Details'!A1788:I1788,9,FALSE)</f>
        <v>tier - 2</v>
      </c>
      <c r="O1788" s="16" t="str">
        <f>VLOOKUP(A1788,'Hospitalisation Details'!A1788:J1788,10,FALSE)</f>
        <v>tier - 3</v>
      </c>
      <c r="P1788" s="16" t="str">
        <f>VLOOKUP(A1788,'Hospitalisation Details'!A1788:K1788,11,FALSE)</f>
        <v>R1013</v>
      </c>
      <c r="Q1788" s="16">
        <f>VLOOKUP(A1788,'Hospitalisation Details'!A1788:L1788,12,FALSE)</f>
        <v>43</v>
      </c>
    </row>
    <row r="1789" spans="1:17" ht="20.399999999999999" x14ac:dyDescent="0.6">
      <c r="A1789" s="17" t="s">
        <v>582</v>
      </c>
      <c r="B1789" s="16" t="str">
        <f>VLOOKUP('HEALTH CARE'!A1789,'Customer Names'!A1789:D1789,3,FALSE)</f>
        <v>Kennedy</v>
      </c>
      <c r="C1789" s="16">
        <f>VLOOKUP(A1789,'Medical Examinations'!A1789:B1789,2,FALSE)</f>
        <v>29.41</v>
      </c>
      <c r="D1789" s="16">
        <f>VLOOKUP(A1789,'Medical Examinations'!A1789:C1789,3,FALSE)</f>
        <v>6.29</v>
      </c>
      <c r="E1789" s="16" t="str">
        <f>VLOOKUP(A1789,'Medical Examinations'!A1789:D1789,4,FALSE)</f>
        <v>Yes</v>
      </c>
      <c r="F1789" s="16" t="str">
        <f>VLOOKUP(A1789,'Medical Examinations'!A1789:E1789,5,FALSE)</f>
        <v>No</v>
      </c>
      <c r="G1789" s="16" t="str">
        <f>VLOOKUP(A1789,'Medical Examinations'!A1789:F1789,6,FALSE)</f>
        <v>No</v>
      </c>
      <c r="H1789" s="16">
        <f>VLOOKUP('HEALTH CARE'!A1789,'Medical Examinations'!A1789:G1789,7,FALSE)</f>
        <v>1</v>
      </c>
      <c r="I1789" s="16" t="str">
        <f>VLOOKUP(A1789,'Medical Examinations'!A1789:H1789,8,FALSE)</f>
        <v>No</v>
      </c>
      <c r="J1789" s="16" t="str">
        <f>VLOOKUP(A1789,'Medical Examinations'!A1789:I1789,9,FALSE)</f>
        <v>overweight</v>
      </c>
      <c r="K1789" s="16" t="str">
        <f>VLOOKUP(A1789,'Medical Examinations'!A1789:J1789,10,FALSE)</f>
        <v>prediabetes</v>
      </c>
      <c r="L1789" s="18">
        <f>VLOOKUP(A1789,'Hospitalisation Details'!A:F, 5, FALSE)</f>
        <v>29</v>
      </c>
      <c r="M1789" s="16">
        <f>VLOOKUP(A1789,'Hospitalisation Details'!A1789:H1789,8,FALSE)</f>
        <v>4840.95</v>
      </c>
      <c r="N1789" s="16" t="str">
        <f>VLOOKUP(A1789,'Hospitalisation Details'!A1789:I1789,9,FALSE)</f>
        <v>tier - 2</v>
      </c>
      <c r="O1789" s="16" t="str">
        <f>VLOOKUP(A1789,'Hospitalisation Details'!A1789:J1789,10,FALSE)</f>
        <v>tier - 1</v>
      </c>
      <c r="P1789" s="16" t="str">
        <f>VLOOKUP(A1789,'Hospitalisation Details'!A1789:K1789,11,FALSE)</f>
        <v>R1021</v>
      </c>
      <c r="Q1789" s="16">
        <f>VLOOKUP(A1789,'Hospitalisation Details'!A1789:L1789,12,FALSE)</f>
        <v>27</v>
      </c>
    </row>
    <row r="1790" spans="1:17" ht="20.399999999999999" x14ac:dyDescent="0.6">
      <c r="A1790" s="17" t="s">
        <v>581</v>
      </c>
      <c r="B1790" s="16" t="str">
        <f>VLOOKUP('HEALTH CARE'!A1790,'Customer Names'!A1790:D1790,3,FALSE)</f>
        <v>Cichon</v>
      </c>
      <c r="C1790" s="16">
        <f>VLOOKUP(A1790,'Medical Examinations'!A1790:B1790,2,FALSE)</f>
        <v>17.91</v>
      </c>
      <c r="D1790" s="16">
        <f>VLOOKUP(A1790,'Medical Examinations'!A1790:C1790,3,FALSE)</f>
        <v>5.65</v>
      </c>
      <c r="E1790" s="16" t="str">
        <f>VLOOKUP(A1790,'Medical Examinations'!A1790:D1790,4,FALSE)</f>
        <v>No</v>
      </c>
      <c r="F1790" s="16" t="str">
        <f>VLOOKUP(A1790,'Medical Examinations'!A1790:E1790,5,FALSE)</f>
        <v>No</v>
      </c>
      <c r="G1790" s="16" t="str">
        <f>VLOOKUP(A1790,'Medical Examinations'!A1790:F1790,6,FALSE)</f>
        <v>No</v>
      </c>
      <c r="H1790" s="16">
        <f>VLOOKUP('HEALTH CARE'!A1790,'Medical Examinations'!A1790:G1790,7,FALSE)</f>
        <v>1</v>
      </c>
      <c r="I1790" s="16" t="str">
        <f>VLOOKUP(A1790,'Medical Examinations'!A1790:H1790,8,FALSE)</f>
        <v>No</v>
      </c>
      <c r="J1790" s="16" t="str">
        <f>VLOOKUP(A1790,'Medical Examinations'!A1790:I1790,9,FALSE)</f>
        <v>underweight</v>
      </c>
      <c r="K1790" s="16" t="str">
        <f>VLOOKUP(A1790,'Medical Examinations'!A1790:J1790,10,FALSE)</f>
        <v>normal</v>
      </c>
      <c r="L1790" s="18">
        <f>VLOOKUP(A1790,'Hospitalisation Details'!A:F, 5, FALSE)</f>
        <v>15</v>
      </c>
      <c r="M1790" s="16">
        <f>VLOOKUP(A1790,'Hospitalisation Details'!A1790:H1790,8,FALSE)</f>
        <v>4839.18</v>
      </c>
      <c r="N1790" s="16" t="str">
        <f>VLOOKUP(A1790,'Hospitalisation Details'!A1790:I1790,9,FALSE)</f>
        <v>tier - 2</v>
      </c>
      <c r="O1790" s="16" t="str">
        <f>VLOOKUP(A1790,'Hospitalisation Details'!A1790:J1790,10,FALSE)</f>
        <v>tier - 1</v>
      </c>
      <c r="P1790" s="16" t="str">
        <f>VLOOKUP(A1790,'Hospitalisation Details'!A1790:K1790,11,FALSE)</f>
        <v>R1012</v>
      </c>
      <c r="Q1790" s="16">
        <f>VLOOKUP(A1790,'Hospitalisation Details'!A1790:L1790,12,FALSE)</f>
        <v>38</v>
      </c>
    </row>
    <row r="1791" spans="1:17" ht="20.399999999999999" x14ac:dyDescent="0.6">
      <c r="A1791" s="17" t="s">
        <v>580</v>
      </c>
      <c r="B1791" s="16" t="str">
        <f>VLOOKUP('HEALTH CARE'!A1791,'Customer Names'!A1791:D1791,3,FALSE)</f>
        <v>Maroevic</v>
      </c>
      <c r="C1791" s="16">
        <f>VLOOKUP(A1791,'Medical Examinations'!A1791:B1791,2,FALSE)</f>
        <v>31.57</v>
      </c>
      <c r="D1791" s="16">
        <f>VLOOKUP(A1791,'Medical Examinations'!A1791:C1791,3,FALSE)</f>
        <v>6.15</v>
      </c>
      <c r="E1791" s="16" t="str">
        <f>VLOOKUP(A1791,'Medical Examinations'!A1791:D1791,4,FALSE)</f>
        <v>No</v>
      </c>
      <c r="F1791" s="16" t="str">
        <f>VLOOKUP(A1791,'Medical Examinations'!A1791:E1791,5,FALSE)</f>
        <v>No</v>
      </c>
      <c r="G1791" s="16" t="str">
        <f>VLOOKUP(A1791,'Medical Examinations'!A1791:F1791,6,FALSE)</f>
        <v>No</v>
      </c>
      <c r="H1791" s="16">
        <f>VLOOKUP('HEALTH CARE'!A1791,'Medical Examinations'!A1791:G1791,7,FALSE)</f>
        <v>1</v>
      </c>
      <c r="I1791" s="16" t="str">
        <f>VLOOKUP(A1791,'Medical Examinations'!A1791:H1791,8,FALSE)</f>
        <v>No</v>
      </c>
      <c r="J1791" s="16" t="str">
        <f>VLOOKUP(A1791,'Medical Examinations'!A1791:I1791,9,FALSE)</f>
        <v>obesity</v>
      </c>
      <c r="K1791" s="16" t="str">
        <f>VLOOKUP(A1791,'Medical Examinations'!A1791:J1791,10,FALSE)</f>
        <v>prediabetes</v>
      </c>
      <c r="L1791" s="18">
        <f>VLOOKUP(A1791,'Hospitalisation Details'!A:F, 5, FALSE)</f>
        <v>10</v>
      </c>
      <c r="M1791" s="16">
        <f>VLOOKUP(A1791,'Hospitalisation Details'!A1791:H1791,8,FALSE)</f>
        <v>4837.58</v>
      </c>
      <c r="N1791" s="16" t="str">
        <f>VLOOKUP(A1791,'Hospitalisation Details'!A1791:I1791,9,FALSE)</f>
        <v>tier - 3</v>
      </c>
      <c r="O1791" s="16" t="str">
        <f>VLOOKUP(A1791,'Hospitalisation Details'!A1791:J1791,10,FALSE)</f>
        <v>tier - 2</v>
      </c>
      <c r="P1791" s="16" t="str">
        <f>VLOOKUP(A1791,'Hospitalisation Details'!A1791:K1791,11,FALSE)</f>
        <v>R1013</v>
      </c>
      <c r="Q1791" s="16">
        <f>VLOOKUP(A1791,'Hospitalisation Details'!A1791:L1791,12,FALSE)</f>
        <v>30</v>
      </c>
    </row>
    <row r="1792" spans="1:17" ht="20.399999999999999" x14ac:dyDescent="0.6">
      <c r="A1792" s="17" t="s">
        <v>579</v>
      </c>
      <c r="B1792" s="16" t="str">
        <f>VLOOKUP('HEALTH CARE'!A1792,'Customer Names'!A1792:D1792,3,FALSE)</f>
        <v>Martin</v>
      </c>
      <c r="C1792" s="16">
        <f>VLOOKUP(A1792,'Medical Examinations'!A1792:B1792,2,FALSE)</f>
        <v>33.18</v>
      </c>
      <c r="D1792" s="16">
        <f>VLOOKUP(A1792,'Medical Examinations'!A1792:C1792,3,FALSE)</f>
        <v>5.22</v>
      </c>
      <c r="E1792" s="16" t="str">
        <f>VLOOKUP(A1792,'Medical Examinations'!A1792:D1792,4,FALSE)</f>
        <v>No</v>
      </c>
      <c r="F1792" s="16" t="str">
        <f>VLOOKUP(A1792,'Medical Examinations'!A1792:E1792,5,FALSE)</f>
        <v>yes</v>
      </c>
      <c r="G1792" s="16" t="str">
        <f>VLOOKUP(A1792,'Medical Examinations'!A1792:F1792,6,FALSE)</f>
        <v>No</v>
      </c>
      <c r="H1792" s="16">
        <f>VLOOKUP('HEALTH CARE'!A1792,'Medical Examinations'!A1792:G1792,7,FALSE)</f>
        <v>1</v>
      </c>
      <c r="I1792" s="16" t="str">
        <f>VLOOKUP(A1792,'Medical Examinations'!A1792:H1792,8,FALSE)</f>
        <v>No</v>
      </c>
      <c r="J1792" s="16" t="str">
        <f>VLOOKUP(A1792,'Medical Examinations'!A1792:I1792,9,FALSE)</f>
        <v>obesity</v>
      </c>
      <c r="K1792" s="16" t="str">
        <f>VLOOKUP(A1792,'Medical Examinations'!A1792:J1792,10,FALSE)</f>
        <v>normal</v>
      </c>
      <c r="L1792" s="18">
        <f>VLOOKUP(A1792,'Hospitalisation Details'!A:F, 5, FALSE)</f>
        <v>11</v>
      </c>
      <c r="M1792" s="16">
        <f>VLOOKUP(A1792,'Hospitalisation Details'!A1792:H1792,8,FALSE)</f>
        <v>4835.43</v>
      </c>
      <c r="N1792" s="16" t="str">
        <f>VLOOKUP(A1792,'Hospitalisation Details'!A1792:I1792,9,FALSE)</f>
        <v>tier - 2</v>
      </c>
      <c r="O1792" s="16" t="str">
        <f>VLOOKUP(A1792,'Hospitalisation Details'!A1792:J1792,10,FALSE)</f>
        <v>tier - 2</v>
      </c>
      <c r="P1792" s="16" t="str">
        <f>VLOOKUP(A1792,'Hospitalisation Details'!A1792:K1792,11,FALSE)</f>
        <v>R1021</v>
      </c>
      <c r="Q1792" s="16">
        <f>VLOOKUP(A1792,'Hospitalisation Details'!A1792:L1792,12,FALSE)</f>
        <v>22</v>
      </c>
    </row>
    <row r="1793" spans="1:17" ht="20.399999999999999" x14ac:dyDescent="0.6">
      <c r="A1793" s="17" t="s">
        <v>578</v>
      </c>
      <c r="B1793" s="16" t="str">
        <f>VLOOKUP('HEALTH CARE'!A1793,'Customer Names'!A1793:D1793,3,FALSE)</f>
        <v>Schulz</v>
      </c>
      <c r="C1793" s="16">
        <f>VLOOKUP(A1793,'Medical Examinations'!A1793:B1793,2,FALSE)</f>
        <v>37</v>
      </c>
      <c r="D1793" s="16">
        <f>VLOOKUP(A1793,'Medical Examinations'!A1793:C1793,3,FALSE)</f>
        <v>11.66</v>
      </c>
      <c r="E1793" s="16" t="str">
        <f>VLOOKUP(A1793,'Medical Examinations'!A1793:D1793,4,FALSE)</f>
        <v>No</v>
      </c>
      <c r="F1793" s="16" t="str">
        <f>VLOOKUP(A1793,'Medical Examinations'!A1793:E1793,5,FALSE)</f>
        <v>No</v>
      </c>
      <c r="G1793" s="16" t="str">
        <f>VLOOKUP(A1793,'Medical Examinations'!A1793:F1793,6,FALSE)</f>
        <v>No</v>
      </c>
      <c r="H1793" s="16">
        <f>VLOOKUP('HEALTH CARE'!A1793,'Medical Examinations'!A1793:G1793,7,FALSE)</f>
        <v>0</v>
      </c>
      <c r="I1793" s="16" t="str">
        <f>VLOOKUP(A1793,'Medical Examinations'!A1793:H1793,8,FALSE)</f>
        <v>No</v>
      </c>
      <c r="J1793" s="16" t="str">
        <f>VLOOKUP(A1793,'Medical Examinations'!A1793:I1793,9,FALSE)</f>
        <v>obesity</v>
      </c>
      <c r="K1793" s="16" t="str">
        <f>VLOOKUP(A1793,'Medical Examinations'!A1793:J1793,10,FALSE)</f>
        <v>diabetes</v>
      </c>
      <c r="L1793" s="18">
        <f>VLOOKUP(A1793,'Hospitalisation Details'!A:F, 5, FALSE)</f>
        <v>27</v>
      </c>
      <c r="M1793" s="16">
        <f>VLOOKUP(A1793,'Hospitalisation Details'!A1793:H1793,8,FALSE)</f>
        <v>4830.63</v>
      </c>
      <c r="N1793" s="16" t="str">
        <f>VLOOKUP(A1793,'Hospitalisation Details'!A1793:I1793,9,FALSE)</f>
        <v>tier - 2</v>
      </c>
      <c r="O1793" s="16" t="str">
        <f>VLOOKUP(A1793,'Hospitalisation Details'!A1793:J1793,10,FALSE)</f>
        <v>tier - 1</v>
      </c>
      <c r="P1793" s="16" t="str">
        <f>VLOOKUP(A1793,'Hospitalisation Details'!A1793:K1793,11,FALSE)</f>
        <v>R1011</v>
      </c>
      <c r="Q1793" s="16">
        <f>VLOOKUP(A1793,'Hospitalisation Details'!A1793:L1793,12,FALSE)</f>
        <v>20</v>
      </c>
    </row>
    <row r="1794" spans="1:17" ht="20.399999999999999" x14ac:dyDescent="0.6">
      <c r="A1794" s="17" t="s">
        <v>577</v>
      </c>
      <c r="B1794" s="16" t="str">
        <f>VLOOKUP('HEALTH CARE'!A1794,'Customer Names'!A1794:D1794,3,FALSE)</f>
        <v>Capriolo</v>
      </c>
      <c r="C1794" s="16">
        <f>VLOOKUP(A1794,'Medical Examinations'!A1794:B1794,2,FALSE)</f>
        <v>18.905000000000001</v>
      </c>
      <c r="D1794" s="16">
        <f>VLOOKUP(A1794,'Medical Examinations'!A1794:C1794,3,FALSE)</f>
        <v>4.91</v>
      </c>
      <c r="E1794" s="16" t="str">
        <f>VLOOKUP(A1794,'Medical Examinations'!A1794:D1794,4,FALSE)</f>
        <v>Yes</v>
      </c>
      <c r="F1794" s="16" t="str">
        <f>VLOOKUP(A1794,'Medical Examinations'!A1794:E1794,5,FALSE)</f>
        <v>No</v>
      </c>
      <c r="G1794" s="16" t="str">
        <f>VLOOKUP(A1794,'Medical Examinations'!A1794:F1794,6,FALSE)</f>
        <v>No</v>
      </c>
      <c r="H1794" s="16">
        <f>VLOOKUP('HEALTH CARE'!A1794,'Medical Examinations'!A1794:G1794,7,FALSE)</f>
        <v>1</v>
      </c>
      <c r="I1794" s="16" t="str">
        <f>VLOOKUP(A1794,'Medical Examinations'!A1794:H1794,8,FALSE)</f>
        <v>No</v>
      </c>
      <c r="J1794" s="16" t="str">
        <f>VLOOKUP(A1794,'Medical Examinations'!A1794:I1794,9,FALSE)</f>
        <v>normal weight</v>
      </c>
      <c r="K1794" s="16" t="str">
        <f>VLOOKUP(A1794,'Medical Examinations'!A1794:J1794,10,FALSE)</f>
        <v>normal</v>
      </c>
      <c r="L1794" s="18">
        <f>VLOOKUP(A1794,'Hospitalisation Details'!A:F, 5, FALSE)</f>
        <v>1</v>
      </c>
      <c r="M1794" s="16">
        <f>VLOOKUP(A1794,'Hospitalisation Details'!A1794:H1794,8,FALSE)</f>
        <v>4827.8999999999996</v>
      </c>
      <c r="N1794" s="16" t="str">
        <f>VLOOKUP(A1794,'Hospitalisation Details'!A1794:I1794,9,FALSE)</f>
        <v>tier - 1</v>
      </c>
      <c r="O1794" s="16" t="str">
        <f>VLOOKUP(A1794,'Hospitalisation Details'!A1794:J1794,10,FALSE)</f>
        <v>tier - 2</v>
      </c>
      <c r="P1794" s="16" t="str">
        <f>VLOOKUP(A1794,'Hospitalisation Details'!A1794:K1794,11,FALSE)</f>
        <v>unknown</v>
      </c>
      <c r="Q1794" s="16">
        <f>VLOOKUP(A1794,'Hospitalisation Details'!A1794:L1794,12,FALSE)</f>
        <v>27</v>
      </c>
    </row>
    <row r="1795" spans="1:17" ht="20.399999999999999" x14ac:dyDescent="0.6">
      <c r="A1795" s="17" t="s">
        <v>576</v>
      </c>
      <c r="B1795" s="16" t="str">
        <f>VLOOKUP('HEALTH CARE'!A1795,'Customer Names'!A1795:D1795,3,FALSE)</f>
        <v>Borleis</v>
      </c>
      <c r="C1795" s="16">
        <f>VLOOKUP(A1795,'Medical Examinations'!A1795:B1795,2,FALSE)</f>
        <v>20.03</v>
      </c>
      <c r="D1795" s="16">
        <f>VLOOKUP(A1795,'Medical Examinations'!A1795:C1795,3,FALSE)</f>
        <v>9.25</v>
      </c>
      <c r="E1795" s="16" t="str">
        <f>VLOOKUP(A1795,'Medical Examinations'!A1795:D1795,4,FALSE)</f>
        <v>Yes</v>
      </c>
      <c r="F1795" s="16" t="str">
        <f>VLOOKUP(A1795,'Medical Examinations'!A1795:E1795,5,FALSE)</f>
        <v>No</v>
      </c>
      <c r="G1795" s="16" t="str">
        <f>VLOOKUP(A1795,'Medical Examinations'!A1795:F1795,6,FALSE)</f>
        <v>No</v>
      </c>
      <c r="H1795" s="16">
        <f>VLOOKUP('HEALTH CARE'!A1795,'Medical Examinations'!A1795:G1795,7,FALSE)</f>
        <v>0</v>
      </c>
      <c r="I1795" s="16" t="str">
        <f>VLOOKUP(A1795,'Medical Examinations'!A1795:H1795,8,FALSE)</f>
        <v>No</v>
      </c>
      <c r="J1795" s="16" t="str">
        <f>VLOOKUP(A1795,'Medical Examinations'!A1795:I1795,9,FALSE)</f>
        <v>normal weight</v>
      </c>
      <c r="K1795" s="16" t="str">
        <f>VLOOKUP(A1795,'Medical Examinations'!A1795:J1795,10,FALSE)</f>
        <v>diabetes</v>
      </c>
      <c r="L1795" s="18">
        <f>VLOOKUP(A1795,'Hospitalisation Details'!A:F, 5, FALSE)</f>
        <v>3</v>
      </c>
      <c r="M1795" s="16">
        <f>VLOOKUP(A1795,'Hospitalisation Details'!A1795:H1795,8,FALSE)</f>
        <v>4827.1000000000004</v>
      </c>
      <c r="N1795" s="16" t="str">
        <f>VLOOKUP(A1795,'Hospitalisation Details'!A1795:I1795,9,FALSE)</f>
        <v>tier - 2</v>
      </c>
      <c r="O1795" s="16" t="str">
        <f>VLOOKUP(A1795,'Hospitalisation Details'!A1795:J1795,10,FALSE)</f>
        <v>tier - 1</v>
      </c>
      <c r="P1795" s="16" t="str">
        <f>VLOOKUP(A1795,'Hospitalisation Details'!A1795:K1795,11,FALSE)</f>
        <v>R1013</v>
      </c>
      <c r="Q1795" s="16">
        <f>VLOOKUP(A1795,'Hospitalisation Details'!A1795:L1795,12,FALSE)</f>
        <v>41</v>
      </c>
    </row>
    <row r="1796" spans="1:17" ht="20.399999999999999" x14ac:dyDescent="0.6">
      <c r="A1796" s="17" t="s">
        <v>575</v>
      </c>
      <c r="B1796" s="16" t="str">
        <f>VLOOKUP('HEALTH CARE'!A1796,'Customer Names'!A1796:D1796,3,FALSE)</f>
        <v>Kramer</v>
      </c>
      <c r="C1796" s="16">
        <f>VLOOKUP(A1796,'Medical Examinations'!A1796:B1796,2,FALSE)</f>
        <v>16.7</v>
      </c>
      <c r="D1796" s="16">
        <f>VLOOKUP(A1796,'Medical Examinations'!A1796:C1796,3,FALSE)</f>
        <v>11.48</v>
      </c>
      <c r="E1796" s="16" t="str">
        <f>VLOOKUP(A1796,'Medical Examinations'!A1796:D1796,4,FALSE)</f>
        <v>No</v>
      </c>
      <c r="F1796" s="16" t="str">
        <f>VLOOKUP(A1796,'Medical Examinations'!A1796:E1796,5,FALSE)</f>
        <v>No</v>
      </c>
      <c r="G1796" s="16" t="str">
        <f>VLOOKUP(A1796,'Medical Examinations'!A1796:F1796,6,FALSE)</f>
        <v>No</v>
      </c>
      <c r="H1796" s="16">
        <f>VLOOKUP('HEALTH CARE'!A1796,'Medical Examinations'!A1796:G1796,7,FALSE)</f>
        <v>0</v>
      </c>
      <c r="I1796" s="16" t="str">
        <f>VLOOKUP(A1796,'Medical Examinations'!A1796:H1796,8,FALSE)</f>
        <v>No</v>
      </c>
      <c r="J1796" s="16" t="str">
        <f>VLOOKUP(A1796,'Medical Examinations'!A1796:I1796,9,FALSE)</f>
        <v>underweight</v>
      </c>
      <c r="K1796" s="16" t="str">
        <f>VLOOKUP(A1796,'Medical Examinations'!A1796:J1796,10,FALSE)</f>
        <v>diabetes</v>
      </c>
      <c r="L1796" s="18">
        <f>VLOOKUP(A1796,'Hospitalisation Details'!A:F, 5, FALSE)</f>
        <v>3</v>
      </c>
      <c r="M1796" s="16">
        <f>VLOOKUP(A1796,'Hospitalisation Details'!A1796:H1796,8,FALSE)</f>
        <v>4812.34</v>
      </c>
      <c r="N1796" s="16" t="str">
        <f>VLOOKUP(A1796,'Hospitalisation Details'!A1796:I1796,9,FALSE)</f>
        <v>tier - 2</v>
      </c>
      <c r="O1796" s="16" t="str">
        <f>VLOOKUP(A1796,'Hospitalisation Details'!A1796:J1796,10,FALSE)</f>
        <v>tier - 3</v>
      </c>
      <c r="P1796" s="16" t="str">
        <f>VLOOKUP(A1796,'Hospitalisation Details'!A1796:K1796,11,FALSE)</f>
        <v>R1013</v>
      </c>
      <c r="Q1796" s="16">
        <f>VLOOKUP(A1796,'Hospitalisation Details'!A1796:L1796,12,FALSE)</f>
        <v>44</v>
      </c>
    </row>
    <row r="1797" spans="1:17" ht="20.399999999999999" x14ac:dyDescent="0.6">
      <c r="A1797" s="17" t="s">
        <v>574</v>
      </c>
      <c r="B1797" s="16" t="str">
        <f>VLOOKUP('HEALTH CARE'!A1797,'Customer Names'!A1797:D1797,3,FALSE)</f>
        <v>Conrad</v>
      </c>
      <c r="C1797" s="16">
        <f>VLOOKUP(A1797,'Medical Examinations'!A1797:B1797,2,FALSE)</f>
        <v>39.82</v>
      </c>
      <c r="D1797" s="16">
        <f>VLOOKUP(A1797,'Medical Examinations'!A1797:C1797,3,FALSE)</f>
        <v>6.06</v>
      </c>
      <c r="E1797" s="16" t="str">
        <f>VLOOKUP(A1797,'Medical Examinations'!A1797:D1797,4,FALSE)</f>
        <v>No</v>
      </c>
      <c r="F1797" s="16" t="str">
        <f>VLOOKUP(A1797,'Medical Examinations'!A1797:E1797,5,FALSE)</f>
        <v>No</v>
      </c>
      <c r="G1797" s="16" t="str">
        <f>VLOOKUP(A1797,'Medical Examinations'!A1797:F1797,6,FALSE)</f>
        <v>No</v>
      </c>
      <c r="H1797" s="16">
        <f>VLOOKUP('HEALTH CARE'!A1797,'Medical Examinations'!A1797:G1797,7,FALSE)</f>
        <v>0</v>
      </c>
      <c r="I1797" s="16" t="str">
        <f>VLOOKUP(A1797,'Medical Examinations'!A1797:H1797,8,FALSE)</f>
        <v>No</v>
      </c>
      <c r="J1797" s="16" t="str">
        <f>VLOOKUP(A1797,'Medical Examinations'!A1797:I1797,9,FALSE)</f>
        <v>obesity</v>
      </c>
      <c r="K1797" s="16" t="str">
        <f>VLOOKUP(A1797,'Medical Examinations'!A1797:J1797,10,FALSE)</f>
        <v>prediabetes</v>
      </c>
      <c r="L1797" s="18">
        <f>VLOOKUP(A1797,'Hospitalisation Details'!A:F, 5, FALSE)</f>
        <v>16</v>
      </c>
      <c r="M1797" s="16">
        <f>VLOOKUP(A1797,'Hospitalisation Details'!A1797:H1797,8,FALSE)</f>
        <v>4795.66</v>
      </c>
      <c r="N1797" s="16" t="str">
        <f>VLOOKUP(A1797,'Hospitalisation Details'!A1797:I1797,9,FALSE)</f>
        <v>tier - 2</v>
      </c>
      <c r="O1797" s="16" t="str">
        <f>VLOOKUP(A1797,'Hospitalisation Details'!A1797:J1797,10,FALSE)</f>
        <v>tier - 1</v>
      </c>
      <c r="P1797" s="16" t="str">
        <f>VLOOKUP(A1797,'Hospitalisation Details'!A1797:K1797,11,FALSE)</f>
        <v>R1013</v>
      </c>
      <c r="Q1797" s="16">
        <f>VLOOKUP(A1797,'Hospitalisation Details'!A1797:L1797,12,FALSE)</f>
        <v>33</v>
      </c>
    </row>
    <row r="1798" spans="1:17" ht="20.399999999999999" x14ac:dyDescent="0.6">
      <c r="A1798" s="17" t="s">
        <v>573</v>
      </c>
      <c r="B1798" s="16" t="str">
        <f>VLOOKUP('HEALTH CARE'!A1798,'Customer Names'!A1798:D1798,3,FALSE)</f>
        <v>Karakoyunlu</v>
      </c>
      <c r="C1798" s="16">
        <f>VLOOKUP(A1798,'Medical Examinations'!A1798:B1798,2,FALSE)</f>
        <v>22.04</v>
      </c>
      <c r="D1798" s="16">
        <f>VLOOKUP(A1798,'Medical Examinations'!A1798:C1798,3,FALSE)</f>
        <v>5.86</v>
      </c>
      <c r="E1798" s="16" t="str">
        <f>VLOOKUP(A1798,'Medical Examinations'!A1798:D1798,4,FALSE)</f>
        <v>No</v>
      </c>
      <c r="F1798" s="16" t="str">
        <f>VLOOKUP(A1798,'Medical Examinations'!A1798:E1798,5,FALSE)</f>
        <v>No</v>
      </c>
      <c r="G1798" s="16" t="str">
        <f>VLOOKUP(A1798,'Medical Examinations'!A1798:F1798,6,FALSE)</f>
        <v>No</v>
      </c>
      <c r="H1798" s="16">
        <f>VLOOKUP('HEALTH CARE'!A1798,'Medical Examinations'!A1798:G1798,7,FALSE)</f>
        <v>1</v>
      </c>
      <c r="I1798" s="16" t="str">
        <f>VLOOKUP(A1798,'Medical Examinations'!A1798:H1798,8,FALSE)</f>
        <v>No</v>
      </c>
      <c r="J1798" s="16" t="str">
        <f>VLOOKUP(A1798,'Medical Examinations'!A1798:I1798,9,FALSE)</f>
        <v>normal weight</v>
      </c>
      <c r="K1798" s="16" t="str">
        <f>VLOOKUP(A1798,'Medical Examinations'!A1798:J1798,10,FALSE)</f>
        <v>prediabetes</v>
      </c>
      <c r="L1798" s="18">
        <f>VLOOKUP(A1798,'Hospitalisation Details'!A:F, 5, FALSE)</f>
        <v>22</v>
      </c>
      <c r="M1798" s="16">
        <f>VLOOKUP(A1798,'Hospitalisation Details'!A1798:H1798,8,FALSE)</f>
        <v>4787.42</v>
      </c>
      <c r="N1798" s="16" t="str">
        <f>VLOOKUP(A1798,'Hospitalisation Details'!A1798:I1798,9,FALSE)</f>
        <v>tier - 2</v>
      </c>
      <c r="O1798" s="16" t="str">
        <f>VLOOKUP(A1798,'Hospitalisation Details'!A1798:J1798,10,FALSE)</f>
        <v>tier - 3</v>
      </c>
      <c r="P1798" s="16" t="str">
        <f>VLOOKUP(A1798,'Hospitalisation Details'!A1798:K1798,11,FALSE)</f>
        <v>R1013</v>
      </c>
      <c r="Q1798" s="16">
        <f>VLOOKUP(A1798,'Hospitalisation Details'!A1798:L1798,12,FALSE)</f>
        <v>35</v>
      </c>
    </row>
    <row r="1799" spans="1:17" ht="20.399999999999999" x14ac:dyDescent="0.6">
      <c r="A1799" s="17" t="s">
        <v>572</v>
      </c>
      <c r="B1799" s="16" t="str">
        <f>VLOOKUP('HEALTH CARE'!A1799,'Customer Names'!A1799:D1799,3,FALSE)</f>
        <v>Desrosiers</v>
      </c>
      <c r="C1799" s="16">
        <f>VLOOKUP(A1799,'Medical Examinations'!A1799:B1799,2,FALSE)</f>
        <v>28.27</v>
      </c>
      <c r="D1799" s="16">
        <f>VLOOKUP(A1799,'Medical Examinations'!A1799:C1799,3,FALSE)</f>
        <v>5.33</v>
      </c>
      <c r="E1799" s="16" t="str">
        <f>VLOOKUP(A1799,'Medical Examinations'!A1799:D1799,4,FALSE)</f>
        <v>No</v>
      </c>
      <c r="F1799" s="16" t="str">
        <f>VLOOKUP(A1799,'Medical Examinations'!A1799:E1799,5,FALSE)</f>
        <v>No</v>
      </c>
      <c r="G1799" s="16" t="str">
        <f>VLOOKUP(A1799,'Medical Examinations'!A1799:F1799,6,FALSE)</f>
        <v>No</v>
      </c>
      <c r="H1799" s="16">
        <f>VLOOKUP('HEALTH CARE'!A1799,'Medical Examinations'!A1799:G1799,7,FALSE)</f>
        <v>0</v>
      </c>
      <c r="I1799" s="16" t="str">
        <f>VLOOKUP(A1799,'Medical Examinations'!A1799:H1799,8,FALSE)</f>
        <v>No</v>
      </c>
      <c r="J1799" s="16" t="str">
        <f>VLOOKUP(A1799,'Medical Examinations'!A1799:I1799,9,FALSE)</f>
        <v>overweight</v>
      </c>
      <c r="K1799" s="16" t="str">
        <f>VLOOKUP(A1799,'Medical Examinations'!A1799:J1799,10,FALSE)</f>
        <v>normal</v>
      </c>
      <c r="L1799" s="18">
        <f>VLOOKUP(A1799,'Hospitalisation Details'!A:F, 5, FALSE)</f>
        <v>9</v>
      </c>
      <c r="M1799" s="16">
        <f>VLOOKUP(A1799,'Hospitalisation Details'!A1799:H1799,8,FALSE)</f>
        <v>4779.6000000000004</v>
      </c>
      <c r="N1799" s="16" t="str">
        <f>VLOOKUP(A1799,'Hospitalisation Details'!A1799:I1799,9,FALSE)</f>
        <v>tier - 2</v>
      </c>
      <c r="O1799" s="16" t="str">
        <f>VLOOKUP(A1799,'Hospitalisation Details'!A1799:J1799,10,FALSE)</f>
        <v>tier - 3</v>
      </c>
      <c r="P1799" s="16" t="str">
        <f>VLOOKUP(A1799,'Hospitalisation Details'!A1799:K1799,11,FALSE)</f>
        <v>R1013</v>
      </c>
      <c r="Q1799" s="16">
        <f>VLOOKUP(A1799,'Hospitalisation Details'!A1799:L1799,12,FALSE)</f>
        <v>33</v>
      </c>
    </row>
    <row r="1800" spans="1:17" ht="20.399999999999999" x14ac:dyDescent="0.6">
      <c r="A1800" s="17" t="s">
        <v>571</v>
      </c>
      <c r="B1800" s="16" t="str">
        <f>VLOOKUP('HEALTH CARE'!A1800,'Customer Names'!A1800:D1800,3,FALSE)</f>
        <v>O'Mara</v>
      </c>
      <c r="C1800" s="16">
        <f>VLOOKUP(A1800,'Medical Examinations'!A1800:B1800,2,FALSE)</f>
        <v>18.5</v>
      </c>
      <c r="D1800" s="16">
        <f>VLOOKUP(A1800,'Medical Examinations'!A1800:C1800,3,FALSE)</f>
        <v>5.33</v>
      </c>
      <c r="E1800" s="16" t="str">
        <f>VLOOKUP(A1800,'Medical Examinations'!A1800:D1800,4,FALSE)</f>
        <v>No</v>
      </c>
      <c r="F1800" s="16" t="str">
        <f>VLOOKUP(A1800,'Medical Examinations'!A1800:E1800,5,FALSE)</f>
        <v>No</v>
      </c>
      <c r="G1800" s="16" t="str">
        <f>VLOOKUP(A1800,'Medical Examinations'!A1800:F1800,6,FALSE)</f>
        <v>No</v>
      </c>
      <c r="H1800" s="16">
        <f>VLOOKUP('HEALTH CARE'!A1800,'Medical Examinations'!A1800:G1800,7,FALSE)</f>
        <v>0</v>
      </c>
      <c r="I1800" s="16" t="str">
        <f>VLOOKUP(A1800,'Medical Examinations'!A1800:H1800,8,FALSE)</f>
        <v>No</v>
      </c>
      <c r="J1800" s="16" t="str">
        <f>VLOOKUP(A1800,'Medical Examinations'!A1800:I1800,9,FALSE)</f>
        <v>normal weight</v>
      </c>
      <c r="K1800" s="16" t="str">
        <f>VLOOKUP(A1800,'Medical Examinations'!A1800:J1800,10,FALSE)</f>
        <v>normal</v>
      </c>
      <c r="L1800" s="18">
        <f>VLOOKUP(A1800,'Hospitalisation Details'!A:F, 5, FALSE)</f>
        <v>1</v>
      </c>
      <c r="M1800" s="16">
        <f>VLOOKUP(A1800,'Hospitalisation Details'!A1800:H1800,8,FALSE)</f>
        <v>4766.0200000000004</v>
      </c>
      <c r="N1800" s="16" t="str">
        <f>VLOOKUP(A1800,'Hospitalisation Details'!A1800:I1800,9,FALSE)</f>
        <v>tier - 2</v>
      </c>
      <c r="O1800" s="16" t="str">
        <f>VLOOKUP(A1800,'Hospitalisation Details'!A1800:J1800,10,FALSE)</f>
        <v>tier - 3</v>
      </c>
      <c r="P1800" s="16" t="str">
        <f>VLOOKUP(A1800,'Hospitalisation Details'!A1800:K1800,11,FALSE)</f>
        <v>R1011</v>
      </c>
      <c r="Q1800" s="16">
        <f>VLOOKUP(A1800,'Hospitalisation Details'!A1800:L1800,12,FALSE)</f>
        <v>33</v>
      </c>
    </row>
    <row r="1801" spans="1:17" ht="20.399999999999999" x14ac:dyDescent="0.6">
      <c r="A1801" s="17" t="s">
        <v>570</v>
      </c>
      <c r="B1801" s="16" t="str">
        <f>VLOOKUP('HEALTH CARE'!A1801,'Customer Names'!A1801:D1801,3,FALSE)</f>
        <v>Shabot Marcos</v>
      </c>
      <c r="C1801" s="16">
        <f>VLOOKUP(A1801,'Medical Examinations'!A1801:B1801,2,FALSE)</f>
        <v>38.6</v>
      </c>
      <c r="D1801" s="16">
        <f>VLOOKUP(A1801,'Medical Examinations'!A1801:C1801,3,FALSE)</f>
        <v>6.02</v>
      </c>
      <c r="E1801" s="16" t="str">
        <f>VLOOKUP(A1801,'Medical Examinations'!A1801:D1801,4,FALSE)</f>
        <v>No</v>
      </c>
      <c r="F1801" s="16" t="str">
        <f>VLOOKUP(A1801,'Medical Examinations'!A1801:E1801,5,FALSE)</f>
        <v>No</v>
      </c>
      <c r="G1801" s="16" t="str">
        <f>VLOOKUP(A1801,'Medical Examinations'!A1801:F1801,6,FALSE)</f>
        <v>No</v>
      </c>
      <c r="H1801" s="16">
        <f>VLOOKUP('HEALTH CARE'!A1801,'Medical Examinations'!A1801:G1801,7,FALSE)</f>
        <v>1</v>
      </c>
      <c r="I1801" s="16" t="str">
        <f>VLOOKUP(A1801,'Medical Examinations'!A1801:H1801,8,FALSE)</f>
        <v>No</v>
      </c>
      <c r="J1801" s="16" t="str">
        <f>VLOOKUP(A1801,'Medical Examinations'!A1801:I1801,9,FALSE)</f>
        <v>obesity</v>
      </c>
      <c r="K1801" s="16" t="str">
        <f>VLOOKUP(A1801,'Medical Examinations'!A1801:J1801,10,FALSE)</f>
        <v>prediabetes</v>
      </c>
      <c r="L1801" s="18">
        <f>VLOOKUP(A1801,'Hospitalisation Details'!A:F, 5, FALSE)</f>
        <v>27</v>
      </c>
      <c r="M1801" s="16">
        <f>VLOOKUP(A1801,'Hospitalisation Details'!A1801:H1801,8,FALSE)</f>
        <v>4762.33</v>
      </c>
      <c r="N1801" s="16" t="str">
        <f>VLOOKUP(A1801,'Hospitalisation Details'!A1801:I1801,9,FALSE)</f>
        <v>tier - 3</v>
      </c>
      <c r="O1801" s="16" t="str">
        <f>VLOOKUP(A1801,'Hospitalisation Details'!A1801:J1801,10,FALSE)</f>
        <v>tier - 3</v>
      </c>
      <c r="P1801" s="16" t="str">
        <f>VLOOKUP(A1801,'Hospitalisation Details'!A1801:K1801,11,FALSE)</f>
        <v>R1011</v>
      </c>
      <c r="Q1801" s="16">
        <f>VLOOKUP(A1801,'Hospitalisation Details'!A1801:L1801,12,FALSE)</f>
        <v>35</v>
      </c>
    </row>
    <row r="1802" spans="1:17" ht="20.399999999999999" x14ac:dyDescent="0.6">
      <c r="A1802" s="17" t="s">
        <v>569</v>
      </c>
      <c r="B1802" s="16" t="str">
        <f>VLOOKUP('HEALTH CARE'!A1802,'Customer Names'!A1802:D1802,3,FALSE)</f>
        <v>Comment</v>
      </c>
      <c r="C1802" s="16">
        <f>VLOOKUP(A1802,'Medical Examinations'!A1802:B1802,2,FALSE)</f>
        <v>43.12</v>
      </c>
      <c r="D1802" s="16">
        <f>VLOOKUP(A1802,'Medical Examinations'!A1802:C1802,3,FALSE)</f>
        <v>6.25</v>
      </c>
      <c r="E1802" s="16" t="str">
        <f>VLOOKUP(A1802,'Medical Examinations'!A1802:D1802,4,FALSE)</f>
        <v>No</v>
      </c>
      <c r="F1802" s="16" t="str">
        <f>VLOOKUP(A1802,'Medical Examinations'!A1802:E1802,5,FALSE)</f>
        <v>No</v>
      </c>
      <c r="G1802" s="16" t="str">
        <f>VLOOKUP(A1802,'Medical Examinations'!A1802:F1802,6,FALSE)</f>
        <v>No</v>
      </c>
      <c r="H1802" s="16">
        <f>VLOOKUP('HEALTH CARE'!A1802,'Medical Examinations'!A1802:G1802,7,FALSE)</f>
        <v>1</v>
      </c>
      <c r="I1802" s="16" t="str">
        <f>VLOOKUP(A1802,'Medical Examinations'!A1802:H1802,8,FALSE)</f>
        <v>No</v>
      </c>
      <c r="J1802" s="16" t="str">
        <f>VLOOKUP(A1802,'Medical Examinations'!A1802:I1802,9,FALSE)</f>
        <v>obesity</v>
      </c>
      <c r="K1802" s="16" t="str">
        <f>VLOOKUP(A1802,'Medical Examinations'!A1802:J1802,10,FALSE)</f>
        <v>prediabetes</v>
      </c>
      <c r="L1802" s="18">
        <f>VLOOKUP(A1802,'Hospitalisation Details'!A:F, 5, FALSE)</f>
        <v>16</v>
      </c>
      <c r="M1802" s="16">
        <f>VLOOKUP(A1802,'Hospitalisation Details'!A1802:H1802,8,FALSE)</f>
        <v>4753.6400000000003</v>
      </c>
      <c r="N1802" s="16" t="str">
        <f>VLOOKUP(A1802,'Hospitalisation Details'!A1802:I1802,9,FALSE)</f>
        <v>tier - 2</v>
      </c>
      <c r="O1802" s="16" t="str">
        <f>VLOOKUP(A1802,'Hospitalisation Details'!A1802:J1802,10,FALSE)</f>
        <v>tier - 3</v>
      </c>
      <c r="P1802" s="16" t="str">
        <f>VLOOKUP(A1802,'Hospitalisation Details'!A1802:K1802,11,FALSE)</f>
        <v>R1013</v>
      </c>
      <c r="Q1802" s="16">
        <f>VLOOKUP(A1802,'Hospitalisation Details'!A1802:L1802,12,FALSE)</f>
        <v>30</v>
      </c>
    </row>
    <row r="1803" spans="1:17" ht="20.399999999999999" x14ac:dyDescent="0.6">
      <c r="A1803" s="17" t="s">
        <v>568</v>
      </c>
      <c r="B1803" s="16" t="str">
        <f>VLOOKUP('HEALTH CARE'!A1803,'Customer Names'!A1803:D1803,3,FALSE)</f>
        <v>Moss</v>
      </c>
      <c r="C1803" s="16">
        <f>VLOOKUP(A1803,'Medical Examinations'!A1803:B1803,2,FALSE)</f>
        <v>30.5</v>
      </c>
      <c r="D1803" s="16">
        <f>VLOOKUP(A1803,'Medical Examinations'!A1803:C1803,3,FALSE)</f>
        <v>4.8099999999999996</v>
      </c>
      <c r="E1803" s="16" t="str">
        <f>VLOOKUP(A1803,'Medical Examinations'!A1803:D1803,4,FALSE)</f>
        <v>No</v>
      </c>
      <c r="F1803" s="16" t="str">
        <f>VLOOKUP(A1803,'Medical Examinations'!A1803:E1803,5,FALSE)</f>
        <v>No</v>
      </c>
      <c r="G1803" s="16" t="str">
        <f>VLOOKUP(A1803,'Medical Examinations'!A1803:F1803,6,FALSE)</f>
        <v>No</v>
      </c>
      <c r="H1803" s="16">
        <f>VLOOKUP('HEALTH CARE'!A1803,'Medical Examinations'!A1803:G1803,7,FALSE)</f>
        <v>1</v>
      </c>
      <c r="I1803" s="16" t="str">
        <f>VLOOKUP(A1803,'Medical Examinations'!A1803:H1803,8,FALSE)</f>
        <v>No</v>
      </c>
      <c r="J1803" s="16" t="str">
        <f>VLOOKUP(A1803,'Medical Examinations'!A1803:I1803,9,FALSE)</f>
        <v>obesity</v>
      </c>
      <c r="K1803" s="16" t="str">
        <f>VLOOKUP(A1803,'Medical Examinations'!A1803:J1803,10,FALSE)</f>
        <v>normal</v>
      </c>
      <c r="L1803" s="18">
        <f>VLOOKUP(A1803,'Hospitalisation Details'!A:F, 5, FALSE)</f>
        <v>22</v>
      </c>
      <c r="M1803" s="16">
        <f>VLOOKUP(A1803,'Hospitalisation Details'!A1803:H1803,8,FALSE)</f>
        <v>4751.07</v>
      </c>
      <c r="N1803" s="16" t="str">
        <f>VLOOKUP(A1803,'Hospitalisation Details'!A1803:I1803,9,FALSE)</f>
        <v>tier - 3</v>
      </c>
      <c r="O1803" s="16" t="str">
        <f>VLOOKUP(A1803,'Hospitalisation Details'!A1803:J1803,10,FALSE)</f>
        <v>tier - 1</v>
      </c>
      <c r="P1803" s="16" t="str">
        <f>VLOOKUP(A1803,'Hospitalisation Details'!A1803:K1803,11,FALSE)</f>
        <v>R1011</v>
      </c>
      <c r="Q1803" s="16">
        <f>VLOOKUP(A1803,'Hospitalisation Details'!A1803:L1803,12,FALSE)</f>
        <v>35</v>
      </c>
    </row>
    <row r="1804" spans="1:17" ht="20.399999999999999" x14ac:dyDescent="0.6">
      <c r="A1804" s="17" t="s">
        <v>567</v>
      </c>
      <c r="B1804" s="16" t="str">
        <f>VLOOKUP('HEALTH CARE'!A1804,'Customer Names'!A1804:D1804,3,FALSE)</f>
        <v>Guzman</v>
      </c>
      <c r="C1804" s="16">
        <f>VLOOKUP(A1804,'Medical Examinations'!A1804:B1804,2,FALSE)</f>
        <v>27.61</v>
      </c>
      <c r="D1804" s="16">
        <f>VLOOKUP(A1804,'Medical Examinations'!A1804:C1804,3,FALSE)</f>
        <v>4.5999999999999996</v>
      </c>
      <c r="E1804" s="16" t="str">
        <f>VLOOKUP(A1804,'Medical Examinations'!A1804:D1804,4,FALSE)</f>
        <v>No</v>
      </c>
      <c r="F1804" s="16" t="str">
        <f>VLOOKUP(A1804,'Medical Examinations'!A1804:E1804,5,FALSE)</f>
        <v>No</v>
      </c>
      <c r="G1804" s="16" t="str">
        <f>VLOOKUP(A1804,'Medical Examinations'!A1804:F1804,6,FALSE)</f>
        <v>No</v>
      </c>
      <c r="H1804" s="16">
        <f>VLOOKUP('HEALTH CARE'!A1804,'Medical Examinations'!A1804:G1804,7,FALSE)</f>
        <v>1</v>
      </c>
      <c r="I1804" s="16" t="str">
        <f>VLOOKUP(A1804,'Medical Examinations'!A1804:H1804,8,FALSE)</f>
        <v>No</v>
      </c>
      <c r="J1804" s="16" t="str">
        <f>VLOOKUP(A1804,'Medical Examinations'!A1804:I1804,9,FALSE)</f>
        <v>overweight</v>
      </c>
      <c r="K1804" s="16" t="str">
        <f>VLOOKUP(A1804,'Medical Examinations'!A1804:J1804,10,FALSE)</f>
        <v>normal</v>
      </c>
      <c r="L1804" s="18">
        <f>VLOOKUP(A1804,'Hospitalisation Details'!A:F, 5, FALSE)</f>
        <v>2</v>
      </c>
      <c r="M1804" s="16">
        <f>VLOOKUP(A1804,'Hospitalisation Details'!A1804:H1804,8,FALSE)</f>
        <v>4747.05</v>
      </c>
      <c r="N1804" s="16" t="str">
        <f>VLOOKUP(A1804,'Hospitalisation Details'!A1804:I1804,9,FALSE)</f>
        <v>tier - 2</v>
      </c>
      <c r="O1804" s="16" t="str">
        <f>VLOOKUP(A1804,'Hospitalisation Details'!A1804:J1804,10,FALSE)</f>
        <v>tier - 2</v>
      </c>
      <c r="P1804" s="16" t="str">
        <f>VLOOKUP(A1804,'Hospitalisation Details'!A1804:K1804,11,FALSE)</f>
        <v>R1013</v>
      </c>
      <c r="Q1804" s="16">
        <f>VLOOKUP(A1804,'Hospitalisation Details'!A1804:L1804,12,FALSE)</f>
        <v>35</v>
      </c>
    </row>
    <row r="1805" spans="1:17" ht="20.399999999999999" x14ac:dyDescent="0.6">
      <c r="A1805" s="17" t="s">
        <v>566</v>
      </c>
      <c r="B1805" s="16" t="str">
        <f>VLOOKUP('HEALTH CARE'!A1805,'Customer Names'!A1805:D1805,3,FALSE)</f>
        <v>Cox</v>
      </c>
      <c r="C1805" s="16">
        <f>VLOOKUP(A1805,'Medical Examinations'!A1805:B1805,2,FALSE)</f>
        <v>27.1</v>
      </c>
      <c r="D1805" s="16">
        <f>VLOOKUP(A1805,'Medical Examinations'!A1805:C1805,3,FALSE)</f>
        <v>5.08</v>
      </c>
      <c r="E1805" s="16" t="str">
        <f>VLOOKUP(A1805,'Medical Examinations'!A1805:D1805,4,FALSE)</f>
        <v>No</v>
      </c>
      <c r="F1805" s="16" t="str">
        <f>VLOOKUP(A1805,'Medical Examinations'!A1805:E1805,5,FALSE)</f>
        <v>No</v>
      </c>
      <c r="G1805" s="16" t="str">
        <f>VLOOKUP(A1805,'Medical Examinations'!A1805:F1805,6,FALSE)</f>
        <v>No</v>
      </c>
      <c r="H1805" s="16">
        <f>VLOOKUP('HEALTH CARE'!A1805,'Medical Examinations'!A1805:G1805,7,FALSE)</f>
        <v>1</v>
      </c>
      <c r="I1805" s="16" t="str">
        <f>VLOOKUP(A1805,'Medical Examinations'!A1805:H1805,8,FALSE)</f>
        <v>No</v>
      </c>
      <c r="J1805" s="16" t="str">
        <f>VLOOKUP(A1805,'Medical Examinations'!A1805:I1805,9,FALSE)</f>
        <v>overweight</v>
      </c>
      <c r="K1805" s="16" t="str">
        <f>VLOOKUP(A1805,'Medical Examinations'!A1805:J1805,10,FALSE)</f>
        <v>normal</v>
      </c>
      <c r="L1805" s="18">
        <f>VLOOKUP(A1805,'Hospitalisation Details'!A:F, 5, FALSE)</f>
        <v>5</v>
      </c>
      <c r="M1805" s="16">
        <f>VLOOKUP(A1805,'Hospitalisation Details'!A1805:H1805,8,FALSE)</f>
        <v>4746.34</v>
      </c>
      <c r="N1805" s="16" t="str">
        <f>VLOOKUP(A1805,'Hospitalisation Details'!A1805:I1805,9,FALSE)</f>
        <v>tier - 2</v>
      </c>
      <c r="O1805" s="16" t="str">
        <f>VLOOKUP(A1805,'Hospitalisation Details'!A1805:J1805,10,FALSE)</f>
        <v>tier - 2</v>
      </c>
      <c r="P1805" s="16" t="str">
        <f>VLOOKUP(A1805,'Hospitalisation Details'!A1805:K1805,11,FALSE)</f>
        <v>R1011</v>
      </c>
      <c r="Q1805" s="16">
        <f>VLOOKUP(A1805,'Hospitalisation Details'!A1805:L1805,12,FALSE)</f>
        <v>36</v>
      </c>
    </row>
    <row r="1806" spans="1:17" ht="20.399999999999999" x14ac:dyDescent="0.6">
      <c r="A1806" s="17" t="s">
        <v>565</v>
      </c>
      <c r="B1806" s="16" t="str">
        <f>VLOOKUP('HEALTH CARE'!A1806,'Customer Names'!A1806:D1806,3,FALSE)</f>
        <v>Clash</v>
      </c>
      <c r="C1806" s="16">
        <f>VLOOKUP(A1806,'Medical Examinations'!A1806:B1806,2,FALSE)</f>
        <v>35.93</v>
      </c>
      <c r="D1806" s="16">
        <f>VLOOKUP(A1806,'Medical Examinations'!A1806:C1806,3,FALSE)</f>
        <v>5.43</v>
      </c>
      <c r="E1806" s="16" t="str">
        <f>VLOOKUP(A1806,'Medical Examinations'!A1806:D1806,4,FALSE)</f>
        <v>No</v>
      </c>
      <c r="F1806" s="16" t="str">
        <f>VLOOKUP(A1806,'Medical Examinations'!A1806:E1806,5,FALSE)</f>
        <v>yes</v>
      </c>
      <c r="G1806" s="16" t="str">
        <f>VLOOKUP(A1806,'Medical Examinations'!A1806:F1806,6,FALSE)</f>
        <v>No</v>
      </c>
      <c r="H1806" s="16">
        <f>VLOOKUP('HEALTH CARE'!A1806,'Medical Examinations'!A1806:G1806,7,FALSE)</f>
        <v>1</v>
      </c>
      <c r="I1806" s="16" t="str">
        <f>VLOOKUP(A1806,'Medical Examinations'!A1806:H1806,8,FALSE)</f>
        <v>No</v>
      </c>
      <c r="J1806" s="16" t="str">
        <f>VLOOKUP(A1806,'Medical Examinations'!A1806:I1806,9,FALSE)</f>
        <v>obesity</v>
      </c>
      <c r="K1806" s="16" t="str">
        <f>VLOOKUP(A1806,'Medical Examinations'!A1806:J1806,10,FALSE)</f>
        <v>normal</v>
      </c>
      <c r="L1806" s="18">
        <f>VLOOKUP(A1806,'Hospitalisation Details'!A:F, 5, FALSE)</f>
        <v>24</v>
      </c>
      <c r="M1806" s="16">
        <f>VLOOKUP(A1806,'Hospitalisation Details'!A1806:H1806,8,FALSE)</f>
        <v>4740.78</v>
      </c>
      <c r="N1806" s="16" t="str">
        <f>VLOOKUP(A1806,'Hospitalisation Details'!A1806:I1806,9,FALSE)</f>
        <v>tier - 2</v>
      </c>
      <c r="O1806" s="16" t="str">
        <f>VLOOKUP(A1806,'Hospitalisation Details'!A1806:J1806,10,FALSE)</f>
        <v>tier - 3</v>
      </c>
      <c r="P1806" s="16" t="str">
        <f>VLOOKUP(A1806,'Hospitalisation Details'!A1806:K1806,11,FALSE)</f>
        <v>R1021</v>
      </c>
      <c r="Q1806" s="16">
        <f>VLOOKUP(A1806,'Hospitalisation Details'!A1806:L1806,12,FALSE)</f>
        <v>18</v>
      </c>
    </row>
    <row r="1807" spans="1:17" ht="20.399999999999999" x14ac:dyDescent="0.6">
      <c r="A1807" s="17" t="s">
        <v>564</v>
      </c>
      <c r="B1807" s="16" t="str">
        <f>VLOOKUP('HEALTH CARE'!A1807,'Customer Names'!A1807:D1807,3,FALSE)</f>
        <v>Blankenship</v>
      </c>
      <c r="C1807" s="16">
        <f>VLOOKUP(A1807,'Medical Examinations'!A1807:B1807,2,FALSE)</f>
        <v>32.68</v>
      </c>
      <c r="D1807" s="16">
        <f>VLOOKUP(A1807,'Medical Examinations'!A1807:C1807,3,FALSE)</f>
        <v>5.44</v>
      </c>
      <c r="E1807" s="16" t="str">
        <f>VLOOKUP(A1807,'Medical Examinations'!A1807:D1807,4,FALSE)</f>
        <v>No</v>
      </c>
      <c r="F1807" s="16" t="str">
        <f>VLOOKUP(A1807,'Medical Examinations'!A1807:E1807,5,FALSE)</f>
        <v>No</v>
      </c>
      <c r="G1807" s="16" t="str">
        <f>VLOOKUP(A1807,'Medical Examinations'!A1807:F1807,6,FALSE)</f>
        <v>No</v>
      </c>
      <c r="H1807" s="16">
        <f>VLOOKUP('HEALTH CARE'!A1807,'Medical Examinations'!A1807:G1807,7,FALSE)</f>
        <v>0</v>
      </c>
      <c r="I1807" s="16" t="str">
        <f>VLOOKUP(A1807,'Medical Examinations'!A1807:H1807,8,FALSE)</f>
        <v>No</v>
      </c>
      <c r="J1807" s="16" t="str">
        <f>VLOOKUP(A1807,'Medical Examinations'!A1807:I1807,9,FALSE)</f>
        <v>obesity</v>
      </c>
      <c r="K1807" s="16" t="str">
        <f>VLOOKUP(A1807,'Medical Examinations'!A1807:J1807,10,FALSE)</f>
        <v>normal</v>
      </c>
      <c r="L1807" s="18">
        <f>VLOOKUP(A1807,'Hospitalisation Details'!A:F, 5, FALSE)</f>
        <v>12</v>
      </c>
      <c r="M1807" s="16">
        <f>VLOOKUP(A1807,'Hospitalisation Details'!A1807:H1807,8,FALSE)</f>
        <v>4738.2700000000004</v>
      </c>
      <c r="N1807" s="16" t="str">
        <f>VLOOKUP(A1807,'Hospitalisation Details'!A1807:I1807,9,FALSE)</f>
        <v>tier - 2</v>
      </c>
      <c r="O1807" s="16" t="str">
        <f>VLOOKUP(A1807,'Hospitalisation Details'!A1807:J1807,10,FALSE)</f>
        <v>tier - 3</v>
      </c>
      <c r="P1807" s="16" t="str">
        <f>VLOOKUP(A1807,'Hospitalisation Details'!A1807:K1807,11,FALSE)</f>
        <v>R1012</v>
      </c>
      <c r="Q1807" s="16">
        <f>VLOOKUP(A1807,'Hospitalisation Details'!A1807:L1807,12,FALSE)</f>
        <v>31</v>
      </c>
    </row>
    <row r="1808" spans="1:17" ht="20.399999999999999" x14ac:dyDescent="0.6">
      <c r="A1808" s="17" t="s">
        <v>563</v>
      </c>
      <c r="B1808" s="16" t="str">
        <f>VLOOKUP('HEALTH CARE'!A1808,'Customer Names'!A1808:D1808,3,FALSE)</f>
        <v>Lloyd</v>
      </c>
      <c r="C1808" s="16">
        <f>VLOOKUP(A1808,'Medical Examinations'!A1808:B1808,2,FALSE)</f>
        <v>20.74</v>
      </c>
      <c r="D1808" s="16">
        <f>VLOOKUP(A1808,'Medical Examinations'!A1808:C1808,3,FALSE)</f>
        <v>11.69</v>
      </c>
      <c r="E1808" s="16" t="str">
        <f>VLOOKUP(A1808,'Medical Examinations'!A1808:D1808,4,FALSE)</f>
        <v>Yes</v>
      </c>
      <c r="F1808" s="16" t="str">
        <f>VLOOKUP(A1808,'Medical Examinations'!A1808:E1808,5,FALSE)</f>
        <v>No</v>
      </c>
      <c r="G1808" s="16" t="str">
        <f>VLOOKUP(A1808,'Medical Examinations'!A1808:F1808,6,FALSE)</f>
        <v>No</v>
      </c>
      <c r="H1808" s="16">
        <f>VLOOKUP('HEALTH CARE'!A1808,'Medical Examinations'!A1808:G1808,7,FALSE)</f>
        <v>1</v>
      </c>
      <c r="I1808" s="16" t="str">
        <f>VLOOKUP(A1808,'Medical Examinations'!A1808:H1808,8,FALSE)</f>
        <v>No</v>
      </c>
      <c r="J1808" s="16" t="str">
        <f>VLOOKUP(A1808,'Medical Examinations'!A1808:I1808,9,FALSE)</f>
        <v>normal weight</v>
      </c>
      <c r="K1808" s="16" t="str">
        <f>VLOOKUP(A1808,'Medical Examinations'!A1808:J1808,10,FALSE)</f>
        <v>diabetes</v>
      </c>
      <c r="L1808" s="18">
        <f>VLOOKUP(A1808,'Hospitalisation Details'!A:F, 5, FALSE)</f>
        <v>5</v>
      </c>
      <c r="M1808" s="16">
        <f>VLOOKUP(A1808,'Hospitalisation Details'!A1808:H1808,8,FALSE)</f>
        <v>4734.6400000000003</v>
      </c>
      <c r="N1808" s="16" t="str">
        <f>VLOOKUP(A1808,'Hospitalisation Details'!A1808:I1808,9,FALSE)</f>
        <v>tier - 2</v>
      </c>
      <c r="O1808" s="16" t="str">
        <f>VLOOKUP(A1808,'Hospitalisation Details'!A1808:J1808,10,FALSE)</f>
        <v>tier - 1</v>
      </c>
      <c r="P1808" s="16" t="str">
        <f>VLOOKUP(A1808,'Hospitalisation Details'!A1808:K1808,11,FALSE)</f>
        <v>R1013</v>
      </c>
      <c r="Q1808" s="16">
        <f>VLOOKUP(A1808,'Hospitalisation Details'!A1808:L1808,12,FALSE)</f>
        <v>36</v>
      </c>
    </row>
    <row r="1809" spans="1:17" ht="20.399999999999999" x14ac:dyDescent="0.6">
      <c r="A1809" s="17" t="s">
        <v>562</v>
      </c>
      <c r="B1809" s="16" t="str">
        <f>VLOOKUP('HEALTH CARE'!A1809,'Customer Names'!A1809:D1809,3,FALSE)</f>
        <v>Kong</v>
      </c>
      <c r="C1809" s="16">
        <f>VLOOKUP(A1809,'Medical Examinations'!A1809:B1809,2,FALSE)</f>
        <v>15.57</v>
      </c>
      <c r="D1809" s="16">
        <f>VLOOKUP(A1809,'Medical Examinations'!A1809:C1809,3,FALSE)</f>
        <v>6.07</v>
      </c>
      <c r="E1809" s="16" t="str">
        <f>VLOOKUP(A1809,'Medical Examinations'!A1809:D1809,4,FALSE)</f>
        <v>No</v>
      </c>
      <c r="F1809" s="16" t="str">
        <f>VLOOKUP(A1809,'Medical Examinations'!A1809:E1809,5,FALSE)</f>
        <v>No</v>
      </c>
      <c r="G1809" s="16" t="str">
        <f>VLOOKUP(A1809,'Medical Examinations'!A1809:F1809,6,FALSE)</f>
        <v>No</v>
      </c>
      <c r="H1809" s="16">
        <f>VLOOKUP('HEALTH CARE'!A1809,'Medical Examinations'!A1809:G1809,7,FALSE)</f>
        <v>0</v>
      </c>
      <c r="I1809" s="16" t="str">
        <f>VLOOKUP(A1809,'Medical Examinations'!A1809:H1809,8,FALSE)</f>
        <v>No</v>
      </c>
      <c r="J1809" s="16" t="str">
        <f>VLOOKUP(A1809,'Medical Examinations'!A1809:I1809,9,FALSE)</f>
        <v>underweight</v>
      </c>
      <c r="K1809" s="16" t="str">
        <f>VLOOKUP(A1809,'Medical Examinations'!A1809:J1809,10,FALSE)</f>
        <v>prediabetes</v>
      </c>
      <c r="L1809" s="18">
        <f>VLOOKUP(A1809,'Hospitalisation Details'!A:F, 5, FALSE)</f>
        <v>2</v>
      </c>
      <c r="M1809" s="16">
        <f>VLOOKUP(A1809,'Hospitalisation Details'!A1809:H1809,8,FALSE)</f>
        <v>4728.71</v>
      </c>
      <c r="N1809" s="16" t="str">
        <f>VLOOKUP(A1809,'Hospitalisation Details'!A1809:I1809,9,FALSE)</f>
        <v>tier - 2</v>
      </c>
      <c r="O1809" s="16" t="str">
        <f>VLOOKUP(A1809,'Hospitalisation Details'!A1809:J1809,10,FALSE)</f>
        <v>tier - 3</v>
      </c>
      <c r="P1809" s="16" t="str">
        <f>VLOOKUP(A1809,'Hospitalisation Details'!A1809:K1809,11,FALSE)</f>
        <v>R1012</v>
      </c>
      <c r="Q1809" s="16">
        <f>VLOOKUP(A1809,'Hospitalisation Details'!A1809:L1809,12,FALSE)</f>
        <v>42</v>
      </c>
    </row>
    <row r="1810" spans="1:17" ht="20.399999999999999" x14ac:dyDescent="0.6">
      <c r="A1810" s="17" t="s">
        <v>561</v>
      </c>
      <c r="B1810" s="16" t="str">
        <f>VLOOKUP('HEALTH CARE'!A1810,'Customer Names'!A1810:D1810,3,FALSE)</f>
        <v>Benson</v>
      </c>
      <c r="C1810" s="16">
        <f>VLOOKUP(A1810,'Medical Examinations'!A1810:B1810,2,FALSE)</f>
        <v>23.844999999999999</v>
      </c>
      <c r="D1810" s="16">
        <f>VLOOKUP(A1810,'Medical Examinations'!A1810:C1810,3,FALSE)</f>
        <v>4.3600000000000003</v>
      </c>
      <c r="E1810" s="16" t="str">
        <f>VLOOKUP(A1810,'Medical Examinations'!A1810:D1810,4,FALSE)</f>
        <v>No</v>
      </c>
      <c r="F1810" s="16" t="str">
        <f>VLOOKUP(A1810,'Medical Examinations'!A1810:E1810,5,FALSE)</f>
        <v>No</v>
      </c>
      <c r="G1810" s="16" t="str">
        <f>VLOOKUP(A1810,'Medical Examinations'!A1810:F1810,6,FALSE)</f>
        <v>No</v>
      </c>
      <c r="H1810" s="16">
        <f>VLOOKUP('HEALTH CARE'!A1810,'Medical Examinations'!A1810:G1810,7,FALSE)</f>
        <v>0</v>
      </c>
      <c r="I1810" s="16" t="str">
        <f>VLOOKUP(A1810,'Medical Examinations'!A1810:H1810,8,FALSE)</f>
        <v>No</v>
      </c>
      <c r="J1810" s="16" t="str">
        <f>VLOOKUP(A1810,'Medical Examinations'!A1810:I1810,9,FALSE)</f>
        <v>normal weight</v>
      </c>
      <c r="K1810" s="16" t="str">
        <f>VLOOKUP(A1810,'Medical Examinations'!A1810:J1810,10,FALSE)</f>
        <v>normal</v>
      </c>
      <c r="L1810" s="18">
        <f>VLOOKUP(A1810,'Hospitalisation Details'!A:F, 5, FALSE)</f>
        <v>12</v>
      </c>
      <c r="M1810" s="16">
        <f>VLOOKUP(A1810,'Hospitalisation Details'!A1810:H1810,8,FALSE)</f>
        <v>4719.74</v>
      </c>
      <c r="N1810" s="16" t="str">
        <f>VLOOKUP(A1810,'Hospitalisation Details'!A1810:I1810,9,FALSE)</f>
        <v>tier - 2</v>
      </c>
      <c r="O1810" s="16" t="str">
        <f>VLOOKUP(A1810,'Hospitalisation Details'!A1810:J1810,10,FALSE)</f>
        <v>tier - 1</v>
      </c>
      <c r="P1810" s="16" t="str">
        <f>VLOOKUP(A1810,'Hospitalisation Details'!A1810:K1810,11,FALSE)</f>
        <v>R1012</v>
      </c>
      <c r="Q1810" s="16">
        <f>VLOOKUP(A1810,'Hospitalisation Details'!A1810:L1810,12,FALSE)</f>
        <v>28</v>
      </c>
    </row>
    <row r="1811" spans="1:17" ht="20.399999999999999" x14ac:dyDescent="0.6">
      <c r="A1811" s="17" t="s">
        <v>560</v>
      </c>
      <c r="B1811" s="16" t="str">
        <f>VLOOKUP('HEALTH CARE'!A1811,'Customer Names'!A1811:D1811,3,FALSE)</f>
        <v>Huntington</v>
      </c>
      <c r="C1811" s="16">
        <f>VLOOKUP(A1811,'Medical Examinations'!A1811:B1811,2,FALSE)</f>
        <v>22.895</v>
      </c>
      <c r="D1811" s="16">
        <f>VLOOKUP(A1811,'Medical Examinations'!A1811:C1811,3,FALSE)</f>
        <v>5.24</v>
      </c>
      <c r="E1811" s="16" t="str">
        <f>VLOOKUP(A1811,'Medical Examinations'!A1811:D1811,4,FALSE)</f>
        <v>No</v>
      </c>
      <c r="F1811" s="16" t="str">
        <f>VLOOKUP(A1811,'Medical Examinations'!A1811:E1811,5,FALSE)</f>
        <v>No</v>
      </c>
      <c r="G1811" s="16" t="str">
        <f>VLOOKUP(A1811,'Medical Examinations'!A1811:F1811,6,FALSE)</f>
        <v>No</v>
      </c>
      <c r="H1811" s="16">
        <f>VLOOKUP('HEALTH CARE'!A1811,'Medical Examinations'!A1811:G1811,7,FALSE)</f>
        <v>1</v>
      </c>
      <c r="I1811" s="16" t="str">
        <f>VLOOKUP(A1811,'Medical Examinations'!A1811:H1811,8,FALSE)</f>
        <v>No</v>
      </c>
      <c r="J1811" s="16" t="str">
        <f>VLOOKUP(A1811,'Medical Examinations'!A1811:I1811,9,FALSE)</f>
        <v>normal weight</v>
      </c>
      <c r="K1811" s="16" t="str">
        <f>VLOOKUP(A1811,'Medical Examinations'!A1811:J1811,10,FALSE)</f>
        <v>normal</v>
      </c>
      <c r="L1811" s="18">
        <f>VLOOKUP(A1811,'Hospitalisation Details'!A:F, 5, FALSE)</f>
        <v>28</v>
      </c>
      <c r="M1811" s="16">
        <f>VLOOKUP(A1811,'Hospitalisation Details'!A1811:H1811,8,FALSE)</f>
        <v>4719.5200000000004</v>
      </c>
      <c r="N1811" s="16" t="str">
        <f>VLOOKUP(A1811,'Hospitalisation Details'!A1811:I1811,9,FALSE)</f>
        <v>tier - 2</v>
      </c>
      <c r="O1811" s="16" t="str">
        <f>VLOOKUP(A1811,'Hospitalisation Details'!A1811:J1811,10,FALSE)</f>
        <v>tier - 2</v>
      </c>
      <c r="P1811" s="16" t="str">
        <f>VLOOKUP(A1811,'Hospitalisation Details'!A1811:K1811,11,FALSE)</f>
        <v>R1024</v>
      </c>
      <c r="Q1811" s="16">
        <f>VLOOKUP(A1811,'Hospitalisation Details'!A1811:L1811,12,FALSE)</f>
        <v>30</v>
      </c>
    </row>
    <row r="1812" spans="1:17" ht="20.399999999999999" x14ac:dyDescent="0.6">
      <c r="A1812" s="17" t="s">
        <v>559</v>
      </c>
      <c r="B1812" s="16" t="str">
        <f>VLOOKUP('HEALTH CARE'!A1812,'Customer Names'!A1812:D1812,3,FALSE)</f>
        <v>Kendall</v>
      </c>
      <c r="C1812" s="16">
        <f>VLOOKUP(A1812,'Medical Examinations'!A1812:B1812,2,FALSE)</f>
        <v>21.945</v>
      </c>
      <c r="D1812" s="16">
        <f>VLOOKUP(A1812,'Medical Examinations'!A1812:C1812,3,FALSE)</f>
        <v>5.37</v>
      </c>
      <c r="E1812" s="16" t="str">
        <f>VLOOKUP(A1812,'Medical Examinations'!A1812:D1812,4,FALSE)</f>
        <v>No</v>
      </c>
      <c r="F1812" s="16" t="str">
        <f>VLOOKUP(A1812,'Medical Examinations'!A1812:E1812,5,FALSE)</f>
        <v>No</v>
      </c>
      <c r="G1812" s="16" t="str">
        <f>VLOOKUP(A1812,'Medical Examinations'!A1812:F1812,6,FALSE)</f>
        <v>No</v>
      </c>
      <c r="H1812" s="16">
        <f>VLOOKUP('HEALTH CARE'!A1812,'Medical Examinations'!A1812:G1812,7,FALSE)</f>
        <v>1</v>
      </c>
      <c r="I1812" s="16" t="str">
        <f>VLOOKUP(A1812,'Medical Examinations'!A1812:H1812,8,FALSE)</f>
        <v>No</v>
      </c>
      <c r="J1812" s="16" t="str">
        <f>VLOOKUP(A1812,'Medical Examinations'!A1812:I1812,9,FALSE)</f>
        <v>normal weight</v>
      </c>
      <c r="K1812" s="16" t="str">
        <f>VLOOKUP(A1812,'Medical Examinations'!A1812:J1812,10,FALSE)</f>
        <v>normal</v>
      </c>
      <c r="L1812" s="18">
        <f>VLOOKUP(A1812,'Hospitalisation Details'!A:F, 5, FALSE)</f>
        <v>9</v>
      </c>
      <c r="M1812" s="16">
        <f>VLOOKUP(A1812,'Hospitalisation Details'!A1812:H1812,8,FALSE)</f>
        <v>4718.2</v>
      </c>
      <c r="N1812" s="16" t="str">
        <f>VLOOKUP(A1812,'Hospitalisation Details'!A1812:I1812,9,FALSE)</f>
        <v>tier - 2</v>
      </c>
      <c r="O1812" s="16" t="str">
        <f>VLOOKUP(A1812,'Hospitalisation Details'!A1812:J1812,10,FALSE)</f>
        <v>tier - 3</v>
      </c>
      <c r="P1812" s="16" t="str">
        <f>VLOOKUP(A1812,'Hospitalisation Details'!A1812:K1812,11,FALSE)</f>
        <v>R1024</v>
      </c>
      <c r="Q1812" s="16">
        <f>VLOOKUP(A1812,'Hospitalisation Details'!A1812:L1812,12,FALSE)</f>
        <v>30</v>
      </c>
    </row>
    <row r="1813" spans="1:17" ht="20.399999999999999" x14ac:dyDescent="0.6">
      <c r="A1813" s="17" t="s">
        <v>558</v>
      </c>
      <c r="B1813" s="16" t="str">
        <f>VLOOKUP('HEALTH CARE'!A1813,'Customer Names'!A1813:D1813,3,FALSE)</f>
        <v>Gast</v>
      </c>
      <c r="C1813" s="16">
        <f>VLOOKUP(A1813,'Medical Examinations'!A1813:B1813,2,FALSE)</f>
        <v>19.47</v>
      </c>
      <c r="D1813" s="16">
        <f>VLOOKUP(A1813,'Medical Examinations'!A1813:C1813,3,FALSE)</f>
        <v>6.6</v>
      </c>
      <c r="E1813" s="16" t="str">
        <f>VLOOKUP(A1813,'Medical Examinations'!A1813:D1813,4,FALSE)</f>
        <v>Yes</v>
      </c>
      <c r="F1813" s="16" t="str">
        <f>VLOOKUP(A1813,'Medical Examinations'!A1813:E1813,5,FALSE)</f>
        <v>No</v>
      </c>
      <c r="G1813" s="16" t="str">
        <f>VLOOKUP(A1813,'Medical Examinations'!A1813:F1813,6,FALSE)</f>
        <v>No</v>
      </c>
      <c r="H1813" s="16">
        <f>VLOOKUP('HEALTH CARE'!A1813,'Medical Examinations'!A1813:G1813,7,FALSE)</f>
        <v>0</v>
      </c>
      <c r="I1813" s="16" t="str">
        <f>VLOOKUP(A1813,'Medical Examinations'!A1813:H1813,8,FALSE)</f>
        <v>No</v>
      </c>
      <c r="J1813" s="16" t="str">
        <f>VLOOKUP(A1813,'Medical Examinations'!A1813:I1813,9,FALSE)</f>
        <v>normal weight</v>
      </c>
      <c r="K1813" s="16" t="str">
        <f>VLOOKUP(A1813,'Medical Examinations'!A1813:J1813,10,FALSE)</f>
        <v>diabetes</v>
      </c>
      <c r="L1813" s="18">
        <f>VLOOKUP(A1813,'Hospitalisation Details'!A:F, 5, FALSE)</f>
        <v>12</v>
      </c>
      <c r="M1813" s="16">
        <f>VLOOKUP(A1813,'Hospitalisation Details'!A1813:H1813,8,FALSE)</f>
        <v>4712.12</v>
      </c>
      <c r="N1813" s="16" t="str">
        <f>VLOOKUP(A1813,'Hospitalisation Details'!A1813:I1813,9,FALSE)</f>
        <v>tier - 2</v>
      </c>
      <c r="O1813" s="16" t="str">
        <f>VLOOKUP(A1813,'Hospitalisation Details'!A1813:J1813,10,FALSE)</f>
        <v>tier - 3</v>
      </c>
      <c r="P1813" s="16" t="str">
        <f>VLOOKUP(A1813,'Hospitalisation Details'!A1813:K1813,11,FALSE)</f>
        <v>R1011</v>
      </c>
      <c r="Q1813" s="16">
        <f>VLOOKUP(A1813,'Hospitalisation Details'!A1813:L1813,12,FALSE)</f>
        <v>41</v>
      </c>
    </row>
    <row r="1814" spans="1:17" ht="20.399999999999999" x14ac:dyDescent="0.6">
      <c r="A1814" s="17" t="s">
        <v>557</v>
      </c>
      <c r="B1814" s="16" t="str">
        <f>VLOOKUP('HEALTH CARE'!A1814,'Customer Names'!A1814:D1814,3,FALSE)</f>
        <v>Scanlin</v>
      </c>
      <c r="C1814" s="16">
        <f>VLOOKUP(A1814,'Medical Examinations'!A1814:B1814,2,FALSE)</f>
        <v>15.61</v>
      </c>
      <c r="D1814" s="16">
        <f>VLOOKUP(A1814,'Medical Examinations'!A1814:C1814,3,FALSE)</f>
        <v>5.77</v>
      </c>
      <c r="E1814" s="16" t="str">
        <f>VLOOKUP(A1814,'Medical Examinations'!A1814:D1814,4,FALSE)</f>
        <v>No</v>
      </c>
      <c r="F1814" s="16" t="str">
        <f>VLOOKUP(A1814,'Medical Examinations'!A1814:E1814,5,FALSE)</f>
        <v>No</v>
      </c>
      <c r="G1814" s="16" t="str">
        <f>VLOOKUP(A1814,'Medical Examinations'!A1814:F1814,6,FALSE)</f>
        <v>No</v>
      </c>
      <c r="H1814" s="16">
        <f>VLOOKUP('HEALTH CARE'!A1814,'Medical Examinations'!A1814:G1814,7,FALSE)</f>
        <v>0</v>
      </c>
      <c r="I1814" s="16" t="str">
        <f>VLOOKUP(A1814,'Medical Examinations'!A1814:H1814,8,FALSE)</f>
        <v>No</v>
      </c>
      <c r="J1814" s="16" t="str">
        <f>VLOOKUP(A1814,'Medical Examinations'!A1814:I1814,9,FALSE)</f>
        <v>underweight</v>
      </c>
      <c r="K1814" s="16" t="str">
        <f>VLOOKUP(A1814,'Medical Examinations'!A1814:J1814,10,FALSE)</f>
        <v>prediabetes</v>
      </c>
      <c r="L1814" s="18">
        <f>VLOOKUP(A1814,'Hospitalisation Details'!A:F, 5, FALSE)</f>
        <v>4</v>
      </c>
      <c r="M1814" s="16">
        <f>VLOOKUP(A1814,'Hospitalisation Details'!A1814:H1814,8,FALSE)</f>
        <v>4699.47</v>
      </c>
      <c r="N1814" s="16" t="str">
        <f>VLOOKUP(A1814,'Hospitalisation Details'!A1814:I1814,9,FALSE)</f>
        <v>tier - 2</v>
      </c>
      <c r="O1814" s="16" t="str">
        <f>VLOOKUP(A1814,'Hospitalisation Details'!A1814:J1814,10,FALSE)</f>
        <v>tier - 3</v>
      </c>
      <c r="P1814" s="16" t="str">
        <f>VLOOKUP(A1814,'Hospitalisation Details'!A1814:K1814,11,FALSE)</f>
        <v>R1013</v>
      </c>
      <c r="Q1814" s="16">
        <f>VLOOKUP(A1814,'Hospitalisation Details'!A1814:L1814,12,FALSE)</f>
        <v>45</v>
      </c>
    </row>
    <row r="1815" spans="1:17" ht="20.399999999999999" x14ac:dyDescent="0.6">
      <c r="A1815" s="17" t="s">
        <v>556</v>
      </c>
      <c r="B1815" s="16" t="str">
        <f>VLOOKUP('HEALTH CARE'!A1815,'Customer Names'!A1815:D1815,3,FALSE)</f>
        <v>Philbrook</v>
      </c>
      <c r="C1815" s="16">
        <f>VLOOKUP(A1815,'Medical Examinations'!A1815:B1815,2,FALSE)</f>
        <v>28.6</v>
      </c>
      <c r="D1815" s="16">
        <f>VLOOKUP(A1815,'Medical Examinations'!A1815:C1815,3,FALSE)</f>
        <v>6.08</v>
      </c>
      <c r="E1815" s="16" t="str">
        <f>VLOOKUP(A1815,'Medical Examinations'!A1815:D1815,4,FALSE)</f>
        <v>No</v>
      </c>
      <c r="F1815" s="16" t="str">
        <f>VLOOKUP(A1815,'Medical Examinations'!A1815:E1815,5,FALSE)</f>
        <v>No</v>
      </c>
      <c r="G1815" s="16" t="str">
        <f>VLOOKUP(A1815,'Medical Examinations'!A1815:F1815,6,FALSE)</f>
        <v>Yes</v>
      </c>
      <c r="H1815" s="16">
        <f>VLOOKUP('HEALTH CARE'!A1815,'Medical Examinations'!A1815:G1815,7,FALSE)</f>
        <v>1</v>
      </c>
      <c r="I1815" s="16" t="str">
        <f>VLOOKUP(A1815,'Medical Examinations'!A1815:H1815,8,FALSE)</f>
        <v>No</v>
      </c>
      <c r="J1815" s="16" t="str">
        <f>VLOOKUP(A1815,'Medical Examinations'!A1815:I1815,9,FALSE)</f>
        <v>overweight</v>
      </c>
      <c r="K1815" s="16" t="str">
        <f>VLOOKUP(A1815,'Medical Examinations'!A1815:J1815,10,FALSE)</f>
        <v>prediabetes</v>
      </c>
      <c r="L1815" s="18">
        <f>VLOOKUP(A1815,'Hospitalisation Details'!A:F, 5, FALSE)</f>
        <v>22</v>
      </c>
      <c r="M1815" s="16">
        <f>VLOOKUP(A1815,'Hospitalisation Details'!A1815:H1815,8,FALSE)</f>
        <v>4687.8</v>
      </c>
      <c r="N1815" s="16" t="str">
        <f>VLOOKUP(A1815,'Hospitalisation Details'!A1815:I1815,9,FALSE)</f>
        <v>tier - 2</v>
      </c>
      <c r="O1815" s="16" t="str">
        <f>VLOOKUP(A1815,'Hospitalisation Details'!A1815:J1815,10,FALSE)</f>
        <v>tier - 3</v>
      </c>
      <c r="P1815" s="16" t="str">
        <f>VLOOKUP(A1815,'Hospitalisation Details'!A1815:K1815,11,FALSE)</f>
        <v>R1011</v>
      </c>
      <c r="Q1815" s="16">
        <f>VLOOKUP(A1815,'Hospitalisation Details'!A1815:L1815,12,FALSE)</f>
        <v>19</v>
      </c>
    </row>
    <row r="1816" spans="1:17" ht="20.399999999999999" x14ac:dyDescent="0.6">
      <c r="A1816" s="17" t="s">
        <v>555</v>
      </c>
      <c r="B1816" s="16" t="str">
        <f>VLOOKUP('HEALTH CARE'!A1816,'Customer Names'!A1816:D1816,3,FALSE)</f>
        <v>Cowan</v>
      </c>
      <c r="C1816" s="16">
        <f>VLOOKUP(A1816,'Medical Examinations'!A1816:B1816,2,FALSE)</f>
        <v>46.53</v>
      </c>
      <c r="D1816" s="16">
        <f>VLOOKUP(A1816,'Medical Examinations'!A1816:C1816,3,FALSE)</f>
        <v>4.16</v>
      </c>
      <c r="E1816" s="16" t="str">
        <f>VLOOKUP(A1816,'Medical Examinations'!A1816:D1816,4,FALSE)</f>
        <v>No</v>
      </c>
      <c r="F1816" s="16" t="str">
        <f>VLOOKUP(A1816,'Medical Examinations'!A1816:E1816,5,FALSE)</f>
        <v>No</v>
      </c>
      <c r="G1816" s="16" t="str">
        <f>VLOOKUP(A1816,'Medical Examinations'!A1816:F1816,6,FALSE)</f>
        <v>No</v>
      </c>
      <c r="H1816" s="16">
        <f>VLOOKUP('HEALTH CARE'!A1816,'Medical Examinations'!A1816:G1816,7,FALSE)</f>
        <v>0</v>
      </c>
      <c r="I1816" s="16" t="str">
        <f>VLOOKUP(A1816,'Medical Examinations'!A1816:H1816,8,FALSE)</f>
        <v>No</v>
      </c>
      <c r="J1816" s="16" t="str">
        <f>VLOOKUP(A1816,'Medical Examinations'!A1816:I1816,9,FALSE)</f>
        <v>obesity</v>
      </c>
      <c r="K1816" s="16" t="str">
        <f>VLOOKUP(A1816,'Medical Examinations'!A1816:J1816,10,FALSE)</f>
        <v>normal</v>
      </c>
      <c r="L1816" s="18">
        <f>VLOOKUP(A1816,'Hospitalisation Details'!A:F, 5, FALSE)</f>
        <v>4</v>
      </c>
      <c r="M1816" s="16">
        <f>VLOOKUP(A1816,'Hospitalisation Details'!A1816:H1816,8,FALSE)</f>
        <v>4686.3900000000003</v>
      </c>
      <c r="N1816" s="16" t="str">
        <f>VLOOKUP(A1816,'Hospitalisation Details'!A1816:I1816,9,FALSE)</f>
        <v>tier - 3</v>
      </c>
      <c r="O1816" s="16" t="str">
        <f>VLOOKUP(A1816,'Hospitalisation Details'!A1816:J1816,10,FALSE)</f>
        <v>tier - 3</v>
      </c>
      <c r="P1816" s="16" t="str">
        <f>VLOOKUP(A1816,'Hospitalisation Details'!A1816:K1816,11,FALSE)</f>
        <v>R1013</v>
      </c>
      <c r="Q1816" s="16">
        <f>VLOOKUP(A1816,'Hospitalisation Details'!A1816:L1816,12,FALSE)</f>
        <v>32</v>
      </c>
    </row>
    <row r="1817" spans="1:17" ht="20.399999999999999" x14ac:dyDescent="0.6">
      <c r="A1817" s="17" t="s">
        <v>554</v>
      </c>
      <c r="B1817" s="16" t="str">
        <f>VLOOKUP('HEALTH CARE'!A1817,'Customer Names'!A1817:D1817,3,FALSE)</f>
        <v>Sousa</v>
      </c>
      <c r="C1817" s="16">
        <f>VLOOKUP(A1817,'Medical Examinations'!A1817:B1817,2,FALSE)</f>
        <v>34.99</v>
      </c>
      <c r="D1817" s="16">
        <f>VLOOKUP(A1817,'Medical Examinations'!A1817:C1817,3,FALSE)</f>
        <v>5.0999999999999996</v>
      </c>
      <c r="E1817" s="16" t="str">
        <f>VLOOKUP(A1817,'Medical Examinations'!A1817:D1817,4,FALSE)</f>
        <v>No</v>
      </c>
      <c r="F1817" s="16" t="str">
        <f>VLOOKUP(A1817,'Medical Examinations'!A1817:E1817,5,FALSE)</f>
        <v>No</v>
      </c>
      <c r="G1817" s="16" t="str">
        <f>VLOOKUP(A1817,'Medical Examinations'!A1817:F1817,6,FALSE)</f>
        <v>Yes</v>
      </c>
      <c r="H1817" s="16">
        <f>VLOOKUP('HEALTH CARE'!A1817,'Medical Examinations'!A1817:G1817,7,FALSE)</f>
        <v>1</v>
      </c>
      <c r="I1817" s="16" t="str">
        <f>VLOOKUP(A1817,'Medical Examinations'!A1817:H1817,8,FALSE)</f>
        <v>No</v>
      </c>
      <c r="J1817" s="16" t="str">
        <f>VLOOKUP(A1817,'Medical Examinations'!A1817:I1817,9,FALSE)</f>
        <v>obesity</v>
      </c>
      <c r="K1817" s="16" t="str">
        <f>VLOOKUP(A1817,'Medical Examinations'!A1817:J1817,10,FALSE)</f>
        <v>normal</v>
      </c>
      <c r="L1817" s="18">
        <f>VLOOKUP(A1817,'Hospitalisation Details'!A:F, 5, FALSE)</f>
        <v>4</v>
      </c>
      <c r="M1817" s="16">
        <f>VLOOKUP(A1817,'Hospitalisation Details'!A1817:H1817,8,FALSE)</f>
        <v>4678.8</v>
      </c>
      <c r="N1817" s="16" t="str">
        <f>VLOOKUP(A1817,'Hospitalisation Details'!A1817:I1817,9,FALSE)</f>
        <v>tier - 2</v>
      </c>
      <c r="O1817" s="16" t="str">
        <f>VLOOKUP(A1817,'Hospitalisation Details'!A1817:J1817,10,FALSE)</f>
        <v>tier - 1</v>
      </c>
      <c r="P1817" s="16" t="str">
        <f>VLOOKUP(A1817,'Hospitalisation Details'!A1817:K1817,11,FALSE)</f>
        <v>R1021</v>
      </c>
      <c r="Q1817" s="16">
        <f>VLOOKUP(A1817,'Hospitalisation Details'!A1817:L1817,12,FALSE)</f>
        <v>19</v>
      </c>
    </row>
    <row r="1818" spans="1:17" ht="20.399999999999999" x14ac:dyDescent="0.6">
      <c r="A1818" s="17" t="s">
        <v>553</v>
      </c>
      <c r="B1818" s="16" t="str">
        <f>VLOOKUP('HEALTH CARE'!A1818,'Customer Names'!A1818:D1818,3,FALSE)</f>
        <v>Stanton</v>
      </c>
      <c r="C1818" s="16">
        <f>VLOOKUP(A1818,'Medical Examinations'!A1818:B1818,2,FALSE)</f>
        <v>17.05</v>
      </c>
      <c r="D1818" s="16">
        <f>VLOOKUP(A1818,'Medical Examinations'!A1818:C1818,3,FALSE)</f>
        <v>5.3</v>
      </c>
      <c r="E1818" s="16" t="str">
        <f>VLOOKUP(A1818,'Medical Examinations'!A1818:D1818,4,FALSE)</f>
        <v>No</v>
      </c>
      <c r="F1818" s="16" t="str">
        <f>VLOOKUP(A1818,'Medical Examinations'!A1818:E1818,5,FALSE)</f>
        <v>No</v>
      </c>
      <c r="G1818" s="16" t="str">
        <f>VLOOKUP(A1818,'Medical Examinations'!A1818:F1818,6,FALSE)</f>
        <v>Yes</v>
      </c>
      <c r="H1818" s="16">
        <f>VLOOKUP('HEALTH CARE'!A1818,'Medical Examinations'!A1818:G1818,7,FALSE)</f>
        <v>1</v>
      </c>
      <c r="I1818" s="16" t="str">
        <f>VLOOKUP(A1818,'Medical Examinations'!A1818:H1818,8,FALSE)</f>
        <v>No</v>
      </c>
      <c r="J1818" s="16" t="str">
        <f>VLOOKUP(A1818,'Medical Examinations'!A1818:I1818,9,FALSE)</f>
        <v>underweight</v>
      </c>
      <c r="K1818" s="16" t="str">
        <f>VLOOKUP(A1818,'Medical Examinations'!A1818:J1818,10,FALSE)</f>
        <v>normal</v>
      </c>
      <c r="L1818" s="18">
        <f>VLOOKUP(A1818,'Hospitalisation Details'!A:F, 5, FALSE)</f>
        <v>18</v>
      </c>
      <c r="M1818" s="16">
        <f>VLOOKUP(A1818,'Hospitalisation Details'!A1818:H1818,8,FALSE)</f>
        <v>4674.2</v>
      </c>
      <c r="N1818" s="16" t="str">
        <f>VLOOKUP(A1818,'Hospitalisation Details'!A1818:I1818,9,FALSE)</f>
        <v>tier - 2</v>
      </c>
      <c r="O1818" s="16" t="str">
        <f>VLOOKUP(A1818,'Hospitalisation Details'!A1818:J1818,10,FALSE)</f>
        <v>tier - 1</v>
      </c>
      <c r="P1818" s="16" t="str">
        <f>VLOOKUP(A1818,'Hospitalisation Details'!A1818:K1818,11,FALSE)</f>
        <v>R1013</v>
      </c>
      <c r="Q1818" s="16">
        <f>VLOOKUP(A1818,'Hospitalisation Details'!A1818:L1818,12,FALSE)</f>
        <v>43</v>
      </c>
    </row>
    <row r="1819" spans="1:17" ht="20.399999999999999" x14ac:dyDescent="0.6">
      <c r="A1819" s="17" t="s">
        <v>552</v>
      </c>
      <c r="B1819" s="16" t="str">
        <f>VLOOKUP('HEALTH CARE'!A1819,'Customer Names'!A1819:D1819,3,FALSE)</f>
        <v>Mollak</v>
      </c>
      <c r="C1819" s="16">
        <f>VLOOKUP(A1819,'Medical Examinations'!A1819:B1819,2,FALSE)</f>
        <v>37.18</v>
      </c>
      <c r="D1819" s="16">
        <f>VLOOKUP(A1819,'Medical Examinations'!A1819:C1819,3,FALSE)</f>
        <v>4.9000000000000004</v>
      </c>
      <c r="E1819" s="16" t="str">
        <f>VLOOKUP(A1819,'Medical Examinations'!A1819:D1819,4,FALSE)</f>
        <v>No</v>
      </c>
      <c r="F1819" s="16" t="str">
        <f>VLOOKUP(A1819,'Medical Examinations'!A1819:E1819,5,FALSE)</f>
        <v>No</v>
      </c>
      <c r="G1819" s="16" t="str">
        <f>VLOOKUP(A1819,'Medical Examinations'!A1819:F1819,6,FALSE)</f>
        <v>No</v>
      </c>
      <c r="H1819" s="16">
        <f>VLOOKUP('HEALTH CARE'!A1819,'Medical Examinations'!A1819:G1819,7,FALSE)</f>
        <v>0</v>
      </c>
      <c r="I1819" s="16" t="str">
        <f>VLOOKUP(A1819,'Medical Examinations'!A1819:H1819,8,FALSE)</f>
        <v>No</v>
      </c>
      <c r="J1819" s="16" t="str">
        <f>VLOOKUP(A1819,'Medical Examinations'!A1819:I1819,9,FALSE)</f>
        <v>obesity</v>
      </c>
      <c r="K1819" s="16" t="str">
        <f>VLOOKUP(A1819,'Medical Examinations'!A1819:J1819,10,FALSE)</f>
        <v>normal</v>
      </c>
      <c r="L1819" s="18">
        <f>VLOOKUP(A1819,'Hospitalisation Details'!A:F, 5, FALSE)</f>
        <v>13</v>
      </c>
      <c r="M1819" s="16">
        <f>VLOOKUP(A1819,'Hospitalisation Details'!A1819:H1819,8,FALSE)</f>
        <v>4673.3900000000003</v>
      </c>
      <c r="N1819" s="16" t="str">
        <f>VLOOKUP(A1819,'Hospitalisation Details'!A1819:I1819,9,FALSE)</f>
        <v>tier - 2</v>
      </c>
      <c r="O1819" s="16" t="str">
        <f>VLOOKUP(A1819,'Hospitalisation Details'!A1819:J1819,10,FALSE)</f>
        <v>tier - 1</v>
      </c>
      <c r="P1819" s="16" t="str">
        <f>VLOOKUP(A1819,'Hospitalisation Details'!A1819:K1819,11,FALSE)</f>
        <v>R1013</v>
      </c>
      <c r="Q1819" s="16">
        <f>VLOOKUP(A1819,'Hospitalisation Details'!A1819:L1819,12,FALSE)</f>
        <v>32</v>
      </c>
    </row>
    <row r="1820" spans="1:17" ht="20.399999999999999" x14ac:dyDescent="0.6">
      <c r="A1820" s="17" t="s">
        <v>551</v>
      </c>
      <c r="B1820" s="16" t="str">
        <f>VLOOKUP('HEALTH CARE'!A1820,'Customer Names'!A1820:D1820,3,FALSE)</f>
        <v>Bell</v>
      </c>
      <c r="C1820" s="16">
        <f>VLOOKUP(A1820,'Medical Examinations'!A1820:B1820,2,FALSE)</f>
        <v>35.200000000000003</v>
      </c>
      <c r="D1820" s="16">
        <f>VLOOKUP(A1820,'Medical Examinations'!A1820:C1820,3,FALSE)</f>
        <v>5.55</v>
      </c>
      <c r="E1820" s="16" t="str">
        <f>VLOOKUP(A1820,'Medical Examinations'!A1820:D1820,4,FALSE)</f>
        <v>No</v>
      </c>
      <c r="F1820" s="16" t="str">
        <f>VLOOKUP(A1820,'Medical Examinations'!A1820:E1820,5,FALSE)</f>
        <v>No</v>
      </c>
      <c r="G1820" s="16" t="str">
        <f>VLOOKUP(A1820,'Medical Examinations'!A1820:F1820,6,FALSE)</f>
        <v>No</v>
      </c>
      <c r="H1820" s="16">
        <f>VLOOKUP('HEALTH CARE'!A1820,'Medical Examinations'!A1820:G1820,7,FALSE)</f>
        <v>0</v>
      </c>
      <c r="I1820" s="16" t="str">
        <f>VLOOKUP(A1820,'Medical Examinations'!A1820:H1820,8,FALSE)</f>
        <v>No</v>
      </c>
      <c r="J1820" s="16" t="str">
        <f>VLOOKUP(A1820,'Medical Examinations'!A1820:I1820,9,FALSE)</f>
        <v>obesity</v>
      </c>
      <c r="K1820" s="16" t="str">
        <f>VLOOKUP(A1820,'Medical Examinations'!A1820:J1820,10,FALSE)</f>
        <v>normal</v>
      </c>
      <c r="L1820" s="18">
        <f>VLOOKUP(A1820,'Hospitalisation Details'!A:F, 5, FALSE)</f>
        <v>26</v>
      </c>
      <c r="M1820" s="16">
        <f>VLOOKUP(A1820,'Hospitalisation Details'!A1820:H1820,8,FALSE)</f>
        <v>4670.6400000000003</v>
      </c>
      <c r="N1820" s="16" t="str">
        <f>VLOOKUP(A1820,'Hospitalisation Details'!A1820:I1820,9,FALSE)</f>
        <v>tier - 2</v>
      </c>
      <c r="O1820" s="16" t="str">
        <f>VLOOKUP(A1820,'Hospitalisation Details'!A1820:J1820,10,FALSE)</f>
        <v>tier - 2</v>
      </c>
      <c r="P1820" s="16" t="str">
        <f>VLOOKUP(A1820,'Hospitalisation Details'!A1820:K1820,11,FALSE)</f>
        <v>R1011</v>
      </c>
      <c r="Q1820" s="16">
        <f>VLOOKUP(A1820,'Hospitalisation Details'!A1820:L1820,12,FALSE)</f>
        <v>32</v>
      </c>
    </row>
    <row r="1821" spans="1:17" ht="20.399999999999999" x14ac:dyDescent="0.6">
      <c r="A1821" s="17" t="s">
        <v>550</v>
      </c>
      <c r="B1821" s="16" t="str">
        <f>VLOOKUP('HEALTH CARE'!A1821,'Customer Names'!A1821:D1821,3,FALSE)</f>
        <v>Weston</v>
      </c>
      <c r="C1821" s="16">
        <f>VLOOKUP(A1821,'Medical Examinations'!A1821:B1821,2,FALSE)</f>
        <v>37.335000000000001</v>
      </c>
      <c r="D1821" s="16">
        <f>VLOOKUP(A1821,'Medical Examinations'!A1821:C1821,3,FALSE)</f>
        <v>4.95</v>
      </c>
      <c r="E1821" s="16" t="str">
        <f>VLOOKUP(A1821,'Medical Examinations'!A1821:D1821,4,FALSE)</f>
        <v>No</v>
      </c>
      <c r="F1821" s="16" t="str">
        <f>VLOOKUP(A1821,'Medical Examinations'!A1821:E1821,5,FALSE)</f>
        <v>No</v>
      </c>
      <c r="G1821" s="16" t="str">
        <f>VLOOKUP(A1821,'Medical Examinations'!A1821:F1821,6,FALSE)</f>
        <v>No</v>
      </c>
      <c r="H1821" s="16">
        <f>VLOOKUP('HEALTH CARE'!A1821,'Medical Examinations'!A1821:G1821,7,FALSE)</f>
        <v>0</v>
      </c>
      <c r="I1821" s="16" t="str">
        <f>VLOOKUP(A1821,'Medical Examinations'!A1821:H1821,8,FALSE)</f>
        <v>No</v>
      </c>
      <c r="J1821" s="16" t="str">
        <f>VLOOKUP(A1821,'Medical Examinations'!A1821:I1821,9,FALSE)</f>
        <v>obesity</v>
      </c>
      <c r="K1821" s="16" t="str">
        <f>VLOOKUP(A1821,'Medical Examinations'!A1821:J1821,10,FALSE)</f>
        <v>normal</v>
      </c>
      <c r="L1821" s="18">
        <f>VLOOKUP(A1821,'Hospitalisation Details'!A:F, 5, FALSE)</f>
        <v>5</v>
      </c>
      <c r="M1821" s="16">
        <f>VLOOKUP(A1821,'Hospitalisation Details'!A1821:H1821,8,FALSE)</f>
        <v>4667.6099999999997</v>
      </c>
      <c r="N1821" s="16" t="str">
        <f>VLOOKUP(A1821,'Hospitalisation Details'!A1821:I1821,9,FALSE)</f>
        <v>tier - 3</v>
      </c>
      <c r="O1821" s="16" t="str">
        <f>VLOOKUP(A1821,'Hospitalisation Details'!A1821:J1821,10,FALSE)</f>
        <v>tier - 3</v>
      </c>
      <c r="P1821" s="16" t="str">
        <f>VLOOKUP(A1821,'Hospitalisation Details'!A1821:K1821,11,FALSE)</f>
        <v>R1016</v>
      </c>
      <c r="Q1821" s="16">
        <f>VLOOKUP(A1821,'Hospitalisation Details'!A1821:L1821,12,FALSE)</f>
        <v>32</v>
      </c>
    </row>
    <row r="1822" spans="1:17" ht="20.399999999999999" x14ac:dyDescent="0.6">
      <c r="A1822" s="17" t="s">
        <v>549</v>
      </c>
      <c r="B1822" s="16" t="str">
        <f>VLOOKUP('HEALTH CARE'!A1822,'Customer Names'!A1822:D1822,3,FALSE)</f>
        <v>Rabuzzi</v>
      </c>
      <c r="C1822" s="16">
        <f>VLOOKUP(A1822,'Medical Examinations'!A1822:B1822,2,FALSE)</f>
        <v>27.265000000000001</v>
      </c>
      <c r="D1822" s="16">
        <f>VLOOKUP(A1822,'Medical Examinations'!A1822:C1822,3,FALSE)</f>
        <v>6.46</v>
      </c>
      <c r="E1822" s="16" t="str">
        <f>VLOOKUP(A1822,'Medical Examinations'!A1822:D1822,4,FALSE)</f>
        <v>Yes</v>
      </c>
      <c r="F1822" s="16" t="str">
        <f>VLOOKUP(A1822,'Medical Examinations'!A1822:E1822,5,FALSE)</f>
        <v>No</v>
      </c>
      <c r="G1822" s="16" t="str">
        <f>VLOOKUP(A1822,'Medical Examinations'!A1822:F1822,6,FALSE)</f>
        <v>No</v>
      </c>
      <c r="H1822" s="16">
        <f>VLOOKUP('HEALTH CARE'!A1822,'Medical Examinations'!A1822:G1822,7,FALSE)</f>
        <v>0</v>
      </c>
      <c r="I1822" s="16" t="str">
        <f>VLOOKUP(A1822,'Medical Examinations'!A1822:H1822,8,FALSE)</f>
        <v>No</v>
      </c>
      <c r="J1822" s="16" t="str">
        <f>VLOOKUP(A1822,'Medical Examinations'!A1822:I1822,9,FALSE)</f>
        <v>overweight</v>
      </c>
      <c r="K1822" s="16" t="b">
        <f>VLOOKUP(A1822,'Medical Examinations'!A1822:J1822,10,FALSE)</f>
        <v>0</v>
      </c>
      <c r="L1822" s="18">
        <f>VLOOKUP(A1822,'Hospitalisation Details'!A:F, 5, FALSE)</f>
        <v>25</v>
      </c>
      <c r="M1822" s="16">
        <f>VLOOKUP(A1822,'Hospitalisation Details'!A1822:H1822,8,FALSE)</f>
        <v>4661.29</v>
      </c>
      <c r="N1822" s="16" t="str">
        <f>VLOOKUP(A1822,'Hospitalisation Details'!A1822:I1822,9,FALSE)</f>
        <v>tier - 2</v>
      </c>
      <c r="O1822" s="16" t="str">
        <f>VLOOKUP(A1822,'Hospitalisation Details'!A1822:J1822,10,FALSE)</f>
        <v>tier - 1</v>
      </c>
      <c r="P1822" s="16" t="str">
        <f>VLOOKUP(A1822,'Hospitalisation Details'!A1822:K1822,11,FALSE)</f>
        <v>R1017</v>
      </c>
      <c r="Q1822" s="16">
        <f>VLOOKUP(A1822,'Hospitalisation Details'!A1822:L1822,12,FALSE)</f>
        <v>26</v>
      </c>
    </row>
    <row r="1823" spans="1:17" ht="20.399999999999999" x14ac:dyDescent="0.6">
      <c r="A1823" s="17" t="s">
        <v>548</v>
      </c>
      <c r="B1823" s="16" t="str">
        <f>VLOOKUP('HEALTH CARE'!A1823,'Customer Names'!A1823:D1823,3,FALSE)</f>
        <v>Hendrix</v>
      </c>
      <c r="C1823" s="16">
        <f>VLOOKUP(A1823,'Medical Examinations'!A1823:B1823,2,FALSE)</f>
        <v>30.8</v>
      </c>
      <c r="D1823" s="16">
        <f>VLOOKUP(A1823,'Medical Examinations'!A1823:C1823,3,FALSE)</f>
        <v>4.9000000000000004</v>
      </c>
      <c r="E1823" s="16" t="str">
        <f>VLOOKUP(A1823,'Medical Examinations'!A1823:D1823,4,FALSE)</f>
        <v>Yes</v>
      </c>
      <c r="F1823" s="16" t="str">
        <f>VLOOKUP(A1823,'Medical Examinations'!A1823:E1823,5,FALSE)</f>
        <v>No</v>
      </c>
      <c r="G1823" s="16" t="str">
        <f>VLOOKUP(A1823,'Medical Examinations'!A1823:F1823,6,FALSE)</f>
        <v>No</v>
      </c>
      <c r="H1823" s="16">
        <f>VLOOKUP('HEALTH CARE'!A1823,'Medical Examinations'!A1823:G1823,7,FALSE)</f>
        <v>0</v>
      </c>
      <c r="I1823" s="16" t="str">
        <f>VLOOKUP(A1823,'Medical Examinations'!A1823:H1823,8,FALSE)</f>
        <v>No</v>
      </c>
      <c r="J1823" s="16" t="str">
        <f>VLOOKUP(A1823,'Medical Examinations'!A1823:I1823,9,FALSE)</f>
        <v>obesity</v>
      </c>
      <c r="K1823" s="16" t="str">
        <f>VLOOKUP(A1823,'Medical Examinations'!A1823:J1823,10,FALSE)</f>
        <v>normal</v>
      </c>
      <c r="L1823" s="18">
        <f>VLOOKUP(A1823,'Hospitalisation Details'!A:F, 5, FALSE)</f>
        <v>22</v>
      </c>
      <c r="M1823" s="16">
        <f>VLOOKUP(A1823,'Hospitalisation Details'!A1823:H1823,8,FALSE)</f>
        <v>4646.76</v>
      </c>
      <c r="N1823" s="16" t="str">
        <f>VLOOKUP(A1823,'Hospitalisation Details'!A1823:I1823,9,FALSE)</f>
        <v>tier - 1</v>
      </c>
      <c r="O1823" s="16" t="str">
        <f>VLOOKUP(A1823,'Hospitalisation Details'!A1823:J1823,10,FALSE)</f>
        <v>tier - 1</v>
      </c>
      <c r="P1823" s="16" t="str">
        <f>VLOOKUP(A1823,'Hospitalisation Details'!A1823:K1823,11,FALSE)</f>
        <v>R1011</v>
      </c>
      <c r="Q1823" s="16">
        <f>VLOOKUP(A1823,'Hospitalisation Details'!A1823:L1823,12,FALSE)</f>
        <v>37</v>
      </c>
    </row>
    <row r="1824" spans="1:17" ht="20.399999999999999" x14ac:dyDescent="0.6">
      <c r="A1824" s="17" t="s">
        <v>547</v>
      </c>
      <c r="B1824" s="16" t="str">
        <f>VLOOKUP('HEALTH CARE'!A1824,'Customer Names'!A1824:D1824,3,FALSE)</f>
        <v>Van Nielen</v>
      </c>
      <c r="C1824" s="16">
        <f>VLOOKUP(A1824,'Medical Examinations'!A1824:B1824,2,FALSE)</f>
        <v>30.21</v>
      </c>
      <c r="D1824" s="16">
        <f>VLOOKUP(A1824,'Medical Examinations'!A1824:C1824,3,FALSE)</f>
        <v>5.21</v>
      </c>
      <c r="E1824" s="16" t="str">
        <f>VLOOKUP(A1824,'Medical Examinations'!A1824:D1824,4,FALSE)</f>
        <v>No</v>
      </c>
      <c r="F1824" s="16" t="str">
        <f>VLOOKUP(A1824,'Medical Examinations'!A1824:E1824,5,FALSE)</f>
        <v>No</v>
      </c>
      <c r="G1824" s="16" t="str">
        <f>VLOOKUP(A1824,'Medical Examinations'!A1824:F1824,6,FALSE)</f>
        <v>No</v>
      </c>
      <c r="H1824" s="16">
        <f>VLOOKUP('HEALTH CARE'!A1824,'Medical Examinations'!A1824:G1824,7,FALSE)</f>
        <v>1</v>
      </c>
      <c r="I1824" s="16" t="str">
        <f>VLOOKUP(A1824,'Medical Examinations'!A1824:H1824,8,FALSE)</f>
        <v>No</v>
      </c>
      <c r="J1824" s="16" t="str">
        <f>VLOOKUP(A1824,'Medical Examinations'!A1824:I1824,9,FALSE)</f>
        <v>obesity</v>
      </c>
      <c r="K1824" s="16" t="str">
        <f>VLOOKUP(A1824,'Medical Examinations'!A1824:J1824,10,FALSE)</f>
        <v>normal</v>
      </c>
      <c r="L1824" s="18">
        <f>VLOOKUP(A1824,'Hospitalisation Details'!A:F, 5, FALSE)</f>
        <v>29</v>
      </c>
      <c r="M1824" s="16">
        <f>VLOOKUP(A1824,'Hospitalisation Details'!A1824:H1824,8,FALSE)</f>
        <v>4618.08</v>
      </c>
      <c r="N1824" s="16" t="str">
        <f>VLOOKUP(A1824,'Hospitalisation Details'!A1824:I1824,9,FALSE)</f>
        <v>tier - 2</v>
      </c>
      <c r="O1824" s="16" t="str">
        <f>VLOOKUP(A1824,'Hospitalisation Details'!A1824:J1824,10,FALSE)</f>
        <v>tier - 1</v>
      </c>
      <c r="P1824" s="16" t="str">
        <f>VLOOKUP(A1824,'Hospitalisation Details'!A1824:K1824,11,FALSE)</f>
        <v>R1012</v>
      </c>
      <c r="Q1824" s="16">
        <f>VLOOKUP(A1824,'Hospitalisation Details'!A1824:L1824,12,FALSE)</f>
        <v>24</v>
      </c>
    </row>
    <row r="1825" spans="1:17" ht="20.399999999999999" x14ac:dyDescent="0.6">
      <c r="A1825" s="17" t="s">
        <v>546</v>
      </c>
      <c r="B1825" s="16" t="str">
        <f>VLOOKUP('HEALTH CARE'!A1825,'Customer Names'!A1825:D1825,3,FALSE)</f>
        <v>Blanton</v>
      </c>
      <c r="C1825" s="16">
        <f>VLOOKUP(A1825,'Medical Examinations'!A1825:B1825,2,FALSE)</f>
        <v>35.340000000000003</v>
      </c>
      <c r="D1825" s="16">
        <f>VLOOKUP(A1825,'Medical Examinations'!A1825:C1825,3,FALSE)</f>
        <v>4.13</v>
      </c>
      <c r="E1825" s="16" t="str">
        <f>VLOOKUP(A1825,'Medical Examinations'!A1825:D1825,4,FALSE)</f>
        <v>No</v>
      </c>
      <c r="F1825" s="16" t="str">
        <f>VLOOKUP(A1825,'Medical Examinations'!A1825:E1825,5,FALSE)</f>
        <v>yes</v>
      </c>
      <c r="G1825" s="16" t="str">
        <f>VLOOKUP(A1825,'Medical Examinations'!A1825:F1825,6,FALSE)</f>
        <v>No</v>
      </c>
      <c r="H1825" s="16">
        <f>VLOOKUP('HEALTH CARE'!A1825,'Medical Examinations'!A1825:G1825,7,FALSE)</f>
        <v>1</v>
      </c>
      <c r="I1825" s="16" t="str">
        <f>VLOOKUP(A1825,'Medical Examinations'!A1825:H1825,8,FALSE)</f>
        <v>No</v>
      </c>
      <c r="J1825" s="16" t="str">
        <f>VLOOKUP(A1825,'Medical Examinations'!A1825:I1825,9,FALSE)</f>
        <v>obesity</v>
      </c>
      <c r="K1825" s="16" t="str">
        <f>VLOOKUP(A1825,'Medical Examinations'!A1825:J1825,10,FALSE)</f>
        <v>normal</v>
      </c>
      <c r="L1825" s="18">
        <f>VLOOKUP(A1825,'Hospitalisation Details'!A:F, 5, FALSE)</f>
        <v>2</v>
      </c>
      <c r="M1825" s="16">
        <f>VLOOKUP(A1825,'Hospitalisation Details'!A1825:H1825,8,FALSE)</f>
        <v>4608.03</v>
      </c>
      <c r="N1825" s="16" t="str">
        <f>VLOOKUP(A1825,'Hospitalisation Details'!A1825:I1825,9,FALSE)</f>
        <v>tier - 2</v>
      </c>
      <c r="O1825" s="16" t="str">
        <f>VLOOKUP(A1825,'Hospitalisation Details'!A1825:J1825,10,FALSE)</f>
        <v>tier - 3</v>
      </c>
      <c r="P1825" s="16" t="str">
        <f>VLOOKUP(A1825,'Hospitalisation Details'!A1825:K1825,11,FALSE)</f>
        <v>R1011</v>
      </c>
      <c r="Q1825" s="16">
        <f>VLOOKUP(A1825,'Hospitalisation Details'!A1825:L1825,12,FALSE)</f>
        <v>22</v>
      </c>
    </row>
    <row r="1826" spans="1:17" ht="20.399999999999999" x14ac:dyDescent="0.6">
      <c r="A1826" s="17" t="s">
        <v>545</v>
      </c>
      <c r="B1826" s="16" t="str">
        <f>VLOOKUP('HEALTH CARE'!A1826,'Customer Names'!A1826:D1826,3,FALSE)</f>
        <v>Schout</v>
      </c>
      <c r="C1826" s="16">
        <f>VLOOKUP(A1826,'Medical Examinations'!A1826:B1826,2,FALSE)</f>
        <v>26.695</v>
      </c>
      <c r="D1826" s="16">
        <f>VLOOKUP(A1826,'Medical Examinations'!A1826:C1826,3,FALSE)</f>
        <v>5.28</v>
      </c>
      <c r="E1826" s="16" t="str">
        <f>VLOOKUP(A1826,'Medical Examinations'!A1826:D1826,4,FALSE)</f>
        <v>No</v>
      </c>
      <c r="F1826" s="16" t="str">
        <f>VLOOKUP(A1826,'Medical Examinations'!A1826:E1826,5,FALSE)</f>
        <v>No</v>
      </c>
      <c r="G1826" s="16" t="str">
        <f>VLOOKUP(A1826,'Medical Examinations'!A1826:F1826,6,FALSE)</f>
        <v>No</v>
      </c>
      <c r="H1826" s="16">
        <f>VLOOKUP('HEALTH CARE'!A1826,'Medical Examinations'!A1826:G1826,7,FALSE)</f>
        <v>0</v>
      </c>
      <c r="I1826" s="16" t="str">
        <f>VLOOKUP(A1826,'Medical Examinations'!A1826:H1826,8,FALSE)</f>
        <v>No</v>
      </c>
      <c r="J1826" s="16" t="str">
        <f>VLOOKUP(A1826,'Medical Examinations'!A1826:I1826,9,FALSE)</f>
        <v>overweight</v>
      </c>
      <c r="K1826" s="16" t="str">
        <f>VLOOKUP(A1826,'Medical Examinations'!A1826:J1826,10,FALSE)</f>
        <v>normal</v>
      </c>
      <c r="L1826" s="18">
        <f>VLOOKUP(A1826,'Hospitalisation Details'!A:F, 5, FALSE)</f>
        <v>18</v>
      </c>
      <c r="M1826" s="16">
        <f>VLOOKUP(A1826,'Hospitalisation Details'!A1826:H1826,8,FALSE)</f>
        <v>4571.41</v>
      </c>
      <c r="N1826" s="16" t="str">
        <f>VLOOKUP(A1826,'Hospitalisation Details'!A1826:I1826,9,FALSE)</f>
        <v>tier - 2</v>
      </c>
      <c r="O1826" s="16" t="str">
        <f>VLOOKUP(A1826,'Hospitalisation Details'!A1826:J1826,10,FALSE)</f>
        <v>tier - 2</v>
      </c>
      <c r="P1826" s="16" t="str">
        <f>VLOOKUP(A1826,'Hospitalisation Details'!A1826:K1826,11,FALSE)</f>
        <v>R1012</v>
      </c>
      <c r="Q1826" s="16">
        <f>VLOOKUP(A1826,'Hospitalisation Details'!A1826:L1826,12,FALSE)</f>
        <v>33</v>
      </c>
    </row>
    <row r="1827" spans="1:17" ht="20.399999999999999" x14ac:dyDescent="0.6">
      <c r="A1827" s="17" t="s">
        <v>544</v>
      </c>
      <c r="B1827" s="16" t="str">
        <f>VLOOKUP('HEALTH CARE'!A1827,'Customer Names'!A1827:D1827,3,FALSE)</f>
        <v>Schmaltz</v>
      </c>
      <c r="C1827" s="16">
        <f>VLOOKUP(A1827,'Medical Examinations'!A1827:B1827,2,FALSE)</f>
        <v>29.355</v>
      </c>
      <c r="D1827" s="16">
        <f>VLOOKUP(A1827,'Medical Examinations'!A1827:C1827,3,FALSE)</f>
        <v>4.68</v>
      </c>
      <c r="E1827" s="16" t="str">
        <f>VLOOKUP(A1827,'Medical Examinations'!A1827:D1827,4,FALSE)</f>
        <v>Yes</v>
      </c>
      <c r="F1827" s="16" t="str">
        <f>VLOOKUP(A1827,'Medical Examinations'!A1827:E1827,5,FALSE)</f>
        <v>No</v>
      </c>
      <c r="G1827" s="16" t="str">
        <f>VLOOKUP(A1827,'Medical Examinations'!A1827:F1827,6,FALSE)</f>
        <v>No</v>
      </c>
      <c r="H1827" s="16">
        <f>VLOOKUP('HEALTH CARE'!A1827,'Medical Examinations'!A1827:G1827,7,FALSE)</f>
        <v>0</v>
      </c>
      <c r="I1827" s="16" t="str">
        <f>VLOOKUP(A1827,'Medical Examinations'!A1827:H1827,8,FALSE)</f>
        <v>No</v>
      </c>
      <c r="J1827" s="16" t="str">
        <f>VLOOKUP(A1827,'Medical Examinations'!A1827:I1827,9,FALSE)</f>
        <v>overweight</v>
      </c>
      <c r="K1827" s="16" t="str">
        <f>VLOOKUP(A1827,'Medical Examinations'!A1827:J1827,10,FALSE)</f>
        <v>normal</v>
      </c>
      <c r="L1827" s="18">
        <f>VLOOKUP(A1827,'Hospitalisation Details'!A:F, 5, FALSE)</f>
        <v>25</v>
      </c>
      <c r="M1827" s="16">
        <f>VLOOKUP(A1827,'Hospitalisation Details'!A1827:H1827,8,FALSE)</f>
        <v>4564.1899999999996</v>
      </c>
      <c r="N1827" s="16" t="str">
        <f>VLOOKUP(A1827,'Hospitalisation Details'!A1827:I1827,9,FALSE)</f>
        <v>tier - 2</v>
      </c>
      <c r="O1827" s="16" t="str">
        <f>VLOOKUP(A1827,'Hospitalisation Details'!A1827:J1827,10,FALSE)</f>
        <v>tier - 2</v>
      </c>
      <c r="P1827" s="16" t="str">
        <f>VLOOKUP(A1827,'Hospitalisation Details'!A1827:K1827,11,FALSE)</f>
        <v>R1024</v>
      </c>
      <c r="Q1827" s="16">
        <f>VLOOKUP(A1827,'Hospitalisation Details'!A1827:L1827,12,FALSE)</f>
        <v>26</v>
      </c>
    </row>
    <row r="1828" spans="1:17" ht="20.399999999999999" x14ac:dyDescent="0.6">
      <c r="A1828" s="17" t="s">
        <v>543</v>
      </c>
      <c r="B1828" s="16" t="str">
        <f>VLOOKUP('HEALTH CARE'!A1828,'Customer Names'!A1828:D1828,3,FALSE)</f>
        <v>Eagen</v>
      </c>
      <c r="C1828" s="16">
        <f>VLOOKUP(A1828,'Medical Examinations'!A1828:B1828,2,FALSE)</f>
        <v>29.59</v>
      </c>
      <c r="D1828" s="16">
        <f>VLOOKUP(A1828,'Medical Examinations'!A1828:C1828,3,FALSE)</f>
        <v>4.0599999999999996</v>
      </c>
      <c r="E1828" s="16" t="str">
        <f>VLOOKUP(A1828,'Medical Examinations'!A1828:D1828,4,FALSE)</f>
        <v>No</v>
      </c>
      <c r="F1828" s="16" t="str">
        <f>VLOOKUP(A1828,'Medical Examinations'!A1828:E1828,5,FALSE)</f>
        <v>No</v>
      </c>
      <c r="G1828" s="16" t="str">
        <f>VLOOKUP(A1828,'Medical Examinations'!A1828:F1828,6,FALSE)</f>
        <v>No</v>
      </c>
      <c r="H1828" s="16">
        <f>VLOOKUP('HEALTH CARE'!A1828,'Medical Examinations'!A1828:G1828,7,FALSE)</f>
        <v>0</v>
      </c>
      <c r="I1828" s="16" t="str">
        <f>VLOOKUP(A1828,'Medical Examinations'!A1828:H1828,8,FALSE)</f>
        <v>No</v>
      </c>
      <c r="J1828" s="16" t="str">
        <f>VLOOKUP(A1828,'Medical Examinations'!A1828:I1828,9,FALSE)</f>
        <v>overweight</v>
      </c>
      <c r="K1828" s="16" t="str">
        <f>VLOOKUP(A1828,'Medical Examinations'!A1828:J1828,10,FALSE)</f>
        <v>normal</v>
      </c>
      <c r="L1828" s="18">
        <f>VLOOKUP(A1828,'Hospitalisation Details'!A:F, 5, FALSE)</f>
        <v>20</v>
      </c>
      <c r="M1828" s="16">
        <f>VLOOKUP(A1828,'Hospitalisation Details'!A1828:H1828,8,FALSE)</f>
        <v>4562.84</v>
      </c>
      <c r="N1828" s="16" t="str">
        <f>VLOOKUP(A1828,'Hospitalisation Details'!A1828:I1828,9,FALSE)</f>
        <v>tier - 2</v>
      </c>
      <c r="O1828" s="16" t="str">
        <f>VLOOKUP(A1828,'Hospitalisation Details'!A1828:J1828,10,FALSE)</f>
        <v>tier - 2</v>
      </c>
      <c r="P1828" s="16" t="str">
        <f>VLOOKUP(A1828,'Hospitalisation Details'!A1828:K1828,11,FALSE)</f>
        <v>R1013</v>
      </c>
      <c r="Q1828" s="16">
        <f>VLOOKUP(A1828,'Hospitalisation Details'!A1828:L1828,12,FALSE)</f>
        <v>32</v>
      </c>
    </row>
    <row r="1829" spans="1:17" ht="20.399999999999999" x14ac:dyDescent="0.6">
      <c r="A1829" s="17" t="s">
        <v>542</v>
      </c>
      <c r="B1829" s="16" t="str">
        <f>VLOOKUP('HEALTH CARE'!A1829,'Customer Names'!A1829:D1829,3,FALSE)</f>
        <v>Rotramel</v>
      </c>
      <c r="C1829" s="16">
        <f>VLOOKUP(A1829,'Medical Examinations'!A1829:B1829,2,FALSE)</f>
        <v>31.35</v>
      </c>
      <c r="D1829" s="16">
        <f>VLOOKUP(A1829,'Medical Examinations'!A1829:C1829,3,FALSE)</f>
        <v>4.2</v>
      </c>
      <c r="E1829" s="16" t="str">
        <f>VLOOKUP(A1829,'Medical Examinations'!A1829:D1829,4,FALSE)</f>
        <v>No</v>
      </c>
      <c r="F1829" s="16" t="str">
        <f>VLOOKUP(A1829,'Medical Examinations'!A1829:E1829,5,FALSE)</f>
        <v>yes</v>
      </c>
      <c r="G1829" s="16" t="str">
        <f>VLOOKUP(A1829,'Medical Examinations'!A1829:F1829,6,FALSE)</f>
        <v>No</v>
      </c>
      <c r="H1829" s="16">
        <f>VLOOKUP('HEALTH CARE'!A1829,'Medical Examinations'!A1829:G1829,7,FALSE)</f>
        <v>1</v>
      </c>
      <c r="I1829" s="16" t="str">
        <f>VLOOKUP(A1829,'Medical Examinations'!A1829:H1829,8,FALSE)</f>
        <v>No</v>
      </c>
      <c r="J1829" s="16" t="str">
        <f>VLOOKUP(A1829,'Medical Examinations'!A1829:I1829,9,FALSE)</f>
        <v>obesity</v>
      </c>
      <c r="K1829" s="16" t="str">
        <f>VLOOKUP(A1829,'Medical Examinations'!A1829:J1829,10,FALSE)</f>
        <v>normal</v>
      </c>
      <c r="L1829" s="18">
        <f>VLOOKUP(A1829,'Hospitalisation Details'!A:F, 5, FALSE)</f>
        <v>22</v>
      </c>
      <c r="M1829" s="16">
        <f>VLOOKUP(A1829,'Hospitalisation Details'!A1829:H1829,8,FALSE)</f>
        <v>4561.1899999999996</v>
      </c>
      <c r="N1829" s="16" t="str">
        <f>VLOOKUP(A1829,'Hospitalisation Details'!A1829:I1829,9,FALSE)</f>
        <v>tier - 2</v>
      </c>
      <c r="O1829" s="16" t="str">
        <f>VLOOKUP(A1829,'Hospitalisation Details'!A1829:J1829,10,FALSE)</f>
        <v>tier - 2</v>
      </c>
      <c r="P1829" s="16" t="str">
        <f>VLOOKUP(A1829,'Hospitalisation Details'!A1829:K1829,11,FALSE)</f>
        <v>R1024</v>
      </c>
      <c r="Q1829" s="16">
        <f>VLOOKUP(A1829,'Hospitalisation Details'!A1829:L1829,12,FALSE)</f>
        <v>18</v>
      </c>
    </row>
    <row r="1830" spans="1:17" ht="20.399999999999999" x14ac:dyDescent="0.6">
      <c r="A1830" s="17" t="s">
        <v>541</v>
      </c>
      <c r="B1830" s="16" t="str">
        <f>VLOOKUP('HEALTH CARE'!A1830,'Customer Names'!A1830:D1830,3,FALSE)</f>
        <v>Prevost</v>
      </c>
      <c r="C1830" s="16">
        <f>VLOOKUP(A1830,'Medical Examinations'!A1830:B1830,2,FALSE)</f>
        <v>20.52</v>
      </c>
      <c r="D1830" s="16">
        <f>VLOOKUP(A1830,'Medical Examinations'!A1830:C1830,3,FALSE)</f>
        <v>4.83</v>
      </c>
      <c r="E1830" s="16" t="str">
        <f>VLOOKUP(A1830,'Medical Examinations'!A1830:D1830,4,FALSE)</f>
        <v>No</v>
      </c>
      <c r="F1830" s="16" t="str">
        <f>VLOOKUP(A1830,'Medical Examinations'!A1830:E1830,5,FALSE)</f>
        <v>No</v>
      </c>
      <c r="G1830" s="16" t="str">
        <f>VLOOKUP(A1830,'Medical Examinations'!A1830:F1830,6,FALSE)</f>
        <v>No</v>
      </c>
      <c r="H1830" s="16">
        <f>VLOOKUP('HEALTH CARE'!A1830,'Medical Examinations'!A1830:G1830,7,FALSE)</f>
        <v>0</v>
      </c>
      <c r="I1830" s="16" t="str">
        <f>VLOOKUP(A1830,'Medical Examinations'!A1830:H1830,8,FALSE)</f>
        <v>No</v>
      </c>
      <c r="J1830" s="16" t="str">
        <f>VLOOKUP(A1830,'Medical Examinations'!A1830:I1830,9,FALSE)</f>
        <v>normal weight</v>
      </c>
      <c r="K1830" s="16" t="str">
        <f>VLOOKUP(A1830,'Medical Examinations'!A1830:J1830,10,FALSE)</f>
        <v>normal</v>
      </c>
      <c r="L1830" s="18">
        <f>VLOOKUP(A1830,'Hospitalisation Details'!A:F, 5, FALSE)</f>
        <v>17</v>
      </c>
      <c r="M1830" s="16">
        <f>VLOOKUP(A1830,'Hospitalisation Details'!A1830:H1830,8,FALSE)</f>
        <v>4544.2299999999996</v>
      </c>
      <c r="N1830" s="16" t="str">
        <f>VLOOKUP(A1830,'Hospitalisation Details'!A1830:I1830,9,FALSE)</f>
        <v>tier - 2</v>
      </c>
      <c r="O1830" s="16" t="str">
        <f>VLOOKUP(A1830,'Hospitalisation Details'!A1830:J1830,10,FALSE)</f>
        <v>tier - 1</v>
      </c>
      <c r="P1830" s="16" t="str">
        <f>VLOOKUP(A1830,'Hospitalisation Details'!A1830:K1830,11,FALSE)</f>
        <v>R1024</v>
      </c>
      <c r="Q1830" s="16">
        <f>VLOOKUP(A1830,'Hospitalisation Details'!A1830:L1830,12,FALSE)</f>
        <v>32</v>
      </c>
    </row>
    <row r="1831" spans="1:17" ht="20.399999999999999" x14ac:dyDescent="0.6">
      <c r="A1831" s="17" t="s">
        <v>540</v>
      </c>
      <c r="B1831" s="16" t="str">
        <f>VLOOKUP('HEALTH CARE'!A1831,'Customer Names'!A1831:D1831,3,FALSE)</f>
        <v>Boyd</v>
      </c>
      <c r="C1831" s="16">
        <f>VLOOKUP(A1831,'Medical Examinations'!A1831:B1831,2,FALSE)</f>
        <v>42.9</v>
      </c>
      <c r="D1831" s="16">
        <f>VLOOKUP(A1831,'Medical Examinations'!A1831:C1831,3,FALSE)</f>
        <v>4.87</v>
      </c>
      <c r="E1831" s="16" t="str">
        <f>VLOOKUP(A1831,'Medical Examinations'!A1831:D1831,4,FALSE)</f>
        <v>Yes</v>
      </c>
      <c r="F1831" s="16" t="str">
        <f>VLOOKUP(A1831,'Medical Examinations'!A1831:E1831,5,FALSE)</f>
        <v>No</v>
      </c>
      <c r="G1831" s="16" t="str">
        <f>VLOOKUP(A1831,'Medical Examinations'!A1831:F1831,6,FALSE)</f>
        <v>No</v>
      </c>
      <c r="H1831" s="16">
        <f>VLOOKUP('HEALTH CARE'!A1831,'Medical Examinations'!A1831:G1831,7,FALSE)</f>
        <v>1</v>
      </c>
      <c r="I1831" s="16" t="str">
        <f>VLOOKUP(A1831,'Medical Examinations'!A1831:H1831,8,FALSE)</f>
        <v>No</v>
      </c>
      <c r="J1831" s="16" t="str">
        <f>VLOOKUP(A1831,'Medical Examinations'!A1831:I1831,9,FALSE)</f>
        <v>obesity</v>
      </c>
      <c r="K1831" s="16" t="str">
        <f>VLOOKUP(A1831,'Medical Examinations'!A1831:J1831,10,FALSE)</f>
        <v>normal</v>
      </c>
      <c r="L1831" s="18">
        <f>VLOOKUP(A1831,'Hospitalisation Details'!A:F, 5, FALSE)</f>
        <v>13</v>
      </c>
      <c r="M1831" s="16">
        <f>VLOOKUP(A1831,'Hospitalisation Details'!A1831:H1831,8,FALSE)</f>
        <v>4536.26</v>
      </c>
      <c r="N1831" s="16" t="str">
        <f>VLOOKUP(A1831,'Hospitalisation Details'!A1831:I1831,9,FALSE)</f>
        <v>tier - 2</v>
      </c>
      <c r="O1831" s="16" t="str">
        <f>VLOOKUP(A1831,'Hospitalisation Details'!A1831:J1831,10,FALSE)</f>
        <v>tier - 2</v>
      </c>
      <c r="P1831" s="16" t="str">
        <f>VLOOKUP(A1831,'Hospitalisation Details'!A1831:K1831,11,FALSE)</f>
        <v>R1011</v>
      </c>
      <c r="Q1831" s="16">
        <f>VLOOKUP(A1831,'Hospitalisation Details'!A1831:L1831,12,FALSE)</f>
        <v>34</v>
      </c>
    </row>
    <row r="1832" spans="1:17" ht="20.399999999999999" x14ac:dyDescent="0.6">
      <c r="A1832" s="17" t="s">
        <v>539</v>
      </c>
      <c r="B1832" s="16" t="str">
        <f>VLOOKUP('HEALTH CARE'!A1832,'Customer Names'!A1832:D1832,3,FALSE)</f>
        <v>Dawes</v>
      </c>
      <c r="C1832" s="16">
        <f>VLOOKUP(A1832,'Medical Examinations'!A1832:B1832,2,FALSE)</f>
        <v>24.6</v>
      </c>
      <c r="D1832" s="16">
        <f>VLOOKUP(A1832,'Medical Examinations'!A1832:C1832,3,FALSE)</f>
        <v>5.86</v>
      </c>
      <c r="E1832" s="16" t="str">
        <f>VLOOKUP(A1832,'Medical Examinations'!A1832:D1832,4,FALSE)</f>
        <v>No</v>
      </c>
      <c r="F1832" s="16" t="str">
        <f>VLOOKUP(A1832,'Medical Examinations'!A1832:E1832,5,FALSE)</f>
        <v>No</v>
      </c>
      <c r="G1832" s="16" t="str">
        <f>VLOOKUP(A1832,'Medical Examinations'!A1832:F1832,6,FALSE)</f>
        <v>Yes</v>
      </c>
      <c r="H1832" s="16">
        <f>VLOOKUP('HEALTH CARE'!A1832,'Medical Examinations'!A1832:G1832,7,FALSE)</f>
        <v>1</v>
      </c>
      <c r="I1832" s="16" t="str">
        <f>VLOOKUP(A1832,'Medical Examinations'!A1832:H1832,8,FALSE)</f>
        <v>No</v>
      </c>
      <c r="J1832" s="16" t="str">
        <f>VLOOKUP(A1832,'Medical Examinations'!A1832:I1832,9,FALSE)</f>
        <v>normal weight</v>
      </c>
      <c r="K1832" s="16" t="str">
        <f>VLOOKUP(A1832,'Medical Examinations'!A1832:J1832,10,FALSE)</f>
        <v>prediabetes</v>
      </c>
      <c r="L1832" s="18">
        <f>VLOOKUP(A1832,'Hospitalisation Details'!A:F, 5, FALSE)</f>
        <v>29</v>
      </c>
      <c r="M1832" s="16">
        <f>VLOOKUP(A1832,'Hospitalisation Details'!A1832:H1832,8,FALSE)</f>
        <v>4529.4799999999996</v>
      </c>
      <c r="N1832" s="16" t="str">
        <f>VLOOKUP(A1832,'Hospitalisation Details'!A1832:I1832,9,FALSE)</f>
        <v>tier - 2</v>
      </c>
      <c r="O1832" s="16" t="str">
        <f>VLOOKUP(A1832,'Hospitalisation Details'!A1832:J1832,10,FALSE)</f>
        <v>tier - 1</v>
      </c>
      <c r="P1832" s="16" t="str">
        <f>VLOOKUP(A1832,'Hospitalisation Details'!A1832:K1832,11,FALSE)</f>
        <v>R1011</v>
      </c>
      <c r="Q1832" s="16">
        <f>VLOOKUP(A1832,'Hospitalisation Details'!A1832:L1832,12,FALSE)</f>
        <v>29</v>
      </c>
    </row>
    <row r="1833" spans="1:17" ht="20.399999999999999" x14ac:dyDescent="0.6">
      <c r="A1833" s="17" t="s">
        <v>538</v>
      </c>
      <c r="B1833" s="16" t="str">
        <f>VLOOKUP('HEALTH CARE'!A1833,'Customer Names'!A1833:D1833,3,FALSE)</f>
        <v>Jennings</v>
      </c>
      <c r="C1833" s="16">
        <f>VLOOKUP(A1833,'Medical Examinations'!A1833:B1833,2,FALSE)</f>
        <v>28.405000000000001</v>
      </c>
      <c r="D1833" s="16">
        <f>VLOOKUP(A1833,'Medical Examinations'!A1833:C1833,3,FALSE)</f>
        <v>4.12</v>
      </c>
      <c r="E1833" s="16" t="str">
        <f>VLOOKUP(A1833,'Medical Examinations'!A1833:D1833,4,FALSE)</f>
        <v>No</v>
      </c>
      <c r="F1833" s="16" t="str">
        <f>VLOOKUP(A1833,'Medical Examinations'!A1833:E1833,5,FALSE)</f>
        <v>No</v>
      </c>
      <c r="G1833" s="16" t="str">
        <f>VLOOKUP(A1833,'Medical Examinations'!A1833:F1833,6,FALSE)</f>
        <v>No</v>
      </c>
      <c r="H1833" s="16">
        <f>VLOOKUP('HEALTH CARE'!A1833,'Medical Examinations'!A1833:G1833,7,FALSE)</f>
        <v>1</v>
      </c>
      <c r="I1833" s="16" t="str">
        <f>VLOOKUP(A1833,'Medical Examinations'!A1833:H1833,8,FALSE)</f>
        <v>No</v>
      </c>
      <c r="J1833" s="16" t="str">
        <f>VLOOKUP(A1833,'Medical Examinations'!A1833:I1833,9,FALSE)</f>
        <v>overweight</v>
      </c>
      <c r="K1833" s="16" t="str">
        <f>VLOOKUP(A1833,'Medical Examinations'!A1833:J1833,10,FALSE)</f>
        <v>normal</v>
      </c>
      <c r="L1833" s="18">
        <f>VLOOKUP(A1833,'Hospitalisation Details'!A:F, 5, FALSE)</f>
        <v>13</v>
      </c>
      <c r="M1833" s="16">
        <f>VLOOKUP(A1833,'Hospitalisation Details'!A1833:H1833,8,FALSE)</f>
        <v>4527.18</v>
      </c>
      <c r="N1833" s="16" t="str">
        <f>VLOOKUP(A1833,'Hospitalisation Details'!A1833:I1833,9,FALSE)</f>
        <v>tier - 2</v>
      </c>
      <c r="O1833" s="16" t="str">
        <f>VLOOKUP(A1833,'Hospitalisation Details'!A1833:J1833,10,FALSE)</f>
        <v>tier - 2</v>
      </c>
      <c r="P1833" s="16" t="str">
        <f>VLOOKUP(A1833,'Hospitalisation Details'!A1833:K1833,11,FALSE)</f>
        <v>R1012</v>
      </c>
      <c r="Q1833" s="16">
        <f>VLOOKUP(A1833,'Hospitalisation Details'!A1833:L1833,12,FALSE)</f>
        <v>30</v>
      </c>
    </row>
    <row r="1834" spans="1:17" ht="20.399999999999999" x14ac:dyDescent="0.6">
      <c r="A1834" s="17" t="s">
        <v>537</v>
      </c>
      <c r="B1834" s="16" t="str">
        <f>VLOOKUP('HEALTH CARE'!A1834,'Customer Names'!A1834:D1834,3,FALSE)</f>
        <v>Nyambaso</v>
      </c>
      <c r="C1834" s="16">
        <f>VLOOKUP(A1834,'Medical Examinations'!A1834:B1834,2,FALSE)</f>
        <v>34.674999999999997</v>
      </c>
      <c r="D1834" s="16">
        <f>VLOOKUP(A1834,'Medical Examinations'!A1834:C1834,3,FALSE)</f>
        <v>5.71</v>
      </c>
      <c r="E1834" s="16" t="str">
        <f>VLOOKUP(A1834,'Medical Examinations'!A1834:D1834,4,FALSE)</f>
        <v>Yes</v>
      </c>
      <c r="F1834" s="16" t="str">
        <f>VLOOKUP(A1834,'Medical Examinations'!A1834:E1834,5,FALSE)</f>
        <v>No</v>
      </c>
      <c r="G1834" s="16" t="str">
        <f>VLOOKUP(A1834,'Medical Examinations'!A1834:F1834,6,FALSE)</f>
        <v>No</v>
      </c>
      <c r="H1834" s="16">
        <f>VLOOKUP('HEALTH CARE'!A1834,'Medical Examinations'!A1834:G1834,7,FALSE)</f>
        <v>1</v>
      </c>
      <c r="I1834" s="16" t="str">
        <f>VLOOKUP(A1834,'Medical Examinations'!A1834:H1834,8,FALSE)</f>
        <v>No</v>
      </c>
      <c r="J1834" s="16" t="str">
        <f>VLOOKUP(A1834,'Medical Examinations'!A1834:I1834,9,FALSE)</f>
        <v>obesity</v>
      </c>
      <c r="K1834" s="16" t="str">
        <f>VLOOKUP(A1834,'Medical Examinations'!A1834:J1834,10,FALSE)</f>
        <v>prediabetes</v>
      </c>
      <c r="L1834" s="18">
        <f>VLOOKUP(A1834,'Hospitalisation Details'!A:F, 5, FALSE)</f>
        <v>21</v>
      </c>
      <c r="M1834" s="16">
        <f>VLOOKUP(A1834,'Hospitalisation Details'!A1834:H1834,8,FALSE)</f>
        <v>4518.83</v>
      </c>
      <c r="N1834" s="16" t="str">
        <f>VLOOKUP(A1834,'Hospitalisation Details'!A1834:I1834,9,FALSE)</f>
        <v>tier - 2</v>
      </c>
      <c r="O1834" s="16" t="str">
        <f>VLOOKUP(A1834,'Hospitalisation Details'!A1834:J1834,10,FALSE)</f>
        <v>tier - 2</v>
      </c>
      <c r="P1834" s="16" t="str">
        <f>VLOOKUP(A1834,'Hospitalisation Details'!A1834:K1834,11,FALSE)</f>
        <v>R1017</v>
      </c>
      <c r="Q1834" s="16">
        <f>VLOOKUP(A1834,'Hospitalisation Details'!A1834:L1834,12,FALSE)</f>
        <v>34</v>
      </c>
    </row>
    <row r="1835" spans="1:17" ht="20.399999999999999" x14ac:dyDescent="0.6">
      <c r="A1835" s="17" t="s">
        <v>536</v>
      </c>
      <c r="B1835" s="16" t="str">
        <f>VLOOKUP('HEALTH CARE'!A1835,'Customer Names'!A1835:D1835,3,FALSE)</f>
        <v>Shaffer</v>
      </c>
      <c r="C1835" s="16">
        <f>VLOOKUP(A1835,'Medical Examinations'!A1835:B1835,2,FALSE)</f>
        <v>18.850000000000001</v>
      </c>
      <c r="D1835" s="16">
        <f>VLOOKUP(A1835,'Medical Examinations'!A1835:C1835,3,FALSE)</f>
        <v>6.03</v>
      </c>
      <c r="E1835" s="16" t="str">
        <f>VLOOKUP(A1835,'Medical Examinations'!A1835:D1835,4,FALSE)</f>
        <v>No</v>
      </c>
      <c r="F1835" s="16" t="str">
        <f>VLOOKUP(A1835,'Medical Examinations'!A1835:E1835,5,FALSE)</f>
        <v>No</v>
      </c>
      <c r="G1835" s="16" t="str">
        <f>VLOOKUP(A1835,'Medical Examinations'!A1835:F1835,6,FALSE)</f>
        <v>No</v>
      </c>
      <c r="H1835" s="16">
        <f>VLOOKUP('HEALTH CARE'!A1835,'Medical Examinations'!A1835:G1835,7,FALSE)</f>
        <v>1</v>
      </c>
      <c r="I1835" s="16" t="str">
        <f>VLOOKUP(A1835,'Medical Examinations'!A1835:H1835,8,FALSE)</f>
        <v>No</v>
      </c>
      <c r="J1835" s="16" t="str">
        <f>VLOOKUP(A1835,'Medical Examinations'!A1835:I1835,9,FALSE)</f>
        <v>normal weight</v>
      </c>
      <c r="K1835" s="16" t="str">
        <f>VLOOKUP(A1835,'Medical Examinations'!A1835:J1835,10,FALSE)</f>
        <v>prediabetes</v>
      </c>
      <c r="L1835" s="18">
        <f>VLOOKUP(A1835,'Hospitalisation Details'!A:F, 5, FALSE)</f>
        <v>5</v>
      </c>
      <c r="M1835" s="16">
        <f>VLOOKUP(A1835,'Hospitalisation Details'!A1835:H1835,8,FALSE)</f>
        <v>4518.7700000000004</v>
      </c>
      <c r="N1835" s="16" t="str">
        <f>VLOOKUP(A1835,'Hospitalisation Details'!A1835:I1835,9,FALSE)</f>
        <v>tier - 2</v>
      </c>
      <c r="O1835" s="16" t="str">
        <f>VLOOKUP(A1835,'Hospitalisation Details'!A1835:J1835,10,FALSE)</f>
        <v>tier - 3</v>
      </c>
      <c r="P1835" s="16" t="str">
        <f>VLOOKUP(A1835,'Hospitalisation Details'!A1835:K1835,11,FALSE)</f>
        <v>R1012</v>
      </c>
      <c r="Q1835" s="16">
        <f>VLOOKUP(A1835,'Hospitalisation Details'!A1835:L1835,12,FALSE)</f>
        <v>35</v>
      </c>
    </row>
    <row r="1836" spans="1:17" ht="20.399999999999999" x14ac:dyDescent="0.6">
      <c r="A1836" s="17" t="s">
        <v>534</v>
      </c>
      <c r="B1836" s="16" t="str">
        <f>VLOOKUP('HEALTH CARE'!A1836,'Customer Names'!A1836:D1836,3,FALSE)</f>
        <v>Corkum</v>
      </c>
      <c r="C1836" s="16">
        <f>VLOOKUP(A1836,'Medical Examinations'!A1836:B1836,2,FALSE)</f>
        <v>34.130000000000003</v>
      </c>
      <c r="D1836" s="16">
        <f>VLOOKUP(A1836,'Medical Examinations'!A1836:C1836,3,FALSE)</f>
        <v>5.65</v>
      </c>
      <c r="E1836" s="16" t="str">
        <f>VLOOKUP(A1836,'Medical Examinations'!A1836:D1836,4,FALSE)</f>
        <v>No</v>
      </c>
      <c r="F1836" s="16" t="str">
        <f>VLOOKUP(A1836,'Medical Examinations'!A1836:E1836,5,FALSE)</f>
        <v>No</v>
      </c>
      <c r="G1836" s="16" t="str">
        <f>VLOOKUP(A1836,'Medical Examinations'!A1836:F1836,6,FALSE)</f>
        <v>Yes</v>
      </c>
      <c r="H1836" s="16">
        <f>VLOOKUP('HEALTH CARE'!A1836,'Medical Examinations'!A1836:G1836,7,FALSE)</f>
        <v>1</v>
      </c>
      <c r="I1836" s="16" t="str">
        <f>VLOOKUP(A1836,'Medical Examinations'!A1836:H1836,8,FALSE)</f>
        <v>No</v>
      </c>
      <c r="J1836" s="16" t="str">
        <f>VLOOKUP(A1836,'Medical Examinations'!A1836:I1836,9,FALSE)</f>
        <v>obesity</v>
      </c>
      <c r="K1836" s="16" t="str">
        <f>VLOOKUP(A1836,'Medical Examinations'!A1836:J1836,10,FALSE)</f>
        <v>normal</v>
      </c>
      <c r="L1836" s="18">
        <f>VLOOKUP(A1836,'Hospitalisation Details'!A:F, 5, FALSE)</f>
        <v>2</v>
      </c>
      <c r="M1836" s="16">
        <f>VLOOKUP(A1836,'Hospitalisation Details'!A1836:H1836,8,FALSE)</f>
        <v>4518.3999999999996</v>
      </c>
      <c r="N1836" s="16" t="str">
        <f>VLOOKUP(A1836,'Hospitalisation Details'!A1836:I1836,9,FALSE)</f>
        <v>tier - 2</v>
      </c>
      <c r="O1836" s="16" t="str">
        <f>VLOOKUP(A1836,'Hospitalisation Details'!A1836:J1836,10,FALSE)</f>
        <v>tier - 3</v>
      </c>
      <c r="P1836" s="16" t="str">
        <f>VLOOKUP(A1836,'Hospitalisation Details'!A1836:K1836,11,FALSE)</f>
        <v>R1026</v>
      </c>
      <c r="Q1836" s="16">
        <f>VLOOKUP(A1836,'Hospitalisation Details'!A1836:L1836,12,FALSE)</f>
        <v>19</v>
      </c>
    </row>
    <row r="1837" spans="1:17" ht="20.399999999999999" x14ac:dyDescent="0.6">
      <c r="A1837" s="17" t="s">
        <v>533</v>
      </c>
      <c r="B1837" s="16" t="str">
        <f>VLOOKUP('HEALTH CARE'!A1837,'Customer Names'!A1837:D1837,3,FALSE)</f>
        <v>Pedersen</v>
      </c>
      <c r="C1837" s="16">
        <f>VLOOKUP(A1837,'Medical Examinations'!A1837:B1837,2,FALSE)</f>
        <v>17.34</v>
      </c>
      <c r="D1837" s="16">
        <f>VLOOKUP(A1837,'Medical Examinations'!A1837:C1837,3,FALSE)</f>
        <v>5.05</v>
      </c>
      <c r="E1837" s="16" t="str">
        <f>VLOOKUP(A1837,'Medical Examinations'!A1837:D1837,4,FALSE)</f>
        <v>No</v>
      </c>
      <c r="F1837" s="16" t="str">
        <f>VLOOKUP(A1837,'Medical Examinations'!A1837:E1837,5,FALSE)</f>
        <v>No</v>
      </c>
      <c r="G1837" s="16" t="str">
        <f>VLOOKUP(A1837,'Medical Examinations'!A1837:F1837,6,FALSE)</f>
        <v>No</v>
      </c>
      <c r="H1837" s="16">
        <f>VLOOKUP('HEALTH CARE'!A1837,'Medical Examinations'!A1837:G1837,7,FALSE)</f>
        <v>0</v>
      </c>
      <c r="I1837" s="16" t="str">
        <f>VLOOKUP(A1837,'Medical Examinations'!A1837:H1837,8,FALSE)</f>
        <v>No</v>
      </c>
      <c r="J1837" s="16" t="str">
        <f>VLOOKUP(A1837,'Medical Examinations'!A1837:I1837,9,FALSE)</f>
        <v>underweight</v>
      </c>
      <c r="K1837" s="16" t="str">
        <f>VLOOKUP(A1837,'Medical Examinations'!A1837:J1837,10,FALSE)</f>
        <v>normal</v>
      </c>
      <c r="L1837" s="18">
        <f>VLOOKUP(A1837,'Hospitalisation Details'!A:F, 5, FALSE)</f>
        <v>16</v>
      </c>
      <c r="M1837" s="16">
        <f>VLOOKUP(A1837,'Hospitalisation Details'!A1837:H1837,8,FALSE)</f>
        <v>4515.71</v>
      </c>
      <c r="N1837" s="16" t="str">
        <f>VLOOKUP(A1837,'Hospitalisation Details'!A1837:I1837,9,FALSE)</f>
        <v>tier - 2</v>
      </c>
      <c r="O1837" s="16" t="str">
        <f>VLOOKUP(A1837,'Hospitalisation Details'!A1837:J1837,10,FALSE)</f>
        <v>tier - 3</v>
      </c>
      <c r="P1837" s="16" t="str">
        <f>VLOOKUP(A1837,'Hospitalisation Details'!A1837:K1837,11,FALSE)</f>
        <v>R1013</v>
      </c>
      <c r="Q1837" s="16">
        <f>VLOOKUP(A1837,'Hospitalisation Details'!A1837:L1837,12,FALSE)</f>
        <v>42</v>
      </c>
    </row>
    <row r="1838" spans="1:17" ht="20.399999999999999" x14ac:dyDescent="0.6">
      <c r="A1838" s="17" t="s">
        <v>532</v>
      </c>
      <c r="B1838" s="16" t="str">
        <f>VLOOKUP('HEALTH CARE'!A1838,'Customer Names'!A1838:D1838,3,FALSE)</f>
        <v>Melo</v>
      </c>
      <c r="C1838" s="16">
        <f>VLOOKUP(A1838,'Medical Examinations'!A1838:B1838,2,FALSE)</f>
        <v>17.440000000000001</v>
      </c>
      <c r="D1838" s="16">
        <f>VLOOKUP(A1838,'Medical Examinations'!A1838:C1838,3,FALSE)</f>
        <v>6.26</v>
      </c>
      <c r="E1838" s="16" t="str">
        <f>VLOOKUP(A1838,'Medical Examinations'!A1838:D1838,4,FALSE)</f>
        <v>No</v>
      </c>
      <c r="F1838" s="16" t="str">
        <f>VLOOKUP(A1838,'Medical Examinations'!A1838:E1838,5,FALSE)</f>
        <v>No</v>
      </c>
      <c r="G1838" s="16" t="str">
        <f>VLOOKUP(A1838,'Medical Examinations'!A1838:F1838,6,FALSE)</f>
        <v>No</v>
      </c>
      <c r="H1838" s="16">
        <f>VLOOKUP('HEALTH CARE'!A1838,'Medical Examinations'!A1838:G1838,7,FALSE)</f>
        <v>0</v>
      </c>
      <c r="I1838" s="16" t="str">
        <f>VLOOKUP(A1838,'Medical Examinations'!A1838:H1838,8,FALSE)</f>
        <v>No</v>
      </c>
      <c r="J1838" s="16" t="str">
        <f>VLOOKUP(A1838,'Medical Examinations'!A1838:I1838,9,FALSE)</f>
        <v>underweight</v>
      </c>
      <c r="K1838" s="16" t="str">
        <f>VLOOKUP(A1838,'Medical Examinations'!A1838:J1838,10,FALSE)</f>
        <v>prediabetes</v>
      </c>
      <c r="L1838" s="18">
        <f>VLOOKUP(A1838,'Hospitalisation Details'!A:F, 5, FALSE)</f>
        <v>27</v>
      </c>
      <c r="M1838" s="16">
        <f>VLOOKUP(A1838,'Hospitalisation Details'!A1838:H1838,8,FALSE)</f>
        <v>4511.41</v>
      </c>
      <c r="N1838" s="16" t="str">
        <f>VLOOKUP(A1838,'Hospitalisation Details'!A1838:I1838,9,FALSE)</f>
        <v>tier - 2</v>
      </c>
      <c r="O1838" s="16" t="str">
        <f>VLOOKUP(A1838,'Hospitalisation Details'!A1838:J1838,10,FALSE)</f>
        <v>tier - 3</v>
      </c>
      <c r="P1838" s="16" t="str">
        <f>VLOOKUP(A1838,'Hospitalisation Details'!A1838:K1838,11,FALSE)</f>
        <v>R1013</v>
      </c>
      <c r="Q1838" s="16">
        <f>VLOOKUP(A1838,'Hospitalisation Details'!A1838:L1838,12,FALSE)</f>
        <v>40</v>
      </c>
    </row>
    <row r="1839" spans="1:17" ht="20.399999999999999" x14ac:dyDescent="0.6">
      <c r="A1839" s="17" t="s">
        <v>531</v>
      </c>
      <c r="B1839" s="16" t="str">
        <f>VLOOKUP('HEALTH CARE'!A1839,'Customer Names'!A1839:D1839,3,FALSE)</f>
        <v>Sakamoto</v>
      </c>
      <c r="C1839" s="16">
        <f>VLOOKUP(A1839,'Medical Examinations'!A1839:B1839,2,FALSE)</f>
        <v>33.659999999999997</v>
      </c>
      <c r="D1839" s="16">
        <f>VLOOKUP(A1839,'Medical Examinations'!A1839:C1839,3,FALSE)</f>
        <v>4.08</v>
      </c>
      <c r="E1839" s="16" t="str">
        <f>VLOOKUP(A1839,'Medical Examinations'!A1839:D1839,4,FALSE)</f>
        <v>Yes</v>
      </c>
      <c r="F1839" s="16" t="str">
        <f>VLOOKUP(A1839,'Medical Examinations'!A1839:E1839,5,FALSE)</f>
        <v>No</v>
      </c>
      <c r="G1839" s="16" t="str">
        <f>VLOOKUP(A1839,'Medical Examinations'!A1839:F1839,6,FALSE)</f>
        <v>Yes</v>
      </c>
      <c r="H1839" s="16">
        <f>VLOOKUP('HEALTH CARE'!A1839,'Medical Examinations'!A1839:G1839,7,FALSE)</f>
        <v>1</v>
      </c>
      <c r="I1839" s="16" t="str">
        <f>VLOOKUP(A1839,'Medical Examinations'!A1839:H1839,8,FALSE)</f>
        <v>No</v>
      </c>
      <c r="J1839" s="16" t="str">
        <f>VLOOKUP(A1839,'Medical Examinations'!A1839:I1839,9,FALSE)</f>
        <v>obesity</v>
      </c>
      <c r="K1839" s="16" t="str">
        <f>VLOOKUP(A1839,'Medical Examinations'!A1839:J1839,10,FALSE)</f>
        <v>normal</v>
      </c>
      <c r="L1839" s="18">
        <f>VLOOKUP(A1839,'Hospitalisation Details'!A:F, 5, FALSE)</f>
        <v>13</v>
      </c>
      <c r="M1839" s="16">
        <f>VLOOKUP(A1839,'Hospitalisation Details'!A1839:H1839,8,FALSE)</f>
        <v>4504.66</v>
      </c>
      <c r="N1839" s="16" t="str">
        <f>VLOOKUP(A1839,'Hospitalisation Details'!A1839:I1839,9,FALSE)</f>
        <v>tier - 1</v>
      </c>
      <c r="O1839" s="16" t="str">
        <f>VLOOKUP(A1839,'Hospitalisation Details'!A1839:J1839,10,FALSE)</f>
        <v>tier - 2</v>
      </c>
      <c r="P1839" s="16" t="str">
        <f>VLOOKUP(A1839,'Hospitalisation Details'!A1839:K1839,11,FALSE)</f>
        <v>R1013</v>
      </c>
      <c r="Q1839" s="16">
        <f>VLOOKUP(A1839,'Hospitalisation Details'!A1839:L1839,12,FALSE)</f>
        <v>25</v>
      </c>
    </row>
    <row r="1840" spans="1:17" ht="20.399999999999999" x14ac:dyDescent="0.6">
      <c r="A1840" s="17" t="s">
        <v>530</v>
      </c>
      <c r="B1840" s="16" t="str">
        <f>VLOOKUP('HEALTH CARE'!A1840,'Customer Names'!A1840:D1840,3,FALSE)</f>
        <v>McMahon</v>
      </c>
      <c r="C1840" s="16">
        <f>VLOOKUP(A1840,'Medical Examinations'!A1840:B1840,2,FALSE)</f>
        <v>21.375</v>
      </c>
      <c r="D1840" s="16">
        <f>VLOOKUP(A1840,'Medical Examinations'!A1840:C1840,3,FALSE)</f>
        <v>6.19</v>
      </c>
      <c r="E1840" s="16" t="str">
        <f>VLOOKUP(A1840,'Medical Examinations'!A1840:D1840,4,FALSE)</f>
        <v>Yes</v>
      </c>
      <c r="F1840" s="16" t="str">
        <f>VLOOKUP(A1840,'Medical Examinations'!A1840:E1840,5,FALSE)</f>
        <v>No</v>
      </c>
      <c r="G1840" s="16" t="str">
        <f>VLOOKUP(A1840,'Medical Examinations'!A1840:F1840,6,FALSE)</f>
        <v>No</v>
      </c>
      <c r="H1840" s="16">
        <f>VLOOKUP('HEALTH CARE'!A1840,'Medical Examinations'!A1840:G1840,7,FALSE)</f>
        <v>1</v>
      </c>
      <c r="I1840" s="16" t="str">
        <f>VLOOKUP(A1840,'Medical Examinations'!A1840:H1840,8,FALSE)</f>
        <v>No</v>
      </c>
      <c r="J1840" s="16" t="str">
        <f>VLOOKUP(A1840,'Medical Examinations'!A1840:I1840,9,FALSE)</f>
        <v>normal weight</v>
      </c>
      <c r="K1840" s="16" t="str">
        <f>VLOOKUP(A1840,'Medical Examinations'!A1840:J1840,10,FALSE)</f>
        <v>prediabetes</v>
      </c>
      <c r="L1840" s="18">
        <f>VLOOKUP(A1840,'Hospitalisation Details'!A:F, 5, FALSE)</f>
        <v>26</v>
      </c>
      <c r="M1840" s="16">
        <f>VLOOKUP(A1840,'Hospitalisation Details'!A1840:H1840,8,FALSE)</f>
        <v>4500.34</v>
      </c>
      <c r="N1840" s="16" t="str">
        <f>VLOOKUP(A1840,'Hospitalisation Details'!A1840:I1840,9,FALSE)</f>
        <v>tier - 2</v>
      </c>
      <c r="O1840" s="16" t="str">
        <f>VLOOKUP(A1840,'Hospitalisation Details'!A1840:J1840,10,FALSE)</f>
        <v>tier - 1</v>
      </c>
      <c r="P1840" s="16" t="str">
        <f>VLOOKUP(A1840,'Hospitalisation Details'!A1840:K1840,11,FALSE)</f>
        <v>R1017</v>
      </c>
      <c r="Q1840" s="16">
        <f>VLOOKUP(A1840,'Hospitalisation Details'!A1840:L1840,12,FALSE)</f>
        <v>34</v>
      </c>
    </row>
    <row r="1841" spans="1:17" ht="20.399999999999999" x14ac:dyDescent="0.6">
      <c r="A1841" s="17" t="s">
        <v>529</v>
      </c>
      <c r="B1841" s="16" t="str">
        <f>VLOOKUP('HEALTH CARE'!A1841,'Customer Names'!A1841:D1841,3,FALSE)</f>
        <v>Harris</v>
      </c>
      <c r="C1841" s="16">
        <f>VLOOKUP(A1841,'Medical Examinations'!A1841:B1841,2,FALSE)</f>
        <v>27.14</v>
      </c>
      <c r="D1841" s="16">
        <f>VLOOKUP(A1841,'Medical Examinations'!A1841:C1841,3,FALSE)</f>
        <v>6.01</v>
      </c>
      <c r="E1841" s="16" t="str">
        <f>VLOOKUP(A1841,'Medical Examinations'!A1841:D1841,4,FALSE)</f>
        <v>No</v>
      </c>
      <c r="F1841" s="16" t="str">
        <f>VLOOKUP(A1841,'Medical Examinations'!A1841:E1841,5,FALSE)</f>
        <v>No</v>
      </c>
      <c r="G1841" s="16" t="str">
        <f>VLOOKUP(A1841,'Medical Examinations'!A1841:F1841,6,FALSE)</f>
        <v>No</v>
      </c>
      <c r="H1841" s="16">
        <f>VLOOKUP('HEALTH CARE'!A1841,'Medical Examinations'!A1841:G1841,7,FALSE)</f>
        <v>1</v>
      </c>
      <c r="I1841" s="16" t="str">
        <f>VLOOKUP(A1841,'Medical Examinations'!A1841:H1841,8,FALSE)</f>
        <v>No</v>
      </c>
      <c r="J1841" s="16" t="str">
        <f>VLOOKUP(A1841,'Medical Examinations'!A1841:I1841,9,FALSE)</f>
        <v>overweight</v>
      </c>
      <c r="K1841" s="16" t="str">
        <f>VLOOKUP(A1841,'Medical Examinations'!A1841:J1841,10,FALSE)</f>
        <v>prediabetes</v>
      </c>
      <c r="L1841" s="18">
        <f>VLOOKUP(A1841,'Hospitalisation Details'!A:F, 5, FALSE)</f>
        <v>12</v>
      </c>
      <c r="M1841" s="16">
        <f>VLOOKUP(A1841,'Hospitalisation Details'!A1841:H1841,8,FALSE)</f>
        <v>4488.58</v>
      </c>
      <c r="N1841" s="16" t="str">
        <f>VLOOKUP(A1841,'Hospitalisation Details'!A1841:I1841,9,FALSE)</f>
        <v>tier - 2</v>
      </c>
      <c r="O1841" s="16" t="str">
        <f>VLOOKUP(A1841,'Hospitalisation Details'!A1841:J1841,10,FALSE)</f>
        <v>tier - 3</v>
      </c>
      <c r="P1841" s="16" t="str">
        <f>VLOOKUP(A1841,'Hospitalisation Details'!A1841:K1841,11,FALSE)</f>
        <v>R1012</v>
      </c>
      <c r="Q1841" s="16">
        <f>VLOOKUP(A1841,'Hospitalisation Details'!A1841:L1841,12,FALSE)</f>
        <v>30</v>
      </c>
    </row>
    <row r="1842" spans="1:17" ht="20.399999999999999" x14ac:dyDescent="0.6">
      <c r="A1842" s="17" t="s">
        <v>528</v>
      </c>
      <c r="B1842" s="16" t="str">
        <f>VLOOKUP('HEALTH CARE'!A1842,'Customer Names'!A1842:D1842,3,FALSE)</f>
        <v>Lombardo</v>
      </c>
      <c r="C1842" s="16">
        <f>VLOOKUP(A1842,'Medical Examinations'!A1842:B1842,2,FALSE)</f>
        <v>35.78</v>
      </c>
      <c r="D1842" s="16">
        <f>VLOOKUP(A1842,'Medical Examinations'!A1842:C1842,3,FALSE)</f>
        <v>6.07</v>
      </c>
      <c r="E1842" s="16" t="str">
        <f>VLOOKUP(A1842,'Medical Examinations'!A1842:D1842,4,FALSE)</f>
        <v>No</v>
      </c>
      <c r="F1842" s="16" t="str">
        <f>VLOOKUP(A1842,'Medical Examinations'!A1842:E1842,5,FALSE)</f>
        <v>yes</v>
      </c>
      <c r="G1842" s="16" t="str">
        <f>VLOOKUP(A1842,'Medical Examinations'!A1842:F1842,6,FALSE)</f>
        <v>No</v>
      </c>
      <c r="H1842" s="16">
        <f>VLOOKUP('HEALTH CARE'!A1842,'Medical Examinations'!A1842:G1842,7,FALSE)</f>
        <v>1</v>
      </c>
      <c r="I1842" s="16" t="str">
        <f>VLOOKUP(A1842,'Medical Examinations'!A1842:H1842,8,FALSE)</f>
        <v>No</v>
      </c>
      <c r="J1842" s="16" t="str">
        <f>VLOOKUP(A1842,'Medical Examinations'!A1842:I1842,9,FALSE)</f>
        <v>obesity</v>
      </c>
      <c r="K1842" s="16" t="str">
        <f>VLOOKUP(A1842,'Medical Examinations'!A1842:J1842,10,FALSE)</f>
        <v>prediabetes</v>
      </c>
      <c r="L1842" s="18">
        <f>VLOOKUP(A1842,'Hospitalisation Details'!A:F, 5, FALSE)</f>
        <v>18</v>
      </c>
      <c r="M1842" s="16">
        <f>VLOOKUP(A1842,'Hospitalisation Details'!A1842:H1842,8,FALSE)</f>
        <v>4468.25</v>
      </c>
      <c r="N1842" s="16" t="str">
        <f>VLOOKUP(A1842,'Hospitalisation Details'!A1842:I1842,9,FALSE)</f>
        <v>tier - 2</v>
      </c>
      <c r="O1842" s="16" t="str">
        <f>VLOOKUP(A1842,'Hospitalisation Details'!A1842:J1842,10,FALSE)</f>
        <v>tier - 2</v>
      </c>
      <c r="P1842" s="16" t="str">
        <f>VLOOKUP(A1842,'Hospitalisation Details'!A1842:K1842,11,FALSE)</f>
        <v>R1012</v>
      </c>
      <c r="Q1842" s="16">
        <f>VLOOKUP(A1842,'Hospitalisation Details'!A1842:L1842,12,FALSE)</f>
        <v>18</v>
      </c>
    </row>
    <row r="1843" spans="1:17" ht="20.399999999999999" x14ac:dyDescent="0.6">
      <c r="A1843" s="17" t="s">
        <v>527</v>
      </c>
      <c r="B1843" s="16" t="str">
        <f>VLOOKUP('HEALTH CARE'!A1843,'Customer Names'!A1843:D1843,3,FALSE)</f>
        <v>Bode</v>
      </c>
      <c r="C1843" s="16">
        <f>VLOOKUP(A1843,'Medical Examinations'!A1843:B1843,2,FALSE)</f>
        <v>34.96</v>
      </c>
      <c r="D1843" s="16">
        <f>VLOOKUP(A1843,'Medical Examinations'!A1843:C1843,3,FALSE)</f>
        <v>5.63</v>
      </c>
      <c r="E1843" s="16" t="str">
        <f>VLOOKUP(A1843,'Medical Examinations'!A1843:D1843,4,FALSE)</f>
        <v>No</v>
      </c>
      <c r="F1843" s="16" t="str">
        <f>VLOOKUP(A1843,'Medical Examinations'!A1843:E1843,5,FALSE)</f>
        <v>No</v>
      </c>
      <c r="G1843" s="16" t="str">
        <f>VLOOKUP(A1843,'Medical Examinations'!A1843:F1843,6,FALSE)</f>
        <v>No</v>
      </c>
      <c r="H1843" s="16">
        <f>VLOOKUP('HEALTH CARE'!A1843,'Medical Examinations'!A1843:G1843,7,FALSE)</f>
        <v>0</v>
      </c>
      <c r="I1843" s="16" t="str">
        <f>VLOOKUP(A1843,'Medical Examinations'!A1843:H1843,8,FALSE)</f>
        <v>No</v>
      </c>
      <c r="J1843" s="16" t="str">
        <f>VLOOKUP(A1843,'Medical Examinations'!A1843:I1843,9,FALSE)</f>
        <v>obesity</v>
      </c>
      <c r="K1843" s="16" t="str">
        <f>VLOOKUP(A1843,'Medical Examinations'!A1843:J1843,10,FALSE)</f>
        <v>normal</v>
      </c>
      <c r="L1843" s="18">
        <f>VLOOKUP(A1843,'Hospitalisation Details'!A:F, 5, FALSE)</f>
        <v>20</v>
      </c>
      <c r="M1843" s="16">
        <f>VLOOKUP(A1843,'Hospitalisation Details'!A1843:H1843,8,FALSE)</f>
        <v>4466.62</v>
      </c>
      <c r="N1843" s="16" t="str">
        <f>VLOOKUP(A1843,'Hospitalisation Details'!A1843:I1843,9,FALSE)</f>
        <v>tier - 2</v>
      </c>
      <c r="O1843" s="16" t="str">
        <f>VLOOKUP(A1843,'Hospitalisation Details'!A1843:J1843,10,FALSE)</f>
        <v>tier - 2</v>
      </c>
      <c r="P1843" s="16" t="str">
        <f>VLOOKUP(A1843,'Hospitalisation Details'!A1843:K1843,11,FALSE)</f>
        <v>R1012</v>
      </c>
      <c r="Q1843" s="16">
        <f>VLOOKUP(A1843,'Hospitalisation Details'!A1843:L1843,12,FALSE)</f>
        <v>23</v>
      </c>
    </row>
    <row r="1844" spans="1:17" ht="20.399999999999999" x14ac:dyDescent="0.6">
      <c r="A1844" s="17" t="s">
        <v>526</v>
      </c>
      <c r="B1844" s="16" t="str">
        <f>VLOOKUP('HEALTH CARE'!A1844,'Customer Names'!A1844:D1844,3,FALSE)</f>
        <v>Johnson</v>
      </c>
      <c r="C1844" s="16">
        <f>VLOOKUP(A1844,'Medical Examinations'!A1844:B1844,2,FALSE)</f>
        <v>38.39</v>
      </c>
      <c r="D1844" s="16">
        <f>VLOOKUP(A1844,'Medical Examinations'!A1844:C1844,3,FALSE)</f>
        <v>6.05</v>
      </c>
      <c r="E1844" s="16" t="str">
        <f>VLOOKUP(A1844,'Medical Examinations'!A1844:D1844,4,FALSE)</f>
        <v>No</v>
      </c>
      <c r="F1844" s="16" t="str">
        <f>VLOOKUP(A1844,'Medical Examinations'!A1844:E1844,5,FALSE)</f>
        <v>No</v>
      </c>
      <c r="G1844" s="16" t="str">
        <f>VLOOKUP(A1844,'Medical Examinations'!A1844:F1844,6,FALSE)</f>
        <v>No</v>
      </c>
      <c r="H1844" s="16">
        <f>VLOOKUP('HEALTH CARE'!A1844,'Medical Examinations'!A1844:G1844,7,FALSE)</f>
        <v>0</v>
      </c>
      <c r="I1844" s="16" t="str">
        <f>VLOOKUP(A1844,'Medical Examinations'!A1844:H1844,8,FALSE)</f>
        <v>No</v>
      </c>
      <c r="J1844" s="16" t="str">
        <f>VLOOKUP(A1844,'Medical Examinations'!A1844:I1844,9,FALSE)</f>
        <v>obesity</v>
      </c>
      <c r="K1844" s="16" t="str">
        <f>VLOOKUP(A1844,'Medical Examinations'!A1844:J1844,10,FALSE)</f>
        <v>prediabetes</v>
      </c>
      <c r="L1844" s="18">
        <f>VLOOKUP(A1844,'Hospitalisation Details'!A:F, 5, FALSE)</f>
        <v>4</v>
      </c>
      <c r="M1844" s="16">
        <f>VLOOKUP(A1844,'Hospitalisation Details'!A1844:H1844,8,FALSE)</f>
        <v>4463.21</v>
      </c>
      <c r="N1844" s="16" t="str">
        <f>VLOOKUP(A1844,'Hospitalisation Details'!A1844:I1844,9,FALSE)</f>
        <v>tier - 3</v>
      </c>
      <c r="O1844" s="16" t="str">
        <f>VLOOKUP(A1844,'Hospitalisation Details'!A1844:J1844,10,FALSE)</f>
        <v>tier - 3</v>
      </c>
      <c r="P1844" s="16" t="str">
        <f>VLOOKUP(A1844,'Hospitalisation Details'!A1844:K1844,11,FALSE)</f>
        <v>R1013</v>
      </c>
      <c r="Q1844" s="16">
        <f>VLOOKUP(A1844,'Hospitalisation Details'!A1844:L1844,12,FALSE)</f>
        <v>31</v>
      </c>
    </row>
    <row r="1845" spans="1:17" ht="20.399999999999999" x14ac:dyDescent="0.6">
      <c r="A1845" s="17" t="s">
        <v>525</v>
      </c>
      <c r="B1845" s="16" t="str">
        <f>VLOOKUP('HEALTH CARE'!A1845,'Customer Names'!A1845:D1845,3,FALSE)</f>
        <v>Norcross</v>
      </c>
      <c r="C1845" s="16">
        <f>VLOOKUP(A1845,'Medical Examinations'!A1845:B1845,2,FALSE)</f>
        <v>33.82</v>
      </c>
      <c r="D1845" s="16">
        <f>VLOOKUP(A1845,'Medical Examinations'!A1845:C1845,3,FALSE)</f>
        <v>4.6500000000000004</v>
      </c>
      <c r="E1845" s="16" t="str">
        <f>VLOOKUP(A1845,'Medical Examinations'!A1845:D1845,4,FALSE)</f>
        <v>No</v>
      </c>
      <c r="F1845" s="16" t="str">
        <f>VLOOKUP(A1845,'Medical Examinations'!A1845:E1845,5,FALSE)</f>
        <v>No</v>
      </c>
      <c r="G1845" s="16" t="str">
        <f>VLOOKUP(A1845,'Medical Examinations'!A1845:F1845,6,FALSE)</f>
        <v>No</v>
      </c>
      <c r="H1845" s="16">
        <f>VLOOKUP('HEALTH CARE'!A1845,'Medical Examinations'!A1845:G1845,7,FALSE)</f>
        <v>0</v>
      </c>
      <c r="I1845" s="16" t="str">
        <f>VLOOKUP(A1845,'Medical Examinations'!A1845:H1845,8,FALSE)</f>
        <v>No</v>
      </c>
      <c r="J1845" s="16" t="str">
        <f>VLOOKUP(A1845,'Medical Examinations'!A1845:I1845,9,FALSE)</f>
        <v>obesity</v>
      </c>
      <c r="K1845" s="16" t="str">
        <f>VLOOKUP(A1845,'Medical Examinations'!A1845:J1845,10,FALSE)</f>
        <v>normal</v>
      </c>
      <c r="L1845" s="18">
        <f>VLOOKUP(A1845,'Hospitalisation Details'!A:F, 5, FALSE)</f>
        <v>15</v>
      </c>
      <c r="M1845" s="16">
        <f>VLOOKUP(A1845,'Hospitalisation Details'!A1845:H1845,8,FALSE)</f>
        <v>4462.72</v>
      </c>
      <c r="N1845" s="16" t="str">
        <f>VLOOKUP(A1845,'Hospitalisation Details'!A1845:I1845,9,FALSE)</f>
        <v>tier - 2</v>
      </c>
      <c r="O1845" s="16" t="str">
        <f>VLOOKUP(A1845,'Hospitalisation Details'!A1845:J1845,10,FALSE)</f>
        <v>tier - 3</v>
      </c>
      <c r="P1845" s="16" t="str">
        <f>VLOOKUP(A1845,'Hospitalisation Details'!A1845:K1845,11,FALSE)</f>
        <v>R1012</v>
      </c>
      <c r="Q1845" s="16">
        <f>VLOOKUP(A1845,'Hospitalisation Details'!A1845:L1845,12,FALSE)</f>
        <v>32</v>
      </c>
    </row>
    <row r="1846" spans="1:17" ht="20.399999999999999" x14ac:dyDescent="0.6">
      <c r="A1846" s="17" t="s">
        <v>524</v>
      </c>
      <c r="B1846" s="16" t="str">
        <f>VLOOKUP('HEALTH CARE'!A1846,'Customer Names'!A1846:D1846,3,FALSE)</f>
        <v>Lazrus</v>
      </c>
      <c r="C1846" s="16">
        <f>VLOOKUP(A1846,'Medical Examinations'!A1846:B1846,2,FALSE)</f>
        <v>27.835000000000001</v>
      </c>
      <c r="D1846" s="16">
        <f>VLOOKUP(A1846,'Medical Examinations'!A1846:C1846,3,FALSE)</f>
        <v>5.37</v>
      </c>
      <c r="E1846" s="16" t="str">
        <f>VLOOKUP(A1846,'Medical Examinations'!A1846:D1846,4,FALSE)</f>
        <v>No</v>
      </c>
      <c r="F1846" s="16" t="str">
        <f>VLOOKUP(A1846,'Medical Examinations'!A1846:E1846,5,FALSE)</f>
        <v>No</v>
      </c>
      <c r="G1846" s="16" t="str">
        <f>VLOOKUP(A1846,'Medical Examinations'!A1846:F1846,6,FALSE)</f>
        <v>No</v>
      </c>
      <c r="H1846" s="16">
        <f>VLOOKUP('HEALTH CARE'!A1846,'Medical Examinations'!A1846:G1846,7,FALSE)</f>
        <v>0</v>
      </c>
      <c r="I1846" s="16" t="str">
        <f>VLOOKUP(A1846,'Medical Examinations'!A1846:H1846,8,FALSE)</f>
        <v>No</v>
      </c>
      <c r="J1846" s="16" t="str">
        <f>VLOOKUP(A1846,'Medical Examinations'!A1846:I1846,9,FALSE)</f>
        <v>overweight</v>
      </c>
      <c r="K1846" s="16" t="str">
        <f>VLOOKUP(A1846,'Medical Examinations'!A1846:J1846,10,FALSE)</f>
        <v>normal</v>
      </c>
      <c r="L1846" s="18">
        <f>VLOOKUP(A1846,'Hospitalisation Details'!A:F, 5, FALSE)</f>
        <v>8</v>
      </c>
      <c r="M1846" s="16">
        <f>VLOOKUP(A1846,'Hospitalisation Details'!A1846:H1846,8,FALSE)</f>
        <v>4454.3999999999996</v>
      </c>
      <c r="N1846" s="16" t="str">
        <f>VLOOKUP(A1846,'Hospitalisation Details'!A1846:I1846,9,FALSE)</f>
        <v>tier - 2</v>
      </c>
      <c r="O1846" s="16" t="str">
        <f>VLOOKUP(A1846,'Hospitalisation Details'!A1846:J1846,10,FALSE)</f>
        <v>tier - 3</v>
      </c>
      <c r="P1846" s="16" t="str">
        <f>VLOOKUP(A1846,'Hospitalisation Details'!A1846:K1846,11,FALSE)</f>
        <v>R1012</v>
      </c>
      <c r="Q1846" s="16">
        <f>VLOOKUP(A1846,'Hospitalisation Details'!A1846:L1846,12,FALSE)</f>
        <v>32</v>
      </c>
    </row>
    <row r="1847" spans="1:17" ht="20.399999999999999" x14ac:dyDescent="0.6">
      <c r="A1847" s="17" t="s">
        <v>523</v>
      </c>
      <c r="B1847" s="16" t="str">
        <f>VLOOKUP('HEALTH CARE'!A1847,'Customer Names'!A1847:D1847,3,FALSE)</f>
        <v>Tsegay</v>
      </c>
      <c r="C1847" s="16">
        <f>VLOOKUP(A1847,'Medical Examinations'!A1847:B1847,2,FALSE)</f>
        <v>33</v>
      </c>
      <c r="D1847" s="16">
        <f>VLOOKUP(A1847,'Medical Examinations'!A1847:C1847,3,FALSE)</f>
        <v>5.39</v>
      </c>
      <c r="E1847" s="16" t="str">
        <f>VLOOKUP(A1847,'Medical Examinations'!A1847:D1847,4,FALSE)</f>
        <v>No</v>
      </c>
      <c r="F1847" s="16" t="str">
        <f>VLOOKUP(A1847,'Medical Examinations'!A1847:E1847,5,FALSE)</f>
        <v>No</v>
      </c>
      <c r="G1847" s="16" t="str">
        <f>VLOOKUP(A1847,'Medical Examinations'!A1847:F1847,6,FALSE)</f>
        <v>No</v>
      </c>
      <c r="H1847" s="16">
        <f>VLOOKUP('HEALTH CARE'!A1847,'Medical Examinations'!A1847:G1847,7,FALSE)</f>
        <v>0</v>
      </c>
      <c r="I1847" s="16" t="str">
        <f>VLOOKUP(A1847,'Medical Examinations'!A1847:H1847,8,FALSE)</f>
        <v>No</v>
      </c>
      <c r="J1847" s="16" t="str">
        <f>VLOOKUP(A1847,'Medical Examinations'!A1847:I1847,9,FALSE)</f>
        <v>obesity</v>
      </c>
      <c r="K1847" s="16" t="str">
        <f>VLOOKUP(A1847,'Medical Examinations'!A1847:J1847,10,FALSE)</f>
        <v>normal</v>
      </c>
      <c r="L1847" s="18">
        <f>VLOOKUP(A1847,'Hospitalisation Details'!A:F, 5, FALSE)</f>
        <v>28</v>
      </c>
      <c r="M1847" s="16">
        <f>VLOOKUP(A1847,'Hospitalisation Details'!A1847:H1847,8,FALSE)</f>
        <v>4449.46</v>
      </c>
      <c r="N1847" s="16" t="str">
        <f>VLOOKUP(A1847,'Hospitalisation Details'!A1847:I1847,9,FALSE)</f>
        <v>tier - 1</v>
      </c>
      <c r="O1847" s="16" t="str">
        <f>VLOOKUP(A1847,'Hospitalisation Details'!A1847:J1847,10,FALSE)</f>
        <v>tier - 2</v>
      </c>
      <c r="P1847" s="16" t="str">
        <f>VLOOKUP(A1847,'Hospitalisation Details'!A1847:K1847,11,FALSE)</f>
        <v>R1013</v>
      </c>
      <c r="Q1847" s="16">
        <f>VLOOKUP(A1847,'Hospitalisation Details'!A1847:L1847,12,FALSE)</f>
        <v>28</v>
      </c>
    </row>
    <row r="1848" spans="1:17" ht="20.399999999999999" x14ac:dyDescent="0.6">
      <c r="A1848" s="17" t="s">
        <v>522</v>
      </c>
      <c r="B1848" s="16" t="str">
        <f>VLOOKUP('HEALTH CARE'!A1848,'Customer Names'!A1848:D1848,3,FALSE)</f>
        <v>Schneider</v>
      </c>
      <c r="C1848" s="16">
        <f>VLOOKUP(A1848,'Medical Examinations'!A1848:B1848,2,FALSE)</f>
        <v>26.885000000000002</v>
      </c>
      <c r="D1848" s="16">
        <f>VLOOKUP(A1848,'Medical Examinations'!A1848:C1848,3,FALSE)</f>
        <v>5.86</v>
      </c>
      <c r="E1848" s="16" t="str">
        <f>VLOOKUP(A1848,'Medical Examinations'!A1848:D1848,4,FALSE)</f>
        <v>No</v>
      </c>
      <c r="F1848" s="16" t="str">
        <f>VLOOKUP(A1848,'Medical Examinations'!A1848:E1848,5,FALSE)</f>
        <v>No</v>
      </c>
      <c r="G1848" s="16" t="str">
        <f>VLOOKUP(A1848,'Medical Examinations'!A1848:F1848,6,FALSE)</f>
        <v>No</v>
      </c>
      <c r="H1848" s="16">
        <f>VLOOKUP('HEALTH CARE'!A1848,'Medical Examinations'!A1848:G1848,7,FALSE)</f>
        <v>0</v>
      </c>
      <c r="I1848" s="16" t="str">
        <f>VLOOKUP(A1848,'Medical Examinations'!A1848:H1848,8,FALSE)</f>
        <v>No</v>
      </c>
      <c r="J1848" s="16" t="str">
        <f>VLOOKUP(A1848,'Medical Examinations'!A1848:I1848,9,FALSE)</f>
        <v>overweight</v>
      </c>
      <c r="K1848" s="16" t="str">
        <f>VLOOKUP(A1848,'Medical Examinations'!A1848:J1848,10,FALSE)</f>
        <v>prediabetes</v>
      </c>
      <c r="L1848" s="18">
        <f>VLOOKUP(A1848,'Hospitalisation Details'!A:F, 5, FALSE)</f>
        <v>3</v>
      </c>
      <c r="M1848" s="16">
        <f>VLOOKUP(A1848,'Hospitalisation Details'!A1848:H1848,8,FALSE)</f>
        <v>4441.21</v>
      </c>
      <c r="N1848" s="16" t="str">
        <f>VLOOKUP(A1848,'Hospitalisation Details'!A1848:I1848,9,FALSE)</f>
        <v>tier - 1</v>
      </c>
      <c r="O1848" s="16" t="str">
        <f>VLOOKUP(A1848,'Hospitalisation Details'!A1848:J1848,10,FALSE)</f>
        <v>tier - 2</v>
      </c>
      <c r="P1848" s="16" t="str">
        <f>VLOOKUP(A1848,'Hospitalisation Details'!A1848:K1848,11,FALSE)</f>
        <v>R1014</v>
      </c>
      <c r="Q1848" s="16">
        <f>VLOOKUP(A1848,'Hospitalisation Details'!A1848:L1848,12,FALSE)</f>
        <v>31</v>
      </c>
    </row>
    <row r="1849" spans="1:17" ht="20.399999999999999" x14ac:dyDescent="0.6">
      <c r="A1849" s="17" t="s">
        <v>521</v>
      </c>
      <c r="B1849" s="16" t="str">
        <f>VLOOKUP('HEALTH CARE'!A1849,'Customer Names'!A1849:D1849,3,FALSE)</f>
        <v>Loreto</v>
      </c>
      <c r="C1849" s="16">
        <f>VLOOKUP(A1849,'Medical Examinations'!A1849:B1849,2,FALSE)</f>
        <v>29.26</v>
      </c>
      <c r="D1849" s="16">
        <f>VLOOKUP(A1849,'Medical Examinations'!A1849:C1849,3,FALSE)</f>
        <v>4.4400000000000004</v>
      </c>
      <c r="E1849" s="16" t="str">
        <f>VLOOKUP(A1849,'Medical Examinations'!A1849:D1849,4,FALSE)</f>
        <v>No</v>
      </c>
      <c r="F1849" s="16" t="str">
        <f>VLOOKUP(A1849,'Medical Examinations'!A1849:E1849,5,FALSE)</f>
        <v>No</v>
      </c>
      <c r="G1849" s="16" t="str">
        <f>VLOOKUP(A1849,'Medical Examinations'!A1849:F1849,6,FALSE)</f>
        <v>No</v>
      </c>
      <c r="H1849" s="16">
        <f>VLOOKUP('HEALTH CARE'!A1849,'Medical Examinations'!A1849:G1849,7,FALSE)</f>
        <v>0</v>
      </c>
      <c r="I1849" s="16" t="str">
        <f>VLOOKUP(A1849,'Medical Examinations'!A1849:H1849,8,FALSE)</f>
        <v>No</v>
      </c>
      <c r="J1849" s="16" t="str">
        <f>VLOOKUP(A1849,'Medical Examinations'!A1849:I1849,9,FALSE)</f>
        <v>overweight</v>
      </c>
      <c r="K1849" s="16" t="str">
        <f>VLOOKUP(A1849,'Medical Examinations'!A1849:J1849,10,FALSE)</f>
        <v>normal</v>
      </c>
      <c r="L1849" s="18">
        <f>VLOOKUP(A1849,'Hospitalisation Details'!A:F, 5, FALSE)</f>
        <v>24</v>
      </c>
      <c r="M1849" s="16">
        <f>VLOOKUP(A1849,'Hospitalisation Details'!A1849:H1849,8,FALSE)</f>
        <v>4438.26</v>
      </c>
      <c r="N1849" s="16" t="str">
        <f>VLOOKUP(A1849,'Hospitalisation Details'!A1849:I1849,9,FALSE)</f>
        <v>tier - 2</v>
      </c>
      <c r="O1849" s="16" t="str">
        <f>VLOOKUP(A1849,'Hospitalisation Details'!A1849:J1849,10,FALSE)</f>
        <v>tier - 3</v>
      </c>
      <c r="P1849" s="16" t="str">
        <f>VLOOKUP(A1849,'Hospitalisation Details'!A1849:K1849,11,FALSE)</f>
        <v>R1017</v>
      </c>
      <c r="Q1849" s="16">
        <f>VLOOKUP(A1849,'Hospitalisation Details'!A1849:L1849,12,FALSE)</f>
        <v>28</v>
      </c>
    </row>
    <row r="1850" spans="1:17" ht="20.399999999999999" x14ac:dyDescent="0.6">
      <c r="A1850" s="17" t="s">
        <v>520</v>
      </c>
      <c r="B1850" s="16" t="str">
        <f>VLOOKUP('HEALTH CARE'!A1850,'Customer Names'!A1850:D1850,3,FALSE)</f>
        <v>Callahan</v>
      </c>
      <c r="C1850" s="16">
        <f>VLOOKUP(A1850,'Medical Examinations'!A1850:B1850,2,FALSE)</f>
        <v>26.98</v>
      </c>
      <c r="D1850" s="16">
        <f>VLOOKUP(A1850,'Medical Examinations'!A1850:C1850,3,FALSE)</f>
        <v>4.41</v>
      </c>
      <c r="E1850" s="16" t="str">
        <f>VLOOKUP(A1850,'Medical Examinations'!A1850:D1850,4,FALSE)</f>
        <v>No</v>
      </c>
      <c r="F1850" s="16" t="str">
        <f>VLOOKUP(A1850,'Medical Examinations'!A1850:E1850,5,FALSE)</f>
        <v>No</v>
      </c>
      <c r="G1850" s="16" t="str">
        <f>VLOOKUP(A1850,'Medical Examinations'!A1850:F1850,6,FALSE)</f>
        <v>No</v>
      </c>
      <c r="H1850" s="16">
        <f>VLOOKUP('HEALTH CARE'!A1850,'Medical Examinations'!A1850:G1850,7,FALSE)</f>
        <v>0</v>
      </c>
      <c r="I1850" s="16" t="str">
        <f>VLOOKUP(A1850,'Medical Examinations'!A1850:H1850,8,FALSE)</f>
        <v>No</v>
      </c>
      <c r="J1850" s="16" t="str">
        <f>VLOOKUP(A1850,'Medical Examinations'!A1850:I1850,9,FALSE)</f>
        <v>overweight</v>
      </c>
      <c r="K1850" s="16" t="str">
        <f>VLOOKUP(A1850,'Medical Examinations'!A1850:J1850,10,FALSE)</f>
        <v>normal</v>
      </c>
      <c r="L1850" s="18">
        <f>VLOOKUP(A1850,'Hospitalisation Details'!A:F, 5, FALSE)</f>
        <v>8</v>
      </c>
      <c r="M1850" s="16">
        <f>VLOOKUP(A1850,'Hospitalisation Details'!A1850:H1850,8,FALSE)</f>
        <v>4435.09</v>
      </c>
      <c r="N1850" s="16" t="str">
        <f>VLOOKUP(A1850,'Hospitalisation Details'!A1850:I1850,9,FALSE)</f>
        <v>tier - 3</v>
      </c>
      <c r="O1850" s="16" t="str">
        <f>VLOOKUP(A1850,'Hospitalisation Details'!A1850:J1850,10,FALSE)</f>
        <v>tier - 2</v>
      </c>
      <c r="P1850" s="16" t="str">
        <f>VLOOKUP(A1850,'Hospitalisation Details'!A1850:K1850,11,FALSE)</f>
        <v>R1016</v>
      </c>
      <c r="Q1850" s="16">
        <f>VLOOKUP(A1850,'Hospitalisation Details'!A1850:L1850,12,FALSE)</f>
        <v>28</v>
      </c>
    </row>
    <row r="1851" spans="1:17" ht="20.399999999999999" x14ac:dyDescent="0.6">
      <c r="A1851" s="17" t="s">
        <v>519</v>
      </c>
      <c r="B1851" s="16" t="str">
        <f>VLOOKUP('HEALTH CARE'!A1851,'Customer Names'!A1851:D1851,3,FALSE)</f>
        <v>Timko</v>
      </c>
      <c r="C1851" s="16">
        <f>VLOOKUP(A1851,'Medical Examinations'!A1851:B1851,2,FALSE)</f>
        <v>32.11</v>
      </c>
      <c r="D1851" s="16">
        <f>VLOOKUP(A1851,'Medical Examinations'!A1851:C1851,3,FALSE)</f>
        <v>5.19</v>
      </c>
      <c r="E1851" s="16" t="str">
        <f>VLOOKUP(A1851,'Medical Examinations'!A1851:D1851,4,FALSE)</f>
        <v>No</v>
      </c>
      <c r="F1851" s="16" t="str">
        <f>VLOOKUP(A1851,'Medical Examinations'!A1851:E1851,5,FALSE)</f>
        <v>No</v>
      </c>
      <c r="G1851" s="16" t="str">
        <f>VLOOKUP(A1851,'Medical Examinations'!A1851:F1851,6,FALSE)</f>
        <v>Yes</v>
      </c>
      <c r="H1851" s="16">
        <f>VLOOKUP('HEALTH CARE'!A1851,'Medical Examinations'!A1851:G1851,7,FALSE)</f>
        <v>1</v>
      </c>
      <c r="I1851" s="16" t="str">
        <f>VLOOKUP(A1851,'Medical Examinations'!A1851:H1851,8,FALSE)</f>
        <v>No</v>
      </c>
      <c r="J1851" s="16" t="str">
        <f>VLOOKUP(A1851,'Medical Examinations'!A1851:I1851,9,FALSE)</f>
        <v>obesity</v>
      </c>
      <c r="K1851" s="16" t="str">
        <f>VLOOKUP(A1851,'Medical Examinations'!A1851:J1851,10,FALSE)</f>
        <v>normal</v>
      </c>
      <c r="L1851" s="18">
        <f>VLOOKUP(A1851,'Hospitalisation Details'!A:F, 5, FALSE)</f>
        <v>23</v>
      </c>
      <c r="M1851" s="16">
        <f>VLOOKUP(A1851,'Hospitalisation Details'!A1851:H1851,8,FALSE)</f>
        <v>4433.92</v>
      </c>
      <c r="N1851" s="16" t="str">
        <f>VLOOKUP(A1851,'Hospitalisation Details'!A1851:I1851,9,FALSE)</f>
        <v>tier - 2</v>
      </c>
      <c r="O1851" s="16" t="str">
        <f>VLOOKUP(A1851,'Hospitalisation Details'!A1851:J1851,10,FALSE)</f>
        <v>tier - 2</v>
      </c>
      <c r="P1851" s="16" t="str">
        <f>VLOOKUP(A1851,'Hospitalisation Details'!A1851:K1851,11,FALSE)</f>
        <v>R1012</v>
      </c>
      <c r="Q1851" s="16">
        <f>VLOOKUP(A1851,'Hospitalisation Details'!A1851:L1851,12,FALSE)</f>
        <v>29</v>
      </c>
    </row>
    <row r="1852" spans="1:17" ht="20.399999999999999" x14ac:dyDescent="0.6">
      <c r="A1852" s="17" t="s">
        <v>518</v>
      </c>
      <c r="B1852" s="16" t="str">
        <f>VLOOKUP('HEALTH CARE'!A1852,'Customer Names'!A1852:D1852,3,FALSE)</f>
        <v>Achatz</v>
      </c>
      <c r="C1852" s="16">
        <f>VLOOKUP(A1852,'Medical Examinations'!A1852:B1852,2,FALSE)</f>
        <v>31.73</v>
      </c>
      <c r="D1852" s="16">
        <f>VLOOKUP(A1852,'Medical Examinations'!A1852:C1852,3,FALSE)</f>
        <v>5.16</v>
      </c>
      <c r="E1852" s="16" t="str">
        <f>VLOOKUP(A1852,'Medical Examinations'!A1852:D1852,4,FALSE)</f>
        <v>No</v>
      </c>
      <c r="F1852" s="16" t="str">
        <f>VLOOKUP(A1852,'Medical Examinations'!A1852:E1852,5,FALSE)</f>
        <v>No</v>
      </c>
      <c r="G1852" s="16" t="str">
        <f>VLOOKUP(A1852,'Medical Examinations'!A1852:F1852,6,FALSE)</f>
        <v>Yes</v>
      </c>
      <c r="H1852" s="16">
        <f>VLOOKUP('HEALTH CARE'!A1852,'Medical Examinations'!A1852:G1852,7,FALSE)</f>
        <v>1</v>
      </c>
      <c r="I1852" s="16" t="str">
        <f>VLOOKUP(A1852,'Medical Examinations'!A1852:H1852,8,FALSE)</f>
        <v>No</v>
      </c>
      <c r="J1852" s="16" t="str">
        <f>VLOOKUP(A1852,'Medical Examinations'!A1852:I1852,9,FALSE)</f>
        <v>obesity</v>
      </c>
      <c r="K1852" s="16" t="str">
        <f>VLOOKUP(A1852,'Medical Examinations'!A1852:J1852,10,FALSE)</f>
        <v>normal</v>
      </c>
      <c r="L1852" s="18">
        <f>VLOOKUP(A1852,'Hospitalisation Details'!A:F, 5, FALSE)</f>
        <v>4</v>
      </c>
      <c r="M1852" s="16">
        <f>VLOOKUP(A1852,'Hospitalisation Details'!A1852:H1852,8,FALSE)</f>
        <v>4433.3900000000003</v>
      </c>
      <c r="N1852" s="16" t="str">
        <f>VLOOKUP(A1852,'Hospitalisation Details'!A1852:I1852,9,FALSE)</f>
        <v>tier - 2</v>
      </c>
      <c r="O1852" s="16" t="str">
        <f>VLOOKUP(A1852,'Hospitalisation Details'!A1852:J1852,10,FALSE)</f>
        <v>tier - 3</v>
      </c>
      <c r="P1852" s="16" t="str">
        <f>VLOOKUP(A1852,'Hospitalisation Details'!A1852:K1852,11,FALSE)</f>
        <v>R1012</v>
      </c>
      <c r="Q1852" s="16">
        <f>VLOOKUP(A1852,'Hospitalisation Details'!A1852:L1852,12,FALSE)</f>
        <v>29</v>
      </c>
    </row>
    <row r="1853" spans="1:17" ht="20.399999999999999" x14ac:dyDescent="0.6">
      <c r="A1853" s="17" t="s">
        <v>517</v>
      </c>
      <c r="B1853" s="16" t="str">
        <f>VLOOKUP('HEALTH CARE'!A1853,'Customer Names'!A1853:D1853,3,FALSE)</f>
        <v>Horwitz</v>
      </c>
      <c r="C1853" s="16">
        <f>VLOOKUP(A1853,'Medical Examinations'!A1853:B1853,2,FALSE)</f>
        <v>22.515000000000001</v>
      </c>
      <c r="D1853" s="16">
        <f>VLOOKUP(A1853,'Medical Examinations'!A1853:C1853,3,FALSE)</f>
        <v>4.24</v>
      </c>
      <c r="E1853" s="16" t="str">
        <f>VLOOKUP(A1853,'Medical Examinations'!A1853:D1853,4,FALSE)</f>
        <v>No</v>
      </c>
      <c r="F1853" s="16" t="str">
        <f>VLOOKUP(A1853,'Medical Examinations'!A1853:E1853,5,FALSE)</f>
        <v>No</v>
      </c>
      <c r="G1853" s="16" t="str">
        <f>VLOOKUP(A1853,'Medical Examinations'!A1853:F1853,6,FALSE)</f>
        <v>No</v>
      </c>
      <c r="H1853" s="16">
        <f>VLOOKUP('HEALTH CARE'!A1853,'Medical Examinations'!A1853:G1853,7,FALSE)</f>
        <v>0</v>
      </c>
      <c r="I1853" s="16" t="str">
        <f>VLOOKUP(A1853,'Medical Examinations'!A1853:H1853,8,FALSE)</f>
        <v>No</v>
      </c>
      <c r="J1853" s="16" t="str">
        <f>VLOOKUP(A1853,'Medical Examinations'!A1853:I1853,9,FALSE)</f>
        <v>normal weight</v>
      </c>
      <c r="K1853" s="16" t="str">
        <f>VLOOKUP(A1853,'Medical Examinations'!A1853:J1853,10,FALSE)</f>
        <v>normal</v>
      </c>
      <c r="L1853" s="18">
        <f>VLOOKUP(A1853,'Hospitalisation Details'!A:F, 5, FALSE)</f>
        <v>29</v>
      </c>
      <c r="M1853" s="16">
        <f>VLOOKUP(A1853,'Hospitalisation Details'!A1853:H1853,8,FALSE)</f>
        <v>4428.8900000000003</v>
      </c>
      <c r="N1853" s="16" t="str">
        <f>VLOOKUP(A1853,'Hospitalisation Details'!A1853:I1853,9,FALSE)</f>
        <v>tier - 3</v>
      </c>
      <c r="O1853" s="16" t="str">
        <f>VLOOKUP(A1853,'Hospitalisation Details'!A1853:J1853,10,FALSE)</f>
        <v>tier - 1</v>
      </c>
      <c r="P1853" s="16" t="str">
        <f>VLOOKUP(A1853,'Hospitalisation Details'!A1853:K1853,11,FALSE)</f>
        <v>R1017</v>
      </c>
      <c r="Q1853" s="16">
        <f>VLOOKUP(A1853,'Hospitalisation Details'!A1853:L1853,12,FALSE)</f>
        <v>28</v>
      </c>
    </row>
    <row r="1854" spans="1:17" ht="20.399999999999999" x14ac:dyDescent="0.6">
      <c r="A1854" s="17" t="s">
        <v>515</v>
      </c>
      <c r="B1854" s="16" t="str">
        <f>VLOOKUP('HEALTH CARE'!A1854,'Customer Names'!A1854:D1854,3,FALSE)</f>
        <v>Gordyan</v>
      </c>
      <c r="C1854" s="16">
        <f>VLOOKUP(A1854,'Medical Examinations'!A1854:B1854,2,FALSE)</f>
        <v>25.9</v>
      </c>
      <c r="D1854" s="16">
        <f>VLOOKUP(A1854,'Medical Examinations'!A1854:C1854,3,FALSE)</f>
        <v>5.45</v>
      </c>
      <c r="E1854" s="16" t="str">
        <f>VLOOKUP(A1854,'Medical Examinations'!A1854:D1854,4,FALSE)</f>
        <v>No</v>
      </c>
      <c r="F1854" s="16" t="str">
        <f>VLOOKUP(A1854,'Medical Examinations'!A1854:E1854,5,FALSE)</f>
        <v>No</v>
      </c>
      <c r="G1854" s="16" t="str">
        <f>VLOOKUP(A1854,'Medical Examinations'!A1854:F1854,6,FALSE)</f>
        <v>No</v>
      </c>
      <c r="H1854" s="16">
        <f>VLOOKUP('HEALTH CARE'!A1854,'Medical Examinations'!A1854:G1854,7,FALSE)</f>
        <v>1</v>
      </c>
      <c r="I1854" s="16" t="str">
        <f>VLOOKUP(A1854,'Medical Examinations'!A1854:H1854,8,FALSE)</f>
        <v>No</v>
      </c>
      <c r="J1854" s="16" t="str">
        <f>VLOOKUP(A1854,'Medical Examinations'!A1854:I1854,9,FALSE)</f>
        <v>overweight</v>
      </c>
      <c r="K1854" s="16" t="str">
        <f>VLOOKUP(A1854,'Medical Examinations'!A1854:J1854,10,FALSE)</f>
        <v>normal</v>
      </c>
      <c r="L1854" s="18">
        <f>VLOOKUP(A1854,'Hospitalisation Details'!A:F, 5, FALSE)</f>
        <v>15</v>
      </c>
      <c r="M1854" s="16">
        <f>VLOOKUP(A1854,'Hospitalisation Details'!A1854:H1854,8,FALSE)</f>
        <v>4420.95</v>
      </c>
      <c r="N1854" s="16" t="str">
        <f>VLOOKUP(A1854,'Hospitalisation Details'!A1854:I1854,9,FALSE)</f>
        <v>tier - 2</v>
      </c>
      <c r="O1854" s="16" t="str">
        <f>VLOOKUP(A1854,'Hospitalisation Details'!A1854:J1854,10,FALSE)</f>
        <v>tier - 3</v>
      </c>
      <c r="P1854" s="16" t="str">
        <f>VLOOKUP(A1854,'Hospitalisation Details'!A1854:K1854,11,FALSE)</f>
        <v>R1020</v>
      </c>
      <c r="Q1854" s="16">
        <f>VLOOKUP(A1854,'Hospitalisation Details'!A1854:L1854,12,FALSE)</f>
        <v>30</v>
      </c>
    </row>
    <row r="1855" spans="1:17" ht="20.399999999999999" x14ac:dyDescent="0.6">
      <c r="A1855" s="17" t="s">
        <v>514</v>
      </c>
      <c r="B1855" s="16" t="str">
        <f>VLOOKUP('HEALTH CARE'!A1855,'Customer Names'!A1855:D1855,3,FALSE)</f>
        <v>Hetherington</v>
      </c>
      <c r="C1855" s="16">
        <f>VLOOKUP(A1855,'Medical Examinations'!A1855:B1855,2,FALSE)</f>
        <v>27.72</v>
      </c>
      <c r="D1855" s="16">
        <f>VLOOKUP(A1855,'Medical Examinations'!A1855:C1855,3,FALSE)</f>
        <v>5.03</v>
      </c>
      <c r="E1855" s="16" t="str">
        <f>VLOOKUP(A1855,'Medical Examinations'!A1855:D1855,4,FALSE)</f>
        <v>Yes</v>
      </c>
      <c r="F1855" s="16" t="str">
        <f>VLOOKUP(A1855,'Medical Examinations'!A1855:E1855,5,FALSE)</f>
        <v>No</v>
      </c>
      <c r="G1855" s="16" t="str">
        <f>VLOOKUP(A1855,'Medical Examinations'!A1855:F1855,6,FALSE)</f>
        <v>No</v>
      </c>
      <c r="H1855" s="16">
        <f>VLOOKUP('HEALTH CARE'!A1855,'Medical Examinations'!A1855:G1855,7,FALSE)</f>
        <v>1</v>
      </c>
      <c r="I1855" s="16" t="str">
        <f>VLOOKUP(A1855,'Medical Examinations'!A1855:H1855,8,FALSE)</f>
        <v>No</v>
      </c>
      <c r="J1855" s="16" t="str">
        <f>VLOOKUP(A1855,'Medical Examinations'!A1855:I1855,9,FALSE)</f>
        <v>overweight</v>
      </c>
      <c r="K1855" s="16" t="str">
        <f>VLOOKUP(A1855,'Medical Examinations'!A1855:J1855,10,FALSE)</f>
        <v>normal</v>
      </c>
      <c r="L1855" s="18">
        <f>VLOOKUP(A1855,'Hospitalisation Details'!A:F, 5, FALSE)</f>
        <v>16</v>
      </c>
      <c r="M1855" s="16">
        <f>VLOOKUP(A1855,'Hospitalisation Details'!A1855:H1855,8,FALSE)</f>
        <v>4415.16</v>
      </c>
      <c r="N1855" s="16" t="str">
        <f>VLOOKUP(A1855,'Hospitalisation Details'!A1855:I1855,9,FALSE)</f>
        <v>tier - 2</v>
      </c>
      <c r="O1855" s="16" t="str">
        <f>VLOOKUP(A1855,'Hospitalisation Details'!A1855:J1855,10,FALSE)</f>
        <v>tier - 1</v>
      </c>
      <c r="P1855" s="16" t="str">
        <f>VLOOKUP(A1855,'Hospitalisation Details'!A1855:K1855,11,FALSE)</f>
        <v>R1013</v>
      </c>
      <c r="Q1855" s="16">
        <f>VLOOKUP(A1855,'Hospitalisation Details'!A1855:L1855,12,FALSE)</f>
        <v>34</v>
      </c>
    </row>
    <row r="1856" spans="1:17" ht="20.399999999999999" x14ac:dyDescent="0.6">
      <c r="A1856" s="17" t="s">
        <v>513</v>
      </c>
      <c r="B1856" s="16" t="str">
        <f>VLOOKUP('HEALTH CARE'!A1856,'Customer Names'!A1856:D1856,3,FALSE)</f>
        <v>Thompson</v>
      </c>
      <c r="C1856" s="16">
        <f>VLOOKUP(A1856,'Medical Examinations'!A1856:B1856,2,FALSE)</f>
        <v>31.5</v>
      </c>
      <c r="D1856" s="16">
        <f>VLOOKUP(A1856,'Medical Examinations'!A1856:C1856,3,FALSE)</f>
        <v>9.6199999999999992</v>
      </c>
      <c r="E1856" s="16" t="str">
        <f>VLOOKUP(A1856,'Medical Examinations'!A1856:D1856,4,FALSE)</f>
        <v>Yes</v>
      </c>
      <c r="F1856" s="16" t="str">
        <f>VLOOKUP(A1856,'Medical Examinations'!A1856:E1856,5,FALSE)</f>
        <v>No</v>
      </c>
      <c r="G1856" s="16" t="str">
        <f>VLOOKUP(A1856,'Medical Examinations'!A1856:F1856,6,FALSE)</f>
        <v>No</v>
      </c>
      <c r="H1856" s="16">
        <f>VLOOKUP('HEALTH CARE'!A1856,'Medical Examinations'!A1856:G1856,7,FALSE)</f>
        <v>1</v>
      </c>
      <c r="I1856" s="16" t="str">
        <f>VLOOKUP(A1856,'Medical Examinations'!A1856:H1856,8,FALSE)</f>
        <v>No</v>
      </c>
      <c r="J1856" s="16" t="str">
        <f>VLOOKUP(A1856,'Medical Examinations'!A1856:I1856,9,FALSE)</f>
        <v>obesity</v>
      </c>
      <c r="K1856" s="16" t="str">
        <f>VLOOKUP(A1856,'Medical Examinations'!A1856:J1856,10,FALSE)</f>
        <v>diabetes</v>
      </c>
      <c r="L1856" s="18">
        <f>VLOOKUP(A1856,'Hospitalisation Details'!A:F, 5, FALSE)</f>
        <v>13</v>
      </c>
      <c r="M1856" s="16">
        <f>VLOOKUP(A1856,'Hospitalisation Details'!A1856:H1856,8,FALSE)</f>
        <v>4402.2299999999996</v>
      </c>
      <c r="N1856" s="16" t="str">
        <f>VLOOKUP(A1856,'Hospitalisation Details'!A1856:I1856,9,FALSE)</f>
        <v>tier - 2</v>
      </c>
      <c r="O1856" s="16" t="str">
        <f>VLOOKUP(A1856,'Hospitalisation Details'!A1856:J1856,10,FALSE)</f>
        <v>tier - 2</v>
      </c>
      <c r="P1856" s="16" t="str">
        <f>VLOOKUP(A1856,'Hospitalisation Details'!A1856:K1856,11,FALSE)</f>
        <v>R1011</v>
      </c>
      <c r="Q1856" s="16">
        <f>VLOOKUP(A1856,'Hospitalisation Details'!A1856:L1856,12,FALSE)</f>
        <v>36</v>
      </c>
    </row>
    <row r="1857" spans="1:17" ht="20.399999999999999" x14ac:dyDescent="0.6">
      <c r="A1857" s="17" t="s">
        <v>512</v>
      </c>
      <c r="B1857" s="16" t="str">
        <f>VLOOKUP('HEALTH CARE'!A1857,'Customer Names'!A1857:D1857,3,FALSE)</f>
        <v>Battoo</v>
      </c>
      <c r="C1857" s="16">
        <f>VLOOKUP(A1857,'Medical Examinations'!A1857:B1857,2,FALSE)</f>
        <v>29.7</v>
      </c>
      <c r="D1857" s="16">
        <f>VLOOKUP(A1857,'Medical Examinations'!A1857:C1857,3,FALSE)</f>
        <v>6.77</v>
      </c>
      <c r="E1857" s="16" t="str">
        <f>VLOOKUP(A1857,'Medical Examinations'!A1857:D1857,4,FALSE)</f>
        <v>Yes</v>
      </c>
      <c r="F1857" s="16" t="str">
        <f>VLOOKUP(A1857,'Medical Examinations'!A1857:E1857,5,FALSE)</f>
        <v>No</v>
      </c>
      <c r="G1857" s="16" t="str">
        <f>VLOOKUP(A1857,'Medical Examinations'!A1857:F1857,6,FALSE)</f>
        <v>No</v>
      </c>
      <c r="H1857" s="16">
        <f>VLOOKUP('HEALTH CARE'!A1857,'Medical Examinations'!A1857:G1857,7,FALSE)</f>
        <v>1</v>
      </c>
      <c r="I1857" s="16" t="str">
        <f>VLOOKUP(A1857,'Medical Examinations'!A1857:H1857,8,FALSE)</f>
        <v>No</v>
      </c>
      <c r="J1857" s="16" t="str">
        <f>VLOOKUP(A1857,'Medical Examinations'!A1857:I1857,9,FALSE)</f>
        <v>overweight</v>
      </c>
      <c r="K1857" s="16" t="str">
        <f>VLOOKUP(A1857,'Medical Examinations'!A1857:J1857,10,FALSE)</f>
        <v>diabetes</v>
      </c>
      <c r="L1857" s="18">
        <f>VLOOKUP(A1857,'Hospitalisation Details'!A:F, 5, FALSE)</f>
        <v>11</v>
      </c>
      <c r="M1857" s="16">
        <f>VLOOKUP(A1857,'Hospitalisation Details'!A1857:H1857,8,FALSE)</f>
        <v>4399.7299999999996</v>
      </c>
      <c r="N1857" s="16" t="str">
        <f>VLOOKUP(A1857,'Hospitalisation Details'!A1857:I1857,9,FALSE)</f>
        <v>tier - 3</v>
      </c>
      <c r="O1857" s="16" t="str">
        <f>VLOOKUP(A1857,'Hospitalisation Details'!A1857:J1857,10,FALSE)</f>
        <v>tier - 2</v>
      </c>
      <c r="P1857" s="16" t="str">
        <f>VLOOKUP(A1857,'Hospitalisation Details'!A1857:K1857,11,FALSE)</f>
        <v>R1013</v>
      </c>
      <c r="Q1857" s="16">
        <f>VLOOKUP(A1857,'Hospitalisation Details'!A1857:L1857,12,FALSE)</f>
        <v>36</v>
      </c>
    </row>
    <row r="1858" spans="1:17" ht="20.399999999999999" x14ac:dyDescent="0.6">
      <c r="A1858" s="17" t="s">
        <v>511</v>
      </c>
      <c r="B1858" s="16" t="str">
        <f>VLOOKUP('HEALTH CARE'!A1858,'Customer Names'!A1858:D1858,3,FALSE)</f>
        <v>Barker</v>
      </c>
      <c r="C1858" s="16">
        <f>VLOOKUP(A1858,'Medical Examinations'!A1858:B1858,2,FALSE)</f>
        <v>21.26</v>
      </c>
      <c r="D1858" s="16">
        <f>VLOOKUP(A1858,'Medical Examinations'!A1858:C1858,3,FALSE)</f>
        <v>5.36</v>
      </c>
      <c r="E1858" s="16" t="str">
        <f>VLOOKUP(A1858,'Medical Examinations'!A1858:D1858,4,FALSE)</f>
        <v>Yes</v>
      </c>
      <c r="F1858" s="16" t="str">
        <f>VLOOKUP(A1858,'Medical Examinations'!A1858:E1858,5,FALSE)</f>
        <v>No</v>
      </c>
      <c r="G1858" s="16" t="str">
        <f>VLOOKUP(A1858,'Medical Examinations'!A1858:F1858,6,FALSE)</f>
        <v>No</v>
      </c>
      <c r="H1858" s="16">
        <f>VLOOKUP('HEALTH CARE'!A1858,'Medical Examinations'!A1858:G1858,7,FALSE)</f>
        <v>1</v>
      </c>
      <c r="I1858" s="16" t="str">
        <f>VLOOKUP(A1858,'Medical Examinations'!A1858:H1858,8,FALSE)</f>
        <v>No</v>
      </c>
      <c r="J1858" s="16" t="str">
        <f>VLOOKUP(A1858,'Medical Examinations'!A1858:I1858,9,FALSE)</f>
        <v>normal weight</v>
      </c>
      <c r="K1858" s="16" t="str">
        <f>VLOOKUP(A1858,'Medical Examinations'!A1858:J1858,10,FALSE)</f>
        <v>normal</v>
      </c>
      <c r="L1858" s="18">
        <f>VLOOKUP(A1858,'Hospitalisation Details'!A:F, 5, FALSE)</f>
        <v>18</v>
      </c>
      <c r="M1858" s="16">
        <f>VLOOKUP(A1858,'Hospitalisation Details'!A1858:H1858,8,FALSE)</f>
        <v>4397.3100000000004</v>
      </c>
      <c r="N1858" s="16" t="str">
        <f>VLOOKUP(A1858,'Hospitalisation Details'!A1858:I1858,9,FALSE)</f>
        <v>tier - 2</v>
      </c>
      <c r="O1858" s="16" t="str">
        <f>VLOOKUP(A1858,'Hospitalisation Details'!A1858:J1858,10,FALSE)</f>
        <v>tier - 2</v>
      </c>
      <c r="P1858" s="16" t="str">
        <f>VLOOKUP(A1858,'Hospitalisation Details'!A1858:K1858,11,FALSE)</f>
        <v>R1013</v>
      </c>
      <c r="Q1858" s="16">
        <f>VLOOKUP(A1858,'Hospitalisation Details'!A1858:L1858,12,FALSE)</f>
        <v>34</v>
      </c>
    </row>
    <row r="1859" spans="1:17" ht="20.399999999999999" x14ac:dyDescent="0.6">
      <c r="A1859" s="17" t="s">
        <v>510</v>
      </c>
      <c r="B1859" s="16" t="str">
        <f>VLOOKUP('HEALTH CARE'!A1859,'Customer Names'!A1859:D1859,3,FALSE)</f>
        <v>Saarnilehto</v>
      </c>
      <c r="C1859" s="16">
        <f>VLOOKUP(A1859,'Medical Examinations'!A1859:B1859,2,FALSE)</f>
        <v>17.09</v>
      </c>
      <c r="D1859" s="16">
        <f>VLOOKUP(A1859,'Medical Examinations'!A1859:C1859,3,FALSE)</f>
        <v>5.69</v>
      </c>
      <c r="E1859" s="16" t="str">
        <f>VLOOKUP(A1859,'Medical Examinations'!A1859:D1859,4,FALSE)</f>
        <v>No</v>
      </c>
      <c r="F1859" s="16" t="str">
        <f>VLOOKUP(A1859,'Medical Examinations'!A1859:E1859,5,FALSE)</f>
        <v>No</v>
      </c>
      <c r="G1859" s="16" t="str">
        <f>VLOOKUP(A1859,'Medical Examinations'!A1859:F1859,6,FALSE)</f>
        <v>No</v>
      </c>
      <c r="H1859" s="16">
        <f>VLOOKUP('HEALTH CARE'!A1859,'Medical Examinations'!A1859:G1859,7,FALSE)</f>
        <v>0</v>
      </c>
      <c r="I1859" s="16" t="str">
        <f>VLOOKUP(A1859,'Medical Examinations'!A1859:H1859,8,FALSE)</f>
        <v>No</v>
      </c>
      <c r="J1859" s="16" t="str">
        <f>VLOOKUP(A1859,'Medical Examinations'!A1859:I1859,9,FALSE)</f>
        <v>underweight</v>
      </c>
      <c r="K1859" s="16" t="str">
        <f>VLOOKUP(A1859,'Medical Examinations'!A1859:J1859,10,FALSE)</f>
        <v>normal</v>
      </c>
      <c r="L1859" s="18">
        <f>VLOOKUP(A1859,'Hospitalisation Details'!A:F, 5, FALSE)</f>
        <v>29</v>
      </c>
      <c r="M1859" s="16">
        <f>VLOOKUP(A1859,'Hospitalisation Details'!A1859:H1859,8,FALSE)</f>
        <v>4392.7</v>
      </c>
      <c r="N1859" s="16" t="str">
        <f>VLOOKUP(A1859,'Hospitalisation Details'!A1859:I1859,9,FALSE)</f>
        <v>tier - 2</v>
      </c>
      <c r="O1859" s="16" t="str">
        <f>VLOOKUP(A1859,'Hospitalisation Details'!A1859:J1859,10,FALSE)</f>
        <v>tier - 2</v>
      </c>
      <c r="P1859" s="16" t="str">
        <f>VLOOKUP(A1859,'Hospitalisation Details'!A1859:K1859,11,FALSE)</f>
        <v>R1013</v>
      </c>
      <c r="Q1859" s="16">
        <f>VLOOKUP(A1859,'Hospitalisation Details'!A1859:L1859,12,FALSE)</f>
        <v>40</v>
      </c>
    </row>
    <row r="1860" spans="1:17" ht="20.399999999999999" x14ac:dyDescent="0.6">
      <c r="A1860" s="17" t="s">
        <v>509</v>
      </c>
      <c r="B1860" s="16" t="str">
        <f>VLOOKUP('HEALTH CARE'!A1860,'Customer Names'!A1860:D1860,3,FALSE)</f>
        <v>Morton</v>
      </c>
      <c r="C1860" s="16">
        <f>VLOOKUP(A1860,'Medical Examinations'!A1860:B1860,2,FALSE)</f>
        <v>24.3</v>
      </c>
      <c r="D1860" s="16">
        <f>VLOOKUP(A1860,'Medical Examinations'!A1860:C1860,3,FALSE)</f>
        <v>4.9000000000000004</v>
      </c>
      <c r="E1860" s="16" t="str">
        <f>VLOOKUP(A1860,'Medical Examinations'!A1860:D1860,4,FALSE)</f>
        <v>Yes</v>
      </c>
      <c r="F1860" s="16" t="str">
        <f>VLOOKUP(A1860,'Medical Examinations'!A1860:E1860,5,FALSE)</f>
        <v>No</v>
      </c>
      <c r="G1860" s="16" t="str">
        <f>VLOOKUP(A1860,'Medical Examinations'!A1860:F1860,6,FALSE)</f>
        <v>Yes</v>
      </c>
      <c r="H1860" s="16">
        <f>VLOOKUP('HEALTH CARE'!A1860,'Medical Examinations'!A1860:G1860,7,FALSE)</f>
        <v>1</v>
      </c>
      <c r="I1860" s="16" t="str">
        <f>VLOOKUP(A1860,'Medical Examinations'!A1860:H1860,8,FALSE)</f>
        <v>No</v>
      </c>
      <c r="J1860" s="16" t="str">
        <f>VLOOKUP(A1860,'Medical Examinations'!A1860:I1860,9,FALSE)</f>
        <v>normal weight</v>
      </c>
      <c r="K1860" s="16" t="str">
        <f>VLOOKUP(A1860,'Medical Examinations'!A1860:J1860,10,FALSE)</f>
        <v>normal</v>
      </c>
      <c r="L1860" s="18">
        <f>VLOOKUP(A1860,'Hospitalisation Details'!A:F, 5, FALSE)</f>
        <v>29</v>
      </c>
      <c r="M1860" s="16">
        <f>VLOOKUP(A1860,'Hospitalisation Details'!A1860:H1860,8,FALSE)</f>
        <v>4391.6499999999996</v>
      </c>
      <c r="N1860" s="16" t="str">
        <f>VLOOKUP(A1860,'Hospitalisation Details'!A1860:I1860,9,FALSE)</f>
        <v>tier - 2</v>
      </c>
      <c r="O1860" s="16" t="str">
        <f>VLOOKUP(A1860,'Hospitalisation Details'!A1860:J1860,10,FALSE)</f>
        <v>tier - 2</v>
      </c>
      <c r="P1860" s="16" t="str">
        <f>VLOOKUP(A1860,'Hospitalisation Details'!A1860:K1860,11,FALSE)</f>
        <v>R1011</v>
      </c>
      <c r="Q1860" s="16">
        <f>VLOOKUP(A1860,'Hospitalisation Details'!A1860:L1860,12,FALSE)</f>
        <v>25</v>
      </c>
    </row>
    <row r="1861" spans="1:17" ht="20.399999999999999" x14ac:dyDescent="0.6">
      <c r="A1861" s="17" t="s">
        <v>508</v>
      </c>
      <c r="B1861" s="16" t="str">
        <f>VLOOKUP('HEALTH CARE'!A1861,'Customer Names'!A1861:D1861,3,FALSE)</f>
        <v>Thomas</v>
      </c>
      <c r="C1861" s="16">
        <f>VLOOKUP(A1861,'Medical Examinations'!A1861:B1861,2,FALSE)</f>
        <v>29.734999999999999</v>
      </c>
      <c r="D1861" s="16">
        <f>VLOOKUP(A1861,'Medical Examinations'!A1861:C1861,3,FALSE)</f>
        <v>5.78</v>
      </c>
      <c r="E1861" s="16" t="str">
        <f>VLOOKUP(A1861,'Medical Examinations'!A1861:D1861,4,FALSE)</f>
        <v>No</v>
      </c>
      <c r="F1861" s="16" t="str">
        <f>VLOOKUP(A1861,'Medical Examinations'!A1861:E1861,5,FALSE)</f>
        <v>No</v>
      </c>
      <c r="G1861" s="16" t="str">
        <f>VLOOKUP(A1861,'Medical Examinations'!A1861:F1861,6,FALSE)</f>
        <v>No</v>
      </c>
      <c r="H1861" s="16">
        <f>VLOOKUP('HEALTH CARE'!A1861,'Medical Examinations'!A1861:G1861,7,FALSE)</f>
        <v>0</v>
      </c>
      <c r="I1861" s="16" t="str">
        <f>VLOOKUP(A1861,'Medical Examinations'!A1861:H1861,8,FALSE)</f>
        <v>No</v>
      </c>
      <c r="J1861" s="16" t="str">
        <f>VLOOKUP(A1861,'Medical Examinations'!A1861:I1861,9,FALSE)</f>
        <v>overweight</v>
      </c>
      <c r="K1861" s="16" t="str">
        <f>VLOOKUP(A1861,'Medical Examinations'!A1861:J1861,10,FALSE)</f>
        <v>prediabetes</v>
      </c>
      <c r="L1861" s="18">
        <f>VLOOKUP(A1861,'Hospitalisation Details'!A:F, 5, FALSE)</f>
        <v>28</v>
      </c>
      <c r="M1861" s="16">
        <f>VLOOKUP(A1861,'Hospitalisation Details'!A1861:H1861,8,FALSE)</f>
        <v>4357.04</v>
      </c>
      <c r="N1861" s="16" t="str">
        <f>VLOOKUP(A1861,'Hospitalisation Details'!A1861:I1861,9,FALSE)</f>
        <v>tier - 2</v>
      </c>
      <c r="O1861" s="16" t="str">
        <f>VLOOKUP(A1861,'Hospitalisation Details'!A1861:J1861,10,FALSE)</f>
        <v>tier - 3</v>
      </c>
      <c r="P1861" s="16" t="str">
        <f>VLOOKUP(A1861,'Hospitalisation Details'!A1861:K1861,11,FALSE)</f>
        <v>R1012</v>
      </c>
      <c r="Q1861" s="16">
        <f>VLOOKUP(A1861,'Hospitalisation Details'!A1861:L1861,12,FALSE)</f>
        <v>32</v>
      </c>
    </row>
    <row r="1862" spans="1:17" ht="20.399999999999999" x14ac:dyDescent="0.6">
      <c r="A1862" s="17" t="s">
        <v>507</v>
      </c>
      <c r="B1862" s="16" t="str">
        <f>VLOOKUP('HEALTH CARE'!A1862,'Customer Names'!A1862:D1862,3,FALSE)</f>
        <v>Hillman</v>
      </c>
      <c r="C1862" s="16">
        <f>VLOOKUP(A1862,'Medical Examinations'!A1862:B1862,2,FALSE)</f>
        <v>29.26</v>
      </c>
      <c r="D1862" s="16">
        <f>VLOOKUP(A1862,'Medical Examinations'!A1862:C1862,3,FALSE)</f>
        <v>4.7</v>
      </c>
      <c r="E1862" s="16" t="str">
        <f>VLOOKUP(A1862,'Medical Examinations'!A1862:D1862,4,FALSE)</f>
        <v>No</v>
      </c>
      <c r="F1862" s="16" t="str">
        <f>VLOOKUP(A1862,'Medical Examinations'!A1862:E1862,5,FALSE)</f>
        <v>No</v>
      </c>
      <c r="G1862" s="16" t="str">
        <f>VLOOKUP(A1862,'Medical Examinations'!A1862:F1862,6,FALSE)</f>
        <v>No</v>
      </c>
      <c r="H1862" s="16">
        <f>VLOOKUP('HEALTH CARE'!A1862,'Medical Examinations'!A1862:G1862,7,FALSE)</f>
        <v>0</v>
      </c>
      <c r="I1862" s="16" t="str">
        <f>VLOOKUP(A1862,'Medical Examinations'!A1862:H1862,8,FALSE)</f>
        <v>No</v>
      </c>
      <c r="J1862" s="16" t="str">
        <f>VLOOKUP(A1862,'Medical Examinations'!A1862:I1862,9,FALSE)</f>
        <v>overweight</v>
      </c>
      <c r="K1862" s="16" t="str">
        <f>VLOOKUP(A1862,'Medical Examinations'!A1862:J1862,10,FALSE)</f>
        <v>normal</v>
      </c>
      <c r="L1862" s="18">
        <f>VLOOKUP(A1862,'Hospitalisation Details'!A:F, 5, FALSE)</f>
        <v>13</v>
      </c>
      <c r="M1862" s="16">
        <f>VLOOKUP(A1862,'Hospitalisation Details'!A1862:H1862,8,FALSE)</f>
        <v>4350.51</v>
      </c>
      <c r="N1862" s="16" t="str">
        <f>VLOOKUP(A1862,'Hospitalisation Details'!A1862:I1862,9,FALSE)</f>
        <v>tier - 2</v>
      </c>
      <c r="O1862" s="16" t="str">
        <f>VLOOKUP(A1862,'Hospitalisation Details'!A1862:J1862,10,FALSE)</f>
        <v>tier - 2</v>
      </c>
      <c r="P1862" s="16" t="str">
        <f>VLOOKUP(A1862,'Hospitalisation Details'!A1862:K1862,11,FALSE)</f>
        <v>R1013</v>
      </c>
      <c r="Q1862" s="16">
        <f>VLOOKUP(A1862,'Hospitalisation Details'!A1862:L1862,12,FALSE)</f>
        <v>31</v>
      </c>
    </row>
    <row r="1863" spans="1:17" ht="20.399999999999999" x14ac:dyDescent="0.6">
      <c r="A1863" s="17" t="s">
        <v>506</v>
      </c>
      <c r="B1863" s="16" t="str">
        <f>VLOOKUP('HEALTH CARE'!A1863,'Customer Names'!A1863:D1863,3,FALSE)</f>
        <v>Edwards</v>
      </c>
      <c r="C1863" s="16">
        <f>VLOOKUP(A1863,'Medical Examinations'!A1863:B1863,2,FALSE)</f>
        <v>33</v>
      </c>
      <c r="D1863" s="16">
        <f>VLOOKUP(A1863,'Medical Examinations'!A1863:C1863,3,FALSE)</f>
        <v>6.28</v>
      </c>
      <c r="E1863" s="16" t="str">
        <f>VLOOKUP(A1863,'Medical Examinations'!A1863:D1863,4,FALSE)</f>
        <v>No</v>
      </c>
      <c r="F1863" s="16" t="str">
        <f>VLOOKUP(A1863,'Medical Examinations'!A1863:E1863,5,FALSE)</f>
        <v>No</v>
      </c>
      <c r="G1863" s="16" t="str">
        <f>VLOOKUP(A1863,'Medical Examinations'!A1863:F1863,6,FALSE)</f>
        <v>No</v>
      </c>
      <c r="H1863" s="16">
        <f>VLOOKUP('HEALTH CARE'!A1863,'Medical Examinations'!A1863:G1863,7,FALSE)</f>
        <v>0</v>
      </c>
      <c r="I1863" s="16" t="str">
        <f>VLOOKUP(A1863,'Medical Examinations'!A1863:H1863,8,FALSE)</f>
        <v>No</v>
      </c>
      <c r="J1863" s="16" t="str">
        <f>VLOOKUP(A1863,'Medical Examinations'!A1863:I1863,9,FALSE)</f>
        <v>obesity</v>
      </c>
      <c r="K1863" s="16" t="str">
        <f>VLOOKUP(A1863,'Medical Examinations'!A1863:J1863,10,FALSE)</f>
        <v>prediabetes</v>
      </c>
      <c r="L1863" s="18">
        <f>VLOOKUP(A1863,'Hospitalisation Details'!A:F, 5, FALSE)</f>
        <v>1</v>
      </c>
      <c r="M1863" s="16">
        <f>VLOOKUP(A1863,'Hospitalisation Details'!A1863:H1863,8,FALSE)</f>
        <v>4349.46</v>
      </c>
      <c r="N1863" s="16" t="str">
        <f>VLOOKUP(A1863,'Hospitalisation Details'!A1863:I1863,9,FALSE)</f>
        <v>tier - 2</v>
      </c>
      <c r="O1863" s="16" t="str">
        <f>VLOOKUP(A1863,'Hospitalisation Details'!A1863:J1863,10,FALSE)</f>
        <v>tier - 2</v>
      </c>
      <c r="P1863" s="16" t="str">
        <f>VLOOKUP(A1863,'Hospitalisation Details'!A1863:K1863,11,FALSE)</f>
        <v>R1013</v>
      </c>
      <c r="Q1863" s="16">
        <f>VLOOKUP(A1863,'Hospitalisation Details'!A1863:L1863,12,FALSE)</f>
        <v>28</v>
      </c>
    </row>
    <row r="1864" spans="1:17" ht="20.399999999999999" x14ac:dyDescent="0.6">
      <c r="A1864" s="17" t="s">
        <v>505</v>
      </c>
      <c r="B1864" s="16" t="str">
        <f>VLOOKUP('HEALTH CARE'!A1864,'Customer Names'!A1864:D1864,3,FALSE)</f>
        <v>Bartel</v>
      </c>
      <c r="C1864" s="16">
        <f>VLOOKUP(A1864,'Medical Examinations'!A1864:B1864,2,FALSE)</f>
        <v>31.065000000000001</v>
      </c>
      <c r="D1864" s="16">
        <f>VLOOKUP(A1864,'Medical Examinations'!A1864:C1864,3,FALSE)</f>
        <v>4.2300000000000004</v>
      </c>
      <c r="E1864" s="16" t="str">
        <f>VLOOKUP(A1864,'Medical Examinations'!A1864:D1864,4,FALSE)</f>
        <v>No</v>
      </c>
      <c r="F1864" s="16" t="str">
        <f>VLOOKUP(A1864,'Medical Examinations'!A1864:E1864,5,FALSE)</f>
        <v>No</v>
      </c>
      <c r="G1864" s="16" t="str">
        <f>VLOOKUP(A1864,'Medical Examinations'!A1864:F1864,6,FALSE)</f>
        <v>No</v>
      </c>
      <c r="H1864" s="16">
        <f>VLOOKUP('HEALTH CARE'!A1864,'Medical Examinations'!A1864:G1864,7,FALSE)</f>
        <v>0</v>
      </c>
      <c r="I1864" s="16" t="str">
        <f>VLOOKUP(A1864,'Medical Examinations'!A1864:H1864,8,FALSE)</f>
        <v>No</v>
      </c>
      <c r="J1864" s="16" t="str">
        <f>VLOOKUP(A1864,'Medical Examinations'!A1864:I1864,9,FALSE)</f>
        <v>obesity</v>
      </c>
      <c r="K1864" s="16" t="str">
        <f>VLOOKUP(A1864,'Medical Examinations'!A1864:J1864,10,FALSE)</f>
        <v>normal</v>
      </c>
      <c r="L1864" s="18">
        <f>VLOOKUP(A1864,'Hospitalisation Details'!A:F, 5, FALSE)</f>
        <v>1</v>
      </c>
      <c r="M1864" s="16">
        <f>VLOOKUP(A1864,'Hospitalisation Details'!A1864:H1864,8,FALSE)</f>
        <v>4347.0200000000004</v>
      </c>
      <c r="N1864" s="16" t="str">
        <f>VLOOKUP(A1864,'Hospitalisation Details'!A1864:I1864,9,FALSE)</f>
        <v>tier - 2</v>
      </c>
      <c r="O1864" s="16" t="str">
        <f>VLOOKUP(A1864,'Hospitalisation Details'!A1864:J1864,10,FALSE)</f>
        <v>tier - 1</v>
      </c>
      <c r="P1864" s="16" t="str">
        <f>VLOOKUP(A1864,'Hospitalisation Details'!A1864:K1864,11,FALSE)</f>
        <v>R1024</v>
      </c>
      <c r="Q1864" s="16">
        <f>VLOOKUP(A1864,'Hospitalisation Details'!A1864:L1864,12,FALSE)</f>
        <v>32</v>
      </c>
    </row>
    <row r="1865" spans="1:17" ht="20.399999999999999" x14ac:dyDescent="0.6">
      <c r="A1865" s="17" t="s">
        <v>504</v>
      </c>
      <c r="B1865" s="16" t="str">
        <f>VLOOKUP('HEALTH CARE'!A1865,'Customer Names'!A1865:D1865,3,FALSE)</f>
        <v>Potekhina</v>
      </c>
      <c r="C1865" s="16">
        <f>VLOOKUP(A1865,'Medical Examinations'!A1865:B1865,2,FALSE)</f>
        <v>26.51</v>
      </c>
      <c r="D1865" s="16">
        <f>VLOOKUP(A1865,'Medical Examinations'!A1865:C1865,3,FALSE)</f>
        <v>6.17</v>
      </c>
      <c r="E1865" s="16" t="str">
        <f>VLOOKUP(A1865,'Medical Examinations'!A1865:D1865,4,FALSE)</f>
        <v>No</v>
      </c>
      <c r="F1865" s="16" t="str">
        <f>VLOOKUP(A1865,'Medical Examinations'!A1865:E1865,5,FALSE)</f>
        <v>No</v>
      </c>
      <c r="G1865" s="16" t="str">
        <f>VLOOKUP(A1865,'Medical Examinations'!A1865:F1865,6,FALSE)</f>
        <v>No</v>
      </c>
      <c r="H1865" s="16">
        <f>VLOOKUP('HEALTH CARE'!A1865,'Medical Examinations'!A1865:G1865,7,FALSE)</f>
        <v>0</v>
      </c>
      <c r="I1865" s="16" t="str">
        <f>VLOOKUP(A1865,'Medical Examinations'!A1865:H1865,8,FALSE)</f>
        <v>No</v>
      </c>
      <c r="J1865" s="16" t="str">
        <f>VLOOKUP(A1865,'Medical Examinations'!A1865:I1865,9,FALSE)</f>
        <v>overweight</v>
      </c>
      <c r="K1865" s="16" t="str">
        <f>VLOOKUP(A1865,'Medical Examinations'!A1865:J1865,10,FALSE)</f>
        <v>prediabetes</v>
      </c>
      <c r="L1865" s="18">
        <f>VLOOKUP(A1865,'Hospitalisation Details'!A:F, 5, FALSE)</f>
        <v>26</v>
      </c>
      <c r="M1865" s="16">
        <f>VLOOKUP(A1865,'Hospitalisation Details'!A1865:H1865,8,FALSE)</f>
        <v>4340.4399999999996</v>
      </c>
      <c r="N1865" s="16" t="str">
        <f>VLOOKUP(A1865,'Hospitalisation Details'!A1865:I1865,9,FALSE)</f>
        <v>tier - 2</v>
      </c>
      <c r="O1865" s="16" t="str">
        <f>VLOOKUP(A1865,'Hospitalisation Details'!A1865:J1865,10,FALSE)</f>
        <v>tier - 1</v>
      </c>
      <c r="P1865" s="16" t="str">
        <f>VLOOKUP(A1865,'Hospitalisation Details'!A1865:K1865,11,FALSE)</f>
        <v>R1013</v>
      </c>
      <c r="Q1865" s="16">
        <f>VLOOKUP(A1865,'Hospitalisation Details'!A1865:L1865,12,FALSE)</f>
        <v>28</v>
      </c>
    </row>
    <row r="1866" spans="1:17" ht="20.399999999999999" x14ac:dyDescent="0.6">
      <c r="A1866" s="17" t="s">
        <v>503</v>
      </c>
      <c r="B1866" s="16" t="str">
        <f>VLOOKUP('HEALTH CARE'!A1866,'Customer Names'!A1866:D1866,3,FALSE)</f>
        <v>Kelly</v>
      </c>
      <c r="C1866" s="16">
        <f>VLOOKUP(A1866,'Medical Examinations'!A1866:B1866,2,FALSE)</f>
        <v>28.88</v>
      </c>
      <c r="D1866" s="16">
        <f>VLOOKUP(A1866,'Medical Examinations'!A1866:C1866,3,FALSE)</f>
        <v>4.96</v>
      </c>
      <c r="E1866" s="16" t="str">
        <f>VLOOKUP(A1866,'Medical Examinations'!A1866:D1866,4,FALSE)</f>
        <v>No</v>
      </c>
      <c r="F1866" s="16" t="str">
        <f>VLOOKUP(A1866,'Medical Examinations'!A1866:E1866,5,FALSE)</f>
        <v>No</v>
      </c>
      <c r="G1866" s="16" t="str">
        <f>VLOOKUP(A1866,'Medical Examinations'!A1866:F1866,6,FALSE)</f>
        <v>No</v>
      </c>
      <c r="H1866" s="16">
        <f>VLOOKUP('HEALTH CARE'!A1866,'Medical Examinations'!A1866:G1866,7,FALSE)</f>
        <v>0</v>
      </c>
      <c r="I1866" s="16" t="str">
        <f>VLOOKUP(A1866,'Medical Examinations'!A1866:H1866,8,FALSE)</f>
        <v>No</v>
      </c>
      <c r="J1866" s="16" t="str">
        <f>VLOOKUP(A1866,'Medical Examinations'!A1866:I1866,9,FALSE)</f>
        <v>overweight</v>
      </c>
      <c r="K1866" s="16" t="str">
        <f>VLOOKUP(A1866,'Medical Examinations'!A1866:J1866,10,FALSE)</f>
        <v>normal</v>
      </c>
      <c r="L1866" s="18">
        <f>VLOOKUP(A1866,'Hospitalisation Details'!A:F, 5, FALSE)</f>
        <v>2</v>
      </c>
      <c r="M1866" s="16">
        <f>VLOOKUP(A1866,'Hospitalisation Details'!A1866:H1866,8,FALSE)</f>
        <v>4337.74</v>
      </c>
      <c r="N1866" s="16" t="str">
        <f>VLOOKUP(A1866,'Hospitalisation Details'!A1866:I1866,9,FALSE)</f>
        <v>tier - 2</v>
      </c>
      <c r="O1866" s="16" t="str">
        <f>VLOOKUP(A1866,'Hospitalisation Details'!A1866:J1866,10,FALSE)</f>
        <v>tier - 1</v>
      </c>
      <c r="P1866" s="16" t="str">
        <f>VLOOKUP(A1866,'Hospitalisation Details'!A1866:K1866,11,FALSE)</f>
        <v>R1024</v>
      </c>
      <c r="Q1866" s="16">
        <f>VLOOKUP(A1866,'Hospitalisation Details'!A1866:L1866,12,FALSE)</f>
        <v>28</v>
      </c>
    </row>
    <row r="1867" spans="1:17" ht="20.399999999999999" x14ac:dyDescent="0.6">
      <c r="A1867" s="17" t="s">
        <v>502</v>
      </c>
      <c r="B1867" s="16" t="str">
        <f>VLOOKUP('HEALTH CARE'!A1867,'Customer Names'!A1867:D1867,3,FALSE)</f>
        <v>Lapp</v>
      </c>
      <c r="C1867" s="16">
        <f>VLOOKUP(A1867,'Medical Examinations'!A1867:B1867,2,FALSE)</f>
        <v>35.814999999999998</v>
      </c>
      <c r="D1867" s="16">
        <f>VLOOKUP(A1867,'Medical Examinations'!A1867:C1867,3,FALSE)</f>
        <v>5.1100000000000003</v>
      </c>
      <c r="E1867" s="16" t="str">
        <f>VLOOKUP(A1867,'Medical Examinations'!A1867:D1867,4,FALSE)</f>
        <v>Yes</v>
      </c>
      <c r="F1867" s="16" t="str">
        <f>VLOOKUP(A1867,'Medical Examinations'!A1867:E1867,5,FALSE)</f>
        <v>No</v>
      </c>
      <c r="G1867" s="16" t="str">
        <f>VLOOKUP(A1867,'Medical Examinations'!A1867:F1867,6,FALSE)</f>
        <v>No</v>
      </c>
      <c r="H1867" s="16">
        <f>VLOOKUP('HEALTH CARE'!A1867,'Medical Examinations'!A1867:G1867,7,FALSE)</f>
        <v>1</v>
      </c>
      <c r="I1867" s="16" t="str">
        <f>VLOOKUP(A1867,'Medical Examinations'!A1867:H1867,8,FALSE)</f>
        <v>No</v>
      </c>
      <c r="J1867" s="16" t="str">
        <f>VLOOKUP(A1867,'Medical Examinations'!A1867:I1867,9,FALSE)</f>
        <v>obesity</v>
      </c>
      <c r="K1867" s="16" t="str">
        <f>VLOOKUP(A1867,'Medical Examinations'!A1867:J1867,10,FALSE)</f>
        <v>normal</v>
      </c>
      <c r="L1867" s="18">
        <f>VLOOKUP(A1867,'Hospitalisation Details'!A:F, 5, FALSE)</f>
        <v>19</v>
      </c>
      <c r="M1867" s="16">
        <f>VLOOKUP(A1867,'Hospitalisation Details'!A1867:H1867,8,FALSE)</f>
        <v>4320.41</v>
      </c>
      <c r="N1867" s="16" t="str">
        <f>VLOOKUP(A1867,'Hospitalisation Details'!A1867:I1867,9,FALSE)</f>
        <v>tier - 2</v>
      </c>
      <c r="O1867" s="16" t="str">
        <f>VLOOKUP(A1867,'Hospitalisation Details'!A1867:J1867,10,FALSE)</f>
        <v>tier - 1</v>
      </c>
      <c r="P1867" s="16" t="str">
        <f>VLOOKUP(A1867,'Hospitalisation Details'!A1867:K1867,11,FALSE)</f>
        <v>R1012</v>
      </c>
      <c r="Q1867" s="16">
        <f>VLOOKUP(A1867,'Hospitalisation Details'!A1867:L1867,12,FALSE)</f>
        <v>34</v>
      </c>
    </row>
    <row r="1868" spans="1:17" ht="20.399999999999999" x14ac:dyDescent="0.6">
      <c r="A1868" s="17" t="s">
        <v>501</v>
      </c>
      <c r="B1868" s="16" t="str">
        <f>VLOOKUP('HEALTH CARE'!A1868,'Customer Names'!A1868:D1868,3,FALSE)</f>
        <v>Burke</v>
      </c>
      <c r="C1868" s="16">
        <f>VLOOKUP(A1868,'Medical Examinations'!A1868:B1868,2,FALSE)</f>
        <v>21.28</v>
      </c>
      <c r="D1868" s="16">
        <f>VLOOKUP(A1868,'Medical Examinations'!A1868:C1868,3,FALSE)</f>
        <v>4.05</v>
      </c>
      <c r="E1868" s="16" t="str">
        <f>VLOOKUP(A1868,'Medical Examinations'!A1868:D1868,4,FALSE)</f>
        <v>No</v>
      </c>
      <c r="F1868" s="16" t="str">
        <f>VLOOKUP(A1868,'Medical Examinations'!A1868:E1868,5,FALSE)</f>
        <v>yes</v>
      </c>
      <c r="G1868" s="16" t="str">
        <f>VLOOKUP(A1868,'Medical Examinations'!A1868:F1868,6,FALSE)</f>
        <v>No</v>
      </c>
      <c r="H1868" s="16">
        <f>VLOOKUP('HEALTH CARE'!A1868,'Medical Examinations'!A1868:G1868,7,FALSE)</f>
        <v>1</v>
      </c>
      <c r="I1868" s="16" t="str">
        <f>VLOOKUP(A1868,'Medical Examinations'!A1868:H1868,8,FALSE)</f>
        <v>No</v>
      </c>
      <c r="J1868" s="16" t="str">
        <f>VLOOKUP(A1868,'Medical Examinations'!A1868:I1868,9,FALSE)</f>
        <v>normal weight</v>
      </c>
      <c r="K1868" s="16" t="str">
        <f>VLOOKUP(A1868,'Medical Examinations'!A1868:J1868,10,FALSE)</f>
        <v>normal</v>
      </c>
      <c r="L1868" s="18">
        <f>VLOOKUP(A1868,'Hospitalisation Details'!A:F, 5, FALSE)</f>
        <v>25</v>
      </c>
      <c r="M1868" s="16">
        <f>VLOOKUP(A1868,'Hospitalisation Details'!A1868:H1868,8,FALSE)</f>
        <v>4296.2700000000004</v>
      </c>
      <c r="N1868" s="16" t="str">
        <f>VLOOKUP(A1868,'Hospitalisation Details'!A1868:I1868,9,FALSE)</f>
        <v>tier - 2</v>
      </c>
      <c r="O1868" s="16" t="str">
        <f>VLOOKUP(A1868,'Hospitalisation Details'!A1868:J1868,10,FALSE)</f>
        <v>tier - 3</v>
      </c>
      <c r="P1868" s="16" t="str">
        <f>VLOOKUP(A1868,'Hospitalisation Details'!A1868:K1868,11,FALSE)</f>
        <v>R1012</v>
      </c>
      <c r="Q1868" s="16">
        <f>VLOOKUP(A1868,'Hospitalisation Details'!A1868:L1868,12,FALSE)</f>
        <v>22</v>
      </c>
    </row>
    <row r="1869" spans="1:17" ht="20.399999999999999" x14ac:dyDescent="0.6">
      <c r="A1869" s="17" t="s">
        <v>500</v>
      </c>
      <c r="B1869" s="16" t="str">
        <f>VLOOKUP('HEALTH CARE'!A1869,'Customer Names'!A1869:D1869,3,FALSE)</f>
        <v>Barry</v>
      </c>
      <c r="C1869" s="16">
        <f>VLOOKUP(A1869,'Medical Examinations'!A1869:B1869,2,FALSE)</f>
        <v>33.81</v>
      </c>
      <c r="D1869" s="16">
        <f>VLOOKUP(A1869,'Medical Examinations'!A1869:C1869,3,FALSE)</f>
        <v>6.49</v>
      </c>
      <c r="E1869" s="16" t="str">
        <f>VLOOKUP(A1869,'Medical Examinations'!A1869:D1869,4,FALSE)</f>
        <v>No</v>
      </c>
      <c r="F1869" s="16" t="str">
        <f>VLOOKUP(A1869,'Medical Examinations'!A1869:E1869,5,FALSE)</f>
        <v>No</v>
      </c>
      <c r="G1869" s="16" t="str">
        <f>VLOOKUP(A1869,'Medical Examinations'!A1869:F1869,6,FALSE)</f>
        <v>Yes</v>
      </c>
      <c r="H1869" s="16">
        <f>VLOOKUP('HEALTH CARE'!A1869,'Medical Examinations'!A1869:G1869,7,FALSE)</f>
        <v>1</v>
      </c>
      <c r="I1869" s="16" t="str">
        <f>VLOOKUP(A1869,'Medical Examinations'!A1869:H1869,8,FALSE)</f>
        <v>No</v>
      </c>
      <c r="J1869" s="16" t="str">
        <f>VLOOKUP(A1869,'Medical Examinations'!A1869:I1869,9,FALSE)</f>
        <v>obesity</v>
      </c>
      <c r="K1869" s="16" t="b">
        <f>VLOOKUP(A1869,'Medical Examinations'!A1869:J1869,10,FALSE)</f>
        <v>0</v>
      </c>
      <c r="L1869" s="18">
        <f>VLOOKUP(A1869,'Hospitalisation Details'!A:F, 5, FALSE)</f>
        <v>8</v>
      </c>
      <c r="M1869" s="16">
        <f>VLOOKUP(A1869,'Hospitalisation Details'!A1869:H1869,8,FALSE)</f>
        <v>4278.55</v>
      </c>
      <c r="N1869" s="16" t="str">
        <f>VLOOKUP(A1869,'Hospitalisation Details'!A1869:I1869,9,FALSE)</f>
        <v>tier - 2</v>
      </c>
      <c r="O1869" s="16" t="str">
        <f>VLOOKUP(A1869,'Hospitalisation Details'!A1869:J1869,10,FALSE)</f>
        <v>tier - 1</v>
      </c>
      <c r="P1869" s="16" t="str">
        <f>VLOOKUP(A1869,'Hospitalisation Details'!A1869:K1869,11,FALSE)</f>
        <v>R1021</v>
      </c>
      <c r="Q1869" s="16">
        <f>VLOOKUP(A1869,'Hospitalisation Details'!A1869:L1869,12,FALSE)</f>
        <v>20</v>
      </c>
    </row>
    <row r="1870" spans="1:17" ht="20.399999999999999" x14ac:dyDescent="0.6">
      <c r="A1870" s="17" t="s">
        <v>499</v>
      </c>
      <c r="B1870" s="16" t="str">
        <f>VLOOKUP('HEALTH CARE'!A1870,'Customer Names'!A1870:D1870,3,FALSE)</f>
        <v>McCormick</v>
      </c>
      <c r="C1870" s="16">
        <f>VLOOKUP(A1870,'Medical Examinations'!A1870:B1870,2,FALSE)</f>
        <v>44.22</v>
      </c>
      <c r="D1870" s="16">
        <f>VLOOKUP(A1870,'Medical Examinations'!A1870:C1870,3,FALSE)</f>
        <v>4.1900000000000004</v>
      </c>
      <c r="E1870" s="16" t="str">
        <f>VLOOKUP(A1870,'Medical Examinations'!A1870:D1870,4,FALSE)</f>
        <v>No</v>
      </c>
      <c r="F1870" s="16" t="str">
        <f>VLOOKUP(A1870,'Medical Examinations'!A1870:E1870,5,FALSE)</f>
        <v>No</v>
      </c>
      <c r="G1870" s="16" t="str">
        <f>VLOOKUP(A1870,'Medical Examinations'!A1870:F1870,6,FALSE)</f>
        <v>No</v>
      </c>
      <c r="H1870" s="16">
        <f>VLOOKUP('HEALTH CARE'!A1870,'Medical Examinations'!A1870:G1870,7,FALSE)</f>
        <v>1</v>
      </c>
      <c r="I1870" s="16" t="str">
        <f>VLOOKUP(A1870,'Medical Examinations'!A1870:H1870,8,FALSE)</f>
        <v>No</v>
      </c>
      <c r="J1870" s="16" t="str">
        <f>VLOOKUP(A1870,'Medical Examinations'!A1870:I1870,9,FALSE)</f>
        <v>obesity</v>
      </c>
      <c r="K1870" s="16" t="str">
        <f>VLOOKUP(A1870,'Medical Examinations'!A1870:J1870,10,FALSE)</f>
        <v>normal</v>
      </c>
      <c r="L1870" s="18">
        <f>VLOOKUP(A1870,'Hospitalisation Details'!A:F, 5, FALSE)</f>
        <v>18</v>
      </c>
      <c r="M1870" s="16">
        <f>VLOOKUP(A1870,'Hospitalisation Details'!A1870:H1870,8,FALSE)</f>
        <v>4266.17</v>
      </c>
      <c r="N1870" s="16" t="str">
        <f>VLOOKUP(A1870,'Hospitalisation Details'!A1870:I1870,9,FALSE)</f>
        <v>tier - 3</v>
      </c>
      <c r="O1870" s="16" t="str">
        <f>VLOOKUP(A1870,'Hospitalisation Details'!A1870:J1870,10,FALSE)</f>
        <v>tier - 2</v>
      </c>
      <c r="P1870" s="16" t="str">
        <f>VLOOKUP(A1870,'Hospitalisation Details'!A1870:K1870,11,FALSE)</f>
        <v>R1013</v>
      </c>
      <c r="Q1870" s="16">
        <f>VLOOKUP(A1870,'Hospitalisation Details'!A1870:L1870,12,FALSE)</f>
        <v>30</v>
      </c>
    </row>
    <row r="1871" spans="1:17" ht="20.399999999999999" x14ac:dyDescent="0.6">
      <c r="A1871" s="17" t="s">
        <v>498</v>
      </c>
      <c r="B1871" s="16" t="str">
        <f>VLOOKUP('HEALTH CARE'!A1871,'Customer Names'!A1871:D1871,3,FALSE)</f>
        <v>McElroy</v>
      </c>
      <c r="C1871" s="16">
        <f>VLOOKUP(A1871,'Medical Examinations'!A1871:B1871,2,FALSE)</f>
        <v>15.46</v>
      </c>
      <c r="D1871" s="16">
        <f>VLOOKUP(A1871,'Medical Examinations'!A1871:C1871,3,FALSE)</f>
        <v>4.99</v>
      </c>
      <c r="E1871" s="16" t="str">
        <f>VLOOKUP(A1871,'Medical Examinations'!A1871:D1871,4,FALSE)</f>
        <v>Yes</v>
      </c>
      <c r="F1871" s="16" t="str">
        <f>VLOOKUP(A1871,'Medical Examinations'!A1871:E1871,5,FALSE)</f>
        <v>No</v>
      </c>
      <c r="G1871" s="16" t="str">
        <f>VLOOKUP(A1871,'Medical Examinations'!A1871:F1871,6,FALSE)</f>
        <v>Yes</v>
      </c>
      <c r="H1871" s="16">
        <f>VLOOKUP('HEALTH CARE'!A1871,'Medical Examinations'!A1871:G1871,7,FALSE)</f>
        <v>1</v>
      </c>
      <c r="I1871" s="16" t="str">
        <f>VLOOKUP(A1871,'Medical Examinations'!A1871:H1871,8,FALSE)</f>
        <v>No</v>
      </c>
      <c r="J1871" s="16" t="str">
        <f>VLOOKUP(A1871,'Medical Examinations'!A1871:I1871,9,FALSE)</f>
        <v>underweight</v>
      </c>
      <c r="K1871" s="16" t="str">
        <f>VLOOKUP(A1871,'Medical Examinations'!A1871:J1871,10,FALSE)</f>
        <v>normal</v>
      </c>
      <c r="L1871" s="18">
        <f>VLOOKUP(A1871,'Hospitalisation Details'!A:F, 5, FALSE)</f>
        <v>20</v>
      </c>
      <c r="M1871" s="16">
        <f>VLOOKUP(A1871,'Hospitalisation Details'!A1871:H1871,8,FALSE)</f>
        <v>4265.01</v>
      </c>
      <c r="N1871" s="16" t="str">
        <f>VLOOKUP(A1871,'Hospitalisation Details'!A1871:I1871,9,FALSE)</f>
        <v>tier - 2</v>
      </c>
      <c r="O1871" s="16" t="str">
        <f>VLOOKUP(A1871,'Hospitalisation Details'!A1871:J1871,10,FALSE)</f>
        <v>tier - 1</v>
      </c>
      <c r="P1871" s="16" t="str">
        <f>VLOOKUP(A1871,'Hospitalisation Details'!A1871:K1871,11,FALSE)</f>
        <v>R1012</v>
      </c>
      <c r="Q1871" s="16">
        <f>VLOOKUP(A1871,'Hospitalisation Details'!A1871:L1871,12,FALSE)</f>
        <v>39</v>
      </c>
    </row>
    <row r="1872" spans="1:17" ht="20.399999999999999" x14ac:dyDescent="0.6">
      <c r="A1872" s="17" t="s">
        <v>497</v>
      </c>
      <c r="B1872" s="16" t="str">
        <f>VLOOKUP('HEALTH CARE'!A1872,'Customer Names'!A1872:D1872,3,FALSE)</f>
        <v>Coffed</v>
      </c>
      <c r="C1872" s="16">
        <f>VLOOKUP(A1872,'Medical Examinations'!A1872:B1872,2,FALSE)</f>
        <v>30.3</v>
      </c>
      <c r="D1872" s="16">
        <f>VLOOKUP(A1872,'Medical Examinations'!A1872:C1872,3,FALSE)</f>
        <v>4.7699999999999996</v>
      </c>
      <c r="E1872" s="16" t="str">
        <f>VLOOKUP(A1872,'Medical Examinations'!A1872:D1872,4,FALSE)</f>
        <v>Yes</v>
      </c>
      <c r="F1872" s="16" t="str">
        <f>VLOOKUP(A1872,'Medical Examinations'!A1872:E1872,5,FALSE)</f>
        <v>No</v>
      </c>
      <c r="G1872" s="16" t="str">
        <f>VLOOKUP(A1872,'Medical Examinations'!A1872:F1872,6,FALSE)</f>
        <v>No</v>
      </c>
      <c r="H1872" s="16">
        <f>VLOOKUP('HEALTH CARE'!A1872,'Medical Examinations'!A1872:G1872,7,FALSE)</f>
        <v>1</v>
      </c>
      <c r="I1872" s="16" t="str">
        <f>VLOOKUP(A1872,'Medical Examinations'!A1872:H1872,8,FALSE)</f>
        <v>No</v>
      </c>
      <c r="J1872" s="16" t="str">
        <f>VLOOKUP(A1872,'Medical Examinations'!A1872:I1872,9,FALSE)</f>
        <v>obesity</v>
      </c>
      <c r="K1872" s="16" t="str">
        <f>VLOOKUP(A1872,'Medical Examinations'!A1872:J1872,10,FALSE)</f>
        <v>normal</v>
      </c>
      <c r="L1872" s="18">
        <f>VLOOKUP(A1872,'Hospitalisation Details'!A:F, 5, FALSE)</f>
        <v>14</v>
      </c>
      <c r="M1872" s="16">
        <f>VLOOKUP(A1872,'Hospitalisation Details'!A1872:H1872,8,FALSE)</f>
        <v>4260.74</v>
      </c>
      <c r="N1872" s="16" t="str">
        <f>VLOOKUP(A1872,'Hospitalisation Details'!A1872:I1872,9,FALSE)</f>
        <v>tier - 3</v>
      </c>
      <c r="O1872" s="16" t="str">
        <f>VLOOKUP(A1872,'Hospitalisation Details'!A1872:J1872,10,FALSE)</f>
        <v>tier - 2</v>
      </c>
      <c r="P1872" s="16" t="str">
        <f>VLOOKUP(A1872,'Hospitalisation Details'!A1872:K1872,11,FALSE)</f>
        <v>R1011</v>
      </c>
      <c r="Q1872" s="16">
        <f>VLOOKUP(A1872,'Hospitalisation Details'!A1872:L1872,12,FALSE)</f>
        <v>27</v>
      </c>
    </row>
    <row r="1873" spans="1:17" ht="20.399999999999999" x14ac:dyDescent="0.6">
      <c r="A1873" s="17" t="s">
        <v>496</v>
      </c>
      <c r="B1873" s="16" t="str">
        <f>VLOOKUP('HEALTH CARE'!A1873,'Customer Names'!A1873:D1873,3,FALSE)</f>
        <v>Estes</v>
      </c>
      <c r="C1873" s="16">
        <f>VLOOKUP(A1873,'Medical Examinations'!A1873:B1873,2,FALSE)</f>
        <v>16.670000000000002</v>
      </c>
      <c r="D1873" s="16">
        <f>VLOOKUP(A1873,'Medical Examinations'!A1873:C1873,3,FALSE)</f>
        <v>5.46</v>
      </c>
      <c r="E1873" s="16" t="str">
        <f>VLOOKUP(A1873,'Medical Examinations'!A1873:D1873,4,FALSE)</f>
        <v>No</v>
      </c>
      <c r="F1873" s="16" t="str">
        <f>VLOOKUP(A1873,'Medical Examinations'!A1873:E1873,5,FALSE)</f>
        <v>No</v>
      </c>
      <c r="G1873" s="16" t="str">
        <f>VLOOKUP(A1873,'Medical Examinations'!A1873:F1873,6,FALSE)</f>
        <v>No</v>
      </c>
      <c r="H1873" s="16">
        <f>VLOOKUP('HEALTH CARE'!A1873,'Medical Examinations'!A1873:G1873,7,FALSE)</f>
        <v>0</v>
      </c>
      <c r="I1873" s="16" t="str">
        <f>VLOOKUP(A1873,'Medical Examinations'!A1873:H1873,8,FALSE)</f>
        <v>No</v>
      </c>
      <c r="J1873" s="16" t="str">
        <f>VLOOKUP(A1873,'Medical Examinations'!A1873:I1873,9,FALSE)</f>
        <v>underweight</v>
      </c>
      <c r="K1873" s="16" t="str">
        <f>VLOOKUP(A1873,'Medical Examinations'!A1873:J1873,10,FALSE)</f>
        <v>normal</v>
      </c>
      <c r="L1873" s="18">
        <f>VLOOKUP(A1873,'Hospitalisation Details'!A:F, 5, FALSE)</f>
        <v>16</v>
      </c>
      <c r="M1873" s="16">
        <f>VLOOKUP(A1873,'Hospitalisation Details'!A1873:H1873,8,FALSE)</f>
        <v>4250.24</v>
      </c>
      <c r="N1873" s="16" t="str">
        <f>VLOOKUP(A1873,'Hospitalisation Details'!A1873:I1873,9,FALSE)</f>
        <v>tier - 2</v>
      </c>
      <c r="O1873" s="16" t="str">
        <f>VLOOKUP(A1873,'Hospitalisation Details'!A1873:J1873,10,FALSE)</f>
        <v>tier - 3</v>
      </c>
      <c r="P1873" s="16" t="str">
        <f>VLOOKUP(A1873,'Hospitalisation Details'!A1873:K1873,11,FALSE)</f>
        <v>R1013</v>
      </c>
      <c r="Q1873" s="16">
        <f>VLOOKUP(A1873,'Hospitalisation Details'!A1873:L1873,12,FALSE)</f>
        <v>40</v>
      </c>
    </row>
    <row r="1874" spans="1:17" ht="20.399999999999999" x14ac:dyDescent="0.6">
      <c r="A1874" s="17" t="s">
        <v>495</v>
      </c>
      <c r="B1874" s="16" t="str">
        <f>VLOOKUP('HEALTH CARE'!A1874,'Customer Names'!A1874:D1874,3,FALSE)</f>
        <v>Miles</v>
      </c>
      <c r="C1874" s="16">
        <f>VLOOKUP(A1874,'Medical Examinations'!A1874:B1874,2,FALSE)</f>
        <v>28.594999999999999</v>
      </c>
      <c r="D1874" s="16">
        <f>VLOOKUP(A1874,'Medical Examinations'!A1874:C1874,3,FALSE)</f>
        <v>5.43</v>
      </c>
      <c r="E1874" s="16" t="str">
        <f>VLOOKUP(A1874,'Medical Examinations'!A1874:D1874,4,FALSE)</f>
        <v>No</v>
      </c>
      <c r="F1874" s="16" t="str">
        <f>VLOOKUP(A1874,'Medical Examinations'!A1874:E1874,5,FALSE)</f>
        <v>No</v>
      </c>
      <c r="G1874" s="16" t="str">
        <f>VLOOKUP(A1874,'Medical Examinations'!A1874:F1874,6,FALSE)</f>
        <v>No</v>
      </c>
      <c r="H1874" s="16">
        <f>VLOOKUP('HEALTH CARE'!A1874,'Medical Examinations'!A1874:G1874,7,FALSE)</f>
        <v>0</v>
      </c>
      <c r="I1874" s="16" t="str">
        <f>VLOOKUP(A1874,'Medical Examinations'!A1874:H1874,8,FALSE)</f>
        <v>No</v>
      </c>
      <c r="J1874" s="16" t="str">
        <f>VLOOKUP(A1874,'Medical Examinations'!A1874:I1874,9,FALSE)</f>
        <v>overweight</v>
      </c>
      <c r="K1874" s="16" t="str">
        <f>VLOOKUP(A1874,'Medical Examinations'!A1874:J1874,10,FALSE)</f>
        <v>normal</v>
      </c>
      <c r="L1874" s="18">
        <f>VLOOKUP(A1874,'Hospitalisation Details'!A:F, 5, FALSE)</f>
        <v>1</v>
      </c>
      <c r="M1874" s="16">
        <f>VLOOKUP(A1874,'Hospitalisation Details'!A1874:H1874,8,FALSE)</f>
        <v>4243.59</v>
      </c>
      <c r="N1874" s="16" t="str">
        <f>VLOOKUP(A1874,'Hospitalisation Details'!A1874:I1874,9,FALSE)</f>
        <v>tier - 3</v>
      </c>
      <c r="O1874" s="16" t="str">
        <f>VLOOKUP(A1874,'Hospitalisation Details'!A1874:J1874,10,FALSE)</f>
        <v>tier - 1</v>
      </c>
      <c r="P1874" s="16" t="str">
        <f>VLOOKUP(A1874,'Hospitalisation Details'!A1874:K1874,11,FALSE)</f>
        <v>R1012</v>
      </c>
      <c r="Q1874" s="16">
        <f>VLOOKUP(A1874,'Hospitalisation Details'!A1874:L1874,12,FALSE)</f>
        <v>31</v>
      </c>
    </row>
    <row r="1875" spans="1:17" ht="20.399999999999999" x14ac:dyDescent="0.6">
      <c r="A1875" s="17" t="s">
        <v>494</v>
      </c>
      <c r="B1875" s="16" t="str">
        <f>VLOOKUP('HEALTH CARE'!A1875,'Customer Names'!A1875:D1875,3,FALSE)</f>
        <v>Zamore</v>
      </c>
      <c r="C1875" s="16">
        <f>VLOOKUP(A1875,'Medical Examinations'!A1875:B1875,2,FALSE)</f>
        <v>25.934999999999999</v>
      </c>
      <c r="D1875" s="16">
        <f>VLOOKUP(A1875,'Medical Examinations'!A1875:C1875,3,FALSE)</f>
        <v>4.29</v>
      </c>
      <c r="E1875" s="16" t="str">
        <f>VLOOKUP(A1875,'Medical Examinations'!A1875:D1875,4,FALSE)</f>
        <v>No</v>
      </c>
      <c r="F1875" s="16" t="str">
        <f>VLOOKUP(A1875,'Medical Examinations'!A1875:E1875,5,FALSE)</f>
        <v>No</v>
      </c>
      <c r="G1875" s="16" t="str">
        <f>VLOOKUP(A1875,'Medical Examinations'!A1875:F1875,6,FALSE)</f>
        <v>No</v>
      </c>
      <c r="H1875" s="16">
        <f>VLOOKUP('HEALTH CARE'!A1875,'Medical Examinations'!A1875:G1875,7,FALSE)</f>
        <v>0</v>
      </c>
      <c r="I1875" s="16" t="str">
        <f>VLOOKUP(A1875,'Medical Examinations'!A1875:H1875,8,FALSE)</f>
        <v>No</v>
      </c>
      <c r="J1875" s="16" t="str">
        <f>VLOOKUP(A1875,'Medical Examinations'!A1875:I1875,9,FALSE)</f>
        <v>overweight</v>
      </c>
      <c r="K1875" s="16" t="str">
        <f>VLOOKUP(A1875,'Medical Examinations'!A1875:J1875,10,FALSE)</f>
        <v>normal</v>
      </c>
      <c r="L1875" s="18">
        <f>VLOOKUP(A1875,'Hospitalisation Details'!A:F, 5, FALSE)</f>
        <v>3</v>
      </c>
      <c r="M1875" s="16">
        <f>VLOOKUP(A1875,'Hospitalisation Details'!A1875:H1875,8,FALSE)</f>
        <v>4239.8900000000003</v>
      </c>
      <c r="N1875" s="16" t="str">
        <f>VLOOKUP(A1875,'Hospitalisation Details'!A1875:I1875,9,FALSE)</f>
        <v>tier - 2</v>
      </c>
      <c r="O1875" s="16" t="str">
        <f>VLOOKUP(A1875,'Hospitalisation Details'!A1875:J1875,10,FALSE)</f>
        <v>tier - 2</v>
      </c>
      <c r="P1875" s="16" t="str">
        <f>VLOOKUP(A1875,'Hospitalisation Details'!A1875:K1875,11,FALSE)</f>
        <v>R1012</v>
      </c>
      <c r="Q1875" s="16">
        <f>VLOOKUP(A1875,'Hospitalisation Details'!A1875:L1875,12,FALSE)</f>
        <v>31</v>
      </c>
    </row>
    <row r="1876" spans="1:17" ht="20.399999999999999" x14ac:dyDescent="0.6">
      <c r="A1876" s="17" t="s">
        <v>493</v>
      </c>
      <c r="B1876" s="16" t="str">
        <f>VLOOKUP('HEALTH CARE'!A1876,'Customer Names'!A1876:D1876,3,FALSE)</f>
        <v>Donaghy</v>
      </c>
      <c r="C1876" s="16">
        <f>VLOOKUP(A1876,'Medical Examinations'!A1876:B1876,2,FALSE)</f>
        <v>27.645</v>
      </c>
      <c r="D1876" s="16">
        <f>VLOOKUP(A1876,'Medical Examinations'!A1876:C1876,3,FALSE)</f>
        <v>5.25</v>
      </c>
      <c r="E1876" s="16" t="str">
        <f>VLOOKUP(A1876,'Medical Examinations'!A1876:D1876,4,FALSE)</f>
        <v>No</v>
      </c>
      <c r="F1876" s="16" t="str">
        <f>VLOOKUP(A1876,'Medical Examinations'!A1876:E1876,5,FALSE)</f>
        <v>No</v>
      </c>
      <c r="G1876" s="16" t="str">
        <f>VLOOKUP(A1876,'Medical Examinations'!A1876:F1876,6,FALSE)</f>
        <v>No</v>
      </c>
      <c r="H1876" s="16">
        <f>VLOOKUP('HEALTH CARE'!A1876,'Medical Examinations'!A1876:G1876,7,FALSE)</f>
        <v>1</v>
      </c>
      <c r="I1876" s="16" t="str">
        <f>VLOOKUP(A1876,'Medical Examinations'!A1876:H1876,8,FALSE)</f>
        <v>No</v>
      </c>
      <c r="J1876" s="16" t="str">
        <f>VLOOKUP(A1876,'Medical Examinations'!A1876:I1876,9,FALSE)</f>
        <v>overweight</v>
      </c>
      <c r="K1876" s="16" t="str">
        <f>VLOOKUP(A1876,'Medical Examinations'!A1876:J1876,10,FALSE)</f>
        <v>normal</v>
      </c>
      <c r="L1876" s="18">
        <f>VLOOKUP(A1876,'Hospitalisation Details'!A:F, 5, FALSE)</f>
        <v>27</v>
      </c>
      <c r="M1876" s="16">
        <f>VLOOKUP(A1876,'Hospitalisation Details'!A1876:H1876,8,FALSE)</f>
        <v>4237.13</v>
      </c>
      <c r="N1876" s="16" t="str">
        <f>VLOOKUP(A1876,'Hospitalisation Details'!A1876:I1876,9,FALSE)</f>
        <v>tier - 3</v>
      </c>
      <c r="O1876" s="16" t="str">
        <f>VLOOKUP(A1876,'Hospitalisation Details'!A1876:J1876,10,FALSE)</f>
        <v>tier - 1</v>
      </c>
      <c r="P1876" s="16" t="str">
        <f>VLOOKUP(A1876,'Hospitalisation Details'!A1876:K1876,11,FALSE)</f>
        <v>R1016</v>
      </c>
      <c r="Q1876" s="16">
        <f>VLOOKUP(A1876,'Hospitalisation Details'!A1876:L1876,12,FALSE)</f>
        <v>30</v>
      </c>
    </row>
    <row r="1877" spans="1:17" ht="20.399999999999999" x14ac:dyDescent="0.6">
      <c r="A1877" s="17" t="s">
        <v>492</v>
      </c>
      <c r="B1877" s="16" t="str">
        <f>VLOOKUP('HEALTH CARE'!A1877,'Customer Names'!A1877:D1877,3,FALSE)</f>
        <v>Kennedy</v>
      </c>
      <c r="C1877" s="16">
        <f>VLOOKUP(A1877,'Medical Examinations'!A1877:B1877,2,FALSE)</f>
        <v>30.1</v>
      </c>
      <c r="D1877" s="16">
        <f>VLOOKUP(A1877,'Medical Examinations'!A1877:C1877,3,FALSE)</f>
        <v>4.04</v>
      </c>
      <c r="E1877" s="16" t="str">
        <f>VLOOKUP(A1877,'Medical Examinations'!A1877:D1877,4,FALSE)</f>
        <v>No</v>
      </c>
      <c r="F1877" s="16" t="str">
        <f>VLOOKUP(A1877,'Medical Examinations'!A1877:E1877,5,FALSE)</f>
        <v>No</v>
      </c>
      <c r="G1877" s="16" t="str">
        <f>VLOOKUP(A1877,'Medical Examinations'!A1877:F1877,6,FALSE)</f>
        <v>No</v>
      </c>
      <c r="H1877" s="16">
        <f>VLOOKUP('HEALTH CARE'!A1877,'Medical Examinations'!A1877:G1877,7,FALSE)</f>
        <v>1</v>
      </c>
      <c r="I1877" s="16" t="str">
        <f>VLOOKUP(A1877,'Medical Examinations'!A1877:H1877,8,FALSE)</f>
        <v>No</v>
      </c>
      <c r="J1877" s="16" t="str">
        <f>VLOOKUP(A1877,'Medical Examinations'!A1877:I1877,9,FALSE)</f>
        <v>obesity</v>
      </c>
      <c r="K1877" s="16" t="str">
        <f>VLOOKUP(A1877,'Medical Examinations'!A1877:J1877,10,FALSE)</f>
        <v>normal</v>
      </c>
      <c r="L1877" s="18">
        <f>VLOOKUP(A1877,'Hospitalisation Details'!A:F, 5, FALSE)</f>
        <v>14</v>
      </c>
      <c r="M1877" s="16">
        <f>VLOOKUP(A1877,'Hospitalisation Details'!A1877:H1877,8,FALSE)</f>
        <v>4234.93</v>
      </c>
      <c r="N1877" s="16" t="str">
        <f>VLOOKUP(A1877,'Hospitalisation Details'!A1877:I1877,9,FALSE)</f>
        <v>tier - 2</v>
      </c>
      <c r="O1877" s="16" t="str">
        <f>VLOOKUP(A1877,'Hospitalisation Details'!A1877:J1877,10,FALSE)</f>
        <v>tier - 1</v>
      </c>
      <c r="P1877" s="16" t="str">
        <f>VLOOKUP(A1877,'Hospitalisation Details'!A1877:K1877,11,FALSE)</f>
        <v>R1011</v>
      </c>
      <c r="Q1877" s="16">
        <f>VLOOKUP(A1877,'Hospitalisation Details'!A1877:L1877,12,FALSE)</f>
        <v>24</v>
      </c>
    </row>
    <row r="1878" spans="1:17" ht="20.399999999999999" x14ac:dyDescent="0.6">
      <c r="A1878" s="17" t="s">
        <v>491</v>
      </c>
      <c r="B1878" s="16" t="str">
        <f>VLOOKUP('HEALTH CARE'!A1878,'Customer Names'!A1878:D1878,3,FALSE)</f>
        <v>Fiorini</v>
      </c>
      <c r="C1878" s="16">
        <f>VLOOKUP(A1878,'Medical Examinations'!A1878:B1878,2,FALSE)</f>
        <v>26.79</v>
      </c>
      <c r="D1878" s="16">
        <f>VLOOKUP(A1878,'Medical Examinations'!A1878:C1878,3,FALSE)</f>
        <v>5</v>
      </c>
      <c r="E1878" s="16" t="str">
        <f>VLOOKUP(A1878,'Medical Examinations'!A1878:D1878,4,FALSE)</f>
        <v>Yes</v>
      </c>
      <c r="F1878" s="16" t="str">
        <f>VLOOKUP(A1878,'Medical Examinations'!A1878:E1878,5,FALSE)</f>
        <v>No</v>
      </c>
      <c r="G1878" s="16" t="str">
        <f>VLOOKUP(A1878,'Medical Examinations'!A1878:F1878,6,FALSE)</f>
        <v>Yes</v>
      </c>
      <c r="H1878" s="16">
        <f>VLOOKUP('HEALTH CARE'!A1878,'Medical Examinations'!A1878:G1878,7,FALSE)</f>
        <v>1</v>
      </c>
      <c r="I1878" s="16" t="str">
        <f>VLOOKUP(A1878,'Medical Examinations'!A1878:H1878,8,FALSE)</f>
        <v>No</v>
      </c>
      <c r="J1878" s="16" t="str">
        <f>VLOOKUP(A1878,'Medical Examinations'!A1878:I1878,9,FALSE)</f>
        <v>overweight</v>
      </c>
      <c r="K1878" s="16" t="str">
        <f>VLOOKUP(A1878,'Medical Examinations'!A1878:J1878,10,FALSE)</f>
        <v>normal</v>
      </c>
      <c r="L1878" s="18">
        <f>VLOOKUP(A1878,'Hospitalisation Details'!A:F, 5, FALSE)</f>
        <v>6</v>
      </c>
      <c r="M1878" s="16">
        <f>VLOOKUP(A1878,'Hospitalisation Details'!A1878:H1878,8,FALSE)</f>
        <v>4189.1099999999997</v>
      </c>
      <c r="N1878" s="16" t="str">
        <f>VLOOKUP(A1878,'Hospitalisation Details'!A1878:I1878,9,FALSE)</f>
        <v>tier - 2</v>
      </c>
      <c r="O1878" s="16" t="str">
        <f>VLOOKUP(A1878,'Hospitalisation Details'!A1878:J1878,10,FALSE)</f>
        <v>tier - 2</v>
      </c>
      <c r="P1878" s="16" t="str">
        <f>VLOOKUP(A1878,'Hospitalisation Details'!A1878:K1878,11,FALSE)</f>
        <v>R1012</v>
      </c>
      <c r="Q1878" s="16">
        <f>VLOOKUP(A1878,'Hospitalisation Details'!A1878:L1878,12,FALSE)</f>
        <v>25</v>
      </c>
    </row>
    <row r="1879" spans="1:17" ht="20.399999999999999" x14ac:dyDescent="0.6">
      <c r="A1879" s="17" t="s">
        <v>490</v>
      </c>
      <c r="B1879" s="16" t="str">
        <f>VLOOKUP('HEALTH CARE'!A1879,'Customer Names'!A1879:D1879,3,FALSE)</f>
        <v>Alexander</v>
      </c>
      <c r="C1879" s="16">
        <f>VLOOKUP(A1879,'Medical Examinations'!A1879:B1879,2,FALSE)</f>
        <v>27.1</v>
      </c>
      <c r="D1879" s="16">
        <f>VLOOKUP(A1879,'Medical Examinations'!A1879:C1879,3,FALSE)</f>
        <v>4.01</v>
      </c>
      <c r="E1879" s="16" t="str">
        <f>VLOOKUP(A1879,'Medical Examinations'!A1879:D1879,4,FALSE)</f>
        <v>Yes</v>
      </c>
      <c r="F1879" s="16" t="str">
        <f>VLOOKUP(A1879,'Medical Examinations'!A1879:E1879,5,FALSE)</f>
        <v>No</v>
      </c>
      <c r="G1879" s="16" t="str">
        <f>VLOOKUP(A1879,'Medical Examinations'!A1879:F1879,6,FALSE)</f>
        <v>No</v>
      </c>
      <c r="H1879" s="16">
        <f>VLOOKUP('HEALTH CARE'!A1879,'Medical Examinations'!A1879:G1879,7,FALSE)</f>
        <v>1</v>
      </c>
      <c r="I1879" s="16" t="str">
        <f>VLOOKUP(A1879,'Medical Examinations'!A1879:H1879,8,FALSE)</f>
        <v>No</v>
      </c>
      <c r="J1879" s="16" t="str">
        <f>VLOOKUP(A1879,'Medical Examinations'!A1879:I1879,9,FALSE)</f>
        <v>overweight</v>
      </c>
      <c r="K1879" s="16" t="str">
        <f>VLOOKUP(A1879,'Medical Examinations'!A1879:J1879,10,FALSE)</f>
        <v>normal</v>
      </c>
      <c r="L1879" s="18">
        <f>VLOOKUP(A1879,'Hospitalisation Details'!A:F, 5, FALSE)</f>
        <v>3</v>
      </c>
      <c r="M1879" s="16">
        <f>VLOOKUP(A1879,'Hospitalisation Details'!A1879:H1879,8,FALSE)</f>
        <v>4188.7299999999996</v>
      </c>
      <c r="N1879" s="16" t="str">
        <f>VLOOKUP(A1879,'Hospitalisation Details'!A1879:I1879,9,FALSE)</f>
        <v>tier - 2</v>
      </c>
      <c r="O1879" s="16" t="str">
        <f>VLOOKUP(A1879,'Hospitalisation Details'!A1879:J1879,10,FALSE)</f>
        <v>tier - 2</v>
      </c>
      <c r="P1879" s="16" t="str">
        <f>VLOOKUP(A1879,'Hospitalisation Details'!A1879:K1879,11,FALSE)</f>
        <v>R1025</v>
      </c>
      <c r="Q1879" s="16">
        <f>VLOOKUP(A1879,'Hospitalisation Details'!A1879:L1879,12,FALSE)</f>
        <v>27</v>
      </c>
    </row>
    <row r="1880" spans="1:17" ht="20.399999999999999" x14ac:dyDescent="0.6">
      <c r="A1880" s="17" t="s">
        <v>489</v>
      </c>
      <c r="B1880" s="16" t="str">
        <f>VLOOKUP('HEALTH CARE'!A1880,'Customer Names'!A1880:D1880,3,FALSE)</f>
        <v>Watkins</v>
      </c>
      <c r="C1880" s="16">
        <f>VLOOKUP(A1880,'Medical Examinations'!A1880:B1880,2,FALSE)</f>
        <v>24.31</v>
      </c>
      <c r="D1880" s="16">
        <f>VLOOKUP(A1880,'Medical Examinations'!A1880:C1880,3,FALSE)</f>
        <v>5.4</v>
      </c>
      <c r="E1880" s="16" t="str">
        <f>VLOOKUP(A1880,'Medical Examinations'!A1880:D1880,4,FALSE)</f>
        <v>No</v>
      </c>
      <c r="F1880" s="16" t="str">
        <f>VLOOKUP(A1880,'Medical Examinations'!A1880:E1880,5,FALSE)</f>
        <v>No</v>
      </c>
      <c r="G1880" s="16" t="str">
        <f>VLOOKUP(A1880,'Medical Examinations'!A1880:F1880,6,FALSE)</f>
        <v>No</v>
      </c>
      <c r="H1880" s="16">
        <f>VLOOKUP('HEALTH CARE'!A1880,'Medical Examinations'!A1880:G1880,7,FALSE)</f>
        <v>0</v>
      </c>
      <c r="I1880" s="16" t="str">
        <f>VLOOKUP(A1880,'Medical Examinations'!A1880:H1880,8,FALSE)</f>
        <v>No</v>
      </c>
      <c r="J1880" s="16" t="str">
        <f>VLOOKUP(A1880,'Medical Examinations'!A1880:I1880,9,FALSE)</f>
        <v>normal weight</v>
      </c>
      <c r="K1880" s="16" t="str">
        <f>VLOOKUP(A1880,'Medical Examinations'!A1880:J1880,10,FALSE)</f>
        <v>normal</v>
      </c>
      <c r="L1880" s="18">
        <f>VLOOKUP(A1880,'Hospitalisation Details'!A:F, 5, FALSE)</f>
        <v>25</v>
      </c>
      <c r="M1880" s="16">
        <f>VLOOKUP(A1880,'Hospitalisation Details'!A1880:H1880,8,FALSE)</f>
        <v>4185.1000000000004</v>
      </c>
      <c r="N1880" s="16" t="str">
        <f>VLOOKUP(A1880,'Hospitalisation Details'!A1880:I1880,9,FALSE)</f>
        <v>tier - 2</v>
      </c>
      <c r="O1880" s="16" t="str">
        <f>VLOOKUP(A1880,'Hospitalisation Details'!A1880:J1880,10,FALSE)</f>
        <v>tier - 3</v>
      </c>
      <c r="P1880" s="16" t="str">
        <f>VLOOKUP(A1880,'Hospitalisation Details'!A1880:K1880,11,FALSE)</f>
        <v>R1013</v>
      </c>
      <c r="Q1880" s="16">
        <f>VLOOKUP(A1880,'Hospitalisation Details'!A1880:L1880,12,FALSE)</f>
        <v>33</v>
      </c>
    </row>
    <row r="1881" spans="1:17" ht="20.399999999999999" x14ac:dyDescent="0.6">
      <c r="A1881" s="17" t="s">
        <v>488</v>
      </c>
      <c r="B1881" s="16" t="str">
        <f>VLOOKUP('HEALTH CARE'!A1881,'Customer Names'!A1881:D1881,3,FALSE)</f>
        <v>Cassel</v>
      </c>
      <c r="C1881" s="16">
        <f>VLOOKUP(A1881,'Medical Examinations'!A1881:B1881,2,FALSE)</f>
        <v>15.53</v>
      </c>
      <c r="D1881" s="16">
        <f>VLOOKUP(A1881,'Medical Examinations'!A1881:C1881,3,FALSE)</f>
        <v>5.81</v>
      </c>
      <c r="E1881" s="16" t="str">
        <f>VLOOKUP(A1881,'Medical Examinations'!A1881:D1881,4,FALSE)</f>
        <v>No</v>
      </c>
      <c r="F1881" s="16" t="str">
        <f>VLOOKUP(A1881,'Medical Examinations'!A1881:E1881,5,FALSE)</f>
        <v>No</v>
      </c>
      <c r="G1881" s="16" t="str">
        <f>VLOOKUP(A1881,'Medical Examinations'!A1881:F1881,6,FALSE)</f>
        <v>No</v>
      </c>
      <c r="H1881" s="16">
        <f>VLOOKUP('HEALTH CARE'!A1881,'Medical Examinations'!A1881:G1881,7,FALSE)</f>
        <v>1</v>
      </c>
      <c r="I1881" s="16" t="str">
        <f>VLOOKUP(A1881,'Medical Examinations'!A1881:H1881,8,FALSE)</f>
        <v>No</v>
      </c>
      <c r="J1881" s="16" t="str">
        <f>VLOOKUP(A1881,'Medical Examinations'!A1881:I1881,9,FALSE)</f>
        <v>underweight</v>
      </c>
      <c r="K1881" s="16" t="str">
        <f>VLOOKUP(A1881,'Medical Examinations'!A1881:J1881,10,FALSE)</f>
        <v>prediabetes</v>
      </c>
      <c r="L1881" s="18">
        <f>VLOOKUP(A1881,'Hospitalisation Details'!A:F, 5, FALSE)</f>
        <v>16</v>
      </c>
      <c r="M1881" s="16">
        <f>VLOOKUP(A1881,'Hospitalisation Details'!A1881:H1881,8,FALSE)</f>
        <v>4163.21</v>
      </c>
      <c r="N1881" s="16" t="str">
        <f>VLOOKUP(A1881,'Hospitalisation Details'!A1881:I1881,9,FALSE)</f>
        <v>tier - 2</v>
      </c>
      <c r="O1881" s="16" t="str">
        <f>VLOOKUP(A1881,'Hospitalisation Details'!A1881:J1881,10,FALSE)</f>
        <v>tier - 2</v>
      </c>
      <c r="P1881" s="16" t="str">
        <f>VLOOKUP(A1881,'Hospitalisation Details'!A1881:K1881,11,FALSE)</f>
        <v>R1012</v>
      </c>
      <c r="Q1881" s="16">
        <f>VLOOKUP(A1881,'Hospitalisation Details'!A1881:L1881,12,FALSE)</f>
        <v>38</v>
      </c>
    </row>
    <row r="1882" spans="1:17" ht="20.399999999999999" x14ac:dyDescent="0.6">
      <c r="A1882" s="17" t="s">
        <v>487</v>
      </c>
      <c r="B1882" s="16" t="str">
        <f>VLOOKUP('HEALTH CARE'!A1882,'Customer Names'!A1882:D1882,3,FALSE)</f>
        <v>Ferguson</v>
      </c>
      <c r="C1882" s="16">
        <f>VLOOKUP(A1882,'Medical Examinations'!A1882:B1882,2,FALSE)</f>
        <v>30.7</v>
      </c>
      <c r="D1882" s="16">
        <f>VLOOKUP(A1882,'Medical Examinations'!A1882:C1882,3,FALSE)</f>
        <v>5.82</v>
      </c>
      <c r="E1882" s="16" t="str">
        <f>VLOOKUP(A1882,'Medical Examinations'!A1882:D1882,4,FALSE)</f>
        <v>No</v>
      </c>
      <c r="F1882" s="16" t="str">
        <f>VLOOKUP(A1882,'Medical Examinations'!A1882:E1882,5,FALSE)</f>
        <v>No</v>
      </c>
      <c r="G1882" s="16" t="str">
        <f>VLOOKUP(A1882,'Medical Examinations'!A1882:F1882,6,FALSE)</f>
        <v>No</v>
      </c>
      <c r="H1882" s="16">
        <f>VLOOKUP('HEALTH CARE'!A1882,'Medical Examinations'!A1882:G1882,7,FALSE)</f>
        <v>1</v>
      </c>
      <c r="I1882" s="16" t="str">
        <f>VLOOKUP(A1882,'Medical Examinations'!A1882:H1882,8,FALSE)</f>
        <v>No</v>
      </c>
      <c r="J1882" s="16" t="str">
        <f>VLOOKUP(A1882,'Medical Examinations'!A1882:I1882,9,FALSE)</f>
        <v>obesity</v>
      </c>
      <c r="K1882" s="16" t="str">
        <f>VLOOKUP(A1882,'Medical Examinations'!A1882:J1882,10,FALSE)</f>
        <v>prediabetes</v>
      </c>
      <c r="L1882" s="18">
        <f>VLOOKUP(A1882,'Hospitalisation Details'!A:F, 5, FALSE)</f>
        <v>26</v>
      </c>
      <c r="M1882" s="16">
        <f>VLOOKUP(A1882,'Hospitalisation Details'!A1882:H1882,8,FALSE)</f>
        <v>4154.97</v>
      </c>
      <c r="N1882" s="16" t="str">
        <f>VLOOKUP(A1882,'Hospitalisation Details'!A1882:I1882,9,FALSE)</f>
        <v>tier - 2</v>
      </c>
      <c r="O1882" s="16" t="str">
        <f>VLOOKUP(A1882,'Hospitalisation Details'!A1882:J1882,10,FALSE)</f>
        <v>tier - 1</v>
      </c>
      <c r="P1882" s="16" t="str">
        <f>VLOOKUP(A1882,'Hospitalisation Details'!A1882:K1882,11,FALSE)</f>
        <v>R1012</v>
      </c>
      <c r="Q1882" s="16">
        <f>VLOOKUP(A1882,'Hospitalisation Details'!A1882:L1882,12,FALSE)</f>
        <v>24</v>
      </c>
    </row>
    <row r="1883" spans="1:17" ht="20.399999999999999" x14ac:dyDescent="0.6">
      <c r="A1883" s="17" t="s">
        <v>486</v>
      </c>
      <c r="B1883" s="16" t="str">
        <f>VLOOKUP('HEALTH CARE'!A1883,'Customer Names'!A1883:D1883,3,FALSE)</f>
        <v>O'Sullivan</v>
      </c>
      <c r="C1883" s="16">
        <f>VLOOKUP(A1883,'Medical Examinations'!A1883:B1883,2,FALSE)</f>
        <v>33.33</v>
      </c>
      <c r="D1883" s="16">
        <f>VLOOKUP(A1883,'Medical Examinations'!A1883:C1883,3,FALSE)</f>
        <v>4.82</v>
      </c>
      <c r="E1883" s="16" t="str">
        <f>VLOOKUP(A1883,'Medical Examinations'!A1883:D1883,4,FALSE)</f>
        <v>No</v>
      </c>
      <c r="F1883" s="16" t="str">
        <f>VLOOKUP(A1883,'Medical Examinations'!A1883:E1883,5,FALSE)</f>
        <v>No</v>
      </c>
      <c r="G1883" s="16" t="str">
        <f>VLOOKUP(A1883,'Medical Examinations'!A1883:F1883,6,FALSE)</f>
        <v>No</v>
      </c>
      <c r="H1883" s="16">
        <f>VLOOKUP('HEALTH CARE'!A1883,'Medical Examinations'!A1883:G1883,7,FALSE)</f>
        <v>1</v>
      </c>
      <c r="I1883" s="16" t="str">
        <f>VLOOKUP(A1883,'Medical Examinations'!A1883:H1883,8,FALSE)</f>
        <v>No</v>
      </c>
      <c r="J1883" s="16" t="str">
        <f>VLOOKUP(A1883,'Medical Examinations'!A1883:I1883,9,FALSE)</f>
        <v>obesity</v>
      </c>
      <c r="K1883" s="16" t="str">
        <f>VLOOKUP(A1883,'Medical Examinations'!A1883:J1883,10,FALSE)</f>
        <v>normal</v>
      </c>
      <c r="L1883" s="18">
        <f>VLOOKUP(A1883,'Hospitalisation Details'!A:F, 5, FALSE)</f>
        <v>4</v>
      </c>
      <c r="M1883" s="16">
        <f>VLOOKUP(A1883,'Hospitalisation Details'!A1883:H1883,8,FALSE)</f>
        <v>4151.03</v>
      </c>
      <c r="N1883" s="16" t="str">
        <f>VLOOKUP(A1883,'Hospitalisation Details'!A1883:I1883,9,FALSE)</f>
        <v>tier - 2</v>
      </c>
      <c r="O1883" s="16" t="str">
        <f>VLOOKUP(A1883,'Hospitalisation Details'!A1883:J1883,10,FALSE)</f>
        <v>tier - 2</v>
      </c>
      <c r="P1883" s="16" t="str">
        <f>VLOOKUP(A1883,'Hospitalisation Details'!A1883:K1883,11,FALSE)</f>
        <v>R1013</v>
      </c>
      <c r="Q1883" s="16">
        <f>VLOOKUP(A1883,'Hospitalisation Details'!A1883:L1883,12,FALSE)</f>
        <v>30</v>
      </c>
    </row>
    <row r="1884" spans="1:17" ht="20.399999999999999" x14ac:dyDescent="0.6">
      <c r="A1884" s="17" t="s">
        <v>485</v>
      </c>
      <c r="B1884" s="16" t="str">
        <f>VLOOKUP('HEALTH CARE'!A1884,'Customer Names'!A1884:D1884,3,FALSE)</f>
        <v>Chepkirui</v>
      </c>
      <c r="C1884" s="16">
        <f>VLOOKUP(A1884,'Medical Examinations'!A1884:B1884,2,FALSE)</f>
        <v>32.4</v>
      </c>
      <c r="D1884" s="16">
        <f>VLOOKUP(A1884,'Medical Examinations'!A1884:C1884,3,FALSE)</f>
        <v>5.08</v>
      </c>
      <c r="E1884" s="16" t="str">
        <f>VLOOKUP(A1884,'Medical Examinations'!A1884:D1884,4,FALSE)</f>
        <v>No</v>
      </c>
      <c r="F1884" s="16" t="str">
        <f>VLOOKUP(A1884,'Medical Examinations'!A1884:E1884,5,FALSE)</f>
        <v>No</v>
      </c>
      <c r="G1884" s="16" t="str">
        <f>VLOOKUP(A1884,'Medical Examinations'!A1884:F1884,6,FALSE)</f>
        <v>No</v>
      </c>
      <c r="H1884" s="16">
        <f>VLOOKUP('HEALTH CARE'!A1884,'Medical Examinations'!A1884:G1884,7,FALSE)</f>
        <v>1</v>
      </c>
      <c r="I1884" s="16" t="str">
        <f>VLOOKUP(A1884,'Medical Examinations'!A1884:H1884,8,FALSE)</f>
        <v>No</v>
      </c>
      <c r="J1884" s="16" t="str">
        <f>VLOOKUP(A1884,'Medical Examinations'!A1884:I1884,9,FALSE)</f>
        <v>obesity</v>
      </c>
      <c r="K1884" s="16" t="str">
        <f>VLOOKUP(A1884,'Medical Examinations'!A1884:J1884,10,FALSE)</f>
        <v>normal</v>
      </c>
      <c r="L1884" s="18">
        <f>VLOOKUP(A1884,'Hospitalisation Details'!A:F, 5, FALSE)</f>
        <v>28</v>
      </c>
      <c r="M1884" s="16">
        <f>VLOOKUP(A1884,'Hospitalisation Details'!A1884:H1884,8,FALSE)</f>
        <v>4149.74</v>
      </c>
      <c r="N1884" s="16" t="str">
        <f>VLOOKUP(A1884,'Hospitalisation Details'!A1884:I1884,9,FALSE)</f>
        <v>tier - 2</v>
      </c>
      <c r="O1884" s="16" t="str">
        <f>VLOOKUP(A1884,'Hospitalisation Details'!A1884:J1884,10,FALSE)</f>
        <v>tier - 1</v>
      </c>
      <c r="P1884" s="16" t="str">
        <f>VLOOKUP(A1884,'Hospitalisation Details'!A1884:K1884,11,FALSE)</f>
        <v>R1011</v>
      </c>
      <c r="Q1884" s="16">
        <f>VLOOKUP(A1884,'Hospitalisation Details'!A1884:L1884,12,FALSE)</f>
        <v>30</v>
      </c>
    </row>
    <row r="1885" spans="1:17" ht="20.399999999999999" x14ac:dyDescent="0.6">
      <c r="A1885" s="17" t="s">
        <v>484</v>
      </c>
      <c r="B1885" s="16" t="str">
        <f>VLOOKUP('HEALTH CARE'!A1885,'Customer Names'!A1885:D1885,3,FALSE)</f>
        <v>Gurney</v>
      </c>
      <c r="C1885" s="16">
        <f>VLOOKUP(A1885,'Medical Examinations'!A1885:B1885,2,FALSE)</f>
        <v>27.93</v>
      </c>
      <c r="D1885" s="16">
        <f>VLOOKUP(A1885,'Medical Examinations'!A1885:C1885,3,FALSE)</f>
        <v>5.59</v>
      </c>
      <c r="E1885" s="16" t="str">
        <f>VLOOKUP(A1885,'Medical Examinations'!A1885:D1885,4,FALSE)</f>
        <v>No</v>
      </c>
      <c r="F1885" s="16" t="str">
        <f>VLOOKUP(A1885,'Medical Examinations'!A1885:E1885,5,FALSE)</f>
        <v>No</v>
      </c>
      <c r="G1885" s="16" t="str">
        <f>VLOOKUP(A1885,'Medical Examinations'!A1885:F1885,6,FALSE)</f>
        <v>No</v>
      </c>
      <c r="H1885" s="16">
        <f>VLOOKUP('HEALTH CARE'!A1885,'Medical Examinations'!A1885:G1885,7,FALSE)</f>
        <v>1</v>
      </c>
      <c r="I1885" s="16" t="str">
        <f>VLOOKUP(A1885,'Medical Examinations'!A1885:H1885,8,FALSE)</f>
        <v>No</v>
      </c>
      <c r="J1885" s="16" t="str">
        <f>VLOOKUP(A1885,'Medical Examinations'!A1885:I1885,9,FALSE)</f>
        <v>overweight</v>
      </c>
      <c r="K1885" s="16" t="str">
        <f>VLOOKUP(A1885,'Medical Examinations'!A1885:J1885,10,FALSE)</f>
        <v>normal</v>
      </c>
      <c r="L1885" s="18">
        <f>VLOOKUP(A1885,'Hospitalisation Details'!A:F, 5, FALSE)</f>
        <v>18</v>
      </c>
      <c r="M1885" s="16">
        <f>VLOOKUP(A1885,'Hospitalisation Details'!A1885:H1885,8,FALSE)</f>
        <v>4137.5200000000004</v>
      </c>
      <c r="N1885" s="16" t="str">
        <f>VLOOKUP(A1885,'Hospitalisation Details'!A1885:I1885,9,FALSE)</f>
        <v>tier - 2</v>
      </c>
      <c r="O1885" s="16" t="str">
        <f>VLOOKUP(A1885,'Hospitalisation Details'!A1885:J1885,10,FALSE)</f>
        <v>tier - 3</v>
      </c>
      <c r="P1885" s="16" t="str">
        <f>VLOOKUP(A1885,'Hospitalisation Details'!A1885:K1885,11,FALSE)</f>
        <v>R1024</v>
      </c>
      <c r="Q1885" s="16">
        <f>VLOOKUP(A1885,'Hospitalisation Details'!A1885:L1885,12,FALSE)</f>
        <v>30</v>
      </c>
    </row>
    <row r="1886" spans="1:17" ht="20.399999999999999" x14ac:dyDescent="0.6">
      <c r="A1886" s="17" t="s">
        <v>483</v>
      </c>
      <c r="B1886" s="16" t="str">
        <f>VLOOKUP('HEALTH CARE'!A1886,'Customer Names'!A1886:D1886,3,FALSE)</f>
        <v>Francis</v>
      </c>
      <c r="C1886" s="16">
        <f>VLOOKUP(A1886,'Medical Examinations'!A1886:B1886,2,FALSE)</f>
        <v>21.754999999999999</v>
      </c>
      <c r="D1886" s="16">
        <f>VLOOKUP(A1886,'Medical Examinations'!A1886:C1886,3,FALSE)</f>
        <v>5.12</v>
      </c>
      <c r="E1886" s="16" t="str">
        <f>VLOOKUP(A1886,'Medical Examinations'!A1886:D1886,4,FALSE)</f>
        <v>No</v>
      </c>
      <c r="F1886" s="16" t="str">
        <f>VLOOKUP(A1886,'Medical Examinations'!A1886:E1886,5,FALSE)</f>
        <v>No</v>
      </c>
      <c r="G1886" s="16" t="str">
        <f>VLOOKUP(A1886,'Medical Examinations'!A1886:F1886,6,FALSE)</f>
        <v>No</v>
      </c>
      <c r="H1886" s="16">
        <f>VLOOKUP('HEALTH CARE'!A1886,'Medical Examinations'!A1886:G1886,7,FALSE)</f>
        <v>0</v>
      </c>
      <c r="I1886" s="16" t="str">
        <f>VLOOKUP(A1886,'Medical Examinations'!A1886:H1886,8,FALSE)</f>
        <v>No</v>
      </c>
      <c r="J1886" s="16" t="str">
        <f>VLOOKUP(A1886,'Medical Examinations'!A1886:I1886,9,FALSE)</f>
        <v>normal weight</v>
      </c>
      <c r="K1886" s="16" t="str">
        <f>VLOOKUP(A1886,'Medical Examinations'!A1886:J1886,10,FALSE)</f>
        <v>normal</v>
      </c>
      <c r="L1886" s="18">
        <f>VLOOKUP(A1886,'Hospitalisation Details'!A:F, 5, FALSE)</f>
        <v>6</v>
      </c>
      <c r="M1886" s="16">
        <f>VLOOKUP(A1886,'Hospitalisation Details'!A1886:H1886,8,FALSE)</f>
        <v>4134.08</v>
      </c>
      <c r="N1886" s="16" t="str">
        <f>VLOOKUP(A1886,'Hospitalisation Details'!A1886:I1886,9,FALSE)</f>
        <v>tier - 2</v>
      </c>
      <c r="O1886" s="16" t="str">
        <f>VLOOKUP(A1886,'Hospitalisation Details'!A1886:J1886,10,FALSE)</f>
        <v>tier - 1</v>
      </c>
      <c r="P1886" s="16" t="str">
        <f>VLOOKUP(A1886,'Hospitalisation Details'!A1886:K1886,11,FALSE)</f>
        <v>R1012</v>
      </c>
      <c r="Q1886" s="16">
        <f>VLOOKUP(A1886,'Hospitalisation Details'!A1886:L1886,12,FALSE)</f>
        <v>31</v>
      </c>
    </row>
    <row r="1887" spans="1:17" ht="20.399999999999999" x14ac:dyDescent="0.6">
      <c r="A1887" s="17" t="s">
        <v>482</v>
      </c>
      <c r="B1887" s="16" t="str">
        <f>VLOOKUP('HEALTH CARE'!A1887,'Customer Names'!A1887:D1887,3,FALSE)</f>
        <v>Gruca</v>
      </c>
      <c r="C1887" s="16">
        <f>VLOOKUP(A1887,'Medical Examinations'!A1887:B1887,2,FALSE)</f>
        <v>25.934999999999999</v>
      </c>
      <c r="D1887" s="16">
        <f>VLOOKUP(A1887,'Medical Examinations'!A1887:C1887,3,FALSE)</f>
        <v>4.95</v>
      </c>
      <c r="E1887" s="16" t="str">
        <f>VLOOKUP(A1887,'Medical Examinations'!A1887:D1887,4,FALSE)</f>
        <v>No</v>
      </c>
      <c r="F1887" s="16" t="str">
        <f>VLOOKUP(A1887,'Medical Examinations'!A1887:E1887,5,FALSE)</f>
        <v>No</v>
      </c>
      <c r="G1887" s="16" t="str">
        <f>VLOOKUP(A1887,'Medical Examinations'!A1887:F1887,6,FALSE)</f>
        <v>No</v>
      </c>
      <c r="H1887" s="16">
        <f>VLOOKUP('HEALTH CARE'!A1887,'Medical Examinations'!A1887:G1887,7,FALSE)</f>
        <v>0</v>
      </c>
      <c r="I1887" s="16" t="str">
        <f>VLOOKUP(A1887,'Medical Examinations'!A1887:H1887,8,FALSE)</f>
        <v>No</v>
      </c>
      <c r="J1887" s="16" t="str">
        <f>VLOOKUP(A1887,'Medical Examinations'!A1887:I1887,9,FALSE)</f>
        <v>overweight</v>
      </c>
      <c r="K1887" s="16" t="str">
        <f>VLOOKUP(A1887,'Medical Examinations'!A1887:J1887,10,FALSE)</f>
        <v>normal</v>
      </c>
      <c r="L1887" s="18">
        <f>VLOOKUP(A1887,'Hospitalisation Details'!A:F, 5, FALSE)</f>
        <v>21</v>
      </c>
      <c r="M1887" s="16">
        <f>VLOOKUP(A1887,'Hospitalisation Details'!A1887:H1887,8,FALSE)</f>
        <v>4133.6400000000003</v>
      </c>
      <c r="N1887" s="16" t="str">
        <f>VLOOKUP(A1887,'Hospitalisation Details'!A1887:I1887,9,FALSE)</f>
        <v>tier - 2</v>
      </c>
      <c r="O1887" s="16" t="str">
        <f>VLOOKUP(A1887,'Hospitalisation Details'!A1887:J1887,10,FALSE)</f>
        <v>tier - 3</v>
      </c>
      <c r="P1887" s="16" t="str">
        <f>VLOOKUP(A1887,'Hospitalisation Details'!A1887:K1887,11,FALSE)</f>
        <v>R1012</v>
      </c>
      <c r="Q1887" s="16">
        <f>VLOOKUP(A1887,'Hospitalisation Details'!A1887:L1887,12,FALSE)</f>
        <v>28</v>
      </c>
    </row>
    <row r="1888" spans="1:17" ht="20.399999999999999" x14ac:dyDescent="0.6">
      <c r="A1888" s="17" t="s">
        <v>481</v>
      </c>
      <c r="B1888" s="16" t="str">
        <f>VLOOKUP('HEALTH CARE'!A1888,'Customer Names'!A1888:D1888,3,FALSE)</f>
        <v>Rojas Alvarez</v>
      </c>
      <c r="C1888" s="16">
        <f>VLOOKUP(A1888,'Medical Examinations'!A1888:B1888,2,FALSE)</f>
        <v>31.5</v>
      </c>
      <c r="D1888" s="16">
        <f>VLOOKUP(A1888,'Medical Examinations'!A1888:C1888,3,FALSE)</f>
        <v>6.16</v>
      </c>
      <c r="E1888" s="16" t="str">
        <f>VLOOKUP(A1888,'Medical Examinations'!A1888:D1888,4,FALSE)</f>
        <v>No</v>
      </c>
      <c r="F1888" s="16" t="str">
        <f>VLOOKUP(A1888,'Medical Examinations'!A1888:E1888,5,FALSE)</f>
        <v>No</v>
      </c>
      <c r="G1888" s="16" t="str">
        <f>VLOOKUP(A1888,'Medical Examinations'!A1888:F1888,6,FALSE)</f>
        <v>No</v>
      </c>
      <c r="H1888" s="16">
        <f>VLOOKUP('HEALTH CARE'!A1888,'Medical Examinations'!A1888:G1888,7,FALSE)</f>
        <v>0</v>
      </c>
      <c r="I1888" s="16" t="str">
        <f>VLOOKUP(A1888,'Medical Examinations'!A1888:H1888,8,FALSE)</f>
        <v>No</v>
      </c>
      <c r="J1888" s="16" t="str">
        <f>VLOOKUP(A1888,'Medical Examinations'!A1888:I1888,9,FALSE)</f>
        <v>obesity</v>
      </c>
      <c r="K1888" s="16" t="str">
        <f>VLOOKUP(A1888,'Medical Examinations'!A1888:J1888,10,FALSE)</f>
        <v>prediabetes</v>
      </c>
      <c r="L1888" s="18">
        <f>VLOOKUP(A1888,'Hospitalisation Details'!A:F, 5, FALSE)</f>
        <v>14</v>
      </c>
      <c r="M1888" s="16">
        <f>VLOOKUP(A1888,'Hospitalisation Details'!A1888:H1888,8,FALSE)</f>
        <v>4076.5</v>
      </c>
      <c r="N1888" s="16" t="str">
        <f>VLOOKUP(A1888,'Hospitalisation Details'!A1888:I1888,9,FALSE)</f>
        <v>tier - 2</v>
      </c>
      <c r="O1888" s="16" t="str">
        <f>VLOOKUP(A1888,'Hospitalisation Details'!A1888:J1888,10,FALSE)</f>
        <v>tier - 3</v>
      </c>
      <c r="P1888" s="16" t="str">
        <f>VLOOKUP(A1888,'Hospitalisation Details'!A1888:K1888,11,FALSE)</f>
        <v>R1011</v>
      </c>
      <c r="Q1888" s="16">
        <f>VLOOKUP(A1888,'Hospitalisation Details'!A1888:L1888,12,FALSE)</f>
        <v>32</v>
      </c>
    </row>
    <row r="1889" spans="1:17" ht="20.399999999999999" x14ac:dyDescent="0.6">
      <c r="A1889" s="17" t="s">
        <v>480</v>
      </c>
      <c r="B1889" s="16" t="str">
        <f>VLOOKUP('HEALTH CARE'!A1889,'Customer Names'!A1889:D1889,3,FALSE)</f>
        <v>Denton</v>
      </c>
      <c r="C1889" s="16">
        <f>VLOOKUP(A1889,'Medical Examinations'!A1889:B1889,2,FALSE)</f>
        <v>30.03</v>
      </c>
      <c r="D1889" s="16">
        <f>VLOOKUP(A1889,'Medical Examinations'!A1889:C1889,3,FALSE)</f>
        <v>6.41</v>
      </c>
      <c r="E1889" s="16" t="str">
        <f>VLOOKUP(A1889,'Medical Examinations'!A1889:D1889,4,FALSE)</f>
        <v>No</v>
      </c>
      <c r="F1889" s="16" t="str">
        <f>VLOOKUP(A1889,'Medical Examinations'!A1889:E1889,5,FALSE)</f>
        <v>No</v>
      </c>
      <c r="G1889" s="16" t="str">
        <f>VLOOKUP(A1889,'Medical Examinations'!A1889:F1889,6,FALSE)</f>
        <v>No</v>
      </c>
      <c r="H1889" s="16">
        <f>VLOOKUP('HEALTH CARE'!A1889,'Medical Examinations'!A1889:G1889,7,FALSE)</f>
        <v>0</v>
      </c>
      <c r="I1889" s="16" t="str">
        <f>VLOOKUP(A1889,'Medical Examinations'!A1889:H1889,8,FALSE)</f>
        <v>No</v>
      </c>
      <c r="J1889" s="16" t="str">
        <f>VLOOKUP(A1889,'Medical Examinations'!A1889:I1889,9,FALSE)</f>
        <v>obesity</v>
      </c>
      <c r="K1889" s="16" t="b">
        <f>VLOOKUP(A1889,'Medical Examinations'!A1889:J1889,10,FALSE)</f>
        <v>0</v>
      </c>
      <c r="L1889" s="18">
        <f>VLOOKUP(A1889,'Hospitalisation Details'!A:F, 5, FALSE)</f>
        <v>1</v>
      </c>
      <c r="M1889" s="16">
        <f>VLOOKUP(A1889,'Hospitalisation Details'!A1889:H1889,8,FALSE)</f>
        <v>4074.45</v>
      </c>
      <c r="N1889" s="16" t="str">
        <f>VLOOKUP(A1889,'Hospitalisation Details'!A1889:I1889,9,FALSE)</f>
        <v>tier - 3</v>
      </c>
      <c r="O1889" s="16" t="str">
        <f>VLOOKUP(A1889,'Hospitalisation Details'!A1889:J1889,10,FALSE)</f>
        <v>tier - 2</v>
      </c>
      <c r="P1889" s="16" t="str">
        <f>VLOOKUP(A1889,'Hospitalisation Details'!A1889:K1889,11,FALSE)</f>
        <v>R1013</v>
      </c>
      <c r="Q1889" s="16">
        <f>VLOOKUP(A1889,'Hospitalisation Details'!A1889:L1889,12,FALSE)</f>
        <v>32</v>
      </c>
    </row>
    <row r="1890" spans="1:17" ht="20.399999999999999" x14ac:dyDescent="0.6">
      <c r="A1890" s="17" t="s">
        <v>479</v>
      </c>
      <c r="B1890" s="16" t="str">
        <f>VLOOKUP('HEALTH CARE'!A1890,'Customer Names'!A1890:D1890,3,FALSE)</f>
        <v>Mason</v>
      </c>
      <c r="C1890" s="16">
        <f>VLOOKUP(A1890,'Medical Examinations'!A1890:B1890,2,FALSE)</f>
        <v>33.479999999999997</v>
      </c>
      <c r="D1890" s="16">
        <f>VLOOKUP(A1890,'Medical Examinations'!A1890:C1890,3,FALSE)</f>
        <v>8.94</v>
      </c>
      <c r="E1890" s="16" t="str">
        <f>VLOOKUP(A1890,'Medical Examinations'!A1890:D1890,4,FALSE)</f>
        <v>No</v>
      </c>
      <c r="F1890" s="16" t="str">
        <f>VLOOKUP(A1890,'Medical Examinations'!A1890:E1890,5,FALSE)</f>
        <v>No</v>
      </c>
      <c r="G1890" s="16" t="str">
        <f>VLOOKUP(A1890,'Medical Examinations'!A1890:F1890,6,FALSE)</f>
        <v>No</v>
      </c>
      <c r="H1890" s="16">
        <f>VLOOKUP('HEALTH CARE'!A1890,'Medical Examinations'!A1890:G1890,7,FALSE)</f>
        <v>0</v>
      </c>
      <c r="I1890" s="16" t="str">
        <f>VLOOKUP(A1890,'Medical Examinations'!A1890:H1890,8,FALSE)</f>
        <v>No</v>
      </c>
      <c r="J1890" s="16" t="str">
        <f>VLOOKUP(A1890,'Medical Examinations'!A1890:I1890,9,FALSE)</f>
        <v>obesity</v>
      </c>
      <c r="K1890" s="16" t="str">
        <f>VLOOKUP(A1890,'Medical Examinations'!A1890:J1890,10,FALSE)</f>
        <v>diabetes</v>
      </c>
      <c r="L1890" s="18">
        <f>VLOOKUP(A1890,'Hospitalisation Details'!A:F, 5, FALSE)</f>
        <v>18</v>
      </c>
      <c r="M1890" s="16">
        <f>VLOOKUP(A1890,'Hospitalisation Details'!A1890:H1890,8,FALSE)</f>
        <v>4070.51</v>
      </c>
      <c r="N1890" s="16" t="str">
        <f>VLOOKUP(A1890,'Hospitalisation Details'!A1890:I1890,9,FALSE)</f>
        <v>tier - 2</v>
      </c>
      <c r="O1890" s="16" t="str">
        <f>VLOOKUP(A1890,'Hospitalisation Details'!A1890:J1890,10,FALSE)</f>
        <v>tier - 1</v>
      </c>
      <c r="P1890" s="16" t="str">
        <f>VLOOKUP(A1890,'Hospitalisation Details'!A1890:K1890,11,FALSE)</f>
        <v>R1012</v>
      </c>
      <c r="Q1890" s="16">
        <f>VLOOKUP(A1890,'Hospitalisation Details'!A1890:L1890,12,FALSE)</f>
        <v>20</v>
      </c>
    </row>
    <row r="1891" spans="1:17" ht="20.399999999999999" x14ac:dyDescent="0.6">
      <c r="A1891" s="17" t="s">
        <v>478</v>
      </c>
      <c r="B1891" s="16" t="str">
        <f>VLOOKUP('HEALTH CARE'!A1891,'Customer Names'!A1891:D1891,3,FALSE)</f>
        <v>Trout</v>
      </c>
      <c r="C1891" s="16">
        <f>VLOOKUP(A1891,'Medical Examinations'!A1891:B1891,2,FALSE)</f>
        <v>16.510000000000002</v>
      </c>
      <c r="D1891" s="16">
        <f>VLOOKUP(A1891,'Medical Examinations'!A1891:C1891,3,FALSE)</f>
        <v>4.42</v>
      </c>
      <c r="E1891" s="16" t="str">
        <f>VLOOKUP(A1891,'Medical Examinations'!A1891:D1891,4,FALSE)</f>
        <v>Yes</v>
      </c>
      <c r="F1891" s="16" t="str">
        <f>VLOOKUP(A1891,'Medical Examinations'!A1891:E1891,5,FALSE)</f>
        <v>No</v>
      </c>
      <c r="G1891" s="16" t="str">
        <f>VLOOKUP(A1891,'Medical Examinations'!A1891:F1891,6,FALSE)</f>
        <v>Yes</v>
      </c>
      <c r="H1891" s="16">
        <f>VLOOKUP('HEALTH CARE'!A1891,'Medical Examinations'!A1891:G1891,7,FALSE)</f>
        <v>1</v>
      </c>
      <c r="I1891" s="16" t="str">
        <f>VLOOKUP(A1891,'Medical Examinations'!A1891:H1891,8,FALSE)</f>
        <v>No</v>
      </c>
      <c r="J1891" s="16" t="str">
        <f>VLOOKUP(A1891,'Medical Examinations'!A1891:I1891,9,FALSE)</f>
        <v>underweight</v>
      </c>
      <c r="K1891" s="16" t="str">
        <f>VLOOKUP(A1891,'Medical Examinations'!A1891:J1891,10,FALSE)</f>
        <v>normal</v>
      </c>
      <c r="L1891" s="18">
        <f>VLOOKUP(A1891,'Hospitalisation Details'!A:F, 5, FALSE)</f>
        <v>16</v>
      </c>
      <c r="M1891" s="16">
        <f>VLOOKUP(A1891,'Hospitalisation Details'!A1891:H1891,8,FALSE)</f>
        <v>4070.42</v>
      </c>
      <c r="N1891" s="16" t="str">
        <f>VLOOKUP(A1891,'Hospitalisation Details'!A1891:I1891,9,FALSE)</f>
        <v>tier - 2</v>
      </c>
      <c r="O1891" s="16" t="str">
        <f>VLOOKUP(A1891,'Hospitalisation Details'!A1891:J1891,10,FALSE)</f>
        <v>tier - 1</v>
      </c>
      <c r="P1891" s="16" t="str">
        <f>VLOOKUP(A1891,'Hospitalisation Details'!A1891:K1891,11,FALSE)</f>
        <v>R1013</v>
      </c>
      <c r="Q1891" s="16">
        <f>VLOOKUP(A1891,'Hospitalisation Details'!A1891:L1891,12,FALSE)</f>
        <v>39</v>
      </c>
    </row>
    <row r="1892" spans="1:17" ht="20.399999999999999" x14ac:dyDescent="0.6">
      <c r="A1892" s="17" t="s">
        <v>477</v>
      </c>
      <c r="B1892" s="16" t="str">
        <f>VLOOKUP('HEALTH CARE'!A1892,'Customer Names'!A1892:D1892,3,FALSE)</f>
        <v>Gilbert</v>
      </c>
      <c r="C1892" s="16">
        <f>VLOOKUP(A1892,'Medical Examinations'!A1892:B1892,2,FALSE)</f>
        <v>33.155000000000001</v>
      </c>
      <c r="D1892" s="16">
        <f>VLOOKUP(A1892,'Medical Examinations'!A1892:C1892,3,FALSE)</f>
        <v>5.3</v>
      </c>
      <c r="E1892" s="16" t="str">
        <f>VLOOKUP(A1892,'Medical Examinations'!A1892:D1892,4,FALSE)</f>
        <v>Yes</v>
      </c>
      <c r="F1892" s="16" t="str">
        <f>VLOOKUP(A1892,'Medical Examinations'!A1892:E1892,5,FALSE)</f>
        <v>No</v>
      </c>
      <c r="G1892" s="16" t="str">
        <f>VLOOKUP(A1892,'Medical Examinations'!A1892:F1892,6,FALSE)</f>
        <v>No</v>
      </c>
      <c r="H1892" s="16">
        <f>VLOOKUP('HEALTH CARE'!A1892,'Medical Examinations'!A1892:G1892,7,FALSE)</f>
        <v>1</v>
      </c>
      <c r="I1892" s="16" t="str">
        <f>VLOOKUP(A1892,'Medical Examinations'!A1892:H1892,8,FALSE)</f>
        <v>No</v>
      </c>
      <c r="J1892" s="16" t="str">
        <f>VLOOKUP(A1892,'Medical Examinations'!A1892:I1892,9,FALSE)</f>
        <v>obesity</v>
      </c>
      <c r="K1892" s="16" t="str">
        <f>VLOOKUP(A1892,'Medical Examinations'!A1892:J1892,10,FALSE)</f>
        <v>normal</v>
      </c>
      <c r="L1892" s="18">
        <f>VLOOKUP(A1892,'Hospitalisation Details'!A:F, 5, FALSE)</f>
        <v>14</v>
      </c>
      <c r="M1892" s="16">
        <f>VLOOKUP(A1892,'Hospitalisation Details'!A1892:H1892,8,FALSE)</f>
        <v>4058.71</v>
      </c>
      <c r="N1892" s="16" t="str">
        <f>VLOOKUP(A1892,'Hospitalisation Details'!A1892:I1892,9,FALSE)</f>
        <v>tier - 3</v>
      </c>
      <c r="O1892" s="16" t="str">
        <f>VLOOKUP(A1892,'Hospitalisation Details'!A1892:J1892,10,FALSE)</f>
        <v>tier - 3</v>
      </c>
      <c r="P1892" s="16" t="str">
        <f>VLOOKUP(A1892,'Hospitalisation Details'!A1892:K1892,11,FALSE)</f>
        <v>R1012</v>
      </c>
      <c r="Q1892" s="16">
        <f>VLOOKUP(A1892,'Hospitalisation Details'!A1892:L1892,12,FALSE)</f>
        <v>27</v>
      </c>
    </row>
    <row r="1893" spans="1:17" ht="20.399999999999999" x14ac:dyDescent="0.6">
      <c r="A1893" s="17" t="s">
        <v>476</v>
      </c>
      <c r="B1893" s="16" t="str">
        <f>VLOOKUP('HEALTH CARE'!A1893,'Customer Names'!A1893:D1893,3,FALSE)</f>
        <v>Chong</v>
      </c>
      <c r="C1893" s="16">
        <f>VLOOKUP(A1893,'Medical Examinations'!A1893:B1893,2,FALSE)</f>
        <v>37.29</v>
      </c>
      <c r="D1893" s="16">
        <f>VLOOKUP(A1893,'Medical Examinations'!A1893:C1893,3,FALSE)</f>
        <v>4.6399999999999997</v>
      </c>
      <c r="E1893" s="16" t="str">
        <f>VLOOKUP(A1893,'Medical Examinations'!A1893:D1893,4,FALSE)</f>
        <v>No</v>
      </c>
      <c r="F1893" s="16" t="str">
        <f>VLOOKUP(A1893,'Medical Examinations'!A1893:E1893,5,FALSE)</f>
        <v>No</v>
      </c>
      <c r="G1893" s="16" t="str">
        <f>VLOOKUP(A1893,'Medical Examinations'!A1893:F1893,6,FALSE)</f>
        <v>Yes</v>
      </c>
      <c r="H1893" s="16">
        <f>VLOOKUP('HEALTH CARE'!A1893,'Medical Examinations'!A1893:G1893,7,FALSE)</f>
        <v>1</v>
      </c>
      <c r="I1893" s="16" t="str">
        <f>VLOOKUP(A1893,'Medical Examinations'!A1893:H1893,8,FALSE)</f>
        <v>No</v>
      </c>
      <c r="J1893" s="16" t="str">
        <f>VLOOKUP(A1893,'Medical Examinations'!A1893:I1893,9,FALSE)</f>
        <v>obesity</v>
      </c>
      <c r="K1893" s="16" t="str">
        <f>VLOOKUP(A1893,'Medical Examinations'!A1893:J1893,10,FALSE)</f>
        <v>normal</v>
      </c>
      <c r="L1893" s="18">
        <f>VLOOKUP(A1893,'Hospitalisation Details'!A:F, 5, FALSE)</f>
        <v>13</v>
      </c>
      <c r="M1893" s="16">
        <f>VLOOKUP(A1893,'Hospitalisation Details'!A1893:H1893,8,FALSE)</f>
        <v>4058.12</v>
      </c>
      <c r="N1893" s="16" t="str">
        <f>VLOOKUP(A1893,'Hospitalisation Details'!A1893:I1893,9,FALSE)</f>
        <v>tier - 2</v>
      </c>
      <c r="O1893" s="16" t="str">
        <f>VLOOKUP(A1893,'Hospitalisation Details'!A1893:J1893,10,FALSE)</f>
        <v>tier - 1</v>
      </c>
      <c r="P1893" s="16" t="str">
        <f>VLOOKUP(A1893,'Hospitalisation Details'!A1893:K1893,11,FALSE)</f>
        <v>R1013</v>
      </c>
      <c r="Q1893" s="16">
        <f>VLOOKUP(A1893,'Hospitalisation Details'!A1893:L1893,12,FALSE)</f>
        <v>29</v>
      </c>
    </row>
    <row r="1894" spans="1:17" ht="20.399999999999999" x14ac:dyDescent="0.6">
      <c r="A1894" s="17" t="s">
        <v>475</v>
      </c>
      <c r="B1894" s="16" t="str">
        <f>VLOOKUP('HEALTH CARE'!A1894,'Customer Names'!A1894:D1894,3,FALSE)</f>
        <v>Henry</v>
      </c>
      <c r="C1894" s="16">
        <f>VLOOKUP(A1894,'Medical Examinations'!A1894:B1894,2,FALSE)</f>
        <v>20.23</v>
      </c>
      <c r="D1894" s="16">
        <f>VLOOKUP(A1894,'Medical Examinations'!A1894:C1894,3,FALSE)</f>
        <v>6.16</v>
      </c>
      <c r="E1894" s="16" t="str">
        <f>VLOOKUP(A1894,'Medical Examinations'!A1894:D1894,4,FALSE)</f>
        <v>Yes</v>
      </c>
      <c r="F1894" s="16" t="str">
        <f>VLOOKUP(A1894,'Medical Examinations'!A1894:E1894,5,FALSE)</f>
        <v>No</v>
      </c>
      <c r="G1894" s="16" t="str">
        <f>VLOOKUP(A1894,'Medical Examinations'!A1894:F1894,6,FALSE)</f>
        <v>No</v>
      </c>
      <c r="H1894" s="16">
        <f>VLOOKUP('HEALTH CARE'!A1894,'Medical Examinations'!A1894:G1894,7,FALSE)</f>
        <v>1</v>
      </c>
      <c r="I1894" s="16" t="str">
        <f>VLOOKUP(A1894,'Medical Examinations'!A1894:H1894,8,FALSE)</f>
        <v>No</v>
      </c>
      <c r="J1894" s="16" t="str">
        <f>VLOOKUP(A1894,'Medical Examinations'!A1894:I1894,9,FALSE)</f>
        <v>normal weight</v>
      </c>
      <c r="K1894" s="16" t="str">
        <f>VLOOKUP(A1894,'Medical Examinations'!A1894:J1894,10,FALSE)</f>
        <v>prediabetes</v>
      </c>
      <c r="L1894" s="18">
        <f>VLOOKUP(A1894,'Hospitalisation Details'!A:F, 5, FALSE)</f>
        <v>30</v>
      </c>
      <c r="M1894" s="16">
        <f>VLOOKUP(A1894,'Hospitalisation Details'!A1894:H1894,8,FALSE)</f>
        <v>4047.94</v>
      </c>
      <c r="N1894" s="16" t="str">
        <f>VLOOKUP(A1894,'Hospitalisation Details'!A1894:I1894,9,FALSE)</f>
        <v>tier - 2</v>
      </c>
      <c r="O1894" s="16" t="str">
        <f>VLOOKUP(A1894,'Hospitalisation Details'!A1894:J1894,10,FALSE)</f>
        <v>tier - 1</v>
      </c>
      <c r="P1894" s="16" t="str">
        <f>VLOOKUP(A1894,'Hospitalisation Details'!A1894:K1894,11,FALSE)</f>
        <v>R1013</v>
      </c>
      <c r="Q1894" s="16">
        <f>VLOOKUP(A1894,'Hospitalisation Details'!A1894:L1894,12,FALSE)</f>
        <v>34</v>
      </c>
    </row>
    <row r="1895" spans="1:17" ht="20.399999999999999" x14ac:dyDescent="0.6">
      <c r="A1895" s="17" t="s">
        <v>474</v>
      </c>
      <c r="B1895" s="16" t="str">
        <f>VLOOKUP('HEALTH CARE'!A1895,'Customer Names'!A1895:D1895,3,FALSE)</f>
        <v>Brenneman</v>
      </c>
      <c r="C1895" s="16">
        <f>VLOOKUP(A1895,'Medical Examinations'!A1895:B1895,2,FALSE)</f>
        <v>28.975000000000001</v>
      </c>
      <c r="D1895" s="16">
        <f>VLOOKUP(A1895,'Medical Examinations'!A1895:C1895,3,FALSE)</f>
        <v>4.12</v>
      </c>
      <c r="E1895" s="16" t="str">
        <f>VLOOKUP(A1895,'Medical Examinations'!A1895:D1895,4,FALSE)</f>
        <v>No</v>
      </c>
      <c r="F1895" s="16" t="str">
        <f>VLOOKUP(A1895,'Medical Examinations'!A1895:E1895,5,FALSE)</f>
        <v>No</v>
      </c>
      <c r="G1895" s="16" t="str">
        <f>VLOOKUP(A1895,'Medical Examinations'!A1895:F1895,6,FALSE)</f>
        <v>Yes</v>
      </c>
      <c r="H1895" s="16">
        <f>VLOOKUP('HEALTH CARE'!A1895,'Medical Examinations'!A1895:G1895,7,FALSE)</f>
        <v>1</v>
      </c>
      <c r="I1895" s="16" t="str">
        <f>VLOOKUP(A1895,'Medical Examinations'!A1895:H1895,8,FALSE)</f>
        <v>No</v>
      </c>
      <c r="J1895" s="16" t="str">
        <f>VLOOKUP(A1895,'Medical Examinations'!A1895:I1895,9,FALSE)</f>
        <v>overweight</v>
      </c>
      <c r="K1895" s="16" t="str">
        <f>VLOOKUP(A1895,'Medical Examinations'!A1895:J1895,10,FALSE)</f>
        <v>normal</v>
      </c>
      <c r="L1895" s="18">
        <f>VLOOKUP(A1895,'Hospitalisation Details'!A:F, 5, FALSE)</f>
        <v>26</v>
      </c>
      <c r="M1895" s="16">
        <f>VLOOKUP(A1895,'Hospitalisation Details'!A1895:H1895,8,FALSE)</f>
        <v>4040.56</v>
      </c>
      <c r="N1895" s="16" t="str">
        <f>VLOOKUP(A1895,'Hospitalisation Details'!A1895:I1895,9,FALSE)</f>
        <v>tier - 3</v>
      </c>
      <c r="O1895" s="16" t="str">
        <f>VLOOKUP(A1895,'Hospitalisation Details'!A1895:J1895,10,FALSE)</f>
        <v>tier - 3</v>
      </c>
      <c r="P1895" s="16" t="str">
        <f>VLOOKUP(A1895,'Hospitalisation Details'!A1895:K1895,11,FALSE)</f>
        <v>R1015</v>
      </c>
      <c r="Q1895" s="16">
        <f>VLOOKUP(A1895,'Hospitalisation Details'!A1895:L1895,12,FALSE)</f>
        <v>29</v>
      </c>
    </row>
    <row r="1896" spans="1:17" ht="20.399999999999999" x14ac:dyDescent="0.6">
      <c r="A1896" s="17" t="s">
        <v>473</v>
      </c>
      <c r="B1896" s="16" t="str">
        <f>VLOOKUP('HEALTH CARE'!A1896,'Customer Names'!A1896:D1896,3,FALSE)</f>
        <v>Kemp</v>
      </c>
      <c r="C1896" s="16">
        <f>VLOOKUP(A1896,'Medical Examinations'!A1896:B1896,2,FALSE)</f>
        <v>16.420000000000002</v>
      </c>
      <c r="D1896" s="16">
        <f>VLOOKUP(A1896,'Medical Examinations'!A1896:C1896,3,FALSE)</f>
        <v>5.77</v>
      </c>
      <c r="E1896" s="16" t="str">
        <f>VLOOKUP(A1896,'Medical Examinations'!A1896:D1896,4,FALSE)</f>
        <v>Yes</v>
      </c>
      <c r="F1896" s="16" t="str">
        <f>VLOOKUP(A1896,'Medical Examinations'!A1896:E1896,5,FALSE)</f>
        <v>No</v>
      </c>
      <c r="G1896" s="16" t="str">
        <f>VLOOKUP(A1896,'Medical Examinations'!A1896:F1896,6,FALSE)</f>
        <v>Yes</v>
      </c>
      <c r="H1896" s="16">
        <f>VLOOKUP('HEALTH CARE'!A1896,'Medical Examinations'!A1896:G1896,7,FALSE)</f>
        <v>1</v>
      </c>
      <c r="I1896" s="16" t="str">
        <f>VLOOKUP(A1896,'Medical Examinations'!A1896:H1896,8,FALSE)</f>
        <v>No</v>
      </c>
      <c r="J1896" s="16" t="str">
        <f>VLOOKUP(A1896,'Medical Examinations'!A1896:I1896,9,FALSE)</f>
        <v>underweight</v>
      </c>
      <c r="K1896" s="16" t="str">
        <f>VLOOKUP(A1896,'Medical Examinations'!A1896:J1896,10,FALSE)</f>
        <v>prediabetes</v>
      </c>
      <c r="L1896" s="18">
        <f>VLOOKUP(A1896,'Hospitalisation Details'!A:F, 5, FALSE)</f>
        <v>10</v>
      </c>
      <c r="M1896" s="16">
        <f>VLOOKUP(A1896,'Hospitalisation Details'!A1896:H1896,8,FALSE)</f>
        <v>4039.9</v>
      </c>
      <c r="N1896" s="16" t="str">
        <f>VLOOKUP(A1896,'Hospitalisation Details'!A1896:I1896,9,FALSE)</f>
        <v>tier - 2</v>
      </c>
      <c r="O1896" s="16" t="str">
        <f>VLOOKUP(A1896,'Hospitalisation Details'!A1896:J1896,10,FALSE)</f>
        <v>tier - 1</v>
      </c>
      <c r="P1896" s="16" t="str">
        <f>VLOOKUP(A1896,'Hospitalisation Details'!A1896:K1896,11,FALSE)</f>
        <v>R1013</v>
      </c>
      <c r="Q1896" s="16">
        <f>VLOOKUP(A1896,'Hospitalisation Details'!A1896:L1896,12,FALSE)</f>
        <v>39</v>
      </c>
    </row>
    <row r="1897" spans="1:17" ht="20.399999999999999" x14ac:dyDescent="0.6">
      <c r="A1897" s="17" t="s">
        <v>472</v>
      </c>
      <c r="B1897" s="16" t="str">
        <f>VLOOKUP('HEALTH CARE'!A1897,'Customer Names'!A1897:D1897,3,FALSE)</f>
        <v>Wilson</v>
      </c>
      <c r="C1897" s="16">
        <f>VLOOKUP(A1897,'Medical Examinations'!A1897:B1897,2,FALSE)</f>
        <v>17.559999999999999</v>
      </c>
      <c r="D1897" s="16">
        <f>VLOOKUP(A1897,'Medical Examinations'!A1897:C1897,3,FALSE)</f>
        <v>6.2</v>
      </c>
      <c r="E1897" s="16" t="str">
        <f>VLOOKUP(A1897,'Medical Examinations'!A1897:D1897,4,FALSE)</f>
        <v>No</v>
      </c>
      <c r="F1897" s="16" t="str">
        <f>VLOOKUP(A1897,'Medical Examinations'!A1897:E1897,5,FALSE)</f>
        <v>No</v>
      </c>
      <c r="G1897" s="16" t="str">
        <f>VLOOKUP(A1897,'Medical Examinations'!A1897:F1897,6,FALSE)</f>
        <v>No</v>
      </c>
      <c r="H1897" s="16">
        <f>VLOOKUP('HEALTH CARE'!A1897,'Medical Examinations'!A1897:G1897,7,FALSE)</f>
        <v>1</v>
      </c>
      <c r="I1897" s="16" t="str">
        <f>VLOOKUP(A1897,'Medical Examinations'!A1897:H1897,8,FALSE)</f>
        <v>No</v>
      </c>
      <c r="J1897" s="16" t="str">
        <f>VLOOKUP(A1897,'Medical Examinations'!A1897:I1897,9,FALSE)</f>
        <v>underweight</v>
      </c>
      <c r="K1897" s="16" t="str">
        <f>VLOOKUP(A1897,'Medical Examinations'!A1897:J1897,10,FALSE)</f>
        <v>prediabetes</v>
      </c>
      <c r="L1897" s="18">
        <f>VLOOKUP(A1897,'Hospitalisation Details'!A:F, 5, FALSE)</f>
        <v>7</v>
      </c>
      <c r="M1897" s="16">
        <f>VLOOKUP(A1897,'Hospitalisation Details'!A1897:H1897,8,FALSE)</f>
        <v>4038.41</v>
      </c>
      <c r="N1897" s="16" t="str">
        <f>VLOOKUP(A1897,'Hospitalisation Details'!A1897:I1897,9,FALSE)</f>
        <v>tier - 2</v>
      </c>
      <c r="O1897" s="16" t="str">
        <f>VLOOKUP(A1897,'Hospitalisation Details'!A1897:J1897,10,FALSE)</f>
        <v>tier - 1</v>
      </c>
      <c r="P1897" s="16" t="str">
        <f>VLOOKUP(A1897,'Hospitalisation Details'!A1897:K1897,11,FALSE)</f>
        <v>R1013</v>
      </c>
      <c r="Q1897" s="16">
        <f>VLOOKUP(A1897,'Hospitalisation Details'!A1897:L1897,12,FALSE)</f>
        <v>38</v>
      </c>
    </row>
    <row r="1898" spans="1:17" ht="20.399999999999999" x14ac:dyDescent="0.6">
      <c r="A1898" s="17" t="s">
        <v>471</v>
      </c>
      <c r="B1898" s="16" t="str">
        <f>VLOOKUP('HEALTH CARE'!A1898,'Customer Names'!A1898:D1898,3,FALSE)</f>
        <v>Hillyard</v>
      </c>
      <c r="C1898" s="16">
        <f>VLOOKUP(A1898,'Medical Examinations'!A1898:B1898,2,FALSE)</f>
        <v>24.13</v>
      </c>
      <c r="D1898" s="16">
        <f>VLOOKUP(A1898,'Medical Examinations'!A1898:C1898,3,FALSE)</f>
        <v>4.3899999999999997</v>
      </c>
      <c r="E1898" s="16" t="str">
        <f>VLOOKUP(A1898,'Medical Examinations'!A1898:D1898,4,FALSE)</f>
        <v>No</v>
      </c>
      <c r="F1898" s="16" t="str">
        <f>VLOOKUP(A1898,'Medical Examinations'!A1898:E1898,5,FALSE)</f>
        <v>No</v>
      </c>
      <c r="G1898" s="16" t="str">
        <f>VLOOKUP(A1898,'Medical Examinations'!A1898:F1898,6,FALSE)</f>
        <v>No</v>
      </c>
      <c r="H1898" s="16">
        <f>VLOOKUP('HEALTH CARE'!A1898,'Medical Examinations'!A1898:G1898,7,FALSE)</f>
        <v>1</v>
      </c>
      <c r="I1898" s="16" t="str">
        <f>VLOOKUP(A1898,'Medical Examinations'!A1898:H1898,8,FALSE)</f>
        <v>No</v>
      </c>
      <c r="J1898" s="16" t="str">
        <f>VLOOKUP(A1898,'Medical Examinations'!A1898:I1898,9,FALSE)</f>
        <v>normal weight</v>
      </c>
      <c r="K1898" s="16" t="str">
        <f>VLOOKUP(A1898,'Medical Examinations'!A1898:J1898,10,FALSE)</f>
        <v>normal</v>
      </c>
      <c r="L1898" s="18">
        <f>VLOOKUP(A1898,'Hospitalisation Details'!A:F, 5, FALSE)</f>
        <v>11</v>
      </c>
      <c r="M1898" s="16">
        <f>VLOOKUP(A1898,'Hospitalisation Details'!A1898:H1898,8,FALSE)</f>
        <v>4032.24</v>
      </c>
      <c r="N1898" s="16" t="str">
        <f>VLOOKUP(A1898,'Hospitalisation Details'!A1898:I1898,9,FALSE)</f>
        <v>tier - 3</v>
      </c>
      <c r="O1898" s="16" t="str">
        <f>VLOOKUP(A1898,'Hospitalisation Details'!A1898:J1898,10,FALSE)</f>
        <v>tier - 3</v>
      </c>
      <c r="P1898" s="16" t="str">
        <f>VLOOKUP(A1898,'Hospitalisation Details'!A1898:K1898,11,FALSE)</f>
        <v>R1012</v>
      </c>
      <c r="Q1898" s="16">
        <f>VLOOKUP(A1898,'Hospitalisation Details'!A1898:L1898,12,FALSE)</f>
        <v>30</v>
      </c>
    </row>
    <row r="1899" spans="1:17" ht="20.399999999999999" x14ac:dyDescent="0.6">
      <c r="A1899" s="17" t="s">
        <v>470</v>
      </c>
      <c r="B1899" s="16" t="str">
        <f>VLOOKUP('HEALTH CARE'!A1899,'Customer Names'!A1899:D1899,3,FALSE)</f>
        <v>Turner</v>
      </c>
      <c r="C1899" s="16">
        <f>VLOOKUP(A1899,'Medical Examinations'!A1899:B1899,2,FALSE)</f>
        <v>19.95</v>
      </c>
      <c r="D1899" s="16">
        <f>VLOOKUP(A1899,'Medical Examinations'!A1899:C1899,3,FALSE)</f>
        <v>5.13</v>
      </c>
      <c r="E1899" s="16" t="str">
        <f>VLOOKUP(A1899,'Medical Examinations'!A1899:D1899,4,FALSE)</f>
        <v>No</v>
      </c>
      <c r="F1899" s="16" t="str">
        <f>VLOOKUP(A1899,'Medical Examinations'!A1899:E1899,5,FALSE)</f>
        <v>yes</v>
      </c>
      <c r="G1899" s="16" t="str">
        <f>VLOOKUP(A1899,'Medical Examinations'!A1899:F1899,6,FALSE)</f>
        <v>No</v>
      </c>
      <c r="H1899" s="16">
        <f>VLOOKUP('HEALTH CARE'!A1899,'Medical Examinations'!A1899:G1899,7,FALSE)</f>
        <v>2</v>
      </c>
      <c r="I1899" s="16" t="str">
        <f>VLOOKUP(A1899,'Medical Examinations'!A1899:H1899,8,FALSE)</f>
        <v>No</v>
      </c>
      <c r="J1899" s="16" t="str">
        <f>VLOOKUP(A1899,'Medical Examinations'!A1899:I1899,9,FALSE)</f>
        <v>normal weight</v>
      </c>
      <c r="K1899" s="16" t="str">
        <f>VLOOKUP(A1899,'Medical Examinations'!A1899:J1899,10,FALSE)</f>
        <v>normal</v>
      </c>
      <c r="L1899" s="18">
        <f>VLOOKUP(A1899,'Hospitalisation Details'!A:F, 5, FALSE)</f>
        <v>13</v>
      </c>
      <c r="M1899" s="16">
        <f>VLOOKUP(A1899,'Hospitalisation Details'!A1899:H1899,8,FALSE)</f>
        <v>4005.42</v>
      </c>
      <c r="N1899" s="16" t="str">
        <f>VLOOKUP(A1899,'Hospitalisation Details'!A1899:I1899,9,FALSE)</f>
        <v>tier - 2</v>
      </c>
      <c r="O1899" s="16" t="str">
        <f>VLOOKUP(A1899,'Hospitalisation Details'!A1899:J1899,10,FALSE)</f>
        <v>tier - 1</v>
      </c>
      <c r="P1899" s="16" t="str">
        <f>VLOOKUP(A1899,'Hospitalisation Details'!A1899:K1899,11,FALSE)</f>
        <v>R1015</v>
      </c>
      <c r="Q1899" s="16">
        <f>VLOOKUP(A1899,'Hospitalisation Details'!A1899:L1899,12,FALSE)</f>
        <v>22</v>
      </c>
    </row>
    <row r="1900" spans="1:17" ht="20.399999999999999" x14ac:dyDescent="0.6">
      <c r="A1900" s="17" t="s">
        <v>469</v>
      </c>
      <c r="B1900" s="16" t="str">
        <f>VLOOKUP('HEALTH CARE'!A1900,'Customer Names'!A1900:D1900,3,FALSE)</f>
        <v>Benestad</v>
      </c>
      <c r="C1900" s="16">
        <f>VLOOKUP(A1900,'Medical Examinations'!A1900:B1900,2,FALSE)</f>
        <v>21.24</v>
      </c>
      <c r="D1900" s="16">
        <f>VLOOKUP(A1900,'Medical Examinations'!A1900:C1900,3,FALSE)</f>
        <v>4.49</v>
      </c>
      <c r="E1900" s="16" t="str">
        <f>VLOOKUP(A1900,'Medical Examinations'!A1900:D1900,4,FALSE)</f>
        <v>No</v>
      </c>
      <c r="F1900" s="16" t="str">
        <f>VLOOKUP(A1900,'Medical Examinations'!A1900:E1900,5,FALSE)</f>
        <v>No</v>
      </c>
      <c r="G1900" s="16" t="str">
        <f>VLOOKUP(A1900,'Medical Examinations'!A1900:F1900,6,FALSE)</f>
        <v>No</v>
      </c>
      <c r="H1900" s="16">
        <f>VLOOKUP('HEALTH CARE'!A1900,'Medical Examinations'!A1900:G1900,7,FALSE)</f>
        <v>0</v>
      </c>
      <c r="I1900" s="16" t="str">
        <f>VLOOKUP(A1900,'Medical Examinations'!A1900:H1900,8,FALSE)</f>
        <v>No</v>
      </c>
      <c r="J1900" s="16" t="str">
        <f>VLOOKUP(A1900,'Medical Examinations'!A1900:I1900,9,FALSE)</f>
        <v>normal weight</v>
      </c>
      <c r="K1900" s="16" t="str">
        <f>VLOOKUP(A1900,'Medical Examinations'!A1900:J1900,10,FALSE)</f>
        <v>normal</v>
      </c>
      <c r="L1900" s="18">
        <f>VLOOKUP(A1900,'Hospitalisation Details'!A:F, 5, FALSE)</f>
        <v>10</v>
      </c>
      <c r="M1900" s="16">
        <f>VLOOKUP(A1900,'Hospitalisation Details'!A1900:H1900,8,FALSE)</f>
        <v>4002.36</v>
      </c>
      <c r="N1900" s="16" t="str">
        <f>VLOOKUP(A1900,'Hospitalisation Details'!A1900:I1900,9,FALSE)</f>
        <v>tier - 2</v>
      </c>
      <c r="O1900" s="16" t="str">
        <f>VLOOKUP(A1900,'Hospitalisation Details'!A1900:J1900,10,FALSE)</f>
        <v>tier - 1</v>
      </c>
      <c r="P1900" s="16" t="str">
        <f>VLOOKUP(A1900,'Hospitalisation Details'!A1900:K1900,11,FALSE)</f>
        <v>R1013</v>
      </c>
      <c r="Q1900" s="16">
        <f>VLOOKUP(A1900,'Hospitalisation Details'!A1900:L1900,12,FALSE)</f>
        <v>33</v>
      </c>
    </row>
    <row r="1901" spans="1:17" ht="20.399999999999999" x14ac:dyDescent="0.6">
      <c r="A1901" s="17" t="s">
        <v>468</v>
      </c>
      <c r="B1901" s="16" t="str">
        <f>VLOOKUP('HEALTH CARE'!A1901,'Customer Names'!A1901:D1901,3,FALSE)</f>
        <v>Gonzales</v>
      </c>
      <c r="C1901" s="16">
        <f>VLOOKUP(A1901,'Medical Examinations'!A1901:B1901,2,FALSE)</f>
        <v>44.22</v>
      </c>
      <c r="D1901" s="16">
        <f>VLOOKUP(A1901,'Medical Examinations'!A1901:C1901,3,FALSE)</f>
        <v>6.35</v>
      </c>
      <c r="E1901" s="16" t="str">
        <f>VLOOKUP(A1901,'Medical Examinations'!A1901:D1901,4,FALSE)</f>
        <v>No</v>
      </c>
      <c r="F1901" s="16" t="str">
        <f>VLOOKUP(A1901,'Medical Examinations'!A1901:E1901,5,FALSE)</f>
        <v>No</v>
      </c>
      <c r="G1901" s="16" t="str">
        <f>VLOOKUP(A1901,'Medical Examinations'!A1901:F1901,6,FALSE)</f>
        <v>No</v>
      </c>
      <c r="H1901" s="16">
        <f>VLOOKUP('HEALTH CARE'!A1901,'Medical Examinations'!A1901:G1901,7,FALSE)</f>
        <v>0</v>
      </c>
      <c r="I1901" s="16" t="str">
        <f>VLOOKUP(A1901,'Medical Examinations'!A1901:H1901,8,FALSE)</f>
        <v>No</v>
      </c>
      <c r="J1901" s="16" t="str">
        <f>VLOOKUP(A1901,'Medical Examinations'!A1901:I1901,9,FALSE)</f>
        <v>obesity</v>
      </c>
      <c r="K1901" s="16" t="str">
        <f>VLOOKUP(A1901,'Medical Examinations'!A1901:J1901,10,FALSE)</f>
        <v>prediabetes</v>
      </c>
      <c r="L1901" s="18">
        <f>VLOOKUP(A1901,'Hospitalisation Details'!A:F, 5, FALSE)</f>
        <v>1</v>
      </c>
      <c r="M1901" s="16">
        <f>VLOOKUP(A1901,'Hospitalisation Details'!A1901:H1901,8,FALSE)</f>
        <v>3994.18</v>
      </c>
      <c r="N1901" s="16" t="str">
        <f>VLOOKUP(A1901,'Hospitalisation Details'!A1901:I1901,9,FALSE)</f>
        <v>tier - 2</v>
      </c>
      <c r="O1901" s="16" t="str">
        <f>VLOOKUP(A1901,'Hospitalisation Details'!A1901:J1901,10,FALSE)</f>
        <v>tier - 2</v>
      </c>
      <c r="P1901" s="16" t="str">
        <f>VLOOKUP(A1901,'Hospitalisation Details'!A1901:K1901,11,FALSE)</f>
        <v>R1013</v>
      </c>
      <c r="Q1901" s="16">
        <f>VLOOKUP(A1901,'Hospitalisation Details'!A1901:L1901,12,FALSE)</f>
        <v>32</v>
      </c>
    </row>
    <row r="1902" spans="1:17" ht="20.399999999999999" x14ac:dyDescent="0.6">
      <c r="A1902" s="17" t="s">
        <v>467</v>
      </c>
      <c r="B1902" s="16" t="str">
        <f>VLOOKUP('HEALTH CARE'!A1902,'Customer Names'!A1902:D1902,3,FALSE)</f>
        <v>Newman</v>
      </c>
      <c r="C1902" s="16">
        <f>VLOOKUP(A1902,'Medical Examinations'!A1902:B1902,2,FALSE)</f>
        <v>41.1</v>
      </c>
      <c r="D1902" s="16">
        <f>VLOOKUP(A1902,'Medical Examinations'!A1902:C1902,3,FALSE)</f>
        <v>5.79</v>
      </c>
      <c r="E1902" s="16" t="str">
        <f>VLOOKUP(A1902,'Medical Examinations'!A1902:D1902,4,FALSE)</f>
        <v>No</v>
      </c>
      <c r="F1902" s="16" t="str">
        <f>VLOOKUP(A1902,'Medical Examinations'!A1902:E1902,5,FALSE)</f>
        <v>No</v>
      </c>
      <c r="G1902" s="16" t="str">
        <f>VLOOKUP(A1902,'Medical Examinations'!A1902:F1902,6,FALSE)</f>
        <v>No</v>
      </c>
      <c r="H1902" s="16">
        <f>VLOOKUP('HEALTH CARE'!A1902,'Medical Examinations'!A1902:G1902,7,FALSE)</f>
        <v>0</v>
      </c>
      <c r="I1902" s="16" t="str">
        <f>VLOOKUP(A1902,'Medical Examinations'!A1902:H1902,8,FALSE)</f>
        <v>No</v>
      </c>
      <c r="J1902" s="16" t="str">
        <f>VLOOKUP(A1902,'Medical Examinations'!A1902:I1902,9,FALSE)</f>
        <v>obesity</v>
      </c>
      <c r="K1902" s="16" t="str">
        <f>VLOOKUP(A1902,'Medical Examinations'!A1902:J1902,10,FALSE)</f>
        <v>prediabetes</v>
      </c>
      <c r="L1902" s="18">
        <f>VLOOKUP(A1902,'Hospitalisation Details'!A:F, 5, FALSE)</f>
        <v>22</v>
      </c>
      <c r="M1902" s="16">
        <f>VLOOKUP(A1902,'Hospitalisation Details'!A1902:H1902,8,FALSE)</f>
        <v>3989.84</v>
      </c>
      <c r="N1902" s="16" t="str">
        <f>VLOOKUP(A1902,'Hospitalisation Details'!A1902:I1902,9,FALSE)</f>
        <v>tier - 2</v>
      </c>
      <c r="O1902" s="16" t="str">
        <f>VLOOKUP(A1902,'Hospitalisation Details'!A1902:J1902,10,FALSE)</f>
        <v>tier - 2</v>
      </c>
      <c r="P1902" s="16" t="str">
        <f>VLOOKUP(A1902,'Hospitalisation Details'!A1902:K1902,11,FALSE)</f>
        <v>R1011</v>
      </c>
      <c r="Q1902" s="16">
        <f>VLOOKUP(A1902,'Hospitalisation Details'!A1902:L1902,12,FALSE)</f>
        <v>32</v>
      </c>
    </row>
    <row r="1903" spans="1:17" ht="20.399999999999999" x14ac:dyDescent="0.6">
      <c r="A1903" s="17" t="s">
        <v>466</v>
      </c>
      <c r="B1903" s="16" t="str">
        <f>VLOOKUP('HEALTH CARE'!A1903,'Customer Names'!A1903:D1903,3,FALSE)</f>
        <v>Sayre</v>
      </c>
      <c r="C1903" s="16">
        <f>VLOOKUP(A1903,'Medical Examinations'!A1903:B1903,2,FALSE)</f>
        <v>34.200000000000003</v>
      </c>
      <c r="D1903" s="16">
        <f>VLOOKUP(A1903,'Medical Examinations'!A1903:C1903,3,FALSE)</f>
        <v>4.78</v>
      </c>
      <c r="E1903" s="16" t="str">
        <f>VLOOKUP(A1903,'Medical Examinations'!A1903:D1903,4,FALSE)</f>
        <v>Yes</v>
      </c>
      <c r="F1903" s="16" t="str">
        <f>VLOOKUP(A1903,'Medical Examinations'!A1903:E1903,5,FALSE)</f>
        <v>No</v>
      </c>
      <c r="G1903" s="16" t="str">
        <f>VLOOKUP(A1903,'Medical Examinations'!A1903:F1903,6,FALSE)</f>
        <v>No</v>
      </c>
      <c r="H1903" s="16">
        <f>VLOOKUP('HEALTH CARE'!A1903,'Medical Examinations'!A1903:G1903,7,FALSE)</f>
        <v>0</v>
      </c>
      <c r="I1903" s="16" t="str">
        <f>VLOOKUP(A1903,'Medical Examinations'!A1903:H1903,8,FALSE)</f>
        <v>No</v>
      </c>
      <c r="J1903" s="16" t="str">
        <f>VLOOKUP(A1903,'Medical Examinations'!A1903:I1903,9,FALSE)</f>
        <v>obesity</v>
      </c>
      <c r="K1903" s="16" t="str">
        <f>VLOOKUP(A1903,'Medical Examinations'!A1903:J1903,10,FALSE)</f>
        <v>normal</v>
      </c>
      <c r="L1903" s="18">
        <f>VLOOKUP(A1903,'Hospitalisation Details'!A:F, 5, FALSE)</f>
        <v>8</v>
      </c>
      <c r="M1903" s="16">
        <f>VLOOKUP(A1903,'Hospitalisation Details'!A1903:H1903,8,FALSE)</f>
        <v>3987.93</v>
      </c>
      <c r="N1903" s="16" t="str">
        <f>VLOOKUP(A1903,'Hospitalisation Details'!A1903:I1903,9,FALSE)</f>
        <v>tier - 2</v>
      </c>
      <c r="O1903" s="16" t="str">
        <f>VLOOKUP(A1903,'Hospitalisation Details'!A1903:J1903,10,FALSE)</f>
        <v>tier - 2</v>
      </c>
      <c r="P1903" s="16" t="str">
        <f>VLOOKUP(A1903,'Hospitalisation Details'!A1903:K1903,11,FALSE)</f>
        <v>R1011</v>
      </c>
      <c r="Q1903" s="16">
        <f>VLOOKUP(A1903,'Hospitalisation Details'!A1903:L1903,12,FALSE)</f>
        <v>26</v>
      </c>
    </row>
    <row r="1904" spans="1:17" ht="20.399999999999999" x14ac:dyDescent="0.6">
      <c r="A1904" s="17" t="s">
        <v>465</v>
      </c>
      <c r="B1904" s="16" t="str">
        <f>VLOOKUP('HEALTH CARE'!A1904,'Customer Names'!A1904:D1904,3,FALSE)</f>
        <v>Panke</v>
      </c>
      <c r="C1904" s="16">
        <f>VLOOKUP(A1904,'Medical Examinations'!A1904:B1904,2,FALSE)</f>
        <v>29.92</v>
      </c>
      <c r="D1904" s="16">
        <f>VLOOKUP(A1904,'Medical Examinations'!A1904:C1904,3,FALSE)</f>
        <v>6.02</v>
      </c>
      <c r="E1904" s="16" t="str">
        <f>VLOOKUP(A1904,'Medical Examinations'!A1904:D1904,4,FALSE)</f>
        <v>Yes</v>
      </c>
      <c r="F1904" s="16" t="str">
        <f>VLOOKUP(A1904,'Medical Examinations'!A1904:E1904,5,FALSE)</f>
        <v>No</v>
      </c>
      <c r="G1904" s="16" t="str">
        <f>VLOOKUP(A1904,'Medical Examinations'!A1904:F1904,6,FALSE)</f>
        <v>No</v>
      </c>
      <c r="H1904" s="16">
        <f>VLOOKUP('HEALTH CARE'!A1904,'Medical Examinations'!A1904:G1904,7,FALSE)</f>
        <v>0</v>
      </c>
      <c r="I1904" s="16" t="str">
        <f>VLOOKUP(A1904,'Medical Examinations'!A1904:H1904,8,FALSE)</f>
        <v>No</v>
      </c>
      <c r="J1904" s="16" t="b">
        <f>VLOOKUP(A1904,'Medical Examinations'!A1904:I1904,9,FALSE)</f>
        <v>0</v>
      </c>
      <c r="K1904" s="16" t="str">
        <f>VLOOKUP(A1904,'Medical Examinations'!A1904:J1904,10,FALSE)</f>
        <v>prediabetes</v>
      </c>
      <c r="L1904" s="18">
        <f>VLOOKUP(A1904,'Hospitalisation Details'!A:F, 5, FALSE)</f>
        <v>17</v>
      </c>
      <c r="M1904" s="16">
        <f>VLOOKUP(A1904,'Hospitalisation Details'!A1904:H1904,8,FALSE)</f>
        <v>3981.98</v>
      </c>
      <c r="N1904" s="16" t="str">
        <f>VLOOKUP(A1904,'Hospitalisation Details'!A1904:I1904,9,FALSE)</f>
        <v>tier - 2</v>
      </c>
      <c r="O1904" s="16" t="str">
        <f>VLOOKUP(A1904,'Hospitalisation Details'!A1904:J1904,10,FALSE)</f>
        <v>tier - 2</v>
      </c>
      <c r="P1904" s="16" t="str">
        <f>VLOOKUP(A1904,'Hospitalisation Details'!A1904:K1904,11,FALSE)</f>
        <v>R1013</v>
      </c>
      <c r="Q1904" s="16">
        <f>VLOOKUP(A1904,'Hospitalisation Details'!A1904:L1904,12,FALSE)</f>
        <v>26</v>
      </c>
    </row>
    <row r="1905" spans="1:17" ht="20.399999999999999" x14ac:dyDescent="0.6">
      <c r="A1905" s="17" t="s">
        <v>464</v>
      </c>
      <c r="B1905" s="16" t="str">
        <f>VLOOKUP('HEALTH CARE'!A1905,'Customer Names'!A1905:D1905,3,FALSE)</f>
        <v>Brennan</v>
      </c>
      <c r="C1905" s="16">
        <f>VLOOKUP(A1905,'Medical Examinations'!A1905:B1905,2,FALSE)</f>
        <v>28.93</v>
      </c>
      <c r="D1905" s="16">
        <f>VLOOKUP(A1905,'Medical Examinations'!A1905:C1905,3,FALSE)</f>
        <v>4.4400000000000004</v>
      </c>
      <c r="E1905" s="16" t="str">
        <f>VLOOKUP(A1905,'Medical Examinations'!A1905:D1905,4,FALSE)</f>
        <v>No</v>
      </c>
      <c r="F1905" s="16" t="str">
        <f>VLOOKUP(A1905,'Medical Examinations'!A1905:E1905,5,FALSE)</f>
        <v>No</v>
      </c>
      <c r="G1905" s="16" t="str">
        <f>VLOOKUP(A1905,'Medical Examinations'!A1905:F1905,6,FALSE)</f>
        <v>No</v>
      </c>
      <c r="H1905" s="16">
        <f>VLOOKUP('HEALTH CARE'!A1905,'Medical Examinations'!A1905:G1905,7,FALSE)</f>
        <v>0</v>
      </c>
      <c r="I1905" s="16" t="str">
        <f>VLOOKUP(A1905,'Medical Examinations'!A1905:H1905,8,FALSE)</f>
        <v>No</v>
      </c>
      <c r="J1905" s="16" t="str">
        <f>VLOOKUP(A1905,'Medical Examinations'!A1905:I1905,9,FALSE)</f>
        <v>overweight</v>
      </c>
      <c r="K1905" s="16" t="str">
        <f>VLOOKUP(A1905,'Medical Examinations'!A1905:J1905,10,FALSE)</f>
        <v>normal</v>
      </c>
      <c r="L1905" s="18">
        <f>VLOOKUP(A1905,'Hospitalisation Details'!A:F, 5, FALSE)</f>
        <v>29</v>
      </c>
      <c r="M1905" s="16">
        <f>VLOOKUP(A1905,'Hospitalisation Details'!A1905:H1905,8,FALSE)</f>
        <v>3972.92</v>
      </c>
      <c r="N1905" s="16" t="str">
        <f>VLOOKUP(A1905,'Hospitalisation Details'!A1905:I1905,9,FALSE)</f>
        <v>tier - 2</v>
      </c>
      <c r="O1905" s="16" t="str">
        <f>VLOOKUP(A1905,'Hospitalisation Details'!A1905:J1905,10,FALSE)</f>
        <v>tier - 3</v>
      </c>
      <c r="P1905" s="16" t="str">
        <f>VLOOKUP(A1905,'Hospitalisation Details'!A1905:K1905,11,FALSE)</f>
        <v>R1013</v>
      </c>
      <c r="Q1905" s="16">
        <f>VLOOKUP(A1905,'Hospitalisation Details'!A1905:L1905,12,FALSE)</f>
        <v>32</v>
      </c>
    </row>
    <row r="1906" spans="1:17" ht="20.399999999999999" x14ac:dyDescent="0.6">
      <c r="A1906" s="17" t="s">
        <v>463</v>
      </c>
      <c r="B1906" s="16" t="str">
        <f>VLOOKUP('HEALTH CARE'!A1906,'Customer Names'!A1906:D1906,3,FALSE)</f>
        <v>Ngo</v>
      </c>
      <c r="C1906" s="16">
        <f>VLOOKUP(A1906,'Medical Examinations'!A1906:B1906,2,FALSE)</f>
        <v>31.254999999999999</v>
      </c>
      <c r="D1906" s="16">
        <f>VLOOKUP(A1906,'Medical Examinations'!A1906:C1906,3,FALSE)</f>
        <v>5.84</v>
      </c>
      <c r="E1906" s="16" t="str">
        <f>VLOOKUP(A1906,'Medical Examinations'!A1906:D1906,4,FALSE)</f>
        <v>Yes</v>
      </c>
      <c r="F1906" s="16" t="str">
        <f>VLOOKUP(A1906,'Medical Examinations'!A1906:E1906,5,FALSE)</f>
        <v>No</v>
      </c>
      <c r="G1906" s="16" t="str">
        <f>VLOOKUP(A1906,'Medical Examinations'!A1906:F1906,6,FALSE)</f>
        <v>No</v>
      </c>
      <c r="H1906" s="16">
        <f>VLOOKUP('HEALTH CARE'!A1906,'Medical Examinations'!A1906:G1906,7,FALSE)</f>
        <v>1</v>
      </c>
      <c r="I1906" s="16" t="str">
        <f>VLOOKUP(A1906,'Medical Examinations'!A1906:H1906,8,FALSE)</f>
        <v>No</v>
      </c>
      <c r="J1906" s="16" t="str">
        <f>VLOOKUP(A1906,'Medical Examinations'!A1906:I1906,9,FALSE)</f>
        <v>obesity</v>
      </c>
      <c r="K1906" s="16" t="str">
        <f>VLOOKUP(A1906,'Medical Examinations'!A1906:J1906,10,FALSE)</f>
        <v>prediabetes</v>
      </c>
      <c r="L1906" s="18">
        <f>VLOOKUP(A1906,'Hospitalisation Details'!A:F, 5, FALSE)</f>
        <v>11</v>
      </c>
      <c r="M1906" s="16">
        <f>VLOOKUP(A1906,'Hospitalisation Details'!A1906:H1906,8,FALSE)</f>
        <v>3956.07</v>
      </c>
      <c r="N1906" s="16" t="str">
        <f>VLOOKUP(A1906,'Hospitalisation Details'!A1906:I1906,9,FALSE)</f>
        <v>tier - 2</v>
      </c>
      <c r="O1906" s="16" t="str">
        <f>VLOOKUP(A1906,'Hospitalisation Details'!A1906:J1906,10,FALSE)</f>
        <v>tier - 2</v>
      </c>
      <c r="P1906" s="16" t="str">
        <f>VLOOKUP(A1906,'Hospitalisation Details'!A1906:K1906,11,FALSE)</f>
        <v>R1012</v>
      </c>
      <c r="Q1906" s="16">
        <f>VLOOKUP(A1906,'Hospitalisation Details'!A1906:L1906,12,FALSE)</f>
        <v>27</v>
      </c>
    </row>
    <row r="1907" spans="1:17" ht="20.399999999999999" x14ac:dyDescent="0.6">
      <c r="A1907" s="17" t="s">
        <v>462</v>
      </c>
      <c r="B1907" s="16" t="str">
        <f>VLOOKUP('HEALTH CARE'!A1907,'Customer Names'!A1907:D1907,3,FALSE)</f>
        <v>Guerdan</v>
      </c>
      <c r="C1907" s="16">
        <f>VLOOKUP(A1907,'Medical Examinations'!A1907:B1907,2,FALSE)</f>
        <v>29.83</v>
      </c>
      <c r="D1907" s="16">
        <f>VLOOKUP(A1907,'Medical Examinations'!A1907:C1907,3,FALSE)</f>
        <v>5.39</v>
      </c>
      <c r="E1907" s="16" t="str">
        <f>VLOOKUP(A1907,'Medical Examinations'!A1907:D1907,4,FALSE)</f>
        <v>No</v>
      </c>
      <c r="F1907" s="16" t="str">
        <f>VLOOKUP(A1907,'Medical Examinations'!A1907:E1907,5,FALSE)</f>
        <v>No</v>
      </c>
      <c r="G1907" s="16" t="str">
        <f>VLOOKUP(A1907,'Medical Examinations'!A1907:F1907,6,FALSE)</f>
        <v>No</v>
      </c>
      <c r="H1907" s="16">
        <f>VLOOKUP('HEALTH CARE'!A1907,'Medical Examinations'!A1907:G1907,7,FALSE)</f>
        <v>0</v>
      </c>
      <c r="I1907" s="16" t="str">
        <f>VLOOKUP(A1907,'Medical Examinations'!A1907:H1907,8,FALSE)</f>
        <v>No</v>
      </c>
      <c r="J1907" s="16" t="str">
        <f>VLOOKUP(A1907,'Medical Examinations'!A1907:I1907,9,FALSE)</f>
        <v>overweight</v>
      </c>
      <c r="K1907" s="16" t="str">
        <f>VLOOKUP(A1907,'Medical Examinations'!A1907:J1907,10,FALSE)</f>
        <v>normal</v>
      </c>
      <c r="L1907" s="18">
        <f>VLOOKUP(A1907,'Hospitalisation Details'!A:F, 5, FALSE)</f>
        <v>10</v>
      </c>
      <c r="M1907" s="16">
        <f>VLOOKUP(A1907,'Hospitalisation Details'!A1907:H1907,8,FALSE)</f>
        <v>3955.98</v>
      </c>
      <c r="N1907" s="16" t="str">
        <f>VLOOKUP(A1907,'Hospitalisation Details'!A1907:I1907,9,FALSE)</f>
        <v>tier - 2</v>
      </c>
      <c r="O1907" s="16" t="str">
        <f>VLOOKUP(A1907,'Hospitalisation Details'!A1907:J1907,10,FALSE)</f>
        <v>tier - 3</v>
      </c>
      <c r="P1907" s="16" t="str">
        <f>VLOOKUP(A1907,'Hospitalisation Details'!A1907:K1907,11,FALSE)</f>
        <v>R1021</v>
      </c>
      <c r="Q1907" s="16">
        <f>VLOOKUP(A1907,'Hospitalisation Details'!A1907:L1907,12,FALSE)</f>
        <v>23</v>
      </c>
    </row>
    <row r="1908" spans="1:17" ht="20.399999999999999" x14ac:dyDescent="0.6">
      <c r="A1908" s="17" t="s">
        <v>461</v>
      </c>
      <c r="B1908" s="16" t="str">
        <f>VLOOKUP('HEALTH CARE'!A1908,'Customer Names'!A1908:D1908,3,FALSE)</f>
        <v>Shaw</v>
      </c>
      <c r="C1908" s="16">
        <f>VLOOKUP(A1908,'Medical Examinations'!A1908:B1908,2,FALSE)</f>
        <v>29.59</v>
      </c>
      <c r="D1908" s="16">
        <f>VLOOKUP(A1908,'Medical Examinations'!A1908:C1908,3,FALSE)</f>
        <v>6.16</v>
      </c>
      <c r="E1908" s="16" t="str">
        <f>VLOOKUP(A1908,'Medical Examinations'!A1908:D1908,4,FALSE)</f>
        <v>No</v>
      </c>
      <c r="F1908" s="16" t="str">
        <f>VLOOKUP(A1908,'Medical Examinations'!A1908:E1908,5,FALSE)</f>
        <v>No</v>
      </c>
      <c r="G1908" s="16" t="str">
        <f>VLOOKUP(A1908,'Medical Examinations'!A1908:F1908,6,FALSE)</f>
        <v>Yes</v>
      </c>
      <c r="H1908" s="16">
        <f>VLOOKUP('HEALTH CARE'!A1908,'Medical Examinations'!A1908:G1908,7,FALSE)</f>
        <v>1</v>
      </c>
      <c r="I1908" s="16" t="str">
        <f>VLOOKUP(A1908,'Medical Examinations'!A1908:H1908,8,FALSE)</f>
        <v>No</v>
      </c>
      <c r="J1908" s="16" t="str">
        <f>VLOOKUP(A1908,'Medical Examinations'!A1908:I1908,9,FALSE)</f>
        <v>overweight</v>
      </c>
      <c r="K1908" s="16" t="str">
        <f>VLOOKUP(A1908,'Medical Examinations'!A1908:J1908,10,FALSE)</f>
        <v>prediabetes</v>
      </c>
      <c r="L1908" s="18">
        <f>VLOOKUP(A1908,'Hospitalisation Details'!A:F, 5, FALSE)</f>
        <v>11</v>
      </c>
      <c r="M1908" s="16">
        <f>VLOOKUP(A1908,'Hospitalisation Details'!A1908:H1908,8,FALSE)</f>
        <v>3947.41</v>
      </c>
      <c r="N1908" s="16" t="str">
        <f>VLOOKUP(A1908,'Hospitalisation Details'!A1908:I1908,9,FALSE)</f>
        <v>tier - 2</v>
      </c>
      <c r="O1908" s="16" t="str">
        <f>VLOOKUP(A1908,'Hospitalisation Details'!A1908:J1908,10,FALSE)</f>
        <v>tier - 2</v>
      </c>
      <c r="P1908" s="16" t="str">
        <f>VLOOKUP(A1908,'Hospitalisation Details'!A1908:K1908,11,FALSE)</f>
        <v>R1013</v>
      </c>
      <c r="Q1908" s="16">
        <f>VLOOKUP(A1908,'Hospitalisation Details'!A1908:L1908,12,FALSE)</f>
        <v>29</v>
      </c>
    </row>
    <row r="1909" spans="1:17" ht="20.399999999999999" x14ac:dyDescent="0.6">
      <c r="A1909" s="17" t="s">
        <v>460</v>
      </c>
      <c r="B1909" s="16" t="str">
        <f>VLOOKUP('HEALTH CARE'!A1909,'Customer Names'!A1909:D1909,3,FALSE)</f>
        <v>Mills-Honarvar</v>
      </c>
      <c r="C1909" s="16">
        <f>VLOOKUP(A1909,'Medical Examinations'!A1909:B1909,2,FALSE)</f>
        <v>31.16</v>
      </c>
      <c r="D1909" s="16">
        <f>VLOOKUP(A1909,'Medical Examinations'!A1909:C1909,3,FALSE)</f>
        <v>4.49</v>
      </c>
      <c r="E1909" s="16" t="str">
        <f>VLOOKUP(A1909,'Medical Examinations'!A1909:D1909,4,FALSE)</f>
        <v>No</v>
      </c>
      <c r="F1909" s="16" t="str">
        <f>VLOOKUP(A1909,'Medical Examinations'!A1909:E1909,5,FALSE)</f>
        <v>No</v>
      </c>
      <c r="G1909" s="16" t="str">
        <f>VLOOKUP(A1909,'Medical Examinations'!A1909:F1909,6,FALSE)</f>
        <v>Yes</v>
      </c>
      <c r="H1909" s="16">
        <f>VLOOKUP('HEALTH CARE'!A1909,'Medical Examinations'!A1909:G1909,7,FALSE)</f>
        <v>1</v>
      </c>
      <c r="I1909" s="16" t="str">
        <f>VLOOKUP(A1909,'Medical Examinations'!A1909:H1909,8,FALSE)</f>
        <v>No</v>
      </c>
      <c r="J1909" s="16" t="str">
        <f>VLOOKUP(A1909,'Medical Examinations'!A1909:I1909,9,FALSE)</f>
        <v>obesity</v>
      </c>
      <c r="K1909" s="16" t="str">
        <f>VLOOKUP(A1909,'Medical Examinations'!A1909:J1909,10,FALSE)</f>
        <v>normal</v>
      </c>
      <c r="L1909" s="18">
        <f>VLOOKUP(A1909,'Hospitalisation Details'!A:F, 5, FALSE)</f>
        <v>29</v>
      </c>
      <c r="M1909" s="16">
        <f>VLOOKUP(A1909,'Hospitalisation Details'!A1909:H1909,8,FALSE)</f>
        <v>3943.6</v>
      </c>
      <c r="N1909" s="16" t="str">
        <f>VLOOKUP(A1909,'Hospitalisation Details'!A1909:I1909,9,FALSE)</f>
        <v>tier - 2</v>
      </c>
      <c r="O1909" s="16" t="str">
        <f>VLOOKUP(A1909,'Hospitalisation Details'!A1909:J1909,10,FALSE)</f>
        <v>tier - 3</v>
      </c>
      <c r="P1909" s="16" t="str">
        <f>VLOOKUP(A1909,'Hospitalisation Details'!A1909:K1909,11,FALSE)</f>
        <v>R1024</v>
      </c>
      <c r="Q1909" s="16">
        <f>VLOOKUP(A1909,'Hospitalisation Details'!A1909:L1909,12,FALSE)</f>
        <v>29</v>
      </c>
    </row>
    <row r="1910" spans="1:17" ht="20.399999999999999" x14ac:dyDescent="0.6">
      <c r="A1910" s="17" t="s">
        <v>459</v>
      </c>
      <c r="B1910" s="16" t="str">
        <f>VLOOKUP('HEALTH CARE'!A1910,'Customer Names'!A1910:D1910,3,FALSE)</f>
        <v>Farvard</v>
      </c>
      <c r="C1910" s="16">
        <f>VLOOKUP(A1910,'Medical Examinations'!A1910:B1910,2,FALSE)</f>
        <v>34.21</v>
      </c>
      <c r="D1910" s="16">
        <f>VLOOKUP(A1910,'Medical Examinations'!A1910:C1910,3,FALSE)</f>
        <v>4.4800000000000004</v>
      </c>
      <c r="E1910" s="16" t="str">
        <f>VLOOKUP(A1910,'Medical Examinations'!A1910:D1910,4,FALSE)</f>
        <v>Yes</v>
      </c>
      <c r="F1910" s="16" t="str">
        <f>VLOOKUP(A1910,'Medical Examinations'!A1910:E1910,5,FALSE)</f>
        <v>No</v>
      </c>
      <c r="G1910" s="16" t="str">
        <f>VLOOKUP(A1910,'Medical Examinations'!A1910:F1910,6,FALSE)</f>
        <v>No</v>
      </c>
      <c r="H1910" s="16">
        <f>VLOOKUP('HEALTH CARE'!A1910,'Medical Examinations'!A1910:G1910,7,FALSE)</f>
        <v>1</v>
      </c>
      <c r="I1910" s="16" t="str">
        <f>VLOOKUP(A1910,'Medical Examinations'!A1910:H1910,8,FALSE)</f>
        <v>No</v>
      </c>
      <c r="J1910" s="16" t="str">
        <f>VLOOKUP(A1910,'Medical Examinations'!A1910:I1910,9,FALSE)</f>
        <v>obesity</v>
      </c>
      <c r="K1910" s="16" t="str">
        <f>VLOOKUP(A1910,'Medical Examinations'!A1910:J1910,10,FALSE)</f>
        <v>normal</v>
      </c>
      <c r="L1910" s="18">
        <f>VLOOKUP(A1910,'Hospitalisation Details'!A:F, 5, FALSE)</f>
        <v>24</v>
      </c>
      <c r="M1910" s="16">
        <f>VLOOKUP(A1910,'Hospitalisation Details'!A1910:H1910,8,FALSE)</f>
        <v>3935.18</v>
      </c>
      <c r="N1910" s="16" t="str">
        <f>VLOOKUP(A1910,'Hospitalisation Details'!A1910:I1910,9,FALSE)</f>
        <v>tier - 3</v>
      </c>
      <c r="O1910" s="16" t="str">
        <f>VLOOKUP(A1910,'Hospitalisation Details'!A1910:J1910,10,FALSE)</f>
        <v>tier - 1</v>
      </c>
      <c r="P1910" s="16" t="str">
        <f>VLOOKUP(A1910,'Hospitalisation Details'!A1910:K1910,11,FALSE)</f>
        <v>R1013</v>
      </c>
      <c r="Q1910" s="16">
        <f>VLOOKUP(A1910,'Hospitalisation Details'!A1910:L1910,12,FALSE)</f>
        <v>34</v>
      </c>
    </row>
    <row r="1911" spans="1:17" ht="20.399999999999999" x14ac:dyDescent="0.6">
      <c r="A1911" s="17" t="s">
        <v>458</v>
      </c>
      <c r="B1911" s="16" t="str">
        <f>VLOOKUP('HEALTH CARE'!A1911,'Customer Names'!A1911:D1911,3,FALSE)</f>
        <v>Kelly</v>
      </c>
      <c r="C1911" s="16">
        <f>VLOOKUP(A1911,'Medical Examinations'!A1911:B1911,2,FALSE)</f>
        <v>34.86</v>
      </c>
      <c r="D1911" s="16">
        <f>VLOOKUP(A1911,'Medical Examinations'!A1911:C1911,3,FALSE)</f>
        <v>10.97</v>
      </c>
      <c r="E1911" s="16" t="str">
        <f>VLOOKUP(A1911,'Medical Examinations'!A1911:D1911,4,FALSE)</f>
        <v>No</v>
      </c>
      <c r="F1911" s="16" t="str">
        <f>VLOOKUP(A1911,'Medical Examinations'!A1911:E1911,5,FALSE)</f>
        <v>No</v>
      </c>
      <c r="G1911" s="16" t="str">
        <f>VLOOKUP(A1911,'Medical Examinations'!A1911:F1911,6,FALSE)</f>
        <v>No</v>
      </c>
      <c r="H1911" s="16">
        <f>VLOOKUP('HEALTH CARE'!A1911,'Medical Examinations'!A1911:G1911,7,FALSE)</f>
        <v>0</v>
      </c>
      <c r="I1911" s="16" t="str">
        <f>VLOOKUP(A1911,'Medical Examinations'!A1911:H1911,8,FALSE)</f>
        <v>No</v>
      </c>
      <c r="J1911" s="16" t="str">
        <f>VLOOKUP(A1911,'Medical Examinations'!A1911:I1911,9,FALSE)</f>
        <v>obesity</v>
      </c>
      <c r="K1911" s="16" t="str">
        <f>VLOOKUP(A1911,'Medical Examinations'!A1911:J1911,10,FALSE)</f>
        <v>diabetes</v>
      </c>
      <c r="L1911" s="18">
        <f>VLOOKUP(A1911,'Hospitalisation Details'!A:F, 5, FALSE)</f>
        <v>15</v>
      </c>
      <c r="M1911" s="16">
        <f>VLOOKUP(A1911,'Hospitalisation Details'!A1911:H1911,8,FALSE)</f>
        <v>3931.51</v>
      </c>
      <c r="N1911" s="16" t="str">
        <f>VLOOKUP(A1911,'Hospitalisation Details'!A1911:I1911,9,FALSE)</f>
        <v>tier - 2</v>
      </c>
      <c r="O1911" s="16" t="str">
        <f>VLOOKUP(A1911,'Hospitalisation Details'!A1911:J1911,10,FALSE)</f>
        <v>tier - 3</v>
      </c>
      <c r="P1911" s="16" t="str">
        <f>VLOOKUP(A1911,'Hospitalisation Details'!A1911:K1911,11,FALSE)</f>
        <v>R1011</v>
      </c>
      <c r="Q1911" s="16">
        <f>VLOOKUP(A1911,'Hospitalisation Details'!A1911:L1911,12,FALSE)</f>
        <v>20</v>
      </c>
    </row>
    <row r="1912" spans="1:17" ht="20.399999999999999" x14ac:dyDescent="0.6">
      <c r="A1912" s="17" t="s">
        <v>457</v>
      </c>
      <c r="B1912" s="16" t="str">
        <f>VLOOKUP('HEALTH CARE'!A1912,'Customer Names'!A1912:D1912,3,FALSE)</f>
        <v>Skinner</v>
      </c>
      <c r="C1912" s="16">
        <f>VLOOKUP(A1912,'Medical Examinations'!A1912:B1912,2,FALSE)</f>
        <v>34.58</v>
      </c>
      <c r="D1912" s="16">
        <f>VLOOKUP(A1912,'Medical Examinations'!A1912:C1912,3,FALSE)</f>
        <v>5.14</v>
      </c>
      <c r="E1912" s="16" t="str">
        <f>VLOOKUP(A1912,'Medical Examinations'!A1912:D1912,4,FALSE)</f>
        <v>No</v>
      </c>
      <c r="F1912" s="16" t="str">
        <f>VLOOKUP(A1912,'Medical Examinations'!A1912:E1912,5,FALSE)</f>
        <v>yes</v>
      </c>
      <c r="G1912" s="16" t="str">
        <f>VLOOKUP(A1912,'Medical Examinations'!A1912:F1912,6,FALSE)</f>
        <v>No</v>
      </c>
      <c r="H1912" s="16">
        <f>VLOOKUP('HEALTH CARE'!A1912,'Medical Examinations'!A1912:G1912,7,FALSE)</f>
        <v>2</v>
      </c>
      <c r="I1912" s="16" t="str">
        <f>VLOOKUP(A1912,'Medical Examinations'!A1912:H1912,8,FALSE)</f>
        <v>No</v>
      </c>
      <c r="J1912" s="16" t="str">
        <f>VLOOKUP(A1912,'Medical Examinations'!A1912:I1912,9,FALSE)</f>
        <v>obesity</v>
      </c>
      <c r="K1912" s="16" t="str">
        <f>VLOOKUP(A1912,'Medical Examinations'!A1912:J1912,10,FALSE)</f>
        <v>normal</v>
      </c>
      <c r="L1912" s="18">
        <f>VLOOKUP(A1912,'Hospitalisation Details'!A:F, 5, FALSE)</f>
        <v>10</v>
      </c>
      <c r="M1912" s="16">
        <f>VLOOKUP(A1912,'Hospitalisation Details'!A1912:H1912,8,FALSE)</f>
        <v>3925.76</v>
      </c>
      <c r="N1912" s="16" t="str">
        <f>VLOOKUP(A1912,'Hospitalisation Details'!A1912:I1912,9,FALSE)</f>
        <v>tier - 2</v>
      </c>
      <c r="O1912" s="16" t="str">
        <f>VLOOKUP(A1912,'Hospitalisation Details'!A1912:J1912,10,FALSE)</f>
        <v>tier - 2</v>
      </c>
      <c r="P1912" s="16" t="str">
        <f>VLOOKUP(A1912,'Hospitalisation Details'!A1912:K1912,11,FALSE)</f>
        <v>R1024</v>
      </c>
      <c r="Q1912" s="16">
        <f>VLOOKUP(A1912,'Hospitalisation Details'!A1912:L1912,12,FALSE)</f>
        <v>22</v>
      </c>
    </row>
    <row r="1913" spans="1:17" ht="20.399999999999999" x14ac:dyDescent="0.6">
      <c r="A1913" s="17" t="s">
        <v>456</v>
      </c>
      <c r="B1913" s="16" t="str">
        <f>VLOOKUP('HEALTH CARE'!A1913,'Customer Names'!A1913:D1913,3,FALSE)</f>
        <v>Murphy</v>
      </c>
      <c r="C1913" s="16">
        <f>VLOOKUP(A1913,'Medical Examinations'!A1913:B1913,2,FALSE)</f>
        <v>17.940000000000001</v>
      </c>
      <c r="D1913" s="16">
        <f>VLOOKUP(A1913,'Medical Examinations'!A1913:C1913,3,FALSE)</f>
        <v>5.17</v>
      </c>
      <c r="E1913" s="16" t="str">
        <f>VLOOKUP(A1913,'Medical Examinations'!A1913:D1913,4,FALSE)</f>
        <v>Yes</v>
      </c>
      <c r="F1913" s="16" t="str">
        <f>VLOOKUP(A1913,'Medical Examinations'!A1913:E1913,5,FALSE)</f>
        <v>No</v>
      </c>
      <c r="G1913" s="16" t="str">
        <f>VLOOKUP(A1913,'Medical Examinations'!A1913:F1913,6,FALSE)</f>
        <v>No</v>
      </c>
      <c r="H1913" s="16">
        <f>VLOOKUP('HEALTH CARE'!A1913,'Medical Examinations'!A1913:G1913,7,FALSE)</f>
        <v>0</v>
      </c>
      <c r="I1913" s="16" t="str">
        <f>VLOOKUP(A1913,'Medical Examinations'!A1913:H1913,8,FALSE)</f>
        <v>No</v>
      </c>
      <c r="J1913" s="16" t="str">
        <f>VLOOKUP(A1913,'Medical Examinations'!A1913:I1913,9,FALSE)</f>
        <v>underweight</v>
      </c>
      <c r="K1913" s="16" t="str">
        <f>VLOOKUP(A1913,'Medical Examinations'!A1913:J1913,10,FALSE)</f>
        <v>normal</v>
      </c>
      <c r="L1913" s="18">
        <f>VLOOKUP(A1913,'Hospitalisation Details'!A:F, 5, FALSE)</f>
        <v>5</v>
      </c>
      <c r="M1913" s="16">
        <f>VLOOKUP(A1913,'Hospitalisation Details'!A1913:H1913,8,FALSE)</f>
        <v>3910.44</v>
      </c>
      <c r="N1913" s="16" t="str">
        <f>VLOOKUP(A1913,'Hospitalisation Details'!A1913:I1913,9,FALSE)</f>
        <v>tier - 2</v>
      </c>
      <c r="O1913" s="16" t="str">
        <f>VLOOKUP(A1913,'Hospitalisation Details'!A1913:J1913,10,FALSE)</f>
        <v>tier - 2</v>
      </c>
      <c r="P1913" s="16" t="str">
        <f>VLOOKUP(A1913,'Hospitalisation Details'!A1913:K1913,11,FALSE)</f>
        <v>R1013</v>
      </c>
      <c r="Q1913" s="16">
        <f>VLOOKUP(A1913,'Hospitalisation Details'!A1913:L1913,12,FALSE)</f>
        <v>37</v>
      </c>
    </row>
    <row r="1914" spans="1:17" ht="20.399999999999999" x14ac:dyDescent="0.6">
      <c r="A1914" s="17" t="s">
        <v>455</v>
      </c>
      <c r="B1914" s="16" t="str">
        <f>VLOOKUP('HEALTH CARE'!A1914,'Customer Names'!A1914:D1914,3,FALSE)</f>
        <v>Shue</v>
      </c>
      <c r="C1914" s="16">
        <f>VLOOKUP(A1914,'Medical Examinations'!A1914:B1914,2,FALSE)</f>
        <v>26.8</v>
      </c>
      <c r="D1914" s="16">
        <f>VLOOKUP(A1914,'Medical Examinations'!A1914:C1914,3,FALSE)</f>
        <v>6.18</v>
      </c>
      <c r="E1914" s="16" t="str">
        <f>VLOOKUP(A1914,'Medical Examinations'!A1914:D1914,4,FALSE)</f>
        <v>Yes</v>
      </c>
      <c r="F1914" s="16" t="str">
        <f>VLOOKUP(A1914,'Medical Examinations'!A1914:E1914,5,FALSE)</f>
        <v>No</v>
      </c>
      <c r="G1914" s="16" t="str">
        <f>VLOOKUP(A1914,'Medical Examinations'!A1914:F1914,6,FALSE)</f>
        <v>Yes</v>
      </c>
      <c r="H1914" s="16">
        <f>VLOOKUP('HEALTH CARE'!A1914,'Medical Examinations'!A1914:G1914,7,FALSE)</f>
        <v>1</v>
      </c>
      <c r="I1914" s="16" t="str">
        <f>VLOOKUP(A1914,'Medical Examinations'!A1914:H1914,8,FALSE)</f>
        <v>No</v>
      </c>
      <c r="J1914" s="16" t="str">
        <f>VLOOKUP(A1914,'Medical Examinations'!A1914:I1914,9,FALSE)</f>
        <v>overweight</v>
      </c>
      <c r="K1914" s="16" t="str">
        <f>VLOOKUP(A1914,'Medical Examinations'!A1914:J1914,10,FALSE)</f>
        <v>prediabetes</v>
      </c>
      <c r="L1914" s="18">
        <f>VLOOKUP(A1914,'Hospitalisation Details'!A:F, 5, FALSE)</f>
        <v>24</v>
      </c>
      <c r="M1914" s="16">
        <f>VLOOKUP(A1914,'Hospitalisation Details'!A1914:H1914,8,FALSE)</f>
        <v>3906.13</v>
      </c>
      <c r="N1914" s="16" t="str">
        <f>VLOOKUP(A1914,'Hospitalisation Details'!A1914:I1914,9,FALSE)</f>
        <v>tier - 3</v>
      </c>
      <c r="O1914" s="16" t="str">
        <f>VLOOKUP(A1914,'Hospitalisation Details'!A1914:J1914,10,FALSE)</f>
        <v>tier - 3</v>
      </c>
      <c r="P1914" s="16" t="str">
        <f>VLOOKUP(A1914,'Hospitalisation Details'!A1914:K1914,11,FALSE)</f>
        <v>R1011</v>
      </c>
      <c r="Q1914" s="16">
        <f>VLOOKUP(A1914,'Hospitalisation Details'!A1914:L1914,12,FALSE)</f>
        <v>25</v>
      </c>
    </row>
    <row r="1915" spans="1:17" ht="20.399999999999999" x14ac:dyDescent="0.6">
      <c r="A1915" s="17" t="s">
        <v>454</v>
      </c>
      <c r="B1915" s="16" t="str">
        <f>VLOOKUP('HEALTH CARE'!A1915,'Customer Names'!A1915:D1915,3,FALSE)</f>
        <v>Reilly</v>
      </c>
      <c r="C1915" s="16">
        <f>VLOOKUP(A1915,'Medical Examinations'!A1915:B1915,2,FALSE)</f>
        <v>17.690000000000001</v>
      </c>
      <c r="D1915" s="16">
        <f>VLOOKUP(A1915,'Medical Examinations'!A1915:C1915,3,FALSE)</f>
        <v>9.07</v>
      </c>
      <c r="E1915" s="16" t="str">
        <f>VLOOKUP(A1915,'Medical Examinations'!A1915:D1915,4,FALSE)</f>
        <v>Yes</v>
      </c>
      <c r="F1915" s="16" t="str">
        <f>VLOOKUP(A1915,'Medical Examinations'!A1915:E1915,5,FALSE)</f>
        <v>No</v>
      </c>
      <c r="G1915" s="16" t="str">
        <f>VLOOKUP(A1915,'Medical Examinations'!A1915:F1915,6,FALSE)</f>
        <v>No</v>
      </c>
      <c r="H1915" s="16">
        <f>VLOOKUP('HEALTH CARE'!A1915,'Medical Examinations'!A1915:G1915,7,FALSE)</f>
        <v>0</v>
      </c>
      <c r="I1915" s="16" t="str">
        <f>VLOOKUP(A1915,'Medical Examinations'!A1915:H1915,8,FALSE)</f>
        <v>No</v>
      </c>
      <c r="J1915" s="16" t="str">
        <f>VLOOKUP(A1915,'Medical Examinations'!A1915:I1915,9,FALSE)</f>
        <v>underweight</v>
      </c>
      <c r="K1915" s="16" t="str">
        <f>VLOOKUP(A1915,'Medical Examinations'!A1915:J1915,10,FALSE)</f>
        <v>diabetes</v>
      </c>
      <c r="L1915" s="18">
        <f>VLOOKUP(A1915,'Hospitalisation Details'!A:F, 5, FALSE)</f>
        <v>27</v>
      </c>
      <c r="M1915" s="16">
        <f>VLOOKUP(A1915,'Hospitalisation Details'!A1915:H1915,8,FALSE)</f>
        <v>3902.07</v>
      </c>
      <c r="N1915" s="16" t="str">
        <f>VLOOKUP(A1915,'Hospitalisation Details'!A1915:I1915,9,FALSE)</f>
        <v>tier - 2</v>
      </c>
      <c r="O1915" s="16" t="str">
        <f>VLOOKUP(A1915,'Hospitalisation Details'!A1915:J1915,10,FALSE)</f>
        <v>tier - 2</v>
      </c>
      <c r="P1915" s="16" t="str">
        <f>VLOOKUP(A1915,'Hospitalisation Details'!A1915:K1915,11,FALSE)</f>
        <v>R1013</v>
      </c>
      <c r="Q1915" s="16">
        <f>VLOOKUP(A1915,'Hospitalisation Details'!A1915:L1915,12,FALSE)</f>
        <v>41</v>
      </c>
    </row>
    <row r="1916" spans="1:17" ht="20.399999999999999" x14ac:dyDescent="0.6">
      <c r="A1916" s="17" t="s">
        <v>453</v>
      </c>
      <c r="B1916" s="16" t="str">
        <f>VLOOKUP('HEALTH CARE'!A1916,'Customer Names'!A1916:D1916,3,FALSE)</f>
        <v>Blinn</v>
      </c>
      <c r="C1916" s="16">
        <f>VLOOKUP(A1916,'Medical Examinations'!A1916:B1916,2,FALSE)</f>
        <v>25.77</v>
      </c>
      <c r="D1916" s="16">
        <f>VLOOKUP(A1916,'Medical Examinations'!A1916:C1916,3,FALSE)</f>
        <v>4.43</v>
      </c>
      <c r="E1916" s="16" t="str">
        <f>VLOOKUP(A1916,'Medical Examinations'!A1916:D1916,4,FALSE)</f>
        <v>No</v>
      </c>
      <c r="F1916" s="16" t="str">
        <f>VLOOKUP(A1916,'Medical Examinations'!A1916:E1916,5,FALSE)</f>
        <v>No</v>
      </c>
      <c r="G1916" s="16" t="str">
        <f>VLOOKUP(A1916,'Medical Examinations'!A1916:F1916,6,FALSE)</f>
        <v>Yes</v>
      </c>
      <c r="H1916" s="16">
        <f>VLOOKUP('HEALTH CARE'!A1916,'Medical Examinations'!A1916:G1916,7,FALSE)</f>
        <v>1</v>
      </c>
      <c r="I1916" s="16" t="str">
        <f>VLOOKUP(A1916,'Medical Examinations'!A1916:H1916,8,FALSE)</f>
        <v>No</v>
      </c>
      <c r="J1916" s="16" t="str">
        <f>VLOOKUP(A1916,'Medical Examinations'!A1916:I1916,9,FALSE)</f>
        <v>overweight</v>
      </c>
      <c r="K1916" s="16" t="str">
        <f>VLOOKUP(A1916,'Medical Examinations'!A1916:J1916,10,FALSE)</f>
        <v>normal</v>
      </c>
      <c r="L1916" s="18">
        <f>VLOOKUP(A1916,'Hospitalisation Details'!A:F, 5, FALSE)</f>
        <v>14</v>
      </c>
      <c r="M1916" s="16">
        <f>VLOOKUP(A1916,'Hospitalisation Details'!A1916:H1916,8,FALSE)</f>
        <v>3898.35</v>
      </c>
      <c r="N1916" s="16" t="str">
        <f>VLOOKUP(A1916,'Hospitalisation Details'!A1916:I1916,9,FALSE)</f>
        <v>tier - 2</v>
      </c>
      <c r="O1916" s="16" t="str">
        <f>VLOOKUP(A1916,'Hospitalisation Details'!A1916:J1916,10,FALSE)</f>
        <v>tier - 2</v>
      </c>
      <c r="P1916" s="16" t="str">
        <f>VLOOKUP(A1916,'Hospitalisation Details'!A1916:K1916,11,FALSE)</f>
        <v>R1012</v>
      </c>
      <c r="Q1916" s="16">
        <f>VLOOKUP(A1916,'Hospitalisation Details'!A1916:L1916,12,FALSE)</f>
        <v>29</v>
      </c>
    </row>
    <row r="1917" spans="1:17" ht="20.399999999999999" x14ac:dyDescent="0.6">
      <c r="A1917" s="17" t="s">
        <v>452</v>
      </c>
      <c r="B1917" s="16" t="str">
        <f>VLOOKUP('HEALTH CARE'!A1917,'Customer Names'!A1917:D1917,3,FALSE)</f>
        <v>Duyn</v>
      </c>
      <c r="C1917" s="16">
        <f>VLOOKUP(A1917,'Medical Examinations'!A1917:B1917,2,FALSE)</f>
        <v>34.46</v>
      </c>
      <c r="D1917" s="16">
        <f>VLOOKUP(A1917,'Medical Examinations'!A1917:C1917,3,FALSE)</f>
        <v>4.17</v>
      </c>
      <c r="E1917" s="16" t="str">
        <f>VLOOKUP(A1917,'Medical Examinations'!A1917:D1917,4,FALSE)</f>
        <v>No</v>
      </c>
      <c r="F1917" s="16" t="str">
        <f>VLOOKUP(A1917,'Medical Examinations'!A1917:E1917,5,FALSE)</f>
        <v>yes</v>
      </c>
      <c r="G1917" s="16" t="str">
        <f>VLOOKUP(A1917,'Medical Examinations'!A1917:F1917,6,FALSE)</f>
        <v>No</v>
      </c>
      <c r="H1917" s="16">
        <f>VLOOKUP('HEALTH CARE'!A1917,'Medical Examinations'!A1917:G1917,7,FALSE)</f>
        <v>1</v>
      </c>
      <c r="I1917" s="16" t="str">
        <f>VLOOKUP(A1917,'Medical Examinations'!A1917:H1917,8,FALSE)</f>
        <v>No</v>
      </c>
      <c r="J1917" s="16" t="str">
        <f>VLOOKUP(A1917,'Medical Examinations'!A1917:I1917,9,FALSE)</f>
        <v>obesity</v>
      </c>
      <c r="K1917" s="16" t="str">
        <f>VLOOKUP(A1917,'Medical Examinations'!A1917:J1917,10,FALSE)</f>
        <v>normal</v>
      </c>
      <c r="L1917" s="18">
        <f>VLOOKUP(A1917,'Hospitalisation Details'!A:F, 5, FALSE)</f>
        <v>13</v>
      </c>
      <c r="M1917" s="16">
        <f>VLOOKUP(A1917,'Hospitalisation Details'!A1917:H1917,8,FALSE)</f>
        <v>3889.2</v>
      </c>
      <c r="N1917" s="16" t="str">
        <f>VLOOKUP(A1917,'Hospitalisation Details'!A1917:I1917,9,FALSE)</f>
        <v>tier - 2</v>
      </c>
      <c r="O1917" s="16" t="str">
        <f>VLOOKUP(A1917,'Hospitalisation Details'!A1917:J1917,10,FALSE)</f>
        <v>tier - 2</v>
      </c>
      <c r="P1917" s="16" t="str">
        <f>VLOOKUP(A1917,'Hospitalisation Details'!A1917:K1917,11,FALSE)</f>
        <v>R1012</v>
      </c>
      <c r="Q1917" s="16">
        <f>VLOOKUP(A1917,'Hospitalisation Details'!A1917:L1917,12,FALSE)</f>
        <v>18</v>
      </c>
    </row>
    <row r="1918" spans="1:17" ht="20.399999999999999" x14ac:dyDescent="0.6">
      <c r="A1918" s="17" t="s">
        <v>451</v>
      </c>
      <c r="B1918" s="16" t="str">
        <f>VLOOKUP('HEALTH CARE'!A1918,'Customer Names'!A1918:D1918,3,FALSE)</f>
        <v>Wardian</v>
      </c>
      <c r="C1918" s="16">
        <f>VLOOKUP(A1918,'Medical Examinations'!A1918:B1918,2,FALSE)</f>
        <v>30.875</v>
      </c>
      <c r="D1918" s="16">
        <f>VLOOKUP(A1918,'Medical Examinations'!A1918:C1918,3,FALSE)</f>
        <v>4.95</v>
      </c>
      <c r="E1918" s="16" t="str">
        <f>VLOOKUP(A1918,'Medical Examinations'!A1918:D1918,4,FALSE)</f>
        <v>Yes</v>
      </c>
      <c r="F1918" s="16" t="str">
        <f>VLOOKUP(A1918,'Medical Examinations'!A1918:E1918,5,FALSE)</f>
        <v>No</v>
      </c>
      <c r="G1918" s="16" t="str">
        <f>VLOOKUP(A1918,'Medical Examinations'!A1918:F1918,6,FALSE)</f>
        <v>No</v>
      </c>
      <c r="H1918" s="16">
        <f>VLOOKUP('HEALTH CARE'!A1918,'Medical Examinations'!A1918:G1918,7,FALSE)</f>
        <v>0</v>
      </c>
      <c r="I1918" s="16" t="str">
        <f>VLOOKUP(A1918,'Medical Examinations'!A1918:H1918,8,FALSE)</f>
        <v>No</v>
      </c>
      <c r="J1918" s="16" t="str">
        <f>VLOOKUP(A1918,'Medical Examinations'!A1918:I1918,9,FALSE)</f>
        <v>obesity</v>
      </c>
      <c r="K1918" s="16" t="str">
        <f>VLOOKUP(A1918,'Medical Examinations'!A1918:J1918,10,FALSE)</f>
        <v>normal</v>
      </c>
      <c r="L1918" s="18">
        <f>VLOOKUP(A1918,'Hospitalisation Details'!A:F, 5, FALSE)</f>
        <v>23</v>
      </c>
      <c r="M1918" s="16">
        <f>VLOOKUP(A1918,'Hospitalisation Details'!A1918:H1918,8,FALSE)</f>
        <v>3877.3</v>
      </c>
      <c r="N1918" s="16" t="str">
        <f>VLOOKUP(A1918,'Hospitalisation Details'!A1918:I1918,9,FALSE)</f>
        <v>tier - 1</v>
      </c>
      <c r="O1918" s="16" t="str">
        <f>VLOOKUP(A1918,'Hospitalisation Details'!A1918:J1918,10,FALSE)</f>
        <v>tier - 3</v>
      </c>
      <c r="P1918" s="16" t="str">
        <f>VLOOKUP(A1918,'Hospitalisation Details'!A1918:K1918,11,FALSE)</f>
        <v>R1012</v>
      </c>
      <c r="Q1918" s="16">
        <f>VLOOKUP(A1918,'Hospitalisation Details'!A1918:L1918,12,FALSE)</f>
        <v>26</v>
      </c>
    </row>
    <row r="1919" spans="1:17" ht="20.399999999999999" x14ac:dyDescent="0.6">
      <c r="A1919" s="17" t="s">
        <v>450</v>
      </c>
      <c r="B1919" s="16" t="str">
        <f>VLOOKUP('HEALTH CARE'!A1919,'Customer Names'!A1919:D1919,3,FALSE)</f>
        <v>Heuninck</v>
      </c>
      <c r="C1919" s="16">
        <f>VLOOKUP(A1919,'Medical Examinations'!A1919:B1919,2,FALSE)</f>
        <v>39.49</v>
      </c>
      <c r="D1919" s="16">
        <f>VLOOKUP(A1919,'Medical Examinations'!A1919:C1919,3,FALSE)</f>
        <v>5.13</v>
      </c>
      <c r="E1919" s="16" t="str">
        <f>VLOOKUP(A1919,'Medical Examinations'!A1919:D1919,4,FALSE)</f>
        <v>No</v>
      </c>
      <c r="F1919" s="16" t="str">
        <f>VLOOKUP(A1919,'Medical Examinations'!A1919:E1919,5,FALSE)</f>
        <v>No</v>
      </c>
      <c r="G1919" s="16" t="str">
        <f>VLOOKUP(A1919,'Medical Examinations'!A1919:F1919,6,FALSE)</f>
        <v>No</v>
      </c>
      <c r="H1919" s="16">
        <f>VLOOKUP('HEALTH CARE'!A1919,'Medical Examinations'!A1919:G1919,7,FALSE)</f>
        <v>0</v>
      </c>
      <c r="I1919" s="16" t="str">
        <f>VLOOKUP(A1919,'Medical Examinations'!A1919:H1919,8,FALSE)</f>
        <v>No</v>
      </c>
      <c r="J1919" s="16" t="str">
        <f>VLOOKUP(A1919,'Medical Examinations'!A1919:I1919,9,FALSE)</f>
        <v>obesity</v>
      </c>
      <c r="K1919" s="16" t="str">
        <f>VLOOKUP(A1919,'Medical Examinations'!A1919:J1919,10,FALSE)</f>
        <v>normal</v>
      </c>
      <c r="L1919" s="18">
        <f>VLOOKUP(A1919,'Hospitalisation Details'!A:F, 5, FALSE)</f>
        <v>25</v>
      </c>
      <c r="M1919" s="16">
        <f>VLOOKUP(A1919,'Hospitalisation Details'!A1919:H1919,8,FALSE)</f>
        <v>3875.73</v>
      </c>
      <c r="N1919" s="16" t="str">
        <f>VLOOKUP(A1919,'Hospitalisation Details'!A1919:I1919,9,FALSE)</f>
        <v>tier - 2</v>
      </c>
      <c r="O1919" s="16" t="str">
        <f>VLOOKUP(A1919,'Hospitalisation Details'!A1919:J1919,10,FALSE)</f>
        <v>tier - 3</v>
      </c>
      <c r="P1919" s="16" t="str">
        <f>VLOOKUP(A1919,'Hospitalisation Details'!A1919:K1919,11,FALSE)</f>
        <v>R1013</v>
      </c>
      <c r="Q1919" s="16">
        <f>VLOOKUP(A1919,'Hospitalisation Details'!A1919:L1919,12,FALSE)</f>
        <v>31</v>
      </c>
    </row>
    <row r="1920" spans="1:17" ht="20.399999999999999" x14ac:dyDescent="0.6">
      <c r="A1920" s="17" t="s">
        <v>449</v>
      </c>
      <c r="B1920" s="16" t="str">
        <f>VLOOKUP('HEALTH CARE'!A1920,'Customer Names'!A1920:D1920,3,FALSE)</f>
        <v>Kipyego</v>
      </c>
      <c r="C1920" s="16">
        <f>VLOOKUP(A1920,'Medical Examinations'!A1920:B1920,2,FALSE)</f>
        <v>28.88</v>
      </c>
      <c r="D1920" s="16">
        <f>VLOOKUP(A1920,'Medical Examinations'!A1920:C1920,3,FALSE)</f>
        <v>4.0999999999999996</v>
      </c>
      <c r="E1920" s="16" t="str">
        <f>VLOOKUP(A1920,'Medical Examinations'!A1920:D1920,4,FALSE)</f>
        <v>No</v>
      </c>
      <c r="F1920" s="16" t="str">
        <f>VLOOKUP(A1920,'Medical Examinations'!A1920:E1920,5,FALSE)</f>
        <v>No</v>
      </c>
      <c r="G1920" s="16" t="str">
        <f>VLOOKUP(A1920,'Medical Examinations'!A1920:F1920,6,FALSE)</f>
        <v>No</v>
      </c>
      <c r="H1920" s="16">
        <f>VLOOKUP('HEALTH CARE'!A1920,'Medical Examinations'!A1920:G1920,7,FALSE)</f>
        <v>0</v>
      </c>
      <c r="I1920" s="16" t="str">
        <f>VLOOKUP(A1920,'Medical Examinations'!A1920:H1920,8,FALSE)</f>
        <v>No</v>
      </c>
      <c r="J1920" s="16" t="str">
        <f>VLOOKUP(A1920,'Medical Examinations'!A1920:I1920,9,FALSE)</f>
        <v>overweight</v>
      </c>
      <c r="K1920" s="16" t="str">
        <f>VLOOKUP(A1920,'Medical Examinations'!A1920:J1920,10,FALSE)</f>
        <v>normal</v>
      </c>
      <c r="L1920" s="18">
        <f>VLOOKUP(A1920,'Hospitalisation Details'!A:F, 5, FALSE)</f>
        <v>24</v>
      </c>
      <c r="M1920" s="16">
        <f>VLOOKUP(A1920,'Hospitalisation Details'!A1920:H1920,8,FALSE)</f>
        <v>3866.86</v>
      </c>
      <c r="N1920" s="16" t="str">
        <f>VLOOKUP(A1920,'Hospitalisation Details'!A1920:I1920,9,FALSE)</f>
        <v>tier - 1</v>
      </c>
      <c r="O1920" s="16" t="str">
        <f>VLOOKUP(A1920,'Hospitalisation Details'!A1920:J1920,10,FALSE)</f>
        <v>tier - 1</v>
      </c>
      <c r="P1920" s="16" t="str">
        <f>VLOOKUP(A1920,'Hospitalisation Details'!A1920:K1920,11,FALSE)</f>
        <v>R1012</v>
      </c>
      <c r="Q1920" s="16">
        <f>VLOOKUP(A1920,'Hospitalisation Details'!A1920:L1920,12,FALSE)</f>
        <v>32</v>
      </c>
    </row>
    <row r="1921" spans="1:17" ht="20.399999999999999" x14ac:dyDescent="0.6">
      <c r="A1921" s="17" t="s">
        <v>448</v>
      </c>
      <c r="B1921" s="16" t="str">
        <f>VLOOKUP('HEALTH CARE'!A1921,'Customer Names'!A1921:D1921,3,FALSE)</f>
        <v>Kuehl</v>
      </c>
      <c r="C1921" s="16">
        <f>VLOOKUP(A1921,'Medical Examinations'!A1921:B1921,2,FALSE)</f>
        <v>20.234999999999999</v>
      </c>
      <c r="D1921" s="16">
        <f>VLOOKUP(A1921,'Medical Examinations'!A1921:C1921,3,FALSE)</f>
        <v>5.01</v>
      </c>
      <c r="E1921" s="16" t="str">
        <f>VLOOKUP(A1921,'Medical Examinations'!A1921:D1921,4,FALSE)</f>
        <v>Yes</v>
      </c>
      <c r="F1921" s="16" t="str">
        <f>VLOOKUP(A1921,'Medical Examinations'!A1921:E1921,5,FALSE)</f>
        <v>No</v>
      </c>
      <c r="G1921" s="16" t="str">
        <f>VLOOKUP(A1921,'Medical Examinations'!A1921:F1921,6,FALSE)</f>
        <v>No</v>
      </c>
      <c r="H1921" s="16">
        <f>VLOOKUP('HEALTH CARE'!A1921,'Medical Examinations'!A1921:G1921,7,FALSE)</f>
        <v>0</v>
      </c>
      <c r="I1921" s="16" t="str">
        <f>VLOOKUP(A1921,'Medical Examinations'!A1921:H1921,8,FALSE)</f>
        <v>No</v>
      </c>
      <c r="J1921" s="16" t="str">
        <f>VLOOKUP(A1921,'Medical Examinations'!A1921:I1921,9,FALSE)</f>
        <v>normal weight</v>
      </c>
      <c r="K1921" s="16" t="str">
        <f>VLOOKUP(A1921,'Medical Examinations'!A1921:J1921,10,FALSE)</f>
        <v>normal</v>
      </c>
      <c r="L1921" s="18">
        <f>VLOOKUP(A1921,'Hospitalisation Details'!A:F, 5, FALSE)</f>
        <v>18</v>
      </c>
      <c r="M1921" s="16">
        <f>VLOOKUP(A1921,'Hospitalisation Details'!A1921:H1921,8,FALSE)</f>
        <v>3861.21</v>
      </c>
      <c r="N1921" s="16" t="str">
        <f>VLOOKUP(A1921,'Hospitalisation Details'!A1921:I1921,9,FALSE)</f>
        <v>tier - 2</v>
      </c>
      <c r="O1921" s="16" t="str">
        <f>VLOOKUP(A1921,'Hospitalisation Details'!A1921:J1921,10,FALSE)</f>
        <v>tier - 2</v>
      </c>
      <c r="P1921" s="16" t="str">
        <f>VLOOKUP(A1921,'Hospitalisation Details'!A1921:K1921,11,FALSE)</f>
        <v>R1016</v>
      </c>
      <c r="Q1921" s="16">
        <f>VLOOKUP(A1921,'Hospitalisation Details'!A1921:L1921,12,FALSE)</f>
        <v>21</v>
      </c>
    </row>
    <row r="1922" spans="1:17" ht="20.399999999999999" x14ac:dyDescent="0.6">
      <c r="A1922" s="17" t="s">
        <v>447</v>
      </c>
      <c r="B1922" s="16" t="str">
        <f>VLOOKUP('HEALTH CARE'!A1922,'Customer Names'!A1922:D1922,3,FALSE)</f>
        <v>Burkholder</v>
      </c>
      <c r="C1922" s="16">
        <f>VLOOKUP(A1922,'Medical Examinations'!A1922:B1922,2,FALSE)</f>
        <v>30.67</v>
      </c>
      <c r="D1922" s="16">
        <f>VLOOKUP(A1922,'Medical Examinations'!A1922:C1922,3,FALSE)</f>
        <v>5.09</v>
      </c>
      <c r="E1922" s="16" t="str">
        <f>VLOOKUP(A1922,'Medical Examinations'!A1922:D1922,4,FALSE)</f>
        <v>Yes</v>
      </c>
      <c r="F1922" s="16" t="str">
        <f>VLOOKUP(A1922,'Medical Examinations'!A1922:E1922,5,FALSE)</f>
        <v>No</v>
      </c>
      <c r="G1922" s="16" t="str">
        <f>VLOOKUP(A1922,'Medical Examinations'!A1922:F1922,6,FALSE)</f>
        <v>No</v>
      </c>
      <c r="H1922" s="16">
        <f>VLOOKUP('HEALTH CARE'!A1922,'Medical Examinations'!A1922:G1922,7,FALSE)</f>
        <v>0</v>
      </c>
      <c r="I1922" s="16" t="str">
        <f>VLOOKUP(A1922,'Medical Examinations'!A1922:H1922,8,FALSE)</f>
        <v>No</v>
      </c>
      <c r="J1922" s="16" t="str">
        <f>VLOOKUP(A1922,'Medical Examinations'!A1922:I1922,9,FALSE)</f>
        <v>obesity</v>
      </c>
      <c r="K1922" s="16" t="str">
        <f>VLOOKUP(A1922,'Medical Examinations'!A1922:J1922,10,FALSE)</f>
        <v>normal</v>
      </c>
      <c r="L1922" s="18">
        <f>VLOOKUP(A1922,'Hospitalisation Details'!A:F, 5, FALSE)</f>
        <v>6</v>
      </c>
      <c r="M1922" s="16">
        <f>VLOOKUP(A1922,'Hospitalisation Details'!A1922:H1922,8,FALSE)</f>
        <v>3858.51</v>
      </c>
      <c r="N1922" s="16" t="str">
        <f>VLOOKUP(A1922,'Hospitalisation Details'!A1922:I1922,9,FALSE)</f>
        <v>tier - 2</v>
      </c>
      <c r="O1922" s="16" t="str">
        <f>VLOOKUP(A1922,'Hospitalisation Details'!A1922:J1922,10,FALSE)</f>
        <v>tier - 3</v>
      </c>
      <c r="P1922" s="16" t="str">
        <f>VLOOKUP(A1922,'Hospitalisation Details'!A1922:K1922,11,FALSE)</f>
        <v>R1025</v>
      </c>
      <c r="Q1922" s="16">
        <f>VLOOKUP(A1922,'Hospitalisation Details'!A1922:L1922,12,FALSE)</f>
        <v>22</v>
      </c>
    </row>
    <row r="1923" spans="1:17" ht="20.399999999999999" x14ac:dyDescent="0.6">
      <c r="A1923" s="17" t="s">
        <v>446</v>
      </c>
      <c r="B1923" s="16" t="str">
        <f>VLOOKUP('HEALTH CARE'!A1923,'Customer Names'!A1923:D1923,3,FALSE)</f>
        <v>Stadolnik</v>
      </c>
      <c r="C1923" s="16">
        <f>VLOOKUP(A1923,'Medical Examinations'!A1923:B1923,2,FALSE)</f>
        <v>30.875</v>
      </c>
      <c r="D1923" s="16">
        <f>VLOOKUP(A1923,'Medical Examinations'!A1923:C1923,3,FALSE)</f>
        <v>6.49</v>
      </c>
      <c r="E1923" s="16" t="str">
        <f>VLOOKUP(A1923,'Medical Examinations'!A1923:D1923,4,FALSE)</f>
        <v>No</v>
      </c>
      <c r="F1923" s="16" t="str">
        <f>VLOOKUP(A1923,'Medical Examinations'!A1923:E1923,5,FALSE)</f>
        <v>No</v>
      </c>
      <c r="G1923" s="16" t="str">
        <f>VLOOKUP(A1923,'Medical Examinations'!A1923:F1923,6,FALSE)</f>
        <v>No</v>
      </c>
      <c r="H1923" s="16">
        <f>VLOOKUP('HEALTH CARE'!A1923,'Medical Examinations'!A1923:G1923,7,FALSE)</f>
        <v>0</v>
      </c>
      <c r="I1923" s="16" t="str">
        <f>VLOOKUP(A1923,'Medical Examinations'!A1923:H1923,8,FALSE)</f>
        <v>No</v>
      </c>
      <c r="J1923" s="16" t="str">
        <f>VLOOKUP(A1923,'Medical Examinations'!A1923:I1923,9,FALSE)</f>
        <v>obesity</v>
      </c>
      <c r="K1923" s="16" t="b">
        <f>VLOOKUP(A1923,'Medical Examinations'!A1923:J1923,10,FALSE)</f>
        <v>0</v>
      </c>
      <c r="L1923" s="18">
        <f>VLOOKUP(A1923,'Hospitalisation Details'!A:F, 5, FALSE)</f>
        <v>19</v>
      </c>
      <c r="M1923" s="16">
        <f>VLOOKUP(A1923,'Hospitalisation Details'!A1923:H1923,8,FALSE)</f>
        <v>3857.76</v>
      </c>
      <c r="N1923" s="16" t="str">
        <f>VLOOKUP(A1923,'Hospitalisation Details'!A1923:I1923,9,FALSE)</f>
        <v>tier - 3</v>
      </c>
      <c r="O1923" s="16" t="str">
        <f>VLOOKUP(A1923,'Hospitalisation Details'!A1923:J1923,10,FALSE)</f>
        <v>tier - 1</v>
      </c>
      <c r="P1923" s="16" t="str">
        <f>VLOOKUP(A1923,'Hospitalisation Details'!A1923:K1923,11,FALSE)</f>
        <v>R1016</v>
      </c>
      <c r="Q1923" s="16">
        <f>VLOOKUP(A1923,'Hospitalisation Details'!A1923:L1923,12,FALSE)</f>
        <v>31</v>
      </c>
    </row>
    <row r="1924" spans="1:17" ht="20.399999999999999" x14ac:dyDescent="0.6">
      <c r="A1924" s="17" t="s">
        <v>445</v>
      </c>
      <c r="B1924" s="16" t="str">
        <f>VLOOKUP('HEALTH CARE'!A1924,'Customer Names'!A1924:D1924,3,FALSE)</f>
        <v>Shields</v>
      </c>
      <c r="C1924" s="16">
        <f>VLOOKUP(A1924,'Medical Examinations'!A1924:B1924,2,FALSE)</f>
        <v>23.8</v>
      </c>
      <c r="D1924" s="16">
        <f>VLOOKUP(A1924,'Medical Examinations'!A1924:C1924,3,FALSE)</f>
        <v>4.08</v>
      </c>
      <c r="E1924" s="16" t="str">
        <f>VLOOKUP(A1924,'Medical Examinations'!A1924:D1924,4,FALSE)</f>
        <v>No</v>
      </c>
      <c r="F1924" s="16" t="str">
        <f>VLOOKUP(A1924,'Medical Examinations'!A1924:E1924,5,FALSE)</f>
        <v>No</v>
      </c>
      <c r="G1924" s="16" t="str">
        <f>VLOOKUP(A1924,'Medical Examinations'!A1924:F1924,6,FALSE)</f>
        <v>No</v>
      </c>
      <c r="H1924" s="16">
        <f>VLOOKUP('HEALTH CARE'!A1924,'Medical Examinations'!A1924:G1924,7,FALSE)</f>
        <v>0</v>
      </c>
      <c r="I1924" s="16" t="str">
        <f>VLOOKUP(A1924,'Medical Examinations'!A1924:H1924,8,FALSE)</f>
        <v>No</v>
      </c>
      <c r="J1924" s="16" t="str">
        <f>VLOOKUP(A1924,'Medical Examinations'!A1924:I1924,9,FALSE)</f>
        <v>normal weight</v>
      </c>
      <c r="K1924" s="16" t="str">
        <f>VLOOKUP(A1924,'Medical Examinations'!A1924:J1924,10,FALSE)</f>
        <v>normal</v>
      </c>
      <c r="L1924" s="18">
        <f>VLOOKUP(A1924,'Hospitalisation Details'!A:F, 5, FALSE)</f>
        <v>12</v>
      </c>
      <c r="M1924" s="16">
        <f>VLOOKUP(A1924,'Hospitalisation Details'!A1924:H1924,8,FALSE)</f>
        <v>3847.67</v>
      </c>
      <c r="N1924" s="16" t="str">
        <f>VLOOKUP(A1924,'Hospitalisation Details'!A1924:I1924,9,FALSE)</f>
        <v>tier - 3</v>
      </c>
      <c r="O1924" s="16" t="str">
        <f>VLOOKUP(A1924,'Hospitalisation Details'!A1924:J1924,10,FALSE)</f>
        <v>tier - 2</v>
      </c>
      <c r="P1924" s="16" t="str">
        <f>VLOOKUP(A1924,'Hospitalisation Details'!A1924:K1924,11,FALSE)</f>
        <v>R1011</v>
      </c>
      <c r="Q1924" s="16">
        <f>VLOOKUP(A1924,'Hospitalisation Details'!A1924:L1924,12,FALSE)</f>
        <v>28</v>
      </c>
    </row>
    <row r="1925" spans="1:17" ht="20.399999999999999" x14ac:dyDescent="0.6">
      <c r="A1925" s="17" t="s">
        <v>444</v>
      </c>
      <c r="B1925" s="16" t="str">
        <f>VLOOKUP('HEALTH CARE'!A1925,'Customer Names'!A1925:D1925,3,FALSE)</f>
        <v>Margolis</v>
      </c>
      <c r="C1925" s="16">
        <f>VLOOKUP(A1925,'Medical Examinations'!A1925:B1925,2,FALSE)</f>
        <v>15.37</v>
      </c>
      <c r="D1925" s="16">
        <f>VLOOKUP(A1925,'Medical Examinations'!A1925:C1925,3,FALSE)</f>
        <v>8.6300000000000008</v>
      </c>
      <c r="E1925" s="16" t="str">
        <f>VLOOKUP(A1925,'Medical Examinations'!A1925:D1925,4,FALSE)</f>
        <v>Yes</v>
      </c>
      <c r="F1925" s="16" t="str">
        <f>VLOOKUP(A1925,'Medical Examinations'!A1925:E1925,5,FALSE)</f>
        <v>No</v>
      </c>
      <c r="G1925" s="16" t="str">
        <f>VLOOKUP(A1925,'Medical Examinations'!A1925:F1925,6,FALSE)</f>
        <v>No</v>
      </c>
      <c r="H1925" s="16">
        <f>VLOOKUP('HEALTH CARE'!A1925,'Medical Examinations'!A1925:G1925,7,FALSE)</f>
        <v>0</v>
      </c>
      <c r="I1925" s="16" t="str">
        <f>VLOOKUP(A1925,'Medical Examinations'!A1925:H1925,8,FALSE)</f>
        <v>No</v>
      </c>
      <c r="J1925" s="16" t="str">
        <f>VLOOKUP(A1925,'Medical Examinations'!A1925:I1925,9,FALSE)</f>
        <v>underweight</v>
      </c>
      <c r="K1925" s="16" t="str">
        <f>VLOOKUP(A1925,'Medical Examinations'!A1925:J1925,10,FALSE)</f>
        <v>diabetes</v>
      </c>
      <c r="L1925" s="18">
        <f>VLOOKUP(A1925,'Hospitalisation Details'!A:F, 5, FALSE)</f>
        <v>29</v>
      </c>
      <c r="M1925" s="16">
        <f>VLOOKUP(A1925,'Hospitalisation Details'!A1925:H1925,8,FALSE)</f>
        <v>3797.2</v>
      </c>
      <c r="N1925" s="16" t="str">
        <f>VLOOKUP(A1925,'Hospitalisation Details'!A1925:I1925,9,FALSE)</f>
        <v>tier - 2</v>
      </c>
      <c r="O1925" s="16" t="str">
        <f>VLOOKUP(A1925,'Hospitalisation Details'!A1925:J1925,10,FALSE)</f>
        <v>tier - 3</v>
      </c>
      <c r="P1925" s="16" t="str">
        <f>VLOOKUP(A1925,'Hospitalisation Details'!A1925:K1925,11,FALSE)</f>
        <v>R1012</v>
      </c>
      <c r="Q1925" s="16">
        <f>VLOOKUP(A1925,'Hospitalisation Details'!A1925:L1925,12,FALSE)</f>
        <v>41</v>
      </c>
    </row>
    <row r="1926" spans="1:17" ht="20.399999999999999" x14ac:dyDescent="0.6">
      <c r="A1926" s="17" t="s">
        <v>443</v>
      </c>
      <c r="B1926" s="16" t="str">
        <f>VLOOKUP('HEALTH CARE'!A1926,'Customer Names'!A1926:D1926,3,FALSE)</f>
        <v>Uffenbeck</v>
      </c>
      <c r="C1926" s="16">
        <f>VLOOKUP(A1926,'Medical Examinations'!A1926:B1926,2,FALSE)</f>
        <v>30.4</v>
      </c>
      <c r="D1926" s="16">
        <f>VLOOKUP(A1926,'Medical Examinations'!A1926:C1926,3,FALSE)</f>
        <v>5.28</v>
      </c>
      <c r="E1926" s="16" t="str">
        <f>VLOOKUP(A1926,'Medical Examinations'!A1926:D1926,4,FALSE)</f>
        <v>No</v>
      </c>
      <c r="F1926" s="16" t="str">
        <f>VLOOKUP(A1926,'Medical Examinations'!A1926:E1926,5,FALSE)</f>
        <v>No</v>
      </c>
      <c r="G1926" s="16" t="str">
        <f>VLOOKUP(A1926,'Medical Examinations'!A1926:F1926,6,FALSE)</f>
        <v>No</v>
      </c>
      <c r="H1926" s="16">
        <f>VLOOKUP('HEALTH CARE'!A1926,'Medical Examinations'!A1926:G1926,7,FALSE)</f>
        <v>0</v>
      </c>
      <c r="I1926" s="16" t="str">
        <f>VLOOKUP(A1926,'Medical Examinations'!A1926:H1926,8,FALSE)</f>
        <v>No</v>
      </c>
      <c r="J1926" s="16" t="str">
        <f>VLOOKUP(A1926,'Medical Examinations'!A1926:I1926,9,FALSE)</f>
        <v>obesity</v>
      </c>
      <c r="K1926" s="16" t="str">
        <f>VLOOKUP(A1926,'Medical Examinations'!A1926:J1926,10,FALSE)</f>
        <v>normal</v>
      </c>
      <c r="L1926" s="18">
        <f>VLOOKUP(A1926,'Hospitalisation Details'!A:F, 5, FALSE)</f>
        <v>24</v>
      </c>
      <c r="M1926" s="16">
        <f>VLOOKUP(A1926,'Hospitalisation Details'!A1926:H1926,8,FALSE)</f>
        <v>3796.36</v>
      </c>
      <c r="N1926" s="16" t="str">
        <f>VLOOKUP(A1926,'Hospitalisation Details'!A1926:I1926,9,FALSE)</f>
        <v>tier - 2</v>
      </c>
      <c r="O1926" s="16" t="str">
        <f>VLOOKUP(A1926,'Hospitalisation Details'!A1926:J1926,10,FALSE)</f>
        <v>tier - 3</v>
      </c>
      <c r="P1926" s="16" t="str">
        <f>VLOOKUP(A1926,'Hospitalisation Details'!A1926:K1926,11,FALSE)</f>
        <v>R1012</v>
      </c>
      <c r="Q1926" s="16">
        <f>VLOOKUP(A1926,'Hospitalisation Details'!A1926:L1926,12,FALSE)</f>
        <v>23</v>
      </c>
    </row>
    <row r="1927" spans="1:17" ht="20.399999999999999" x14ac:dyDescent="0.6">
      <c r="A1927" s="17" t="s">
        <v>442</v>
      </c>
      <c r="B1927" s="16" t="str">
        <f>VLOOKUP('HEALTH CARE'!A1927,'Customer Names'!A1927:D1927,3,FALSE)</f>
        <v>Brake</v>
      </c>
      <c r="C1927" s="16">
        <f>VLOOKUP(A1927,'Medical Examinations'!A1927:B1927,2,FALSE)</f>
        <v>19.48</v>
      </c>
      <c r="D1927" s="16">
        <f>VLOOKUP(A1927,'Medical Examinations'!A1927:C1927,3,FALSE)</f>
        <v>5.63</v>
      </c>
      <c r="E1927" s="16" t="str">
        <f>VLOOKUP(A1927,'Medical Examinations'!A1927:D1927,4,FALSE)</f>
        <v>Yes</v>
      </c>
      <c r="F1927" s="16" t="str">
        <f>VLOOKUP(A1927,'Medical Examinations'!A1927:E1927,5,FALSE)</f>
        <v>No</v>
      </c>
      <c r="G1927" s="16" t="str">
        <f>VLOOKUP(A1927,'Medical Examinations'!A1927:F1927,6,FALSE)</f>
        <v>No</v>
      </c>
      <c r="H1927" s="16">
        <f>VLOOKUP('HEALTH CARE'!A1927,'Medical Examinations'!A1927:G1927,7,FALSE)</f>
        <v>1</v>
      </c>
      <c r="I1927" s="16" t="str">
        <f>VLOOKUP(A1927,'Medical Examinations'!A1927:H1927,8,FALSE)</f>
        <v>No</v>
      </c>
      <c r="J1927" s="16" t="str">
        <f>VLOOKUP(A1927,'Medical Examinations'!A1927:I1927,9,FALSE)</f>
        <v>normal weight</v>
      </c>
      <c r="K1927" s="16" t="str">
        <f>VLOOKUP(A1927,'Medical Examinations'!A1927:J1927,10,FALSE)</f>
        <v>normal</v>
      </c>
      <c r="L1927" s="18">
        <f>VLOOKUP(A1927,'Hospitalisation Details'!A:F, 5, FALSE)</f>
        <v>28</v>
      </c>
      <c r="M1927" s="16">
        <f>VLOOKUP(A1927,'Hospitalisation Details'!A1927:H1927,8,FALSE)</f>
        <v>3793.55</v>
      </c>
      <c r="N1927" s="16" t="str">
        <f>VLOOKUP(A1927,'Hospitalisation Details'!A1927:I1927,9,FALSE)</f>
        <v>tier - 2</v>
      </c>
      <c r="O1927" s="16" t="str">
        <f>VLOOKUP(A1927,'Hospitalisation Details'!A1927:J1927,10,FALSE)</f>
        <v>tier - 3</v>
      </c>
      <c r="P1927" s="16" t="str">
        <f>VLOOKUP(A1927,'Hospitalisation Details'!A1927:K1927,11,FALSE)</f>
        <v>R1013</v>
      </c>
      <c r="Q1927" s="16">
        <f>VLOOKUP(A1927,'Hospitalisation Details'!A1927:L1927,12,FALSE)</f>
        <v>34</v>
      </c>
    </row>
    <row r="1928" spans="1:17" ht="20.399999999999999" x14ac:dyDescent="0.6">
      <c r="A1928" s="17" t="s">
        <v>441</v>
      </c>
      <c r="B1928" s="16" t="str">
        <f>VLOOKUP('HEALTH CARE'!A1928,'Customer Names'!A1928:D1928,3,FALSE)</f>
        <v>Stepanova</v>
      </c>
      <c r="C1928" s="16">
        <f>VLOOKUP(A1928,'Medical Examinations'!A1928:B1928,2,FALSE)</f>
        <v>16.96</v>
      </c>
      <c r="D1928" s="16">
        <f>VLOOKUP(A1928,'Medical Examinations'!A1928:C1928,3,FALSE)</f>
        <v>11.47</v>
      </c>
      <c r="E1928" s="16" t="str">
        <f>VLOOKUP(A1928,'Medical Examinations'!A1928:D1928,4,FALSE)</f>
        <v>Yes</v>
      </c>
      <c r="F1928" s="16" t="str">
        <f>VLOOKUP(A1928,'Medical Examinations'!A1928:E1928,5,FALSE)</f>
        <v>No</v>
      </c>
      <c r="G1928" s="16" t="str">
        <f>VLOOKUP(A1928,'Medical Examinations'!A1928:F1928,6,FALSE)</f>
        <v>No</v>
      </c>
      <c r="H1928" s="16">
        <f>VLOOKUP('HEALTH CARE'!A1928,'Medical Examinations'!A1928:G1928,7,FALSE)</f>
        <v>0</v>
      </c>
      <c r="I1928" s="16" t="str">
        <f>VLOOKUP(A1928,'Medical Examinations'!A1928:H1928,8,FALSE)</f>
        <v>No</v>
      </c>
      <c r="J1928" s="16" t="str">
        <f>VLOOKUP(A1928,'Medical Examinations'!A1928:I1928,9,FALSE)</f>
        <v>underweight</v>
      </c>
      <c r="K1928" s="16" t="str">
        <f>VLOOKUP(A1928,'Medical Examinations'!A1928:J1928,10,FALSE)</f>
        <v>diabetes</v>
      </c>
      <c r="L1928" s="18">
        <f>VLOOKUP(A1928,'Hospitalisation Details'!A:F, 5, FALSE)</f>
        <v>13</v>
      </c>
      <c r="M1928" s="16">
        <f>VLOOKUP(A1928,'Hospitalisation Details'!A1928:H1928,8,FALSE)</f>
        <v>3785.77</v>
      </c>
      <c r="N1928" s="16" t="str">
        <f>VLOOKUP(A1928,'Hospitalisation Details'!A1928:I1928,9,FALSE)</f>
        <v>tier - 2</v>
      </c>
      <c r="O1928" s="16" t="str">
        <f>VLOOKUP(A1928,'Hospitalisation Details'!A1928:J1928,10,FALSE)</f>
        <v>tier - 1</v>
      </c>
      <c r="P1928" s="16" t="str">
        <f>VLOOKUP(A1928,'Hospitalisation Details'!A1928:K1928,11,FALSE)</f>
        <v>R1013</v>
      </c>
      <c r="Q1928" s="16">
        <f>VLOOKUP(A1928,'Hospitalisation Details'!A1928:L1928,12,FALSE)</f>
        <v>41</v>
      </c>
    </row>
    <row r="1929" spans="1:17" ht="20.399999999999999" x14ac:dyDescent="0.6">
      <c r="A1929" s="17" t="s">
        <v>440</v>
      </c>
      <c r="B1929" s="16" t="str">
        <f>VLOOKUP('HEALTH CARE'!A1929,'Customer Names'!A1929:D1929,3,FALSE)</f>
        <v>Verdi</v>
      </c>
      <c r="C1929" s="16">
        <f>VLOOKUP(A1929,'Medical Examinations'!A1929:B1929,2,FALSE)</f>
        <v>19.05</v>
      </c>
      <c r="D1929" s="16">
        <f>VLOOKUP(A1929,'Medical Examinations'!A1929:C1929,3,FALSE)</f>
        <v>4.92</v>
      </c>
      <c r="E1929" s="16" t="str">
        <f>VLOOKUP(A1929,'Medical Examinations'!A1929:D1929,4,FALSE)</f>
        <v>No</v>
      </c>
      <c r="F1929" s="16" t="str">
        <f>VLOOKUP(A1929,'Medical Examinations'!A1929:E1929,5,FALSE)</f>
        <v>No</v>
      </c>
      <c r="G1929" s="16" t="str">
        <f>VLOOKUP(A1929,'Medical Examinations'!A1929:F1929,6,FALSE)</f>
        <v>No</v>
      </c>
      <c r="H1929" s="16">
        <f>VLOOKUP('HEALTH CARE'!A1929,'Medical Examinations'!A1929:G1929,7,FALSE)</f>
        <v>1</v>
      </c>
      <c r="I1929" s="16" t="str">
        <f>VLOOKUP(A1929,'Medical Examinations'!A1929:H1929,8,FALSE)</f>
        <v>No</v>
      </c>
      <c r="J1929" s="16" t="str">
        <f>VLOOKUP(A1929,'Medical Examinations'!A1929:I1929,9,FALSE)</f>
        <v>normal weight</v>
      </c>
      <c r="K1929" s="16" t="str">
        <f>VLOOKUP(A1929,'Medical Examinations'!A1929:J1929,10,FALSE)</f>
        <v>normal</v>
      </c>
      <c r="L1929" s="18">
        <f>VLOOKUP(A1929,'Hospitalisation Details'!A:F, 5, FALSE)</f>
        <v>24</v>
      </c>
      <c r="M1929" s="16">
        <f>VLOOKUP(A1929,'Hospitalisation Details'!A1929:H1929,8,FALSE)</f>
        <v>3773.23</v>
      </c>
      <c r="N1929" s="16" t="str">
        <f>VLOOKUP(A1929,'Hospitalisation Details'!A1929:I1929,9,FALSE)</f>
        <v>tier - 2</v>
      </c>
      <c r="O1929" s="16" t="str">
        <f>VLOOKUP(A1929,'Hospitalisation Details'!A1929:J1929,10,FALSE)</f>
        <v>tier - 3</v>
      </c>
      <c r="P1929" s="16" t="str">
        <f>VLOOKUP(A1929,'Hospitalisation Details'!A1929:K1929,11,FALSE)</f>
        <v>R1013</v>
      </c>
      <c r="Q1929" s="16">
        <f>VLOOKUP(A1929,'Hospitalisation Details'!A1929:L1929,12,FALSE)</f>
        <v>35</v>
      </c>
    </row>
    <row r="1930" spans="1:17" ht="20.399999999999999" x14ac:dyDescent="0.6">
      <c r="A1930" s="17" t="s">
        <v>439</v>
      </c>
      <c r="B1930" s="16" t="str">
        <f>VLOOKUP('HEALTH CARE'!A1930,'Customer Names'!A1930:D1930,3,FALSE)</f>
        <v>McLean</v>
      </c>
      <c r="C1930" s="16">
        <f>VLOOKUP(A1930,'Medical Examinations'!A1930:B1930,2,FALSE)</f>
        <v>37.619999999999997</v>
      </c>
      <c r="D1930" s="16">
        <f>VLOOKUP(A1930,'Medical Examinations'!A1930:C1930,3,FALSE)</f>
        <v>4.18</v>
      </c>
      <c r="E1930" s="16" t="str">
        <f>VLOOKUP(A1930,'Medical Examinations'!A1930:D1930,4,FALSE)</f>
        <v>No</v>
      </c>
      <c r="F1930" s="16" t="str">
        <f>VLOOKUP(A1930,'Medical Examinations'!A1930:E1930,5,FALSE)</f>
        <v>No</v>
      </c>
      <c r="G1930" s="16" t="str">
        <f>VLOOKUP(A1930,'Medical Examinations'!A1930:F1930,6,FALSE)</f>
        <v>No</v>
      </c>
      <c r="H1930" s="16">
        <f>VLOOKUP('HEALTH CARE'!A1930,'Medical Examinations'!A1930:G1930,7,FALSE)</f>
        <v>0</v>
      </c>
      <c r="I1930" s="16" t="str">
        <f>VLOOKUP(A1930,'Medical Examinations'!A1930:H1930,8,FALSE)</f>
        <v>No</v>
      </c>
      <c r="J1930" s="16" t="str">
        <f>VLOOKUP(A1930,'Medical Examinations'!A1930:I1930,9,FALSE)</f>
        <v>obesity</v>
      </c>
      <c r="K1930" s="16" t="str">
        <f>VLOOKUP(A1930,'Medical Examinations'!A1930:J1930,10,FALSE)</f>
        <v>normal</v>
      </c>
      <c r="L1930" s="18">
        <f>VLOOKUP(A1930,'Hospitalisation Details'!A:F, 5, FALSE)</f>
        <v>21</v>
      </c>
      <c r="M1930" s="16">
        <f>VLOOKUP(A1930,'Hospitalisation Details'!A1930:H1930,8,FALSE)</f>
        <v>3766.88</v>
      </c>
      <c r="N1930" s="16" t="str">
        <f>VLOOKUP(A1930,'Hospitalisation Details'!A1930:I1930,9,FALSE)</f>
        <v>tier - 2</v>
      </c>
      <c r="O1930" s="16" t="str">
        <f>VLOOKUP(A1930,'Hospitalisation Details'!A1930:J1930,10,FALSE)</f>
        <v>tier - 1</v>
      </c>
      <c r="P1930" s="16" t="str">
        <f>VLOOKUP(A1930,'Hospitalisation Details'!A1930:K1930,11,FALSE)</f>
        <v>R1013</v>
      </c>
      <c r="Q1930" s="16">
        <f>VLOOKUP(A1930,'Hospitalisation Details'!A1930:L1930,12,FALSE)</f>
        <v>28</v>
      </c>
    </row>
    <row r="1931" spans="1:17" ht="20.399999999999999" x14ac:dyDescent="0.6">
      <c r="A1931" s="17" t="s">
        <v>438</v>
      </c>
      <c r="B1931" s="16" t="str">
        <f>VLOOKUP('HEALTH CARE'!A1931,'Customer Names'!A1931:D1931,3,FALSE)</f>
        <v>Ryan</v>
      </c>
      <c r="C1931" s="16">
        <f>VLOOKUP(A1931,'Medical Examinations'!A1931:B1931,2,FALSE)</f>
        <v>29.1</v>
      </c>
      <c r="D1931" s="16">
        <f>VLOOKUP(A1931,'Medical Examinations'!A1931:C1931,3,FALSE)</f>
        <v>4.67</v>
      </c>
      <c r="E1931" s="16" t="str">
        <f>VLOOKUP(A1931,'Medical Examinations'!A1931:D1931,4,FALSE)</f>
        <v>No</v>
      </c>
      <c r="F1931" s="16" t="str">
        <f>VLOOKUP(A1931,'Medical Examinations'!A1931:E1931,5,FALSE)</f>
        <v>No</v>
      </c>
      <c r="G1931" s="16" t="str">
        <f>VLOOKUP(A1931,'Medical Examinations'!A1931:F1931,6,FALSE)</f>
        <v>No</v>
      </c>
      <c r="H1931" s="16">
        <f>VLOOKUP('HEALTH CARE'!A1931,'Medical Examinations'!A1931:G1931,7,FALSE)</f>
        <v>0</v>
      </c>
      <c r="I1931" s="16" t="str">
        <f>VLOOKUP(A1931,'Medical Examinations'!A1931:H1931,8,FALSE)</f>
        <v>No</v>
      </c>
      <c r="J1931" s="16" t="str">
        <f>VLOOKUP(A1931,'Medical Examinations'!A1931:I1931,9,FALSE)</f>
        <v>overweight</v>
      </c>
      <c r="K1931" s="16" t="str">
        <f>VLOOKUP(A1931,'Medical Examinations'!A1931:J1931,10,FALSE)</f>
        <v>normal</v>
      </c>
      <c r="L1931" s="18">
        <f>VLOOKUP(A1931,'Hospitalisation Details'!A:F, 5, FALSE)</f>
        <v>24</v>
      </c>
      <c r="M1931" s="16">
        <f>VLOOKUP(A1931,'Hospitalisation Details'!A1931:H1931,8,FALSE)</f>
        <v>3761.29</v>
      </c>
      <c r="N1931" s="16" t="str">
        <f>VLOOKUP(A1931,'Hospitalisation Details'!A1931:I1931,9,FALSE)</f>
        <v>tier - 2</v>
      </c>
      <c r="O1931" s="16" t="str">
        <f>VLOOKUP(A1931,'Hospitalisation Details'!A1931:J1931,10,FALSE)</f>
        <v>tier - 3</v>
      </c>
      <c r="P1931" s="16" t="str">
        <f>VLOOKUP(A1931,'Hospitalisation Details'!A1931:K1931,11,FALSE)</f>
        <v>R1011</v>
      </c>
      <c r="Q1931" s="16">
        <f>VLOOKUP(A1931,'Hospitalisation Details'!A1931:L1931,12,FALSE)</f>
        <v>31</v>
      </c>
    </row>
    <row r="1932" spans="1:17" ht="20.399999999999999" x14ac:dyDescent="0.6">
      <c r="A1932" s="17" t="s">
        <v>437</v>
      </c>
      <c r="B1932" s="16" t="str">
        <f>VLOOKUP('HEALTH CARE'!A1932,'Customer Names'!A1932:D1932,3,FALSE)</f>
        <v>Mickelson</v>
      </c>
      <c r="C1932" s="16">
        <f>VLOOKUP(A1932,'Medical Examinations'!A1932:B1932,2,FALSE)</f>
        <v>26.62</v>
      </c>
      <c r="D1932" s="16">
        <f>VLOOKUP(A1932,'Medical Examinations'!A1932:C1932,3,FALSE)</f>
        <v>6.24</v>
      </c>
      <c r="E1932" s="16" t="str">
        <f>VLOOKUP(A1932,'Medical Examinations'!A1932:D1932,4,FALSE)</f>
        <v>No</v>
      </c>
      <c r="F1932" s="16" t="str">
        <f>VLOOKUP(A1932,'Medical Examinations'!A1932:E1932,5,FALSE)</f>
        <v>No</v>
      </c>
      <c r="G1932" s="16" t="str">
        <f>VLOOKUP(A1932,'Medical Examinations'!A1932:F1932,6,FALSE)</f>
        <v>No</v>
      </c>
      <c r="H1932" s="16">
        <f>VLOOKUP('HEALTH CARE'!A1932,'Medical Examinations'!A1932:G1932,7,FALSE)</f>
        <v>0</v>
      </c>
      <c r="I1932" s="16" t="str">
        <f>VLOOKUP(A1932,'Medical Examinations'!A1932:H1932,8,FALSE)</f>
        <v>No</v>
      </c>
      <c r="J1932" s="16" t="str">
        <f>VLOOKUP(A1932,'Medical Examinations'!A1932:I1932,9,FALSE)</f>
        <v>overweight</v>
      </c>
      <c r="K1932" s="16" t="str">
        <f>VLOOKUP(A1932,'Medical Examinations'!A1932:J1932,10,FALSE)</f>
        <v>prediabetes</v>
      </c>
      <c r="L1932" s="18">
        <f>VLOOKUP(A1932,'Hospitalisation Details'!A:F, 5, FALSE)</f>
        <v>25</v>
      </c>
      <c r="M1932" s="16">
        <f>VLOOKUP(A1932,'Hospitalisation Details'!A1932:H1932,8,FALSE)</f>
        <v>3757.84</v>
      </c>
      <c r="N1932" s="16" t="str">
        <f>VLOOKUP(A1932,'Hospitalisation Details'!A1932:I1932,9,FALSE)</f>
        <v>tier - 2</v>
      </c>
      <c r="O1932" s="16" t="str">
        <f>VLOOKUP(A1932,'Hospitalisation Details'!A1932:J1932,10,FALSE)</f>
        <v>tier - 1</v>
      </c>
      <c r="P1932" s="16" t="str">
        <f>VLOOKUP(A1932,'Hospitalisation Details'!A1932:K1932,11,FALSE)</f>
        <v>R1013</v>
      </c>
      <c r="Q1932" s="16">
        <f>VLOOKUP(A1932,'Hospitalisation Details'!A1932:L1932,12,FALSE)</f>
        <v>31</v>
      </c>
    </row>
    <row r="1933" spans="1:17" ht="20.399999999999999" x14ac:dyDescent="0.6">
      <c r="A1933" s="17" t="s">
        <v>436</v>
      </c>
      <c r="B1933" s="16" t="str">
        <f>VLOOKUP('HEALTH CARE'!A1933,'Customer Names'!A1933:D1933,3,FALSE)</f>
        <v>Dibaba</v>
      </c>
      <c r="C1933" s="16">
        <f>VLOOKUP(A1933,'Medical Examinations'!A1933:B1933,2,FALSE)</f>
        <v>25.74</v>
      </c>
      <c r="D1933" s="16">
        <f>VLOOKUP(A1933,'Medical Examinations'!A1933:C1933,3,FALSE)</f>
        <v>5.99</v>
      </c>
      <c r="E1933" s="16" t="str">
        <f>VLOOKUP(A1933,'Medical Examinations'!A1933:D1933,4,FALSE)</f>
        <v>No</v>
      </c>
      <c r="F1933" s="16" t="str">
        <f>VLOOKUP(A1933,'Medical Examinations'!A1933:E1933,5,FALSE)</f>
        <v>No</v>
      </c>
      <c r="G1933" s="16" t="str">
        <f>VLOOKUP(A1933,'Medical Examinations'!A1933:F1933,6,FALSE)</f>
        <v>No</v>
      </c>
      <c r="H1933" s="16">
        <f>VLOOKUP('HEALTH CARE'!A1933,'Medical Examinations'!A1933:G1933,7,FALSE)</f>
        <v>0</v>
      </c>
      <c r="I1933" s="16" t="str">
        <f>VLOOKUP(A1933,'Medical Examinations'!A1933:H1933,8,FALSE)</f>
        <v>No</v>
      </c>
      <c r="J1933" s="16" t="str">
        <f>VLOOKUP(A1933,'Medical Examinations'!A1933:I1933,9,FALSE)</f>
        <v>overweight</v>
      </c>
      <c r="K1933" s="16" t="str">
        <f>VLOOKUP(A1933,'Medical Examinations'!A1933:J1933,10,FALSE)</f>
        <v>prediabetes</v>
      </c>
      <c r="L1933" s="18">
        <f>VLOOKUP(A1933,'Hospitalisation Details'!A:F, 5, FALSE)</f>
        <v>28</v>
      </c>
      <c r="M1933" s="16">
        <f>VLOOKUP(A1933,'Hospitalisation Details'!A1933:H1933,8,FALSE)</f>
        <v>3756.62</v>
      </c>
      <c r="N1933" s="16" t="str">
        <f>VLOOKUP(A1933,'Hospitalisation Details'!A1933:I1933,9,FALSE)</f>
        <v>tier - 2</v>
      </c>
      <c r="O1933" s="16" t="str">
        <f>VLOOKUP(A1933,'Hospitalisation Details'!A1933:J1933,10,FALSE)</f>
        <v>tier - 2</v>
      </c>
      <c r="P1933" s="16" t="str">
        <f>VLOOKUP(A1933,'Hospitalisation Details'!A1933:K1933,11,FALSE)</f>
        <v>R1013</v>
      </c>
      <c r="Q1933" s="16">
        <f>VLOOKUP(A1933,'Hospitalisation Details'!A1933:L1933,12,FALSE)</f>
        <v>31</v>
      </c>
    </row>
    <row r="1934" spans="1:17" ht="20.399999999999999" x14ac:dyDescent="0.6">
      <c r="A1934" s="17" t="s">
        <v>435</v>
      </c>
      <c r="B1934" s="16" t="str">
        <f>VLOOKUP('HEALTH CARE'!A1934,'Customer Names'!A1934:D1934,3,FALSE)</f>
        <v>Shilling</v>
      </c>
      <c r="C1934" s="16">
        <f>VLOOKUP(A1934,'Medical Examinations'!A1934:B1934,2,FALSE)</f>
        <v>18.22</v>
      </c>
      <c r="D1934" s="16">
        <f>VLOOKUP(A1934,'Medical Examinations'!A1934:C1934,3,FALSE)</f>
        <v>10.27</v>
      </c>
      <c r="E1934" s="16" t="str">
        <f>VLOOKUP(A1934,'Medical Examinations'!A1934:D1934,4,FALSE)</f>
        <v>Yes</v>
      </c>
      <c r="F1934" s="16" t="str">
        <f>VLOOKUP(A1934,'Medical Examinations'!A1934:E1934,5,FALSE)</f>
        <v>No</v>
      </c>
      <c r="G1934" s="16" t="str">
        <f>VLOOKUP(A1934,'Medical Examinations'!A1934:F1934,6,FALSE)</f>
        <v>No</v>
      </c>
      <c r="H1934" s="16">
        <f>VLOOKUP('HEALTH CARE'!A1934,'Medical Examinations'!A1934:G1934,7,FALSE)</f>
        <v>1</v>
      </c>
      <c r="I1934" s="16" t="str">
        <f>VLOOKUP(A1934,'Medical Examinations'!A1934:H1934,8,FALSE)</f>
        <v>No</v>
      </c>
      <c r="J1934" s="16" t="str">
        <f>VLOOKUP(A1934,'Medical Examinations'!A1934:I1934,9,FALSE)</f>
        <v>underweight</v>
      </c>
      <c r="K1934" s="16" t="str">
        <f>VLOOKUP(A1934,'Medical Examinations'!A1934:J1934,10,FALSE)</f>
        <v>diabetes</v>
      </c>
      <c r="L1934" s="18">
        <f>VLOOKUP(A1934,'Hospitalisation Details'!A:F, 5, FALSE)</f>
        <v>9</v>
      </c>
      <c r="M1934" s="16">
        <f>VLOOKUP(A1934,'Hospitalisation Details'!A1934:H1934,8,FALSE)</f>
        <v>3748.56</v>
      </c>
      <c r="N1934" s="16" t="str">
        <f>VLOOKUP(A1934,'Hospitalisation Details'!A1934:I1934,9,FALSE)</f>
        <v>tier - 2</v>
      </c>
      <c r="O1934" s="16" t="str">
        <f>VLOOKUP(A1934,'Hospitalisation Details'!A1934:J1934,10,FALSE)</f>
        <v>tier - 2</v>
      </c>
      <c r="P1934" s="16" t="str">
        <f>VLOOKUP(A1934,'Hospitalisation Details'!A1934:K1934,11,FALSE)</f>
        <v>R1013</v>
      </c>
      <c r="Q1934" s="16">
        <f>VLOOKUP(A1934,'Hospitalisation Details'!A1934:L1934,12,FALSE)</f>
        <v>36</v>
      </c>
    </row>
    <row r="1935" spans="1:17" ht="20.399999999999999" x14ac:dyDescent="0.6">
      <c r="A1935" s="17" t="s">
        <v>434</v>
      </c>
      <c r="B1935" s="16" t="str">
        <f>VLOOKUP('HEALTH CARE'!A1935,'Customer Names'!A1935:D1935,3,FALSE)</f>
        <v>Bashaw</v>
      </c>
      <c r="C1935" s="16">
        <f>VLOOKUP(A1935,'Medical Examinations'!A1935:B1935,2,FALSE)</f>
        <v>26.03</v>
      </c>
      <c r="D1935" s="16">
        <f>VLOOKUP(A1935,'Medical Examinations'!A1935:C1935,3,FALSE)</f>
        <v>5.97</v>
      </c>
      <c r="E1935" s="16" t="str">
        <f>VLOOKUP(A1935,'Medical Examinations'!A1935:D1935,4,FALSE)</f>
        <v>No</v>
      </c>
      <c r="F1935" s="16" t="str">
        <f>VLOOKUP(A1935,'Medical Examinations'!A1935:E1935,5,FALSE)</f>
        <v>No</v>
      </c>
      <c r="G1935" s="16" t="str">
        <f>VLOOKUP(A1935,'Medical Examinations'!A1935:F1935,6,FALSE)</f>
        <v>Yes</v>
      </c>
      <c r="H1935" s="16">
        <f>VLOOKUP('HEALTH CARE'!A1935,'Medical Examinations'!A1935:G1935,7,FALSE)</f>
        <v>1</v>
      </c>
      <c r="I1935" s="16" t="str">
        <f>VLOOKUP(A1935,'Medical Examinations'!A1935:H1935,8,FALSE)</f>
        <v>No</v>
      </c>
      <c r="J1935" s="16" t="str">
        <f>VLOOKUP(A1935,'Medical Examinations'!A1935:I1935,9,FALSE)</f>
        <v>overweight</v>
      </c>
      <c r="K1935" s="16" t="str">
        <f>VLOOKUP(A1935,'Medical Examinations'!A1935:J1935,10,FALSE)</f>
        <v>prediabetes</v>
      </c>
      <c r="L1935" s="18">
        <f>VLOOKUP(A1935,'Hospitalisation Details'!A:F, 5, FALSE)</f>
        <v>22</v>
      </c>
      <c r="M1935" s="16">
        <f>VLOOKUP(A1935,'Hospitalisation Details'!A1935:H1935,8,FALSE)</f>
        <v>3736.46</v>
      </c>
      <c r="N1935" s="16" t="str">
        <f>VLOOKUP(A1935,'Hospitalisation Details'!A1935:I1935,9,FALSE)</f>
        <v>tier - 2</v>
      </c>
      <c r="O1935" s="16" t="str">
        <f>VLOOKUP(A1935,'Hospitalisation Details'!A1935:J1935,10,FALSE)</f>
        <v>tier - 2</v>
      </c>
      <c r="P1935" s="16" t="str">
        <f>VLOOKUP(A1935,'Hospitalisation Details'!A1935:K1935,11,FALSE)</f>
        <v>R1012</v>
      </c>
      <c r="Q1935" s="16">
        <f>VLOOKUP(A1935,'Hospitalisation Details'!A1935:L1935,12,FALSE)</f>
        <v>29</v>
      </c>
    </row>
    <row r="1936" spans="1:17" ht="20.399999999999999" x14ac:dyDescent="0.6">
      <c r="A1936" s="17" t="s">
        <v>433</v>
      </c>
      <c r="B1936" s="16" t="str">
        <f>VLOOKUP('HEALTH CARE'!A1936,'Customer Names'!A1936:D1936,3,FALSE)</f>
        <v>Jacob</v>
      </c>
      <c r="C1936" s="16">
        <f>VLOOKUP(A1936,'Medical Examinations'!A1936:B1936,2,FALSE)</f>
        <v>17.29</v>
      </c>
      <c r="D1936" s="16">
        <f>VLOOKUP(A1936,'Medical Examinations'!A1936:C1936,3,FALSE)</f>
        <v>4.9800000000000004</v>
      </c>
      <c r="E1936" s="16" t="str">
        <f>VLOOKUP(A1936,'Medical Examinations'!A1936:D1936,4,FALSE)</f>
        <v>No</v>
      </c>
      <c r="F1936" s="16" t="str">
        <f>VLOOKUP(A1936,'Medical Examinations'!A1936:E1936,5,FALSE)</f>
        <v>No</v>
      </c>
      <c r="G1936" s="16" t="str">
        <f>VLOOKUP(A1936,'Medical Examinations'!A1936:F1936,6,FALSE)</f>
        <v>No</v>
      </c>
      <c r="H1936" s="16">
        <f>VLOOKUP('HEALTH CARE'!A1936,'Medical Examinations'!A1936:G1936,7,FALSE)</f>
        <v>0</v>
      </c>
      <c r="I1936" s="16" t="str">
        <f>VLOOKUP(A1936,'Medical Examinations'!A1936:H1936,8,FALSE)</f>
        <v>No</v>
      </c>
      <c r="J1936" s="16" t="str">
        <f>VLOOKUP(A1936,'Medical Examinations'!A1936:I1936,9,FALSE)</f>
        <v>underweight</v>
      </c>
      <c r="K1936" s="16" t="str">
        <f>VLOOKUP(A1936,'Medical Examinations'!A1936:J1936,10,FALSE)</f>
        <v>normal</v>
      </c>
      <c r="L1936" s="18">
        <f>VLOOKUP(A1936,'Hospitalisation Details'!A:F, 5, FALSE)</f>
        <v>22</v>
      </c>
      <c r="M1936" s="16">
        <f>VLOOKUP(A1936,'Hospitalisation Details'!A1936:H1936,8,FALSE)</f>
        <v>3732.63</v>
      </c>
      <c r="N1936" s="16" t="str">
        <f>VLOOKUP(A1936,'Hospitalisation Details'!A1936:I1936,9,FALSE)</f>
        <v>tier - 2</v>
      </c>
      <c r="O1936" s="16" t="str">
        <f>VLOOKUP(A1936,'Hospitalisation Details'!A1936:J1936,10,FALSE)</f>
        <v>tier - 3</v>
      </c>
      <c r="P1936" s="16" t="str">
        <f>VLOOKUP(A1936,'Hospitalisation Details'!A1936:K1936,11,FALSE)</f>
        <v>R1024</v>
      </c>
      <c r="Q1936" s="16">
        <f>VLOOKUP(A1936,'Hospitalisation Details'!A1936:L1936,12,FALSE)</f>
        <v>28</v>
      </c>
    </row>
    <row r="1937" spans="1:17" ht="20.399999999999999" x14ac:dyDescent="0.6">
      <c r="A1937" s="17" t="s">
        <v>432</v>
      </c>
      <c r="B1937" s="16" t="str">
        <f>VLOOKUP('HEALTH CARE'!A1937,'Customer Names'!A1937:D1937,3,FALSE)</f>
        <v>McCutcheon</v>
      </c>
      <c r="C1937" s="16">
        <f>VLOOKUP(A1937,'Medical Examinations'!A1937:B1937,2,FALSE)</f>
        <v>18.170000000000002</v>
      </c>
      <c r="D1937" s="16">
        <f>VLOOKUP(A1937,'Medical Examinations'!A1937:C1937,3,FALSE)</f>
        <v>6.91</v>
      </c>
      <c r="E1937" s="16" t="str">
        <f>VLOOKUP(A1937,'Medical Examinations'!A1937:D1937,4,FALSE)</f>
        <v>Yes</v>
      </c>
      <c r="F1937" s="16" t="str">
        <f>VLOOKUP(A1937,'Medical Examinations'!A1937:E1937,5,FALSE)</f>
        <v>No</v>
      </c>
      <c r="G1937" s="16" t="str">
        <f>VLOOKUP(A1937,'Medical Examinations'!A1937:F1937,6,FALSE)</f>
        <v>No</v>
      </c>
      <c r="H1937" s="16">
        <f>VLOOKUP('HEALTH CARE'!A1937,'Medical Examinations'!A1937:G1937,7,FALSE)</f>
        <v>1</v>
      </c>
      <c r="I1937" s="16" t="str">
        <f>VLOOKUP(A1937,'Medical Examinations'!A1937:H1937,8,FALSE)</f>
        <v>No</v>
      </c>
      <c r="J1937" s="16" t="str">
        <f>VLOOKUP(A1937,'Medical Examinations'!A1937:I1937,9,FALSE)</f>
        <v>underweight</v>
      </c>
      <c r="K1937" s="16" t="str">
        <f>VLOOKUP(A1937,'Medical Examinations'!A1937:J1937,10,FALSE)</f>
        <v>diabetes</v>
      </c>
      <c r="L1937" s="18">
        <f>VLOOKUP(A1937,'Hospitalisation Details'!A:F, 5, FALSE)</f>
        <v>1</v>
      </c>
      <c r="M1937" s="16">
        <f>VLOOKUP(A1937,'Hospitalisation Details'!A1937:H1937,8,FALSE)</f>
        <v>3731.6</v>
      </c>
      <c r="N1937" s="16" t="str">
        <f>VLOOKUP(A1937,'Hospitalisation Details'!A1937:I1937,9,FALSE)</f>
        <v>tier - 2</v>
      </c>
      <c r="O1937" s="16" t="str">
        <f>VLOOKUP(A1937,'Hospitalisation Details'!A1937:J1937,10,FALSE)</f>
        <v>tier - 2</v>
      </c>
      <c r="P1937" s="16" t="str">
        <f>VLOOKUP(A1937,'Hospitalisation Details'!A1937:K1937,11,FALSE)</f>
        <v>R1013</v>
      </c>
      <c r="Q1937" s="16">
        <f>VLOOKUP(A1937,'Hospitalisation Details'!A1937:L1937,12,FALSE)</f>
        <v>36</v>
      </c>
    </row>
    <row r="1938" spans="1:17" ht="20.399999999999999" x14ac:dyDescent="0.6">
      <c r="A1938" s="17" t="s">
        <v>431</v>
      </c>
      <c r="B1938" s="16" t="str">
        <f>VLOOKUP('HEALTH CARE'!A1938,'Customer Names'!A1938:D1938,3,FALSE)</f>
        <v>Connor</v>
      </c>
      <c r="C1938" s="16">
        <f>VLOOKUP(A1938,'Medical Examinations'!A1938:B1938,2,FALSE)</f>
        <v>32.54</v>
      </c>
      <c r="D1938" s="16">
        <f>VLOOKUP(A1938,'Medical Examinations'!A1938:C1938,3,FALSE)</f>
        <v>6.38</v>
      </c>
      <c r="E1938" s="16" t="str">
        <f>VLOOKUP(A1938,'Medical Examinations'!A1938:D1938,4,FALSE)</f>
        <v>No</v>
      </c>
      <c r="F1938" s="16" t="str">
        <f>VLOOKUP(A1938,'Medical Examinations'!A1938:E1938,5,FALSE)</f>
        <v>yes</v>
      </c>
      <c r="G1938" s="16" t="str">
        <f>VLOOKUP(A1938,'Medical Examinations'!A1938:F1938,6,FALSE)</f>
        <v>No</v>
      </c>
      <c r="H1938" s="16">
        <f>VLOOKUP('HEALTH CARE'!A1938,'Medical Examinations'!A1938:G1938,7,FALSE)</f>
        <v>1</v>
      </c>
      <c r="I1938" s="16" t="str">
        <f>VLOOKUP(A1938,'Medical Examinations'!A1938:H1938,8,FALSE)</f>
        <v>No</v>
      </c>
      <c r="J1938" s="16" t="str">
        <f>VLOOKUP(A1938,'Medical Examinations'!A1938:I1938,9,FALSE)</f>
        <v>obesity</v>
      </c>
      <c r="K1938" s="16" t="str">
        <f>VLOOKUP(A1938,'Medical Examinations'!A1938:J1938,10,FALSE)</f>
        <v>prediabetes</v>
      </c>
      <c r="L1938" s="18">
        <f>VLOOKUP(A1938,'Hospitalisation Details'!A:F, 5, FALSE)</f>
        <v>5</v>
      </c>
      <c r="M1938" s="16">
        <f>VLOOKUP(A1938,'Hospitalisation Details'!A1938:H1938,8,FALSE)</f>
        <v>3722.23</v>
      </c>
      <c r="N1938" s="16" t="str">
        <f>VLOOKUP(A1938,'Hospitalisation Details'!A1938:I1938,9,FALSE)</f>
        <v>tier - 2</v>
      </c>
      <c r="O1938" s="16" t="str">
        <f>VLOOKUP(A1938,'Hospitalisation Details'!A1938:J1938,10,FALSE)</f>
        <v>tier - 2</v>
      </c>
      <c r="P1938" s="16" t="str">
        <f>VLOOKUP(A1938,'Hospitalisation Details'!A1938:K1938,11,FALSE)</f>
        <v>R1025</v>
      </c>
      <c r="Q1938" s="16">
        <f>VLOOKUP(A1938,'Hospitalisation Details'!A1938:L1938,12,FALSE)</f>
        <v>18</v>
      </c>
    </row>
    <row r="1939" spans="1:17" ht="20.399999999999999" x14ac:dyDescent="0.6">
      <c r="A1939" s="17" t="s">
        <v>430</v>
      </c>
      <c r="B1939" s="16" t="str">
        <f>VLOOKUP('HEALTH CARE'!A1939,'Customer Names'!A1939:D1939,3,FALSE)</f>
        <v>May</v>
      </c>
      <c r="C1939" s="16">
        <f>VLOOKUP(A1939,'Medical Examinations'!A1939:B1939,2,FALSE)</f>
        <v>30.25</v>
      </c>
      <c r="D1939" s="16">
        <f>VLOOKUP(A1939,'Medical Examinations'!A1939:C1939,3,FALSE)</f>
        <v>4.7699999999999996</v>
      </c>
      <c r="E1939" s="16" t="str">
        <f>VLOOKUP(A1939,'Medical Examinations'!A1939:D1939,4,FALSE)</f>
        <v>No</v>
      </c>
      <c r="F1939" s="16" t="str">
        <f>VLOOKUP(A1939,'Medical Examinations'!A1939:E1939,5,FALSE)</f>
        <v>No</v>
      </c>
      <c r="G1939" s="16" t="str">
        <f>VLOOKUP(A1939,'Medical Examinations'!A1939:F1939,6,FALSE)</f>
        <v>No</v>
      </c>
      <c r="H1939" s="16">
        <f>VLOOKUP('HEALTH CARE'!A1939,'Medical Examinations'!A1939:G1939,7,FALSE)</f>
        <v>0</v>
      </c>
      <c r="I1939" s="16" t="str">
        <f>VLOOKUP(A1939,'Medical Examinations'!A1939:H1939,8,FALSE)</f>
        <v>No</v>
      </c>
      <c r="J1939" s="16" t="str">
        <f>VLOOKUP(A1939,'Medical Examinations'!A1939:I1939,9,FALSE)</f>
        <v>obesity</v>
      </c>
      <c r="K1939" s="16" t="str">
        <f>VLOOKUP(A1939,'Medical Examinations'!A1939:J1939,10,FALSE)</f>
        <v>normal</v>
      </c>
      <c r="L1939" s="18">
        <f>VLOOKUP(A1939,'Hospitalisation Details'!A:F, 5, FALSE)</f>
        <v>2</v>
      </c>
      <c r="M1939" s="16">
        <f>VLOOKUP(A1939,'Hospitalisation Details'!A1939:H1939,8,FALSE)</f>
        <v>3704.35</v>
      </c>
      <c r="N1939" s="16" t="str">
        <f>VLOOKUP(A1939,'Hospitalisation Details'!A1939:I1939,9,FALSE)</f>
        <v>tier - 2</v>
      </c>
      <c r="O1939" s="16" t="str">
        <f>VLOOKUP(A1939,'Hospitalisation Details'!A1939:J1939,10,FALSE)</f>
        <v>tier - 2</v>
      </c>
      <c r="P1939" s="16" t="str">
        <f>VLOOKUP(A1939,'Hospitalisation Details'!A1939:K1939,11,FALSE)</f>
        <v>R1013</v>
      </c>
      <c r="Q1939" s="16">
        <f>VLOOKUP(A1939,'Hospitalisation Details'!A1939:L1939,12,FALSE)</f>
        <v>33</v>
      </c>
    </row>
    <row r="1940" spans="1:17" ht="20.399999999999999" x14ac:dyDescent="0.6">
      <c r="A1940" s="17" t="s">
        <v>429</v>
      </c>
      <c r="B1940" s="16" t="str">
        <f>VLOOKUP('HEALTH CARE'!A1940,'Customer Names'!A1940:D1940,3,FALSE)</f>
        <v>Geoghegan</v>
      </c>
      <c r="C1940" s="16">
        <f>VLOOKUP(A1940,'Medical Examinations'!A1940:B1940,2,FALSE)</f>
        <v>19.59</v>
      </c>
      <c r="D1940" s="16">
        <f>VLOOKUP(A1940,'Medical Examinations'!A1940:C1940,3,FALSE)</f>
        <v>6.04</v>
      </c>
      <c r="E1940" s="16" t="str">
        <f>VLOOKUP(A1940,'Medical Examinations'!A1940:D1940,4,FALSE)</f>
        <v>Yes</v>
      </c>
      <c r="F1940" s="16" t="str">
        <f>VLOOKUP(A1940,'Medical Examinations'!A1940:E1940,5,FALSE)</f>
        <v>No</v>
      </c>
      <c r="G1940" s="16" t="str">
        <f>VLOOKUP(A1940,'Medical Examinations'!A1940:F1940,6,FALSE)</f>
        <v>No</v>
      </c>
      <c r="H1940" s="16">
        <f>VLOOKUP('HEALTH CARE'!A1940,'Medical Examinations'!A1940:G1940,7,FALSE)</f>
        <v>1</v>
      </c>
      <c r="I1940" s="16" t="str">
        <f>VLOOKUP(A1940,'Medical Examinations'!A1940:H1940,8,FALSE)</f>
        <v>No</v>
      </c>
      <c r="J1940" s="16" t="str">
        <f>VLOOKUP(A1940,'Medical Examinations'!A1940:I1940,9,FALSE)</f>
        <v>normal weight</v>
      </c>
      <c r="K1940" s="16" t="str">
        <f>VLOOKUP(A1940,'Medical Examinations'!A1940:J1940,10,FALSE)</f>
        <v>prediabetes</v>
      </c>
      <c r="L1940" s="18">
        <f>VLOOKUP(A1940,'Hospitalisation Details'!A:F, 5, FALSE)</f>
        <v>18</v>
      </c>
      <c r="M1940" s="16">
        <f>VLOOKUP(A1940,'Hospitalisation Details'!A1940:H1940,8,FALSE)</f>
        <v>3699.54</v>
      </c>
      <c r="N1940" s="16" t="str">
        <f>VLOOKUP(A1940,'Hospitalisation Details'!A1940:I1940,9,FALSE)</f>
        <v>tier - 2</v>
      </c>
      <c r="O1940" s="16" t="str">
        <f>VLOOKUP(A1940,'Hospitalisation Details'!A1940:J1940,10,FALSE)</f>
        <v>tier - 3</v>
      </c>
      <c r="P1940" s="16" t="str">
        <f>VLOOKUP(A1940,'Hospitalisation Details'!A1940:K1940,11,FALSE)</f>
        <v>R1013</v>
      </c>
      <c r="Q1940" s="16">
        <f>VLOOKUP(A1940,'Hospitalisation Details'!A1940:L1940,12,FALSE)</f>
        <v>34</v>
      </c>
    </row>
    <row r="1941" spans="1:17" ht="20.399999999999999" x14ac:dyDescent="0.6">
      <c r="A1941" s="17" t="s">
        <v>428</v>
      </c>
      <c r="B1941" s="16" t="str">
        <f>VLOOKUP('HEALTH CARE'!A1941,'Customer Names'!A1941:D1941,3,FALSE)</f>
        <v>McGinn</v>
      </c>
      <c r="C1941" s="16">
        <f>VLOOKUP(A1941,'Medical Examinations'!A1941:B1941,2,FALSE)</f>
        <v>45.9</v>
      </c>
      <c r="D1941" s="16">
        <f>VLOOKUP(A1941,'Medical Examinations'!A1941:C1941,3,FALSE)</f>
        <v>4.3</v>
      </c>
      <c r="E1941" s="16" t="str">
        <f>VLOOKUP(A1941,'Medical Examinations'!A1941:D1941,4,FALSE)</f>
        <v>Yes</v>
      </c>
      <c r="F1941" s="16" t="str">
        <f>VLOOKUP(A1941,'Medical Examinations'!A1941:E1941,5,FALSE)</f>
        <v>No</v>
      </c>
      <c r="G1941" s="16" t="str">
        <f>VLOOKUP(A1941,'Medical Examinations'!A1941:F1941,6,FALSE)</f>
        <v>No</v>
      </c>
      <c r="H1941" s="16">
        <f>VLOOKUP('HEALTH CARE'!A1941,'Medical Examinations'!A1941:G1941,7,FALSE)</f>
        <v>1</v>
      </c>
      <c r="I1941" s="16" t="str">
        <f>VLOOKUP(A1941,'Medical Examinations'!A1941:H1941,8,FALSE)</f>
        <v>No</v>
      </c>
      <c r="J1941" s="16" t="str">
        <f>VLOOKUP(A1941,'Medical Examinations'!A1941:I1941,9,FALSE)</f>
        <v>obesity</v>
      </c>
      <c r="K1941" s="16" t="str">
        <f>VLOOKUP(A1941,'Medical Examinations'!A1941:J1941,10,FALSE)</f>
        <v>normal</v>
      </c>
      <c r="L1941" s="18">
        <f>VLOOKUP(A1941,'Hospitalisation Details'!A:F, 5, FALSE)</f>
        <v>21</v>
      </c>
      <c r="M1941" s="16">
        <f>VLOOKUP(A1941,'Hospitalisation Details'!A1941:H1941,8,FALSE)</f>
        <v>3693.43</v>
      </c>
      <c r="N1941" s="16" t="str">
        <f>VLOOKUP(A1941,'Hospitalisation Details'!A1941:I1941,9,FALSE)</f>
        <v>tier - 2</v>
      </c>
      <c r="O1941" s="16" t="str">
        <f>VLOOKUP(A1941,'Hospitalisation Details'!A1941:J1941,10,FALSE)</f>
        <v>tier - 3</v>
      </c>
      <c r="P1941" s="16" t="str">
        <f>VLOOKUP(A1941,'Hospitalisation Details'!A1941:K1941,11,FALSE)</f>
        <v>R1011</v>
      </c>
      <c r="Q1941" s="16">
        <f>VLOOKUP(A1941,'Hospitalisation Details'!A1941:L1941,12,FALSE)</f>
        <v>27</v>
      </c>
    </row>
    <row r="1942" spans="1:17" ht="20.399999999999999" x14ac:dyDescent="0.6">
      <c r="A1942" s="17" t="s">
        <v>427</v>
      </c>
      <c r="B1942" s="16" t="str">
        <f>VLOOKUP('HEALTH CARE'!A1942,'Customer Names'!A1942:D1942,3,FALSE)</f>
        <v>Jones</v>
      </c>
      <c r="C1942" s="16">
        <f>VLOOKUP(A1942,'Medical Examinations'!A1942:B1942,2,FALSE)</f>
        <v>17.059999999999999</v>
      </c>
      <c r="D1942" s="16">
        <f>VLOOKUP(A1942,'Medical Examinations'!A1942:C1942,3,FALSE)</f>
        <v>8.75</v>
      </c>
      <c r="E1942" s="16" t="str">
        <f>VLOOKUP(A1942,'Medical Examinations'!A1942:D1942,4,FALSE)</f>
        <v>Yes</v>
      </c>
      <c r="F1942" s="16" t="str">
        <f>VLOOKUP(A1942,'Medical Examinations'!A1942:E1942,5,FALSE)</f>
        <v>No</v>
      </c>
      <c r="G1942" s="16" t="str">
        <f>VLOOKUP(A1942,'Medical Examinations'!A1942:F1942,6,FALSE)</f>
        <v>No</v>
      </c>
      <c r="H1942" s="16">
        <f>VLOOKUP('HEALTH CARE'!A1942,'Medical Examinations'!A1942:G1942,7,FALSE)</f>
        <v>0</v>
      </c>
      <c r="I1942" s="16" t="str">
        <f>VLOOKUP(A1942,'Medical Examinations'!A1942:H1942,8,FALSE)</f>
        <v>No</v>
      </c>
      <c r="J1942" s="16" t="str">
        <f>VLOOKUP(A1942,'Medical Examinations'!A1942:I1942,9,FALSE)</f>
        <v>underweight</v>
      </c>
      <c r="K1942" s="16" t="str">
        <f>VLOOKUP(A1942,'Medical Examinations'!A1942:J1942,10,FALSE)</f>
        <v>diabetes</v>
      </c>
      <c r="L1942" s="18">
        <f>VLOOKUP(A1942,'Hospitalisation Details'!A:F, 5, FALSE)</f>
        <v>14</v>
      </c>
      <c r="M1942" s="16">
        <f>VLOOKUP(A1942,'Hospitalisation Details'!A1942:H1942,8,FALSE)</f>
        <v>3688.38</v>
      </c>
      <c r="N1942" s="16" t="str">
        <f>VLOOKUP(A1942,'Hospitalisation Details'!A1942:I1942,9,FALSE)</f>
        <v>tier - 2</v>
      </c>
      <c r="O1942" s="16" t="str">
        <f>VLOOKUP(A1942,'Hospitalisation Details'!A1942:J1942,10,FALSE)</f>
        <v>tier - 2</v>
      </c>
      <c r="P1942" s="16" t="str">
        <f>VLOOKUP(A1942,'Hospitalisation Details'!A1942:K1942,11,FALSE)</f>
        <v>R1013</v>
      </c>
      <c r="Q1942" s="16">
        <f>VLOOKUP(A1942,'Hospitalisation Details'!A1942:L1942,12,FALSE)</f>
        <v>41</v>
      </c>
    </row>
    <row r="1943" spans="1:17" ht="20.399999999999999" x14ac:dyDescent="0.6">
      <c r="A1943" s="17" t="s">
        <v>426</v>
      </c>
      <c r="B1943" s="16" t="str">
        <f>VLOOKUP('HEALTH CARE'!A1943,'Customer Names'!A1943:D1943,3,FALSE)</f>
        <v>Quinteros</v>
      </c>
      <c r="C1943" s="16">
        <f>VLOOKUP(A1943,'Medical Examinations'!A1943:B1943,2,FALSE)</f>
        <v>32.07</v>
      </c>
      <c r="D1943" s="16">
        <f>VLOOKUP(A1943,'Medical Examinations'!A1943:C1943,3,FALSE)</f>
        <v>5.25</v>
      </c>
      <c r="E1943" s="16" t="str">
        <f>VLOOKUP(A1943,'Medical Examinations'!A1943:D1943,4,FALSE)</f>
        <v>No</v>
      </c>
      <c r="F1943" s="16" t="str">
        <f>VLOOKUP(A1943,'Medical Examinations'!A1943:E1943,5,FALSE)</f>
        <v>No</v>
      </c>
      <c r="G1943" s="16" t="str">
        <f>VLOOKUP(A1943,'Medical Examinations'!A1943:F1943,6,FALSE)</f>
        <v>Yes</v>
      </c>
      <c r="H1943" s="16">
        <f>VLOOKUP('HEALTH CARE'!A1943,'Medical Examinations'!A1943:G1943,7,FALSE)</f>
        <v>1</v>
      </c>
      <c r="I1943" s="16" t="str">
        <f>VLOOKUP(A1943,'Medical Examinations'!A1943:H1943,8,FALSE)</f>
        <v>No</v>
      </c>
      <c r="J1943" s="16" t="str">
        <f>VLOOKUP(A1943,'Medical Examinations'!A1943:I1943,9,FALSE)</f>
        <v>obesity</v>
      </c>
      <c r="K1943" s="16" t="str">
        <f>VLOOKUP(A1943,'Medical Examinations'!A1943:J1943,10,FALSE)</f>
        <v>normal</v>
      </c>
      <c r="L1943" s="18">
        <f>VLOOKUP(A1943,'Hospitalisation Details'!A:F, 5, FALSE)</f>
        <v>10</v>
      </c>
      <c r="M1943" s="16">
        <f>VLOOKUP(A1943,'Hospitalisation Details'!A1943:H1943,8,FALSE)</f>
        <v>3688.35</v>
      </c>
      <c r="N1943" s="16" t="str">
        <f>VLOOKUP(A1943,'Hospitalisation Details'!A1943:I1943,9,FALSE)</f>
        <v>tier - 2</v>
      </c>
      <c r="O1943" s="16" t="str">
        <f>VLOOKUP(A1943,'Hospitalisation Details'!A1943:J1943,10,FALSE)</f>
        <v>tier - 2</v>
      </c>
      <c r="P1943" s="16" t="str">
        <f>VLOOKUP(A1943,'Hospitalisation Details'!A1943:K1943,11,FALSE)</f>
        <v>R1021</v>
      </c>
      <c r="Q1943" s="16">
        <f>VLOOKUP(A1943,'Hospitalisation Details'!A1943:L1943,12,FALSE)</f>
        <v>19</v>
      </c>
    </row>
    <row r="1944" spans="1:17" ht="20.399999999999999" x14ac:dyDescent="0.6">
      <c r="A1944" s="17" t="s">
        <v>425</v>
      </c>
      <c r="B1944" s="16" t="str">
        <f>VLOOKUP('HEALTH CARE'!A1944,'Customer Names'!A1944:D1944,3,FALSE)</f>
        <v>Loenser</v>
      </c>
      <c r="C1944" s="16">
        <f>VLOOKUP(A1944,'Medical Examinations'!A1944:B1944,2,FALSE)</f>
        <v>16.5</v>
      </c>
      <c r="D1944" s="16">
        <f>VLOOKUP(A1944,'Medical Examinations'!A1944:C1944,3,FALSE)</f>
        <v>5.03</v>
      </c>
      <c r="E1944" s="16" t="str">
        <f>VLOOKUP(A1944,'Medical Examinations'!A1944:D1944,4,FALSE)</f>
        <v>No</v>
      </c>
      <c r="F1944" s="16" t="str">
        <f>VLOOKUP(A1944,'Medical Examinations'!A1944:E1944,5,FALSE)</f>
        <v>No</v>
      </c>
      <c r="G1944" s="16" t="str">
        <f>VLOOKUP(A1944,'Medical Examinations'!A1944:F1944,6,FALSE)</f>
        <v>No</v>
      </c>
      <c r="H1944" s="16">
        <f>VLOOKUP('HEALTH CARE'!A1944,'Medical Examinations'!A1944:G1944,7,FALSE)</f>
        <v>1</v>
      </c>
      <c r="I1944" s="16" t="str">
        <f>VLOOKUP(A1944,'Medical Examinations'!A1944:H1944,8,FALSE)</f>
        <v>No</v>
      </c>
      <c r="J1944" s="16" t="str">
        <f>VLOOKUP(A1944,'Medical Examinations'!A1944:I1944,9,FALSE)</f>
        <v>underweight</v>
      </c>
      <c r="K1944" s="16" t="str">
        <f>VLOOKUP(A1944,'Medical Examinations'!A1944:J1944,10,FALSE)</f>
        <v>normal</v>
      </c>
      <c r="L1944" s="18">
        <f>VLOOKUP(A1944,'Hospitalisation Details'!A:F, 5, FALSE)</f>
        <v>6</v>
      </c>
      <c r="M1944" s="16">
        <f>VLOOKUP(A1944,'Hospitalisation Details'!A1944:H1944,8,FALSE)</f>
        <v>3678.86</v>
      </c>
      <c r="N1944" s="16" t="str">
        <f>VLOOKUP(A1944,'Hospitalisation Details'!A1944:I1944,9,FALSE)</f>
        <v>tier - 2</v>
      </c>
      <c r="O1944" s="16" t="str">
        <f>VLOOKUP(A1944,'Hospitalisation Details'!A1944:J1944,10,FALSE)</f>
        <v>tier - 3</v>
      </c>
      <c r="P1944" s="16" t="str">
        <f>VLOOKUP(A1944,'Hospitalisation Details'!A1944:K1944,11,FALSE)</f>
        <v>R1013</v>
      </c>
      <c r="Q1944" s="16">
        <f>VLOOKUP(A1944,'Hospitalisation Details'!A1944:L1944,12,FALSE)</f>
        <v>38</v>
      </c>
    </row>
    <row r="1945" spans="1:17" ht="20.399999999999999" x14ac:dyDescent="0.6">
      <c r="A1945" s="17" t="s">
        <v>424</v>
      </c>
      <c r="B1945" s="16" t="str">
        <f>VLOOKUP('HEALTH CARE'!A1945,'Customer Names'!A1945:D1945,3,FALSE)</f>
        <v>Aitken</v>
      </c>
      <c r="C1945" s="16">
        <f>VLOOKUP(A1945,'Medical Examinations'!A1945:B1945,2,FALSE)</f>
        <v>31.4</v>
      </c>
      <c r="D1945" s="16">
        <f>VLOOKUP(A1945,'Medical Examinations'!A1945:C1945,3,FALSE)</f>
        <v>5.88</v>
      </c>
      <c r="E1945" s="16" t="str">
        <f>VLOOKUP(A1945,'Medical Examinations'!A1945:D1945,4,FALSE)</f>
        <v>No</v>
      </c>
      <c r="F1945" s="16" t="str">
        <f>VLOOKUP(A1945,'Medical Examinations'!A1945:E1945,5,FALSE)</f>
        <v>No</v>
      </c>
      <c r="G1945" s="16" t="str">
        <f>VLOOKUP(A1945,'Medical Examinations'!A1945:F1945,6,FALSE)</f>
        <v>No</v>
      </c>
      <c r="H1945" s="16">
        <f>VLOOKUP('HEALTH CARE'!A1945,'Medical Examinations'!A1945:G1945,7,FALSE)</f>
        <v>1</v>
      </c>
      <c r="I1945" s="16" t="str">
        <f>VLOOKUP(A1945,'Medical Examinations'!A1945:H1945,8,FALSE)</f>
        <v>No</v>
      </c>
      <c r="J1945" s="16" t="str">
        <f>VLOOKUP(A1945,'Medical Examinations'!A1945:I1945,9,FALSE)</f>
        <v>obesity</v>
      </c>
      <c r="K1945" s="16" t="str">
        <f>VLOOKUP(A1945,'Medical Examinations'!A1945:J1945,10,FALSE)</f>
        <v>prediabetes</v>
      </c>
      <c r="L1945" s="18">
        <f>VLOOKUP(A1945,'Hospitalisation Details'!A:F, 5, FALSE)</f>
        <v>14</v>
      </c>
      <c r="M1945" s="16">
        <f>VLOOKUP(A1945,'Hospitalisation Details'!A1945:H1945,8,FALSE)</f>
        <v>3659.35</v>
      </c>
      <c r="N1945" s="16" t="str">
        <f>VLOOKUP(A1945,'Hospitalisation Details'!A1945:I1945,9,FALSE)</f>
        <v>tier - 3</v>
      </c>
      <c r="O1945" s="16" t="str">
        <f>VLOOKUP(A1945,'Hospitalisation Details'!A1945:J1945,10,FALSE)</f>
        <v>tier - 1</v>
      </c>
      <c r="P1945" s="16" t="str">
        <f>VLOOKUP(A1945,'Hospitalisation Details'!A1945:K1945,11,FALSE)</f>
        <v>R1011</v>
      </c>
      <c r="Q1945" s="16">
        <f>VLOOKUP(A1945,'Hospitalisation Details'!A1945:L1945,12,FALSE)</f>
        <v>30</v>
      </c>
    </row>
    <row r="1946" spans="1:17" ht="20.399999999999999" x14ac:dyDescent="0.6">
      <c r="A1946" s="17" t="s">
        <v>423</v>
      </c>
      <c r="B1946" s="16" t="str">
        <f>VLOOKUP('HEALTH CARE'!A1946,'Customer Names'!A1946:D1946,3,FALSE)</f>
        <v>Furrer</v>
      </c>
      <c r="C1946" s="16">
        <f>VLOOKUP(A1946,'Medical Examinations'!A1946:B1946,2,FALSE)</f>
        <v>20.36</v>
      </c>
      <c r="D1946" s="16">
        <f>VLOOKUP(A1946,'Medical Examinations'!A1946:C1946,3,FALSE)</f>
        <v>4.49</v>
      </c>
      <c r="E1946" s="16" t="str">
        <f>VLOOKUP(A1946,'Medical Examinations'!A1946:D1946,4,FALSE)</f>
        <v>No</v>
      </c>
      <c r="F1946" s="16" t="str">
        <f>VLOOKUP(A1946,'Medical Examinations'!A1946:E1946,5,FALSE)</f>
        <v>No</v>
      </c>
      <c r="G1946" s="16" t="str">
        <f>VLOOKUP(A1946,'Medical Examinations'!A1946:F1946,6,FALSE)</f>
        <v>No</v>
      </c>
      <c r="H1946" s="16">
        <f>VLOOKUP('HEALTH CARE'!A1946,'Medical Examinations'!A1946:G1946,7,FALSE)</f>
        <v>0</v>
      </c>
      <c r="I1946" s="16" t="str">
        <f>VLOOKUP(A1946,'Medical Examinations'!A1946:H1946,8,FALSE)</f>
        <v>No</v>
      </c>
      <c r="J1946" s="16" t="str">
        <f>VLOOKUP(A1946,'Medical Examinations'!A1946:I1946,9,FALSE)</f>
        <v>normal weight</v>
      </c>
      <c r="K1946" s="16" t="str">
        <f>VLOOKUP(A1946,'Medical Examinations'!A1946:J1946,10,FALSE)</f>
        <v>normal</v>
      </c>
      <c r="L1946" s="18">
        <f>VLOOKUP(A1946,'Hospitalisation Details'!A:F, 5, FALSE)</f>
        <v>8</v>
      </c>
      <c r="M1946" s="16">
        <f>VLOOKUP(A1946,'Hospitalisation Details'!A1946:H1946,8,FALSE)</f>
        <v>3653.29</v>
      </c>
      <c r="N1946" s="16" t="str">
        <f>VLOOKUP(A1946,'Hospitalisation Details'!A1946:I1946,9,FALSE)</f>
        <v>tier - 2</v>
      </c>
      <c r="O1946" s="16" t="str">
        <f>VLOOKUP(A1946,'Hospitalisation Details'!A1946:J1946,10,FALSE)</f>
        <v>tier - 3</v>
      </c>
      <c r="P1946" s="16" t="str">
        <f>VLOOKUP(A1946,'Hospitalisation Details'!A1946:K1946,11,FALSE)</f>
        <v>R1011</v>
      </c>
      <c r="Q1946" s="16">
        <f>VLOOKUP(A1946,'Hospitalisation Details'!A1946:L1946,12,FALSE)</f>
        <v>32</v>
      </c>
    </row>
    <row r="1947" spans="1:17" ht="20.399999999999999" x14ac:dyDescent="0.6">
      <c r="A1947" s="17" t="s">
        <v>422</v>
      </c>
      <c r="B1947" s="16" t="str">
        <f>VLOOKUP('HEALTH CARE'!A1947,'Customer Names'!A1947:D1947,3,FALSE)</f>
        <v>Konigs</v>
      </c>
      <c r="C1947" s="16">
        <f>VLOOKUP(A1947,'Medical Examinations'!A1947:B1947,2,FALSE)</f>
        <v>25.46</v>
      </c>
      <c r="D1947" s="16">
        <f>VLOOKUP(A1947,'Medical Examinations'!A1947:C1947,3,FALSE)</f>
        <v>4.1399999999999997</v>
      </c>
      <c r="E1947" s="16" t="str">
        <f>VLOOKUP(A1947,'Medical Examinations'!A1947:D1947,4,FALSE)</f>
        <v>No</v>
      </c>
      <c r="F1947" s="16" t="str">
        <f>VLOOKUP(A1947,'Medical Examinations'!A1947:E1947,5,FALSE)</f>
        <v>No</v>
      </c>
      <c r="G1947" s="16" t="str">
        <f>VLOOKUP(A1947,'Medical Examinations'!A1947:F1947,6,FALSE)</f>
        <v>No</v>
      </c>
      <c r="H1947" s="16">
        <f>VLOOKUP('HEALTH CARE'!A1947,'Medical Examinations'!A1947:G1947,7,FALSE)</f>
        <v>1</v>
      </c>
      <c r="I1947" s="16" t="str">
        <f>VLOOKUP(A1947,'Medical Examinations'!A1947:H1947,8,FALSE)</f>
        <v>No</v>
      </c>
      <c r="J1947" s="16" t="str">
        <f>VLOOKUP(A1947,'Medical Examinations'!A1947:I1947,9,FALSE)</f>
        <v>overweight</v>
      </c>
      <c r="K1947" s="16" t="str">
        <f>VLOOKUP(A1947,'Medical Examinations'!A1947:J1947,10,FALSE)</f>
        <v>normal</v>
      </c>
      <c r="L1947" s="18">
        <f>VLOOKUP(A1947,'Hospitalisation Details'!A:F, 5, FALSE)</f>
        <v>17</v>
      </c>
      <c r="M1947" s="16">
        <f>VLOOKUP(A1947,'Hospitalisation Details'!A1947:H1947,8,FALSE)</f>
        <v>3645.09</v>
      </c>
      <c r="N1947" s="16" t="str">
        <f>VLOOKUP(A1947,'Hospitalisation Details'!A1947:I1947,9,FALSE)</f>
        <v>tier - 1</v>
      </c>
      <c r="O1947" s="16" t="str">
        <f>VLOOKUP(A1947,'Hospitalisation Details'!A1947:J1947,10,FALSE)</f>
        <v>tier - 2</v>
      </c>
      <c r="P1947" s="16" t="str">
        <f>VLOOKUP(A1947,'Hospitalisation Details'!A1947:K1947,11,FALSE)</f>
        <v>R1014</v>
      </c>
      <c r="Q1947" s="16">
        <f>VLOOKUP(A1947,'Hospitalisation Details'!A1947:L1947,12,FALSE)</f>
        <v>30</v>
      </c>
    </row>
    <row r="1948" spans="1:17" ht="20.399999999999999" x14ac:dyDescent="0.6">
      <c r="A1948" s="17" t="s">
        <v>421</v>
      </c>
      <c r="B1948" s="16" t="str">
        <f>VLOOKUP('HEALTH CARE'!A1948,'Customer Names'!A1948:D1948,3,FALSE)</f>
        <v>Tesdahl</v>
      </c>
      <c r="C1948" s="16">
        <f>VLOOKUP(A1948,'Medical Examinations'!A1948:B1948,2,FALSE)</f>
        <v>17.09</v>
      </c>
      <c r="D1948" s="16">
        <f>VLOOKUP(A1948,'Medical Examinations'!A1948:C1948,3,FALSE)</f>
        <v>5.8</v>
      </c>
      <c r="E1948" s="16" t="str">
        <f>VLOOKUP(A1948,'Medical Examinations'!A1948:D1948,4,FALSE)</f>
        <v>Yes</v>
      </c>
      <c r="F1948" s="16" t="str">
        <f>VLOOKUP(A1948,'Medical Examinations'!A1948:E1948,5,FALSE)</f>
        <v>No</v>
      </c>
      <c r="G1948" s="16" t="str">
        <f>VLOOKUP(A1948,'Medical Examinations'!A1948:F1948,6,FALSE)</f>
        <v>No</v>
      </c>
      <c r="H1948" s="16">
        <f>VLOOKUP('HEALTH CARE'!A1948,'Medical Examinations'!A1948:G1948,7,FALSE)</f>
        <v>0</v>
      </c>
      <c r="I1948" s="16" t="str">
        <f>VLOOKUP(A1948,'Medical Examinations'!A1948:H1948,8,FALSE)</f>
        <v>No</v>
      </c>
      <c r="J1948" s="16" t="str">
        <f>VLOOKUP(A1948,'Medical Examinations'!A1948:I1948,9,FALSE)</f>
        <v>underweight</v>
      </c>
      <c r="K1948" s="16" t="str">
        <f>VLOOKUP(A1948,'Medical Examinations'!A1948:J1948,10,FALSE)</f>
        <v>prediabetes</v>
      </c>
      <c r="L1948" s="18">
        <f>VLOOKUP(A1948,'Hospitalisation Details'!A:F, 5, FALSE)</f>
        <v>14</v>
      </c>
      <c r="M1948" s="16">
        <f>VLOOKUP(A1948,'Hospitalisation Details'!A1948:H1948,8,FALSE)</f>
        <v>3622.13</v>
      </c>
      <c r="N1948" s="16" t="str">
        <f>VLOOKUP(A1948,'Hospitalisation Details'!A1948:I1948,9,FALSE)</f>
        <v>tier - 2</v>
      </c>
      <c r="O1948" s="16" t="str">
        <f>VLOOKUP(A1948,'Hospitalisation Details'!A1948:J1948,10,FALSE)</f>
        <v>tier - 1</v>
      </c>
      <c r="P1948" s="16" t="str">
        <f>VLOOKUP(A1948,'Hospitalisation Details'!A1948:K1948,11,FALSE)</f>
        <v>R1013</v>
      </c>
      <c r="Q1948" s="16">
        <f>VLOOKUP(A1948,'Hospitalisation Details'!A1948:L1948,12,FALSE)</f>
        <v>37</v>
      </c>
    </row>
    <row r="1949" spans="1:17" ht="20.399999999999999" x14ac:dyDescent="0.6">
      <c r="A1949" s="17" t="s">
        <v>420</v>
      </c>
      <c r="B1949" s="16" t="str">
        <f>VLOOKUP('HEALTH CARE'!A1949,'Customer Names'!A1949:D1949,3,FALSE)</f>
        <v>Engel</v>
      </c>
      <c r="C1949" s="16">
        <f>VLOOKUP(A1949,'Medical Examinations'!A1949:B1949,2,FALSE)</f>
        <v>20.83</v>
      </c>
      <c r="D1949" s="16">
        <f>VLOOKUP(A1949,'Medical Examinations'!A1949:C1949,3,FALSE)</f>
        <v>5.12</v>
      </c>
      <c r="E1949" s="16" t="str">
        <f>VLOOKUP(A1949,'Medical Examinations'!A1949:D1949,4,FALSE)</f>
        <v>No</v>
      </c>
      <c r="F1949" s="16" t="str">
        <f>VLOOKUP(A1949,'Medical Examinations'!A1949:E1949,5,FALSE)</f>
        <v>No</v>
      </c>
      <c r="G1949" s="16" t="str">
        <f>VLOOKUP(A1949,'Medical Examinations'!A1949:F1949,6,FALSE)</f>
        <v>No</v>
      </c>
      <c r="H1949" s="16">
        <f>VLOOKUP('HEALTH CARE'!A1949,'Medical Examinations'!A1949:G1949,7,FALSE)</f>
        <v>0</v>
      </c>
      <c r="I1949" s="16" t="str">
        <f>VLOOKUP(A1949,'Medical Examinations'!A1949:H1949,8,FALSE)</f>
        <v>No</v>
      </c>
      <c r="J1949" s="16" t="str">
        <f>VLOOKUP(A1949,'Medical Examinations'!A1949:I1949,9,FALSE)</f>
        <v>normal weight</v>
      </c>
      <c r="K1949" s="16" t="str">
        <f>VLOOKUP(A1949,'Medical Examinations'!A1949:J1949,10,FALSE)</f>
        <v>normal</v>
      </c>
      <c r="L1949" s="18">
        <f>VLOOKUP(A1949,'Hospitalisation Details'!A:F, 5, FALSE)</f>
        <v>11</v>
      </c>
      <c r="M1949" s="16">
        <f>VLOOKUP(A1949,'Hospitalisation Details'!A1949:H1949,8,FALSE)</f>
        <v>3606.43</v>
      </c>
      <c r="N1949" s="16" t="str">
        <f>VLOOKUP(A1949,'Hospitalisation Details'!A1949:I1949,9,FALSE)</f>
        <v>tier - 2</v>
      </c>
      <c r="O1949" s="16" t="str">
        <f>VLOOKUP(A1949,'Hospitalisation Details'!A1949:J1949,10,FALSE)</f>
        <v>tier - 1</v>
      </c>
      <c r="P1949" s="16" t="str">
        <f>VLOOKUP(A1949,'Hospitalisation Details'!A1949:K1949,11,FALSE)</f>
        <v>R1013</v>
      </c>
      <c r="Q1949" s="16">
        <f>VLOOKUP(A1949,'Hospitalisation Details'!A1949:L1949,12,FALSE)</f>
        <v>32</v>
      </c>
    </row>
    <row r="1950" spans="1:17" ht="20.399999999999999" x14ac:dyDescent="0.6">
      <c r="A1950" s="17" t="s">
        <v>419</v>
      </c>
      <c r="B1950" s="16" t="str">
        <f>VLOOKUP('HEALTH CARE'!A1950,'Customer Names'!A1950:D1950,3,FALSE)</f>
        <v>Kuck</v>
      </c>
      <c r="C1950" s="16">
        <f>VLOOKUP(A1950,'Medical Examinations'!A1950:B1950,2,FALSE)</f>
        <v>18.920000000000002</v>
      </c>
      <c r="D1950" s="16">
        <f>VLOOKUP(A1950,'Medical Examinations'!A1950:C1950,3,FALSE)</f>
        <v>5.98</v>
      </c>
      <c r="E1950" s="16" t="str">
        <f>VLOOKUP(A1950,'Medical Examinations'!A1950:D1950,4,FALSE)</f>
        <v>Yes</v>
      </c>
      <c r="F1950" s="16" t="str">
        <f>VLOOKUP(A1950,'Medical Examinations'!A1950:E1950,5,FALSE)</f>
        <v>No</v>
      </c>
      <c r="G1950" s="16" t="str">
        <f>VLOOKUP(A1950,'Medical Examinations'!A1950:F1950,6,FALSE)</f>
        <v>No</v>
      </c>
      <c r="H1950" s="16">
        <f>VLOOKUP('HEALTH CARE'!A1950,'Medical Examinations'!A1950:G1950,7,FALSE)</f>
        <v>1</v>
      </c>
      <c r="I1950" s="16" t="str">
        <f>VLOOKUP(A1950,'Medical Examinations'!A1950:H1950,8,FALSE)</f>
        <v>No</v>
      </c>
      <c r="J1950" s="16" t="str">
        <f>VLOOKUP(A1950,'Medical Examinations'!A1950:I1950,9,FALSE)</f>
        <v>normal weight</v>
      </c>
      <c r="K1950" s="16" t="str">
        <f>VLOOKUP(A1950,'Medical Examinations'!A1950:J1950,10,FALSE)</f>
        <v>prediabetes</v>
      </c>
      <c r="L1950" s="18">
        <f>VLOOKUP(A1950,'Hospitalisation Details'!A:F, 5, FALSE)</f>
        <v>4</v>
      </c>
      <c r="M1950" s="16">
        <f>VLOOKUP(A1950,'Hospitalisation Details'!A1950:H1950,8,FALSE)</f>
        <v>3603.6</v>
      </c>
      <c r="N1950" s="16" t="str">
        <f>VLOOKUP(A1950,'Hospitalisation Details'!A1950:I1950,9,FALSE)</f>
        <v>tier - 2</v>
      </c>
      <c r="O1950" s="16" t="str">
        <f>VLOOKUP(A1950,'Hospitalisation Details'!A1950:J1950,10,FALSE)</f>
        <v>tier - 1</v>
      </c>
      <c r="P1950" s="16" t="str">
        <f>VLOOKUP(A1950,'Hospitalisation Details'!A1950:K1950,11,FALSE)</f>
        <v>R1013</v>
      </c>
      <c r="Q1950" s="16">
        <f>VLOOKUP(A1950,'Hospitalisation Details'!A1950:L1950,12,FALSE)</f>
        <v>34</v>
      </c>
    </row>
    <row r="1951" spans="1:17" ht="20.399999999999999" x14ac:dyDescent="0.6">
      <c r="A1951" s="17" t="s">
        <v>418</v>
      </c>
      <c r="B1951" s="16" t="str">
        <f>VLOOKUP('HEALTH CARE'!A1951,'Customer Names'!A1951:D1951,3,FALSE)</f>
        <v>Dillon</v>
      </c>
      <c r="C1951" s="16">
        <f>VLOOKUP(A1951,'Medical Examinations'!A1951:B1951,2,FALSE)</f>
        <v>37.1</v>
      </c>
      <c r="D1951" s="16">
        <f>VLOOKUP(A1951,'Medical Examinations'!A1951:C1951,3,FALSE)</f>
        <v>5.46</v>
      </c>
      <c r="E1951" s="16" t="str">
        <f>VLOOKUP(A1951,'Medical Examinations'!A1951:D1951,4,FALSE)</f>
        <v>No</v>
      </c>
      <c r="F1951" s="16" t="str">
        <f>VLOOKUP(A1951,'Medical Examinations'!A1951:E1951,5,FALSE)</f>
        <v>No</v>
      </c>
      <c r="G1951" s="16" t="str">
        <f>VLOOKUP(A1951,'Medical Examinations'!A1951:F1951,6,FALSE)</f>
        <v>No</v>
      </c>
      <c r="H1951" s="16">
        <f>VLOOKUP('HEALTH CARE'!A1951,'Medical Examinations'!A1951:G1951,7,FALSE)</f>
        <v>0</v>
      </c>
      <c r="I1951" s="16" t="str">
        <f>VLOOKUP(A1951,'Medical Examinations'!A1951:H1951,8,FALSE)</f>
        <v>No</v>
      </c>
      <c r="J1951" s="16" t="str">
        <f>VLOOKUP(A1951,'Medical Examinations'!A1951:I1951,9,FALSE)</f>
        <v>obesity</v>
      </c>
      <c r="K1951" s="16" t="str">
        <f>VLOOKUP(A1951,'Medical Examinations'!A1951:J1951,10,FALSE)</f>
        <v>normal</v>
      </c>
      <c r="L1951" s="18">
        <f>VLOOKUP(A1951,'Hospitalisation Details'!A:F, 5, FALSE)</f>
        <v>12</v>
      </c>
      <c r="M1951" s="16">
        <f>VLOOKUP(A1951,'Hospitalisation Details'!A1951:H1951,8,FALSE)</f>
        <v>3597.6</v>
      </c>
      <c r="N1951" s="16" t="str">
        <f>VLOOKUP(A1951,'Hospitalisation Details'!A1951:I1951,9,FALSE)</f>
        <v>tier - 2</v>
      </c>
      <c r="O1951" s="16" t="str">
        <f>VLOOKUP(A1951,'Hospitalisation Details'!A1951:J1951,10,FALSE)</f>
        <v>tier - 2</v>
      </c>
      <c r="P1951" s="16" t="str">
        <f>VLOOKUP(A1951,'Hospitalisation Details'!A1951:K1951,11,FALSE)</f>
        <v>R1011</v>
      </c>
      <c r="Q1951" s="16">
        <f>VLOOKUP(A1951,'Hospitalisation Details'!A1951:L1951,12,FALSE)</f>
        <v>23</v>
      </c>
    </row>
    <row r="1952" spans="1:17" ht="20.399999999999999" x14ac:dyDescent="0.6">
      <c r="A1952" s="17" t="s">
        <v>417</v>
      </c>
      <c r="B1952" s="16" t="str">
        <f>VLOOKUP('HEALTH CARE'!A1952,'Customer Names'!A1952:D1952,3,FALSE)</f>
        <v>Neuschel</v>
      </c>
      <c r="C1952" s="16">
        <f>VLOOKUP(A1952,'Medical Examinations'!A1952:B1952,2,FALSE)</f>
        <v>22.515000000000001</v>
      </c>
      <c r="D1952" s="16">
        <f>VLOOKUP(A1952,'Medical Examinations'!A1952:C1952,3,FALSE)</f>
        <v>4.91</v>
      </c>
      <c r="E1952" s="16" t="str">
        <f>VLOOKUP(A1952,'Medical Examinations'!A1952:D1952,4,FALSE)</f>
        <v>Yes</v>
      </c>
      <c r="F1952" s="16" t="str">
        <f>VLOOKUP(A1952,'Medical Examinations'!A1952:E1952,5,FALSE)</f>
        <v>No</v>
      </c>
      <c r="G1952" s="16" t="str">
        <f>VLOOKUP(A1952,'Medical Examinations'!A1952:F1952,6,FALSE)</f>
        <v>Yes</v>
      </c>
      <c r="H1952" s="16">
        <f>VLOOKUP('HEALTH CARE'!A1952,'Medical Examinations'!A1952:G1952,7,FALSE)</f>
        <v>1</v>
      </c>
      <c r="I1952" s="16" t="str">
        <f>VLOOKUP(A1952,'Medical Examinations'!A1952:H1952,8,FALSE)</f>
        <v>No</v>
      </c>
      <c r="J1952" s="16" t="str">
        <f>VLOOKUP(A1952,'Medical Examinations'!A1952:I1952,9,FALSE)</f>
        <v>normal weight</v>
      </c>
      <c r="K1952" s="16" t="str">
        <f>VLOOKUP(A1952,'Medical Examinations'!A1952:J1952,10,FALSE)</f>
        <v>normal</v>
      </c>
      <c r="L1952" s="18">
        <f>VLOOKUP(A1952,'Hospitalisation Details'!A:F, 5, FALSE)</f>
        <v>4</v>
      </c>
      <c r="M1952" s="16">
        <f>VLOOKUP(A1952,'Hospitalisation Details'!A1952:H1952,8,FALSE)</f>
        <v>3594.17</v>
      </c>
      <c r="N1952" s="16" t="str">
        <f>VLOOKUP(A1952,'Hospitalisation Details'!A1952:I1952,9,FALSE)</f>
        <v>tier - 2</v>
      </c>
      <c r="O1952" s="16" t="str">
        <f>VLOOKUP(A1952,'Hospitalisation Details'!A1952:J1952,10,FALSE)</f>
        <v>tier - 2</v>
      </c>
      <c r="P1952" s="16" t="str">
        <f>VLOOKUP(A1952,'Hospitalisation Details'!A1952:K1952,11,FALSE)</f>
        <v>R1012</v>
      </c>
      <c r="Q1952" s="16">
        <f>VLOOKUP(A1952,'Hospitalisation Details'!A1952:L1952,12,FALSE)</f>
        <v>25</v>
      </c>
    </row>
    <row r="1953" spans="1:17" ht="20.399999999999999" x14ac:dyDescent="0.6">
      <c r="A1953" s="17" t="s">
        <v>416</v>
      </c>
      <c r="B1953" s="16" t="str">
        <f>VLOOKUP('HEALTH CARE'!A1953,'Customer Names'!A1953:D1953,3,FALSE)</f>
        <v>Rosales Ramirez</v>
      </c>
      <c r="C1953" s="16">
        <f>VLOOKUP(A1953,'Medical Examinations'!A1953:B1953,2,FALSE)</f>
        <v>32.700000000000003</v>
      </c>
      <c r="D1953" s="16">
        <f>VLOOKUP(A1953,'Medical Examinations'!A1953:C1953,3,FALSE)</f>
        <v>4.66</v>
      </c>
      <c r="E1953" s="16" t="str">
        <f>VLOOKUP(A1953,'Medical Examinations'!A1953:D1953,4,FALSE)</f>
        <v>No</v>
      </c>
      <c r="F1953" s="16" t="str">
        <f>VLOOKUP(A1953,'Medical Examinations'!A1953:E1953,5,FALSE)</f>
        <v>No</v>
      </c>
      <c r="G1953" s="16" t="str">
        <f>VLOOKUP(A1953,'Medical Examinations'!A1953:F1953,6,FALSE)</f>
        <v>No</v>
      </c>
      <c r="H1953" s="16">
        <f>VLOOKUP('HEALTH CARE'!A1953,'Medical Examinations'!A1953:G1953,7,FALSE)</f>
        <v>0</v>
      </c>
      <c r="I1953" s="16" t="str">
        <f>VLOOKUP(A1953,'Medical Examinations'!A1953:H1953,8,FALSE)</f>
        <v>No</v>
      </c>
      <c r="J1953" s="16" t="str">
        <f>VLOOKUP(A1953,'Medical Examinations'!A1953:I1953,9,FALSE)</f>
        <v>obesity</v>
      </c>
      <c r="K1953" s="16" t="str">
        <f>VLOOKUP(A1953,'Medical Examinations'!A1953:J1953,10,FALSE)</f>
        <v>normal</v>
      </c>
      <c r="L1953" s="18">
        <f>VLOOKUP(A1953,'Hospitalisation Details'!A:F, 5, FALSE)</f>
        <v>6</v>
      </c>
      <c r="M1953" s="16">
        <f>VLOOKUP(A1953,'Hospitalisation Details'!A1953:H1953,8,FALSE)</f>
        <v>3591.48</v>
      </c>
      <c r="N1953" s="16" t="str">
        <f>VLOOKUP(A1953,'Hospitalisation Details'!A1953:I1953,9,FALSE)</f>
        <v>tier - 2</v>
      </c>
      <c r="O1953" s="16" t="str">
        <f>VLOOKUP(A1953,'Hospitalisation Details'!A1953:J1953,10,FALSE)</f>
        <v>tier - 3</v>
      </c>
      <c r="P1953" s="16" t="str">
        <f>VLOOKUP(A1953,'Hospitalisation Details'!A1953:K1953,11,FALSE)</f>
        <v>R1011</v>
      </c>
      <c r="Q1953" s="16">
        <f>VLOOKUP(A1953,'Hospitalisation Details'!A1953:L1953,12,FALSE)</f>
        <v>24</v>
      </c>
    </row>
    <row r="1954" spans="1:17" ht="20.399999999999999" x14ac:dyDescent="0.6">
      <c r="A1954" s="17" t="s">
        <v>415</v>
      </c>
      <c r="B1954" s="16" t="str">
        <f>VLOOKUP('HEALTH CARE'!A1954,'Customer Names'!A1954:D1954,3,FALSE)</f>
        <v>Marquez</v>
      </c>
      <c r="C1954" s="16">
        <f>VLOOKUP(A1954,'Medical Examinations'!A1954:B1954,2,FALSE)</f>
        <v>17.75</v>
      </c>
      <c r="D1954" s="16">
        <f>VLOOKUP(A1954,'Medical Examinations'!A1954:C1954,3,FALSE)</f>
        <v>6.8</v>
      </c>
      <c r="E1954" s="16" t="str">
        <f>VLOOKUP(A1954,'Medical Examinations'!A1954:D1954,4,FALSE)</f>
        <v>Yes</v>
      </c>
      <c r="F1954" s="16" t="str">
        <f>VLOOKUP(A1954,'Medical Examinations'!A1954:E1954,5,FALSE)</f>
        <v>No</v>
      </c>
      <c r="G1954" s="16" t="str">
        <f>VLOOKUP(A1954,'Medical Examinations'!A1954:F1954,6,FALSE)</f>
        <v>No</v>
      </c>
      <c r="H1954" s="16">
        <f>VLOOKUP('HEALTH CARE'!A1954,'Medical Examinations'!A1954:G1954,7,FALSE)</f>
        <v>1</v>
      </c>
      <c r="I1954" s="16" t="str">
        <f>VLOOKUP(A1954,'Medical Examinations'!A1954:H1954,8,FALSE)</f>
        <v>No</v>
      </c>
      <c r="J1954" s="16" t="str">
        <f>VLOOKUP(A1954,'Medical Examinations'!A1954:I1954,9,FALSE)</f>
        <v>underweight</v>
      </c>
      <c r="K1954" s="16" t="str">
        <f>VLOOKUP(A1954,'Medical Examinations'!A1954:J1954,10,FALSE)</f>
        <v>diabetes</v>
      </c>
      <c r="L1954" s="18">
        <f>VLOOKUP(A1954,'Hospitalisation Details'!A:F, 5, FALSE)</f>
        <v>27</v>
      </c>
      <c r="M1954" s="16">
        <f>VLOOKUP(A1954,'Hospitalisation Details'!A1954:H1954,8,FALSE)</f>
        <v>3589.14</v>
      </c>
      <c r="N1954" s="16" t="str">
        <f>VLOOKUP(A1954,'Hospitalisation Details'!A1954:I1954,9,FALSE)</f>
        <v>tier - 2</v>
      </c>
      <c r="O1954" s="16" t="str">
        <f>VLOOKUP(A1954,'Hospitalisation Details'!A1954:J1954,10,FALSE)</f>
        <v>tier - 2</v>
      </c>
      <c r="P1954" s="16" t="str">
        <f>VLOOKUP(A1954,'Hospitalisation Details'!A1954:K1954,11,FALSE)</f>
        <v>R1013</v>
      </c>
      <c r="Q1954" s="16">
        <f>VLOOKUP(A1954,'Hospitalisation Details'!A1954:L1954,12,FALSE)</f>
        <v>36</v>
      </c>
    </row>
    <row r="1955" spans="1:17" ht="20.399999999999999" x14ac:dyDescent="0.6">
      <c r="A1955" s="17" t="s">
        <v>414</v>
      </c>
      <c r="B1955" s="16" t="str">
        <f>VLOOKUP('HEALTH CARE'!A1955,'Customer Names'!A1955:D1955,3,FALSE)</f>
        <v>Green</v>
      </c>
      <c r="C1955" s="16">
        <f>VLOOKUP(A1955,'Medical Examinations'!A1955:B1955,2,FALSE)</f>
        <v>33.630000000000003</v>
      </c>
      <c r="D1955" s="16">
        <f>VLOOKUP(A1955,'Medical Examinations'!A1955:C1955,3,FALSE)</f>
        <v>4.47</v>
      </c>
      <c r="E1955" s="16" t="str">
        <f>VLOOKUP(A1955,'Medical Examinations'!A1955:D1955,4,FALSE)</f>
        <v>Yes</v>
      </c>
      <c r="F1955" s="16" t="str">
        <f>VLOOKUP(A1955,'Medical Examinations'!A1955:E1955,5,FALSE)</f>
        <v>No</v>
      </c>
      <c r="G1955" s="16" t="str">
        <f>VLOOKUP(A1955,'Medical Examinations'!A1955:F1955,6,FALSE)</f>
        <v>No</v>
      </c>
      <c r="H1955" s="16">
        <f>VLOOKUP('HEALTH CARE'!A1955,'Medical Examinations'!A1955:G1955,7,FALSE)</f>
        <v>0</v>
      </c>
      <c r="I1955" s="16" t="str">
        <f>VLOOKUP(A1955,'Medical Examinations'!A1955:H1955,8,FALSE)</f>
        <v>No</v>
      </c>
      <c r="J1955" s="16" t="str">
        <f>VLOOKUP(A1955,'Medical Examinations'!A1955:I1955,9,FALSE)</f>
        <v>obesity</v>
      </c>
      <c r="K1955" s="16" t="str">
        <f>VLOOKUP(A1955,'Medical Examinations'!A1955:J1955,10,FALSE)</f>
        <v>normal</v>
      </c>
      <c r="L1955" s="18">
        <f>VLOOKUP(A1955,'Hospitalisation Details'!A:F, 5, FALSE)</f>
        <v>11</v>
      </c>
      <c r="M1955" s="16">
        <f>VLOOKUP(A1955,'Hospitalisation Details'!A1955:H1955,8,FALSE)</f>
        <v>3579.83</v>
      </c>
      <c r="N1955" s="16" t="str">
        <f>VLOOKUP(A1955,'Hospitalisation Details'!A1955:I1955,9,FALSE)</f>
        <v>tier - 2</v>
      </c>
      <c r="O1955" s="16" t="str">
        <f>VLOOKUP(A1955,'Hospitalisation Details'!A1955:J1955,10,FALSE)</f>
        <v>tier - 2</v>
      </c>
      <c r="P1955" s="16" t="str">
        <f>VLOOKUP(A1955,'Hospitalisation Details'!A1955:K1955,11,FALSE)</f>
        <v>R1012</v>
      </c>
      <c r="Q1955" s="16">
        <f>VLOOKUP(A1955,'Hospitalisation Details'!A1955:L1955,12,FALSE)</f>
        <v>21</v>
      </c>
    </row>
    <row r="1956" spans="1:17" ht="20.399999999999999" x14ac:dyDescent="0.6">
      <c r="A1956" s="17" t="s">
        <v>413</v>
      </c>
      <c r="B1956" s="16" t="str">
        <f>VLOOKUP('HEALTH CARE'!A1956,'Customer Names'!A1956:D1956,3,FALSE)</f>
        <v>Schubel</v>
      </c>
      <c r="C1956" s="16">
        <f>VLOOKUP(A1956,'Medical Examinations'!A1956:B1956,2,FALSE)</f>
        <v>34.799999999999997</v>
      </c>
      <c r="D1956" s="16">
        <f>VLOOKUP(A1956,'Medical Examinations'!A1956:C1956,3,FALSE)</f>
        <v>4.08</v>
      </c>
      <c r="E1956" s="16" t="str">
        <f>VLOOKUP(A1956,'Medical Examinations'!A1956:D1956,4,FALSE)</f>
        <v>Yes</v>
      </c>
      <c r="F1956" s="16" t="str">
        <f>VLOOKUP(A1956,'Medical Examinations'!A1956:E1956,5,FALSE)</f>
        <v>No</v>
      </c>
      <c r="G1956" s="16" t="str">
        <f>VLOOKUP(A1956,'Medical Examinations'!A1956:F1956,6,FALSE)</f>
        <v>No</v>
      </c>
      <c r="H1956" s="16">
        <f>VLOOKUP('HEALTH CARE'!A1956,'Medical Examinations'!A1956:G1956,7,FALSE)</f>
        <v>1</v>
      </c>
      <c r="I1956" s="16" t="str">
        <f>VLOOKUP(A1956,'Medical Examinations'!A1956:H1956,8,FALSE)</f>
        <v>No</v>
      </c>
      <c r="J1956" s="16" t="str">
        <f>VLOOKUP(A1956,'Medical Examinations'!A1956:I1956,9,FALSE)</f>
        <v>obesity</v>
      </c>
      <c r="K1956" s="16" t="str">
        <f>VLOOKUP(A1956,'Medical Examinations'!A1956:J1956,10,FALSE)</f>
        <v>normal</v>
      </c>
      <c r="L1956" s="18">
        <f>VLOOKUP(A1956,'Hospitalisation Details'!A:F, 5, FALSE)</f>
        <v>23</v>
      </c>
      <c r="M1956" s="16">
        <f>VLOOKUP(A1956,'Hospitalisation Details'!A1956:H1956,8,FALSE)</f>
        <v>3578</v>
      </c>
      <c r="N1956" s="16" t="str">
        <f>VLOOKUP(A1956,'Hospitalisation Details'!A1956:I1956,9,FALSE)</f>
        <v>tier - 2</v>
      </c>
      <c r="O1956" s="16" t="str">
        <f>VLOOKUP(A1956,'Hospitalisation Details'!A1956:J1956,10,FALSE)</f>
        <v>tier - 3</v>
      </c>
      <c r="P1956" s="16" t="str">
        <f>VLOOKUP(A1956,'Hospitalisation Details'!A1956:K1956,11,FALSE)</f>
        <v>R1011</v>
      </c>
      <c r="Q1956" s="16">
        <f>VLOOKUP(A1956,'Hospitalisation Details'!A1956:L1956,12,FALSE)</f>
        <v>27</v>
      </c>
    </row>
    <row r="1957" spans="1:17" ht="20.399999999999999" x14ac:dyDescent="0.6">
      <c r="A1957" s="17" t="s">
        <v>412</v>
      </c>
      <c r="B1957" s="16" t="str">
        <f>VLOOKUP('HEALTH CARE'!A1957,'Customer Names'!A1957:D1957,3,FALSE)</f>
        <v>Jimenez</v>
      </c>
      <c r="C1957" s="16">
        <f>VLOOKUP(A1957,'Medical Examinations'!A1957:B1957,2,FALSE)</f>
        <v>16.809999999999999</v>
      </c>
      <c r="D1957" s="16">
        <f>VLOOKUP(A1957,'Medical Examinations'!A1957:C1957,3,FALSE)</f>
        <v>5.51</v>
      </c>
      <c r="E1957" s="16" t="str">
        <f>VLOOKUP(A1957,'Medical Examinations'!A1957:D1957,4,FALSE)</f>
        <v>Yes</v>
      </c>
      <c r="F1957" s="16" t="str">
        <f>VLOOKUP(A1957,'Medical Examinations'!A1957:E1957,5,FALSE)</f>
        <v>No</v>
      </c>
      <c r="G1957" s="16" t="str">
        <f>VLOOKUP(A1957,'Medical Examinations'!A1957:F1957,6,FALSE)</f>
        <v>No</v>
      </c>
      <c r="H1957" s="16">
        <f>VLOOKUP('HEALTH CARE'!A1957,'Medical Examinations'!A1957:G1957,7,FALSE)</f>
        <v>1</v>
      </c>
      <c r="I1957" s="16" t="str">
        <f>VLOOKUP(A1957,'Medical Examinations'!A1957:H1957,8,FALSE)</f>
        <v>No</v>
      </c>
      <c r="J1957" s="16" t="str">
        <f>VLOOKUP(A1957,'Medical Examinations'!A1957:I1957,9,FALSE)</f>
        <v>underweight</v>
      </c>
      <c r="K1957" s="16" t="str">
        <f>VLOOKUP(A1957,'Medical Examinations'!A1957:J1957,10,FALSE)</f>
        <v>normal</v>
      </c>
      <c r="L1957" s="18">
        <f>VLOOKUP(A1957,'Hospitalisation Details'!A:F, 5, FALSE)</f>
        <v>18</v>
      </c>
      <c r="M1957" s="16">
        <f>VLOOKUP(A1957,'Hospitalisation Details'!A1957:H1957,8,FALSE)</f>
        <v>3569.96</v>
      </c>
      <c r="N1957" s="16" t="str">
        <f>VLOOKUP(A1957,'Hospitalisation Details'!A1957:I1957,9,FALSE)</f>
        <v>tier - 2</v>
      </c>
      <c r="O1957" s="16" t="str">
        <f>VLOOKUP(A1957,'Hospitalisation Details'!A1957:J1957,10,FALSE)</f>
        <v>tier - 1</v>
      </c>
      <c r="P1957" s="16" t="str">
        <f>VLOOKUP(A1957,'Hospitalisation Details'!A1957:K1957,11,FALSE)</f>
        <v>R1012</v>
      </c>
      <c r="Q1957" s="16">
        <f>VLOOKUP(A1957,'Hospitalisation Details'!A1957:L1957,12,FALSE)</f>
        <v>34</v>
      </c>
    </row>
    <row r="1958" spans="1:17" ht="20.399999999999999" x14ac:dyDescent="0.6">
      <c r="A1958" s="17" t="s">
        <v>411</v>
      </c>
      <c r="B1958" s="16" t="str">
        <f>VLOOKUP('HEALTH CARE'!A1958,'Customer Names'!A1958:D1958,3,FALSE)</f>
        <v>Zimny-Schmitt</v>
      </c>
      <c r="C1958" s="16">
        <f>VLOOKUP(A1958,'Medical Examinations'!A1958:B1958,2,FALSE)</f>
        <v>16.690000000000001</v>
      </c>
      <c r="D1958" s="16">
        <f>VLOOKUP(A1958,'Medical Examinations'!A1958:C1958,3,FALSE)</f>
        <v>8.4</v>
      </c>
      <c r="E1958" s="16" t="str">
        <f>VLOOKUP(A1958,'Medical Examinations'!A1958:D1958,4,FALSE)</f>
        <v>Yes</v>
      </c>
      <c r="F1958" s="16" t="str">
        <f>VLOOKUP(A1958,'Medical Examinations'!A1958:E1958,5,FALSE)</f>
        <v>No</v>
      </c>
      <c r="G1958" s="16" t="str">
        <f>VLOOKUP(A1958,'Medical Examinations'!A1958:F1958,6,FALSE)</f>
        <v>No</v>
      </c>
      <c r="H1958" s="16">
        <f>VLOOKUP('HEALTH CARE'!A1958,'Medical Examinations'!A1958:G1958,7,FALSE)</f>
        <v>0</v>
      </c>
      <c r="I1958" s="16" t="str">
        <f>VLOOKUP(A1958,'Medical Examinations'!A1958:H1958,8,FALSE)</f>
        <v>No</v>
      </c>
      <c r="J1958" s="16" t="str">
        <f>VLOOKUP(A1958,'Medical Examinations'!A1958:I1958,9,FALSE)</f>
        <v>underweight</v>
      </c>
      <c r="K1958" s="16" t="str">
        <f>VLOOKUP(A1958,'Medical Examinations'!A1958:J1958,10,FALSE)</f>
        <v>diabetes</v>
      </c>
      <c r="L1958" s="18">
        <f>VLOOKUP(A1958,'Hospitalisation Details'!A:F, 5, FALSE)</f>
        <v>10</v>
      </c>
      <c r="M1958" s="16">
        <f>VLOOKUP(A1958,'Hospitalisation Details'!A1958:H1958,8,FALSE)</f>
        <v>3562.87</v>
      </c>
      <c r="N1958" s="16" t="str">
        <f>VLOOKUP(A1958,'Hospitalisation Details'!A1958:I1958,9,FALSE)</f>
        <v>tier - 2</v>
      </c>
      <c r="O1958" s="16" t="str">
        <f>VLOOKUP(A1958,'Hospitalisation Details'!A1958:J1958,10,FALSE)</f>
        <v>tier - 1</v>
      </c>
      <c r="P1958" s="16" t="str">
        <f>VLOOKUP(A1958,'Hospitalisation Details'!A1958:K1958,11,FALSE)</f>
        <v>R1013</v>
      </c>
      <c r="Q1958" s="16">
        <f>VLOOKUP(A1958,'Hospitalisation Details'!A1958:L1958,12,FALSE)</f>
        <v>41</v>
      </c>
    </row>
    <row r="1959" spans="1:17" ht="20.399999999999999" x14ac:dyDescent="0.6">
      <c r="A1959" s="17" t="s">
        <v>410</v>
      </c>
      <c r="B1959" s="16" t="str">
        <f>VLOOKUP('HEALTH CARE'!A1959,'Customer Names'!A1959:D1959,3,FALSE)</f>
        <v>Hill</v>
      </c>
      <c r="C1959" s="16">
        <f>VLOOKUP(A1959,'Medical Examinations'!A1959:B1959,2,FALSE)</f>
        <v>23.21</v>
      </c>
      <c r="D1959" s="16">
        <f>VLOOKUP(A1959,'Medical Examinations'!A1959:C1959,3,FALSE)</f>
        <v>5.14</v>
      </c>
      <c r="E1959" s="16" t="str">
        <f>VLOOKUP(A1959,'Medical Examinations'!A1959:D1959,4,FALSE)</f>
        <v>Yes</v>
      </c>
      <c r="F1959" s="16" t="str">
        <f>VLOOKUP(A1959,'Medical Examinations'!A1959:E1959,5,FALSE)</f>
        <v>No</v>
      </c>
      <c r="G1959" s="16" t="str">
        <f>VLOOKUP(A1959,'Medical Examinations'!A1959:F1959,6,FALSE)</f>
        <v>No</v>
      </c>
      <c r="H1959" s="16">
        <f>VLOOKUP('HEALTH CARE'!A1959,'Medical Examinations'!A1959:G1959,7,FALSE)</f>
        <v>1</v>
      </c>
      <c r="I1959" s="16" t="str">
        <f>VLOOKUP(A1959,'Medical Examinations'!A1959:H1959,8,FALSE)</f>
        <v>No</v>
      </c>
      <c r="J1959" s="16" t="str">
        <f>VLOOKUP(A1959,'Medical Examinations'!A1959:I1959,9,FALSE)</f>
        <v>normal weight</v>
      </c>
      <c r="K1959" s="16" t="str">
        <f>VLOOKUP(A1959,'Medical Examinations'!A1959:J1959,10,FALSE)</f>
        <v>normal</v>
      </c>
      <c r="L1959" s="18">
        <f>VLOOKUP(A1959,'Hospitalisation Details'!A:F, 5, FALSE)</f>
        <v>16</v>
      </c>
      <c r="M1959" s="16">
        <f>VLOOKUP(A1959,'Hospitalisation Details'!A1959:H1959,8,FALSE)</f>
        <v>3561.89</v>
      </c>
      <c r="N1959" s="16" t="str">
        <f>VLOOKUP(A1959,'Hospitalisation Details'!A1959:I1959,9,FALSE)</f>
        <v>tier - 2</v>
      </c>
      <c r="O1959" s="16" t="str">
        <f>VLOOKUP(A1959,'Hospitalisation Details'!A1959:J1959,10,FALSE)</f>
        <v>tier - 1</v>
      </c>
      <c r="P1959" s="16" t="str">
        <f>VLOOKUP(A1959,'Hospitalisation Details'!A1959:K1959,11,FALSE)</f>
        <v>R1013</v>
      </c>
      <c r="Q1959" s="16">
        <f>VLOOKUP(A1959,'Hospitalisation Details'!A1959:L1959,12,FALSE)</f>
        <v>27</v>
      </c>
    </row>
    <row r="1960" spans="1:17" ht="20.399999999999999" x14ac:dyDescent="0.6">
      <c r="A1960" s="17" t="s">
        <v>409</v>
      </c>
      <c r="B1960" s="16" t="str">
        <f>VLOOKUP('HEALTH CARE'!A1960,'Customer Names'!A1960:D1960,3,FALSE)</f>
        <v>Brohart</v>
      </c>
      <c r="C1960" s="16">
        <f>VLOOKUP(A1960,'Medical Examinations'!A1960:B1960,2,FALSE)</f>
        <v>25.175000000000001</v>
      </c>
      <c r="D1960" s="16">
        <f>VLOOKUP(A1960,'Medical Examinations'!A1960:C1960,3,FALSE)</f>
        <v>5.21</v>
      </c>
      <c r="E1960" s="16" t="str">
        <f>VLOOKUP(A1960,'Medical Examinations'!A1960:D1960,4,FALSE)</f>
        <v>Yes</v>
      </c>
      <c r="F1960" s="16" t="str">
        <f>VLOOKUP(A1960,'Medical Examinations'!A1960:E1960,5,FALSE)</f>
        <v>No</v>
      </c>
      <c r="G1960" s="16" t="str">
        <f>VLOOKUP(A1960,'Medical Examinations'!A1960:F1960,6,FALSE)</f>
        <v>No</v>
      </c>
      <c r="H1960" s="16">
        <f>VLOOKUP('HEALTH CARE'!A1960,'Medical Examinations'!A1960:G1960,7,FALSE)</f>
        <v>1</v>
      </c>
      <c r="I1960" s="16" t="str">
        <f>VLOOKUP(A1960,'Medical Examinations'!A1960:H1960,8,FALSE)</f>
        <v>No</v>
      </c>
      <c r="J1960" s="16" t="str">
        <f>VLOOKUP(A1960,'Medical Examinations'!A1960:I1960,9,FALSE)</f>
        <v>overweight</v>
      </c>
      <c r="K1960" s="16" t="str">
        <f>VLOOKUP(A1960,'Medical Examinations'!A1960:J1960,10,FALSE)</f>
        <v>normal</v>
      </c>
      <c r="L1960" s="18">
        <f>VLOOKUP(A1960,'Hospitalisation Details'!A:F, 5, FALSE)</f>
        <v>9</v>
      </c>
      <c r="M1960" s="16">
        <f>VLOOKUP(A1960,'Hospitalisation Details'!A1960:H1960,8,FALSE)</f>
        <v>3558.62</v>
      </c>
      <c r="N1960" s="16" t="str">
        <f>VLOOKUP(A1960,'Hospitalisation Details'!A1960:I1960,9,FALSE)</f>
        <v>tier - 2</v>
      </c>
      <c r="O1960" s="16" t="str">
        <f>VLOOKUP(A1960,'Hospitalisation Details'!A1960:J1960,10,FALSE)</f>
        <v>tier - 3</v>
      </c>
      <c r="P1960" s="16" t="str">
        <f>VLOOKUP(A1960,'Hospitalisation Details'!A1960:K1960,11,FALSE)</f>
        <v>R1024</v>
      </c>
      <c r="Q1960" s="16">
        <f>VLOOKUP(A1960,'Hospitalisation Details'!A1960:L1960,12,FALSE)</f>
        <v>27</v>
      </c>
    </row>
    <row r="1961" spans="1:17" ht="20.399999999999999" x14ac:dyDescent="0.6">
      <c r="A1961" s="17" t="s">
        <v>408</v>
      </c>
      <c r="B1961" s="16" t="str">
        <f>VLOOKUP('HEALTH CARE'!A1961,'Customer Names'!A1961:D1961,3,FALSE)</f>
        <v>Ryan</v>
      </c>
      <c r="C1961" s="16">
        <f>VLOOKUP(A1961,'Medical Examinations'!A1961:B1961,2,FALSE)</f>
        <v>34.770000000000003</v>
      </c>
      <c r="D1961" s="16">
        <f>VLOOKUP(A1961,'Medical Examinations'!A1961:C1961,3,FALSE)</f>
        <v>6.23</v>
      </c>
      <c r="E1961" s="16" t="str">
        <f>VLOOKUP(A1961,'Medical Examinations'!A1961:D1961,4,FALSE)</f>
        <v>No</v>
      </c>
      <c r="F1961" s="16" t="str">
        <f>VLOOKUP(A1961,'Medical Examinations'!A1961:E1961,5,FALSE)</f>
        <v>No</v>
      </c>
      <c r="G1961" s="16" t="str">
        <f>VLOOKUP(A1961,'Medical Examinations'!A1961:F1961,6,FALSE)</f>
        <v>No</v>
      </c>
      <c r="H1961" s="16">
        <f>VLOOKUP('HEALTH CARE'!A1961,'Medical Examinations'!A1961:G1961,7,FALSE)</f>
        <v>0</v>
      </c>
      <c r="I1961" s="16" t="str">
        <f>VLOOKUP(A1961,'Medical Examinations'!A1961:H1961,8,FALSE)</f>
        <v>No</v>
      </c>
      <c r="J1961" s="16" t="str">
        <f>VLOOKUP(A1961,'Medical Examinations'!A1961:I1961,9,FALSE)</f>
        <v>obesity</v>
      </c>
      <c r="K1961" s="16" t="str">
        <f>VLOOKUP(A1961,'Medical Examinations'!A1961:J1961,10,FALSE)</f>
        <v>prediabetes</v>
      </c>
      <c r="L1961" s="18">
        <f>VLOOKUP(A1961,'Hospitalisation Details'!A:F, 5, FALSE)</f>
        <v>24</v>
      </c>
      <c r="M1961" s="16">
        <f>VLOOKUP(A1961,'Hospitalisation Details'!A1961:H1961,8,FALSE)</f>
        <v>3556.92</v>
      </c>
      <c r="N1961" s="16" t="str">
        <f>VLOOKUP(A1961,'Hospitalisation Details'!A1961:I1961,9,FALSE)</f>
        <v>tier - 2</v>
      </c>
      <c r="O1961" s="16" t="str">
        <f>VLOOKUP(A1961,'Hospitalisation Details'!A1961:J1961,10,FALSE)</f>
        <v>tier - 3</v>
      </c>
      <c r="P1961" s="16" t="str">
        <f>VLOOKUP(A1961,'Hospitalisation Details'!A1961:K1961,11,FALSE)</f>
        <v>R1012</v>
      </c>
      <c r="Q1961" s="16">
        <f>VLOOKUP(A1961,'Hospitalisation Details'!A1961:L1961,12,FALSE)</f>
        <v>28</v>
      </c>
    </row>
    <row r="1962" spans="1:17" ht="20.399999999999999" x14ac:dyDescent="0.6">
      <c r="A1962" s="17" t="s">
        <v>407</v>
      </c>
      <c r="B1962" s="16" t="str">
        <f>VLOOKUP('HEALTH CARE'!A1962,'Customer Names'!A1962:D1962,3,FALSE)</f>
        <v>Oka</v>
      </c>
      <c r="C1962" s="16">
        <f>VLOOKUP(A1962,'Medical Examinations'!A1962:B1962,2,FALSE)</f>
        <v>27.7</v>
      </c>
      <c r="D1962" s="16">
        <f>VLOOKUP(A1962,'Medical Examinations'!A1962:C1962,3,FALSE)</f>
        <v>5.6</v>
      </c>
      <c r="E1962" s="16" t="str">
        <f>VLOOKUP(A1962,'Medical Examinations'!A1962:D1962,4,FALSE)</f>
        <v>No</v>
      </c>
      <c r="F1962" s="16" t="str">
        <f>VLOOKUP(A1962,'Medical Examinations'!A1962:E1962,5,FALSE)</f>
        <v>No</v>
      </c>
      <c r="G1962" s="16" t="str">
        <f>VLOOKUP(A1962,'Medical Examinations'!A1962:F1962,6,FALSE)</f>
        <v>No</v>
      </c>
      <c r="H1962" s="16">
        <f>VLOOKUP('HEALTH CARE'!A1962,'Medical Examinations'!A1962:G1962,7,FALSE)</f>
        <v>1</v>
      </c>
      <c r="I1962" s="16" t="str">
        <f>VLOOKUP(A1962,'Medical Examinations'!A1962:H1962,8,FALSE)</f>
        <v>No</v>
      </c>
      <c r="J1962" s="16" t="str">
        <f>VLOOKUP(A1962,'Medical Examinations'!A1962:I1962,9,FALSE)</f>
        <v>overweight</v>
      </c>
      <c r="K1962" s="16" t="str">
        <f>VLOOKUP(A1962,'Medical Examinations'!A1962:J1962,10,FALSE)</f>
        <v>normal</v>
      </c>
      <c r="L1962" s="18">
        <f>VLOOKUP(A1962,'Hospitalisation Details'!A:F, 5, FALSE)</f>
        <v>22</v>
      </c>
      <c r="M1962" s="16">
        <f>VLOOKUP(A1962,'Hospitalisation Details'!A1962:H1962,8,FALSE)</f>
        <v>3554.2</v>
      </c>
      <c r="N1962" s="16" t="str">
        <f>VLOOKUP(A1962,'Hospitalisation Details'!A1962:I1962,9,FALSE)</f>
        <v>tier - 2</v>
      </c>
      <c r="O1962" s="16" t="str">
        <f>VLOOKUP(A1962,'Hospitalisation Details'!A1962:J1962,10,FALSE)</f>
        <v>tier - 3</v>
      </c>
      <c r="P1962" s="16" t="str">
        <f>VLOOKUP(A1962,'Hospitalisation Details'!A1962:K1962,11,FALSE)</f>
        <v>R1011</v>
      </c>
      <c r="Q1962" s="16">
        <f>VLOOKUP(A1962,'Hospitalisation Details'!A1962:L1962,12,FALSE)</f>
        <v>30</v>
      </c>
    </row>
    <row r="1963" spans="1:17" ht="20.399999999999999" x14ac:dyDescent="0.6">
      <c r="A1963" s="17" t="s">
        <v>406</v>
      </c>
      <c r="B1963" s="16" t="str">
        <f>VLOOKUP('HEALTH CARE'!A1963,'Customer Names'!A1963:D1963,3,FALSE)</f>
        <v>Newman</v>
      </c>
      <c r="C1963" s="16">
        <f>VLOOKUP(A1963,'Medical Examinations'!A1963:B1963,2,FALSE)</f>
        <v>19.12</v>
      </c>
      <c r="D1963" s="16">
        <f>VLOOKUP(A1963,'Medical Examinations'!A1963:C1963,3,FALSE)</f>
        <v>4.72</v>
      </c>
      <c r="E1963" s="16" t="str">
        <f>VLOOKUP(A1963,'Medical Examinations'!A1963:D1963,4,FALSE)</f>
        <v>Yes</v>
      </c>
      <c r="F1963" s="16" t="str">
        <f>VLOOKUP(A1963,'Medical Examinations'!A1963:E1963,5,FALSE)</f>
        <v>No</v>
      </c>
      <c r="G1963" s="16" t="str">
        <f>VLOOKUP(A1963,'Medical Examinations'!A1963:F1963,6,FALSE)</f>
        <v>No</v>
      </c>
      <c r="H1963" s="16">
        <f>VLOOKUP('HEALTH CARE'!A1963,'Medical Examinations'!A1963:G1963,7,FALSE)</f>
        <v>1</v>
      </c>
      <c r="I1963" s="16" t="str">
        <f>VLOOKUP(A1963,'Medical Examinations'!A1963:H1963,8,FALSE)</f>
        <v>No</v>
      </c>
      <c r="J1963" s="16" t="str">
        <f>VLOOKUP(A1963,'Medical Examinations'!A1963:I1963,9,FALSE)</f>
        <v>normal weight</v>
      </c>
      <c r="K1963" s="16" t="str">
        <f>VLOOKUP(A1963,'Medical Examinations'!A1963:J1963,10,FALSE)</f>
        <v>normal</v>
      </c>
      <c r="L1963" s="18">
        <f>VLOOKUP(A1963,'Hospitalisation Details'!A:F, 5, FALSE)</f>
        <v>15</v>
      </c>
      <c r="M1963" s="16">
        <f>VLOOKUP(A1963,'Hospitalisation Details'!A1963:H1963,8,FALSE)</f>
        <v>3540.12</v>
      </c>
      <c r="N1963" s="16" t="str">
        <f>VLOOKUP(A1963,'Hospitalisation Details'!A1963:I1963,9,FALSE)</f>
        <v>tier - 2</v>
      </c>
      <c r="O1963" s="16" t="str">
        <f>VLOOKUP(A1963,'Hospitalisation Details'!A1963:J1963,10,FALSE)</f>
        <v>tier - 1</v>
      </c>
      <c r="P1963" s="16" t="str">
        <f>VLOOKUP(A1963,'Hospitalisation Details'!A1963:K1963,11,FALSE)</f>
        <v>R1013</v>
      </c>
      <c r="Q1963" s="16">
        <f>VLOOKUP(A1963,'Hospitalisation Details'!A1963:L1963,12,FALSE)</f>
        <v>34</v>
      </c>
    </row>
    <row r="1964" spans="1:17" ht="20.399999999999999" x14ac:dyDescent="0.6">
      <c r="A1964" s="17" t="s">
        <v>405</v>
      </c>
      <c r="B1964" s="16" t="str">
        <f>VLOOKUP('HEALTH CARE'!A1964,'Customer Names'!A1964:D1964,3,FALSE)</f>
        <v>Metzger</v>
      </c>
      <c r="C1964" s="16">
        <f>VLOOKUP(A1964,'Medical Examinations'!A1964:B1964,2,FALSE)</f>
        <v>32.67</v>
      </c>
      <c r="D1964" s="16">
        <f>VLOOKUP(A1964,'Medical Examinations'!A1964:C1964,3,FALSE)</f>
        <v>4.67</v>
      </c>
      <c r="E1964" s="16" t="str">
        <f>VLOOKUP(A1964,'Medical Examinations'!A1964:D1964,4,FALSE)</f>
        <v>No</v>
      </c>
      <c r="F1964" s="16" t="str">
        <f>VLOOKUP(A1964,'Medical Examinations'!A1964:E1964,5,FALSE)</f>
        <v>No</v>
      </c>
      <c r="G1964" s="16" t="str">
        <f>VLOOKUP(A1964,'Medical Examinations'!A1964:F1964,6,FALSE)</f>
        <v>Yes</v>
      </c>
      <c r="H1964" s="16">
        <f>VLOOKUP('HEALTH CARE'!A1964,'Medical Examinations'!A1964:G1964,7,FALSE)</f>
        <v>1</v>
      </c>
      <c r="I1964" s="16" t="str">
        <f>VLOOKUP(A1964,'Medical Examinations'!A1964:H1964,8,FALSE)</f>
        <v>No</v>
      </c>
      <c r="J1964" s="16" t="str">
        <f>VLOOKUP(A1964,'Medical Examinations'!A1964:I1964,9,FALSE)</f>
        <v>obesity</v>
      </c>
      <c r="K1964" s="16" t="str">
        <f>VLOOKUP(A1964,'Medical Examinations'!A1964:J1964,10,FALSE)</f>
        <v>normal</v>
      </c>
      <c r="L1964" s="18">
        <f>VLOOKUP(A1964,'Hospitalisation Details'!A:F, 5, FALSE)</f>
        <v>24</v>
      </c>
      <c r="M1964" s="16">
        <f>VLOOKUP(A1964,'Hospitalisation Details'!A1964:H1964,8,FALSE)</f>
        <v>3538.9</v>
      </c>
      <c r="N1964" s="16" t="str">
        <f>VLOOKUP(A1964,'Hospitalisation Details'!A1964:I1964,9,FALSE)</f>
        <v>tier - 2</v>
      </c>
      <c r="O1964" s="16" t="str">
        <f>VLOOKUP(A1964,'Hospitalisation Details'!A1964:J1964,10,FALSE)</f>
        <v>tier - 2</v>
      </c>
      <c r="P1964" s="16" t="str">
        <f>VLOOKUP(A1964,'Hospitalisation Details'!A1964:K1964,11,FALSE)</f>
        <v>R1012</v>
      </c>
      <c r="Q1964" s="16">
        <f>VLOOKUP(A1964,'Hospitalisation Details'!A1964:L1964,12,FALSE)</f>
        <v>19</v>
      </c>
    </row>
    <row r="1965" spans="1:17" ht="20.399999999999999" x14ac:dyDescent="0.6">
      <c r="A1965" s="17" t="s">
        <v>404</v>
      </c>
      <c r="B1965" s="16" t="str">
        <f>VLOOKUP('HEALTH CARE'!A1965,'Customer Names'!A1965:D1965,3,FALSE)</f>
        <v>Gonzalez</v>
      </c>
      <c r="C1965" s="16">
        <f>VLOOKUP(A1965,'Medical Examinations'!A1965:B1965,2,FALSE)</f>
        <v>28.5</v>
      </c>
      <c r="D1965" s="16">
        <f>VLOOKUP(A1965,'Medical Examinations'!A1965:C1965,3,FALSE)</f>
        <v>6.11</v>
      </c>
      <c r="E1965" s="16" t="str">
        <f>VLOOKUP(A1965,'Medical Examinations'!A1965:D1965,4,FALSE)</f>
        <v>No</v>
      </c>
      <c r="F1965" s="16" t="str">
        <f>VLOOKUP(A1965,'Medical Examinations'!A1965:E1965,5,FALSE)</f>
        <v>No</v>
      </c>
      <c r="G1965" s="16" t="str">
        <f>VLOOKUP(A1965,'Medical Examinations'!A1965:F1965,6,FALSE)</f>
        <v>No</v>
      </c>
      <c r="H1965" s="16">
        <f>VLOOKUP('HEALTH CARE'!A1965,'Medical Examinations'!A1965:G1965,7,FALSE)</f>
        <v>1</v>
      </c>
      <c r="I1965" s="16" t="str">
        <f>VLOOKUP(A1965,'Medical Examinations'!A1965:H1965,8,FALSE)</f>
        <v>No</v>
      </c>
      <c r="J1965" s="16" t="str">
        <f>VLOOKUP(A1965,'Medical Examinations'!A1965:I1965,9,FALSE)</f>
        <v>overweight</v>
      </c>
      <c r="K1965" s="16" t="str">
        <f>VLOOKUP(A1965,'Medical Examinations'!A1965:J1965,10,FALSE)</f>
        <v>prediabetes</v>
      </c>
      <c r="L1965" s="18">
        <f>VLOOKUP(A1965,'Hospitalisation Details'!A:F, 5, FALSE)</f>
        <v>16</v>
      </c>
      <c r="M1965" s="16">
        <f>VLOOKUP(A1965,'Hospitalisation Details'!A1965:H1965,8,FALSE)</f>
        <v>3537.7</v>
      </c>
      <c r="N1965" s="16" t="str">
        <f>VLOOKUP(A1965,'Hospitalisation Details'!A1965:I1965,9,FALSE)</f>
        <v>tier - 3</v>
      </c>
      <c r="O1965" s="16" t="str">
        <f>VLOOKUP(A1965,'Hospitalisation Details'!A1965:J1965,10,FALSE)</f>
        <v>tier - 3</v>
      </c>
      <c r="P1965" s="16" t="str">
        <f>VLOOKUP(A1965,'Hospitalisation Details'!A1965:K1965,11,FALSE)</f>
        <v>R1012</v>
      </c>
      <c r="Q1965" s="16">
        <f>VLOOKUP(A1965,'Hospitalisation Details'!A1965:L1965,12,FALSE)</f>
        <v>24</v>
      </c>
    </row>
    <row r="1966" spans="1:17" ht="20.399999999999999" x14ac:dyDescent="0.6">
      <c r="A1966" s="17" t="s">
        <v>403</v>
      </c>
      <c r="B1966" s="16" t="str">
        <f>VLOOKUP('HEALTH CARE'!A1966,'Customer Names'!A1966:D1966,3,FALSE)</f>
        <v>Vaughn</v>
      </c>
      <c r="C1966" s="16">
        <f>VLOOKUP(A1966,'Medical Examinations'!A1966:B1966,2,FALSE)</f>
        <v>39.270000000000003</v>
      </c>
      <c r="D1966" s="16">
        <f>VLOOKUP(A1966,'Medical Examinations'!A1966:C1966,3,FALSE)</f>
        <v>6.25</v>
      </c>
      <c r="E1966" s="16" t="str">
        <f>VLOOKUP(A1966,'Medical Examinations'!A1966:D1966,4,FALSE)</f>
        <v>No</v>
      </c>
      <c r="F1966" s="16" t="str">
        <f>VLOOKUP(A1966,'Medical Examinations'!A1966:E1966,5,FALSE)</f>
        <v>No</v>
      </c>
      <c r="G1966" s="16" t="str">
        <f>VLOOKUP(A1966,'Medical Examinations'!A1966:F1966,6,FALSE)</f>
        <v>No</v>
      </c>
      <c r="H1966" s="16">
        <f>VLOOKUP('HEALTH CARE'!A1966,'Medical Examinations'!A1966:G1966,7,FALSE)</f>
        <v>0</v>
      </c>
      <c r="I1966" s="16" t="str">
        <f>VLOOKUP(A1966,'Medical Examinations'!A1966:H1966,8,FALSE)</f>
        <v>No</v>
      </c>
      <c r="J1966" s="16" t="str">
        <f>VLOOKUP(A1966,'Medical Examinations'!A1966:I1966,9,FALSE)</f>
        <v>obesity</v>
      </c>
      <c r="K1966" s="16" t="str">
        <f>VLOOKUP(A1966,'Medical Examinations'!A1966:J1966,10,FALSE)</f>
        <v>prediabetes</v>
      </c>
      <c r="L1966" s="18">
        <f>VLOOKUP(A1966,'Hospitalisation Details'!A:F, 5, FALSE)</f>
        <v>22</v>
      </c>
      <c r="M1966" s="16">
        <f>VLOOKUP(A1966,'Hospitalisation Details'!A1966:H1966,8,FALSE)</f>
        <v>3500.61</v>
      </c>
      <c r="N1966" s="16" t="str">
        <f>VLOOKUP(A1966,'Hospitalisation Details'!A1966:I1966,9,FALSE)</f>
        <v>tier - 2</v>
      </c>
      <c r="O1966" s="16" t="str">
        <f>VLOOKUP(A1966,'Hospitalisation Details'!A1966:J1966,10,FALSE)</f>
        <v>tier - 2</v>
      </c>
      <c r="P1966" s="16" t="str">
        <f>VLOOKUP(A1966,'Hospitalisation Details'!A1966:K1966,11,FALSE)</f>
        <v>R1013</v>
      </c>
      <c r="Q1966" s="16">
        <f>VLOOKUP(A1966,'Hospitalisation Details'!A1966:L1966,12,FALSE)</f>
        <v>23</v>
      </c>
    </row>
    <row r="1967" spans="1:17" ht="20.399999999999999" x14ac:dyDescent="0.6">
      <c r="A1967" s="17" t="s">
        <v>402</v>
      </c>
      <c r="B1967" s="16" t="str">
        <f>VLOOKUP('HEALTH CARE'!A1967,'Customer Names'!A1967:D1967,3,FALSE)</f>
        <v>Clifford</v>
      </c>
      <c r="C1967" s="16">
        <f>VLOOKUP(A1967,'Medical Examinations'!A1967:B1967,2,FALSE)</f>
        <v>32.49</v>
      </c>
      <c r="D1967" s="16">
        <f>VLOOKUP(A1967,'Medical Examinations'!A1967:C1967,3,FALSE)</f>
        <v>4</v>
      </c>
      <c r="E1967" s="16" t="str">
        <f>VLOOKUP(A1967,'Medical Examinations'!A1967:D1967,4,FALSE)</f>
        <v>Yes</v>
      </c>
      <c r="F1967" s="16" t="str">
        <f>VLOOKUP(A1967,'Medical Examinations'!A1967:E1967,5,FALSE)</f>
        <v>No</v>
      </c>
      <c r="G1967" s="16" t="str">
        <f>VLOOKUP(A1967,'Medical Examinations'!A1967:F1967,6,FALSE)</f>
        <v>No</v>
      </c>
      <c r="H1967" s="16">
        <f>VLOOKUP('HEALTH CARE'!A1967,'Medical Examinations'!A1967:G1967,7,FALSE)</f>
        <v>0</v>
      </c>
      <c r="I1967" s="16" t="str">
        <f>VLOOKUP(A1967,'Medical Examinations'!A1967:H1967,8,FALSE)</f>
        <v>No</v>
      </c>
      <c r="J1967" s="16" t="str">
        <f>VLOOKUP(A1967,'Medical Examinations'!A1967:I1967,9,FALSE)</f>
        <v>obesity</v>
      </c>
      <c r="K1967" s="16" t="str">
        <f>VLOOKUP(A1967,'Medical Examinations'!A1967:J1967,10,FALSE)</f>
        <v>normal</v>
      </c>
      <c r="L1967" s="18">
        <f>VLOOKUP(A1967,'Hospitalisation Details'!A:F, 5, FALSE)</f>
        <v>18</v>
      </c>
      <c r="M1967" s="16">
        <f>VLOOKUP(A1967,'Hospitalisation Details'!A1967:H1967,8,FALSE)</f>
        <v>3490.55</v>
      </c>
      <c r="N1967" s="16" t="str">
        <f>VLOOKUP(A1967,'Hospitalisation Details'!A1967:I1967,9,FALSE)</f>
        <v>tier - 1</v>
      </c>
      <c r="O1967" s="16" t="str">
        <f>VLOOKUP(A1967,'Hospitalisation Details'!A1967:J1967,10,FALSE)</f>
        <v>tier - 2</v>
      </c>
      <c r="P1967" s="16" t="str">
        <f>VLOOKUP(A1967,'Hospitalisation Details'!A1967:K1967,11,FALSE)</f>
        <v>R1015</v>
      </c>
      <c r="Q1967" s="16">
        <f>VLOOKUP(A1967,'Hospitalisation Details'!A1967:L1967,12,FALSE)</f>
        <v>26</v>
      </c>
    </row>
    <row r="1968" spans="1:17" ht="20.399999999999999" x14ac:dyDescent="0.6">
      <c r="A1968" s="17" t="s">
        <v>401</v>
      </c>
      <c r="B1968" s="16" t="str">
        <f>VLOOKUP('HEALTH CARE'!A1968,'Customer Names'!A1968:D1968,3,FALSE)</f>
        <v>Petty</v>
      </c>
      <c r="C1968" s="16">
        <f>VLOOKUP(A1968,'Medical Examinations'!A1968:B1968,2,FALSE)</f>
        <v>23.7</v>
      </c>
      <c r="D1968" s="16">
        <f>VLOOKUP(A1968,'Medical Examinations'!A1968:C1968,3,FALSE)</f>
        <v>5.55</v>
      </c>
      <c r="E1968" s="16" t="str">
        <f>VLOOKUP(A1968,'Medical Examinations'!A1968:D1968,4,FALSE)</f>
        <v>Yes</v>
      </c>
      <c r="F1968" s="16" t="str">
        <f>VLOOKUP(A1968,'Medical Examinations'!A1968:E1968,5,FALSE)</f>
        <v>No</v>
      </c>
      <c r="G1968" s="16" t="str">
        <f>VLOOKUP(A1968,'Medical Examinations'!A1968:F1968,6,FALSE)</f>
        <v>No</v>
      </c>
      <c r="H1968" s="16">
        <f>VLOOKUP('HEALTH CARE'!A1968,'Medical Examinations'!A1968:G1968,7,FALSE)</f>
        <v>0</v>
      </c>
      <c r="I1968" s="16" t="str">
        <f>VLOOKUP(A1968,'Medical Examinations'!A1968:H1968,8,FALSE)</f>
        <v>No</v>
      </c>
      <c r="J1968" s="16" t="str">
        <f>VLOOKUP(A1968,'Medical Examinations'!A1968:I1968,9,FALSE)</f>
        <v>normal weight</v>
      </c>
      <c r="K1968" s="16" t="str">
        <f>VLOOKUP(A1968,'Medical Examinations'!A1968:J1968,10,FALSE)</f>
        <v>normal</v>
      </c>
      <c r="L1968" s="18">
        <f>VLOOKUP(A1968,'Hospitalisation Details'!A:F, 5, FALSE)</f>
        <v>19</v>
      </c>
      <c r="M1968" s="16">
        <f>VLOOKUP(A1968,'Hospitalisation Details'!A1968:H1968,8,FALSE)</f>
        <v>3484.33</v>
      </c>
      <c r="N1968" s="16" t="str">
        <f>VLOOKUP(A1968,'Hospitalisation Details'!A1968:I1968,9,FALSE)</f>
        <v>tier - 3</v>
      </c>
      <c r="O1968" s="16" t="str">
        <f>VLOOKUP(A1968,'Hospitalisation Details'!A1968:J1968,10,FALSE)</f>
        <v>tier - 3</v>
      </c>
      <c r="P1968" s="16" t="str">
        <f>VLOOKUP(A1968,'Hospitalisation Details'!A1968:K1968,11,FALSE)</f>
        <v>R1011</v>
      </c>
      <c r="Q1968" s="16">
        <f>VLOOKUP(A1968,'Hospitalisation Details'!A1968:L1968,12,FALSE)</f>
        <v>26</v>
      </c>
    </row>
    <row r="1969" spans="1:17" ht="20.399999999999999" x14ac:dyDescent="0.6">
      <c r="A1969" s="17" t="s">
        <v>400</v>
      </c>
      <c r="B1969" s="16" t="str">
        <f>VLOOKUP('HEALTH CARE'!A1969,'Customer Names'!A1969:D1969,3,FALSE)</f>
        <v>Sanford</v>
      </c>
      <c r="C1969" s="16">
        <f>VLOOKUP(A1969,'Medical Examinations'!A1969:B1969,2,FALSE)</f>
        <v>30.4</v>
      </c>
      <c r="D1969" s="16">
        <f>VLOOKUP(A1969,'Medical Examinations'!A1969:C1969,3,FALSE)</f>
        <v>5.95</v>
      </c>
      <c r="E1969" s="16" t="str">
        <f>VLOOKUP(A1969,'Medical Examinations'!A1969:D1969,4,FALSE)</f>
        <v>No</v>
      </c>
      <c r="F1969" s="16" t="str">
        <f>VLOOKUP(A1969,'Medical Examinations'!A1969:E1969,5,FALSE)</f>
        <v>yes</v>
      </c>
      <c r="G1969" s="16" t="str">
        <f>VLOOKUP(A1969,'Medical Examinations'!A1969:F1969,6,FALSE)</f>
        <v>No</v>
      </c>
      <c r="H1969" s="16">
        <f>VLOOKUP('HEALTH CARE'!A1969,'Medical Examinations'!A1969:G1969,7,FALSE)</f>
        <v>1</v>
      </c>
      <c r="I1969" s="16" t="str">
        <f>VLOOKUP(A1969,'Medical Examinations'!A1969:H1969,8,FALSE)</f>
        <v>No</v>
      </c>
      <c r="J1969" s="16" t="str">
        <f>VLOOKUP(A1969,'Medical Examinations'!A1969:I1969,9,FALSE)</f>
        <v>obesity</v>
      </c>
      <c r="K1969" s="16" t="str">
        <f>VLOOKUP(A1969,'Medical Examinations'!A1969:J1969,10,FALSE)</f>
        <v>prediabetes</v>
      </c>
      <c r="L1969" s="18">
        <f>VLOOKUP(A1969,'Hospitalisation Details'!A:F, 5, FALSE)</f>
        <v>26</v>
      </c>
      <c r="M1969" s="16">
        <f>VLOOKUP(A1969,'Hospitalisation Details'!A1969:H1969,8,FALSE)</f>
        <v>3481.87</v>
      </c>
      <c r="N1969" s="16" t="str">
        <f>VLOOKUP(A1969,'Hospitalisation Details'!A1969:I1969,9,FALSE)</f>
        <v>tier - 2</v>
      </c>
      <c r="O1969" s="16" t="str">
        <f>VLOOKUP(A1969,'Hospitalisation Details'!A1969:J1969,10,FALSE)</f>
        <v>tier - 3</v>
      </c>
      <c r="P1969" s="16" t="str">
        <f>VLOOKUP(A1969,'Hospitalisation Details'!A1969:K1969,11,FALSE)</f>
        <v>R1016</v>
      </c>
      <c r="Q1969" s="16">
        <f>VLOOKUP(A1969,'Hospitalisation Details'!A1969:L1969,12,FALSE)</f>
        <v>18</v>
      </c>
    </row>
    <row r="1970" spans="1:17" ht="20.399999999999999" x14ac:dyDescent="0.6">
      <c r="A1970" s="17" t="s">
        <v>399</v>
      </c>
      <c r="B1970" s="16" t="str">
        <f>VLOOKUP('HEALTH CARE'!A1970,'Customer Names'!A1970:D1970,3,FALSE)</f>
        <v>Sprague</v>
      </c>
      <c r="C1970" s="16">
        <f>VLOOKUP(A1970,'Medical Examinations'!A1970:B1970,2,FALSE)</f>
        <v>38.94</v>
      </c>
      <c r="D1970" s="16">
        <f>VLOOKUP(A1970,'Medical Examinations'!A1970:C1970,3,FALSE)</f>
        <v>4.3600000000000003</v>
      </c>
      <c r="E1970" s="16" t="str">
        <f>VLOOKUP(A1970,'Medical Examinations'!A1970:D1970,4,FALSE)</f>
        <v>No</v>
      </c>
      <c r="F1970" s="16" t="str">
        <f>VLOOKUP(A1970,'Medical Examinations'!A1970:E1970,5,FALSE)</f>
        <v>No</v>
      </c>
      <c r="G1970" s="16" t="str">
        <f>VLOOKUP(A1970,'Medical Examinations'!A1970:F1970,6,FALSE)</f>
        <v>Yes</v>
      </c>
      <c r="H1970" s="16">
        <f>VLOOKUP('HEALTH CARE'!A1970,'Medical Examinations'!A1970:G1970,7,FALSE)</f>
        <v>1</v>
      </c>
      <c r="I1970" s="16" t="str">
        <f>VLOOKUP(A1970,'Medical Examinations'!A1970:H1970,8,FALSE)</f>
        <v>No</v>
      </c>
      <c r="J1970" s="16" t="str">
        <f>VLOOKUP(A1970,'Medical Examinations'!A1970:I1970,9,FALSE)</f>
        <v>obesity</v>
      </c>
      <c r="K1970" s="16" t="str">
        <f>VLOOKUP(A1970,'Medical Examinations'!A1970:J1970,10,FALSE)</f>
        <v>normal</v>
      </c>
      <c r="L1970" s="18">
        <f>VLOOKUP(A1970,'Hospitalisation Details'!A:F, 5, FALSE)</f>
        <v>12</v>
      </c>
      <c r="M1970" s="16">
        <f>VLOOKUP(A1970,'Hospitalisation Details'!A1970:H1970,8,FALSE)</f>
        <v>3471.41</v>
      </c>
      <c r="N1970" s="16" t="str">
        <f>VLOOKUP(A1970,'Hospitalisation Details'!A1970:I1970,9,FALSE)</f>
        <v>tier - 2</v>
      </c>
      <c r="O1970" s="16" t="str">
        <f>VLOOKUP(A1970,'Hospitalisation Details'!A1970:J1970,10,FALSE)</f>
        <v>tier - 2</v>
      </c>
      <c r="P1970" s="16" t="str">
        <f>VLOOKUP(A1970,'Hospitalisation Details'!A1970:K1970,11,FALSE)</f>
        <v>R1013</v>
      </c>
      <c r="Q1970" s="16">
        <f>VLOOKUP(A1970,'Hospitalisation Details'!A1970:L1970,12,FALSE)</f>
        <v>29</v>
      </c>
    </row>
    <row r="1971" spans="1:17" ht="20.399999999999999" x14ac:dyDescent="0.6">
      <c r="A1971" s="17" t="s">
        <v>398</v>
      </c>
      <c r="B1971" s="16" t="str">
        <f>VLOOKUP('HEALTH CARE'!A1971,'Customer Names'!A1971:D1971,3,FALSE)</f>
        <v>Lasseron</v>
      </c>
      <c r="C1971" s="16">
        <f>VLOOKUP(A1971,'Medical Examinations'!A1971:B1971,2,FALSE)</f>
        <v>31.02</v>
      </c>
      <c r="D1971" s="16">
        <f>VLOOKUP(A1971,'Medical Examinations'!A1971:C1971,3,FALSE)</f>
        <v>4.84</v>
      </c>
      <c r="E1971" s="16" t="str">
        <f>VLOOKUP(A1971,'Medical Examinations'!A1971:D1971,4,FALSE)</f>
        <v>No</v>
      </c>
      <c r="F1971" s="16" t="str">
        <f>VLOOKUP(A1971,'Medical Examinations'!A1971:E1971,5,FALSE)</f>
        <v>No</v>
      </c>
      <c r="G1971" s="16" t="str">
        <f>VLOOKUP(A1971,'Medical Examinations'!A1971:F1971,6,FALSE)</f>
        <v>Yes</v>
      </c>
      <c r="H1971" s="16">
        <f>VLOOKUP('HEALTH CARE'!A1971,'Medical Examinations'!A1971:G1971,7,FALSE)</f>
        <v>1</v>
      </c>
      <c r="I1971" s="16" t="str">
        <f>VLOOKUP(A1971,'Medical Examinations'!A1971:H1971,8,FALSE)</f>
        <v>No</v>
      </c>
      <c r="J1971" s="16" t="str">
        <f>VLOOKUP(A1971,'Medical Examinations'!A1971:I1971,9,FALSE)</f>
        <v>obesity</v>
      </c>
      <c r="K1971" s="16" t="str">
        <f>VLOOKUP(A1971,'Medical Examinations'!A1971:J1971,10,FALSE)</f>
        <v>normal</v>
      </c>
      <c r="L1971" s="18">
        <f>VLOOKUP(A1971,'Hospitalisation Details'!A:F, 5, FALSE)</f>
        <v>29</v>
      </c>
      <c r="M1971" s="16">
        <f>VLOOKUP(A1971,'Hospitalisation Details'!A1971:H1971,8,FALSE)</f>
        <v>3463.51</v>
      </c>
      <c r="N1971" s="16" t="str">
        <f>VLOOKUP(A1971,'Hospitalisation Details'!A1971:I1971,9,FALSE)</f>
        <v>tier - 2</v>
      </c>
      <c r="O1971" s="16" t="str">
        <f>VLOOKUP(A1971,'Hospitalisation Details'!A1971:J1971,10,FALSE)</f>
        <v>tier - 1</v>
      </c>
      <c r="P1971" s="16" t="str">
        <f>VLOOKUP(A1971,'Hospitalisation Details'!A1971:K1971,11,FALSE)</f>
        <v>R1025</v>
      </c>
      <c r="Q1971" s="16">
        <f>VLOOKUP(A1971,'Hospitalisation Details'!A1971:L1971,12,FALSE)</f>
        <v>19</v>
      </c>
    </row>
    <row r="1972" spans="1:17" ht="20.399999999999999" x14ac:dyDescent="0.6">
      <c r="A1972" s="17" t="s">
        <v>397</v>
      </c>
      <c r="B1972" s="16" t="str">
        <f>VLOOKUP('HEALTH CARE'!A1972,'Customer Names'!A1972:D1972,3,FALSE)</f>
        <v>Bushong</v>
      </c>
      <c r="C1972" s="16">
        <f>VLOOKUP(A1972,'Medical Examinations'!A1972:B1972,2,FALSE)</f>
        <v>17.5</v>
      </c>
      <c r="D1972" s="16">
        <f>VLOOKUP(A1972,'Medical Examinations'!A1972:C1972,3,FALSE)</f>
        <v>4.5599999999999996</v>
      </c>
      <c r="E1972" s="16" t="str">
        <f>VLOOKUP(A1972,'Medical Examinations'!A1972:D1972,4,FALSE)</f>
        <v>No</v>
      </c>
      <c r="F1972" s="16" t="str">
        <f>VLOOKUP(A1972,'Medical Examinations'!A1972:E1972,5,FALSE)</f>
        <v>No</v>
      </c>
      <c r="G1972" s="16" t="str">
        <f>VLOOKUP(A1972,'Medical Examinations'!A1972:F1972,6,FALSE)</f>
        <v>No</v>
      </c>
      <c r="H1972" s="16">
        <f>VLOOKUP('HEALTH CARE'!A1972,'Medical Examinations'!A1972:G1972,7,FALSE)</f>
        <v>1</v>
      </c>
      <c r="I1972" s="16" t="str">
        <f>VLOOKUP(A1972,'Medical Examinations'!A1972:H1972,8,FALSE)</f>
        <v>No</v>
      </c>
      <c r="J1972" s="16" t="str">
        <f>VLOOKUP(A1972,'Medical Examinations'!A1972:I1972,9,FALSE)</f>
        <v>underweight</v>
      </c>
      <c r="K1972" s="16" t="str">
        <f>VLOOKUP(A1972,'Medical Examinations'!A1972:J1972,10,FALSE)</f>
        <v>normal</v>
      </c>
      <c r="L1972" s="18">
        <f>VLOOKUP(A1972,'Hospitalisation Details'!A:F, 5, FALSE)</f>
        <v>14</v>
      </c>
      <c r="M1972" s="16">
        <f>VLOOKUP(A1972,'Hospitalisation Details'!A1972:H1972,8,FALSE)</f>
        <v>3453.77</v>
      </c>
      <c r="N1972" s="16" t="str">
        <f>VLOOKUP(A1972,'Hospitalisation Details'!A1972:I1972,9,FALSE)</f>
        <v>tier - 2</v>
      </c>
      <c r="O1972" s="16" t="str">
        <f>VLOOKUP(A1972,'Hospitalisation Details'!A1972:J1972,10,FALSE)</f>
        <v>tier - 1</v>
      </c>
      <c r="P1972" s="16" t="str">
        <f>VLOOKUP(A1972,'Hospitalisation Details'!A1972:K1972,11,FALSE)</f>
        <v>R1011</v>
      </c>
      <c r="Q1972" s="16">
        <f>VLOOKUP(A1972,'Hospitalisation Details'!A1972:L1972,12,FALSE)</f>
        <v>35</v>
      </c>
    </row>
    <row r="1973" spans="1:17" ht="20.399999999999999" x14ac:dyDescent="0.6">
      <c r="A1973" s="17" t="s">
        <v>396</v>
      </c>
      <c r="B1973" s="16" t="str">
        <f>VLOOKUP('HEALTH CARE'!A1973,'Customer Names'!A1973:D1973,3,FALSE)</f>
        <v>Dennison</v>
      </c>
      <c r="C1973" s="16">
        <f>VLOOKUP(A1973,'Medical Examinations'!A1973:B1973,2,FALSE)</f>
        <v>34.799999999999997</v>
      </c>
      <c r="D1973" s="16">
        <f>VLOOKUP(A1973,'Medical Examinations'!A1973:C1973,3,FALSE)</f>
        <v>4.42</v>
      </c>
      <c r="E1973" s="16" t="str">
        <f>VLOOKUP(A1973,'Medical Examinations'!A1973:D1973,4,FALSE)</f>
        <v>Yes</v>
      </c>
      <c r="F1973" s="16" t="str">
        <f>VLOOKUP(A1973,'Medical Examinations'!A1973:E1973,5,FALSE)</f>
        <v>yes</v>
      </c>
      <c r="G1973" s="16" t="str">
        <f>VLOOKUP(A1973,'Medical Examinations'!A1973:F1973,6,FALSE)</f>
        <v>No</v>
      </c>
      <c r="H1973" s="16">
        <f>VLOOKUP('HEALTH CARE'!A1973,'Medical Examinations'!A1973:G1973,7,FALSE)</f>
        <v>2</v>
      </c>
      <c r="I1973" s="16" t="str">
        <f>VLOOKUP(A1973,'Medical Examinations'!A1973:H1973,8,FALSE)</f>
        <v>No</v>
      </c>
      <c r="J1973" s="16" t="str">
        <f>VLOOKUP(A1973,'Medical Examinations'!A1973:I1973,9,FALSE)</f>
        <v>obesity</v>
      </c>
      <c r="K1973" s="16" t="str">
        <f>VLOOKUP(A1973,'Medical Examinations'!A1973:J1973,10,FALSE)</f>
        <v>normal</v>
      </c>
      <c r="L1973" s="18">
        <f>VLOOKUP(A1973,'Hospitalisation Details'!A:F, 5, FALSE)</f>
        <v>20</v>
      </c>
      <c r="M1973" s="16">
        <f>VLOOKUP(A1973,'Hospitalisation Details'!A1973:H1973,8,FALSE)</f>
        <v>3443.06</v>
      </c>
      <c r="N1973" s="16" t="str">
        <f>VLOOKUP(A1973,'Hospitalisation Details'!A1973:I1973,9,FALSE)</f>
        <v>tier - 2</v>
      </c>
      <c r="O1973" s="16" t="str">
        <f>VLOOKUP(A1973,'Hospitalisation Details'!A1973:J1973,10,FALSE)</f>
        <v>tier - 1</v>
      </c>
      <c r="P1973" s="16" t="str">
        <f>VLOOKUP(A1973,'Hospitalisation Details'!A1973:K1973,11,FALSE)</f>
        <v>R1011</v>
      </c>
      <c r="Q1973" s="16">
        <f>VLOOKUP(A1973,'Hospitalisation Details'!A1973:L1973,12,FALSE)</f>
        <v>22</v>
      </c>
    </row>
    <row r="1974" spans="1:17" ht="20.399999999999999" x14ac:dyDescent="0.6">
      <c r="A1974" s="17" t="s">
        <v>395</v>
      </c>
      <c r="B1974" s="16" t="str">
        <f>VLOOKUP('HEALTH CARE'!A1974,'Customer Names'!A1974:D1974,3,FALSE)</f>
        <v>Lira</v>
      </c>
      <c r="C1974" s="16">
        <f>VLOOKUP(A1974,'Medical Examinations'!A1974:B1974,2,FALSE)</f>
        <v>17.3</v>
      </c>
      <c r="D1974" s="16">
        <f>VLOOKUP(A1974,'Medical Examinations'!A1974:C1974,3,FALSE)</f>
        <v>7.66</v>
      </c>
      <c r="E1974" s="16" t="str">
        <f>VLOOKUP(A1974,'Medical Examinations'!A1974:D1974,4,FALSE)</f>
        <v>Yes</v>
      </c>
      <c r="F1974" s="16" t="str">
        <f>VLOOKUP(A1974,'Medical Examinations'!A1974:E1974,5,FALSE)</f>
        <v>No</v>
      </c>
      <c r="G1974" s="16" t="str">
        <f>VLOOKUP(A1974,'Medical Examinations'!A1974:F1974,6,FALSE)</f>
        <v>No</v>
      </c>
      <c r="H1974" s="16">
        <f>VLOOKUP('HEALTH CARE'!A1974,'Medical Examinations'!A1974:G1974,7,FALSE)</f>
        <v>1</v>
      </c>
      <c r="I1974" s="16" t="str">
        <f>VLOOKUP(A1974,'Medical Examinations'!A1974:H1974,8,FALSE)</f>
        <v>No</v>
      </c>
      <c r="J1974" s="16" t="str">
        <f>VLOOKUP(A1974,'Medical Examinations'!A1974:I1974,9,FALSE)</f>
        <v>underweight</v>
      </c>
      <c r="K1974" s="16" t="str">
        <f>VLOOKUP(A1974,'Medical Examinations'!A1974:J1974,10,FALSE)</f>
        <v>diabetes</v>
      </c>
      <c r="L1974" s="18">
        <f>VLOOKUP(A1974,'Hospitalisation Details'!A:F, 5, FALSE)</f>
        <v>27</v>
      </c>
      <c r="M1974" s="16">
        <f>VLOOKUP(A1974,'Hospitalisation Details'!A1974:H1974,8,FALSE)</f>
        <v>3436.5</v>
      </c>
      <c r="N1974" s="16" t="str">
        <f>VLOOKUP(A1974,'Hospitalisation Details'!A1974:I1974,9,FALSE)</f>
        <v>tier - 2</v>
      </c>
      <c r="O1974" s="16" t="str">
        <f>VLOOKUP(A1974,'Hospitalisation Details'!A1974:J1974,10,FALSE)</f>
        <v>tier - 1</v>
      </c>
      <c r="P1974" s="16" t="str">
        <f>VLOOKUP(A1974,'Hospitalisation Details'!A1974:K1974,11,FALSE)</f>
        <v>R1013</v>
      </c>
      <c r="Q1974" s="16">
        <f>VLOOKUP(A1974,'Hospitalisation Details'!A1974:L1974,12,FALSE)</f>
        <v>36</v>
      </c>
    </row>
    <row r="1975" spans="1:17" ht="20.399999999999999" x14ac:dyDescent="0.6">
      <c r="A1975" s="17" t="s">
        <v>394</v>
      </c>
      <c r="B1975" s="16" t="str">
        <f>VLOOKUP('HEALTH CARE'!A1975,'Customer Names'!A1975:D1975,3,FALSE)</f>
        <v>Nahigian</v>
      </c>
      <c r="C1975" s="16">
        <f>VLOOKUP(A1975,'Medical Examinations'!A1975:B1975,2,FALSE)</f>
        <v>32.25</v>
      </c>
      <c r="D1975" s="16">
        <f>VLOOKUP(A1975,'Medical Examinations'!A1975:C1975,3,FALSE)</f>
        <v>5.2</v>
      </c>
      <c r="E1975" s="16" t="str">
        <f>VLOOKUP(A1975,'Medical Examinations'!A1975:D1975,4,FALSE)</f>
        <v>Yes</v>
      </c>
      <c r="F1975" s="16" t="str">
        <f>VLOOKUP(A1975,'Medical Examinations'!A1975:E1975,5,FALSE)</f>
        <v>No</v>
      </c>
      <c r="G1975" s="16" t="str">
        <f>VLOOKUP(A1975,'Medical Examinations'!A1975:F1975,6,FALSE)</f>
        <v>No</v>
      </c>
      <c r="H1975" s="16">
        <f>VLOOKUP('HEALTH CARE'!A1975,'Medical Examinations'!A1975:G1975,7,FALSE)</f>
        <v>0</v>
      </c>
      <c r="I1975" s="16" t="str">
        <f>VLOOKUP(A1975,'Medical Examinations'!A1975:H1975,8,FALSE)</f>
        <v>No</v>
      </c>
      <c r="J1975" s="16" t="str">
        <f>VLOOKUP(A1975,'Medical Examinations'!A1975:I1975,9,FALSE)</f>
        <v>obesity</v>
      </c>
      <c r="K1975" s="16" t="str">
        <f>VLOOKUP(A1975,'Medical Examinations'!A1975:J1975,10,FALSE)</f>
        <v>normal</v>
      </c>
      <c r="L1975" s="18">
        <f>VLOOKUP(A1975,'Hospitalisation Details'!A:F, 5, FALSE)</f>
        <v>26</v>
      </c>
      <c r="M1975" s="16">
        <f>VLOOKUP(A1975,'Hospitalisation Details'!A1975:H1975,8,FALSE)</f>
        <v>3434.38</v>
      </c>
      <c r="N1975" s="16" t="str">
        <f>VLOOKUP(A1975,'Hospitalisation Details'!A1975:I1975,9,FALSE)</f>
        <v>tier - 2</v>
      </c>
      <c r="O1975" s="16" t="str">
        <f>VLOOKUP(A1975,'Hospitalisation Details'!A1975:J1975,10,FALSE)</f>
        <v>tier - 2</v>
      </c>
      <c r="P1975" s="16" t="str">
        <f>VLOOKUP(A1975,'Hospitalisation Details'!A1975:K1975,11,FALSE)</f>
        <v>R1011</v>
      </c>
      <c r="Q1975" s="16">
        <f>VLOOKUP(A1975,'Hospitalisation Details'!A1975:L1975,12,FALSE)</f>
        <v>21</v>
      </c>
    </row>
    <row r="1976" spans="1:17" ht="20.399999999999999" x14ac:dyDescent="0.6">
      <c r="A1976" s="17" t="s">
        <v>393</v>
      </c>
      <c r="B1976" s="16" t="str">
        <f>VLOOKUP('HEALTH CARE'!A1976,'Customer Names'!A1976:D1976,3,FALSE)</f>
        <v>Cackett</v>
      </c>
      <c r="C1976" s="16">
        <f>VLOOKUP(A1976,'Medical Examinations'!A1976:B1976,2,FALSE)</f>
        <v>42.4</v>
      </c>
      <c r="D1976" s="16">
        <f>VLOOKUP(A1976,'Medical Examinations'!A1976:C1976,3,FALSE)</f>
        <v>5.53</v>
      </c>
      <c r="E1976" s="16" t="str">
        <f>VLOOKUP(A1976,'Medical Examinations'!A1976:D1976,4,FALSE)</f>
        <v>Yes</v>
      </c>
      <c r="F1976" s="16" t="str">
        <f>VLOOKUP(A1976,'Medical Examinations'!A1976:E1976,5,FALSE)</f>
        <v>No</v>
      </c>
      <c r="G1976" s="16" t="str">
        <f>VLOOKUP(A1976,'Medical Examinations'!A1976:F1976,6,FALSE)</f>
        <v>No</v>
      </c>
      <c r="H1976" s="16">
        <f>VLOOKUP('HEALTH CARE'!A1976,'Medical Examinations'!A1976:G1976,7,FALSE)</f>
        <v>0</v>
      </c>
      <c r="I1976" s="16" t="str">
        <f>VLOOKUP(A1976,'Medical Examinations'!A1976:H1976,8,FALSE)</f>
        <v>No</v>
      </c>
      <c r="J1976" s="16" t="str">
        <f>VLOOKUP(A1976,'Medical Examinations'!A1976:I1976,9,FALSE)</f>
        <v>obesity</v>
      </c>
      <c r="K1976" s="16" t="str">
        <f>VLOOKUP(A1976,'Medical Examinations'!A1976:J1976,10,FALSE)</f>
        <v>normal</v>
      </c>
      <c r="L1976" s="18">
        <f>VLOOKUP(A1976,'Hospitalisation Details'!A:F, 5, FALSE)</f>
        <v>19</v>
      </c>
      <c r="M1976" s="16">
        <f>VLOOKUP(A1976,'Hospitalisation Details'!A1976:H1976,8,FALSE)</f>
        <v>3410.32</v>
      </c>
      <c r="N1976" s="16" t="str">
        <f>VLOOKUP(A1976,'Hospitalisation Details'!A1976:I1976,9,FALSE)</f>
        <v>tier - 2</v>
      </c>
      <c r="O1976" s="16" t="str">
        <f>VLOOKUP(A1976,'Hospitalisation Details'!A1976:J1976,10,FALSE)</f>
        <v>tier - 2</v>
      </c>
      <c r="P1976" s="16" t="str">
        <f>VLOOKUP(A1976,'Hospitalisation Details'!A1976:K1976,11,FALSE)</f>
        <v>R1011</v>
      </c>
      <c r="Q1976" s="16">
        <f>VLOOKUP(A1976,'Hospitalisation Details'!A1976:L1976,12,FALSE)</f>
        <v>26</v>
      </c>
    </row>
    <row r="1977" spans="1:17" ht="20.399999999999999" x14ac:dyDescent="0.6">
      <c r="A1977" s="17" t="s">
        <v>392</v>
      </c>
      <c r="B1977" s="16" t="str">
        <f>VLOOKUP('HEALTH CARE'!A1977,'Customer Names'!A1977:D1977,3,FALSE)</f>
        <v>Hunter-Galvan</v>
      </c>
      <c r="C1977" s="16">
        <f>VLOOKUP(A1977,'Medical Examinations'!A1977:B1977,2,FALSE)</f>
        <v>38.664999999999999</v>
      </c>
      <c r="D1977" s="16">
        <f>VLOOKUP(A1977,'Medical Examinations'!A1977:C1977,3,FALSE)</f>
        <v>4.8600000000000003</v>
      </c>
      <c r="E1977" s="16" t="str">
        <f>VLOOKUP(A1977,'Medical Examinations'!A1977:D1977,4,FALSE)</f>
        <v>No</v>
      </c>
      <c r="F1977" s="16" t="str">
        <f>VLOOKUP(A1977,'Medical Examinations'!A1977:E1977,5,FALSE)</f>
        <v>yes</v>
      </c>
      <c r="G1977" s="16" t="str">
        <f>VLOOKUP(A1977,'Medical Examinations'!A1977:F1977,6,FALSE)</f>
        <v>No</v>
      </c>
      <c r="H1977" s="16">
        <f>VLOOKUP('HEALTH CARE'!A1977,'Medical Examinations'!A1977:G1977,7,FALSE)</f>
        <v>1</v>
      </c>
      <c r="I1977" s="16" t="str">
        <f>VLOOKUP(A1977,'Medical Examinations'!A1977:H1977,8,FALSE)</f>
        <v>No</v>
      </c>
      <c r="J1977" s="16" t="str">
        <f>VLOOKUP(A1977,'Medical Examinations'!A1977:I1977,9,FALSE)</f>
        <v>obesity</v>
      </c>
      <c r="K1977" s="16" t="str">
        <f>VLOOKUP(A1977,'Medical Examinations'!A1977:J1977,10,FALSE)</f>
        <v>normal</v>
      </c>
      <c r="L1977" s="18">
        <f>VLOOKUP(A1977,'Hospitalisation Details'!A:F, 5, FALSE)</f>
        <v>16</v>
      </c>
      <c r="M1977" s="16">
        <f>VLOOKUP(A1977,'Hospitalisation Details'!A1977:H1977,8,FALSE)</f>
        <v>3393.36</v>
      </c>
      <c r="N1977" s="16" t="str">
        <f>VLOOKUP(A1977,'Hospitalisation Details'!A1977:I1977,9,FALSE)</f>
        <v>tier - 2</v>
      </c>
      <c r="O1977" s="16" t="str">
        <f>VLOOKUP(A1977,'Hospitalisation Details'!A1977:J1977,10,FALSE)</f>
        <v>tier - 2</v>
      </c>
      <c r="P1977" s="16" t="str">
        <f>VLOOKUP(A1977,'Hospitalisation Details'!A1977:K1977,11,FALSE)</f>
        <v>R1023</v>
      </c>
      <c r="Q1977" s="16">
        <f>VLOOKUP(A1977,'Hospitalisation Details'!A1977:L1977,12,FALSE)</f>
        <v>18</v>
      </c>
    </row>
    <row r="1978" spans="1:17" ht="20.399999999999999" x14ac:dyDescent="0.6">
      <c r="A1978" s="17" t="s">
        <v>391</v>
      </c>
      <c r="B1978" s="16" t="str">
        <f>VLOOKUP('HEALTH CARE'!A1978,'Customer Names'!A1978:D1978,3,FALSE)</f>
        <v>Pierret</v>
      </c>
      <c r="C1978" s="16">
        <f>VLOOKUP(A1978,'Medical Examinations'!A1978:B1978,2,FALSE)</f>
        <v>29.92</v>
      </c>
      <c r="D1978" s="16">
        <f>VLOOKUP(A1978,'Medical Examinations'!A1978:C1978,3,FALSE)</f>
        <v>5.49</v>
      </c>
      <c r="E1978" s="16" t="str">
        <f>VLOOKUP(A1978,'Medical Examinations'!A1978:D1978,4,FALSE)</f>
        <v>Yes</v>
      </c>
      <c r="F1978" s="16" t="str">
        <f>VLOOKUP(A1978,'Medical Examinations'!A1978:E1978,5,FALSE)</f>
        <v>No</v>
      </c>
      <c r="G1978" s="16" t="str">
        <f>VLOOKUP(A1978,'Medical Examinations'!A1978:F1978,6,FALSE)</f>
        <v>No</v>
      </c>
      <c r="H1978" s="16">
        <f>VLOOKUP('HEALTH CARE'!A1978,'Medical Examinations'!A1978:G1978,7,FALSE)</f>
        <v>0</v>
      </c>
      <c r="I1978" s="16" t="str">
        <f>VLOOKUP(A1978,'Medical Examinations'!A1978:H1978,8,FALSE)</f>
        <v>No</v>
      </c>
      <c r="J1978" s="16" t="b">
        <f>VLOOKUP(A1978,'Medical Examinations'!A1978:I1978,9,FALSE)</f>
        <v>0</v>
      </c>
      <c r="K1978" s="16" t="str">
        <f>VLOOKUP(A1978,'Medical Examinations'!A1978:J1978,10,FALSE)</f>
        <v>normal</v>
      </c>
      <c r="L1978" s="18">
        <f>VLOOKUP(A1978,'Hospitalisation Details'!A:F, 5, FALSE)</f>
        <v>27</v>
      </c>
      <c r="M1978" s="16">
        <f>VLOOKUP(A1978,'Hospitalisation Details'!A1978:H1978,8,FALSE)</f>
        <v>3392.98</v>
      </c>
      <c r="N1978" s="16" t="str">
        <f>VLOOKUP(A1978,'Hospitalisation Details'!A1978:I1978,9,FALSE)</f>
        <v>tier - 2</v>
      </c>
      <c r="O1978" s="16" t="str">
        <f>VLOOKUP(A1978,'Hospitalisation Details'!A1978:J1978,10,FALSE)</f>
        <v>tier - 3</v>
      </c>
      <c r="P1978" s="16" t="str">
        <f>VLOOKUP(A1978,'Hospitalisation Details'!A1978:K1978,11,FALSE)</f>
        <v>R1013</v>
      </c>
      <c r="Q1978" s="16">
        <f>VLOOKUP(A1978,'Hospitalisation Details'!A1978:L1978,12,FALSE)</f>
        <v>26</v>
      </c>
    </row>
    <row r="1979" spans="1:17" ht="20.399999999999999" x14ac:dyDescent="0.6">
      <c r="A1979" s="17" t="s">
        <v>390</v>
      </c>
      <c r="B1979" s="16" t="str">
        <f>VLOOKUP('HEALTH CARE'!A1979,'Customer Names'!A1979:D1979,3,FALSE)</f>
        <v>White</v>
      </c>
      <c r="C1979" s="16">
        <f>VLOOKUP(A1979,'Medical Examinations'!A1979:B1979,2,FALSE)</f>
        <v>29.48</v>
      </c>
      <c r="D1979" s="16">
        <f>VLOOKUP(A1979,'Medical Examinations'!A1979:C1979,3,FALSE)</f>
        <v>4.09</v>
      </c>
      <c r="E1979" s="16" t="str">
        <f>VLOOKUP(A1979,'Medical Examinations'!A1979:D1979,4,FALSE)</f>
        <v>Yes</v>
      </c>
      <c r="F1979" s="16" t="str">
        <f>VLOOKUP(A1979,'Medical Examinations'!A1979:E1979,5,FALSE)</f>
        <v>No</v>
      </c>
      <c r="G1979" s="16" t="str">
        <f>VLOOKUP(A1979,'Medical Examinations'!A1979:F1979,6,FALSE)</f>
        <v>No</v>
      </c>
      <c r="H1979" s="16">
        <f>VLOOKUP('HEALTH CARE'!A1979,'Medical Examinations'!A1979:G1979,7,FALSE)</f>
        <v>0</v>
      </c>
      <c r="I1979" s="16" t="str">
        <f>VLOOKUP(A1979,'Medical Examinations'!A1979:H1979,8,FALSE)</f>
        <v>No</v>
      </c>
      <c r="J1979" s="16" t="str">
        <f>VLOOKUP(A1979,'Medical Examinations'!A1979:I1979,9,FALSE)</f>
        <v>overweight</v>
      </c>
      <c r="K1979" s="16" t="str">
        <f>VLOOKUP(A1979,'Medical Examinations'!A1979:J1979,10,FALSE)</f>
        <v>normal</v>
      </c>
      <c r="L1979" s="18">
        <f>VLOOKUP(A1979,'Hospitalisation Details'!A:F, 5, FALSE)</f>
        <v>10</v>
      </c>
      <c r="M1979" s="16">
        <f>VLOOKUP(A1979,'Hospitalisation Details'!A1979:H1979,8,FALSE)</f>
        <v>3392.37</v>
      </c>
      <c r="N1979" s="16" t="str">
        <f>VLOOKUP(A1979,'Hospitalisation Details'!A1979:I1979,9,FALSE)</f>
        <v>tier - 2</v>
      </c>
      <c r="O1979" s="16" t="str">
        <f>VLOOKUP(A1979,'Hospitalisation Details'!A1979:J1979,10,FALSE)</f>
        <v>tier - 3</v>
      </c>
      <c r="P1979" s="16" t="str">
        <f>VLOOKUP(A1979,'Hospitalisation Details'!A1979:K1979,11,FALSE)</f>
        <v>R1013</v>
      </c>
      <c r="Q1979" s="16">
        <f>VLOOKUP(A1979,'Hospitalisation Details'!A1979:L1979,12,FALSE)</f>
        <v>26</v>
      </c>
    </row>
    <row r="1980" spans="1:17" ht="20.399999999999999" x14ac:dyDescent="0.6">
      <c r="A1980" s="17" t="s">
        <v>389</v>
      </c>
      <c r="B1980" s="16" t="str">
        <f>VLOOKUP('HEALTH CARE'!A1980,'Customer Names'!A1980:D1980,3,FALSE)</f>
        <v>O'Neil</v>
      </c>
      <c r="C1980" s="16">
        <f>VLOOKUP(A1980,'Medical Examinations'!A1980:B1980,2,FALSE)</f>
        <v>28.785</v>
      </c>
      <c r="D1980" s="16">
        <f>VLOOKUP(A1980,'Medical Examinations'!A1980:C1980,3,FALSE)</f>
        <v>4.3099999999999996</v>
      </c>
      <c r="E1980" s="16" t="str">
        <f>VLOOKUP(A1980,'Medical Examinations'!A1980:D1980,4,FALSE)</f>
        <v>Yes</v>
      </c>
      <c r="F1980" s="16" t="str">
        <f>VLOOKUP(A1980,'Medical Examinations'!A1980:E1980,5,FALSE)</f>
        <v>No</v>
      </c>
      <c r="G1980" s="16" t="str">
        <f>VLOOKUP(A1980,'Medical Examinations'!A1980:F1980,6,FALSE)</f>
        <v>No</v>
      </c>
      <c r="H1980" s="16">
        <f>VLOOKUP('HEALTH CARE'!A1980,'Medical Examinations'!A1980:G1980,7,FALSE)</f>
        <v>0</v>
      </c>
      <c r="I1980" s="16" t="str">
        <f>VLOOKUP(A1980,'Medical Examinations'!A1980:H1980,8,FALSE)</f>
        <v>No</v>
      </c>
      <c r="J1980" s="16" t="str">
        <f>VLOOKUP(A1980,'Medical Examinations'!A1980:I1980,9,FALSE)</f>
        <v>overweight</v>
      </c>
      <c r="K1980" s="16" t="str">
        <f>VLOOKUP(A1980,'Medical Examinations'!A1980:J1980,10,FALSE)</f>
        <v>normal</v>
      </c>
      <c r="L1980" s="18">
        <f>VLOOKUP(A1980,'Hospitalisation Details'!A:F, 5, FALSE)</f>
        <v>13</v>
      </c>
      <c r="M1980" s="16">
        <f>VLOOKUP(A1980,'Hospitalisation Details'!A1980:H1980,8,FALSE)</f>
        <v>3385.4</v>
      </c>
      <c r="N1980" s="16" t="str">
        <f>VLOOKUP(A1980,'Hospitalisation Details'!A1980:I1980,9,FALSE)</f>
        <v>tier - 2</v>
      </c>
      <c r="O1980" s="16" t="str">
        <f>VLOOKUP(A1980,'Hospitalisation Details'!A1980:J1980,10,FALSE)</f>
        <v>tier - 2</v>
      </c>
      <c r="P1980" s="16" t="str">
        <f>VLOOKUP(A1980,'Hospitalisation Details'!A1980:K1980,11,FALSE)</f>
        <v>R1024</v>
      </c>
      <c r="Q1980" s="16">
        <f>VLOOKUP(A1980,'Hospitalisation Details'!A1980:L1980,12,FALSE)</f>
        <v>26</v>
      </c>
    </row>
    <row r="1981" spans="1:17" ht="20.399999999999999" x14ac:dyDescent="0.6">
      <c r="A1981" s="17" t="s">
        <v>388</v>
      </c>
      <c r="B1981" s="16" t="str">
        <f>VLOOKUP('HEALTH CARE'!A1981,'Customer Names'!A1981:D1981,3,FALSE)</f>
        <v>Leitz</v>
      </c>
      <c r="C1981" s="16">
        <f>VLOOKUP(A1981,'Medical Examinations'!A1981:B1981,2,FALSE)</f>
        <v>19.8</v>
      </c>
      <c r="D1981" s="16">
        <f>VLOOKUP(A1981,'Medical Examinations'!A1981:C1981,3,FALSE)</f>
        <v>4</v>
      </c>
      <c r="E1981" s="16" t="str">
        <f>VLOOKUP(A1981,'Medical Examinations'!A1981:D1981,4,FALSE)</f>
        <v>Yes</v>
      </c>
      <c r="F1981" s="16" t="str">
        <f>VLOOKUP(A1981,'Medical Examinations'!A1981:E1981,5,FALSE)</f>
        <v>No</v>
      </c>
      <c r="G1981" s="16" t="str">
        <f>VLOOKUP(A1981,'Medical Examinations'!A1981:F1981,6,FALSE)</f>
        <v>No</v>
      </c>
      <c r="H1981" s="16">
        <f>VLOOKUP('HEALTH CARE'!A1981,'Medical Examinations'!A1981:G1981,7,FALSE)</f>
        <v>0</v>
      </c>
      <c r="I1981" s="16" t="str">
        <f>VLOOKUP(A1981,'Medical Examinations'!A1981:H1981,8,FALSE)</f>
        <v>No</v>
      </c>
      <c r="J1981" s="16" t="str">
        <f>VLOOKUP(A1981,'Medical Examinations'!A1981:I1981,9,FALSE)</f>
        <v>normal weight</v>
      </c>
      <c r="K1981" s="16" t="str">
        <f>VLOOKUP(A1981,'Medical Examinations'!A1981:J1981,10,FALSE)</f>
        <v>normal</v>
      </c>
      <c r="L1981" s="18">
        <f>VLOOKUP(A1981,'Hospitalisation Details'!A:F, 5, FALSE)</f>
        <v>14</v>
      </c>
      <c r="M1981" s="16">
        <f>VLOOKUP(A1981,'Hospitalisation Details'!A1981:H1981,8,FALSE)</f>
        <v>3378.91</v>
      </c>
      <c r="N1981" s="16" t="str">
        <f>VLOOKUP(A1981,'Hospitalisation Details'!A1981:I1981,9,FALSE)</f>
        <v>tier - 2</v>
      </c>
      <c r="O1981" s="16" t="str">
        <f>VLOOKUP(A1981,'Hospitalisation Details'!A1981:J1981,10,FALSE)</f>
        <v>tier - 1</v>
      </c>
      <c r="P1981" s="16" t="str">
        <f>VLOOKUP(A1981,'Hospitalisation Details'!A1981:K1981,11,FALSE)</f>
        <v>R1011</v>
      </c>
      <c r="Q1981" s="16">
        <f>VLOOKUP(A1981,'Hospitalisation Details'!A1981:L1981,12,FALSE)</f>
        <v>26</v>
      </c>
    </row>
    <row r="1982" spans="1:17" ht="20.399999999999999" x14ac:dyDescent="0.6">
      <c r="A1982" s="17" t="s">
        <v>387</v>
      </c>
      <c r="B1982" s="16" t="str">
        <f>VLOOKUP('HEALTH CARE'!A1982,'Customer Names'!A1982:D1982,3,FALSE)</f>
        <v>Durfee</v>
      </c>
      <c r="C1982" s="16">
        <f>VLOOKUP(A1982,'Medical Examinations'!A1982:B1982,2,FALSE)</f>
        <v>35.53</v>
      </c>
      <c r="D1982" s="16">
        <f>VLOOKUP(A1982,'Medical Examinations'!A1982:C1982,3,FALSE)</f>
        <v>4.68</v>
      </c>
      <c r="E1982" s="16" t="str">
        <f>VLOOKUP(A1982,'Medical Examinations'!A1982:D1982,4,FALSE)</f>
        <v>No</v>
      </c>
      <c r="F1982" s="16" t="str">
        <f>VLOOKUP(A1982,'Medical Examinations'!A1982:E1982,5,FALSE)</f>
        <v>No</v>
      </c>
      <c r="G1982" s="16" t="str">
        <f>VLOOKUP(A1982,'Medical Examinations'!A1982:F1982,6,FALSE)</f>
        <v>Yes</v>
      </c>
      <c r="H1982" s="16">
        <f>VLOOKUP('HEALTH CARE'!A1982,'Medical Examinations'!A1982:G1982,7,FALSE)</f>
        <v>1</v>
      </c>
      <c r="I1982" s="16" t="str">
        <f>VLOOKUP(A1982,'Medical Examinations'!A1982:H1982,8,FALSE)</f>
        <v>No</v>
      </c>
      <c r="J1982" s="16" t="str">
        <f>VLOOKUP(A1982,'Medical Examinations'!A1982:I1982,9,FALSE)</f>
        <v>obesity</v>
      </c>
      <c r="K1982" s="16" t="str">
        <f>VLOOKUP(A1982,'Medical Examinations'!A1982:J1982,10,FALSE)</f>
        <v>normal</v>
      </c>
      <c r="L1982" s="18">
        <f>VLOOKUP(A1982,'Hospitalisation Details'!A:F, 5, FALSE)</f>
        <v>7</v>
      </c>
      <c r="M1982" s="16">
        <f>VLOOKUP(A1982,'Hospitalisation Details'!A1982:H1982,8,FALSE)</f>
        <v>3366.67</v>
      </c>
      <c r="N1982" s="16" t="str">
        <f>VLOOKUP(A1982,'Hospitalisation Details'!A1982:I1982,9,FALSE)</f>
        <v>tier - 2</v>
      </c>
      <c r="O1982" s="16" t="str">
        <f>VLOOKUP(A1982,'Hospitalisation Details'!A1982:J1982,10,FALSE)</f>
        <v>tier - 2</v>
      </c>
      <c r="P1982" s="16" t="str">
        <f>VLOOKUP(A1982,'Hospitalisation Details'!A1982:K1982,11,FALSE)</f>
        <v>R1013</v>
      </c>
      <c r="Q1982" s="16">
        <f>VLOOKUP(A1982,'Hospitalisation Details'!A1982:L1982,12,FALSE)</f>
        <v>29</v>
      </c>
    </row>
    <row r="1983" spans="1:17" ht="20.399999999999999" x14ac:dyDescent="0.6">
      <c r="A1983" s="17" t="s">
        <v>386</v>
      </c>
      <c r="B1983" s="16" t="str">
        <f>VLOOKUP('HEALTH CARE'!A1983,'Customer Names'!A1983:D1983,3,FALSE)</f>
        <v>Maylone</v>
      </c>
      <c r="C1983" s="16">
        <f>VLOOKUP(A1983,'Medical Examinations'!A1983:B1983,2,FALSE)</f>
        <v>21.47</v>
      </c>
      <c r="D1983" s="16">
        <f>VLOOKUP(A1983,'Medical Examinations'!A1983:C1983,3,FALSE)</f>
        <v>4.0199999999999996</v>
      </c>
      <c r="E1983" s="16" t="str">
        <f>VLOOKUP(A1983,'Medical Examinations'!A1983:D1983,4,FALSE)</f>
        <v>Yes</v>
      </c>
      <c r="F1983" s="16" t="str">
        <f>VLOOKUP(A1983,'Medical Examinations'!A1983:E1983,5,FALSE)</f>
        <v>No</v>
      </c>
      <c r="G1983" s="16" t="str">
        <f>VLOOKUP(A1983,'Medical Examinations'!A1983:F1983,6,FALSE)</f>
        <v>No</v>
      </c>
      <c r="H1983" s="16">
        <f>VLOOKUP('HEALTH CARE'!A1983,'Medical Examinations'!A1983:G1983,7,FALSE)</f>
        <v>1</v>
      </c>
      <c r="I1983" s="16" t="str">
        <f>VLOOKUP(A1983,'Medical Examinations'!A1983:H1983,8,FALSE)</f>
        <v>No</v>
      </c>
      <c r="J1983" s="16" t="str">
        <f>VLOOKUP(A1983,'Medical Examinations'!A1983:I1983,9,FALSE)</f>
        <v>normal weight</v>
      </c>
      <c r="K1983" s="16" t="str">
        <f>VLOOKUP(A1983,'Medical Examinations'!A1983:J1983,10,FALSE)</f>
        <v>normal</v>
      </c>
      <c r="L1983" s="18">
        <f>VLOOKUP(A1983,'Hospitalisation Details'!A:F, 5, FALSE)</f>
        <v>23</v>
      </c>
      <c r="M1983" s="16">
        <f>VLOOKUP(A1983,'Hospitalisation Details'!A1983:H1983,8,FALSE)</f>
        <v>3353.47</v>
      </c>
      <c r="N1983" s="16" t="str">
        <f>VLOOKUP(A1983,'Hospitalisation Details'!A1983:I1983,9,FALSE)</f>
        <v>tier - 2</v>
      </c>
      <c r="O1983" s="16" t="str">
        <f>VLOOKUP(A1983,'Hospitalisation Details'!A1983:J1983,10,FALSE)</f>
        <v>tier - 3</v>
      </c>
      <c r="P1983" s="16" t="str">
        <f>VLOOKUP(A1983,'Hospitalisation Details'!A1983:K1983,11,FALSE)</f>
        <v>R1012</v>
      </c>
      <c r="Q1983" s="16">
        <f>VLOOKUP(A1983,'Hospitalisation Details'!A1983:L1983,12,FALSE)</f>
        <v>27</v>
      </c>
    </row>
    <row r="1984" spans="1:17" ht="20.399999999999999" x14ac:dyDescent="0.6">
      <c r="A1984" s="17" t="s">
        <v>385</v>
      </c>
      <c r="B1984" s="16" t="str">
        <f>VLOOKUP('HEALTH CARE'!A1984,'Customer Names'!A1984:D1984,3,FALSE)</f>
        <v>Reiland</v>
      </c>
      <c r="C1984" s="16">
        <f>VLOOKUP(A1984,'Medical Examinations'!A1984:B1984,2,FALSE)</f>
        <v>25.9</v>
      </c>
      <c r="D1984" s="16">
        <f>VLOOKUP(A1984,'Medical Examinations'!A1984:C1984,3,FALSE)</f>
        <v>5.12</v>
      </c>
      <c r="E1984" s="16" t="str">
        <f>VLOOKUP(A1984,'Medical Examinations'!A1984:D1984,4,FALSE)</f>
        <v>No</v>
      </c>
      <c r="F1984" s="16" t="str">
        <f>VLOOKUP(A1984,'Medical Examinations'!A1984:E1984,5,FALSE)</f>
        <v>No</v>
      </c>
      <c r="G1984" s="16" t="str">
        <f>VLOOKUP(A1984,'Medical Examinations'!A1984:F1984,6,FALSE)</f>
        <v>Yes</v>
      </c>
      <c r="H1984" s="16">
        <f>VLOOKUP('HEALTH CARE'!A1984,'Medical Examinations'!A1984:G1984,7,FALSE)</f>
        <v>1</v>
      </c>
      <c r="I1984" s="16" t="str">
        <f>VLOOKUP(A1984,'Medical Examinations'!A1984:H1984,8,FALSE)</f>
        <v>No</v>
      </c>
      <c r="J1984" s="16" t="str">
        <f>VLOOKUP(A1984,'Medical Examinations'!A1984:I1984,9,FALSE)</f>
        <v>overweight</v>
      </c>
      <c r="K1984" s="16" t="str">
        <f>VLOOKUP(A1984,'Medical Examinations'!A1984:J1984,10,FALSE)</f>
        <v>normal</v>
      </c>
      <c r="L1984" s="18">
        <f>VLOOKUP(A1984,'Hospitalisation Details'!A:F, 5, FALSE)</f>
        <v>28</v>
      </c>
      <c r="M1984" s="16">
        <f>VLOOKUP(A1984,'Hospitalisation Details'!A1984:H1984,8,FALSE)</f>
        <v>3353.28</v>
      </c>
      <c r="N1984" s="16" t="str">
        <f>VLOOKUP(A1984,'Hospitalisation Details'!A1984:I1984,9,FALSE)</f>
        <v>tier - 2</v>
      </c>
      <c r="O1984" s="16" t="str">
        <f>VLOOKUP(A1984,'Hospitalisation Details'!A1984:J1984,10,FALSE)</f>
        <v>tier - 1</v>
      </c>
      <c r="P1984" s="16" t="str">
        <f>VLOOKUP(A1984,'Hospitalisation Details'!A1984:K1984,11,FALSE)</f>
        <v>R1011</v>
      </c>
      <c r="Q1984" s="16">
        <f>VLOOKUP(A1984,'Hospitalisation Details'!A1984:L1984,12,FALSE)</f>
        <v>29</v>
      </c>
    </row>
    <row r="1985" spans="1:17" ht="20.399999999999999" x14ac:dyDescent="0.6">
      <c r="A1985" s="17" t="s">
        <v>384</v>
      </c>
      <c r="B1985" s="16" t="str">
        <f>VLOOKUP('HEALTH CARE'!A1985,'Customer Names'!A1985:D1985,3,FALSE)</f>
        <v>Hu</v>
      </c>
      <c r="C1985" s="16">
        <f>VLOOKUP(A1985,'Medical Examinations'!A1985:B1985,2,FALSE)</f>
        <v>20.81</v>
      </c>
      <c r="D1985" s="16">
        <f>VLOOKUP(A1985,'Medical Examinations'!A1985:C1985,3,FALSE)</f>
        <v>5.52</v>
      </c>
      <c r="E1985" s="16" t="str">
        <f>VLOOKUP(A1985,'Medical Examinations'!A1985:D1985,4,FALSE)</f>
        <v>No</v>
      </c>
      <c r="F1985" s="16" t="str">
        <f>VLOOKUP(A1985,'Medical Examinations'!A1985:E1985,5,FALSE)</f>
        <v>No</v>
      </c>
      <c r="G1985" s="16" t="str">
        <f>VLOOKUP(A1985,'Medical Examinations'!A1985:F1985,6,FALSE)</f>
        <v>No</v>
      </c>
      <c r="H1985" s="16">
        <f>VLOOKUP('HEALTH CARE'!A1985,'Medical Examinations'!A1985:G1985,7,FALSE)</f>
        <v>0</v>
      </c>
      <c r="I1985" s="16" t="str">
        <f>VLOOKUP(A1985,'Medical Examinations'!A1985:H1985,8,FALSE)</f>
        <v>No</v>
      </c>
      <c r="J1985" s="16" t="str">
        <f>VLOOKUP(A1985,'Medical Examinations'!A1985:I1985,9,FALSE)</f>
        <v>normal weight</v>
      </c>
      <c r="K1985" s="16" t="str">
        <f>VLOOKUP(A1985,'Medical Examinations'!A1985:J1985,10,FALSE)</f>
        <v>normal</v>
      </c>
      <c r="L1985" s="18">
        <f>VLOOKUP(A1985,'Hospitalisation Details'!A:F, 5, FALSE)</f>
        <v>1</v>
      </c>
      <c r="M1985" s="16">
        <f>VLOOKUP(A1985,'Hospitalisation Details'!A1985:H1985,8,FALSE)</f>
        <v>3342.79</v>
      </c>
      <c r="N1985" s="16" t="str">
        <f>VLOOKUP(A1985,'Hospitalisation Details'!A1985:I1985,9,FALSE)</f>
        <v>tier - 2</v>
      </c>
      <c r="O1985" s="16" t="str">
        <f>VLOOKUP(A1985,'Hospitalisation Details'!A1985:J1985,10,FALSE)</f>
        <v>tier - 1</v>
      </c>
      <c r="P1985" s="16" t="str">
        <f>VLOOKUP(A1985,'Hospitalisation Details'!A1985:K1985,11,FALSE)</f>
        <v>R1013</v>
      </c>
      <c r="Q1985" s="16">
        <f>VLOOKUP(A1985,'Hospitalisation Details'!A1985:L1985,12,FALSE)</f>
        <v>31</v>
      </c>
    </row>
    <row r="1986" spans="1:17" ht="20.399999999999999" x14ac:dyDescent="0.6">
      <c r="A1986" s="17" t="s">
        <v>383</v>
      </c>
      <c r="B1986" s="16" t="str">
        <f>VLOOKUP('HEALTH CARE'!A1986,'Customer Names'!A1986:D1986,3,FALSE)</f>
        <v>Lessek</v>
      </c>
      <c r="C1986" s="16">
        <f>VLOOKUP(A1986,'Medical Examinations'!A1986:B1986,2,FALSE)</f>
        <v>25.84</v>
      </c>
      <c r="D1986" s="16">
        <f>VLOOKUP(A1986,'Medical Examinations'!A1986:C1986,3,FALSE)</f>
        <v>5.81</v>
      </c>
      <c r="E1986" s="16" t="str">
        <f>VLOOKUP(A1986,'Medical Examinations'!A1986:D1986,4,FALSE)</f>
        <v>Yes</v>
      </c>
      <c r="F1986" s="16" t="str">
        <f>VLOOKUP(A1986,'Medical Examinations'!A1986:E1986,5,FALSE)</f>
        <v>No</v>
      </c>
      <c r="G1986" s="16" t="str">
        <f>VLOOKUP(A1986,'Medical Examinations'!A1986:F1986,6,FALSE)</f>
        <v>Yes</v>
      </c>
      <c r="H1986" s="16">
        <f>VLOOKUP('HEALTH CARE'!A1986,'Medical Examinations'!A1986:G1986,7,FALSE)</f>
        <v>1</v>
      </c>
      <c r="I1986" s="16" t="str">
        <f>VLOOKUP(A1986,'Medical Examinations'!A1986:H1986,8,FALSE)</f>
        <v>No</v>
      </c>
      <c r="J1986" s="16" t="str">
        <f>VLOOKUP(A1986,'Medical Examinations'!A1986:I1986,9,FALSE)</f>
        <v>overweight</v>
      </c>
      <c r="K1986" s="16" t="str">
        <f>VLOOKUP(A1986,'Medical Examinations'!A1986:J1986,10,FALSE)</f>
        <v>prediabetes</v>
      </c>
      <c r="L1986" s="18">
        <f>VLOOKUP(A1986,'Hospitalisation Details'!A:F, 5, FALSE)</f>
        <v>20</v>
      </c>
      <c r="M1986" s="16">
        <f>VLOOKUP(A1986,'Hospitalisation Details'!A1986:H1986,8,FALSE)</f>
        <v>3309.79</v>
      </c>
      <c r="N1986" s="16" t="str">
        <f>VLOOKUP(A1986,'Hospitalisation Details'!A1986:I1986,9,FALSE)</f>
        <v>tier - 3</v>
      </c>
      <c r="O1986" s="16" t="str">
        <f>VLOOKUP(A1986,'Hospitalisation Details'!A1986:J1986,10,FALSE)</f>
        <v>tier - 3</v>
      </c>
      <c r="P1986" s="16" t="str">
        <f>VLOOKUP(A1986,'Hospitalisation Details'!A1986:K1986,11,FALSE)</f>
        <v>R1017</v>
      </c>
      <c r="Q1986" s="16">
        <f>VLOOKUP(A1986,'Hospitalisation Details'!A1986:L1986,12,FALSE)</f>
        <v>25</v>
      </c>
    </row>
    <row r="1987" spans="1:17" ht="20.399999999999999" x14ac:dyDescent="0.6">
      <c r="A1987" s="17" t="s">
        <v>382</v>
      </c>
      <c r="B1987" s="16" t="str">
        <f>VLOOKUP('HEALTH CARE'!A1987,'Customer Names'!A1987:D1987,3,FALSE)</f>
        <v>Colavincenzo</v>
      </c>
      <c r="C1987" s="16">
        <f>VLOOKUP(A1987,'Medical Examinations'!A1987:B1987,2,FALSE)</f>
        <v>30.95</v>
      </c>
      <c r="D1987" s="16">
        <f>VLOOKUP(A1987,'Medical Examinations'!A1987:C1987,3,FALSE)</f>
        <v>5.16</v>
      </c>
      <c r="E1987" s="16" t="str">
        <f>VLOOKUP(A1987,'Medical Examinations'!A1987:D1987,4,FALSE)</f>
        <v>No</v>
      </c>
      <c r="F1987" s="16" t="str">
        <f>VLOOKUP(A1987,'Medical Examinations'!A1987:E1987,5,FALSE)</f>
        <v>No</v>
      </c>
      <c r="G1987" s="16" t="str">
        <f>VLOOKUP(A1987,'Medical Examinations'!A1987:F1987,6,FALSE)</f>
        <v>Yes</v>
      </c>
      <c r="H1987" s="16">
        <f>VLOOKUP('HEALTH CARE'!A1987,'Medical Examinations'!A1987:G1987,7,FALSE)</f>
        <v>1</v>
      </c>
      <c r="I1987" s="16" t="str">
        <f>VLOOKUP(A1987,'Medical Examinations'!A1987:H1987,8,FALSE)</f>
        <v>No</v>
      </c>
      <c r="J1987" s="16" t="str">
        <f>VLOOKUP(A1987,'Medical Examinations'!A1987:I1987,9,FALSE)</f>
        <v>obesity</v>
      </c>
      <c r="K1987" s="16" t="str">
        <f>VLOOKUP(A1987,'Medical Examinations'!A1987:J1987,10,FALSE)</f>
        <v>normal</v>
      </c>
      <c r="L1987" s="18">
        <f>VLOOKUP(A1987,'Hospitalisation Details'!A:F, 5, FALSE)</f>
        <v>18</v>
      </c>
      <c r="M1987" s="16">
        <f>VLOOKUP(A1987,'Hospitalisation Details'!A1987:H1987,8,FALSE)</f>
        <v>3308.46</v>
      </c>
      <c r="N1987" s="16" t="str">
        <f>VLOOKUP(A1987,'Hospitalisation Details'!A1987:I1987,9,FALSE)</f>
        <v>tier - 2</v>
      </c>
      <c r="O1987" s="16" t="str">
        <f>VLOOKUP(A1987,'Hospitalisation Details'!A1987:J1987,10,FALSE)</f>
        <v>tier - 1</v>
      </c>
      <c r="P1987" s="16" t="str">
        <f>VLOOKUP(A1987,'Hospitalisation Details'!A1987:K1987,11,FALSE)</f>
        <v>R1021</v>
      </c>
      <c r="Q1987" s="16">
        <f>VLOOKUP(A1987,'Hospitalisation Details'!A1987:L1987,12,FALSE)</f>
        <v>19</v>
      </c>
    </row>
    <row r="1988" spans="1:17" ht="20.399999999999999" x14ac:dyDescent="0.6">
      <c r="A1988" s="17" t="s">
        <v>381</v>
      </c>
      <c r="B1988" s="16" t="str">
        <f>VLOOKUP('HEALTH CARE'!A1988,'Customer Names'!A1988:D1988,3,FALSE)</f>
        <v>Mendez-Karr</v>
      </c>
      <c r="C1988" s="16">
        <f>VLOOKUP(A1988,'Medical Examinations'!A1988:B1988,2,FALSE)</f>
        <v>30.54</v>
      </c>
      <c r="D1988" s="16">
        <f>VLOOKUP(A1988,'Medical Examinations'!A1988:C1988,3,FALSE)</f>
        <v>5</v>
      </c>
      <c r="E1988" s="16" t="str">
        <f>VLOOKUP(A1988,'Medical Examinations'!A1988:D1988,4,FALSE)</f>
        <v>No</v>
      </c>
      <c r="F1988" s="16" t="str">
        <f>VLOOKUP(A1988,'Medical Examinations'!A1988:E1988,5,FALSE)</f>
        <v>No</v>
      </c>
      <c r="G1988" s="16" t="str">
        <f>VLOOKUP(A1988,'Medical Examinations'!A1988:F1988,6,FALSE)</f>
        <v>Yes</v>
      </c>
      <c r="H1988" s="16">
        <f>VLOOKUP('HEALTH CARE'!A1988,'Medical Examinations'!A1988:G1988,7,FALSE)</f>
        <v>1</v>
      </c>
      <c r="I1988" s="16" t="str">
        <f>VLOOKUP(A1988,'Medical Examinations'!A1988:H1988,8,FALSE)</f>
        <v>No</v>
      </c>
      <c r="J1988" s="16" t="str">
        <f>VLOOKUP(A1988,'Medical Examinations'!A1988:I1988,9,FALSE)</f>
        <v>obesity</v>
      </c>
      <c r="K1988" s="16" t="str">
        <f>VLOOKUP(A1988,'Medical Examinations'!A1988:J1988,10,FALSE)</f>
        <v>normal</v>
      </c>
      <c r="L1988" s="18">
        <f>VLOOKUP(A1988,'Hospitalisation Details'!A:F, 5, FALSE)</f>
        <v>5</v>
      </c>
      <c r="M1988" s="16">
        <f>VLOOKUP(A1988,'Hospitalisation Details'!A1988:H1988,8,FALSE)</f>
        <v>3300.7</v>
      </c>
      <c r="N1988" s="16" t="str">
        <f>VLOOKUP(A1988,'Hospitalisation Details'!A1988:I1988,9,FALSE)</f>
        <v>tier - 2</v>
      </c>
      <c r="O1988" s="16" t="str">
        <f>VLOOKUP(A1988,'Hospitalisation Details'!A1988:J1988,10,FALSE)</f>
        <v>tier - 2</v>
      </c>
      <c r="P1988" s="16" t="str">
        <f>VLOOKUP(A1988,'Hospitalisation Details'!A1988:K1988,11,FALSE)</f>
        <v>R1025</v>
      </c>
      <c r="Q1988" s="16">
        <f>VLOOKUP(A1988,'Hospitalisation Details'!A1988:L1988,12,FALSE)</f>
        <v>19</v>
      </c>
    </row>
    <row r="1989" spans="1:17" ht="20.399999999999999" x14ac:dyDescent="0.6">
      <c r="A1989" s="17" t="s">
        <v>380</v>
      </c>
      <c r="B1989" s="16" t="str">
        <f>VLOOKUP('HEALTH CARE'!A1989,'Customer Names'!A1989:D1989,3,FALSE)</f>
        <v>Saulnier</v>
      </c>
      <c r="C1989" s="16">
        <f>VLOOKUP(A1989,'Medical Examinations'!A1989:B1989,2,FALSE)</f>
        <v>33.914999999999999</v>
      </c>
      <c r="D1989" s="16">
        <f>VLOOKUP(A1989,'Medical Examinations'!A1989:C1989,3,FALSE)</f>
        <v>5.84</v>
      </c>
      <c r="E1989" s="16" t="str">
        <f>VLOOKUP(A1989,'Medical Examinations'!A1989:D1989,4,FALSE)</f>
        <v>Yes</v>
      </c>
      <c r="F1989" s="16" t="str">
        <f>VLOOKUP(A1989,'Medical Examinations'!A1989:E1989,5,FALSE)</f>
        <v>No</v>
      </c>
      <c r="G1989" s="16" t="str">
        <f>VLOOKUP(A1989,'Medical Examinations'!A1989:F1989,6,FALSE)</f>
        <v>No</v>
      </c>
      <c r="H1989" s="16">
        <f>VLOOKUP('HEALTH CARE'!A1989,'Medical Examinations'!A1989:G1989,7,FALSE)</f>
        <v>0</v>
      </c>
      <c r="I1989" s="16" t="str">
        <f>VLOOKUP(A1989,'Medical Examinations'!A1989:H1989,8,FALSE)</f>
        <v>No</v>
      </c>
      <c r="J1989" s="16" t="str">
        <f>VLOOKUP(A1989,'Medical Examinations'!A1989:I1989,9,FALSE)</f>
        <v>obesity</v>
      </c>
      <c r="K1989" s="16" t="str">
        <f>VLOOKUP(A1989,'Medical Examinations'!A1989:J1989,10,FALSE)</f>
        <v>prediabetes</v>
      </c>
      <c r="L1989" s="18">
        <f>VLOOKUP(A1989,'Hospitalisation Details'!A:F, 5, FALSE)</f>
        <v>17</v>
      </c>
      <c r="M1989" s="16">
        <f>VLOOKUP(A1989,'Hospitalisation Details'!A1989:H1989,8,FALSE)</f>
        <v>3292.53</v>
      </c>
      <c r="N1989" s="16" t="str">
        <f>VLOOKUP(A1989,'Hospitalisation Details'!A1989:I1989,9,FALSE)</f>
        <v>tier - 2</v>
      </c>
      <c r="O1989" s="16" t="str">
        <f>VLOOKUP(A1989,'Hospitalisation Details'!A1989:J1989,10,FALSE)</f>
        <v>tier - 2</v>
      </c>
      <c r="P1989" s="16" t="str">
        <f>VLOOKUP(A1989,'Hospitalisation Details'!A1989:K1989,11,FALSE)</f>
        <v>R1012</v>
      </c>
      <c r="Q1989" s="16">
        <f>VLOOKUP(A1989,'Hospitalisation Details'!A1989:L1989,12,FALSE)</f>
        <v>26</v>
      </c>
    </row>
    <row r="1990" spans="1:17" ht="20.399999999999999" x14ac:dyDescent="0.6">
      <c r="A1990" s="17" t="s">
        <v>379</v>
      </c>
      <c r="B1990" s="16" t="str">
        <f>VLOOKUP('HEALTH CARE'!A1990,'Customer Names'!A1990:D1990,3,FALSE)</f>
        <v>Schoonover</v>
      </c>
      <c r="C1990" s="16">
        <f>VLOOKUP(A1990,'Medical Examinations'!A1990:B1990,2,FALSE)</f>
        <v>33.31</v>
      </c>
      <c r="D1990" s="16">
        <f>VLOOKUP(A1990,'Medical Examinations'!A1990:C1990,3,FALSE)</f>
        <v>4.1900000000000004</v>
      </c>
      <c r="E1990" s="16" t="str">
        <f>VLOOKUP(A1990,'Medical Examinations'!A1990:D1990,4,FALSE)</f>
        <v>No</v>
      </c>
      <c r="F1990" s="16" t="str">
        <f>VLOOKUP(A1990,'Medical Examinations'!A1990:E1990,5,FALSE)</f>
        <v>No</v>
      </c>
      <c r="G1990" s="16" t="str">
        <f>VLOOKUP(A1990,'Medical Examinations'!A1990:F1990,6,FALSE)</f>
        <v>Yes</v>
      </c>
      <c r="H1990" s="16">
        <f>VLOOKUP('HEALTH CARE'!A1990,'Medical Examinations'!A1990:G1990,7,FALSE)</f>
        <v>1</v>
      </c>
      <c r="I1990" s="16" t="str">
        <f>VLOOKUP(A1990,'Medical Examinations'!A1990:H1990,8,FALSE)</f>
        <v>No</v>
      </c>
      <c r="J1990" s="16" t="str">
        <f>VLOOKUP(A1990,'Medical Examinations'!A1990:I1990,9,FALSE)</f>
        <v>obesity</v>
      </c>
      <c r="K1990" s="16" t="str">
        <f>VLOOKUP(A1990,'Medical Examinations'!A1990:J1990,10,FALSE)</f>
        <v>normal</v>
      </c>
      <c r="L1990" s="18">
        <f>VLOOKUP(A1990,'Hospitalisation Details'!A:F, 5, FALSE)</f>
        <v>3</v>
      </c>
      <c r="M1990" s="16">
        <f>VLOOKUP(A1990,'Hospitalisation Details'!A1990:H1990,8,FALSE)</f>
        <v>3280.22</v>
      </c>
      <c r="N1990" s="16" t="str">
        <f>VLOOKUP(A1990,'Hospitalisation Details'!A1990:I1990,9,FALSE)</f>
        <v>tier - 2</v>
      </c>
      <c r="O1990" s="16" t="str">
        <f>VLOOKUP(A1990,'Hospitalisation Details'!A1990:J1990,10,FALSE)</f>
        <v>tier - 3</v>
      </c>
      <c r="P1990" s="16" t="str">
        <f>VLOOKUP(A1990,'Hospitalisation Details'!A1990:K1990,11,FALSE)</f>
        <v>R1011</v>
      </c>
      <c r="Q1990" s="16">
        <f>VLOOKUP(A1990,'Hospitalisation Details'!A1990:L1990,12,FALSE)</f>
        <v>19</v>
      </c>
    </row>
    <row r="1991" spans="1:17" ht="20.399999999999999" x14ac:dyDescent="0.6">
      <c r="A1991" s="17" t="s">
        <v>378</v>
      </c>
      <c r="B1991" s="16" t="str">
        <f>VLOOKUP('HEALTH CARE'!A1991,'Customer Names'!A1991:D1991,3,FALSE)</f>
        <v>Hass</v>
      </c>
      <c r="C1991" s="16">
        <f>VLOOKUP(A1991,'Medical Examinations'!A1991:B1991,2,FALSE)</f>
        <v>25.745000000000001</v>
      </c>
      <c r="D1991" s="16">
        <f>VLOOKUP(A1991,'Medical Examinations'!A1991:C1991,3,FALSE)</f>
        <v>4.62</v>
      </c>
      <c r="E1991" s="16" t="str">
        <f>VLOOKUP(A1991,'Medical Examinations'!A1991:D1991,4,FALSE)</f>
        <v>Yes</v>
      </c>
      <c r="F1991" s="16" t="str">
        <f>VLOOKUP(A1991,'Medical Examinations'!A1991:E1991,5,FALSE)</f>
        <v>No</v>
      </c>
      <c r="G1991" s="16" t="str">
        <f>VLOOKUP(A1991,'Medical Examinations'!A1991:F1991,6,FALSE)</f>
        <v>No</v>
      </c>
      <c r="H1991" s="16">
        <f>VLOOKUP('HEALTH CARE'!A1991,'Medical Examinations'!A1991:G1991,7,FALSE)</f>
        <v>0</v>
      </c>
      <c r="I1991" s="16" t="str">
        <f>VLOOKUP(A1991,'Medical Examinations'!A1991:H1991,8,FALSE)</f>
        <v>No</v>
      </c>
      <c r="J1991" s="16" t="str">
        <f>VLOOKUP(A1991,'Medical Examinations'!A1991:I1991,9,FALSE)</f>
        <v>overweight</v>
      </c>
      <c r="K1991" s="16" t="str">
        <f>VLOOKUP(A1991,'Medical Examinations'!A1991:J1991,10,FALSE)</f>
        <v>normal</v>
      </c>
      <c r="L1991" s="18">
        <f>VLOOKUP(A1991,'Hospitalisation Details'!A:F, 5, FALSE)</f>
        <v>6</v>
      </c>
      <c r="M1991" s="16">
        <f>VLOOKUP(A1991,'Hospitalisation Details'!A1991:H1991,8,FALSE)</f>
        <v>3279.87</v>
      </c>
      <c r="N1991" s="16" t="str">
        <f>VLOOKUP(A1991,'Hospitalisation Details'!A1991:I1991,9,FALSE)</f>
        <v>tier - 2</v>
      </c>
      <c r="O1991" s="16" t="str">
        <f>VLOOKUP(A1991,'Hospitalisation Details'!A1991:J1991,10,FALSE)</f>
        <v>tier - 1</v>
      </c>
      <c r="P1991" s="16" t="str">
        <f>VLOOKUP(A1991,'Hospitalisation Details'!A1991:K1991,11,FALSE)</f>
        <v>R1017</v>
      </c>
      <c r="Q1991" s="16">
        <f>VLOOKUP(A1991,'Hospitalisation Details'!A1991:L1991,12,FALSE)</f>
        <v>21</v>
      </c>
    </row>
    <row r="1992" spans="1:17" ht="20.399999999999999" x14ac:dyDescent="0.6">
      <c r="A1992" s="17" t="s">
        <v>377</v>
      </c>
      <c r="B1992" s="16" t="str">
        <f>VLOOKUP('HEALTH CARE'!A1992,'Customer Names'!A1992:D1992,3,FALSE)</f>
        <v>Cadotte</v>
      </c>
      <c r="C1992" s="16">
        <f>VLOOKUP(A1992,'Medical Examinations'!A1992:B1992,2,FALSE)</f>
        <v>37.1</v>
      </c>
      <c r="D1992" s="16">
        <f>VLOOKUP(A1992,'Medical Examinations'!A1992:C1992,3,FALSE)</f>
        <v>6.24</v>
      </c>
      <c r="E1992" s="16" t="str">
        <f>VLOOKUP(A1992,'Medical Examinations'!A1992:D1992,4,FALSE)</f>
        <v>No</v>
      </c>
      <c r="F1992" s="16" t="str">
        <f>VLOOKUP(A1992,'Medical Examinations'!A1992:E1992,5,FALSE)</f>
        <v>No</v>
      </c>
      <c r="G1992" s="16" t="str">
        <f>VLOOKUP(A1992,'Medical Examinations'!A1992:F1992,6,FALSE)</f>
        <v>No</v>
      </c>
      <c r="H1992" s="16">
        <f>VLOOKUP('HEALTH CARE'!A1992,'Medical Examinations'!A1992:G1992,7,FALSE)</f>
        <v>0</v>
      </c>
      <c r="I1992" s="16" t="str">
        <f>VLOOKUP(A1992,'Medical Examinations'!A1992:H1992,8,FALSE)</f>
        <v>No</v>
      </c>
      <c r="J1992" s="16" t="str">
        <f>VLOOKUP(A1992,'Medical Examinations'!A1992:I1992,9,FALSE)</f>
        <v>obesity</v>
      </c>
      <c r="K1992" s="16" t="str">
        <f>VLOOKUP(A1992,'Medical Examinations'!A1992:J1992,10,FALSE)</f>
        <v>prediabetes</v>
      </c>
      <c r="L1992" s="18">
        <f>VLOOKUP(A1992,'Hospitalisation Details'!A:F, 5, FALSE)</f>
        <v>1</v>
      </c>
      <c r="M1992" s="16">
        <f>VLOOKUP(A1992,'Hospitalisation Details'!A1992:H1992,8,FALSE)</f>
        <v>3277.16</v>
      </c>
      <c r="N1992" s="16" t="str">
        <f>VLOOKUP(A1992,'Hospitalisation Details'!A1992:I1992,9,FALSE)</f>
        <v>tier - 2</v>
      </c>
      <c r="O1992" s="16" t="str">
        <f>VLOOKUP(A1992,'Hospitalisation Details'!A1992:J1992,10,FALSE)</f>
        <v>tier - 3</v>
      </c>
      <c r="P1992" s="16" t="str">
        <f>VLOOKUP(A1992,'Hospitalisation Details'!A1992:K1992,11,FALSE)</f>
        <v>R1011</v>
      </c>
      <c r="Q1992" s="16">
        <f>VLOOKUP(A1992,'Hospitalisation Details'!A1992:L1992,12,FALSE)</f>
        <v>28</v>
      </c>
    </row>
    <row r="1993" spans="1:17" ht="20.399999999999999" x14ac:dyDescent="0.6">
      <c r="A1993" s="17" t="s">
        <v>376</v>
      </c>
      <c r="B1993" s="16" t="str">
        <f>VLOOKUP('HEALTH CARE'!A1993,'Customer Names'!A1993:D1993,3,FALSE)</f>
        <v>Cacciapaglia</v>
      </c>
      <c r="C1993" s="16">
        <f>VLOOKUP(A1993,'Medical Examinations'!A1993:B1993,2,FALSE)</f>
        <v>35.435000000000002</v>
      </c>
      <c r="D1993" s="16">
        <f>VLOOKUP(A1993,'Medical Examinations'!A1993:C1993,3,FALSE)</f>
        <v>5.81</v>
      </c>
      <c r="E1993" s="16" t="str">
        <f>VLOOKUP(A1993,'Medical Examinations'!A1993:D1993,4,FALSE)</f>
        <v>No</v>
      </c>
      <c r="F1993" s="16" t="str">
        <f>VLOOKUP(A1993,'Medical Examinations'!A1993:E1993,5,FALSE)</f>
        <v>No</v>
      </c>
      <c r="G1993" s="16" t="str">
        <f>VLOOKUP(A1993,'Medical Examinations'!A1993:F1993,6,FALSE)</f>
        <v>No</v>
      </c>
      <c r="H1993" s="16">
        <f>VLOOKUP('HEALTH CARE'!A1993,'Medical Examinations'!A1993:G1993,7,FALSE)</f>
        <v>0</v>
      </c>
      <c r="I1993" s="16" t="str">
        <f>VLOOKUP(A1993,'Medical Examinations'!A1993:H1993,8,FALSE)</f>
        <v>No</v>
      </c>
      <c r="J1993" s="16" t="str">
        <f>VLOOKUP(A1993,'Medical Examinations'!A1993:I1993,9,FALSE)</f>
        <v>obesity</v>
      </c>
      <c r="K1993" s="16" t="str">
        <f>VLOOKUP(A1993,'Medical Examinations'!A1993:J1993,10,FALSE)</f>
        <v>prediabetes</v>
      </c>
      <c r="L1993" s="18">
        <f>VLOOKUP(A1993,'Hospitalisation Details'!A:F, 5, FALSE)</f>
        <v>2</v>
      </c>
      <c r="M1993" s="16">
        <f>VLOOKUP(A1993,'Hospitalisation Details'!A1993:H1993,8,FALSE)</f>
        <v>3268.85</v>
      </c>
      <c r="N1993" s="16" t="str">
        <f>VLOOKUP(A1993,'Hospitalisation Details'!A1993:I1993,9,FALSE)</f>
        <v>tier - 3</v>
      </c>
      <c r="O1993" s="16" t="str">
        <f>VLOOKUP(A1993,'Hospitalisation Details'!A1993:J1993,10,FALSE)</f>
        <v>tier - 1</v>
      </c>
      <c r="P1993" s="16" t="str">
        <f>VLOOKUP(A1993,'Hospitalisation Details'!A1993:K1993,11,FALSE)</f>
        <v>R1016</v>
      </c>
      <c r="Q1993" s="16">
        <f>VLOOKUP(A1993,'Hospitalisation Details'!A1993:L1993,12,FALSE)</f>
        <v>28</v>
      </c>
    </row>
    <row r="1994" spans="1:17" ht="20.399999999999999" x14ac:dyDescent="0.6">
      <c r="A1994" s="17" t="s">
        <v>375</v>
      </c>
      <c r="B1994" s="16" t="str">
        <f>VLOOKUP('HEALTH CARE'!A1994,'Customer Names'!A1994:D1994,3,FALSE)</f>
        <v>Mininger</v>
      </c>
      <c r="C1994" s="16">
        <f>VLOOKUP(A1994,'Medical Examinations'!A1994:B1994,2,FALSE)</f>
        <v>20.399999999999999</v>
      </c>
      <c r="D1994" s="16">
        <f>VLOOKUP(A1994,'Medical Examinations'!A1994:C1994,3,FALSE)</f>
        <v>4.83</v>
      </c>
      <c r="E1994" s="16" t="str">
        <f>VLOOKUP(A1994,'Medical Examinations'!A1994:D1994,4,FALSE)</f>
        <v>No</v>
      </c>
      <c r="F1994" s="16" t="str">
        <f>VLOOKUP(A1994,'Medical Examinations'!A1994:E1994,5,FALSE)</f>
        <v>No</v>
      </c>
      <c r="G1994" s="16" t="str">
        <f>VLOOKUP(A1994,'Medical Examinations'!A1994:F1994,6,FALSE)</f>
        <v>No</v>
      </c>
      <c r="H1994" s="16">
        <f>VLOOKUP('HEALTH CARE'!A1994,'Medical Examinations'!A1994:G1994,7,FALSE)</f>
        <v>0</v>
      </c>
      <c r="I1994" s="16" t="str">
        <f>VLOOKUP(A1994,'Medical Examinations'!A1994:H1994,8,FALSE)</f>
        <v>No</v>
      </c>
      <c r="J1994" s="16" t="str">
        <f>VLOOKUP(A1994,'Medical Examinations'!A1994:I1994,9,FALSE)</f>
        <v>normal weight</v>
      </c>
      <c r="K1994" s="16" t="str">
        <f>VLOOKUP(A1994,'Medical Examinations'!A1994:J1994,10,FALSE)</f>
        <v>normal</v>
      </c>
      <c r="L1994" s="18">
        <f>VLOOKUP(A1994,'Hospitalisation Details'!A:F, 5, FALSE)</f>
        <v>13</v>
      </c>
      <c r="M1994" s="16">
        <f>VLOOKUP(A1994,'Hospitalisation Details'!A1994:H1994,8,FALSE)</f>
        <v>3260.2</v>
      </c>
      <c r="N1994" s="16" t="str">
        <f>VLOOKUP(A1994,'Hospitalisation Details'!A1994:I1994,9,FALSE)</f>
        <v>tier - 3</v>
      </c>
      <c r="O1994" s="16" t="str">
        <f>VLOOKUP(A1994,'Hospitalisation Details'!A1994:J1994,10,FALSE)</f>
        <v>tier - 2</v>
      </c>
      <c r="P1994" s="16" t="str">
        <f>VLOOKUP(A1994,'Hospitalisation Details'!A1994:K1994,11,FALSE)</f>
        <v>R1011</v>
      </c>
      <c r="Q1994" s="16">
        <f>VLOOKUP(A1994,'Hospitalisation Details'!A1994:L1994,12,FALSE)</f>
        <v>31</v>
      </c>
    </row>
    <row r="1995" spans="1:17" ht="20.399999999999999" x14ac:dyDescent="0.6">
      <c r="A1995" s="17" t="s">
        <v>374</v>
      </c>
      <c r="B1995" s="16" t="str">
        <f>VLOOKUP('HEALTH CARE'!A1995,'Customer Names'!A1995:D1995,3,FALSE)</f>
        <v>Mayo</v>
      </c>
      <c r="C1995" s="16">
        <f>VLOOKUP(A1995,'Medical Examinations'!A1995:B1995,2,FALSE)</f>
        <v>42.13</v>
      </c>
      <c r="D1995" s="16">
        <f>VLOOKUP(A1995,'Medical Examinations'!A1995:C1995,3,FALSE)</f>
        <v>5.72</v>
      </c>
      <c r="E1995" s="16" t="str">
        <f>VLOOKUP(A1995,'Medical Examinations'!A1995:D1995,4,FALSE)</f>
        <v>Yes</v>
      </c>
      <c r="F1995" s="16" t="str">
        <f>VLOOKUP(A1995,'Medical Examinations'!A1995:E1995,5,FALSE)</f>
        <v>No</v>
      </c>
      <c r="G1995" s="16" t="str">
        <f>VLOOKUP(A1995,'Medical Examinations'!A1995:F1995,6,FALSE)</f>
        <v>Yes</v>
      </c>
      <c r="H1995" s="16">
        <f>VLOOKUP('HEALTH CARE'!A1995,'Medical Examinations'!A1995:G1995,7,FALSE)</f>
        <v>1</v>
      </c>
      <c r="I1995" s="16" t="str">
        <f>VLOOKUP(A1995,'Medical Examinations'!A1995:H1995,8,FALSE)</f>
        <v>No</v>
      </c>
      <c r="J1995" s="16" t="str">
        <f>VLOOKUP(A1995,'Medical Examinations'!A1995:I1995,9,FALSE)</f>
        <v>obesity</v>
      </c>
      <c r="K1995" s="16" t="str">
        <f>VLOOKUP(A1995,'Medical Examinations'!A1995:J1995,10,FALSE)</f>
        <v>prediabetes</v>
      </c>
      <c r="L1995" s="18">
        <f>VLOOKUP(A1995,'Hospitalisation Details'!A:F, 5, FALSE)</f>
        <v>2</v>
      </c>
      <c r="M1995" s="16">
        <f>VLOOKUP(A1995,'Hospitalisation Details'!A1995:H1995,8,FALSE)</f>
        <v>3238.44</v>
      </c>
      <c r="N1995" s="16" t="str">
        <f>VLOOKUP(A1995,'Hospitalisation Details'!A1995:I1995,9,FALSE)</f>
        <v>tier - 2</v>
      </c>
      <c r="O1995" s="16" t="str">
        <f>VLOOKUP(A1995,'Hospitalisation Details'!A1995:J1995,10,FALSE)</f>
        <v>tier - 3</v>
      </c>
      <c r="P1995" s="16" t="str">
        <f>VLOOKUP(A1995,'Hospitalisation Details'!A1995:K1995,11,FALSE)</f>
        <v>R1013</v>
      </c>
      <c r="Q1995" s="16">
        <f>VLOOKUP(A1995,'Hospitalisation Details'!A1995:L1995,12,FALSE)</f>
        <v>25</v>
      </c>
    </row>
    <row r="1996" spans="1:17" ht="20.399999999999999" x14ac:dyDescent="0.6">
      <c r="A1996" s="17" t="s">
        <v>373</v>
      </c>
      <c r="B1996" s="16" t="str">
        <f>VLOOKUP('HEALTH CARE'!A1996,'Customer Names'!A1996:D1996,3,FALSE)</f>
        <v>Zicko</v>
      </c>
      <c r="C1996" s="16">
        <f>VLOOKUP(A1996,'Medical Examinations'!A1996:B1996,2,FALSE)</f>
        <v>33.99</v>
      </c>
      <c r="D1996" s="16">
        <f>VLOOKUP(A1996,'Medical Examinations'!A1996:C1996,3,FALSE)</f>
        <v>4.83</v>
      </c>
      <c r="E1996" s="16" t="str">
        <f>VLOOKUP(A1996,'Medical Examinations'!A1996:D1996,4,FALSE)</f>
        <v>Yes</v>
      </c>
      <c r="F1996" s="16" t="str">
        <f>VLOOKUP(A1996,'Medical Examinations'!A1996:E1996,5,FALSE)</f>
        <v>No</v>
      </c>
      <c r="G1996" s="16" t="str">
        <f>VLOOKUP(A1996,'Medical Examinations'!A1996:F1996,6,FALSE)</f>
        <v>Yes</v>
      </c>
      <c r="H1996" s="16">
        <f>VLOOKUP('HEALTH CARE'!A1996,'Medical Examinations'!A1996:G1996,7,FALSE)</f>
        <v>1</v>
      </c>
      <c r="I1996" s="16" t="str">
        <f>VLOOKUP(A1996,'Medical Examinations'!A1996:H1996,8,FALSE)</f>
        <v>No</v>
      </c>
      <c r="J1996" s="16" t="str">
        <f>VLOOKUP(A1996,'Medical Examinations'!A1996:I1996,9,FALSE)</f>
        <v>obesity</v>
      </c>
      <c r="K1996" s="16" t="str">
        <f>VLOOKUP(A1996,'Medical Examinations'!A1996:J1996,10,FALSE)</f>
        <v>normal</v>
      </c>
      <c r="L1996" s="18">
        <f>VLOOKUP(A1996,'Hospitalisation Details'!A:F, 5, FALSE)</f>
        <v>2</v>
      </c>
      <c r="M1996" s="16">
        <f>VLOOKUP(A1996,'Hospitalisation Details'!A1996:H1996,8,FALSE)</f>
        <v>3227.12</v>
      </c>
      <c r="N1996" s="16" t="str">
        <f>VLOOKUP(A1996,'Hospitalisation Details'!A1996:I1996,9,FALSE)</f>
        <v>tier - 2</v>
      </c>
      <c r="O1996" s="16" t="str">
        <f>VLOOKUP(A1996,'Hospitalisation Details'!A1996:J1996,10,FALSE)</f>
        <v>tier - 3</v>
      </c>
      <c r="P1996" s="16" t="str">
        <f>VLOOKUP(A1996,'Hospitalisation Details'!A1996:K1996,11,FALSE)</f>
        <v>R1013</v>
      </c>
      <c r="Q1996" s="16">
        <f>VLOOKUP(A1996,'Hospitalisation Details'!A1996:L1996,12,FALSE)</f>
        <v>25</v>
      </c>
    </row>
    <row r="1997" spans="1:17" ht="20.399999999999999" x14ac:dyDescent="0.6">
      <c r="A1997" s="17" t="s">
        <v>372</v>
      </c>
      <c r="B1997" s="16" t="str">
        <f>VLOOKUP('HEALTH CARE'!A1997,'Customer Names'!A1997:D1997,3,FALSE)</f>
        <v>Graham</v>
      </c>
      <c r="C1997" s="16">
        <f>VLOOKUP(A1997,'Medical Examinations'!A1997:B1997,2,FALSE)</f>
        <v>28.594999999999999</v>
      </c>
      <c r="D1997" s="16">
        <f>VLOOKUP(A1997,'Medical Examinations'!A1997:C1997,3,FALSE)</f>
        <v>4.1399999999999997</v>
      </c>
      <c r="E1997" s="16" t="str">
        <f>VLOOKUP(A1997,'Medical Examinations'!A1997:D1997,4,FALSE)</f>
        <v>Yes</v>
      </c>
      <c r="F1997" s="16" t="str">
        <f>VLOOKUP(A1997,'Medical Examinations'!A1997:E1997,5,FALSE)</f>
        <v>No</v>
      </c>
      <c r="G1997" s="16" t="str">
        <f>VLOOKUP(A1997,'Medical Examinations'!A1997:F1997,6,FALSE)</f>
        <v>Yes</v>
      </c>
      <c r="H1997" s="16">
        <f>VLOOKUP('HEALTH CARE'!A1997,'Medical Examinations'!A1997:G1997,7,FALSE)</f>
        <v>1</v>
      </c>
      <c r="I1997" s="16" t="str">
        <f>VLOOKUP(A1997,'Medical Examinations'!A1997:H1997,8,FALSE)</f>
        <v>No</v>
      </c>
      <c r="J1997" s="16" t="str">
        <f>VLOOKUP(A1997,'Medical Examinations'!A1997:I1997,9,FALSE)</f>
        <v>overweight</v>
      </c>
      <c r="K1997" s="16" t="str">
        <f>VLOOKUP(A1997,'Medical Examinations'!A1997:J1997,10,FALSE)</f>
        <v>normal</v>
      </c>
      <c r="L1997" s="18">
        <f>VLOOKUP(A1997,'Hospitalisation Details'!A:F, 5, FALSE)</f>
        <v>6</v>
      </c>
      <c r="M1997" s="16">
        <f>VLOOKUP(A1997,'Hospitalisation Details'!A1997:H1997,8,FALSE)</f>
        <v>3213.62</v>
      </c>
      <c r="N1997" s="16" t="str">
        <f>VLOOKUP(A1997,'Hospitalisation Details'!A1997:I1997,9,FALSE)</f>
        <v>tier - 2</v>
      </c>
      <c r="O1997" s="16" t="str">
        <f>VLOOKUP(A1997,'Hospitalisation Details'!A1997:J1997,10,FALSE)</f>
        <v>tier - 2</v>
      </c>
      <c r="P1997" s="16" t="str">
        <f>VLOOKUP(A1997,'Hospitalisation Details'!A1997:K1997,11,FALSE)</f>
        <v>R1024</v>
      </c>
      <c r="Q1997" s="16">
        <f>VLOOKUP(A1997,'Hospitalisation Details'!A1997:L1997,12,FALSE)</f>
        <v>25</v>
      </c>
    </row>
    <row r="1998" spans="1:17" ht="20.399999999999999" x14ac:dyDescent="0.6">
      <c r="A1998" s="17" t="s">
        <v>371</v>
      </c>
      <c r="B1998" s="16" t="str">
        <f>VLOOKUP('HEALTH CARE'!A1998,'Customer Names'!A1998:D1998,3,FALSE)</f>
        <v>Boland</v>
      </c>
      <c r="C1998" s="16">
        <f>VLOOKUP(A1998,'Medical Examinations'!A1998:B1998,2,FALSE)</f>
        <v>20.8</v>
      </c>
      <c r="D1998" s="16">
        <f>VLOOKUP(A1998,'Medical Examinations'!A1998:C1998,3,FALSE)</f>
        <v>4.07</v>
      </c>
      <c r="E1998" s="16" t="str">
        <f>VLOOKUP(A1998,'Medical Examinations'!A1998:D1998,4,FALSE)</f>
        <v>Yes</v>
      </c>
      <c r="F1998" s="16" t="str">
        <f>VLOOKUP(A1998,'Medical Examinations'!A1998:E1998,5,FALSE)</f>
        <v>No</v>
      </c>
      <c r="G1998" s="16" t="str">
        <f>VLOOKUP(A1998,'Medical Examinations'!A1998:F1998,6,FALSE)</f>
        <v>Yes</v>
      </c>
      <c r="H1998" s="16">
        <f>VLOOKUP('HEALTH CARE'!A1998,'Medical Examinations'!A1998:G1998,7,FALSE)</f>
        <v>1</v>
      </c>
      <c r="I1998" s="16" t="str">
        <f>VLOOKUP(A1998,'Medical Examinations'!A1998:H1998,8,FALSE)</f>
        <v>No</v>
      </c>
      <c r="J1998" s="16" t="str">
        <f>VLOOKUP(A1998,'Medical Examinations'!A1998:I1998,9,FALSE)</f>
        <v>normal weight</v>
      </c>
      <c r="K1998" s="16" t="str">
        <f>VLOOKUP(A1998,'Medical Examinations'!A1998:J1998,10,FALSE)</f>
        <v>normal</v>
      </c>
      <c r="L1998" s="18">
        <f>VLOOKUP(A1998,'Hospitalisation Details'!A:F, 5, FALSE)</f>
        <v>22</v>
      </c>
      <c r="M1998" s="16">
        <f>VLOOKUP(A1998,'Hospitalisation Details'!A1998:H1998,8,FALSE)</f>
        <v>3208.79</v>
      </c>
      <c r="N1998" s="16" t="str">
        <f>VLOOKUP(A1998,'Hospitalisation Details'!A1998:I1998,9,FALSE)</f>
        <v>tier - 2</v>
      </c>
      <c r="O1998" s="16" t="str">
        <f>VLOOKUP(A1998,'Hospitalisation Details'!A1998:J1998,10,FALSE)</f>
        <v>tier - 3</v>
      </c>
      <c r="P1998" s="16" t="str">
        <f>VLOOKUP(A1998,'Hospitalisation Details'!A1998:K1998,11,FALSE)</f>
        <v>R1011</v>
      </c>
      <c r="Q1998" s="16">
        <f>VLOOKUP(A1998,'Hospitalisation Details'!A1998:L1998,12,FALSE)</f>
        <v>25</v>
      </c>
    </row>
    <row r="1999" spans="1:17" ht="20.399999999999999" x14ac:dyDescent="0.6">
      <c r="A1999" s="17" t="s">
        <v>370</v>
      </c>
      <c r="B1999" s="16" t="str">
        <f>VLOOKUP('HEALTH CARE'!A1999,'Customer Names'!A1999:D1999,3,FALSE)</f>
        <v>Cupp</v>
      </c>
      <c r="C1999" s="16">
        <f>VLOOKUP(A1999,'Medical Examinations'!A1999:B1999,2,FALSE)</f>
        <v>23.465</v>
      </c>
      <c r="D1999" s="16">
        <f>VLOOKUP(A1999,'Medical Examinations'!A1999:C1999,3,FALSE)</f>
        <v>6.26</v>
      </c>
      <c r="E1999" s="16" t="str">
        <f>VLOOKUP(A1999,'Medical Examinations'!A1999:D1999,4,FALSE)</f>
        <v>Yes</v>
      </c>
      <c r="F1999" s="16" t="str">
        <f>VLOOKUP(A1999,'Medical Examinations'!A1999:E1999,5,FALSE)</f>
        <v>No</v>
      </c>
      <c r="G1999" s="16" t="str">
        <f>VLOOKUP(A1999,'Medical Examinations'!A1999:F1999,6,FALSE)</f>
        <v>Yes</v>
      </c>
      <c r="H1999" s="16">
        <f>VLOOKUP('HEALTH CARE'!A1999,'Medical Examinations'!A1999:G1999,7,FALSE)</f>
        <v>1</v>
      </c>
      <c r="I1999" s="16" t="str">
        <f>VLOOKUP(A1999,'Medical Examinations'!A1999:H1999,8,FALSE)</f>
        <v>No</v>
      </c>
      <c r="J1999" s="16" t="str">
        <f>VLOOKUP(A1999,'Medical Examinations'!A1999:I1999,9,FALSE)</f>
        <v>normal weight</v>
      </c>
      <c r="K1999" s="16" t="str">
        <f>VLOOKUP(A1999,'Medical Examinations'!A1999:J1999,10,FALSE)</f>
        <v>prediabetes</v>
      </c>
      <c r="L1999" s="18">
        <f>VLOOKUP(A1999,'Hospitalisation Details'!A:F, 5, FALSE)</f>
        <v>5</v>
      </c>
      <c r="M1999" s="16">
        <f>VLOOKUP(A1999,'Hospitalisation Details'!A1999:H1999,8,FALSE)</f>
        <v>3206.49</v>
      </c>
      <c r="N1999" s="16" t="str">
        <f>VLOOKUP(A1999,'Hospitalisation Details'!A1999:I1999,9,FALSE)</f>
        <v>tier - 2</v>
      </c>
      <c r="O1999" s="16" t="str">
        <f>VLOOKUP(A1999,'Hospitalisation Details'!A1999:J1999,10,FALSE)</f>
        <v>tier - 3</v>
      </c>
      <c r="P1999" s="16" t="str">
        <f>VLOOKUP(A1999,'Hospitalisation Details'!A1999:K1999,11,FALSE)</f>
        <v>R1024</v>
      </c>
      <c r="Q1999" s="16">
        <f>VLOOKUP(A1999,'Hospitalisation Details'!A1999:L1999,12,FALSE)</f>
        <v>25</v>
      </c>
    </row>
    <row r="2000" spans="1:17" ht="20.399999999999999" x14ac:dyDescent="0.6">
      <c r="A2000" s="17" t="s">
        <v>369</v>
      </c>
      <c r="B2000" s="16" t="str">
        <f>VLOOKUP('HEALTH CARE'!A2000,'Customer Names'!A2000:D2000,3,FALSE)</f>
        <v>Shaw</v>
      </c>
      <c r="C2000" s="16">
        <f>VLOOKUP(A2000,'Medical Examinations'!A2000:B2000,2,FALSE)</f>
        <v>40.185000000000002</v>
      </c>
      <c r="D2000" s="16">
        <f>VLOOKUP(A2000,'Medical Examinations'!A2000:C2000,3,FALSE)</f>
        <v>5.88</v>
      </c>
      <c r="E2000" s="16" t="str">
        <f>VLOOKUP(A2000,'Medical Examinations'!A2000:D2000,4,FALSE)</f>
        <v>Yes</v>
      </c>
      <c r="F2000" s="16" t="str">
        <f>VLOOKUP(A2000,'Medical Examinations'!A2000:E2000,5,FALSE)</f>
        <v>No</v>
      </c>
      <c r="G2000" s="16" t="str">
        <f>VLOOKUP(A2000,'Medical Examinations'!A2000:F2000,6,FALSE)</f>
        <v>No</v>
      </c>
      <c r="H2000" s="16">
        <f>VLOOKUP('HEALTH CARE'!A2000,'Medical Examinations'!A2000:G2000,7,FALSE)</f>
        <v>0</v>
      </c>
      <c r="I2000" s="16" t="str">
        <f>VLOOKUP(A2000,'Medical Examinations'!A2000:H2000,8,FALSE)</f>
        <v>No</v>
      </c>
      <c r="J2000" s="16" t="str">
        <f>VLOOKUP(A2000,'Medical Examinations'!A2000:I2000,9,FALSE)</f>
        <v>obesity</v>
      </c>
      <c r="K2000" s="16" t="str">
        <f>VLOOKUP(A2000,'Medical Examinations'!A2000:J2000,10,FALSE)</f>
        <v>prediabetes</v>
      </c>
      <c r="L2000" s="18">
        <f>VLOOKUP(A2000,'Hospitalisation Details'!A:F, 5, FALSE)</f>
        <v>11</v>
      </c>
      <c r="M2000" s="16">
        <f>VLOOKUP(A2000,'Hospitalisation Details'!A2000:H2000,8,FALSE)</f>
        <v>3201.25</v>
      </c>
      <c r="N2000" s="16" t="str">
        <f>VLOOKUP(A2000,'Hospitalisation Details'!A2000:I2000,9,FALSE)</f>
        <v>tier - 2</v>
      </c>
      <c r="O2000" s="16" t="str">
        <f>VLOOKUP(A2000,'Hospitalisation Details'!A2000:J2000,10,FALSE)</f>
        <v>tier - 3</v>
      </c>
      <c r="P2000" s="16" t="str">
        <f>VLOOKUP(A2000,'Hospitalisation Details'!A2000:K2000,11,FALSE)</f>
        <v>R1012</v>
      </c>
      <c r="Q2000" s="16">
        <f>VLOOKUP(A2000,'Hospitalisation Details'!A2000:L2000,12,FALSE)</f>
        <v>26</v>
      </c>
    </row>
    <row r="2001" spans="1:17" ht="20.399999999999999" x14ac:dyDescent="0.6">
      <c r="A2001" s="17" t="s">
        <v>368</v>
      </c>
      <c r="B2001" s="16" t="str">
        <f>VLOOKUP('HEALTH CARE'!A2001,'Customer Names'!A2001:D2001,3,FALSE)</f>
        <v>Klassen</v>
      </c>
      <c r="C2001" s="16">
        <f>VLOOKUP(A2001,'Medical Examinations'!A2001:B2001,2,FALSE)</f>
        <v>21.89</v>
      </c>
      <c r="D2001" s="16">
        <f>VLOOKUP(A2001,'Medical Examinations'!A2001:C2001,3,FALSE)</f>
        <v>5.72</v>
      </c>
      <c r="E2001" s="16" t="str">
        <f>VLOOKUP(A2001,'Medical Examinations'!A2001:D2001,4,FALSE)</f>
        <v>Yes</v>
      </c>
      <c r="F2001" s="16" t="str">
        <f>VLOOKUP(A2001,'Medical Examinations'!A2001:E2001,5,FALSE)</f>
        <v>No</v>
      </c>
      <c r="G2001" s="16" t="str">
        <f>VLOOKUP(A2001,'Medical Examinations'!A2001:F2001,6,FALSE)</f>
        <v>No</v>
      </c>
      <c r="H2001" s="16">
        <f>VLOOKUP('HEALTH CARE'!A2001,'Medical Examinations'!A2001:G2001,7,FALSE)</f>
        <v>0</v>
      </c>
      <c r="I2001" s="16" t="str">
        <f>VLOOKUP(A2001,'Medical Examinations'!A2001:H2001,8,FALSE)</f>
        <v>No</v>
      </c>
      <c r="J2001" s="16" t="str">
        <f>VLOOKUP(A2001,'Medical Examinations'!A2001:I2001,9,FALSE)</f>
        <v>normal weight</v>
      </c>
      <c r="K2001" s="16" t="str">
        <f>VLOOKUP(A2001,'Medical Examinations'!A2001:J2001,10,FALSE)</f>
        <v>prediabetes</v>
      </c>
      <c r="L2001" s="18">
        <f>VLOOKUP(A2001,'Hospitalisation Details'!A:F, 5, FALSE)</f>
        <v>2</v>
      </c>
      <c r="M2001" s="16">
        <f>VLOOKUP(A2001,'Hospitalisation Details'!A2001:H2001,8,FALSE)</f>
        <v>3180.51</v>
      </c>
      <c r="N2001" s="16" t="str">
        <f>VLOOKUP(A2001,'Hospitalisation Details'!A2001:I2001,9,FALSE)</f>
        <v>tier - 2</v>
      </c>
      <c r="O2001" s="16" t="str">
        <f>VLOOKUP(A2001,'Hospitalisation Details'!A2001:J2001,10,FALSE)</f>
        <v>tier - 2</v>
      </c>
      <c r="P2001" s="16" t="str">
        <f>VLOOKUP(A2001,'Hospitalisation Details'!A2001:K2001,11,FALSE)</f>
        <v>R1013</v>
      </c>
      <c r="Q2001" s="16">
        <f>VLOOKUP(A2001,'Hospitalisation Details'!A2001:L2001,12,FALSE)</f>
        <v>21</v>
      </c>
    </row>
    <row r="2002" spans="1:17" ht="20.399999999999999" x14ac:dyDescent="0.6">
      <c r="A2002" s="17" t="s">
        <v>367</v>
      </c>
      <c r="B2002" s="16" t="str">
        <f>VLOOKUP('HEALTH CARE'!A2002,'Customer Names'!A2002:D2002,3,FALSE)</f>
        <v>Musal</v>
      </c>
      <c r="C2002" s="16">
        <f>VLOOKUP(A2002,'Medical Examinations'!A2002:B2002,2,FALSE)</f>
        <v>29.34</v>
      </c>
      <c r="D2002" s="16">
        <f>VLOOKUP(A2002,'Medical Examinations'!A2002:C2002,3,FALSE)</f>
        <v>6.09</v>
      </c>
      <c r="E2002" s="16" t="str">
        <f>VLOOKUP(A2002,'Medical Examinations'!A2002:D2002,4,FALSE)</f>
        <v>Yes</v>
      </c>
      <c r="F2002" s="16" t="str">
        <f>VLOOKUP(A2002,'Medical Examinations'!A2002:E2002,5,FALSE)</f>
        <v>yes</v>
      </c>
      <c r="G2002" s="16" t="str">
        <f>VLOOKUP(A2002,'Medical Examinations'!A2002:F2002,6,FALSE)</f>
        <v>No</v>
      </c>
      <c r="H2002" s="16">
        <f>VLOOKUP('HEALTH CARE'!A2002,'Medical Examinations'!A2002:G2002,7,FALSE)</f>
        <v>2</v>
      </c>
      <c r="I2002" s="16" t="str">
        <f>VLOOKUP(A2002,'Medical Examinations'!A2002:H2002,8,FALSE)</f>
        <v>No</v>
      </c>
      <c r="J2002" s="16" t="str">
        <f>VLOOKUP(A2002,'Medical Examinations'!A2002:I2002,9,FALSE)</f>
        <v>overweight</v>
      </c>
      <c r="K2002" s="16" t="str">
        <f>VLOOKUP(A2002,'Medical Examinations'!A2002:J2002,10,FALSE)</f>
        <v>prediabetes</v>
      </c>
      <c r="L2002" s="18">
        <f>VLOOKUP(A2002,'Hospitalisation Details'!A:F, 5, FALSE)</f>
        <v>23</v>
      </c>
      <c r="M2002" s="16">
        <f>VLOOKUP(A2002,'Hospitalisation Details'!A2002:H2002,8,FALSE)</f>
        <v>3179.96</v>
      </c>
      <c r="N2002" s="16" t="str">
        <f>VLOOKUP(A2002,'Hospitalisation Details'!A2002:I2002,9,FALSE)</f>
        <v>tier - 2</v>
      </c>
      <c r="O2002" s="16" t="str">
        <f>VLOOKUP(A2002,'Hospitalisation Details'!A2002:J2002,10,FALSE)</f>
        <v>tier - 2</v>
      </c>
      <c r="P2002" s="16" t="str">
        <f>VLOOKUP(A2002,'Hospitalisation Details'!A2002:K2002,11,FALSE)</f>
        <v>R1012</v>
      </c>
      <c r="Q2002" s="16">
        <f>VLOOKUP(A2002,'Hospitalisation Details'!A2002:L2002,12,FALSE)</f>
        <v>22</v>
      </c>
    </row>
    <row r="2003" spans="1:17" ht="20.399999999999999" x14ac:dyDescent="0.6">
      <c r="A2003" s="17" t="s">
        <v>366</v>
      </c>
      <c r="B2003" s="16" t="str">
        <f>VLOOKUP('HEALTH CARE'!A2003,'Customer Names'!A2003:D2003,3,FALSE)</f>
        <v>Kitayama</v>
      </c>
      <c r="C2003" s="16">
        <f>VLOOKUP(A2003,'Medical Examinations'!A2003:B2003,2,FALSE)</f>
        <v>22.61</v>
      </c>
      <c r="D2003" s="16">
        <f>VLOOKUP(A2003,'Medical Examinations'!A2003:C2003,3,FALSE)</f>
        <v>4.25</v>
      </c>
      <c r="E2003" s="16" t="str">
        <f>VLOOKUP(A2003,'Medical Examinations'!A2003:D2003,4,FALSE)</f>
        <v>Yes</v>
      </c>
      <c r="F2003" s="16" t="str">
        <f>VLOOKUP(A2003,'Medical Examinations'!A2003:E2003,5,FALSE)</f>
        <v>No</v>
      </c>
      <c r="G2003" s="16" t="str">
        <f>VLOOKUP(A2003,'Medical Examinations'!A2003:F2003,6,FALSE)</f>
        <v>No</v>
      </c>
      <c r="H2003" s="16">
        <f>VLOOKUP('HEALTH CARE'!A2003,'Medical Examinations'!A2003:G2003,7,FALSE)</f>
        <v>0</v>
      </c>
      <c r="I2003" s="16" t="str">
        <f>VLOOKUP(A2003,'Medical Examinations'!A2003:H2003,8,FALSE)</f>
        <v>No</v>
      </c>
      <c r="J2003" s="16" t="str">
        <f>VLOOKUP(A2003,'Medical Examinations'!A2003:I2003,9,FALSE)</f>
        <v>normal weight</v>
      </c>
      <c r="K2003" s="16" t="str">
        <f>VLOOKUP(A2003,'Medical Examinations'!A2003:J2003,10,FALSE)</f>
        <v>normal</v>
      </c>
      <c r="L2003" s="18">
        <f>VLOOKUP(A2003,'Hospitalisation Details'!A:F, 5, FALSE)</f>
        <v>3</v>
      </c>
      <c r="M2003" s="16">
        <f>VLOOKUP(A2003,'Hospitalisation Details'!A2003:H2003,8,FALSE)</f>
        <v>3176.82</v>
      </c>
      <c r="N2003" s="16" t="str">
        <f>VLOOKUP(A2003,'Hospitalisation Details'!A2003:I2003,9,FALSE)</f>
        <v>tier - 2</v>
      </c>
      <c r="O2003" s="16" t="str">
        <f>VLOOKUP(A2003,'Hospitalisation Details'!A2003:J2003,10,FALSE)</f>
        <v>tier - 1</v>
      </c>
      <c r="P2003" s="16" t="str">
        <f>VLOOKUP(A2003,'Hospitalisation Details'!A2003:K2003,11,FALSE)</f>
        <v>R1012</v>
      </c>
      <c r="Q2003" s="16">
        <f>VLOOKUP(A2003,'Hospitalisation Details'!A2003:L2003,12,FALSE)</f>
        <v>26</v>
      </c>
    </row>
    <row r="2004" spans="1:17" ht="20.399999999999999" x14ac:dyDescent="0.6">
      <c r="A2004" s="17" t="s">
        <v>365</v>
      </c>
      <c r="B2004" s="16" t="str">
        <f>VLOOKUP('HEALTH CARE'!A2004,'Customer Names'!A2004:D2004,3,FALSE)</f>
        <v>Altman</v>
      </c>
      <c r="C2004" s="16">
        <f>VLOOKUP(A2004,'Medical Examinations'!A2004:B2004,2,FALSE)</f>
        <v>22.23</v>
      </c>
      <c r="D2004" s="16">
        <f>VLOOKUP(A2004,'Medical Examinations'!A2004:C2004,3,FALSE)</f>
        <v>6.09</v>
      </c>
      <c r="E2004" s="16" t="str">
        <f>VLOOKUP(A2004,'Medical Examinations'!A2004:D2004,4,FALSE)</f>
        <v>Yes</v>
      </c>
      <c r="F2004" s="16" t="str">
        <f>VLOOKUP(A2004,'Medical Examinations'!A2004:E2004,5,FALSE)</f>
        <v>No</v>
      </c>
      <c r="G2004" s="16" t="str">
        <f>VLOOKUP(A2004,'Medical Examinations'!A2004:F2004,6,FALSE)</f>
        <v>No</v>
      </c>
      <c r="H2004" s="16">
        <f>VLOOKUP('HEALTH CARE'!A2004,'Medical Examinations'!A2004:G2004,7,FALSE)</f>
        <v>0</v>
      </c>
      <c r="I2004" s="16" t="str">
        <f>VLOOKUP(A2004,'Medical Examinations'!A2004:H2004,8,FALSE)</f>
        <v>No</v>
      </c>
      <c r="J2004" s="16" t="str">
        <f>VLOOKUP(A2004,'Medical Examinations'!A2004:I2004,9,FALSE)</f>
        <v>normal weight</v>
      </c>
      <c r="K2004" s="16" t="str">
        <f>VLOOKUP(A2004,'Medical Examinations'!A2004:J2004,10,FALSE)</f>
        <v>prediabetes</v>
      </c>
      <c r="L2004" s="18">
        <f>VLOOKUP(A2004,'Hospitalisation Details'!A:F, 5, FALSE)</f>
        <v>14</v>
      </c>
      <c r="M2004" s="16">
        <f>VLOOKUP(A2004,'Hospitalisation Details'!A2004:H2004,8,FALSE)</f>
        <v>3176.29</v>
      </c>
      <c r="N2004" s="16" t="str">
        <f>VLOOKUP(A2004,'Hospitalisation Details'!A2004:I2004,9,FALSE)</f>
        <v>tier - 2</v>
      </c>
      <c r="O2004" s="16" t="str">
        <f>VLOOKUP(A2004,'Hospitalisation Details'!A2004:J2004,10,FALSE)</f>
        <v>tier - 2</v>
      </c>
      <c r="P2004" s="16" t="str">
        <f>VLOOKUP(A2004,'Hospitalisation Details'!A2004:K2004,11,FALSE)</f>
        <v>R1012</v>
      </c>
      <c r="Q2004" s="16">
        <f>VLOOKUP(A2004,'Hospitalisation Details'!A2004:L2004,12,FALSE)</f>
        <v>26</v>
      </c>
    </row>
    <row r="2005" spans="1:17" ht="20.399999999999999" x14ac:dyDescent="0.6">
      <c r="A2005" s="17" t="s">
        <v>364</v>
      </c>
      <c r="B2005" s="16" t="str">
        <f>VLOOKUP('HEALTH CARE'!A2005,'Customer Names'!A2005:D2005,3,FALSE)</f>
        <v>Demchko</v>
      </c>
      <c r="C2005" s="16">
        <f>VLOOKUP(A2005,'Medical Examinations'!A2005:B2005,2,FALSE)</f>
        <v>33.4</v>
      </c>
      <c r="D2005" s="16">
        <f>VLOOKUP(A2005,'Medical Examinations'!A2005:C2005,3,FALSE)</f>
        <v>5.51</v>
      </c>
      <c r="E2005" s="16" t="str">
        <f>VLOOKUP(A2005,'Medical Examinations'!A2005:D2005,4,FALSE)</f>
        <v>No</v>
      </c>
      <c r="F2005" s="16" t="str">
        <f>VLOOKUP(A2005,'Medical Examinations'!A2005:E2005,5,FALSE)</f>
        <v>No</v>
      </c>
      <c r="G2005" s="16" t="str">
        <f>VLOOKUP(A2005,'Medical Examinations'!A2005:F2005,6,FALSE)</f>
        <v>No</v>
      </c>
      <c r="H2005" s="16">
        <f>VLOOKUP('HEALTH CARE'!A2005,'Medical Examinations'!A2005:G2005,7,FALSE)</f>
        <v>0</v>
      </c>
      <c r="I2005" s="16" t="str">
        <f>VLOOKUP(A2005,'Medical Examinations'!A2005:H2005,8,FALSE)</f>
        <v>No</v>
      </c>
      <c r="J2005" s="16" t="str">
        <f>VLOOKUP(A2005,'Medical Examinations'!A2005:I2005,9,FALSE)</f>
        <v>obesity</v>
      </c>
      <c r="K2005" s="16" t="str">
        <f>VLOOKUP(A2005,'Medical Examinations'!A2005:J2005,10,FALSE)</f>
        <v>normal</v>
      </c>
      <c r="L2005" s="18">
        <f>VLOOKUP(A2005,'Hospitalisation Details'!A:F, 5, FALSE)</f>
        <v>6</v>
      </c>
      <c r="M2005" s="16">
        <f>VLOOKUP(A2005,'Hospitalisation Details'!A2005:H2005,8,FALSE)</f>
        <v>3172.02</v>
      </c>
      <c r="N2005" s="16" t="str">
        <f>VLOOKUP(A2005,'Hospitalisation Details'!A2005:I2005,9,FALSE)</f>
        <v>tier - 2</v>
      </c>
      <c r="O2005" s="16" t="str">
        <f>VLOOKUP(A2005,'Hospitalisation Details'!A2005:J2005,10,FALSE)</f>
        <v>tier - 1</v>
      </c>
      <c r="P2005" s="16" t="str">
        <f>VLOOKUP(A2005,'Hospitalisation Details'!A2005:K2005,11,FALSE)</f>
        <v>R1011</v>
      </c>
      <c r="Q2005" s="16">
        <f>VLOOKUP(A2005,'Hospitalisation Details'!A2005:L2005,12,FALSE)</f>
        <v>28</v>
      </c>
    </row>
    <row r="2006" spans="1:17" ht="20.399999999999999" x14ac:dyDescent="0.6">
      <c r="A2006" s="17" t="s">
        <v>363</v>
      </c>
      <c r="B2006" s="16" t="str">
        <f>VLOOKUP('HEALTH CARE'!A2006,'Customer Names'!A2006:D2006,3,FALSE)</f>
        <v>Wild</v>
      </c>
      <c r="C2006" s="16">
        <f>VLOOKUP(A2006,'Medical Examinations'!A2006:B2006,2,FALSE)</f>
        <v>33.11</v>
      </c>
      <c r="D2006" s="16">
        <f>VLOOKUP(A2006,'Medical Examinations'!A2006:C2006,3,FALSE)</f>
        <v>5.63</v>
      </c>
      <c r="E2006" s="16" t="str">
        <f>VLOOKUP(A2006,'Medical Examinations'!A2006:D2006,4,FALSE)</f>
        <v>No</v>
      </c>
      <c r="F2006" s="16" t="str">
        <f>VLOOKUP(A2006,'Medical Examinations'!A2006:E2006,5,FALSE)</f>
        <v>No</v>
      </c>
      <c r="G2006" s="16" t="str">
        <f>VLOOKUP(A2006,'Medical Examinations'!A2006:F2006,6,FALSE)</f>
        <v>No</v>
      </c>
      <c r="H2006" s="16">
        <f>VLOOKUP('HEALTH CARE'!A2006,'Medical Examinations'!A2006:G2006,7,FALSE)</f>
        <v>0</v>
      </c>
      <c r="I2006" s="16" t="str">
        <f>VLOOKUP(A2006,'Medical Examinations'!A2006:H2006,8,FALSE)</f>
        <v>No</v>
      </c>
      <c r="J2006" s="16" t="str">
        <f>VLOOKUP(A2006,'Medical Examinations'!A2006:I2006,9,FALSE)</f>
        <v>obesity</v>
      </c>
      <c r="K2006" s="16" t="str">
        <f>VLOOKUP(A2006,'Medical Examinations'!A2006:J2006,10,FALSE)</f>
        <v>normal</v>
      </c>
      <c r="L2006" s="18">
        <f>VLOOKUP(A2006,'Hospitalisation Details'!A:F, 5, FALSE)</f>
        <v>25</v>
      </c>
      <c r="M2006" s="16">
        <f>VLOOKUP(A2006,'Hospitalisation Details'!A2006:H2006,8,FALSE)</f>
        <v>3171.61</v>
      </c>
      <c r="N2006" s="16" t="str">
        <f>VLOOKUP(A2006,'Hospitalisation Details'!A2006:I2006,9,FALSE)</f>
        <v>tier - 2</v>
      </c>
      <c r="O2006" s="16" t="str">
        <f>VLOOKUP(A2006,'Hospitalisation Details'!A2006:J2006,10,FALSE)</f>
        <v>tier - 3</v>
      </c>
      <c r="P2006" s="16" t="str">
        <f>VLOOKUP(A2006,'Hospitalisation Details'!A2006:K2006,11,FALSE)</f>
        <v>R1013</v>
      </c>
      <c r="Q2006" s="16">
        <f>VLOOKUP(A2006,'Hospitalisation Details'!A2006:L2006,12,FALSE)</f>
        <v>28</v>
      </c>
    </row>
    <row r="2007" spans="1:17" ht="20.399999999999999" x14ac:dyDescent="0.6">
      <c r="A2007" s="17" t="s">
        <v>362</v>
      </c>
      <c r="B2007" s="16" t="str">
        <f>VLOOKUP('HEALTH CARE'!A2007,'Customer Names'!A2007:D2007,3,FALSE)</f>
        <v>Betts</v>
      </c>
      <c r="C2007" s="16">
        <f>VLOOKUP(A2007,'Medical Examinations'!A2007:B2007,2,FALSE)</f>
        <v>16.815000000000001</v>
      </c>
      <c r="D2007" s="16">
        <f>VLOOKUP(A2007,'Medical Examinations'!A2007:C2007,3,FALSE)</f>
        <v>5.29</v>
      </c>
      <c r="E2007" s="16" t="str">
        <f>VLOOKUP(A2007,'Medical Examinations'!A2007:D2007,4,FALSE)</f>
        <v>Yes</v>
      </c>
      <c r="F2007" s="16" t="str">
        <f>VLOOKUP(A2007,'Medical Examinations'!A2007:E2007,5,FALSE)</f>
        <v>No</v>
      </c>
      <c r="G2007" s="16" t="str">
        <f>VLOOKUP(A2007,'Medical Examinations'!A2007:F2007,6,FALSE)</f>
        <v>No</v>
      </c>
      <c r="H2007" s="16">
        <f>VLOOKUP('HEALTH CARE'!A2007,'Medical Examinations'!A2007:G2007,7,FALSE)</f>
        <v>0</v>
      </c>
      <c r="I2007" s="16" t="str">
        <f>VLOOKUP(A2007,'Medical Examinations'!A2007:H2007,8,FALSE)</f>
        <v>No</v>
      </c>
      <c r="J2007" s="16" t="str">
        <f>VLOOKUP(A2007,'Medical Examinations'!A2007:I2007,9,FALSE)</f>
        <v>underweight</v>
      </c>
      <c r="K2007" s="16" t="str">
        <f>VLOOKUP(A2007,'Medical Examinations'!A2007:J2007,10,FALSE)</f>
        <v>normal</v>
      </c>
      <c r="L2007" s="18">
        <f>VLOOKUP(A2007,'Hospitalisation Details'!A:F, 5, FALSE)</f>
        <v>29</v>
      </c>
      <c r="M2007" s="16">
        <f>VLOOKUP(A2007,'Hospitalisation Details'!A2007:H2007,8,FALSE)</f>
        <v>3167.46</v>
      </c>
      <c r="N2007" s="16" t="str">
        <f>VLOOKUP(A2007,'Hospitalisation Details'!A2007:I2007,9,FALSE)</f>
        <v>tier - 2</v>
      </c>
      <c r="O2007" s="16" t="str">
        <f>VLOOKUP(A2007,'Hospitalisation Details'!A2007:J2007,10,FALSE)</f>
        <v>tier - 3</v>
      </c>
      <c r="P2007" s="16" t="str">
        <f>VLOOKUP(A2007,'Hospitalisation Details'!A2007:K2007,11,FALSE)</f>
        <v>R1024</v>
      </c>
      <c r="Q2007" s="16">
        <f>VLOOKUP(A2007,'Hospitalisation Details'!A2007:L2007,12,FALSE)</f>
        <v>21</v>
      </c>
    </row>
    <row r="2008" spans="1:17" ht="20.399999999999999" x14ac:dyDescent="0.6">
      <c r="A2008" s="17" t="s">
        <v>361</v>
      </c>
      <c r="B2008" s="16" t="str">
        <f>VLOOKUP('HEALTH CARE'!A2008,'Customer Names'!A2008:D2008,3,FALSE)</f>
        <v>Martin</v>
      </c>
      <c r="C2008" s="16">
        <f>VLOOKUP(A2008,'Medical Examinations'!A2008:B2008,2,FALSE)</f>
        <v>25.61</v>
      </c>
      <c r="D2008" s="16">
        <f>VLOOKUP(A2008,'Medical Examinations'!A2008:C2008,3,FALSE)</f>
        <v>4</v>
      </c>
      <c r="E2008" s="16" t="str">
        <f>VLOOKUP(A2008,'Medical Examinations'!A2008:D2008,4,FALSE)</f>
        <v>No</v>
      </c>
      <c r="F2008" s="16" t="str">
        <f>VLOOKUP(A2008,'Medical Examinations'!A2008:E2008,5,FALSE)</f>
        <v>No</v>
      </c>
      <c r="G2008" s="16" t="str">
        <f>VLOOKUP(A2008,'Medical Examinations'!A2008:F2008,6,FALSE)</f>
        <v>Yes</v>
      </c>
      <c r="H2008" s="16">
        <f>VLOOKUP('HEALTH CARE'!A2008,'Medical Examinations'!A2008:G2008,7,FALSE)</f>
        <v>1</v>
      </c>
      <c r="I2008" s="16" t="str">
        <f>VLOOKUP(A2008,'Medical Examinations'!A2008:H2008,8,FALSE)</f>
        <v>No</v>
      </c>
      <c r="J2008" s="16" t="str">
        <f>VLOOKUP(A2008,'Medical Examinations'!A2008:I2008,9,FALSE)</f>
        <v>overweight</v>
      </c>
      <c r="K2008" s="16" t="str">
        <f>VLOOKUP(A2008,'Medical Examinations'!A2008:J2008,10,FALSE)</f>
        <v>normal</v>
      </c>
      <c r="L2008" s="18">
        <f>VLOOKUP(A2008,'Hospitalisation Details'!A:F, 5, FALSE)</f>
        <v>25</v>
      </c>
      <c r="M2008" s="16">
        <f>VLOOKUP(A2008,'Hospitalisation Details'!A2008:H2008,8,FALSE)</f>
        <v>3162.02</v>
      </c>
      <c r="N2008" s="16" t="str">
        <f>VLOOKUP(A2008,'Hospitalisation Details'!A2008:I2008,9,FALSE)</f>
        <v>tier - 2</v>
      </c>
      <c r="O2008" s="16" t="str">
        <f>VLOOKUP(A2008,'Hospitalisation Details'!A2008:J2008,10,FALSE)</f>
        <v>tier - 3</v>
      </c>
      <c r="P2008" s="16" t="str">
        <f>VLOOKUP(A2008,'Hospitalisation Details'!A2008:K2008,11,FALSE)</f>
        <v>R1013</v>
      </c>
      <c r="Q2008" s="16">
        <f>VLOOKUP(A2008,'Hospitalisation Details'!A2008:L2008,12,FALSE)</f>
        <v>29</v>
      </c>
    </row>
    <row r="2009" spans="1:17" ht="20.399999999999999" x14ac:dyDescent="0.6">
      <c r="A2009" s="17" t="s">
        <v>360</v>
      </c>
      <c r="B2009" s="16" t="str">
        <f>VLOOKUP('HEALTH CARE'!A2009,'Customer Names'!A2009:D2009,3,FALSE)</f>
        <v>Vandeventer</v>
      </c>
      <c r="C2009" s="16">
        <f>VLOOKUP(A2009,'Medical Examinations'!A2009:B2009,2,FALSE)</f>
        <v>25.8</v>
      </c>
      <c r="D2009" s="16">
        <f>VLOOKUP(A2009,'Medical Examinations'!A2009:C2009,3,FALSE)</f>
        <v>5.49</v>
      </c>
      <c r="E2009" s="16" t="str">
        <f>VLOOKUP(A2009,'Medical Examinations'!A2009:D2009,4,FALSE)</f>
        <v>No</v>
      </c>
      <c r="F2009" s="16" t="str">
        <f>VLOOKUP(A2009,'Medical Examinations'!A2009:E2009,5,FALSE)</f>
        <v>No</v>
      </c>
      <c r="G2009" s="16" t="str">
        <f>VLOOKUP(A2009,'Medical Examinations'!A2009:F2009,6,FALSE)</f>
        <v>No</v>
      </c>
      <c r="H2009" s="16">
        <f>VLOOKUP('HEALTH CARE'!A2009,'Medical Examinations'!A2009:G2009,7,FALSE)</f>
        <v>0</v>
      </c>
      <c r="I2009" s="16" t="str">
        <f>VLOOKUP(A2009,'Medical Examinations'!A2009:H2009,8,FALSE)</f>
        <v>No</v>
      </c>
      <c r="J2009" s="16" t="str">
        <f>VLOOKUP(A2009,'Medical Examinations'!A2009:I2009,9,FALSE)</f>
        <v>overweight</v>
      </c>
      <c r="K2009" s="16" t="str">
        <f>VLOOKUP(A2009,'Medical Examinations'!A2009:J2009,10,FALSE)</f>
        <v>normal</v>
      </c>
      <c r="L2009" s="18">
        <f>VLOOKUP(A2009,'Hospitalisation Details'!A:F, 5, FALSE)</f>
        <v>10</v>
      </c>
      <c r="M2009" s="16">
        <f>VLOOKUP(A2009,'Hospitalisation Details'!A2009:H2009,8,FALSE)</f>
        <v>3161.45</v>
      </c>
      <c r="N2009" s="16" t="str">
        <f>VLOOKUP(A2009,'Hospitalisation Details'!A2009:I2009,9,FALSE)</f>
        <v>tier - 2</v>
      </c>
      <c r="O2009" s="16" t="str">
        <f>VLOOKUP(A2009,'Hospitalisation Details'!A2009:J2009,10,FALSE)</f>
        <v>tier - 1</v>
      </c>
      <c r="P2009" s="16" t="str">
        <f>VLOOKUP(A2009,'Hospitalisation Details'!A2009:K2009,11,FALSE)</f>
        <v>R1011</v>
      </c>
      <c r="Q2009" s="16">
        <f>VLOOKUP(A2009,'Hospitalisation Details'!A2009:L2009,12,FALSE)</f>
        <v>28</v>
      </c>
    </row>
    <row r="2010" spans="1:17" ht="20.399999999999999" x14ac:dyDescent="0.6">
      <c r="A2010" s="17" t="s">
        <v>359</v>
      </c>
      <c r="B2010" s="16" t="str">
        <f>VLOOKUP('HEALTH CARE'!A2010,'Customer Names'!A2010:D2010,3,FALSE)</f>
        <v>Hirano</v>
      </c>
      <c r="C2010" s="16">
        <f>VLOOKUP(A2010,'Medical Examinations'!A2010:B2010,2,FALSE)</f>
        <v>27.39</v>
      </c>
      <c r="D2010" s="16">
        <f>VLOOKUP(A2010,'Medical Examinations'!A2010:C2010,3,FALSE)</f>
        <v>5.34</v>
      </c>
      <c r="E2010" s="16" t="str">
        <f>VLOOKUP(A2010,'Medical Examinations'!A2010:D2010,4,FALSE)</f>
        <v>No</v>
      </c>
      <c r="F2010" s="16" t="str">
        <f>VLOOKUP(A2010,'Medical Examinations'!A2010:E2010,5,FALSE)</f>
        <v>No</v>
      </c>
      <c r="G2010" s="16" t="str">
        <f>VLOOKUP(A2010,'Medical Examinations'!A2010:F2010,6,FALSE)</f>
        <v>No</v>
      </c>
      <c r="H2010" s="16">
        <f>VLOOKUP('HEALTH CARE'!A2010,'Medical Examinations'!A2010:G2010,7,FALSE)</f>
        <v>0</v>
      </c>
      <c r="I2010" s="16" t="str">
        <f>VLOOKUP(A2010,'Medical Examinations'!A2010:H2010,8,FALSE)</f>
        <v>No</v>
      </c>
      <c r="J2010" s="16" t="str">
        <f>VLOOKUP(A2010,'Medical Examinations'!A2010:I2010,9,FALSE)</f>
        <v>overweight</v>
      </c>
      <c r="K2010" s="16" t="str">
        <f>VLOOKUP(A2010,'Medical Examinations'!A2010:J2010,10,FALSE)</f>
        <v>normal</v>
      </c>
      <c r="L2010" s="18">
        <f>VLOOKUP(A2010,'Hospitalisation Details'!A:F, 5, FALSE)</f>
        <v>25</v>
      </c>
      <c r="M2010" s="16">
        <f>VLOOKUP(A2010,'Hospitalisation Details'!A2010:H2010,8,FALSE)</f>
        <v>3128.35</v>
      </c>
      <c r="N2010" s="16" t="str">
        <f>VLOOKUP(A2010,'Hospitalisation Details'!A2010:I2010,9,FALSE)</f>
        <v>tier - 2</v>
      </c>
      <c r="O2010" s="16" t="str">
        <f>VLOOKUP(A2010,'Hospitalisation Details'!A2010:J2010,10,FALSE)</f>
        <v>tier - 3</v>
      </c>
      <c r="P2010" s="16" t="str">
        <f>VLOOKUP(A2010,'Hospitalisation Details'!A2010:K2010,11,FALSE)</f>
        <v>R1021</v>
      </c>
      <c r="Q2010" s="16">
        <f>VLOOKUP(A2010,'Hospitalisation Details'!A2010:L2010,12,FALSE)</f>
        <v>23</v>
      </c>
    </row>
    <row r="2011" spans="1:17" ht="20.399999999999999" x14ac:dyDescent="0.6">
      <c r="A2011" s="17" t="s">
        <v>358</v>
      </c>
      <c r="B2011" s="16" t="str">
        <f>VLOOKUP('HEALTH CARE'!A2011,'Customer Names'!A2011:D2011,3,FALSE)</f>
        <v>Davi</v>
      </c>
      <c r="C2011" s="16">
        <f>VLOOKUP(A2011,'Medical Examinations'!A2011:B2011,2,FALSE)</f>
        <v>17.03</v>
      </c>
      <c r="D2011" s="16">
        <f>VLOOKUP(A2011,'Medical Examinations'!A2011:C2011,3,FALSE)</f>
        <v>4.12</v>
      </c>
      <c r="E2011" s="16" t="str">
        <f>VLOOKUP(A2011,'Medical Examinations'!A2011:D2011,4,FALSE)</f>
        <v>No</v>
      </c>
      <c r="F2011" s="16" t="str">
        <f>VLOOKUP(A2011,'Medical Examinations'!A2011:E2011,5,FALSE)</f>
        <v>No</v>
      </c>
      <c r="G2011" s="16" t="str">
        <f>VLOOKUP(A2011,'Medical Examinations'!A2011:F2011,6,FALSE)</f>
        <v>No</v>
      </c>
      <c r="H2011" s="16">
        <f>VLOOKUP('HEALTH CARE'!A2011,'Medical Examinations'!A2011:G2011,7,FALSE)</f>
        <v>1</v>
      </c>
      <c r="I2011" s="16" t="str">
        <f>VLOOKUP(A2011,'Medical Examinations'!A2011:H2011,8,FALSE)</f>
        <v>No</v>
      </c>
      <c r="J2011" s="16" t="str">
        <f>VLOOKUP(A2011,'Medical Examinations'!A2011:I2011,9,FALSE)</f>
        <v>underweight</v>
      </c>
      <c r="K2011" s="16" t="str">
        <f>VLOOKUP(A2011,'Medical Examinations'!A2011:J2011,10,FALSE)</f>
        <v>normal</v>
      </c>
      <c r="L2011" s="18">
        <f>VLOOKUP(A2011,'Hospitalisation Details'!A:F, 5, FALSE)</f>
        <v>1</v>
      </c>
      <c r="M2011" s="16">
        <f>VLOOKUP(A2011,'Hospitalisation Details'!A2011:H2011,8,FALSE)</f>
        <v>3088.06</v>
      </c>
      <c r="N2011" s="16" t="str">
        <f>VLOOKUP(A2011,'Hospitalisation Details'!A2011:I2011,9,FALSE)</f>
        <v>tier - 2</v>
      </c>
      <c r="O2011" s="16" t="str">
        <f>VLOOKUP(A2011,'Hospitalisation Details'!A2011:J2011,10,FALSE)</f>
        <v>tier - 2</v>
      </c>
      <c r="P2011" s="16" t="str">
        <f>VLOOKUP(A2011,'Hospitalisation Details'!A2011:K2011,11,FALSE)</f>
        <v>R1013</v>
      </c>
      <c r="Q2011" s="16">
        <f>VLOOKUP(A2011,'Hospitalisation Details'!A2011:L2011,12,FALSE)</f>
        <v>35</v>
      </c>
    </row>
    <row r="2012" spans="1:17" ht="20.399999999999999" x14ac:dyDescent="0.6">
      <c r="A2012" s="17" t="s">
        <v>357</v>
      </c>
      <c r="B2012" s="16" t="str">
        <f>VLOOKUP('HEALTH CARE'!A2012,'Customer Names'!A2012:D2012,3,FALSE)</f>
        <v>Sloan</v>
      </c>
      <c r="C2012" s="16">
        <f>VLOOKUP(A2012,'Medical Examinations'!A2012:B2012,2,FALSE)</f>
        <v>23.75</v>
      </c>
      <c r="D2012" s="16">
        <f>VLOOKUP(A2012,'Medical Examinations'!A2012:C2012,3,FALSE)</f>
        <v>5.49</v>
      </c>
      <c r="E2012" s="16" t="str">
        <f>VLOOKUP(A2012,'Medical Examinations'!A2012:D2012,4,FALSE)</f>
        <v>Yes</v>
      </c>
      <c r="F2012" s="16" t="str">
        <f>VLOOKUP(A2012,'Medical Examinations'!A2012:E2012,5,FALSE)</f>
        <v>No</v>
      </c>
      <c r="G2012" s="16" t="str">
        <f>VLOOKUP(A2012,'Medical Examinations'!A2012:F2012,6,FALSE)</f>
        <v>No</v>
      </c>
      <c r="H2012" s="16">
        <f>VLOOKUP('HEALTH CARE'!A2012,'Medical Examinations'!A2012:G2012,7,FALSE)</f>
        <v>0</v>
      </c>
      <c r="I2012" s="16" t="str">
        <f>VLOOKUP(A2012,'Medical Examinations'!A2012:H2012,8,FALSE)</f>
        <v>No</v>
      </c>
      <c r="J2012" s="16" t="str">
        <f>VLOOKUP(A2012,'Medical Examinations'!A2012:I2012,9,FALSE)</f>
        <v>normal weight</v>
      </c>
      <c r="K2012" s="16" t="str">
        <f>VLOOKUP(A2012,'Medical Examinations'!A2012:J2012,10,FALSE)</f>
        <v>normal</v>
      </c>
      <c r="L2012" s="18">
        <f>VLOOKUP(A2012,'Hospitalisation Details'!A:F, 5, FALSE)</f>
        <v>13</v>
      </c>
      <c r="M2012" s="16">
        <f>VLOOKUP(A2012,'Hospitalisation Details'!A2012:H2012,8,FALSE)</f>
        <v>3077.1</v>
      </c>
      <c r="N2012" s="16" t="str">
        <f>VLOOKUP(A2012,'Hospitalisation Details'!A2012:I2012,9,FALSE)</f>
        <v>tier - 2</v>
      </c>
      <c r="O2012" s="16" t="str">
        <f>VLOOKUP(A2012,'Hospitalisation Details'!A2012:J2012,10,FALSE)</f>
        <v>tier - 1</v>
      </c>
      <c r="P2012" s="16" t="str">
        <f>VLOOKUP(A2012,'Hospitalisation Details'!A2012:K2012,11,FALSE)</f>
        <v>R1012</v>
      </c>
      <c r="Q2012" s="16">
        <f>VLOOKUP(A2012,'Hospitalisation Details'!A2012:L2012,12,FALSE)</f>
        <v>21</v>
      </c>
    </row>
    <row r="2013" spans="1:17" ht="20.399999999999999" x14ac:dyDescent="0.6">
      <c r="A2013" s="17" t="s">
        <v>355</v>
      </c>
      <c r="B2013" s="16" t="str">
        <f>VLOOKUP('HEALTH CARE'!A2013,'Customer Names'!A2013:D2013,3,FALSE)</f>
        <v>Homich</v>
      </c>
      <c r="C2013" s="16">
        <f>VLOOKUP(A2013,'Medical Examinations'!A2013:B2013,2,FALSE)</f>
        <v>26.03</v>
      </c>
      <c r="D2013" s="16">
        <f>VLOOKUP(A2013,'Medical Examinations'!A2013:C2013,3,FALSE)</f>
        <v>5.1100000000000003</v>
      </c>
      <c r="E2013" s="16" t="str">
        <f>VLOOKUP(A2013,'Medical Examinations'!A2013:D2013,4,FALSE)</f>
        <v>Yes</v>
      </c>
      <c r="F2013" s="16" t="str">
        <f>VLOOKUP(A2013,'Medical Examinations'!A2013:E2013,5,FALSE)</f>
        <v>No</v>
      </c>
      <c r="G2013" s="16" t="str">
        <f>VLOOKUP(A2013,'Medical Examinations'!A2013:F2013,6,FALSE)</f>
        <v>No</v>
      </c>
      <c r="H2013" s="16">
        <f>VLOOKUP('HEALTH CARE'!A2013,'Medical Examinations'!A2013:G2013,7,FALSE)</f>
        <v>1</v>
      </c>
      <c r="I2013" s="16" t="str">
        <f>VLOOKUP(A2013,'Medical Examinations'!A2013:H2013,8,FALSE)</f>
        <v>No</v>
      </c>
      <c r="J2013" s="16" t="str">
        <f>VLOOKUP(A2013,'Medical Examinations'!A2013:I2013,9,FALSE)</f>
        <v>overweight</v>
      </c>
      <c r="K2013" s="16" t="str">
        <f>VLOOKUP(A2013,'Medical Examinations'!A2013:J2013,10,FALSE)</f>
        <v>normal</v>
      </c>
      <c r="L2013" s="18">
        <f>VLOOKUP(A2013,'Hospitalisation Details'!A:F, 5, FALSE)</f>
        <v>10</v>
      </c>
      <c r="M2013" s="16">
        <f>VLOOKUP(A2013,'Hospitalisation Details'!A2013:H2013,8,FALSE)</f>
        <v>3070.81</v>
      </c>
      <c r="N2013" s="16" t="str">
        <f>VLOOKUP(A2013,'Hospitalisation Details'!A2013:I2013,9,FALSE)</f>
        <v>tier - 3</v>
      </c>
      <c r="O2013" s="16" t="str">
        <f>VLOOKUP(A2013,'Hospitalisation Details'!A2013:J2013,10,FALSE)</f>
        <v>tier - 1</v>
      </c>
      <c r="P2013" s="16" t="str">
        <f>VLOOKUP(A2013,'Hospitalisation Details'!A2013:K2013,11,FALSE)</f>
        <v>R1017</v>
      </c>
      <c r="Q2013" s="16">
        <f>VLOOKUP(A2013,'Hospitalisation Details'!A2013:L2013,12,FALSE)</f>
        <v>27</v>
      </c>
    </row>
    <row r="2014" spans="1:17" ht="20.399999999999999" x14ac:dyDescent="0.6">
      <c r="A2014" s="17" t="s">
        <v>354</v>
      </c>
      <c r="B2014" s="16" t="str">
        <f>VLOOKUP('HEALTH CARE'!A2014,'Customer Names'!A2014:D2014,3,FALSE)</f>
        <v>Bell</v>
      </c>
      <c r="C2014" s="16">
        <f>VLOOKUP(A2014,'Medical Examinations'!A2014:B2014,2,FALSE)</f>
        <v>16.079999999999998</v>
      </c>
      <c r="D2014" s="16">
        <f>VLOOKUP(A2014,'Medical Examinations'!A2014:C2014,3,FALSE)</f>
        <v>5.94</v>
      </c>
      <c r="E2014" s="16" t="str">
        <f>VLOOKUP(A2014,'Medical Examinations'!A2014:D2014,4,FALSE)</f>
        <v>No</v>
      </c>
      <c r="F2014" s="16" t="str">
        <f>VLOOKUP(A2014,'Medical Examinations'!A2014:E2014,5,FALSE)</f>
        <v>No</v>
      </c>
      <c r="G2014" s="16" t="str">
        <f>VLOOKUP(A2014,'Medical Examinations'!A2014:F2014,6,FALSE)</f>
        <v>No</v>
      </c>
      <c r="H2014" s="16">
        <f>VLOOKUP('HEALTH CARE'!A2014,'Medical Examinations'!A2014:G2014,7,FALSE)</f>
        <v>0</v>
      </c>
      <c r="I2014" s="16" t="str">
        <f>VLOOKUP(A2014,'Medical Examinations'!A2014:H2014,8,FALSE)</f>
        <v>No</v>
      </c>
      <c r="J2014" s="16" t="str">
        <f>VLOOKUP(A2014,'Medical Examinations'!A2014:I2014,9,FALSE)</f>
        <v>underweight</v>
      </c>
      <c r="K2014" s="16" t="str">
        <f>VLOOKUP(A2014,'Medical Examinations'!A2014:J2014,10,FALSE)</f>
        <v>prediabetes</v>
      </c>
      <c r="L2014" s="18">
        <f>VLOOKUP(A2014,'Hospitalisation Details'!A:F, 5, FALSE)</f>
        <v>1</v>
      </c>
      <c r="M2014" s="16">
        <f>VLOOKUP(A2014,'Hospitalisation Details'!A2014:H2014,8,FALSE)</f>
        <v>3065.49</v>
      </c>
      <c r="N2014" s="16" t="str">
        <f>VLOOKUP(A2014,'Hospitalisation Details'!A2014:I2014,9,FALSE)</f>
        <v>tier - 2</v>
      </c>
      <c r="O2014" s="16" t="str">
        <f>VLOOKUP(A2014,'Hospitalisation Details'!A2014:J2014,10,FALSE)</f>
        <v>tier - 1</v>
      </c>
      <c r="P2014" s="16" t="str">
        <f>VLOOKUP(A2014,'Hospitalisation Details'!A2014:K2014,11,FALSE)</f>
        <v>R1012</v>
      </c>
      <c r="Q2014" s="16">
        <f>VLOOKUP(A2014,'Hospitalisation Details'!A2014:L2014,12,FALSE)</f>
        <v>33</v>
      </c>
    </row>
    <row r="2015" spans="1:17" ht="20.399999999999999" x14ac:dyDescent="0.6">
      <c r="A2015" s="17" t="s">
        <v>353</v>
      </c>
      <c r="B2015" s="16" t="str">
        <f>VLOOKUP('HEALTH CARE'!A2015,'Customer Names'!A2015:D2015,3,FALSE)</f>
        <v>Kristjansson</v>
      </c>
      <c r="C2015" s="16">
        <f>VLOOKUP(A2015,'Medical Examinations'!A2015:B2015,2,FALSE)</f>
        <v>30.875</v>
      </c>
      <c r="D2015" s="16">
        <f>VLOOKUP(A2015,'Medical Examinations'!A2015:C2015,3,FALSE)</f>
        <v>5.54</v>
      </c>
      <c r="E2015" s="16" t="str">
        <f>VLOOKUP(A2015,'Medical Examinations'!A2015:D2015,4,FALSE)</f>
        <v>No</v>
      </c>
      <c r="F2015" s="16" t="str">
        <f>VLOOKUP(A2015,'Medical Examinations'!A2015:E2015,5,FALSE)</f>
        <v>No</v>
      </c>
      <c r="G2015" s="16" t="str">
        <f>VLOOKUP(A2015,'Medical Examinations'!A2015:F2015,6,FALSE)</f>
        <v>No</v>
      </c>
      <c r="H2015" s="16">
        <f>VLOOKUP('HEALTH CARE'!A2015,'Medical Examinations'!A2015:G2015,7,FALSE)</f>
        <v>0</v>
      </c>
      <c r="I2015" s="16" t="str">
        <f>VLOOKUP(A2015,'Medical Examinations'!A2015:H2015,8,FALSE)</f>
        <v>No</v>
      </c>
      <c r="J2015" s="16" t="str">
        <f>VLOOKUP(A2015,'Medical Examinations'!A2015:I2015,9,FALSE)</f>
        <v>obesity</v>
      </c>
      <c r="K2015" s="16" t="str">
        <f>VLOOKUP(A2015,'Medical Examinations'!A2015:J2015,10,FALSE)</f>
        <v>normal</v>
      </c>
      <c r="L2015" s="18">
        <f>VLOOKUP(A2015,'Hospitalisation Details'!A:F, 5, FALSE)</f>
        <v>26</v>
      </c>
      <c r="M2015" s="16">
        <f>VLOOKUP(A2015,'Hospitalisation Details'!A2015:H2015,8,FALSE)</f>
        <v>3062.51</v>
      </c>
      <c r="N2015" s="16" t="str">
        <f>VLOOKUP(A2015,'Hospitalisation Details'!A2015:I2015,9,FALSE)</f>
        <v>tier - 3</v>
      </c>
      <c r="O2015" s="16" t="str">
        <f>VLOOKUP(A2015,'Hospitalisation Details'!A2015:J2015,10,FALSE)</f>
        <v>tier - 1</v>
      </c>
      <c r="P2015" s="16" t="str">
        <f>VLOOKUP(A2015,'Hospitalisation Details'!A2015:K2015,11,FALSE)</f>
        <v>R1012</v>
      </c>
      <c r="Q2015" s="16">
        <f>VLOOKUP(A2015,'Hospitalisation Details'!A2015:L2015,12,FALSE)</f>
        <v>28</v>
      </c>
    </row>
    <row r="2016" spans="1:17" ht="20.399999999999999" x14ac:dyDescent="0.6">
      <c r="A2016" s="17" t="s">
        <v>352</v>
      </c>
      <c r="B2016" s="16" t="str">
        <f>VLOOKUP('HEALTH CARE'!A2016,'Customer Names'!A2016:D2016,3,FALSE)</f>
        <v>Pitman</v>
      </c>
      <c r="C2016" s="16">
        <f>VLOOKUP(A2016,'Medical Examinations'!A2016:B2016,2,FALSE)</f>
        <v>31.79</v>
      </c>
      <c r="D2016" s="16">
        <f>VLOOKUP(A2016,'Medical Examinations'!A2016:C2016,3,FALSE)</f>
        <v>7.09</v>
      </c>
      <c r="E2016" s="16" t="str">
        <f>VLOOKUP(A2016,'Medical Examinations'!A2016:D2016,4,FALSE)</f>
        <v>No</v>
      </c>
      <c r="F2016" s="16" t="str">
        <f>VLOOKUP(A2016,'Medical Examinations'!A2016:E2016,5,FALSE)</f>
        <v>No</v>
      </c>
      <c r="G2016" s="16" t="str">
        <f>VLOOKUP(A2016,'Medical Examinations'!A2016:F2016,6,FALSE)</f>
        <v>No</v>
      </c>
      <c r="H2016" s="16">
        <f>VLOOKUP('HEALTH CARE'!A2016,'Medical Examinations'!A2016:G2016,7,FALSE)</f>
        <v>0</v>
      </c>
      <c r="I2016" s="16" t="str">
        <f>VLOOKUP(A2016,'Medical Examinations'!A2016:H2016,8,FALSE)</f>
        <v>No</v>
      </c>
      <c r="J2016" s="16" t="str">
        <f>VLOOKUP(A2016,'Medical Examinations'!A2016:I2016,9,FALSE)</f>
        <v>obesity</v>
      </c>
      <c r="K2016" s="16" t="str">
        <f>VLOOKUP(A2016,'Medical Examinations'!A2016:J2016,10,FALSE)</f>
        <v>diabetes</v>
      </c>
      <c r="L2016" s="18">
        <f>VLOOKUP(A2016,'Hospitalisation Details'!A:F, 5, FALSE)</f>
        <v>21</v>
      </c>
      <c r="M2016" s="16">
        <f>VLOOKUP(A2016,'Hospitalisation Details'!A2016:H2016,8,FALSE)</f>
        <v>3056.39</v>
      </c>
      <c r="N2016" s="16" t="str">
        <f>VLOOKUP(A2016,'Hospitalisation Details'!A2016:I2016,9,FALSE)</f>
        <v>tier - 2</v>
      </c>
      <c r="O2016" s="16" t="str">
        <f>VLOOKUP(A2016,'Hospitalisation Details'!A2016:J2016,10,FALSE)</f>
        <v>tier - 3</v>
      </c>
      <c r="P2016" s="16" t="str">
        <f>VLOOKUP(A2016,'Hospitalisation Details'!A2016:K2016,11,FALSE)</f>
        <v>R1013</v>
      </c>
      <c r="Q2016" s="16">
        <f>VLOOKUP(A2016,'Hospitalisation Details'!A2016:L2016,12,FALSE)</f>
        <v>20</v>
      </c>
    </row>
    <row r="2017" spans="1:17" ht="20.399999999999999" x14ac:dyDescent="0.6">
      <c r="A2017" s="17" t="s">
        <v>351</v>
      </c>
      <c r="B2017" s="16" t="str">
        <f>VLOOKUP('HEALTH CARE'!A2017,'Customer Names'!A2017:D2017,3,FALSE)</f>
        <v>Curley</v>
      </c>
      <c r="C2017" s="16">
        <f>VLOOKUP(A2017,'Medical Examinations'!A2017:B2017,2,FALSE)</f>
        <v>28.48</v>
      </c>
      <c r="D2017" s="16">
        <f>VLOOKUP(A2017,'Medical Examinations'!A2017:C2017,3,FALSE)</f>
        <v>6.22</v>
      </c>
      <c r="E2017" s="16" t="str">
        <f>VLOOKUP(A2017,'Medical Examinations'!A2017:D2017,4,FALSE)</f>
        <v>Yes</v>
      </c>
      <c r="F2017" s="16" t="str">
        <f>VLOOKUP(A2017,'Medical Examinations'!A2017:E2017,5,FALSE)</f>
        <v>No</v>
      </c>
      <c r="G2017" s="16" t="str">
        <f>VLOOKUP(A2017,'Medical Examinations'!A2017:F2017,6,FALSE)</f>
        <v>Yes</v>
      </c>
      <c r="H2017" s="16">
        <f>VLOOKUP('HEALTH CARE'!A2017,'Medical Examinations'!A2017:G2017,7,FALSE)</f>
        <v>1</v>
      </c>
      <c r="I2017" s="16" t="str">
        <f>VLOOKUP(A2017,'Medical Examinations'!A2017:H2017,8,FALSE)</f>
        <v>No</v>
      </c>
      <c r="J2017" s="16" t="str">
        <f>VLOOKUP(A2017,'Medical Examinations'!A2017:I2017,9,FALSE)</f>
        <v>overweight</v>
      </c>
      <c r="K2017" s="16" t="str">
        <f>VLOOKUP(A2017,'Medical Examinations'!A2017:J2017,10,FALSE)</f>
        <v>prediabetes</v>
      </c>
      <c r="L2017" s="18">
        <f>VLOOKUP(A2017,'Hospitalisation Details'!A:F, 5, FALSE)</f>
        <v>22</v>
      </c>
      <c r="M2017" s="16">
        <f>VLOOKUP(A2017,'Hospitalisation Details'!A2017:H2017,8,FALSE)</f>
        <v>3051.73</v>
      </c>
      <c r="N2017" s="16" t="str">
        <f>VLOOKUP(A2017,'Hospitalisation Details'!A2017:I2017,9,FALSE)</f>
        <v>tier - 2</v>
      </c>
      <c r="O2017" s="16" t="str">
        <f>VLOOKUP(A2017,'Hospitalisation Details'!A2017:J2017,10,FALSE)</f>
        <v>tier - 2</v>
      </c>
      <c r="P2017" s="16" t="str">
        <f>VLOOKUP(A2017,'Hospitalisation Details'!A2017:K2017,11,FALSE)</f>
        <v>R1011</v>
      </c>
      <c r="Q2017" s="16">
        <f>VLOOKUP(A2017,'Hospitalisation Details'!A2017:L2017,12,FALSE)</f>
        <v>25</v>
      </c>
    </row>
    <row r="2018" spans="1:17" ht="20.399999999999999" x14ac:dyDescent="0.6">
      <c r="A2018" s="17" t="s">
        <v>350</v>
      </c>
      <c r="B2018" s="16" t="str">
        <f>VLOOKUP('HEALTH CARE'!A2018,'Customer Names'!A2018:D2018,3,FALSE)</f>
        <v>Zimmer</v>
      </c>
      <c r="C2018" s="16">
        <f>VLOOKUP(A2018,'Medical Examinations'!A2018:B2018,2,FALSE)</f>
        <v>26.6</v>
      </c>
      <c r="D2018" s="16">
        <f>VLOOKUP(A2018,'Medical Examinations'!A2018:C2018,3,FALSE)</f>
        <v>4.33</v>
      </c>
      <c r="E2018" s="16" t="str">
        <f>VLOOKUP(A2018,'Medical Examinations'!A2018:D2018,4,FALSE)</f>
        <v>No</v>
      </c>
      <c r="F2018" s="16" t="str">
        <f>VLOOKUP(A2018,'Medical Examinations'!A2018:E2018,5,FALSE)</f>
        <v>No</v>
      </c>
      <c r="G2018" s="16" t="str">
        <f>VLOOKUP(A2018,'Medical Examinations'!A2018:F2018,6,FALSE)</f>
        <v>No</v>
      </c>
      <c r="H2018" s="16">
        <f>VLOOKUP('HEALTH CARE'!A2018,'Medical Examinations'!A2018:G2018,7,FALSE)</f>
        <v>1</v>
      </c>
      <c r="I2018" s="16" t="str">
        <f>VLOOKUP(A2018,'Medical Examinations'!A2018:H2018,8,FALSE)</f>
        <v>No</v>
      </c>
      <c r="J2018" s="16" t="str">
        <f>VLOOKUP(A2018,'Medical Examinations'!A2018:I2018,9,FALSE)</f>
        <v>overweight</v>
      </c>
      <c r="K2018" s="16" t="str">
        <f>VLOOKUP(A2018,'Medical Examinations'!A2018:J2018,10,FALSE)</f>
        <v>normal</v>
      </c>
      <c r="L2018" s="18">
        <f>VLOOKUP(A2018,'Hospitalisation Details'!A:F, 5, FALSE)</f>
        <v>9</v>
      </c>
      <c r="M2018" s="16">
        <f>VLOOKUP(A2018,'Hospitalisation Details'!A2018:H2018,8,FALSE)</f>
        <v>3046.06</v>
      </c>
      <c r="N2018" s="16" t="str">
        <f>VLOOKUP(A2018,'Hospitalisation Details'!A2018:I2018,9,FALSE)</f>
        <v>tier - 2</v>
      </c>
      <c r="O2018" s="16" t="str">
        <f>VLOOKUP(A2018,'Hospitalisation Details'!A2018:J2018,10,FALSE)</f>
        <v>tier - 1</v>
      </c>
      <c r="P2018" s="16" t="str">
        <f>VLOOKUP(A2018,'Hospitalisation Details'!A2018:K2018,11,FALSE)</f>
        <v>R1023</v>
      </c>
      <c r="Q2018" s="16">
        <f>VLOOKUP(A2018,'Hospitalisation Details'!A2018:L2018,12,FALSE)</f>
        <v>24</v>
      </c>
    </row>
    <row r="2019" spans="1:17" ht="20.399999999999999" x14ac:dyDescent="0.6">
      <c r="A2019" s="17" t="s">
        <v>349</v>
      </c>
      <c r="B2019" s="16" t="str">
        <f>VLOOKUP('HEALTH CARE'!A2019,'Customer Names'!A2019:D2019,3,FALSE)</f>
        <v>Granski</v>
      </c>
      <c r="C2019" s="16">
        <f>VLOOKUP(A2019,'Medical Examinations'!A2019:B2019,2,FALSE)</f>
        <v>25.27</v>
      </c>
      <c r="D2019" s="16">
        <f>VLOOKUP(A2019,'Medical Examinations'!A2019:C2019,3,FALSE)</f>
        <v>5.83</v>
      </c>
      <c r="E2019" s="16" t="str">
        <f>VLOOKUP(A2019,'Medical Examinations'!A2019:D2019,4,FALSE)</f>
        <v>No</v>
      </c>
      <c r="F2019" s="16" t="str">
        <f>VLOOKUP(A2019,'Medical Examinations'!A2019:E2019,5,FALSE)</f>
        <v>No</v>
      </c>
      <c r="G2019" s="16" t="str">
        <f>VLOOKUP(A2019,'Medical Examinations'!A2019:F2019,6,FALSE)</f>
        <v>No</v>
      </c>
      <c r="H2019" s="16">
        <f>VLOOKUP('HEALTH CARE'!A2019,'Medical Examinations'!A2019:G2019,7,FALSE)</f>
        <v>1</v>
      </c>
      <c r="I2019" s="16" t="str">
        <f>VLOOKUP(A2019,'Medical Examinations'!A2019:H2019,8,FALSE)</f>
        <v>No</v>
      </c>
      <c r="J2019" s="16" t="str">
        <f>VLOOKUP(A2019,'Medical Examinations'!A2019:I2019,9,FALSE)</f>
        <v>overweight</v>
      </c>
      <c r="K2019" s="16" t="str">
        <f>VLOOKUP(A2019,'Medical Examinations'!A2019:J2019,10,FALSE)</f>
        <v>prediabetes</v>
      </c>
      <c r="L2019" s="18">
        <f>VLOOKUP(A2019,'Hospitalisation Details'!A:F, 5, FALSE)</f>
        <v>15</v>
      </c>
      <c r="M2019" s="16">
        <f>VLOOKUP(A2019,'Hospitalisation Details'!A2019:H2019,8,FALSE)</f>
        <v>3044.21</v>
      </c>
      <c r="N2019" s="16" t="str">
        <f>VLOOKUP(A2019,'Hospitalisation Details'!A2019:I2019,9,FALSE)</f>
        <v>tier - 2</v>
      </c>
      <c r="O2019" s="16" t="str">
        <f>VLOOKUP(A2019,'Hospitalisation Details'!A2019:J2019,10,FALSE)</f>
        <v>tier - 3</v>
      </c>
      <c r="P2019" s="16" t="str">
        <f>VLOOKUP(A2019,'Hospitalisation Details'!A2019:K2019,11,FALSE)</f>
        <v>R1024</v>
      </c>
      <c r="Q2019" s="16">
        <f>VLOOKUP(A2019,'Hospitalisation Details'!A2019:L2019,12,FALSE)</f>
        <v>24</v>
      </c>
    </row>
    <row r="2020" spans="1:17" ht="20.399999999999999" x14ac:dyDescent="0.6">
      <c r="A2020" s="17" t="s">
        <v>348</v>
      </c>
      <c r="B2020" s="16" t="str">
        <f>VLOOKUP('HEALTH CARE'!A2020,'Customer Names'!A2020:D2020,3,FALSE)</f>
        <v>Dunn</v>
      </c>
      <c r="C2020" s="16">
        <f>VLOOKUP(A2020,'Medical Examinations'!A2020:B2020,2,FALSE)</f>
        <v>34.484999999999999</v>
      </c>
      <c r="D2020" s="16">
        <f>VLOOKUP(A2020,'Medical Examinations'!A2020:C2020,3,FALSE)</f>
        <v>4.7</v>
      </c>
      <c r="E2020" s="16" t="str">
        <f>VLOOKUP(A2020,'Medical Examinations'!A2020:D2020,4,FALSE)</f>
        <v>Yes</v>
      </c>
      <c r="F2020" s="16" t="str">
        <f>VLOOKUP(A2020,'Medical Examinations'!A2020:E2020,5,FALSE)</f>
        <v>No</v>
      </c>
      <c r="G2020" s="16" t="str">
        <f>VLOOKUP(A2020,'Medical Examinations'!A2020:F2020,6,FALSE)</f>
        <v>Yes</v>
      </c>
      <c r="H2020" s="16">
        <f>VLOOKUP('HEALTH CARE'!A2020,'Medical Examinations'!A2020:G2020,7,FALSE)</f>
        <v>1</v>
      </c>
      <c r="I2020" s="16" t="str">
        <f>VLOOKUP(A2020,'Medical Examinations'!A2020:H2020,8,FALSE)</f>
        <v>No</v>
      </c>
      <c r="J2020" s="16" t="str">
        <f>VLOOKUP(A2020,'Medical Examinations'!A2020:I2020,9,FALSE)</f>
        <v>obesity</v>
      </c>
      <c r="K2020" s="16" t="str">
        <f>VLOOKUP(A2020,'Medical Examinations'!A2020:J2020,10,FALSE)</f>
        <v>normal</v>
      </c>
      <c r="L2020" s="18">
        <f>VLOOKUP(A2020,'Hospitalisation Details'!A:F, 5, FALSE)</f>
        <v>19</v>
      </c>
      <c r="M2020" s="16">
        <f>VLOOKUP(A2020,'Hospitalisation Details'!A2020:H2020,8,FALSE)</f>
        <v>3021.81</v>
      </c>
      <c r="N2020" s="16" t="str">
        <f>VLOOKUP(A2020,'Hospitalisation Details'!A2020:I2020,9,FALSE)</f>
        <v>tier - 2</v>
      </c>
      <c r="O2020" s="16" t="str">
        <f>VLOOKUP(A2020,'Hospitalisation Details'!A2020:J2020,10,FALSE)</f>
        <v>tier - 3</v>
      </c>
      <c r="P2020" s="16" t="str">
        <f>VLOOKUP(A2020,'Hospitalisation Details'!A2020:K2020,11,FALSE)</f>
        <v>R1012</v>
      </c>
      <c r="Q2020" s="16">
        <f>VLOOKUP(A2020,'Hospitalisation Details'!A2020:L2020,12,FALSE)</f>
        <v>25</v>
      </c>
    </row>
    <row r="2021" spans="1:17" ht="20.399999999999999" x14ac:dyDescent="0.6">
      <c r="A2021" s="17" t="s">
        <v>347</v>
      </c>
      <c r="B2021" s="16" t="str">
        <f>VLOOKUP('HEALTH CARE'!A2021,'Customer Names'!A2021:D2021,3,FALSE)</f>
        <v>Regina</v>
      </c>
      <c r="C2021" s="16">
        <f>VLOOKUP(A2021,'Medical Examinations'!A2021:B2021,2,FALSE)</f>
        <v>15.57</v>
      </c>
      <c r="D2021" s="16">
        <f>VLOOKUP(A2021,'Medical Examinations'!A2021:C2021,3,FALSE)</f>
        <v>4.07</v>
      </c>
      <c r="E2021" s="16" t="str">
        <f>VLOOKUP(A2021,'Medical Examinations'!A2021:D2021,4,FALSE)</f>
        <v>Yes</v>
      </c>
      <c r="F2021" s="16" t="str">
        <f>VLOOKUP(A2021,'Medical Examinations'!A2021:E2021,5,FALSE)</f>
        <v>No</v>
      </c>
      <c r="G2021" s="16" t="str">
        <f>VLOOKUP(A2021,'Medical Examinations'!A2021:F2021,6,FALSE)</f>
        <v>No</v>
      </c>
      <c r="H2021" s="16">
        <f>VLOOKUP('HEALTH CARE'!A2021,'Medical Examinations'!A2021:G2021,7,FALSE)</f>
        <v>1</v>
      </c>
      <c r="I2021" s="16" t="str">
        <f>VLOOKUP(A2021,'Medical Examinations'!A2021:H2021,8,FALSE)</f>
        <v>No</v>
      </c>
      <c r="J2021" s="16" t="str">
        <f>VLOOKUP(A2021,'Medical Examinations'!A2021:I2021,9,FALSE)</f>
        <v>underweight</v>
      </c>
      <c r="K2021" s="16" t="str">
        <f>VLOOKUP(A2021,'Medical Examinations'!A2021:J2021,10,FALSE)</f>
        <v>normal</v>
      </c>
      <c r="L2021" s="18">
        <f>VLOOKUP(A2021,'Hospitalisation Details'!A:F, 5, FALSE)</f>
        <v>28</v>
      </c>
      <c r="M2021" s="16">
        <f>VLOOKUP(A2021,'Hospitalisation Details'!A2021:H2021,8,FALSE)</f>
        <v>3018.04</v>
      </c>
      <c r="N2021" s="16" t="str">
        <f>VLOOKUP(A2021,'Hospitalisation Details'!A2021:I2021,9,FALSE)</f>
        <v>tier - 2</v>
      </c>
      <c r="O2021" s="16" t="str">
        <f>VLOOKUP(A2021,'Hospitalisation Details'!A2021:J2021,10,FALSE)</f>
        <v>tier - 2</v>
      </c>
      <c r="P2021" s="16" t="str">
        <f>VLOOKUP(A2021,'Hospitalisation Details'!A2021:K2021,11,FALSE)</f>
        <v>R1012</v>
      </c>
      <c r="Q2021" s="16">
        <f>VLOOKUP(A2021,'Hospitalisation Details'!A2021:L2021,12,FALSE)</f>
        <v>34</v>
      </c>
    </row>
    <row r="2022" spans="1:17" ht="20.399999999999999" x14ac:dyDescent="0.6">
      <c r="A2022" s="17" t="s">
        <v>346</v>
      </c>
      <c r="B2022" s="16" t="str">
        <f>VLOOKUP('HEALTH CARE'!A2022,'Customer Names'!A2022:D2022,3,FALSE)</f>
        <v>O'Connor</v>
      </c>
      <c r="C2022" s="16">
        <f>VLOOKUP(A2022,'Medical Examinations'!A2022:B2022,2,FALSE)</f>
        <v>30.36</v>
      </c>
      <c r="D2022" s="16">
        <f>VLOOKUP(A2022,'Medical Examinations'!A2022:C2022,3,FALSE)</f>
        <v>9.39</v>
      </c>
      <c r="E2022" s="16" t="str">
        <f>VLOOKUP(A2022,'Medical Examinations'!A2022:D2022,4,FALSE)</f>
        <v>No</v>
      </c>
      <c r="F2022" s="16" t="str">
        <f>VLOOKUP(A2022,'Medical Examinations'!A2022:E2022,5,FALSE)</f>
        <v>No</v>
      </c>
      <c r="G2022" s="16" t="str">
        <f>VLOOKUP(A2022,'Medical Examinations'!A2022:F2022,6,FALSE)</f>
        <v>No</v>
      </c>
      <c r="H2022" s="16">
        <f>VLOOKUP('HEALTH CARE'!A2022,'Medical Examinations'!A2022:G2022,7,FALSE)</f>
        <v>0</v>
      </c>
      <c r="I2022" s="16" t="str">
        <f>VLOOKUP(A2022,'Medical Examinations'!A2022:H2022,8,FALSE)</f>
        <v>No</v>
      </c>
      <c r="J2022" s="16" t="str">
        <f>VLOOKUP(A2022,'Medical Examinations'!A2022:I2022,9,FALSE)</f>
        <v>obesity</v>
      </c>
      <c r="K2022" s="16" t="str">
        <f>VLOOKUP(A2022,'Medical Examinations'!A2022:J2022,10,FALSE)</f>
        <v>diabetes</v>
      </c>
      <c r="L2022" s="18">
        <f>VLOOKUP(A2022,'Hospitalisation Details'!A:F, 5, FALSE)</f>
        <v>15</v>
      </c>
      <c r="M2022" s="16">
        <f>VLOOKUP(A2022,'Hospitalisation Details'!A2022:H2022,8,FALSE)</f>
        <v>3012.22</v>
      </c>
      <c r="N2022" s="16" t="str">
        <f>VLOOKUP(A2022,'Hospitalisation Details'!A2022:I2022,9,FALSE)</f>
        <v>tier - 2</v>
      </c>
      <c r="O2022" s="16" t="str">
        <f>VLOOKUP(A2022,'Hospitalisation Details'!A2022:J2022,10,FALSE)</f>
        <v>tier - 3</v>
      </c>
      <c r="P2022" s="16" t="str">
        <f>VLOOKUP(A2022,'Hospitalisation Details'!A2022:K2022,11,FALSE)</f>
        <v>R1012</v>
      </c>
      <c r="Q2022" s="16">
        <f>VLOOKUP(A2022,'Hospitalisation Details'!A2022:L2022,12,FALSE)</f>
        <v>20</v>
      </c>
    </row>
    <row r="2023" spans="1:17" ht="20.399999999999999" x14ac:dyDescent="0.6">
      <c r="A2023" s="17" t="s">
        <v>345</v>
      </c>
      <c r="B2023" s="16" t="str">
        <f>VLOOKUP('HEALTH CARE'!A2023,'Customer Names'!A2023:D2023,3,FALSE)</f>
        <v>Howe</v>
      </c>
      <c r="C2023" s="16">
        <f>VLOOKUP(A2023,'Medical Examinations'!A2023:B2023,2,FALSE)</f>
        <v>19.37</v>
      </c>
      <c r="D2023" s="16">
        <f>VLOOKUP(A2023,'Medical Examinations'!A2023:C2023,3,FALSE)</f>
        <v>4.18</v>
      </c>
      <c r="E2023" s="16" t="str">
        <f>VLOOKUP(A2023,'Medical Examinations'!A2023:D2023,4,FALSE)</f>
        <v>No</v>
      </c>
      <c r="F2023" s="16" t="str">
        <f>VLOOKUP(A2023,'Medical Examinations'!A2023:E2023,5,FALSE)</f>
        <v>No</v>
      </c>
      <c r="G2023" s="16" t="str">
        <f>VLOOKUP(A2023,'Medical Examinations'!A2023:F2023,6,FALSE)</f>
        <v>No</v>
      </c>
      <c r="H2023" s="16">
        <f>VLOOKUP('HEALTH CARE'!A2023,'Medical Examinations'!A2023:G2023,7,FALSE)</f>
        <v>0</v>
      </c>
      <c r="I2023" s="16" t="str">
        <f>VLOOKUP(A2023,'Medical Examinations'!A2023:H2023,8,FALSE)</f>
        <v>No</v>
      </c>
      <c r="J2023" s="16" t="str">
        <f>VLOOKUP(A2023,'Medical Examinations'!A2023:I2023,9,FALSE)</f>
        <v>normal weight</v>
      </c>
      <c r="K2023" s="16" t="str">
        <f>VLOOKUP(A2023,'Medical Examinations'!A2023:J2023,10,FALSE)</f>
        <v>normal</v>
      </c>
      <c r="L2023" s="18">
        <f>VLOOKUP(A2023,'Hospitalisation Details'!A:F, 5, FALSE)</f>
        <v>20</v>
      </c>
      <c r="M2023" s="16">
        <f>VLOOKUP(A2023,'Hospitalisation Details'!A2023:H2023,8,FALSE)</f>
        <v>2985.67</v>
      </c>
      <c r="N2023" s="16" t="str">
        <f>VLOOKUP(A2023,'Hospitalisation Details'!A2023:I2023,9,FALSE)</f>
        <v>tier - 2</v>
      </c>
      <c r="O2023" s="16" t="str">
        <f>VLOOKUP(A2023,'Hospitalisation Details'!A2023:J2023,10,FALSE)</f>
        <v>tier - 2</v>
      </c>
      <c r="P2023" s="16" t="str">
        <f>VLOOKUP(A2023,'Hospitalisation Details'!A2023:K2023,11,FALSE)</f>
        <v>R1013</v>
      </c>
      <c r="Q2023" s="16">
        <f>VLOOKUP(A2023,'Hospitalisation Details'!A2023:L2023,12,FALSE)</f>
        <v>31</v>
      </c>
    </row>
    <row r="2024" spans="1:17" ht="20.399999999999999" x14ac:dyDescent="0.6">
      <c r="A2024" s="17" t="s">
        <v>344</v>
      </c>
      <c r="B2024" s="16" t="str">
        <f>VLOOKUP('HEALTH CARE'!A2024,'Customer Names'!A2024:D2024,3,FALSE)</f>
        <v>Atwater</v>
      </c>
      <c r="C2024" s="16">
        <f>VLOOKUP(A2024,'Medical Examinations'!A2024:B2024,2,FALSE)</f>
        <v>16.71</v>
      </c>
      <c r="D2024" s="16">
        <f>VLOOKUP(A2024,'Medical Examinations'!A2024:C2024,3,FALSE)</f>
        <v>4.18</v>
      </c>
      <c r="E2024" s="16" t="str">
        <f>VLOOKUP(A2024,'Medical Examinations'!A2024:D2024,4,FALSE)</f>
        <v>No</v>
      </c>
      <c r="F2024" s="16" t="str">
        <f>VLOOKUP(A2024,'Medical Examinations'!A2024:E2024,5,FALSE)</f>
        <v>No</v>
      </c>
      <c r="G2024" s="16" t="str">
        <f>VLOOKUP(A2024,'Medical Examinations'!A2024:F2024,6,FALSE)</f>
        <v>No</v>
      </c>
      <c r="H2024" s="16">
        <f>VLOOKUP('HEALTH CARE'!A2024,'Medical Examinations'!A2024:G2024,7,FALSE)</f>
        <v>1</v>
      </c>
      <c r="I2024" s="16" t="str">
        <f>VLOOKUP(A2024,'Medical Examinations'!A2024:H2024,8,FALSE)</f>
        <v>No</v>
      </c>
      <c r="J2024" s="16" t="str">
        <f>VLOOKUP(A2024,'Medical Examinations'!A2024:I2024,9,FALSE)</f>
        <v>underweight</v>
      </c>
      <c r="K2024" s="16" t="str">
        <f>VLOOKUP(A2024,'Medical Examinations'!A2024:J2024,10,FALSE)</f>
        <v>normal</v>
      </c>
      <c r="L2024" s="18">
        <f>VLOOKUP(A2024,'Hospitalisation Details'!A:F, 5, FALSE)</f>
        <v>18</v>
      </c>
      <c r="M2024" s="16">
        <f>VLOOKUP(A2024,'Hospitalisation Details'!A2024:H2024,8,FALSE)</f>
        <v>2979.52</v>
      </c>
      <c r="N2024" s="16" t="str">
        <f>VLOOKUP(A2024,'Hospitalisation Details'!A2024:I2024,9,FALSE)</f>
        <v>tier - 2</v>
      </c>
      <c r="O2024" s="16" t="str">
        <f>VLOOKUP(A2024,'Hospitalisation Details'!A2024:J2024,10,FALSE)</f>
        <v>tier - 3</v>
      </c>
      <c r="P2024" s="16" t="str">
        <f>VLOOKUP(A2024,'Hospitalisation Details'!A2024:K2024,11,FALSE)</f>
        <v>R1013</v>
      </c>
      <c r="Q2024" s="16">
        <f>VLOOKUP(A2024,'Hospitalisation Details'!A2024:L2024,12,FALSE)</f>
        <v>35</v>
      </c>
    </row>
    <row r="2025" spans="1:17" ht="20.399999999999999" x14ac:dyDescent="0.6">
      <c r="A2025" s="17" t="s">
        <v>343</v>
      </c>
      <c r="B2025" s="16" t="str">
        <f>VLOOKUP('HEALTH CARE'!A2025,'Customer Names'!A2025:D2025,3,FALSE)</f>
        <v>Gurganus</v>
      </c>
      <c r="C2025" s="16">
        <f>VLOOKUP(A2025,'Medical Examinations'!A2025:B2025,2,FALSE)</f>
        <v>24.1</v>
      </c>
      <c r="D2025" s="16">
        <f>VLOOKUP(A2025,'Medical Examinations'!A2025:C2025,3,FALSE)</f>
        <v>4.4000000000000004</v>
      </c>
      <c r="E2025" s="16" t="str">
        <f>VLOOKUP(A2025,'Medical Examinations'!A2025:D2025,4,FALSE)</f>
        <v>Yes</v>
      </c>
      <c r="F2025" s="16" t="str">
        <f>VLOOKUP(A2025,'Medical Examinations'!A2025:E2025,5,FALSE)</f>
        <v>No</v>
      </c>
      <c r="G2025" s="16" t="str">
        <f>VLOOKUP(A2025,'Medical Examinations'!A2025:F2025,6,FALSE)</f>
        <v>No</v>
      </c>
      <c r="H2025" s="16">
        <f>VLOOKUP('HEALTH CARE'!A2025,'Medical Examinations'!A2025:G2025,7,FALSE)</f>
        <v>1</v>
      </c>
      <c r="I2025" s="16" t="str">
        <f>VLOOKUP(A2025,'Medical Examinations'!A2025:H2025,8,FALSE)</f>
        <v>No</v>
      </c>
      <c r="J2025" s="16" t="str">
        <f>VLOOKUP(A2025,'Medical Examinations'!A2025:I2025,9,FALSE)</f>
        <v>normal weight</v>
      </c>
      <c r="K2025" s="16" t="str">
        <f>VLOOKUP(A2025,'Medical Examinations'!A2025:J2025,10,FALSE)</f>
        <v>normal</v>
      </c>
      <c r="L2025" s="18">
        <f>VLOOKUP(A2025,'Hospitalisation Details'!A:F, 5, FALSE)</f>
        <v>24</v>
      </c>
      <c r="M2025" s="16">
        <f>VLOOKUP(A2025,'Hospitalisation Details'!A2025:H2025,8,FALSE)</f>
        <v>2974.13</v>
      </c>
      <c r="N2025" s="16" t="str">
        <f>VLOOKUP(A2025,'Hospitalisation Details'!A2025:I2025,9,FALSE)</f>
        <v>tier - 2</v>
      </c>
      <c r="O2025" s="16" t="str">
        <f>VLOOKUP(A2025,'Hospitalisation Details'!A2025:J2025,10,FALSE)</f>
        <v>tier - 1</v>
      </c>
      <c r="P2025" s="16" t="str">
        <f>VLOOKUP(A2025,'Hospitalisation Details'!A2025:K2025,11,FALSE)</f>
        <v>R1011</v>
      </c>
      <c r="Q2025" s="16">
        <f>VLOOKUP(A2025,'Hospitalisation Details'!A2025:L2025,12,FALSE)</f>
        <v>27</v>
      </c>
    </row>
    <row r="2026" spans="1:17" ht="20.399999999999999" x14ac:dyDescent="0.6">
      <c r="A2026" s="17" t="s">
        <v>342</v>
      </c>
      <c r="B2026" s="16" t="str">
        <f>VLOOKUP('HEALTH CARE'!A2026,'Customer Names'!A2026:D2026,3,FALSE)</f>
        <v>Holden</v>
      </c>
      <c r="C2026" s="16">
        <f>VLOOKUP(A2026,'Medical Examinations'!A2026:B2026,2,FALSE)</f>
        <v>29.77</v>
      </c>
      <c r="D2026" s="16">
        <f>VLOOKUP(A2026,'Medical Examinations'!A2026:C2026,3,FALSE)</f>
        <v>9.9</v>
      </c>
      <c r="E2026" s="16" t="str">
        <f>VLOOKUP(A2026,'Medical Examinations'!A2026:D2026,4,FALSE)</f>
        <v>No</v>
      </c>
      <c r="F2026" s="16" t="str">
        <f>VLOOKUP(A2026,'Medical Examinations'!A2026:E2026,5,FALSE)</f>
        <v>No</v>
      </c>
      <c r="G2026" s="16" t="str">
        <f>VLOOKUP(A2026,'Medical Examinations'!A2026:F2026,6,FALSE)</f>
        <v>No</v>
      </c>
      <c r="H2026" s="16">
        <f>VLOOKUP('HEALTH CARE'!A2026,'Medical Examinations'!A2026:G2026,7,FALSE)</f>
        <v>0</v>
      </c>
      <c r="I2026" s="16" t="str">
        <f>VLOOKUP(A2026,'Medical Examinations'!A2026:H2026,8,FALSE)</f>
        <v>No</v>
      </c>
      <c r="J2026" s="16" t="str">
        <f>VLOOKUP(A2026,'Medical Examinations'!A2026:I2026,9,FALSE)</f>
        <v>overweight</v>
      </c>
      <c r="K2026" s="16" t="str">
        <f>VLOOKUP(A2026,'Medical Examinations'!A2026:J2026,10,FALSE)</f>
        <v>diabetes</v>
      </c>
      <c r="L2026" s="18">
        <f>VLOOKUP(A2026,'Hospitalisation Details'!A:F, 5, FALSE)</f>
        <v>30</v>
      </c>
      <c r="M2026" s="16">
        <f>VLOOKUP(A2026,'Hospitalisation Details'!A2026:H2026,8,FALSE)</f>
        <v>2943.41</v>
      </c>
      <c r="N2026" s="16" t="str">
        <f>VLOOKUP(A2026,'Hospitalisation Details'!A2026:I2026,9,FALSE)</f>
        <v>tier - 2</v>
      </c>
      <c r="O2026" s="16" t="str">
        <f>VLOOKUP(A2026,'Hospitalisation Details'!A2026:J2026,10,FALSE)</f>
        <v>tier - 3</v>
      </c>
      <c r="P2026" s="16" t="str">
        <f>VLOOKUP(A2026,'Hospitalisation Details'!A2026:K2026,11,FALSE)</f>
        <v>R1012</v>
      </c>
      <c r="Q2026" s="16">
        <f>VLOOKUP(A2026,'Hospitalisation Details'!A2026:L2026,12,FALSE)</f>
        <v>20</v>
      </c>
    </row>
    <row r="2027" spans="1:17" ht="20.399999999999999" x14ac:dyDescent="0.6">
      <c r="A2027" s="17" t="s">
        <v>341</v>
      </c>
      <c r="B2027" s="16" t="str">
        <f>VLOOKUP('HEALTH CARE'!A2027,'Customer Names'!A2027:D2027,3,FALSE)</f>
        <v>Parton</v>
      </c>
      <c r="C2027" s="16">
        <f>VLOOKUP(A2027,'Medical Examinations'!A2027:B2027,2,FALSE)</f>
        <v>46.53</v>
      </c>
      <c r="D2027" s="16">
        <f>VLOOKUP(A2027,'Medical Examinations'!A2027:C2027,3,FALSE)</f>
        <v>4.84</v>
      </c>
      <c r="E2027" s="16" t="str">
        <f>VLOOKUP(A2027,'Medical Examinations'!A2027:D2027,4,FALSE)</f>
        <v>Yes</v>
      </c>
      <c r="F2027" s="16" t="str">
        <f>VLOOKUP(A2027,'Medical Examinations'!A2027:E2027,5,FALSE)</f>
        <v>No</v>
      </c>
      <c r="G2027" s="16" t="str">
        <f>VLOOKUP(A2027,'Medical Examinations'!A2027:F2027,6,FALSE)</f>
        <v>No</v>
      </c>
      <c r="H2027" s="16">
        <f>VLOOKUP('HEALTH CARE'!A2027,'Medical Examinations'!A2027:G2027,7,FALSE)</f>
        <v>0</v>
      </c>
      <c r="I2027" s="16" t="str">
        <f>VLOOKUP(A2027,'Medical Examinations'!A2027:H2027,8,FALSE)</f>
        <v>No</v>
      </c>
      <c r="J2027" s="16" t="str">
        <f>VLOOKUP(A2027,'Medical Examinations'!A2027:I2027,9,FALSE)</f>
        <v>obesity</v>
      </c>
      <c r="K2027" s="16" t="str">
        <f>VLOOKUP(A2027,'Medical Examinations'!A2027:J2027,10,FALSE)</f>
        <v>normal</v>
      </c>
      <c r="L2027" s="18">
        <f>VLOOKUP(A2027,'Hospitalisation Details'!A:F, 5, FALSE)</f>
        <v>30</v>
      </c>
      <c r="M2027" s="16">
        <f>VLOOKUP(A2027,'Hospitalisation Details'!A2027:H2027,8,FALSE)</f>
        <v>2927.06</v>
      </c>
      <c r="N2027" s="16" t="str">
        <f>VLOOKUP(A2027,'Hospitalisation Details'!A2027:I2027,9,FALSE)</f>
        <v>tier - 2</v>
      </c>
      <c r="O2027" s="16" t="str">
        <f>VLOOKUP(A2027,'Hospitalisation Details'!A2027:J2027,10,FALSE)</f>
        <v>tier - 2</v>
      </c>
      <c r="P2027" s="16" t="str">
        <f>VLOOKUP(A2027,'Hospitalisation Details'!A2027:K2027,11,FALSE)</f>
        <v>R1013</v>
      </c>
      <c r="Q2027" s="16">
        <f>VLOOKUP(A2027,'Hospitalisation Details'!A2027:L2027,12,FALSE)</f>
        <v>26</v>
      </c>
    </row>
    <row r="2028" spans="1:17" ht="20.399999999999999" x14ac:dyDescent="0.6">
      <c r="A2028" s="17" t="s">
        <v>340</v>
      </c>
      <c r="B2028" s="16" t="str">
        <f>VLOOKUP('HEALTH CARE'!A2028,'Customer Names'!A2028:D2028,3,FALSE)</f>
        <v>Downs</v>
      </c>
      <c r="C2028" s="16">
        <f>VLOOKUP(A2028,'Medical Examinations'!A2028:B2028,2,FALSE)</f>
        <v>23.4</v>
      </c>
      <c r="D2028" s="16">
        <f>VLOOKUP(A2028,'Medical Examinations'!A2028:C2028,3,FALSE)</f>
        <v>5.53</v>
      </c>
      <c r="E2028" s="16" t="str">
        <f>VLOOKUP(A2028,'Medical Examinations'!A2028:D2028,4,FALSE)</f>
        <v>No</v>
      </c>
      <c r="F2028" s="16" t="str">
        <f>VLOOKUP(A2028,'Medical Examinations'!A2028:E2028,5,FALSE)</f>
        <v>No</v>
      </c>
      <c r="G2028" s="16" t="str">
        <f>VLOOKUP(A2028,'Medical Examinations'!A2028:F2028,6,FALSE)</f>
        <v>Yes</v>
      </c>
      <c r="H2028" s="16">
        <f>VLOOKUP('HEALTH CARE'!A2028,'Medical Examinations'!A2028:G2028,7,FALSE)</f>
        <v>1</v>
      </c>
      <c r="I2028" s="16" t="str">
        <f>VLOOKUP(A2028,'Medical Examinations'!A2028:H2028,8,FALSE)</f>
        <v>No</v>
      </c>
      <c r="J2028" s="16" t="str">
        <f>VLOOKUP(A2028,'Medical Examinations'!A2028:I2028,9,FALSE)</f>
        <v>normal weight</v>
      </c>
      <c r="K2028" s="16" t="str">
        <f>VLOOKUP(A2028,'Medical Examinations'!A2028:J2028,10,FALSE)</f>
        <v>normal</v>
      </c>
      <c r="L2028" s="18">
        <f>VLOOKUP(A2028,'Hospitalisation Details'!A:F, 5, FALSE)</f>
        <v>5</v>
      </c>
      <c r="M2028" s="16">
        <f>VLOOKUP(A2028,'Hospitalisation Details'!A2028:H2028,8,FALSE)</f>
        <v>2913.57</v>
      </c>
      <c r="N2028" s="16" t="str">
        <f>VLOOKUP(A2028,'Hospitalisation Details'!A2028:I2028,9,FALSE)</f>
        <v>tier - 2</v>
      </c>
      <c r="O2028" s="16" t="str">
        <f>VLOOKUP(A2028,'Hospitalisation Details'!A2028:J2028,10,FALSE)</f>
        <v>tier - 2</v>
      </c>
      <c r="P2028" s="16" t="str">
        <f>VLOOKUP(A2028,'Hospitalisation Details'!A2028:K2028,11,FALSE)</f>
        <v>R1011</v>
      </c>
      <c r="Q2028" s="16">
        <f>VLOOKUP(A2028,'Hospitalisation Details'!A2028:L2028,12,FALSE)</f>
        <v>20</v>
      </c>
    </row>
    <row r="2029" spans="1:17" ht="20.399999999999999" x14ac:dyDescent="0.6">
      <c r="A2029" s="17" t="s">
        <v>339</v>
      </c>
      <c r="B2029" s="16" t="str">
        <f>VLOOKUP('HEALTH CARE'!A2029,'Customer Names'!A2029:D2029,3,FALSE)</f>
        <v>Dent</v>
      </c>
      <c r="C2029" s="16">
        <f>VLOOKUP(A2029,'Medical Examinations'!A2029:B2029,2,FALSE)</f>
        <v>30</v>
      </c>
      <c r="D2029" s="16">
        <f>VLOOKUP(A2029,'Medical Examinations'!A2029:C2029,3,FALSE)</f>
        <v>4.33</v>
      </c>
      <c r="E2029" s="16" t="str">
        <f>VLOOKUP(A2029,'Medical Examinations'!A2029:D2029,4,FALSE)</f>
        <v>Yes</v>
      </c>
      <c r="F2029" s="16" t="str">
        <f>VLOOKUP(A2029,'Medical Examinations'!A2029:E2029,5,FALSE)</f>
        <v>No</v>
      </c>
      <c r="G2029" s="16" t="str">
        <f>VLOOKUP(A2029,'Medical Examinations'!A2029:F2029,6,FALSE)</f>
        <v>No</v>
      </c>
      <c r="H2029" s="16">
        <f>VLOOKUP('HEALTH CARE'!A2029,'Medical Examinations'!A2029:G2029,7,FALSE)</f>
        <v>0</v>
      </c>
      <c r="I2029" s="16" t="str">
        <f>VLOOKUP(A2029,'Medical Examinations'!A2029:H2029,8,FALSE)</f>
        <v>No</v>
      </c>
      <c r="J2029" s="16" t="b">
        <f>VLOOKUP(A2029,'Medical Examinations'!A2029:I2029,9,FALSE)</f>
        <v>0</v>
      </c>
      <c r="K2029" s="16" t="str">
        <f>VLOOKUP(A2029,'Medical Examinations'!A2029:J2029,10,FALSE)</f>
        <v>normal</v>
      </c>
      <c r="L2029" s="18">
        <f>VLOOKUP(A2029,'Hospitalisation Details'!A:F, 5, FALSE)</f>
        <v>13</v>
      </c>
      <c r="M2029" s="16">
        <f>VLOOKUP(A2029,'Hospitalisation Details'!A2029:H2029,8,FALSE)</f>
        <v>2904.09</v>
      </c>
      <c r="N2029" s="16" t="str">
        <f>VLOOKUP(A2029,'Hospitalisation Details'!A2029:I2029,9,FALSE)</f>
        <v>tier - 2</v>
      </c>
      <c r="O2029" s="16" t="str">
        <f>VLOOKUP(A2029,'Hospitalisation Details'!A2029:J2029,10,FALSE)</f>
        <v>tier - 2</v>
      </c>
      <c r="P2029" s="16" t="str">
        <f>VLOOKUP(A2029,'Hospitalisation Details'!A2029:K2029,11,FALSE)</f>
        <v>R1011</v>
      </c>
      <c r="Q2029" s="16">
        <f>VLOOKUP(A2029,'Hospitalisation Details'!A2029:L2029,12,FALSE)</f>
        <v>26</v>
      </c>
    </row>
    <row r="2030" spans="1:17" ht="20.399999999999999" x14ac:dyDescent="0.6">
      <c r="A2030" s="17" t="s">
        <v>338</v>
      </c>
      <c r="B2030" s="16" t="str">
        <f>VLOOKUP('HEALTH CARE'!A2030,'Customer Names'!A2030:D2030,3,FALSE)</f>
        <v>Ranti</v>
      </c>
      <c r="C2030" s="16">
        <f>VLOOKUP(A2030,'Medical Examinations'!A2030:B2030,2,FALSE)</f>
        <v>29.15</v>
      </c>
      <c r="D2030" s="16">
        <f>VLOOKUP(A2030,'Medical Examinations'!A2030:C2030,3,FALSE)</f>
        <v>4.91</v>
      </c>
      <c r="E2030" s="16" t="str">
        <f>VLOOKUP(A2030,'Medical Examinations'!A2030:D2030,4,FALSE)</f>
        <v>Yes</v>
      </c>
      <c r="F2030" s="16" t="str">
        <f>VLOOKUP(A2030,'Medical Examinations'!A2030:E2030,5,FALSE)</f>
        <v>No</v>
      </c>
      <c r="G2030" s="16" t="str">
        <f>VLOOKUP(A2030,'Medical Examinations'!A2030:F2030,6,FALSE)</f>
        <v>No</v>
      </c>
      <c r="H2030" s="16">
        <f>VLOOKUP('HEALTH CARE'!A2030,'Medical Examinations'!A2030:G2030,7,FALSE)</f>
        <v>0</v>
      </c>
      <c r="I2030" s="16" t="str">
        <f>VLOOKUP(A2030,'Medical Examinations'!A2030:H2030,8,FALSE)</f>
        <v>No</v>
      </c>
      <c r="J2030" s="16" t="str">
        <f>VLOOKUP(A2030,'Medical Examinations'!A2030:I2030,9,FALSE)</f>
        <v>overweight</v>
      </c>
      <c r="K2030" s="16" t="str">
        <f>VLOOKUP(A2030,'Medical Examinations'!A2030:J2030,10,FALSE)</f>
        <v>normal</v>
      </c>
      <c r="L2030" s="18">
        <f>VLOOKUP(A2030,'Hospitalisation Details'!A:F, 5, FALSE)</f>
        <v>24</v>
      </c>
      <c r="M2030" s="16">
        <f>VLOOKUP(A2030,'Hospitalisation Details'!A2030:H2030,8,FALSE)</f>
        <v>2902.91</v>
      </c>
      <c r="N2030" s="16" t="str">
        <f>VLOOKUP(A2030,'Hospitalisation Details'!A2030:I2030,9,FALSE)</f>
        <v>tier - 2</v>
      </c>
      <c r="O2030" s="16" t="str">
        <f>VLOOKUP(A2030,'Hospitalisation Details'!A2030:J2030,10,FALSE)</f>
        <v>tier - 2</v>
      </c>
      <c r="P2030" s="16" t="str">
        <f>VLOOKUP(A2030,'Hospitalisation Details'!A2030:K2030,11,FALSE)</f>
        <v>R1013</v>
      </c>
      <c r="Q2030" s="16">
        <f>VLOOKUP(A2030,'Hospitalisation Details'!A2030:L2030,12,FALSE)</f>
        <v>26</v>
      </c>
    </row>
    <row r="2031" spans="1:17" ht="20.399999999999999" x14ac:dyDescent="0.6">
      <c r="A2031" s="17" t="s">
        <v>337</v>
      </c>
      <c r="B2031" s="16" t="str">
        <f>VLOOKUP('HEALTH CARE'!A2031,'Customer Names'!A2031:D2031,3,FALSE)</f>
        <v>Ishaq</v>
      </c>
      <c r="C2031" s="16">
        <f>VLOOKUP(A2031,'Medical Examinations'!A2031:B2031,2,FALSE)</f>
        <v>34.865000000000002</v>
      </c>
      <c r="D2031" s="16">
        <f>VLOOKUP(A2031,'Medical Examinations'!A2031:C2031,3,FALSE)</f>
        <v>4.8</v>
      </c>
      <c r="E2031" s="16" t="str">
        <f>VLOOKUP(A2031,'Medical Examinations'!A2031:D2031,4,FALSE)</f>
        <v>No</v>
      </c>
      <c r="F2031" s="16" t="str">
        <f>VLOOKUP(A2031,'Medical Examinations'!A2031:E2031,5,FALSE)</f>
        <v>No</v>
      </c>
      <c r="G2031" s="16" t="str">
        <f>VLOOKUP(A2031,'Medical Examinations'!A2031:F2031,6,FALSE)</f>
        <v>No</v>
      </c>
      <c r="H2031" s="16">
        <f>VLOOKUP('HEALTH CARE'!A2031,'Medical Examinations'!A2031:G2031,7,FALSE)</f>
        <v>0</v>
      </c>
      <c r="I2031" s="16" t="str">
        <f>VLOOKUP(A2031,'Medical Examinations'!A2031:H2031,8,FALSE)</f>
        <v>No</v>
      </c>
      <c r="J2031" s="16" t="str">
        <f>VLOOKUP(A2031,'Medical Examinations'!A2031:I2031,9,FALSE)</f>
        <v>obesity</v>
      </c>
      <c r="K2031" s="16" t="str">
        <f>VLOOKUP(A2031,'Medical Examinations'!A2031:J2031,10,FALSE)</f>
        <v>normal</v>
      </c>
      <c r="L2031" s="18">
        <f>VLOOKUP(A2031,'Hospitalisation Details'!A:F, 5, FALSE)</f>
        <v>1</v>
      </c>
      <c r="M2031" s="16">
        <f>VLOOKUP(A2031,'Hospitalisation Details'!A2031:H2031,8,FALSE)</f>
        <v>2899.49</v>
      </c>
      <c r="N2031" s="16" t="str">
        <f>VLOOKUP(A2031,'Hospitalisation Details'!A2031:I2031,9,FALSE)</f>
        <v>tier - 2</v>
      </c>
      <c r="O2031" s="16" t="str">
        <f>VLOOKUP(A2031,'Hospitalisation Details'!A2031:J2031,10,FALSE)</f>
        <v>tier - 2</v>
      </c>
      <c r="P2031" s="16" t="str">
        <f>VLOOKUP(A2031,'Hospitalisation Details'!A2031:K2031,11,FALSE)</f>
        <v>R1024</v>
      </c>
      <c r="Q2031" s="16">
        <f>VLOOKUP(A2031,'Hospitalisation Details'!A2031:L2031,12,FALSE)</f>
        <v>23</v>
      </c>
    </row>
    <row r="2032" spans="1:17" ht="20.399999999999999" x14ac:dyDescent="0.6">
      <c r="A2032" s="17" t="s">
        <v>336</v>
      </c>
      <c r="B2032" s="16" t="str">
        <f>VLOOKUP('HEALTH CARE'!A2032,'Customer Names'!A2032:D2032,3,FALSE)</f>
        <v>Wiles</v>
      </c>
      <c r="C2032" s="16">
        <f>VLOOKUP(A2032,'Medical Examinations'!A2032:B2032,2,FALSE)</f>
        <v>28.12</v>
      </c>
      <c r="D2032" s="16">
        <f>VLOOKUP(A2032,'Medical Examinations'!A2032:C2032,3,FALSE)</f>
        <v>5.55</v>
      </c>
      <c r="E2032" s="16" t="str">
        <f>VLOOKUP(A2032,'Medical Examinations'!A2032:D2032,4,FALSE)</f>
        <v>Yes</v>
      </c>
      <c r="F2032" s="16" t="str">
        <f>VLOOKUP(A2032,'Medical Examinations'!A2032:E2032,5,FALSE)</f>
        <v>yes</v>
      </c>
      <c r="G2032" s="16" t="str">
        <f>VLOOKUP(A2032,'Medical Examinations'!A2032:F2032,6,FALSE)</f>
        <v>No</v>
      </c>
      <c r="H2032" s="16">
        <f>VLOOKUP('HEALTH CARE'!A2032,'Medical Examinations'!A2032:G2032,7,FALSE)</f>
        <v>2</v>
      </c>
      <c r="I2032" s="16" t="str">
        <f>VLOOKUP(A2032,'Medical Examinations'!A2032:H2032,8,FALSE)</f>
        <v>No</v>
      </c>
      <c r="J2032" s="16" t="str">
        <f>VLOOKUP(A2032,'Medical Examinations'!A2032:I2032,9,FALSE)</f>
        <v>overweight</v>
      </c>
      <c r="K2032" s="16" t="str">
        <f>VLOOKUP(A2032,'Medical Examinations'!A2032:J2032,10,FALSE)</f>
        <v>normal</v>
      </c>
      <c r="L2032" s="18">
        <f>VLOOKUP(A2032,'Hospitalisation Details'!A:F, 5, FALSE)</f>
        <v>14</v>
      </c>
      <c r="M2032" s="16">
        <f>VLOOKUP(A2032,'Hospitalisation Details'!A2032:H2032,8,FALSE)</f>
        <v>2897.46</v>
      </c>
      <c r="N2032" s="16" t="str">
        <f>VLOOKUP(A2032,'Hospitalisation Details'!A2032:I2032,9,FALSE)</f>
        <v>tier - 2</v>
      </c>
      <c r="O2032" s="16" t="str">
        <f>VLOOKUP(A2032,'Hospitalisation Details'!A2032:J2032,10,FALSE)</f>
        <v>tier - 1</v>
      </c>
      <c r="P2032" s="16" t="str">
        <f>VLOOKUP(A2032,'Hospitalisation Details'!A2032:K2032,11,FALSE)</f>
        <v>R1012</v>
      </c>
      <c r="Q2032" s="16">
        <f>VLOOKUP(A2032,'Hospitalisation Details'!A2032:L2032,12,FALSE)</f>
        <v>22</v>
      </c>
    </row>
    <row r="2033" spans="1:17" ht="20.399999999999999" x14ac:dyDescent="0.6">
      <c r="A2033" s="17" t="s">
        <v>335</v>
      </c>
      <c r="B2033" s="16" t="str">
        <f>VLOOKUP('HEALTH CARE'!A2033,'Customer Names'!A2033:D2033,3,FALSE)</f>
        <v>Roberts</v>
      </c>
      <c r="C2033" s="16">
        <f>VLOOKUP(A2033,'Medical Examinations'!A2033:B2033,2,FALSE)</f>
        <v>29.45</v>
      </c>
      <c r="D2033" s="16">
        <f>VLOOKUP(A2033,'Medical Examinations'!A2033:C2033,3,FALSE)</f>
        <v>5.24</v>
      </c>
      <c r="E2033" s="16" t="str">
        <f>VLOOKUP(A2033,'Medical Examinations'!A2033:D2033,4,FALSE)</f>
        <v>Yes</v>
      </c>
      <c r="F2033" s="16" t="str">
        <f>VLOOKUP(A2033,'Medical Examinations'!A2033:E2033,5,FALSE)</f>
        <v>No</v>
      </c>
      <c r="G2033" s="16" t="str">
        <f>VLOOKUP(A2033,'Medical Examinations'!A2033:F2033,6,FALSE)</f>
        <v>No</v>
      </c>
      <c r="H2033" s="16">
        <f>VLOOKUP('HEALTH CARE'!A2033,'Medical Examinations'!A2033:G2033,7,FALSE)</f>
        <v>0</v>
      </c>
      <c r="I2033" s="16" t="str">
        <f>VLOOKUP(A2033,'Medical Examinations'!A2033:H2033,8,FALSE)</f>
        <v>No</v>
      </c>
      <c r="J2033" s="16" t="str">
        <f>VLOOKUP(A2033,'Medical Examinations'!A2033:I2033,9,FALSE)</f>
        <v>overweight</v>
      </c>
      <c r="K2033" s="16" t="str">
        <f>VLOOKUP(A2033,'Medical Examinations'!A2033:J2033,10,FALSE)</f>
        <v>normal</v>
      </c>
      <c r="L2033" s="18">
        <f>VLOOKUP(A2033,'Hospitalisation Details'!A:F, 5, FALSE)</f>
        <v>21</v>
      </c>
      <c r="M2033" s="16">
        <f>VLOOKUP(A2033,'Hospitalisation Details'!A2033:H2033,8,FALSE)</f>
        <v>2897.32</v>
      </c>
      <c r="N2033" s="16" t="str">
        <f>VLOOKUP(A2033,'Hospitalisation Details'!A2033:I2033,9,FALSE)</f>
        <v>tier - 3</v>
      </c>
      <c r="O2033" s="16" t="str">
        <f>VLOOKUP(A2033,'Hospitalisation Details'!A2033:J2033,10,FALSE)</f>
        <v>tier - 3</v>
      </c>
      <c r="P2033" s="16" t="str">
        <f>VLOOKUP(A2033,'Hospitalisation Details'!A2033:K2033,11,FALSE)</f>
        <v>R1016</v>
      </c>
      <c r="Q2033" s="16">
        <f>VLOOKUP(A2033,'Hospitalisation Details'!A2033:L2033,12,FALSE)</f>
        <v>26</v>
      </c>
    </row>
    <row r="2034" spans="1:17" ht="20.399999999999999" x14ac:dyDescent="0.6">
      <c r="A2034" s="17" t="s">
        <v>334</v>
      </c>
      <c r="B2034" s="16" t="str">
        <f>VLOOKUP('HEALTH CARE'!A2034,'Customer Names'!A2034:D2034,3,FALSE)</f>
        <v>Serafini</v>
      </c>
      <c r="C2034" s="16">
        <f>VLOOKUP(A2034,'Medical Examinations'!A2034:B2034,2,FALSE)</f>
        <v>27.94</v>
      </c>
      <c r="D2034" s="16">
        <f>VLOOKUP(A2034,'Medical Examinations'!A2034:C2034,3,FALSE)</f>
        <v>6.08</v>
      </c>
      <c r="E2034" s="16" t="str">
        <f>VLOOKUP(A2034,'Medical Examinations'!A2034:D2034,4,FALSE)</f>
        <v>No</v>
      </c>
      <c r="F2034" s="16" t="str">
        <f>VLOOKUP(A2034,'Medical Examinations'!A2034:E2034,5,FALSE)</f>
        <v>No</v>
      </c>
      <c r="G2034" s="16" t="str">
        <f>VLOOKUP(A2034,'Medical Examinations'!A2034:F2034,6,FALSE)</f>
        <v>Yes</v>
      </c>
      <c r="H2034" s="16">
        <f>VLOOKUP('HEALTH CARE'!A2034,'Medical Examinations'!A2034:G2034,7,FALSE)</f>
        <v>1</v>
      </c>
      <c r="I2034" s="16" t="str">
        <f>VLOOKUP(A2034,'Medical Examinations'!A2034:H2034,8,FALSE)</f>
        <v>No</v>
      </c>
      <c r="J2034" s="16" t="str">
        <f>VLOOKUP(A2034,'Medical Examinations'!A2034:I2034,9,FALSE)</f>
        <v>overweight</v>
      </c>
      <c r="K2034" s="16" t="str">
        <f>VLOOKUP(A2034,'Medical Examinations'!A2034:J2034,10,FALSE)</f>
        <v>prediabetes</v>
      </c>
      <c r="L2034" s="18">
        <f>VLOOKUP(A2034,'Hospitalisation Details'!A:F, 5, FALSE)</f>
        <v>12</v>
      </c>
      <c r="M2034" s="16">
        <f>VLOOKUP(A2034,'Hospitalisation Details'!A2034:H2034,8,FALSE)</f>
        <v>2867.12</v>
      </c>
      <c r="N2034" s="16" t="str">
        <f>VLOOKUP(A2034,'Hospitalisation Details'!A2034:I2034,9,FALSE)</f>
        <v>tier - 1</v>
      </c>
      <c r="O2034" s="16" t="str">
        <f>VLOOKUP(A2034,'Hospitalisation Details'!A2034:J2034,10,FALSE)</f>
        <v>tier - 3</v>
      </c>
      <c r="P2034" s="16" t="str">
        <f>VLOOKUP(A2034,'Hospitalisation Details'!A2034:K2034,11,FALSE)</f>
        <v>R1013</v>
      </c>
      <c r="Q2034" s="16">
        <f>VLOOKUP(A2034,'Hospitalisation Details'!A2034:L2034,12,FALSE)</f>
        <v>29</v>
      </c>
    </row>
    <row r="2035" spans="1:17" ht="20.399999999999999" x14ac:dyDescent="0.6">
      <c r="A2035" s="17" t="s">
        <v>333</v>
      </c>
      <c r="B2035" s="16" t="str">
        <f>VLOOKUP('HEALTH CARE'!A2035,'Customer Names'!A2035:D2035,3,FALSE)</f>
        <v>Button</v>
      </c>
      <c r="C2035" s="16">
        <f>VLOOKUP(A2035,'Medical Examinations'!A2035:B2035,2,FALSE)</f>
        <v>27.2</v>
      </c>
      <c r="D2035" s="16">
        <f>VLOOKUP(A2035,'Medical Examinations'!A2035:C2035,3,FALSE)</f>
        <v>5.83</v>
      </c>
      <c r="E2035" s="16" t="str">
        <f>VLOOKUP(A2035,'Medical Examinations'!A2035:D2035,4,FALSE)</f>
        <v>No</v>
      </c>
      <c r="F2035" s="16" t="str">
        <f>VLOOKUP(A2035,'Medical Examinations'!A2035:E2035,5,FALSE)</f>
        <v>No</v>
      </c>
      <c r="G2035" s="16" t="str">
        <f>VLOOKUP(A2035,'Medical Examinations'!A2035:F2035,6,FALSE)</f>
        <v>Yes</v>
      </c>
      <c r="H2035" s="16">
        <f>VLOOKUP('HEALTH CARE'!A2035,'Medical Examinations'!A2035:G2035,7,FALSE)</f>
        <v>1</v>
      </c>
      <c r="I2035" s="16" t="str">
        <f>VLOOKUP(A2035,'Medical Examinations'!A2035:H2035,8,FALSE)</f>
        <v>No</v>
      </c>
      <c r="J2035" s="16" t="str">
        <f>VLOOKUP(A2035,'Medical Examinations'!A2035:I2035,9,FALSE)</f>
        <v>overweight</v>
      </c>
      <c r="K2035" s="16" t="str">
        <f>VLOOKUP(A2035,'Medical Examinations'!A2035:J2035,10,FALSE)</f>
        <v>prediabetes</v>
      </c>
      <c r="L2035" s="18">
        <f>VLOOKUP(A2035,'Hospitalisation Details'!A:F, 5, FALSE)</f>
        <v>1</v>
      </c>
      <c r="M2035" s="16">
        <f>VLOOKUP(A2035,'Hospitalisation Details'!A2035:H2035,8,FALSE)</f>
        <v>2866.09</v>
      </c>
      <c r="N2035" s="16" t="str">
        <f>VLOOKUP(A2035,'Hospitalisation Details'!A2035:I2035,9,FALSE)</f>
        <v>tier - 3</v>
      </c>
      <c r="O2035" s="16" t="str">
        <f>VLOOKUP(A2035,'Hospitalisation Details'!A2035:J2035,10,FALSE)</f>
        <v>tier - 3</v>
      </c>
      <c r="P2035" s="16" t="str">
        <f>VLOOKUP(A2035,'Hospitalisation Details'!A2035:K2035,11,FALSE)</f>
        <v>R1011</v>
      </c>
      <c r="Q2035" s="16">
        <f>VLOOKUP(A2035,'Hospitalisation Details'!A2035:L2035,12,FALSE)</f>
        <v>29</v>
      </c>
    </row>
    <row r="2036" spans="1:17" ht="20.399999999999999" x14ac:dyDescent="0.6">
      <c r="A2036" s="17" t="s">
        <v>332</v>
      </c>
      <c r="B2036" s="16" t="str">
        <f>VLOOKUP('HEALTH CARE'!A2036,'Customer Names'!A2036:D2036,3,FALSE)</f>
        <v>Gaal</v>
      </c>
      <c r="C2036" s="16">
        <f>VLOOKUP(A2036,'Medical Examinations'!A2036:B2036,2,FALSE)</f>
        <v>33.344999999999999</v>
      </c>
      <c r="D2036" s="16">
        <f>VLOOKUP(A2036,'Medical Examinations'!A2036:C2036,3,FALSE)</f>
        <v>4.29</v>
      </c>
      <c r="E2036" s="16" t="str">
        <f>VLOOKUP(A2036,'Medical Examinations'!A2036:D2036,4,FALSE)</f>
        <v>No</v>
      </c>
      <c r="F2036" s="16" t="str">
        <f>VLOOKUP(A2036,'Medical Examinations'!A2036:E2036,5,FALSE)</f>
        <v>No</v>
      </c>
      <c r="G2036" s="16" t="str">
        <f>VLOOKUP(A2036,'Medical Examinations'!A2036:F2036,6,FALSE)</f>
        <v>No</v>
      </c>
      <c r="H2036" s="16">
        <f>VLOOKUP('HEALTH CARE'!A2036,'Medical Examinations'!A2036:G2036,7,FALSE)</f>
        <v>1</v>
      </c>
      <c r="I2036" s="16" t="str">
        <f>VLOOKUP(A2036,'Medical Examinations'!A2036:H2036,8,FALSE)</f>
        <v>No</v>
      </c>
      <c r="J2036" s="16" t="str">
        <f>VLOOKUP(A2036,'Medical Examinations'!A2036:I2036,9,FALSE)</f>
        <v>obesity</v>
      </c>
      <c r="K2036" s="16" t="str">
        <f>VLOOKUP(A2036,'Medical Examinations'!A2036:J2036,10,FALSE)</f>
        <v>normal</v>
      </c>
      <c r="L2036" s="18">
        <f>VLOOKUP(A2036,'Hospitalisation Details'!A:F, 5, FALSE)</f>
        <v>4</v>
      </c>
      <c r="M2036" s="16">
        <f>VLOOKUP(A2036,'Hospitalisation Details'!A2036:H2036,8,FALSE)</f>
        <v>2855.44</v>
      </c>
      <c r="N2036" s="16" t="str">
        <f>VLOOKUP(A2036,'Hospitalisation Details'!A2036:I2036,9,FALSE)</f>
        <v>tier - 2</v>
      </c>
      <c r="O2036" s="16" t="str">
        <f>VLOOKUP(A2036,'Hospitalisation Details'!A2036:J2036,10,FALSE)</f>
        <v>tier - 3</v>
      </c>
      <c r="P2036" s="16" t="str">
        <f>VLOOKUP(A2036,'Hospitalisation Details'!A2036:K2036,11,FALSE)</f>
        <v>R1012</v>
      </c>
      <c r="Q2036" s="16">
        <f>VLOOKUP(A2036,'Hospitalisation Details'!A2036:L2036,12,FALSE)</f>
        <v>24</v>
      </c>
    </row>
    <row r="2037" spans="1:17" ht="20.399999999999999" x14ac:dyDescent="0.6">
      <c r="A2037" s="17" t="s">
        <v>331</v>
      </c>
      <c r="B2037" s="16" t="str">
        <f>VLOOKUP('HEALTH CARE'!A2037,'Customer Names'!A2037:D2037,3,FALSE)</f>
        <v>Liptak</v>
      </c>
      <c r="C2037" s="16">
        <f>VLOOKUP(A2037,'Medical Examinations'!A2037:B2037,2,FALSE)</f>
        <v>29.925000000000001</v>
      </c>
      <c r="D2037" s="16">
        <f>VLOOKUP(A2037,'Medical Examinations'!A2037:C2037,3,FALSE)</f>
        <v>5.3</v>
      </c>
      <c r="E2037" s="16" t="str">
        <f>VLOOKUP(A2037,'Medical Examinations'!A2037:D2037,4,FALSE)</f>
        <v>No</v>
      </c>
      <c r="F2037" s="16" t="str">
        <f>VLOOKUP(A2037,'Medical Examinations'!A2037:E2037,5,FALSE)</f>
        <v>No</v>
      </c>
      <c r="G2037" s="16" t="str">
        <f>VLOOKUP(A2037,'Medical Examinations'!A2037:F2037,6,FALSE)</f>
        <v>No</v>
      </c>
      <c r="H2037" s="16">
        <f>VLOOKUP('HEALTH CARE'!A2037,'Medical Examinations'!A2037:G2037,7,FALSE)</f>
        <v>1</v>
      </c>
      <c r="I2037" s="16" t="str">
        <f>VLOOKUP(A2037,'Medical Examinations'!A2037:H2037,8,FALSE)</f>
        <v>No</v>
      </c>
      <c r="J2037" s="16" t="b">
        <f>VLOOKUP(A2037,'Medical Examinations'!A2037:I2037,9,FALSE)</f>
        <v>0</v>
      </c>
      <c r="K2037" s="16" t="str">
        <f>VLOOKUP(A2037,'Medical Examinations'!A2037:J2037,10,FALSE)</f>
        <v>normal</v>
      </c>
      <c r="L2037" s="18">
        <f>VLOOKUP(A2037,'Hospitalisation Details'!A:F, 5, FALSE)</f>
        <v>17</v>
      </c>
      <c r="M2037" s="16">
        <f>VLOOKUP(A2037,'Hospitalisation Details'!A2037:H2037,8,FALSE)</f>
        <v>2850.68</v>
      </c>
      <c r="N2037" s="16" t="str">
        <f>VLOOKUP(A2037,'Hospitalisation Details'!A2037:I2037,9,FALSE)</f>
        <v>tier - 2</v>
      </c>
      <c r="O2037" s="16" t="str">
        <f>VLOOKUP(A2037,'Hospitalisation Details'!A2037:J2037,10,FALSE)</f>
        <v>tier - 3</v>
      </c>
      <c r="P2037" s="16" t="str">
        <f>VLOOKUP(A2037,'Hospitalisation Details'!A2037:K2037,11,FALSE)</f>
        <v>R1012</v>
      </c>
      <c r="Q2037" s="16">
        <f>VLOOKUP(A2037,'Hospitalisation Details'!A2037:L2037,12,FALSE)</f>
        <v>24</v>
      </c>
    </row>
    <row r="2038" spans="1:17" ht="20.399999999999999" x14ac:dyDescent="0.6">
      <c r="A2038" s="17" t="s">
        <v>330</v>
      </c>
      <c r="B2038" s="16" t="str">
        <f>VLOOKUP('HEALTH CARE'!A2038,'Customer Names'!A2038:D2038,3,FALSE)</f>
        <v>Kellam</v>
      </c>
      <c r="C2038" s="16">
        <f>VLOOKUP(A2038,'Medical Examinations'!A2038:B2038,2,FALSE)</f>
        <v>24.225000000000001</v>
      </c>
      <c r="D2038" s="16">
        <f>VLOOKUP(A2038,'Medical Examinations'!A2038:C2038,3,FALSE)</f>
        <v>4.42</v>
      </c>
      <c r="E2038" s="16" t="str">
        <f>VLOOKUP(A2038,'Medical Examinations'!A2038:D2038,4,FALSE)</f>
        <v>No</v>
      </c>
      <c r="F2038" s="16" t="str">
        <f>VLOOKUP(A2038,'Medical Examinations'!A2038:E2038,5,FALSE)</f>
        <v>No</v>
      </c>
      <c r="G2038" s="16" t="str">
        <f>VLOOKUP(A2038,'Medical Examinations'!A2038:F2038,6,FALSE)</f>
        <v>No</v>
      </c>
      <c r="H2038" s="16">
        <f>VLOOKUP('HEALTH CARE'!A2038,'Medical Examinations'!A2038:G2038,7,FALSE)</f>
        <v>1</v>
      </c>
      <c r="I2038" s="16" t="str">
        <f>VLOOKUP(A2038,'Medical Examinations'!A2038:H2038,8,FALSE)</f>
        <v>No</v>
      </c>
      <c r="J2038" s="16" t="str">
        <f>VLOOKUP(A2038,'Medical Examinations'!A2038:I2038,9,FALSE)</f>
        <v>normal weight</v>
      </c>
      <c r="K2038" s="16" t="str">
        <f>VLOOKUP(A2038,'Medical Examinations'!A2038:J2038,10,FALSE)</f>
        <v>normal</v>
      </c>
      <c r="L2038" s="18">
        <f>VLOOKUP(A2038,'Hospitalisation Details'!A:F, 5, FALSE)</f>
        <v>15</v>
      </c>
      <c r="M2038" s="16">
        <f>VLOOKUP(A2038,'Hospitalisation Details'!A2038:H2038,8,FALSE)</f>
        <v>2842.76</v>
      </c>
      <c r="N2038" s="16" t="str">
        <f>VLOOKUP(A2038,'Hospitalisation Details'!A2038:I2038,9,FALSE)</f>
        <v>tier - 2</v>
      </c>
      <c r="O2038" s="16" t="str">
        <f>VLOOKUP(A2038,'Hospitalisation Details'!A2038:J2038,10,FALSE)</f>
        <v>tier - 3</v>
      </c>
      <c r="P2038" s="16" t="str">
        <f>VLOOKUP(A2038,'Hospitalisation Details'!A2038:K2038,11,FALSE)</f>
        <v>R1012</v>
      </c>
      <c r="Q2038" s="16">
        <f>VLOOKUP(A2038,'Hospitalisation Details'!A2038:L2038,12,FALSE)</f>
        <v>24</v>
      </c>
    </row>
    <row r="2039" spans="1:17" ht="20.399999999999999" x14ac:dyDescent="0.6">
      <c r="A2039" s="17" t="s">
        <v>329</v>
      </c>
      <c r="B2039" s="16" t="str">
        <f>VLOOKUP('HEALTH CARE'!A2039,'Customer Names'!A2039:D2039,3,FALSE)</f>
        <v>Gordon</v>
      </c>
      <c r="C2039" s="16">
        <f>VLOOKUP(A2039,'Medical Examinations'!A2039:B2039,2,FALSE)</f>
        <v>29.68</v>
      </c>
      <c r="D2039" s="16">
        <f>VLOOKUP(A2039,'Medical Examinations'!A2039:C2039,3,FALSE)</f>
        <v>5.68</v>
      </c>
      <c r="E2039" s="16" t="str">
        <f>VLOOKUP(A2039,'Medical Examinations'!A2039:D2039,4,FALSE)</f>
        <v>No</v>
      </c>
      <c r="F2039" s="16" t="str">
        <f>VLOOKUP(A2039,'Medical Examinations'!A2039:E2039,5,FALSE)</f>
        <v>yes</v>
      </c>
      <c r="G2039" s="16" t="str">
        <f>VLOOKUP(A2039,'Medical Examinations'!A2039:F2039,6,FALSE)</f>
        <v>No</v>
      </c>
      <c r="H2039" s="16">
        <f>VLOOKUP('HEALTH CARE'!A2039,'Medical Examinations'!A2039:G2039,7,FALSE)</f>
        <v>1</v>
      </c>
      <c r="I2039" s="16" t="str">
        <f>VLOOKUP(A2039,'Medical Examinations'!A2039:H2039,8,FALSE)</f>
        <v>No</v>
      </c>
      <c r="J2039" s="16" t="str">
        <f>VLOOKUP(A2039,'Medical Examinations'!A2039:I2039,9,FALSE)</f>
        <v>overweight</v>
      </c>
      <c r="K2039" s="16" t="str">
        <f>VLOOKUP(A2039,'Medical Examinations'!A2039:J2039,10,FALSE)</f>
        <v>normal</v>
      </c>
      <c r="L2039" s="18">
        <f>VLOOKUP(A2039,'Hospitalisation Details'!A:F, 5, FALSE)</f>
        <v>1</v>
      </c>
      <c r="M2039" s="16">
        <f>VLOOKUP(A2039,'Hospitalisation Details'!A2039:H2039,8,FALSE)</f>
        <v>2819.51</v>
      </c>
      <c r="N2039" s="16" t="str">
        <f>VLOOKUP(A2039,'Hospitalisation Details'!A2039:I2039,9,FALSE)</f>
        <v>tier - 2</v>
      </c>
      <c r="O2039" s="16" t="str">
        <f>VLOOKUP(A2039,'Hospitalisation Details'!A2039:J2039,10,FALSE)</f>
        <v>tier - 3</v>
      </c>
      <c r="P2039" s="16" t="str">
        <f>VLOOKUP(A2039,'Hospitalisation Details'!A2039:K2039,11,FALSE)</f>
        <v>R1011</v>
      </c>
      <c r="Q2039" s="16">
        <f>VLOOKUP(A2039,'Hospitalisation Details'!A2039:L2039,12,FALSE)</f>
        <v>22</v>
      </c>
    </row>
    <row r="2040" spans="1:17" ht="20.399999999999999" x14ac:dyDescent="0.6">
      <c r="A2040" s="17" t="s">
        <v>328</v>
      </c>
      <c r="B2040" s="16" t="str">
        <f>VLOOKUP('HEALTH CARE'!A2040,'Customer Names'!A2040:D2040,3,FALSE)</f>
        <v>Hyland</v>
      </c>
      <c r="C2040" s="16">
        <f>VLOOKUP(A2040,'Medical Examinations'!A2040:B2040,2,FALSE)</f>
        <v>20.614999999999998</v>
      </c>
      <c r="D2040" s="16">
        <f>VLOOKUP(A2040,'Medical Examinations'!A2040:C2040,3,FALSE)</f>
        <v>6.05</v>
      </c>
      <c r="E2040" s="16" t="str">
        <f>VLOOKUP(A2040,'Medical Examinations'!A2040:D2040,4,FALSE)</f>
        <v>No</v>
      </c>
      <c r="F2040" s="16" t="str">
        <f>VLOOKUP(A2040,'Medical Examinations'!A2040:E2040,5,FALSE)</f>
        <v>No</v>
      </c>
      <c r="G2040" s="16" t="str">
        <f>VLOOKUP(A2040,'Medical Examinations'!A2040:F2040,6,FALSE)</f>
        <v>Yes</v>
      </c>
      <c r="H2040" s="16">
        <f>VLOOKUP('HEALTH CARE'!A2040,'Medical Examinations'!A2040:G2040,7,FALSE)</f>
        <v>1</v>
      </c>
      <c r="I2040" s="16" t="str">
        <f>VLOOKUP(A2040,'Medical Examinations'!A2040:H2040,8,FALSE)</f>
        <v>No</v>
      </c>
      <c r="J2040" s="16" t="str">
        <f>VLOOKUP(A2040,'Medical Examinations'!A2040:I2040,9,FALSE)</f>
        <v>normal weight</v>
      </c>
      <c r="K2040" s="16" t="str">
        <f>VLOOKUP(A2040,'Medical Examinations'!A2040:J2040,10,FALSE)</f>
        <v>prediabetes</v>
      </c>
      <c r="L2040" s="18">
        <f>VLOOKUP(A2040,'Hospitalisation Details'!A:F, 5, FALSE)</f>
        <v>23</v>
      </c>
      <c r="M2040" s="16">
        <f>VLOOKUP(A2040,'Hospitalisation Details'!A2040:H2040,8,FALSE)</f>
        <v>2803.7</v>
      </c>
      <c r="N2040" s="16" t="str">
        <f>VLOOKUP(A2040,'Hospitalisation Details'!A2040:I2040,9,FALSE)</f>
        <v>tier - 2</v>
      </c>
      <c r="O2040" s="16" t="str">
        <f>VLOOKUP(A2040,'Hospitalisation Details'!A2040:J2040,10,FALSE)</f>
        <v>tier - 1</v>
      </c>
      <c r="P2040" s="16" t="str">
        <f>VLOOKUP(A2040,'Hospitalisation Details'!A2040:K2040,11,FALSE)</f>
        <v>R1012</v>
      </c>
      <c r="Q2040" s="16">
        <f>VLOOKUP(A2040,'Hospitalisation Details'!A2040:L2040,12,FALSE)</f>
        <v>19</v>
      </c>
    </row>
    <row r="2041" spans="1:17" ht="20.399999999999999" x14ac:dyDescent="0.6">
      <c r="A2041" s="17" t="s">
        <v>327</v>
      </c>
      <c r="B2041" s="16" t="str">
        <f>VLOOKUP('HEALTH CARE'!A2041,'Customer Names'!A2041:D2041,3,FALSE)</f>
        <v>Wagoner</v>
      </c>
      <c r="C2041" s="16">
        <f>VLOOKUP(A2041,'Medical Examinations'!A2041:B2041,2,FALSE)</f>
        <v>32.119999999999997</v>
      </c>
      <c r="D2041" s="16">
        <f>VLOOKUP(A2041,'Medical Examinations'!A2041:C2041,3,FALSE)</f>
        <v>5.33</v>
      </c>
      <c r="E2041" s="16" t="str">
        <f>VLOOKUP(A2041,'Medical Examinations'!A2041:D2041,4,FALSE)</f>
        <v>No</v>
      </c>
      <c r="F2041" s="16" t="str">
        <f>VLOOKUP(A2041,'Medical Examinations'!A2041:E2041,5,FALSE)</f>
        <v>yes</v>
      </c>
      <c r="G2041" s="16" t="str">
        <f>VLOOKUP(A2041,'Medical Examinations'!A2041:F2041,6,FALSE)</f>
        <v>No</v>
      </c>
      <c r="H2041" s="16">
        <f>VLOOKUP('HEALTH CARE'!A2041,'Medical Examinations'!A2041:G2041,7,FALSE)</f>
        <v>1</v>
      </c>
      <c r="I2041" s="16" t="str">
        <f>VLOOKUP(A2041,'Medical Examinations'!A2041:H2041,8,FALSE)</f>
        <v>No</v>
      </c>
      <c r="J2041" s="16" t="str">
        <f>VLOOKUP(A2041,'Medical Examinations'!A2041:I2041,9,FALSE)</f>
        <v>obesity</v>
      </c>
      <c r="K2041" s="16" t="str">
        <f>VLOOKUP(A2041,'Medical Examinations'!A2041:J2041,10,FALSE)</f>
        <v>normal</v>
      </c>
      <c r="L2041" s="18">
        <f>VLOOKUP(A2041,'Hospitalisation Details'!A:F, 5, FALSE)</f>
        <v>4</v>
      </c>
      <c r="M2041" s="16">
        <f>VLOOKUP(A2041,'Hospitalisation Details'!A2041:H2041,8,FALSE)</f>
        <v>2801.26</v>
      </c>
      <c r="N2041" s="16" t="str">
        <f>VLOOKUP(A2041,'Hospitalisation Details'!A2041:I2041,9,FALSE)</f>
        <v>tier - 2</v>
      </c>
      <c r="O2041" s="16" t="str">
        <f>VLOOKUP(A2041,'Hospitalisation Details'!A2041:J2041,10,FALSE)</f>
        <v>tier - 3</v>
      </c>
      <c r="P2041" s="16" t="str">
        <f>VLOOKUP(A2041,'Hospitalisation Details'!A2041:K2041,11,FALSE)</f>
        <v>R1013</v>
      </c>
      <c r="Q2041" s="16">
        <f>VLOOKUP(A2041,'Hospitalisation Details'!A2041:L2041,12,FALSE)</f>
        <v>18</v>
      </c>
    </row>
    <row r="2042" spans="1:17" ht="20.399999999999999" x14ac:dyDescent="0.6">
      <c r="A2042" s="17" t="s">
        <v>326</v>
      </c>
      <c r="B2042" s="16" t="str">
        <f>VLOOKUP('HEALTH CARE'!A2042,'Customer Names'!A2042:D2042,3,FALSE)</f>
        <v>Thomas</v>
      </c>
      <c r="C2042" s="16">
        <f>VLOOKUP(A2042,'Medical Examinations'!A2042:B2042,2,FALSE)</f>
        <v>27.36</v>
      </c>
      <c r="D2042" s="16">
        <f>VLOOKUP(A2042,'Medical Examinations'!A2042:C2042,3,FALSE)</f>
        <v>6.22</v>
      </c>
      <c r="E2042" s="16" t="str">
        <f>VLOOKUP(A2042,'Medical Examinations'!A2042:D2042,4,FALSE)</f>
        <v>No</v>
      </c>
      <c r="F2042" s="16" t="str">
        <f>VLOOKUP(A2042,'Medical Examinations'!A2042:E2042,5,FALSE)</f>
        <v>No</v>
      </c>
      <c r="G2042" s="16" t="str">
        <f>VLOOKUP(A2042,'Medical Examinations'!A2042:F2042,6,FALSE)</f>
        <v>No</v>
      </c>
      <c r="H2042" s="16">
        <f>VLOOKUP('HEALTH CARE'!A2042,'Medical Examinations'!A2042:G2042,7,FALSE)</f>
        <v>0</v>
      </c>
      <c r="I2042" s="16" t="str">
        <f>VLOOKUP(A2042,'Medical Examinations'!A2042:H2042,8,FALSE)</f>
        <v>No</v>
      </c>
      <c r="J2042" s="16" t="str">
        <f>VLOOKUP(A2042,'Medical Examinations'!A2042:I2042,9,FALSE)</f>
        <v>overweight</v>
      </c>
      <c r="K2042" s="16" t="str">
        <f>VLOOKUP(A2042,'Medical Examinations'!A2042:J2042,10,FALSE)</f>
        <v>prediabetes</v>
      </c>
      <c r="L2042" s="18">
        <f>VLOOKUP(A2042,'Hospitalisation Details'!A:F, 5, FALSE)</f>
        <v>24</v>
      </c>
      <c r="M2042" s="16">
        <f>VLOOKUP(A2042,'Hospitalisation Details'!A2042:H2042,8,FALSE)</f>
        <v>2789.06</v>
      </c>
      <c r="N2042" s="16" t="str">
        <f>VLOOKUP(A2042,'Hospitalisation Details'!A2042:I2042,9,FALSE)</f>
        <v>tier - 2</v>
      </c>
      <c r="O2042" s="16" t="str">
        <f>VLOOKUP(A2042,'Hospitalisation Details'!A2042:J2042,10,FALSE)</f>
        <v>tier - 3</v>
      </c>
      <c r="P2042" s="16" t="str">
        <f>VLOOKUP(A2042,'Hospitalisation Details'!A2042:K2042,11,FALSE)</f>
        <v>R1012</v>
      </c>
      <c r="Q2042" s="16">
        <f>VLOOKUP(A2042,'Hospitalisation Details'!A2042:L2042,12,FALSE)</f>
        <v>23</v>
      </c>
    </row>
    <row r="2043" spans="1:17" ht="20.399999999999999" x14ac:dyDescent="0.6">
      <c r="A2043" s="17" t="s">
        <v>325</v>
      </c>
      <c r="B2043" s="16" t="str">
        <f>VLOOKUP('HEALTH CARE'!A2043,'Customer Names'!A2043:D2043,3,FALSE)</f>
        <v>Goffi</v>
      </c>
      <c r="C2043" s="16">
        <f>VLOOKUP(A2043,'Medical Examinations'!A2043:B2043,2,FALSE)</f>
        <v>17.385000000000002</v>
      </c>
      <c r="D2043" s="16">
        <f>VLOOKUP(A2043,'Medical Examinations'!A2043:C2043,3,FALSE)</f>
        <v>5.84</v>
      </c>
      <c r="E2043" s="16" t="str">
        <f>VLOOKUP(A2043,'Medical Examinations'!A2043:D2043,4,FALSE)</f>
        <v>No</v>
      </c>
      <c r="F2043" s="16" t="str">
        <f>VLOOKUP(A2043,'Medical Examinations'!A2043:E2043,5,FALSE)</f>
        <v>No</v>
      </c>
      <c r="G2043" s="16" t="str">
        <f>VLOOKUP(A2043,'Medical Examinations'!A2043:F2043,6,FALSE)</f>
        <v>No</v>
      </c>
      <c r="H2043" s="16">
        <f>VLOOKUP('HEALTH CARE'!A2043,'Medical Examinations'!A2043:G2043,7,FALSE)</f>
        <v>0</v>
      </c>
      <c r="I2043" s="16" t="str">
        <f>VLOOKUP(A2043,'Medical Examinations'!A2043:H2043,8,FALSE)</f>
        <v>No</v>
      </c>
      <c r="J2043" s="16" t="str">
        <f>VLOOKUP(A2043,'Medical Examinations'!A2043:I2043,9,FALSE)</f>
        <v>underweight</v>
      </c>
      <c r="K2043" s="16" t="str">
        <f>VLOOKUP(A2043,'Medical Examinations'!A2043:J2043,10,FALSE)</f>
        <v>prediabetes</v>
      </c>
      <c r="L2043" s="18">
        <f>VLOOKUP(A2043,'Hospitalisation Details'!A:F, 5, FALSE)</f>
        <v>29</v>
      </c>
      <c r="M2043" s="16">
        <f>VLOOKUP(A2043,'Hospitalisation Details'!A2043:H2043,8,FALSE)</f>
        <v>2775.19</v>
      </c>
      <c r="N2043" s="16" t="str">
        <f>VLOOKUP(A2043,'Hospitalisation Details'!A2043:I2043,9,FALSE)</f>
        <v>tier - 2</v>
      </c>
      <c r="O2043" s="16" t="str">
        <f>VLOOKUP(A2043,'Hospitalisation Details'!A2043:J2043,10,FALSE)</f>
        <v>tier - 1</v>
      </c>
      <c r="P2043" s="16" t="str">
        <f>VLOOKUP(A2043,'Hospitalisation Details'!A2043:K2043,11,FALSE)</f>
        <v>R1012</v>
      </c>
      <c r="Q2043" s="16">
        <f>VLOOKUP(A2043,'Hospitalisation Details'!A2043:L2043,12,FALSE)</f>
        <v>23</v>
      </c>
    </row>
    <row r="2044" spans="1:17" ht="20.399999999999999" x14ac:dyDescent="0.6">
      <c r="A2044" s="17" t="s">
        <v>324</v>
      </c>
      <c r="B2044" s="16" t="str">
        <f>VLOOKUP('HEALTH CARE'!A2044,'Customer Names'!A2044:D2044,3,FALSE)</f>
        <v>Salovaara</v>
      </c>
      <c r="C2044" s="16">
        <f>VLOOKUP(A2044,'Medical Examinations'!A2044:B2044,2,FALSE)</f>
        <v>30.13</v>
      </c>
      <c r="D2044" s="16">
        <f>VLOOKUP(A2044,'Medical Examinations'!A2044:C2044,3,FALSE)</f>
        <v>5.71</v>
      </c>
      <c r="E2044" s="16" t="str">
        <f>VLOOKUP(A2044,'Medical Examinations'!A2044:D2044,4,FALSE)</f>
        <v>No</v>
      </c>
      <c r="F2044" s="16" t="str">
        <f>VLOOKUP(A2044,'Medical Examinations'!A2044:E2044,5,FALSE)</f>
        <v>yes</v>
      </c>
      <c r="G2044" s="16" t="str">
        <f>VLOOKUP(A2044,'Medical Examinations'!A2044:F2044,6,FALSE)</f>
        <v>No</v>
      </c>
      <c r="H2044" s="16">
        <f>VLOOKUP('HEALTH CARE'!A2044,'Medical Examinations'!A2044:G2044,7,FALSE)</f>
        <v>1</v>
      </c>
      <c r="I2044" s="16" t="str">
        <f>VLOOKUP(A2044,'Medical Examinations'!A2044:H2044,8,FALSE)</f>
        <v>No</v>
      </c>
      <c r="J2044" s="16" t="str">
        <f>VLOOKUP(A2044,'Medical Examinations'!A2044:I2044,9,FALSE)</f>
        <v>obesity</v>
      </c>
      <c r="K2044" s="16" t="str">
        <f>VLOOKUP(A2044,'Medical Examinations'!A2044:J2044,10,FALSE)</f>
        <v>prediabetes</v>
      </c>
      <c r="L2044" s="18">
        <f>VLOOKUP(A2044,'Hospitalisation Details'!A:F, 5, FALSE)</f>
        <v>14</v>
      </c>
      <c r="M2044" s="16">
        <f>VLOOKUP(A2044,'Hospitalisation Details'!A2044:H2044,8,FALSE)</f>
        <v>2773.46</v>
      </c>
      <c r="N2044" s="16" t="str">
        <f>VLOOKUP(A2044,'Hospitalisation Details'!A2044:I2044,9,FALSE)</f>
        <v>tier - 2</v>
      </c>
      <c r="O2044" s="16" t="str">
        <f>VLOOKUP(A2044,'Hospitalisation Details'!A2044:J2044,10,FALSE)</f>
        <v>tier - 1</v>
      </c>
      <c r="P2044" s="16" t="str">
        <f>VLOOKUP(A2044,'Hospitalisation Details'!A2044:K2044,11,FALSE)</f>
        <v>R1021</v>
      </c>
      <c r="Q2044" s="16">
        <f>VLOOKUP(A2044,'Hospitalisation Details'!A2044:L2044,12,FALSE)</f>
        <v>18</v>
      </c>
    </row>
    <row r="2045" spans="1:17" ht="20.399999999999999" x14ac:dyDescent="0.6">
      <c r="A2045" s="17" t="s">
        <v>323</v>
      </c>
      <c r="B2045" s="16" t="str">
        <f>VLOOKUP('HEALTH CARE'!A2045,'Customer Names'!A2045:D2045,3,FALSE)</f>
        <v>Reid</v>
      </c>
      <c r="C2045" s="16">
        <f>VLOOKUP(A2045,'Medical Examinations'!A2045:B2045,2,FALSE)</f>
        <v>25.44</v>
      </c>
      <c r="D2045" s="16">
        <f>VLOOKUP(A2045,'Medical Examinations'!A2045:C2045,3,FALSE)</f>
        <v>6.04</v>
      </c>
      <c r="E2045" s="16" t="str">
        <f>VLOOKUP(A2045,'Medical Examinations'!A2045:D2045,4,FALSE)</f>
        <v>Yes</v>
      </c>
      <c r="F2045" s="16" t="str">
        <f>VLOOKUP(A2045,'Medical Examinations'!A2045:E2045,5,FALSE)</f>
        <v>No</v>
      </c>
      <c r="G2045" s="16" t="str">
        <f>VLOOKUP(A2045,'Medical Examinations'!A2045:F2045,6,FALSE)</f>
        <v>Yes</v>
      </c>
      <c r="H2045" s="16">
        <f>VLOOKUP('HEALTH CARE'!A2045,'Medical Examinations'!A2045:G2045,7,FALSE)</f>
        <v>1</v>
      </c>
      <c r="I2045" s="16" t="str">
        <f>VLOOKUP(A2045,'Medical Examinations'!A2045:H2045,8,FALSE)</f>
        <v>No</v>
      </c>
      <c r="J2045" s="16" t="str">
        <f>VLOOKUP(A2045,'Medical Examinations'!A2045:I2045,9,FALSE)</f>
        <v>overweight</v>
      </c>
      <c r="K2045" s="16" t="str">
        <f>VLOOKUP(A2045,'Medical Examinations'!A2045:J2045,10,FALSE)</f>
        <v>prediabetes</v>
      </c>
      <c r="L2045" s="18">
        <f>VLOOKUP(A2045,'Hospitalisation Details'!A:F, 5, FALSE)</f>
        <v>10</v>
      </c>
      <c r="M2045" s="16">
        <f>VLOOKUP(A2045,'Hospitalisation Details'!A2045:H2045,8,FALSE)</f>
        <v>2758.99</v>
      </c>
      <c r="N2045" s="16" t="str">
        <f>VLOOKUP(A2045,'Hospitalisation Details'!A2045:I2045,9,FALSE)</f>
        <v>tier - 2</v>
      </c>
      <c r="O2045" s="16" t="str">
        <f>VLOOKUP(A2045,'Hospitalisation Details'!A2045:J2045,10,FALSE)</f>
        <v>tier - 1</v>
      </c>
      <c r="P2045" s="16" t="str">
        <f>VLOOKUP(A2045,'Hospitalisation Details'!A2045:K2045,11,FALSE)</f>
        <v>R1012</v>
      </c>
      <c r="Q2045" s="16">
        <f>VLOOKUP(A2045,'Hospitalisation Details'!A2045:L2045,12,FALSE)</f>
        <v>25</v>
      </c>
    </row>
    <row r="2046" spans="1:17" ht="20.399999999999999" x14ac:dyDescent="0.6">
      <c r="A2046" s="17" t="s">
        <v>322</v>
      </c>
      <c r="B2046" s="16" t="str">
        <f>VLOOKUP('HEALTH CARE'!A2046,'Customer Names'!A2046:D2046,3,FALSE)</f>
        <v>Allan</v>
      </c>
      <c r="C2046" s="16">
        <f>VLOOKUP(A2046,'Medical Examinations'!A2046:B2046,2,FALSE)</f>
        <v>39.805</v>
      </c>
      <c r="D2046" s="16">
        <f>VLOOKUP(A2046,'Medical Examinations'!A2046:C2046,3,FALSE)</f>
        <v>4.38</v>
      </c>
      <c r="E2046" s="16" t="str">
        <f>VLOOKUP(A2046,'Medical Examinations'!A2046:D2046,4,FALSE)</f>
        <v>No</v>
      </c>
      <c r="F2046" s="16" t="str">
        <f>VLOOKUP(A2046,'Medical Examinations'!A2046:E2046,5,FALSE)</f>
        <v>yes</v>
      </c>
      <c r="G2046" s="16" t="str">
        <f>VLOOKUP(A2046,'Medical Examinations'!A2046:F2046,6,FALSE)</f>
        <v>No</v>
      </c>
      <c r="H2046" s="16">
        <f>VLOOKUP('HEALTH CARE'!A2046,'Medical Examinations'!A2046:G2046,7,FALSE)</f>
        <v>1</v>
      </c>
      <c r="I2046" s="16" t="str">
        <f>VLOOKUP(A2046,'Medical Examinations'!A2046:H2046,8,FALSE)</f>
        <v>No</v>
      </c>
      <c r="J2046" s="16" t="str">
        <f>VLOOKUP(A2046,'Medical Examinations'!A2046:I2046,9,FALSE)</f>
        <v>obesity</v>
      </c>
      <c r="K2046" s="16" t="str">
        <f>VLOOKUP(A2046,'Medical Examinations'!A2046:J2046,10,FALSE)</f>
        <v>normal</v>
      </c>
      <c r="L2046" s="18">
        <f>VLOOKUP(A2046,'Hospitalisation Details'!A:F, 5, FALSE)</f>
        <v>11</v>
      </c>
      <c r="M2046" s="16">
        <f>VLOOKUP(A2046,'Hospitalisation Details'!A2046:H2046,8,FALSE)</f>
        <v>2755.02</v>
      </c>
      <c r="N2046" s="16" t="str">
        <f>VLOOKUP(A2046,'Hospitalisation Details'!A2046:I2046,9,FALSE)</f>
        <v>tier - 2</v>
      </c>
      <c r="O2046" s="16" t="str">
        <f>VLOOKUP(A2046,'Hospitalisation Details'!A2046:J2046,10,FALSE)</f>
        <v>tier - 1</v>
      </c>
      <c r="P2046" s="16" t="str">
        <f>VLOOKUP(A2046,'Hospitalisation Details'!A2046:K2046,11,FALSE)</f>
        <v>R1024</v>
      </c>
      <c r="Q2046" s="16">
        <f>VLOOKUP(A2046,'Hospitalisation Details'!A2046:L2046,12,FALSE)</f>
        <v>22</v>
      </c>
    </row>
    <row r="2047" spans="1:17" ht="20.399999999999999" x14ac:dyDescent="0.6">
      <c r="A2047" s="17" t="s">
        <v>321</v>
      </c>
      <c r="B2047" s="16" t="str">
        <f>VLOOKUP('HEALTH CARE'!A2047,'Customer Names'!A2047:D2047,3,FALSE)</f>
        <v>McLaughlin</v>
      </c>
      <c r="C2047" s="16">
        <f>VLOOKUP(A2047,'Medical Examinations'!A2047:B2047,2,FALSE)</f>
        <v>30.4</v>
      </c>
      <c r="D2047" s="16">
        <f>VLOOKUP(A2047,'Medical Examinations'!A2047:C2047,3,FALSE)</f>
        <v>5.56</v>
      </c>
      <c r="E2047" s="16" t="str">
        <f>VLOOKUP(A2047,'Medical Examinations'!A2047:D2047,4,FALSE)</f>
        <v>Yes</v>
      </c>
      <c r="F2047" s="16" t="str">
        <f>VLOOKUP(A2047,'Medical Examinations'!A2047:E2047,5,FALSE)</f>
        <v>yes</v>
      </c>
      <c r="G2047" s="16" t="str">
        <f>VLOOKUP(A2047,'Medical Examinations'!A2047:F2047,6,FALSE)</f>
        <v>No</v>
      </c>
      <c r="H2047" s="16">
        <f>VLOOKUP('HEALTH CARE'!A2047,'Medical Examinations'!A2047:G2047,7,FALSE)</f>
        <v>1</v>
      </c>
      <c r="I2047" s="16" t="str">
        <f>VLOOKUP(A2047,'Medical Examinations'!A2047:H2047,8,FALSE)</f>
        <v>No</v>
      </c>
      <c r="J2047" s="16" t="str">
        <f>VLOOKUP(A2047,'Medical Examinations'!A2047:I2047,9,FALSE)</f>
        <v>obesity</v>
      </c>
      <c r="K2047" s="16" t="str">
        <f>VLOOKUP(A2047,'Medical Examinations'!A2047:J2047,10,FALSE)</f>
        <v>normal</v>
      </c>
      <c r="L2047" s="18">
        <f>VLOOKUP(A2047,'Hospitalisation Details'!A:F, 5, FALSE)</f>
        <v>3</v>
      </c>
      <c r="M2047" s="16">
        <f>VLOOKUP(A2047,'Hospitalisation Details'!A2047:H2047,8,FALSE)</f>
        <v>2741.95</v>
      </c>
      <c r="N2047" s="16" t="str">
        <f>VLOOKUP(A2047,'Hospitalisation Details'!A2047:I2047,9,FALSE)</f>
        <v>tier - 2</v>
      </c>
      <c r="O2047" s="16" t="str">
        <f>VLOOKUP(A2047,'Hospitalisation Details'!A2047:J2047,10,FALSE)</f>
        <v>tier - 3</v>
      </c>
      <c r="P2047" s="16" t="str">
        <f>VLOOKUP(A2047,'Hospitalisation Details'!A2047:K2047,11,FALSE)</f>
        <v>R1024</v>
      </c>
      <c r="Q2047" s="16">
        <f>VLOOKUP(A2047,'Hospitalisation Details'!A2047:L2047,12,FALSE)</f>
        <v>22</v>
      </c>
    </row>
    <row r="2048" spans="1:17" ht="20.399999999999999" x14ac:dyDescent="0.6">
      <c r="A2048" s="17" t="s">
        <v>320</v>
      </c>
      <c r="B2048" s="16" t="str">
        <f>VLOOKUP('HEALTH CARE'!A2048,'Customer Names'!A2048:D2048,3,FALSE)</f>
        <v>Lee</v>
      </c>
      <c r="C2048" s="16">
        <f>VLOOKUP(A2048,'Medical Examinations'!A2048:B2048,2,FALSE)</f>
        <v>23.18</v>
      </c>
      <c r="D2048" s="16">
        <f>VLOOKUP(A2048,'Medical Examinations'!A2048:C2048,3,FALSE)</f>
        <v>4.24</v>
      </c>
      <c r="E2048" s="16" t="str">
        <f>VLOOKUP(A2048,'Medical Examinations'!A2048:D2048,4,FALSE)</f>
        <v>No</v>
      </c>
      <c r="F2048" s="16" t="str">
        <f>VLOOKUP(A2048,'Medical Examinations'!A2048:E2048,5,FALSE)</f>
        <v>yes</v>
      </c>
      <c r="G2048" s="16" t="str">
        <f>VLOOKUP(A2048,'Medical Examinations'!A2048:F2048,6,FALSE)</f>
        <v>No</v>
      </c>
      <c r="H2048" s="16">
        <f>VLOOKUP('HEALTH CARE'!A2048,'Medical Examinations'!A2048:G2048,7,FALSE)</f>
        <v>1</v>
      </c>
      <c r="I2048" s="16" t="str">
        <f>VLOOKUP(A2048,'Medical Examinations'!A2048:H2048,8,FALSE)</f>
        <v>No</v>
      </c>
      <c r="J2048" s="16" t="str">
        <f>VLOOKUP(A2048,'Medical Examinations'!A2048:I2048,9,FALSE)</f>
        <v>normal weight</v>
      </c>
      <c r="K2048" s="16" t="str">
        <f>VLOOKUP(A2048,'Medical Examinations'!A2048:J2048,10,FALSE)</f>
        <v>normal</v>
      </c>
      <c r="L2048" s="18">
        <f>VLOOKUP(A2048,'Hospitalisation Details'!A:F, 5, FALSE)</f>
        <v>17</v>
      </c>
      <c r="M2048" s="16">
        <f>VLOOKUP(A2048,'Hospitalisation Details'!A2048:H2048,8,FALSE)</f>
        <v>2731.91</v>
      </c>
      <c r="N2048" s="16" t="str">
        <f>VLOOKUP(A2048,'Hospitalisation Details'!A2048:I2048,9,FALSE)</f>
        <v>tier - 2</v>
      </c>
      <c r="O2048" s="16" t="str">
        <f>VLOOKUP(A2048,'Hospitalisation Details'!A2048:J2048,10,FALSE)</f>
        <v>tier - 3</v>
      </c>
      <c r="P2048" s="16" t="str">
        <f>VLOOKUP(A2048,'Hospitalisation Details'!A2048:K2048,11,FALSE)</f>
        <v>R1024</v>
      </c>
      <c r="Q2048" s="16">
        <f>VLOOKUP(A2048,'Hospitalisation Details'!A2048:L2048,12,FALSE)</f>
        <v>22</v>
      </c>
    </row>
    <row r="2049" spans="1:17" ht="20.399999999999999" x14ac:dyDescent="0.6">
      <c r="A2049" s="17" t="s">
        <v>319</v>
      </c>
      <c r="B2049" s="16" t="str">
        <f>VLOOKUP('HEALTH CARE'!A2049,'Customer Names'!A2049:D2049,3,FALSE)</f>
        <v>Tang</v>
      </c>
      <c r="C2049" s="16">
        <f>VLOOKUP(A2049,'Medical Examinations'!A2049:B2049,2,FALSE)</f>
        <v>39.615000000000002</v>
      </c>
      <c r="D2049" s="16">
        <f>VLOOKUP(A2049,'Medical Examinations'!A2049:C2049,3,FALSE)</f>
        <v>6.32</v>
      </c>
      <c r="E2049" s="16" t="str">
        <f>VLOOKUP(A2049,'Medical Examinations'!A2049:D2049,4,FALSE)</f>
        <v>No</v>
      </c>
      <c r="F2049" s="16" t="str">
        <f>VLOOKUP(A2049,'Medical Examinations'!A2049:E2049,5,FALSE)</f>
        <v>No</v>
      </c>
      <c r="G2049" s="16" t="str">
        <f>VLOOKUP(A2049,'Medical Examinations'!A2049:F2049,6,FALSE)</f>
        <v>Yes</v>
      </c>
      <c r="H2049" s="16">
        <f>VLOOKUP('HEALTH CARE'!A2049,'Medical Examinations'!A2049:G2049,7,FALSE)</f>
        <v>1</v>
      </c>
      <c r="I2049" s="16" t="str">
        <f>VLOOKUP(A2049,'Medical Examinations'!A2049:H2049,8,FALSE)</f>
        <v>No</v>
      </c>
      <c r="J2049" s="16" t="str">
        <f>VLOOKUP(A2049,'Medical Examinations'!A2049:I2049,9,FALSE)</f>
        <v>obesity</v>
      </c>
      <c r="K2049" s="16" t="str">
        <f>VLOOKUP(A2049,'Medical Examinations'!A2049:J2049,10,FALSE)</f>
        <v>prediabetes</v>
      </c>
      <c r="L2049" s="18">
        <f>VLOOKUP(A2049,'Hospitalisation Details'!A:F, 5, FALSE)</f>
        <v>3</v>
      </c>
      <c r="M2049" s="16">
        <f>VLOOKUP(A2049,'Hospitalisation Details'!A2049:H2049,8,FALSE)</f>
        <v>2730.11</v>
      </c>
      <c r="N2049" s="16" t="str">
        <f>VLOOKUP(A2049,'Hospitalisation Details'!A2049:I2049,9,FALSE)</f>
        <v>tier - 2</v>
      </c>
      <c r="O2049" s="16" t="str">
        <f>VLOOKUP(A2049,'Hospitalisation Details'!A2049:J2049,10,FALSE)</f>
        <v>tier - 3</v>
      </c>
      <c r="P2049" s="16" t="str">
        <f>VLOOKUP(A2049,'Hospitalisation Details'!A2049:K2049,11,FALSE)</f>
        <v>R1012</v>
      </c>
      <c r="Q2049" s="16">
        <f>VLOOKUP(A2049,'Hospitalisation Details'!A2049:L2049,12,FALSE)</f>
        <v>19</v>
      </c>
    </row>
    <row r="2050" spans="1:17" ht="20.399999999999999" x14ac:dyDescent="0.6">
      <c r="A2050" s="17" t="s">
        <v>318</v>
      </c>
      <c r="B2050" s="16" t="str">
        <f>VLOOKUP('HEALTH CARE'!A2050,'Customer Names'!A2050:D2050,3,FALSE)</f>
        <v>Kennedy</v>
      </c>
      <c r="C2050" s="16">
        <f>VLOOKUP(A2050,'Medical Examinations'!A2050:B2050,2,FALSE)</f>
        <v>30.59</v>
      </c>
      <c r="D2050" s="16">
        <f>VLOOKUP(A2050,'Medical Examinations'!A2050:C2050,3,FALSE)</f>
        <v>6.3</v>
      </c>
      <c r="E2050" s="16" t="str">
        <f>VLOOKUP(A2050,'Medical Examinations'!A2050:D2050,4,FALSE)</f>
        <v>Yes</v>
      </c>
      <c r="F2050" s="16" t="str">
        <f>VLOOKUP(A2050,'Medical Examinations'!A2050:E2050,5,FALSE)</f>
        <v>No</v>
      </c>
      <c r="G2050" s="16" t="str">
        <f>VLOOKUP(A2050,'Medical Examinations'!A2050:F2050,6,FALSE)</f>
        <v>Yes</v>
      </c>
      <c r="H2050" s="16">
        <f>VLOOKUP('HEALTH CARE'!A2050,'Medical Examinations'!A2050:G2050,7,FALSE)</f>
        <v>1</v>
      </c>
      <c r="I2050" s="16" t="str">
        <f>VLOOKUP(A2050,'Medical Examinations'!A2050:H2050,8,FALSE)</f>
        <v>No</v>
      </c>
      <c r="J2050" s="16" t="str">
        <f>VLOOKUP(A2050,'Medical Examinations'!A2050:I2050,9,FALSE)</f>
        <v>obesity</v>
      </c>
      <c r="K2050" s="16" t="str">
        <f>VLOOKUP(A2050,'Medical Examinations'!A2050:J2050,10,FALSE)</f>
        <v>prediabetes</v>
      </c>
      <c r="L2050" s="18">
        <f>VLOOKUP(A2050,'Hospitalisation Details'!A:F, 5, FALSE)</f>
        <v>6</v>
      </c>
      <c r="M2050" s="16">
        <f>VLOOKUP(A2050,'Hospitalisation Details'!A2050:H2050,8,FALSE)</f>
        <v>2727.4</v>
      </c>
      <c r="N2050" s="16" t="str">
        <f>VLOOKUP(A2050,'Hospitalisation Details'!A2050:I2050,9,FALSE)</f>
        <v>tier - 3</v>
      </c>
      <c r="O2050" s="16" t="str">
        <f>VLOOKUP(A2050,'Hospitalisation Details'!A2050:J2050,10,FALSE)</f>
        <v>tier - 3</v>
      </c>
      <c r="P2050" s="16" t="str">
        <f>VLOOKUP(A2050,'Hospitalisation Details'!A2050:K2050,11,FALSE)</f>
        <v>R1016</v>
      </c>
      <c r="Q2050" s="16">
        <f>VLOOKUP(A2050,'Hospitalisation Details'!A2050:L2050,12,FALSE)</f>
        <v>25</v>
      </c>
    </row>
    <row r="2051" spans="1:17" ht="20.399999999999999" x14ac:dyDescent="0.6">
      <c r="A2051" s="17" t="s">
        <v>317</v>
      </c>
      <c r="B2051" s="16" t="str">
        <f>VLOOKUP('HEALTH CARE'!A2051,'Customer Names'!A2051:D2051,3,FALSE)</f>
        <v>Condon</v>
      </c>
      <c r="C2051" s="16">
        <f>VLOOKUP(A2051,'Medical Examinations'!A2051:B2051,2,FALSE)</f>
        <v>16.72</v>
      </c>
      <c r="D2051" s="16">
        <f>VLOOKUP(A2051,'Medical Examinations'!A2051:C2051,3,FALSE)</f>
        <v>4.38</v>
      </c>
      <c r="E2051" s="16" t="str">
        <f>VLOOKUP(A2051,'Medical Examinations'!A2051:D2051,4,FALSE)</f>
        <v>Yes</v>
      </c>
      <c r="F2051" s="16" t="str">
        <f>VLOOKUP(A2051,'Medical Examinations'!A2051:E2051,5,FALSE)</f>
        <v>No</v>
      </c>
      <c r="G2051" s="16" t="str">
        <f>VLOOKUP(A2051,'Medical Examinations'!A2051:F2051,6,FALSE)</f>
        <v>No</v>
      </c>
      <c r="H2051" s="16">
        <f>VLOOKUP('HEALTH CARE'!A2051,'Medical Examinations'!A2051:G2051,7,FALSE)</f>
        <v>1</v>
      </c>
      <c r="I2051" s="16" t="str">
        <f>VLOOKUP(A2051,'Medical Examinations'!A2051:H2051,8,FALSE)</f>
        <v>No</v>
      </c>
      <c r="J2051" s="16" t="str">
        <f>VLOOKUP(A2051,'Medical Examinations'!A2051:I2051,9,FALSE)</f>
        <v>underweight</v>
      </c>
      <c r="K2051" s="16" t="str">
        <f>VLOOKUP(A2051,'Medical Examinations'!A2051:J2051,10,FALSE)</f>
        <v>normal</v>
      </c>
      <c r="L2051" s="18">
        <f>VLOOKUP(A2051,'Hospitalisation Details'!A:F, 5, FALSE)</f>
        <v>20</v>
      </c>
      <c r="M2051" s="16">
        <f>VLOOKUP(A2051,'Hospitalisation Details'!A2051:H2051,8,FALSE)</f>
        <v>2726.06</v>
      </c>
      <c r="N2051" s="16" t="str">
        <f>VLOOKUP(A2051,'Hospitalisation Details'!A2051:I2051,9,FALSE)</f>
        <v>tier - 2</v>
      </c>
      <c r="O2051" s="16" t="str">
        <f>VLOOKUP(A2051,'Hospitalisation Details'!A2051:J2051,10,FALSE)</f>
        <v>tier - 2</v>
      </c>
      <c r="P2051" s="16" t="str">
        <f>VLOOKUP(A2051,'Hospitalisation Details'!A2051:K2051,11,FALSE)</f>
        <v>R1013</v>
      </c>
      <c r="Q2051" s="16">
        <f>VLOOKUP(A2051,'Hospitalisation Details'!A2051:L2051,12,FALSE)</f>
        <v>34</v>
      </c>
    </row>
    <row r="2052" spans="1:17" ht="20.399999999999999" x14ac:dyDescent="0.6">
      <c r="A2052" s="17" t="s">
        <v>316</v>
      </c>
      <c r="B2052" s="16" t="str">
        <f>VLOOKUP('HEALTH CARE'!A2052,'Customer Names'!A2052:D2052,3,FALSE)</f>
        <v>Chepkwony</v>
      </c>
      <c r="C2052" s="16">
        <f>VLOOKUP(A2052,'Medical Examinations'!A2052:B2052,2,FALSE)</f>
        <v>26.22</v>
      </c>
      <c r="D2052" s="16">
        <f>VLOOKUP(A2052,'Medical Examinations'!A2052:C2052,3,FALSE)</f>
        <v>4.6500000000000004</v>
      </c>
      <c r="E2052" s="16" t="str">
        <f>VLOOKUP(A2052,'Medical Examinations'!A2052:D2052,4,FALSE)</f>
        <v>Yes</v>
      </c>
      <c r="F2052" s="16" t="str">
        <f>VLOOKUP(A2052,'Medical Examinations'!A2052:E2052,5,FALSE)</f>
        <v>No</v>
      </c>
      <c r="G2052" s="16" t="str">
        <f>VLOOKUP(A2052,'Medical Examinations'!A2052:F2052,6,FALSE)</f>
        <v>Yes</v>
      </c>
      <c r="H2052" s="16">
        <f>VLOOKUP('HEALTH CARE'!A2052,'Medical Examinations'!A2052:G2052,7,FALSE)</f>
        <v>1</v>
      </c>
      <c r="I2052" s="16" t="str">
        <f>VLOOKUP(A2052,'Medical Examinations'!A2052:H2052,8,FALSE)</f>
        <v>No</v>
      </c>
      <c r="J2052" s="16" t="str">
        <f>VLOOKUP(A2052,'Medical Examinations'!A2052:I2052,9,FALSE)</f>
        <v>overweight</v>
      </c>
      <c r="K2052" s="16" t="str">
        <f>VLOOKUP(A2052,'Medical Examinations'!A2052:J2052,10,FALSE)</f>
        <v>normal</v>
      </c>
      <c r="L2052" s="18">
        <f>VLOOKUP(A2052,'Hospitalisation Details'!A:F, 5, FALSE)</f>
        <v>30</v>
      </c>
      <c r="M2052" s="16">
        <f>VLOOKUP(A2052,'Hospitalisation Details'!A2052:H2052,8,FALSE)</f>
        <v>2721.32</v>
      </c>
      <c r="N2052" s="16" t="str">
        <f>VLOOKUP(A2052,'Hospitalisation Details'!A2052:I2052,9,FALSE)</f>
        <v>tier - 1</v>
      </c>
      <c r="O2052" s="16" t="str">
        <f>VLOOKUP(A2052,'Hospitalisation Details'!A2052:J2052,10,FALSE)</f>
        <v>tier - 3</v>
      </c>
      <c r="P2052" s="16" t="str">
        <f>VLOOKUP(A2052,'Hospitalisation Details'!A2052:K2052,11,FALSE)</f>
        <v>R1014</v>
      </c>
      <c r="Q2052" s="16">
        <f>VLOOKUP(A2052,'Hospitalisation Details'!A2052:L2052,12,FALSE)</f>
        <v>25</v>
      </c>
    </row>
    <row r="2053" spans="1:17" ht="20.399999999999999" x14ac:dyDescent="0.6">
      <c r="A2053" s="17" t="s">
        <v>315</v>
      </c>
      <c r="B2053" s="16" t="str">
        <f>VLOOKUP('HEALTH CARE'!A2053,'Customer Names'!A2053:D2053,3,FALSE)</f>
        <v>Rodriguez</v>
      </c>
      <c r="C2053" s="16">
        <f>VLOOKUP(A2053,'Medical Examinations'!A2053:B2053,2,FALSE)</f>
        <v>31.824999999999999</v>
      </c>
      <c r="D2053" s="16">
        <f>VLOOKUP(A2053,'Medical Examinations'!A2053:C2053,3,FALSE)</f>
        <v>4.7</v>
      </c>
      <c r="E2053" s="16" t="str">
        <f>VLOOKUP(A2053,'Medical Examinations'!A2053:D2053,4,FALSE)</f>
        <v>No</v>
      </c>
      <c r="F2053" s="16" t="str">
        <f>VLOOKUP(A2053,'Medical Examinations'!A2053:E2053,5,FALSE)</f>
        <v>No</v>
      </c>
      <c r="G2053" s="16" t="str">
        <f>VLOOKUP(A2053,'Medical Examinations'!A2053:F2053,6,FALSE)</f>
        <v>Yes</v>
      </c>
      <c r="H2053" s="16">
        <f>VLOOKUP('HEALTH CARE'!A2053,'Medical Examinations'!A2053:G2053,7,FALSE)</f>
        <v>1</v>
      </c>
      <c r="I2053" s="16" t="str">
        <f>VLOOKUP(A2053,'Medical Examinations'!A2053:H2053,8,FALSE)</f>
        <v>No</v>
      </c>
      <c r="J2053" s="16" t="str">
        <f>VLOOKUP(A2053,'Medical Examinations'!A2053:I2053,9,FALSE)</f>
        <v>obesity</v>
      </c>
      <c r="K2053" s="16" t="str">
        <f>VLOOKUP(A2053,'Medical Examinations'!A2053:J2053,10,FALSE)</f>
        <v>normal</v>
      </c>
      <c r="L2053" s="18">
        <f>VLOOKUP(A2053,'Hospitalisation Details'!A:F, 5, FALSE)</f>
        <v>6</v>
      </c>
      <c r="M2053" s="16">
        <f>VLOOKUP(A2053,'Hospitalisation Details'!A2053:H2053,8,FALSE)</f>
        <v>2719.28</v>
      </c>
      <c r="N2053" s="16" t="str">
        <f>VLOOKUP(A2053,'Hospitalisation Details'!A2053:I2053,9,FALSE)</f>
        <v>tier - 2</v>
      </c>
      <c r="O2053" s="16" t="str">
        <f>VLOOKUP(A2053,'Hospitalisation Details'!A2053:J2053,10,FALSE)</f>
        <v>tier - 2</v>
      </c>
      <c r="P2053" s="16" t="str">
        <f>VLOOKUP(A2053,'Hospitalisation Details'!A2053:K2053,11,FALSE)</f>
        <v>R1012</v>
      </c>
      <c r="Q2053" s="16">
        <f>VLOOKUP(A2053,'Hospitalisation Details'!A2053:L2053,12,FALSE)</f>
        <v>19</v>
      </c>
    </row>
    <row r="2054" spans="1:17" ht="20.399999999999999" x14ac:dyDescent="0.6">
      <c r="A2054" s="17" t="s">
        <v>314</v>
      </c>
      <c r="B2054" s="16" t="str">
        <f>VLOOKUP('HEALTH CARE'!A2054,'Customer Names'!A2054:D2054,3,FALSE)</f>
        <v>Szynkarczuk</v>
      </c>
      <c r="C2054" s="16">
        <f>VLOOKUP(A2054,'Medical Examinations'!A2054:B2054,2,FALSE)</f>
        <v>25.745000000000001</v>
      </c>
      <c r="D2054" s="16">
        <f>VLOOKUP(A2054,'Medical Examinations'!A2054:C2054,3,FALSE)</f>
        <v>4.34</v>
      </c>
      <c r="E2054" s="16" t="str">
        <f>VLOOKUP(A2054,'Medical Examinations'!A2054:D2054,4,FALSE)</f>
        <v>No</v>
      </c>
      <c r="F2054" s="16" t="str">
        <f>VLOOKUP(A2054,'Medical Examinations'!A2054:E2054,5,FALSE)</f>
        <v>No</v>
      </c>
      <c r="G2054" s="16" t="str">
        <f>VLOOKUP(A2054,'Medical Examinations'!A2054:F2054,6,FALSE)</f>
        <v>Yes</v>
      </c>
      <c r="H2054" s="16">
        <f>VLOOKUP('HEALTH CARE'!A2054,'Medical Examinations'!A2054:G2054,7,FALSE)</f>
        <v>1</v>
      </c>
      <c r="I2054" s="16" t="str">
        <f>VLOOKUP(A2054,'Medical Examinations'!A2054:H2054,8,FALSE)</f>
        <v>No</v>
      </c>
      <c r="J2054" s="16" t="str">
        <f>VLOOKUP(A2054,'Medical Examinations'!A2054:I2054,9,FALSE)</f>
        <v>overweight</v>
      </c>
      <c r="K2054" s="16" t="str">
        <f>VLOOKUP(A2054,'Medical Examinations'!A2054:J2054,10,FALSE)</f>
        <v>normal</v>
      </c>
      <c r="L2054" s="18">
        <f>VLOOKUP(A2054,'Hospitalisation Details'!A:F, 5, FALSE)</f>
        <v>1</v>
      </c>
      <c r="M2054" s="16">
        <f>VLOOKUP(A2054,'Hospitalisation Details'!A2054:H2054,8,FALSE)</f>
        <v>2710.83</v>
      </c>
      <c r="N2054" s="16" t="str">
        <f>VLOOKUP(A2054,'Hospitalisation Details'!A2054:I2054,9,FALSE)</f>
        <v>tier - 2</v>
      </c>
      <c r="O2054" s="16" t="str">
        <f>VLOOKUP(A2054,'Hospitalisation Details'!A2054:J2054,10,FALSE)</f>
        <v>tier - 3</v>
      </c>
      <c r="P2054" s="16" t="str">
        <f>VLOOKUP(A2054,'Hospitalisation Details'!A2054:K2054,11,FALSE)</f>
        <v>R1012</v>
      </c>
      <c r="Q2054" s="16">
        <f>VLOOKUP(A2054,'Hospitalisation Details'!A2054:L2054,12,FALSE)</f>
        <v>19</v>
      </c>
    </row>
    <row r="2055" spans="1:17" ht="20.399999999999999" x14ac:dyDescent="0.6">
      <c r="A2055" s="17" t="s">
        <v>313</v>
      </c>
      <c r="B2055" s="16" t="str">
        <f>VLOOKUP('HEALTH CARE'!A2055,'Customer Names'!A2055:D2055,3,FALSE)</f>
        <v>Brill</v>
      </c>
      <c r="C2055" s="16">
        <f>VLOOKUP(A2055,'Medical Examinations'!A2055:B2055,2,FALSE)</f>
        <v>24.605</v>
      </c>
      <c r="D2055" s="16">
        <f>VLOOKUP(A2055,'Medical Examinations'!A2055:C2055,3,FALSE)</f>
        <v>5.62</v>
      </c>
      <c r="E2055" s="16" t="str">
        <f>VLOOKUP(A2055,'Medical Examinations'!A2055:D2055,4,FALSE)</f>
        <v>No</v>
      </c>
      <c r="F2055" s="16" t="str">
        <f>VLOOKUP(A2055,'Medical Examinations'!A2055:E2055,5,FALSE)</f>
        <v>No</v>
      </c>
      <c r="G2055" s="16" t="str">
        <f>VLOOKUP(A2055,'Medical Examinations'!A2055:F2055,6,FALSE)</f>
        <v>Yes</v>
      </c>
      <c r="H2055" s="16">
        <f>VLOOKUP('HEALTH CARE'!A2055,'Medical Examinations'!A2055:G2055,7,FALSE)</f>
        <v>1</v>
      </c>
      <c r="I2055" s="16" t="str">
        <f>VLOOKUP(A2055,'Medical Examinations'!A2055:H2055,8,FALSE)</f>
        <v>No</v>
      </c>
      <c r="J2055" s="16" t="str">
        <f>VLOOKUP(A2055,'Medical Examinations'!A2055:I2055,9,FALSE)</f>
        <v>normal weight</v>
      </c>
      <c r="K2055" s="16" t="str">
        <f>VLOOKUP(A2055,'Medical Examinations'!A2055:J2055,10,FALSE)</f>
        <v>normal</v>
      </c>
      <c r="L2055" s="18">
        <f>VLOOKUP(A2055,'Hospitalisation Details'!A:F, 5, FALSE)</f>
        <v>21</v>
      </c>
      <c r="M2055" s="16">
        <f>VLOOKUP(A2055,'Hospitalisation Details'!A2055:H2055,8,FALSE)</f>
        <v>2709.24</v>
      </c>
      <c r="N2055" s="16" t="str">
        <f>VLOOKUP(A2055,'Hospitalisation Details'!A2055:I2055,9,FALSE)</f>
        <v>tier - 2</v>
      </c>
      <c r="O2055" s="16" t="str">
        <f>VLOOKUP(A2055,'Hospitalisation Details'!A2055:J2055,10,FALSE)</f>
        <v>tier - 2</v>
      </c>
      <c r="P2055" s="16" t="str">
        <f>VLOOKUP(A2055,'Hospitalisation Details'!A2055:K2055,11,FALSE)</f>
        <v>R1012</v>
      </c>
      <c r="Q2055" s="16">
        <f>VLOOKUP(A2055,'Hospitalisation Details'!A2055:L2055,12,FALSE)</f>
        <v>19</v>
      </c>
    </row>
    <row r="2056" spans="1:17" ht="20.399999999999999" x14ac:dyDescent="0.6">
      <c r="A2056" s="17" t="s">
        <v>312</v>
      </c>
      <c r="B2056" s="16" t="str">
        <f>VLOOKUP('HEALTH CARE'!A2056,'Customer Names'!A2056:D2056,3,FALSE)</f>
        <v>Adams</v>
      </c>
      <c r="C2056" s="16">
        <f>VLOOKUP(A2056,'Medical Examinations'!A2056:B2056,2,FALSE)</f>
        <v>24.51</v>
      </c>
      <c r="D2056" s="16">
        <f>VLOOKUP(A2056,'Medical Examinations'!A2056:C2056,3,FALSE)</f>
        <v>4.24</v>
      </c>
      <c r="E2056" s="16" t="str">
        <f>VLOOKUP(A2056,'Medical Examinations'!A2056:D2056,4,FALSE)</f>
        <v>No</v>
      </c>
      <c r="F2056" s="16" t="str">
        <f>VLOOKUP(A2056,'Medical Examinations'!A2056:E2056,5,FALSE)</f>
        <v>No</v>
      </c>
      <c r="G2056" s="16" t="str">
        <f>VLOOKUP(A2056,'Medical Examinations'!A2056:F2056,6,FALSE)</f>
        <v>Yes</v>
      </c>
      <c r="H2056" s="16">
        <f>VLOOKUP('HEALTH CARE'!A2056,'Medical Examinations'!A2056:G2056,7,FALSE)</f>
        <v>1</v>
      </c>
      <c r="I2056" s="16" t="str">
        <f>VLOOKUP(A2056,'Medical Examinations'!A2056:H2056,8,FALSE)</f>
        <v>No</v>
      </c>
      <c r="J2056" s="16" t="str">
        <f>VLOOKUP(A2056,'Medical Examinations'!A2056:I2056,9,FALSE)</f>
        <v>normal weight</v>
      </c>
      <c r="K2056" s="16" t="str">
        <f>VLOOKUP(A2056,'Medical Examinations'!A2056:J2056,10,FALSE)</f>
        <v>normal</v>
      </c>
      <c r="L2056" s="18">
        <f>VLOOKUP(A2056,'Hospitalisation Details'!A:F, 5, FALSE)</f>
        <v>17</v>
      </c>
      <c r="M2056" s="16">
        <f>VLOOKUP(A2056,'Hospitalisation Details'!A2056:H2056,8,FALSE)</f>
        <v>2709.11</v>
      </c>
      <c r="N2056" s="16" t="str">
        <f>VLOOKUP(A2056,'Hospitalisation Details'!A2056:I2056,9,FALSE)</f>
        <v>tier - 2</v>
      </c>
      <c r="O2056" s="16" t="str">
        <f>VLOOKUP(A2056,'Hospitalisation Details'!A2056:J2056,10,FALSE)</f>
        <v>tier - 2</v>
      </c>
      <c r="P2056" s="16" t="str">
        <f>VLOOKUP(A2056,'Hospitalisation Details'!A2056:K2056,11,FALSE)</f>
        <v>R1012</v>
      </c>
      <c r="Q2056" s="16">
        <f>VLOOKUP(A2056,'Hospitalisation Details'!A2056:L2056,12,FALSE)</f>
        <v>19</v>
      </c>
    </row>
    <row r="2057" spans="1:17" ht="20.399999999999999" x14ac:dyDescent="0.6">
      <c r="A2057" s="17" t="s">
        <v>311</v>
      </c>
      <c r="B2057" s="16" t="str">
        <f>VLOOKUP('HEALTH CARE'!A2057,'Customer Names'!A2057:D2057,3,FALSE)</f>
        <v>Nunn</v>
      </c>
      <c r="C2057" s="16">
        <f>VLOOKUP(A2057,'Medical Examinations'!A2057:B2057,2,FALSE)</f>
        <v>31.065000000000001</v>
      </c>
      <c r="D2057" s="16">
        <f>VLOOKUP(A2057,'Medical Examinations'!A2057:C2057,3,FALSE)</f>
        <v>4.57</v>
      </c>
      <c r="E2057" s="16" t="str">
        <f>VLOOKUP(A2057,'Medical Examinations'!A2057:D2057,4,FALSE)</f>
        <v>Yes</v>
      </c>
      <c r="F2057" s="16" t="str">
        <f>VLOOKUP(A2057,'Medical Examinations'!A2057:E2057,5,FALSE)</f>
        <v>No</v>
      </c>
      <c r="G2057" s="16" t="str">
        <f>VLOOKUP(A2057,'Medical Examinations'!A2057:F2057,6,FALSE)</f>
        <v>No</v>
      </c>
      <c r="H2057" s="16">
        <f>VLOOKUP('HEALTH CARE'!A2057,'Medical Examinations'!A2057:G2057,7,FALSE)</f>
        <v>0</v>
      </c>
      <c r="I2057" s="16" t="str">
        <f>VLOOKUP(A2057,'Medical Examinations'!A2057:H2057,8,FALSE)</f>
        <v>No</v>
      </c>
      <c r="J2057" s="16" t="str">
        <f>VLOOKUP(A2057,'Medical Examinations'!A2057:I2057,9,FALSE)</f>
        <v>obesity</v>
      </c>
      <c r="K2057" s="16" t="str">
        <f>VLOOKUP(A2057,'Medical Examinations'!A2057:J2057,10,FALSE)</f>
        <v>normal</v>
      </c>
      <c r="L2057" s="18">
        <f>VLOOKUP(A2057,'Hospitalisation Details'!A:F, 5, FALSE)</f>
        <v>13</v>
      </c>
      <c r="M2057" s="16">
        <f>VLOOKUP(A2057,'Hospitalisation Details'!A2057:H2057,8,FALSE)</f>
        <v>2699.57</v>
      </c>
      <c r="N2057" s="16" t="str">
        <f>VLOOKUP(A2057,'Hospitalisation Details'!A2057:I2057,9,FALSE)</f>
        <v>tier - 2</v>
      </c>
      <c r="O2057" s="16" t="str">
        <f>VLOOKUP(A2057,'Hospitalisation Details'!A2057:J2057,10,FALSE)</f>
        <v>tier - 1</v>
      </c>
      <c r="P2057" s="16" t="str">
        <f>VLOOKUP(A2057,'Hospitalisation Details'!A2057:K2057,11,FALSE)</f>
        <v>R1012</v>
      </c>
      <c r="Q2057" s="16">
        <f>VLOOKUP(A2057,'Hospitalisation Details'!A2057:L2057,12,FALSE)</f>
        <v>26</v>
      </c>
    </row>
    <row r="2058" spans="1:17" ht="20.399999999999999" x14ac:dyDescent="0.6">
      <c r="A2058" s="17" t="s">
        <v>310</v>
      </c>
      <c r="B2058" s="16" t="str">
        <f>VLOOKUP('HEALTH CARE'!A2058,'Customer Names'!A2058:D2058,3,FALSE)</f>
        <v>Blair</v>
      </c>
      <c r="C2058" s="16">
        <f>VLOOKUP(A2058,'Medical Examinations'!A2058:B2058,2,FALSE)</f>
        <v>28.12</v>
      </c>
      <c r="D2058" s="16">
        <f>VLOOKUP(A2058,'Medical Examinations'!A2058:C2058,3,FALSE)</f>
        <v>5.05</v>
      </c>
      <c r="E2058" s="16" t="str">
        <f>VLOOKUP(A2058,'Medical Examinations'!A2058:D2058,4,FALSE)</f>
        <v>No</v>
      </c>
      <c r="F2058" s="16" t="str">
        <f>VLOOKUP(A2058,'Medical Examinations'!A2058:E2058,5,FALSE)</f>
        <v>No</v>
      </c>
      <c r="G2058" s="16" t="str">
        <f>VLOOKUP(A2058,'Medical Examinations'!A2058:F2058,6,FALSE)</f>
        <v>No</v>
      </c>
      <c r="H2058" s="16">
        <f>VLOOKUP('HEALTH CARE'!A2058,'Medical Examinations'!A2058:G2058,7,FALSE)</f>
        <v>0</v>
      </c>
      <c r="I2058" s="16" t="str">
        <f>VLOOKUP(A2058,'Medical Examinations'!A2058:H2058,8,FALSE)</f>
        <v>No</v>
      </c>
      <c r="J2058" s="16" t="str">
        <f>VLOOKUP(A2058,'Medical Examinations'!A2058:I2058,9,FALSE)</f>
        <v>overweight</v>
      </c>
      <c r="K2058" s="16" t="str">
        <f>VLOOKUP(A2058,'Medical Examinations'!A2058:J2058,10,FALSE)</f>
        <v>normal</v>
      </c>
      <c r="L2058" s="18">
        <f>VLOOKUP(A2058,'Hospitalisation Details'!A:F, 5, FALSE)</f>
        <v>11</v>
      </c>
      <c r="M2058" s="16">
        <f>VLOOKUP(A2058,'Hospitalisation Details'!A2058:H2058,8,FALSE)</f>
        <v>2690.11</v>
      </c>
      <c r="N2058" s="16" t="str">
        <f>VLOOKUP(A2058,'Hospitalisation Details'!A2058:I2058,9,FALSE)</f>
        <v>tier - 2</v>
      </c>
      <c r="O2058" s="16" t="str">
        <f>VLOOKUP(A2058,'Hospitalisation Details'!A2058:J2058,10,FALSE)</f>
        <v>tier - 2</v>
      </c>
      <c r="P2058" s="16" t="str">
        <f>VLOOKUP(A2058,'Hospitalisation Details'!A2058:K2058,11,FALSE)</f>
        <v>R1012</v>
      </c>
      <c r="Q2058" s="16">
        <f>VLOOKUP(A2058,'Hospitalisation Details'!A2058:L2058,12,FALSE)</f>
        <v>23</v>
      </c>
    </row>
    <row r="2059" spans="1:17" ht="20.399999999999999" x14ac:dyDescent="0.6">
      <c r="A2059" s="17" t="s">
        <v>309</v>
      </c>
      <c r="B2059" s="16" t="str">
        <f>VLOOKUP('HEALTH CARE'!A2059,'Customer Names'!A2059:D2059,3,FALSE)</f>
        <v>Sharkey</v>
      </c>
      <c r="C2059" s="16">
        <f>VLOOKUP(A2059,'Medical Examinations'!A2059:B2059,2,FALSE)</f>
        <v>38.06</v>
      </c>
      <c r="D2059" s="16">
        <f>VLOOKUP(A2059,'Medical Examinations'!A2059:C2059,3,FALSE)</f>
        <v>6.16</v>
      </c>
      <c r="E2059" s="16" t="str">
        <f>VLOOKUP(A2059,'Medical Examinations'!A2059:D2059,4,FALSE)</f>
        <v>No</v>
      </c>
      <c r="F2059" s="16" t="str">
        <f>VLOOKUP(A2059,'Medical Examinations'!A2059:E2059,5,FALSE)</f>
        <v>No</v>
      </c>
      <c r="G2059" s="16" t="str">
        <f>VLOOKUP(A2059,'Medical Examinations'!A2059:F2059,6,FALSE)</f>
        <v>No</v>
      </c>
      <c r="H2059" s="16">
        <f>VLOOKUP('HEALTH CARE'!A2059,'Medical Examinations'!A2059:G2059,7,FALSE)</f>
        <v>0</v>
      </c>
      <c r="I2059" s="16" t="str">
        <f>VLOOKUP(A2059,'Medical Examinations'!A2059:H2059,8,FALSE)</f>
        <v>No</v>
      </c>
      <c r="J2059" s="16" t="str">
        <f>VLOOKUP(A2059,'Medical Examinations'!A2059:I2059,9,FALSE)</f>
        <v>obesity</v>
      </c>
      <c r="K2059" s="16" t="str">
        <f>VLOOKUP(A2059,'Medical Examinations'!A2059:J2059,10,FALSE)</f>
        <v>prediabetes</v>
      </c>
      <c r="L2059" s="18">
        <f>VLOOKUP(A2059,'Hospitalisation Details'!A:F, 5, FALSE)</f>
        <v>2</v>
      </c>
      <c r="M2059" s="16">
        <f>VLOOKUP(A2059,'Hospitalisation Details'!A2059:H2059,8,FALSE)</f>
        <v>2689.5</v>
      </c>
      <c r="N2059" s="16" t="str">
        <f>VLOOKUP(A2059,'Hospitalisation Details'!A2059:I2059,9,FALSE)</f>
        <v>tier - 3</v>
      </c>
      <c r="O2059" s="16" t="str">
        <f>VLOOKUP(A2059,'Hospitalisation Details'!A2059:J2059,10,FALSE)</f>
        <v>tier - 2</v>
      </c>
      <c r="P2059" s="16" t="str">
        <f>VLOOKUP(A2059,'Hospitalisation Details'!A2059:K2059,11,FALSE)</f>
        <v>R1013</v>
      </c>
      <c r="Q2059" s="16">
        <f>VLOOKUP(A2059,'Hospitalisation Details'!A2059:L2059,12,FALSE)</f>
        <v>28</v>
      </c>
    </row>
    <row r="2060" spans="1:17" ht="20.399999999999999" x14ac:dyDescent="0.6">
      <c r="A2060" s="17" t="s">
        <v>308</v>
      </c>
      <c r="B2060" s="16" t="str">
        <f>VLOOKUP('HEALTH CARE'!A2060,'Customer Names'!A2060:D2060,3,FALSE)</f>
        <v>Scalard</v>
      </c>
      <c r="C2060" s="16">
        <f>VLOOKUP(A2060,'Medical Examinations'!A2060:B2060,2,FALSE)</f>
        <v>24.96</v>
      </c>
      <c r="D2060" s="16">
        <f>VLOOKUP(A2060,'Medical Examinations'!A2060:C2060,3,FALSE)</f>
        <v>4.57</v>
      </c>
      <c r="E2060" s="16" t="str">
        <f>VLOOKUP(A2060,'Medical Examinations'!A2060:D2060,4,FALSE)</f>
        <v>No</v>
      </c>
      <c r="F2060" s="16" t="str">
        <f>VLOOKUP(A2060,'Medical Examinations'!A2060:E2060,5,FALSE)</f>
        <v>No</v>
      </c>
      <c r="G2060" s="16" t="str">
        <f>VLOOKUP(A2060,'Medical Examinations'!A2060:F2060,6,FALSE)</f>
        <v>No</v>
      </c>
      <c r="H2060" s="16">
        <f>VLOOKUP('HEALTH CARE'!A2060,'Medical Examinations'!A2060:G2060,7,FALSE)</f>
        <v>0</v>
      </c>
      <c r="I2060" s="16" t="str">
        <f>VLOOKUP(A2060,'Medical Examinations'!A2060:H2060,8,FALSE)</f>
        <v>No</v>
      </c>
      <c r="J2060" s="16" t="str">
        <f>VLOOKUP(A2060,'Medical Examinations'!A2060:I2060,9,FALSE)</f>
        <v>overweight</v>
      </c>
      <c r="K2060" s="16" t="str">
        <f>VLOOKUP(A2060,'Medical Examinations'!A2060:J2060,10,FALSE)</f>
        <v>normal</v>
      </c>
      <c r="L2060" s="18">
        <f>VLOOKUP(A2060,'Hospitalisation Details'!A:F, 5, FALSE)</f>
        <v>17</v>
      </c>
      <c r="M2060" s="16">
        <f>VLOOKUP(A2060,'Hospitalisation Details'!A2060:H2060,8,FALSE)</f>
        <v>2684.69</v>
      </c>
      <c r="N2060" s="16" t="str">
        <f>VLOOKUP(A2060,'Hospitalisation Details'!A2060:I2060,9,FALSE)</f>
        <v>tier - 2</v>
      </c>
      <c r="O2060" s="16" t="str">
        <f>VLOOKUP(A2060,'Hospitalisation Details'!A2060:J2060,10,FALSE)</f>
        <v>tier - 2</v>
      </c>
      <c r="P2060" s="16" t="str">
        <f>VLOOKUP(A2060,'Hospitalisation Details'!A2060:K2060,11,FALSE)</f>
        <v>R1013</v>
      </c>
      <c r="Q2060" s="16">
        <f>VLOOKUP(A2060,'Hospitalisation Details'!A2060:L2060,12,FALSE)</f>
        <v>28</v>
      </c>
    </row>
    <row r="2061" spans="1:17" ht="20.399999999999999" x14ac:dyDescent="0.6">
      <c r="A2061" s="17" t="s">
        <v>307</v>
      </c>
      <c r="B2061" s="16" t="str">
        <f>VLOOKUP('HEALTH CARE'!A2061,'Customer Names'!A2061:D2061,3,FALSE)</f>
        <v>Burget</v>
      </c>
      <c r="C2061" s="16">
        <f>VLOOKUP(A2061,'Medical Examinations'!A2061:B2061,2,FALSE)</f>
        <v>17.670000000000002</v>
      </c>
      <c r="D2061" s="16">
        <f>VLOOKUP(A2061,'Medical Examinations'!A2061:C2061,3,FALSE)</f>
        <v>5.53</v>
      </c>
      <c r="E2061" s="16" t="str">
        <f>VLOOKUP(A2061,'Medical Examinations'!A2061:D2061,4,FALSE)</f>
        <v>Yes</v>
      </c>
      <c r="F2061" s="16" t="str">
        <f>VLOOKUP(A2061,'Medical Examinations'!A2061:E2061,5,FALSE)</f>
        <v>No</v>
      </c>
      <c r="G2061" s="16" t="str">
        <f>VLOOKUP(A2061,'Medical Examinations'!A2061:F2061,6,FALSE)</f>
        <v>No</v>
      </c>
      <c r="H2061" s="16">
        <f>VLOOKUP('HEALTH CARE'!A2061,'Medical Examinations'!A2061:G2061,7,FALSE)</f>
        <v>0</v>
      </c>
      <c r="I2061" s="16" t="str">
        <f>VLOOKUP(A2061,'Medical Examinations'!A2061:H2061,8,FALSE)</f>
        <v>No</v>
      </c>
      <c r="J2061" s="16" t="str">
        <f>VLOOKUP(A2061,'Medical Examinations'!A2061:I2061,9,FALSE)</f>
        <v>underweight</v>
      </c>
      <c r="K2061" s="16" t="str">
        <f>VLOOKUP(A2061,'Medical Examinations'!A2061:J2061,10,FALSE)</f>
        <v>normal</v>
      </c>
      <c r="L2061" s="18">
        <f>VLOOKUP(A2061,'Hospitalisation Details'!A:F, 5, FALSE)</f>
        <v>5</v>
      </c>
      <c r="M2061" s="16">
        <f>VLOOKUP(A2061,'Hospitalisation Details'!A2061:H2061,8,FALSE)</f>
        <v>2680.95</v>
      </c>
      <c r="N2061" s="16" t="str">
        <f>VLOOKUP(A2061,'Hospitalisation Details'!A2061:I2061,9,FALSE)</f>
        <v>tier - 3</v>
      </c>
      <c r="O2061" s="16" t="str">
        <f>VLOOKUP(A2061,'Hospitalisation Details'!A2061:J2061,10,FALSE)</f>
        <v>tier - 2</v>
      </c>
      <c r="P2061" s="16" t="str">
        <f>VLOOKUP(A2061,'Hospitalisation Details'!A2061:K2061,11,FALSE)</f>
        <v>R1012</v>
      </c>
      <c r="Q2061" s="16">
        <f>VLOOKUP(A2061,'Hospitalisation Details'!A2061:L2061,12,FALSE)</f>
        <v>26</v>
      </c>
    </row>
    <row r="2062" spans="1:17" ht="20.399999999999999" x14ac:dyDescent="0.6">
      <c r="A2062" s="17" t="s">
        <v>306</v>
      </c>
      <c r="B2062" s="16" t="str">
        <f>VLOOKUP('HEALTH CARE'!A2062,'Customer Names'!A2062:D2062,3,FALSE)</f>
        <v>English</v>
      </c>
      <c r="C2062" s="16">
        <f>VLOOKUP(A2062,'Medical Examinations'!A2062:B2062,2,FALSE)</f>
        <v>31.35</v>
      </c>
      <c r="D2062" s="16">
        <f>VLOOKUP(A2062,'Medical Examinations'!A2062:C2062,3,FALSE)</f>
        <v>5.84</v>
      </c>
      <c r="E2062" s="16" t="str">
        <f>VLOOKUP(A2062,'Medical Examinations'!A2062:D2062,4,FALSE)</f>
        <v>No</v>
      </c>
      <c r="F2062" s="16" t="str">
        <f>VLOOKUP(A2062,'Medical Examinations'!A2062:E2062,5,FALSE)</f>
        <v>yes</v>
      </c>
      <c r="G2062" s="16" t="str">
        <f>VLOOKUP(A2062,'Medical Examinations'!A2062:F2062,6,FALSE)</f>
        <v>No</v>
      </c>
      <c r="H2062" s="16">
        <f>VLOOKUP('HEALTH CARE'!A2062,'Medical Examinations'!A2062:G2062,7,FALSE)</f>
        <v>1</v>
      </c>
      <c r="I2062" s="16" t="str">
        <f>VLOOKUP(A2062,'Medical Examinations'!A2062:H2062,8,FALSE)</f>
        <v>No</v>
      </c>
      <c r="J2062" s="16" t="str">
        <f>VLOOKUP(A2062,'Medical Examinations'!A2062:I2062,9,FALSE)</f>
        <v>obesity</v>
      </c>
      <c r="K2062" s="16" t="str">
        <f>VLOOKUP(A2062,'Medical Examinations'!A2062:J2062,10,FALSE)</f>
        <v>prediabetes</v>
      </c>
      <c r="L2062" s="18">
        <f>VLOOKUP(A2062,'Hospitalisation Details'!A:F, 5, FALSE)</f>
        <v>9</v>
      </c>
      <c r="M2062" s="16">
        <f>VLOOKUP(A2062,'Hospitalisation Details'!A2062:H2062,8,FALSE)</f>
        <v>2643.27</v>
      </c>
      <c r="N2062" s="16" t="str">
        <f>VLOOKUP(A2062,'Hospitalisation Details'!A2062:I2062,9,FALSE)</f>
        <v>tier - 2</v>
      </c>
      <c r="O2062" s="16" t="str">
        <f>VLOOKUP(A2062,'Hospitalisation Details'!A2062:J2062,10,FALSE)</f>
        <v>tier - 1</v>
      </c>
      <c r="P2062" s="16" t="str">
        <f>VLOOKUP(A2062,'Hospitalisation Details'!A2062:K2062,11,FALSE)</f>
        <v>R1012</v>
      </c>
      <c r="Q2062" s="16">
        <f>VLOOKUP(A2062,'Hospitalisation Details'!A2062:L2062,12,FALSE)</f>
        <v>22</v>
      </c>
    </row>
    <row r="2063" spans="1:17" ht="20.399999999999999" x14ac:dyDescent="0.6">
      <c r="A2063" s="17" t="s">
        <v>305</v>
      </c>
      <c r="B2063" s="16" t="str">
        <f>VLOOKUP('HEALTH CARE'!A2063,'Customer Names'!A2063:D2063,3,FALSE)</f>
        <v>Hampton</v>
      </c>
      <c r="C2063" s="16">
        <f>VLOOKUP(A2063,'Medical Examinations'!A2063:B2063,2,FALSE)</f>
        <v>28.31</v>
      </c>
      <c r="D2063" s="16">
        <f>VLOOKUP(A2063,'Medical Examinations'!A2063:C2063,3,FALSE)</f>
        <v>6.41</v>
      </c>
      <c r="E2063" s="16" t="str">
        <f>VLOOKUP(A2063,'Medical Examinations'!A2063:D2063,4,FALSE)</f>
        <v>No</v>
      </c>
      <c r="F2063" s="16" t="str">
        <f>VLOOKUP(A2063,'Medical Examinations'!A2063:E2063,5,FALSE)</f>
        <v>yes</v>
      </c>
      <c r="G2063" s="16" t="str">
        <f>VLOOKUP(A2063,'Medical Examinations'!A2063:F2063,6,FALSE)</f>
        <v>No</v>
      </c>
      <c r="H2063" s="16">
        <f>VLOOKUP('HEALTH CARE'!A2063,'Medical Examinations'!A2063:G2063,7,FALSE)</f>
        <v>1</v>
      </c>
      <c r="I2063" s="16" t="str">
        <f>VLOOKUP(A2063,'Medical Examinations'!A2063:H2063,8,FALSE)</f>
        <v>No</v>
      </c>
      <c r="J2063" s="16" t="str">
        <f>VLOOKUP(A2063,'Medical Examinations'!A2063:I2063,9,FALSE)</f>
        <v>overweight</v>
      </c>
      <c r="K2063" s="16" t="b">
        <f>VLOOKUP(A2063,'Medical Examinations'!A2063:J2063,10,FALSE)</f>
        <v>0</v>
      </c>
      <c r="L2063" s="18">
        <f>VLOOKUP(A2063,'Hospitalisation Details'!A:F, 5, FALSE)</f>
        <v>24</v>
      </c>
      <c r="M2063" s="16">
        <f>VLOOKUP(A2063,'Hospitalisation Details'!A2063:H2063,8,FALSE)</f>
        <v>2639.04</v>
      </c>
      <c r="N2063" s="16" t="str">
        <f>VLOOKUP(A2063,'Hospitalisation Details'!A2063:I2063,9,FALSE)</f>
        <v>tier - 2</v>
      </c>
      <c r="O2063" s="16" t="str">
        <f>VLOOKUP(A2063,'Hospitalisation Details'!A2063:J2063,10,FALSE)</f>
        <v>tier - 2</v>
      </c>
      <c r="P2063" s="16" t="str">
        <f>VLOOKUP(A2063,'Hospitalisation Details'!A2063:K2063,11,FALSE)</f>
        <v>R1012</v>
      </c>
      <c r="Q2063" s="16">
        <f>VLOOKUP(A2063,'Hospitalisation Details'!A2063:L2063,12,FALSE)</f>
        <v>22</v>
      </c>
    </row>
    <row r="2064" spans="1:17" ht="20.399999999999999" x14ac:dyDescent="0.6">
      <c r="A2064" s="17" t="s">
        <v>304</v>
      </c>
      <c r="B2064" s="16" t="str">
        <f>VLOOKUP('HEALTH CARE'!A2064,'Customer Names'!A2064:D2064,3,FALSE)</f>
        <v>Flynn</v>
      </c>
      <c r="C2064" s="16">
        <f>VLOOKUP(A2064,'Medical Examinations'!A2064:B2064,2,FALSE)</f>
        <v>30.3</v>
      </c>
      <c r="D2064" s="16">
        <f>VLOOKUP(A2064,'Medical Examinations'!A2064:C2064,3,FALSE)</f>
        <v>4.7300000000000004</v>
      </c>
      <c r="E2064" s="16" t="str">
        <f>VLOOKUP(A2064,'Medical Examinations'!A2064:D2064,4,FALSE)</f>
        <v>Yes</v>
      </c>
      <c r="F2064" s="16" t="str">
        <f>VLOOKUP(A2064,'Medical Examinations'!A2064:E2064,5,FALSE)</f>
        <v>No</v>
      </c>
      <c r="G2064" s="16" t="str">
        <f>VLOOKUP(A2064,'Medical Examinations'!A2064:F2064,6,FALSE)</f>
        <v>Yes</v>
      </c>
      <c r="H2064" s="16">
        <f>VLOOKUP('HEALTH CARE'!A2064,'Medical Examinations'!A2064:G2064,7,FALSE)</f>
        <v>1</v>
      </c>
      <c r="I2064" s="16" t="str">
        <f>VLOOKUP(A2064,'Medical Examinations'!A2064:H2064,8,FALSE)</f>
        <v>No</v>
      </c>
      <c r="J2064" s="16" t="str">
        <f>VLOOKUP(A2064,'Medical Examinations'!A2064:I2064,9,FALSE)</f>
        <v>obesity</v>
      </c>
      <c r="K2064" s="16" t="str">
        <f>VLOOKUP(A2064,'Medical Examinations'!A2064:J2064,10,FALSE)</f>
        <v>normal</v>
      </c>
      <c r="L2064" s="18">
        <f>VLOOKUP(A2064,'Hospitalisation Details'!A:F, 5, FALSE)</f>
        <v>26</v>
      </c>
      <c r="M2064" s="16">
        <f>VLOOKUP(A2064,'Hospitalisation Details'!A2064:H2064,8,FALSE)</f>
        <v>2632.99</v>
      </c>
      <c r="N2064" s="16" t="str">
        <f>VLOOKUP(A2064,'Hospitalisation Details'!A2064:I2064,9,FALSE)</f>
        <v>tier - 2</v>
      </c>
      <c r="O2064" s="16" t="str">
        <f>VLOOKUP(A2064,'Hospitalisation Details'!A2064:J2064,10,FALSE)</f>
        <v>tier - 1</v>
      </c>
      <c r="P2064" s="16" t="str">
        <f>VLOOKUP(A2064,'Hospitalisation Details'!A2064:K2064,11,FALSE)</f>
        <v>R1011</v>
      </c>
      <c r="Q2064" s="16">
        <f>VLOOKUP(A2064,'Hospitalisation Details'!A2064:L2064,12,FALSE)</f>
        <v>25</v>
      </c>
    </row>
    <row r="2065" spans="1:17" ht="20.399999999999999" x14ac:dyDescent="0.6">
      <c r="A2065" s="17" t="s">
        <v>303</v>
      </c>
      <c r="B2065" s="16" t="str">
        <f>VLOOKUP('HEALTH CARE'!A2065,'Customer Names'!A2065:D2065,3,FALSE)</f>
        <v>Knast</v>
      </c>
      <c r="C2065" s="16">
        <f>VLOOKUP(A2065,'Medical Examinations'!A2065:B2065,2,FALSE)</f>
        <v>26.4</v>
      </c>
      <c r="D2065" s="16">
        <f>VLOOKUP(A2065,'Medical Examinations'!A2065:C2065,3,FALSE)</f>
        <v>6.22</v>
      </c>
      <c r="E2065" s="16" t="str">
        <f>VLOOKUP(A2065,'Medical Examinations'!A2065:D2065,4,FALSE)</f>
        <v>Yes</v>
      </c>
      <c r="F2065" s="16" t="str">
        <f>VLOOKUP(A2065,'Medical Examinations'!A2065:E2065,5,FALSE)</f>
        <v>No</v>
      </c>
      <c r="G2065" s="16" t="str">
        <f>VLOOKUP(A2065,'Medical Examinations'!A2065:F2065,6,FALSE)</f>
        <v>No</v>
      </c>
      <c r="H2065" s="16">
        <f>VLOOKUP('HEALTH CARE'!A2065,'Medical Examinations'!A2065:G2065,7,FALSE)</f>
        <v>0</v>
      </c>
      <c r="I2065" s="16" t="str">
        <f>VLOOKUP(A2065,'Medical Examinations'!A2065:H2065,8,FALSE)</f>
        <v>No</v>
      </c>
      <c r="J2065" s="16" t="str">
        <f>VLOOKUP(A2065,'Medical Examinations'!A2065:I2065,9,FALSE)</f>
        <v>overweight</v>
      </c>
      <c r="K2065" s="16" t="str">
        <f>VLOOKUP(A2065,'Medical Examinations'!A2065:J2065,10,FALSE)</f>
        <v>prediabetes</v>
      </c>
      <c r="L2065" s="18">
        <f>VLOOKUP(A2065,'Hospitalisation Details'!A:F, 5, FALSE)</f>
        <v>26</v>
      </c>
      <c r="M2065" s="16">
        <f>VLOOKUP(A2065,'Hospitalisation Details'!A2065:H2065,8,FALSE)</f>
        <v>2597.7800000000002</v>
      </c>
      <c r="N2065" s="16" t="str">
        <f>VLOOKUP(A2065,'Hospitalisation Details'!A2065:I2065,9,FALSE)</f>
        <v>tier - 2</v>
      </c>
      <c r="O2065" s="16" t="str">
        <f>VLOOKUP(A2065,'Hospitalisation Details'!A2065:J2065,10,FALSE)</f>
        <v>tier - 1</v>
      </c>
      <c r="P2065" s="16" t="str">
        <f>VLOOKUP(A2065,'Hospitalisation Details'!A2065:K2065,11,FALSE)</f>
        <v>R1011</v>
      </c>
      <c r="Q2065" s="16">
        <f>VLOOKUP(A2065,'Hospitalisation Details'!A2065:L2065,12,FALSE)</f>
        <v>21</v>
      </c>
    </row>
    <row r="2066" spans="1:17" ht="20.399999999999999" x14ac:dyDescent="0.6">
      <c r="A2066" s="17" t="s">
        <v>302</v>
      </c>
      <c r="B2066" s="16" t="str">
        <f>VLOOKUP('HEALTH CARE'!A2066,'Customer Names'!A2066:D2066,3,FALSE)</f>
        <v>Lucas</v>
      </c>
      <c r="C2066" s="16">
        <f>VLOOKUP(A2066,'Medical Examinations'!A2066:B2066,2,FALSE)</f>
        <v>22.135000000000002</v>
      </c>
      <c r="D2066" s="16">
        <f>VLOOKUP(A2066,'Medical Examinations'!A2066:C2066,3,FALSE)</f>
        <v>4.46</v>
      </c>
      <c r="E2066" s="16" t="str">
        <f>VLOOKUP(A2066,'Medical Examinations'!A2066:D2066,4,FALSE)</f>
        <v>Yes</v>
      </c>
      <c r="F2066" s="16" t="str">
        <f>VLOOKUP(A2066,'Medical Examinations'!A2066:E2066,5,FALSE)</f>
        <v>No</v>
      </c>
      <c r="G2066" s="16" t="str">
        <f>VLOOKUP(A2066,'Medical Examinations'!A2066:F2066,6,FALSE)</f>
        <v>No</v>
      </c>
      <c r="H2066" s="16">
        <f>VLOOKUP('HEALTH CARE'!A2066,'Medical Examinations'!A2066:G2066,7,FALSE)</f>
        <v>0</v>
      </c>
      <c r="I2066" s="16" t="str">
        <f>VLOOKUP(A2066,'Medical Examinations'!A2066:H2066,8,FALSE)</f>
        <v>No</v>
      </c>
      <c r="J2066" s="16" t="str">
        <f>VLOOKUP(A2066,'Medical Examinations'!A2066:I2066,9,FALSE)</f>
        <v>normal weight</v>
      </c>
      <c r="K2066" s="16" t="str">
        <f>VLOOKUP(A2066,'Medical Examinations'!A2066:J2066,10,FALSE)</f>
        <v>normal</v>
      </c>
      <c r="L2066" s="18">
        <f>VLOOKUP(A2066,'Hospitalisation Details'!A:F, 5, FALSE)</f>
        <v>28</v>
      </c>
      <c r="M2066" s="16">
        <f>VLOOKUP(A2066,'Hospitalisation Details'!A2066:H2066,8,FALSE)</f>
        <v>2585.85</v>
      </c>
      <c r="N2066" s="16" t="str">
        <f>VLOOKUP(A2066,'Hospitalisation Details'!A2066:I2066,9,FALSE)</f>
        <v>tier - 2</v>
      </c>
      <c r="O2066" s="16" t="str">
        <f>VLOOKUP(A2066,'Hospitalisation Details'!A2066:J2066,10,FALSE)</f>
        <v>tier - 2</v>
      </c>
      <c r="P2066" s="16" t="str">
        <f>VLOOKUP(A2066,'Hospitalisation Details'!A2066:K2066,11,FALSE)</f>
        <v>R1024</v>
      </c>
      <c r="Q2066" s="16">
        <f>VLOOKUP(A2066,'Hospitalisation Details'!A2066:L2066,12,FALSE)</f>
        <v>21</v>
      </c>
    </row>
    <row r="2067" spans="1:17" ht="20.399999999999999" x14ac:dyDescent="0.6">
      <c r="A2067" s="17" t="s">
        <v>301</v>
      </c>
      <c r="B2067" s="16" t="str">
        <f>VLOOKUP('HEALTH CARE'!A2067,'Customer Names'!A2067:D2067,3,FALSE)</f>
        <v>Thomas</v>
      </c>
      <c r="C2067" s="16">
        <f>VLOOKUP(A2067,'Medical Examinations'!A2067:B2067,2,FALSE)</f>
        <v>17.399999999999999</v>
      </c>
      <c r="D2067" s="16">
        <f>VLOOKUP(A2067,'Medical Examinations'!A2067:C2067,3,FALSE)</f>
        <v>4.5</v>
      </c>
      <c r="E2067" s="16" t="str">
        <f>VLOOKUP(A2067,'Medical Examinations'!A2067:D2067,4,FALSE)</f>
        <v>Yes</v>
      </c>
      <c r="F2067" s="16" t="str">
        <f>VLOOKUP(A2067,'Medical Examinations'!A2067:E2067,5,FALSE)</f>
        <v>No</v>
      </c>
      <c r="G2067" s="16" t="str">
        <f>VLOOKUP(A2067,'Medical Examinations'!A2067:F2067,6,FALSE)</f>
        <v>No</v>
      </c>
      <c r="H2067" s="16">
        <f>VLOOKUP('HEALTH CARE'!A2067,'Medical Examinations'!A2067:G2067,7,FALSE)</f>
        <v>0</v>
      </c>
      <c r="I2067" s="16" t="str">
        <f>VLOOKUP(A2067,'Medical Examinations'!A2067:H2067,8,FALSE)</f>
        <v>No</v>
      </c>
      <c r="J2067" s="16" t="str">
        <f>VLOOKUP(A2067,'Medical Examinations'!A2067:I2067,9,FALSE)</f>
        <v>underweight</v>
      </c>
      <c r="K2067" s="16" t="str">
        <f>VLOOKUP(A2067,'Medical Examinations'!A2067:J2067,10,FALSE)</f>
        <v>normal</v>
      </c>
      <c r="L2067" s="18">
        <f>VLOOKUP(A2067,'Hospitalisation Details'!A:F, 5, FALSE)</f>
        <v>15</v>
      </c>
      <c r="M2067" s="16">
        <f>VLOOKUP(A2067,'Hospitalisation Details'!A2067:H2067,8,FALSE)</f>
        <v>2585.27</v>
      </c>
      <c r="N2067" s="16" t="str">
        <f>VLOOKUP(A2067,'Hospitalisation Details'!A2067:I2067,9,FALSE)</f>
        <v>tier - 2</v>
      </c>
      <c r="O2067" s="16" t="str">
        <f>VLOOKUP(A2067,'Hospitalisation Details'!A2067:J2067,10,FALSE)</f>
        <v>tier - 3</v>
      </c>
      <c r="P2067" s="16" t="str">
        <f>VLOOKUP(A2067,'Hospitalisation Details'!A2067:K2067,11,FALSE)</f>
        <v>R1011</v>
      </c>
      <c r="Q2067" s="16">
        <f>VLOOKUP(A2067,'Hospitalisation Details'!A2067:L2067,12,FALSE)</f>
        <v>21</v>
      </c>
    </row>
    <row r="2068" spans="1:17" ht="20.399999999999999" x14ac:dyDescent="0.6">
      <c r="A2068" s="17" t="s">
        <v>299</v>
      </c>
      <c r="B2068" s="16" t="str">
        <f>VLOOKUP('HEALTH CARE'!A2068,'Customer Names'!A2068:D2068,3,FALSE)</f>
        <v>Cherewatti</v>
      </c>
      <c r="C2068" s="16">
        <f>VLOOKUP(A2068,'Medical Examinations'!A2068:B2068,2,FALSE)</f>
        <v>28.06</v>
      </c>
      <c r="D2068" s="16">
        <f>VLOOKUP(A2068,'Medical Examinations'!A2068:C2068,3,FALSE)</f>
        <v>8.93</v>
      </c>
      <c r="E2068" s="16" t="str">
        <f>VLOOKUP(A2068,'Medical Examinations'!A2068:D2068,4,FALSE)</f>
        <v>No</v>
      </c>
      <c r="F2068" s="16" t="str">
        <f>VLOOKUP(A2068,'Medical Examinations'!A2068:E2068,5,FALSE)</f>
        <v>No</v>
      </c>
      <c r="G2068" s="16" t="str">
        <f>VLOOKUP(A2068,'Medical Examinations'!A2068:F2068,6,FALSE)</f>
        <v>No</v>
      </c>
      <c r="H2068" s="16">
        <f>VLOOKUP('HEALTH CARE'!A2068,'Medical Examinations'!A2068:G2068,7,FALSE)</f>
        <v>0</v>
      </c>
      <c r="I2068" s="16" t="str">
        <f>VLOOKUP(A2068,'Medical Examinations'!A2068:H2068,8,FALSE)</f>
        <v>No</v>
      </c>
      <c r="J2068" s="16" t="str">
        <f>VLOOKUP(A2068,'Medical Examinations'!A2068:I2068,9,FALSE)</f>
        <v>overweight</v>
      </c>
      <c r="K2068" s="16" t="str">
        <f>VLOOKUP(A2068,'Medical Examinations'!A2068:J2068,10,FALSE)</f>
        <v>diabetes</v>
      </c>
      <c r="L2068" s="18">
        <f>VLOOKUP(A2068,'Hospitalisation Details'!A:F, 5, FALSE)</f>
        <v>20</v>
      </c>
      <c r="M2068" s="16">
        <f>VLOOKUP(A2068,'Hospitalisation Details'!A2068:H2068,8,FALSE)</f>
        <v>2585.04</v>
      </c>
      <c r="N2068" s="16" t="str">
        <f>VLOOKUP(A2068,'Hospitalisation Details'!A2068:I2068,9,FALSE)</f>
        <v>tier - 2</v>
      </c>
      <c r="O2068" s="16" t="str">
        <f>VLOOKUP(A2068,'Hospitalisation Details'!A2068:J2068,10,FALSE)</f>
        <v>tier - 2</v>
      </c>
      <c r="P2068" s="16" t="str">
        <f>VLOOKUP(A2068,'Hospitalisation Details'!A2068:K2068,11,FALSE)</f>
        <v>R1021</v>
      </c>
      <c r="Q2068" s="16">
        <f>VLOOKUP(A2068,'Hospitalisation Details'!A2068:L2068,12,FALSE)</f>
        <v>20</v>
      </c>
    </row>
    <row r="2069" spans="1:17" ht="20.399999999999999" x14ac:dyDescent="0.6">
      <c r="A2069" s="17" t="s">
        <v>298</v>
      </c>
      <c r="B2069" s="16" t="str">
        <f>VLOOKUP('HEALTH CARE'!A2069,'Customer Names'!A2069:D2069,3,FALSE)</f>
        <v>Olle</v>
      </c>
      <c r="C2069" s="16">
        <f>VLOOKUP(A2069,'Medical Examinations'!A2069:B2069,2,FALSE)</f>
        <v>31.13</v>
      </c>
      <c r="D2069" s="16">
        <f>VLOOKUP(A2069,'Medical Examinations'!A2069:C2069,3,FALSE)</f>
        <v>11.02</v>
      </c>
      <c r="E2069" s="16" t="str">
        <f>VLOOKUP(A2069,'Medical Examinations'!A2069:D2069,4,FALSE)</f>
        <v>No</v>
      </c>
      <c r="F2069" s="16" t="str">
        <f>VLOOKUP(A2069,'Medical Examinations'!A2069:E2069,5,FALSE)</f>
        <v>No</v>
      </c>
      <c r="G2069" s="16" t="str">
        <f>VLOOKUP(A2069,'Medical Examinations'!A2069:F2069,6,FALSE)</f>
        <v>No</v>
      </c>
      <c r="H2069" s="16">
        <f>VLOOKUP('HEALTH CARE'!A2069,'Medical Examinations'!A2069:G2069,7,FALSE)</f>
        <v>0</v>
      </c>
      <c r="I2069" s="16" t="str">
        <f>VLOOKUP(A2069,'Medical Examinations'!A2069:H2069,8,FALSE)</f>
        <v>No</v>
      </c>
      <c r="J2069" s="16" t="str">
        <f>VLOOKUP(A2069,'Medical Examinations'!A2069:I2069,9,FALSE)</f>
        <v>obesity</v>
      </c>
      <c r="K2069" s="16" t="str">
        <f>VLOOKUP(A2069,'Medical Examinations'!A2069:J2069,10,FALSE)</f>
        <v>diabetes</v>
      </c>
      <c r="L2069" s="18">
        <f>VLOOKUP(A2069,'Hospitalisation Details'!A:F, 5, FALSE)</f>
        <v>11</v>
      </c>
      <c r="M2069" s="16">
        <f>VLOOKUP(A2069,'Hospitalisation Details'!A2069:H2069,8,FALSE)</f>
        <v>2566.4699999999998</v>
      </c>
      <c r="N2069" s="16" t="str">
        <f>VLOOKUP(A2069,'Hospitalisation Details'!A2069:I2069,9,FALSE)</f>
        <v>tier - 2</v>
      </c>
      <c r="O2069" s="16" t="str">
        <f>VLOOKUP(A2069,'Hospitalisation Details'!A2069:J2069,10,FALSE)</f>
        <v>tier - 3</v>
      </c>
      <c r="P2069" s="16" t="str">
        <f>VLOOKUP(A2069,'Hospitalisation Details'!A2069:K2069,11,FALSE)</f>
        <v>R1013</v>
      </c>
      <c r="Q2069" s="16">
        <f>VLOOKUP(A2069,'Hospitalisation Details'!A2069:L2069,12,FALSE)</f>
        <v>20</v>
      </c>
    </row>
    <row r="2070" spans="1:17" ht="20.399999999999999" x14ac:dyDescent="0.6">
      <c r="A2070" s="17" t="s">
        <v>297</v>
      </c>
      <c r="B2070" s="16" t="str">
        <f>VLOOKUP('HEALTH CARE'!A2070,'Customer Names'!A2070:D2070,3,FALSE)</f>
        <v>Hamsi</v>
      </c>
      <c r="C2070" s="16">
        <f>VLOOKUP(A2070,'Medical Examinations'!A2070:B2070,2,FALSE)</f>
        <v>18.46</v>
      </c>
      <c r="D2070" s="16">
        <f>VLOOKUP(A2070,'Medical Examinations'!A2070:C2070,3,FALSE)</f>
        <v>5.25</v>
      </c>
      <c r="E2070" s="16" t="str">
        <f>VLOOKUP(A2070,'Medical Examinations'!A2070:D2070,4,FALSE)</f>
        <v>No</v>
      </c>
      <c r="F2070" s="16" t="str">
        <f>VLOOKUP(A2070,'Medical Examinations'!A2070:E2070,5,FALSE)</f>
        <v>No</v>
      </c>
      <c r="G2070" s="16" t="str">
        <f>VLOOKUP(A2070,'Medical Examinations'!A2070:F2070,6,FALSE)</f>
        <v>No</v>
      </c>
      <c r="H2070" s="16">
        <f>VLOOKUP('HEALTH CARE'!A2070,'Medical Examinations'!A2070:G2070,7,FALSE)</f>
        <v>0</v>
      </c>
      <c r="I2070" s="16" t="str">
        <f>VLOOKUP(A2070,'Medical Examinations'!A2070:H2070,8,FALSE)</f>
        <v>No</v>
      </c>
      <c r="J2070" s="16" t="str">
        <f>VLOOKUP(A2070,'Medical Examinations'!A2070:I2070,9,FALSE)</f>
        <v>underweight</v>
      </c>
      <c r="K2070" s="16" t="str">
        <f>VLOOKUP(A2070,'Medical Examinations'!A2070:J2070,10,FALSE)</f>
        <v>normal</v>
      </c>
      <c r="L2070" s="18">
        <f>VLOOKUP(A2070,'Hospitalisation Details'!A:F, 5, FALSE)</f>
        <v>17</v>
      </c>
      <c r="M2070" s="16">
        <f>VLOOKUP(A2070,'Hospitalisation Details'!A2070:H2070,8,FALSE)</f>
        <v>2545.6799999999998</v>
      </c>
      <c r="N2070" s="16" t="str">
        <f>VLOOKUP(A2070,'Hospitalisation Details'!A2070:I2070,9,FALSE)</f>
        <v>tier - 2</v>
      </c>
      <c r="O2070" s="16" t="str">
        <f>VLOOKUP(A2070,'Hospitalisation Details'!A2070:J2070,10,FALSE)</f>
        <v>tier - 1</v>
      </c>
      <c r="P2070" s="16" t="str">
        <f>VLOOKUP(A2070,'Hospitalisation Details'!A2070:K2070,11,FALSE)</f>
        <v>R1013</v>
      </c>
      <c r="Q2070" s="16">
        <f>VLOOKUP(A2070,'Hospitalisation Details'!A2070:L2070,12,FALSE)</f>
        <v>31</v>
      </c>
    </row>
    <row r="2071" spans="1:17" ht="20.399999999999999" x14ac:dyDescent="0.6">
      <c r="A2071" s="17" t="s">
        <v>296</v>
      </c>
      <c r="B2071" s="16" t="str">
        <f>VLOOKUP('HEALTH CARE'!A2071,'Customer Names'!A2071:D2071,3,FALSE)</f>
        <v>Finnegan</v>
      </c>
      <c r="C2071" s="16">
        <f>VLOOKUP(A2071,'Medical Examinations'!A2071:B2071,2,FALSE)</f>
        <v>17.3</v>
      </c>
      <c r="D2071" s="16">
        <f>VLOOKUP(A2071,'Medical Examinations'!A2071:C2071,3,FALSE)</f>
        <v>4.75</v>
      </c>
      <c r="E2071" s="16" t="str">
        <f>VLOOKUP(A2071,'Medical Examinations'!A2071:D2071,4,FALSE)</f>
        <v>No</v>
      </c>
      <c r="F2071" s="16" t="str">
        <f>VLOOKUP(A2071,'Medical Examinations'!A2071:E2071,5,FALSE)</f>
        <v>No</v>
      </c>
      <c r="G2071" s="16" t="str">
        <f>VLOOKUP(A2071,'Medical Examinations'!A2071:F2071,6,FALSE)</f>
        <v>No</v>
      </c>
      <c r="H2071" s="16">
        <f>VLOOKUP('HEALTH CARE'!A2071,'Medical Examinations'!A2071:G2071,7,FALSE)</f>
        <v>0</v>
      </c>
      <c r="I2071" s="16" t="str">
        <f>VLOOKUP(A2071,'Medical Examinations'!A2071:H2071,8,FALSE)</f>
        <v>No</v>
      </c>
      <c r="J2071" s="16" t="str">
        <f>VLOOKUP(A2071,'Medical Examinations'!A2071:I2071,9,FALSE)</f>
        <v>underweight</v>
      </c>
      <c r="K2071" s="16" t="str">
        <f>VLOOKUP(A2071,'Medical Examinations'!A2071:J2071,10,FALSE)</f>
        <v>normal</v>
      </c>
      <c r="L2071" s="18">
        <f>VLOOKUP(A2071,'Hospitalisation Details'!A:F, 5, FALSE)</f>
        <v>1</v>
      </c>
      <c r="M2071" s="16">
        <f>VLOOKUP(A2071,'Hospitalisation Details'!A2071:H2071,8,FALSE)</f>
        <v>2540.39</v>
      </c>
      <c r="N2071" s="16" t="str">
        <f>VLOOKUP(A2071,'Hospitalisation Details'!A2071:I2071,9,FALSE)</f>
        <v>tier - 2</v>
      </c>
      <c r="O2071" s="16" t="str">
        <f>VLOOKUP(A2071,'Hospitalisation Details'!A2071:J2071,10,FALSE)</f>
        <v>tier - 2</v>
      </c>
      <c r="P2071" s="16" t="str">
        <f>VLOOKUP(A2071,'Hospitalisation Details'!A2071:K2071,11,FALSE)</f>
        <v>R1013</v>
      </c>
      <c r="Q2071" s="16">
        <f>VLOOKUP(A2071,'Hospitalisation Details'!A2071:L2071,12,FALSE)</f>
        <v>32</v>
      </c>
    </row>
    <row r="2072" spans="1:17" ht="20.399999999999999" x14ac:dyDescent="0.6">
      <c r="A2072" s="17" t="s">
        <v>295</v>
      </c>
      <c r="B2072" s="16" t="str">
        <f>VLOOKUP('HEALTH CARE'!A2072,'Customer Names'!A2072:D2072,3,FALSE)</f>
        <v>Walsh</v>
      </c>
      <c r="C2072" s="16">
        <f>VLOOKUP(A2072,'Medical Examinations'!A2072:B2072,2,FALSE)</f>
        <v>35.625</v>
      </c>
      <c r="D2072" s="16">
        <f>VLOOKUP(A2072,'Medical Examinations'!A2072:C2072,3,FALSE)</f>
        <v>4.68</v>
      </c>
      <c r="E2072" s="16" t="str">
        <f>VLOOKUP(A2072,'Medical Examinations'!A2072:D2072,4,FALSE)</f>
        <v>Yes</v>
      </c>
      <c r="F2072" s="16" t="str">
        <f>VLOOKUP(A2072,'Medical Examinations'!A2072:E2072,5,FALSE)</f>
        <v>No</v>
      </c>
      <c r="G2072" s="16" t="str">
        <f>VLOOKUP(A2072,'Medical Examinations'!A2072:F2072,6,FALSE)</f>
        <v>Yes</v>
      </c>
      <c r="H2072" s="16">
        <f>VLOOKUP('HEALTH CARE'!A2072,'Medical Examinations'!A2072:G2072,7,FALSE)</f>
        <v>1</v>
      </c>
      <c r="I2072" s="16" t="str">
        <f>VLOOKUP(A2072,'Medical Examinations'!A2072:H2072,8,FALSE)</f>
        <v>No</v>
      </c>
      <c r="J2072" s="16" t="str">
        <f>VLOOKUP(A2072,'Medical Examinations'!A2072:I2072,9,FALSE)</f>
        <v>obesity</v>
      </c>
      <c r="K2072" s="16" t="str">
        <f>VLOOKUP(A2072,'Medical Examinations'!A2072:J2072,10,FALSE)</f>
        <v>normal</v>
      </c>
      <c r="L2072" s="18">
        <f>VLOOKUP(A2072,'Hospitalisation Details'!A:F, 5, FALSE)</f>
        <v>28</v>
      </c>
      <c r="M2072" s="16">
        <f>VLOOKUP(A2072,'Hospitalisation Details'!A2072:H2072,8,FALSE)</f>
        <v>2534.39</v>
      </c>
      <c r="N2072" s="16" t="str">
        <f>VLOOKUP(A2072,'Hospitalisation Details'!A2072:I2072,9,FALSE)</f>
        <v>tier - 3</v>
      </c>
      <c r="O2072" s="16" t="str">
        <f>VLOOKUP(A2072,'Hospitalisation Details'!A2072:J2072,10,FALSE)</f>
        <v>tier - 3</v>
      </c>
      <c r="P2072" s="16" t="str">
        <f>VLOOKUP(A2072,'Hospitalisation Details'!A2072:K2072,11,FALSE)</f>
        <v>R1012</v>
      </c>
      <c r="Q2072" s="16">
        <f>VLOOKUP(A2072,'Hospitalisation Details'!A2072:L2072,12,FALSE)</f>
        <v>25</v>
      </c>
    </row>
    <row r="2073" spans="1:17" ht="20.399999999999999" x14ac:dyDescent="0.6">
      <c r="A2073" s="17" t="s">
        <v>294</v>
      </c>
      <c r="B2073" s="16" t="str">
        <f>VLOOKUP('HEALTH CARE'!A2073,'Customer Names'!A2073:D2073,3,FALSE)</f>
        <v>Villa</v>
      </c>
      <c r="C2073" s="16">
        <f>VLOOKUP(A2073,'Medical Examinations'!A2073:B2073,2,FALSE)</f>
        <v>20.234999999999999</v>
      </c>
      <c r="D2073" s="16">
        <f>VLOOKUP(A2073,'Medical Examinations'!A2073:C2073,3,FALSE)</f>
        <v>6.17</v>
      </c>
      <c r="E2073" s="16" t="str">
        <f>VLOOKUP(A2073,'Medical Examinations'!A2073:D2073,4,FALSE)</f>
        <v>Yes</v>
      </c>
      <c r="F2073" s="16" t="str">
        <f>VLOOKUP(A2073,'Medical Examinations'!A2073:E2073,5,FALSE)</f>
        <v>yes</v>
      </c>
      <c r="G2073" s="16" t="str">
        <f>VLOOKUP(A2073,'Medical Examinations'!A2073:F2073,6,FALSE)</f>
        <v>No</v>
      </c>
      <c r="H2073" s="16">
        <f>VLOOKUP('HEALTH CARE'!A2073,'Medical Examinations'!A2073:G2073,7,FALSE)</f>
        <v>2</v>
      </c>
      <c r="I2073" s="16" t="str">
        <f>VLOOKUP(A2073,'Medical Examinations'!A2073:H2073,8,FALSE)</f>
        <v>No</v>
      </c>
      <c r="J2073" s="16" t="str">
        <f>VLOOKUP(A2073,'Medical Examinations'!A2073:I2073,9,FALSE)</f>
        <v>normal weight</v>
      </c>
      <c r="K2073" s="16" t="str">
        <f>VLOOKUP(A2073,'Medical Examinations'!A2073:J2073,10,FALSE)</f>
        <v>prediabetes</v>
      </c>
      <c r="L2073" s="18">
        <f>VLOOKUP(A2073,'Hospitalisation Details'!A:F, 5, FALSE)</f>
        <v>25</v>
      </c>
      <c r="M2073" s="16">
        <f>VLOOKUP(A2073,'Hospitalisation Details'!A2073:H2073,8,FALSE)</f>
        <v>2527.8200000000002</v>
      </c>
      <c r="N2073" s="16" t="str">
        <f>VLOOKUP(A2073,'Hospitalisation Details'!A2073:I2073,9,FALSE)</f>
        <v>tier - 2</v>
      </c>
      <c r="O2073" s="16" t="str">
        <f>VLOOKUP(A2073,'Hospitalisation Details'!A2073:J2073,10,FALSE)</f>
        <v>tier - 3</v>
      </c>
      <c r="P2073" s="16" t="str">
        <f>VLOOKUP(A2073,'Hospitalisation Details'!A2073:K2073,11,FALSE)</f>
        <v>R1012</v>
      </c>
      <c r="Q2073" s="16">
        <f>VLOOKUP(A2073,'Hospitalisation Details'!A2073:L2073,12,FALSE)</f>
        <v>22</v>
      </c>
    </row>
    <row r="2074" spans="1:17" ht="20.399999999999999" x14ac:dyDescent="0.6">
      <c r="A2074" s="17" t="s">
        <v>293</v>
      </c>
      <c r="B2074" s="16" t="str">
        <f>VLOOKUP('HEALTH CARE'!A2074,'Customer Names'!A2074:D2074,3,FALSE)</f>
        <v>Cable</v>
      </c>
      <c r="C2074" s="16">
        <f>VLOOKUP(A2074,'Medical Examinations'!A2074:B2074,2,FALSE)</f>
        <v>27.55</v>
      </c>
      <c r="D2074" s="16">
        <f>VLOOKUP(A2074,'Medical Examinations'!A2074:C2074,3,FALSE)</f>
        <v>4.5599999999999996</v>
      </c>
      <c r="E2074" s="16" t="str">
        <f>VLOOKUP(A2074,'Medical Examinations'!A2074:D2074,4,FALSE)</f>
        <v>Yes</v>
      </c>
      <c r="F2074" s="16" t="str">
        <f>VLOOKUP(A2074,'Medical Examinations'!A2074:E2074,5,FALSE)</f>
        <v>No</v>
      </c>
      <c r="G2074" s="16" t="str">
        <f>VLOOKUP(A2074,'Medical Examinations'!A2074:F2074,6,FALSE)</f>
        <v>Yes</v>
      </c>
      <c r="H2074" s="16">
        <f>VLOOKUP('HEALTH CARE'!A2074,'Medical Examinations'!A2074:G2074,7,FALSE)</f>
        <v>1</v>
      </c>
      <c r="I2074" s="16" t="str">
        <f>VLOOKUP(A2074,'Medical Examinations'!A2074:H2074,8,FALSE)</f>
        <v>No</v>
      </c>
      <c r="J2074" s="16" t="str">
        <f>VLOOKUP(A2074,'Medical Examinations'!A2074:I2074,9,FALSE)</f>
        <v>overweight</v>
      </c>
      <c r="K2074" s="16" t="str">
        <f>VLOOKUP(A2074,'Medical Examinations'!A2074:J2074,10,FALSE)</f>
        <v>normal</v>
      </c>
      <c r="L2074" s="18">
        <f>VLOOKUP(A2074,'Hospitalisation Details'!A:F, 5, FALSE)</f>
        <v>2</v>
      </c>
      <c r="M2074" s="16">
        <f>VLOOKUP(A2074,'Hospitalisation Details'!A2074:H2074,8,FALSE)</f>
        <v>2523.17</v>
      </c>
      <c r="N2074" s="16" t="str">
        <f>VLOOKUP(A2074,'Hospitalisation Details'!A2074:I2074,9,FALSE)</f>
        <v>tier - 3</v>
      </c>
      <c r="O2074" s="16" t="str">
        <f>VLOOKUP(A2074,'Hospitalisation Details'!A2074:J2074,10,FALSE)</f>
        <v>tier - 1</v>
      </c>
      <c r="P2074" s="16" t="str">
        <f>VLOOKUP(A2074,'Hospitalisation Details'!A2074:K2074,11,FALSE)</f>
        <v>R1012</v>
      </c>
      <c r="Q2074" s="16">
        <f>VLOOKUP(A2074,'Hospitalisation Details'!A2074:L2074,12,FALSE)</f>
        <v>25</v>
      </c>
    </row>
    <row r="2075" spans="1:17" ht="20.399999999999999" x14ac:dyDescent="0.6">
      <c r="A2075" s="17" t="s">
        <v>292</v>
      </c>
      <c r="B2075" s="16" t="str">
        <f>VLOOKUP('HEALTH CARE'!A2075,'Customer Names'!A2075:D2075,3,FALSE)</f>
        <v>Eiring</v>
      </c>
      <c r="C2075" s="16">
        <f>VLOOKUP(A2075,'Medical Examinations'!A2075:B2075,2,FALSE)</f>
        <v>17.97</v>
      </c>
      <c r="D2075" s="16">
        <f>VLOOKUP(A2075,'Medical Examinations'!A2075:C2075,3,FALSE)</f>
        <v>6.3</v>
      </c>
      <c r="E2075" s="16" t="str">
        <f>VLOOKUP(A2075,'Medical Examinations'!A2075:D2075,4,FALSE)</f>
        <v>No</v>
      </c>
      <c r="F2075" s="16" t="str">
        <f>VLOOKUP(A2075,'Medical Examinations'!A2075:E2075,5,FALSE)</f>
        <v>No</v>
      </c>
      <c r="G2075" s="16" t="str">
        <f>VLOOKUP(A2075,'Medical Examinations'!A2075:F2075,6,FALSE)</f>
        <v>No</v>
      </c>
      <c r="H2075" s="16">
        <f>VLOOKUP('HEALTH CARE'!A2075,'Medical Examinations'!A2075:G2075,7,FALSE)</f>
        <v>0</v>
      </c>
      <c r="I2075" s="16" t="str">
        <f>VLOOKUP(A2075,'Medical Examinations'!A2075:H2075,8,FALSE)</f>
        <v>No</v>
      </c>
      <c r="J2075" s="16" t="str">
        <f>VLOOKUP(A2075,'Medical Examinations'!A2075:I2075,9,FALSE)</f>
        <v>underweight</v>
      </c>
      <c r="K2075" s="16" t="str">
        <f>VLOOKUP(A2075,'Medical Examinations'!A2075:J2075,10,FALSE)</f>
        <v>prediabetes</v>
      </c>
      <c r="L2075" s="18">
        <f>VLOOKUP(A2075,'Hospitalisation Details'!A:F, 5, FALSE)</f>
        <v>5</v>
      </c>
      <c r="M2075" s="16">
        <f>VLOOKUP(A2075,'Hospitalisation Details'!A2075:H2075,8,FALSE)</f>
        <v>2510.79</v>
      </c>
      <c r="N2075" s="16" t="str">
        <f>VLOOKUP(A2075,'Hospitalisation Details'!A2075:I2075,9,FALSE)</f>
        <v>tier - 2</v>
      </c>
      <c r="O2075" s="16" t="str">
        <f>VLOOKUP(A2075,'Hospitalisation Details'!A2075:J2075,10,FALSE)</f>
        <v>tier - 1</v>
      </c>
      <c r="P2075" s="16" t="str">
        <f>VLOOKUP(A2075,'Hospitalisation Details'!A2075:K2075,11,FALSE)</f>
        <v>R1013</v>
      </c>
      <c r="Q2075" s="16">
        <f>VLOOKUP(A2075,'Hospitalisation Details'!A2075:L2075,12,FALSE)</f>
        <v>31</v>
      </c>
    </row>
    <row r="2076" spans="1:17" ht="20.399999999999999" x14ac:dyDescent="0.6">
      <c r="A2076" s="17" t="s">
        <v>291</v>
      </c>
      <c r="B2076" s="16" t="str">
        <f>VLOOKUP('HEALTH CARE'!A2076,'Customer Names'!A2076:D2076,3,FALSE)</f>
        <v>Connor</v>
      </c>
      <c r="C2076" s="16">
        <f>VLOOKUP(A2076,'Medical Examinations'!A2076:B2076,2,FALSE)</f>
        <v>29.98</v>
      </c>
      <c r="D2076" s="16">
        <f>VLOOKUP(A2076,'Medical Examinations'!A2076:C2076,3,FALSE)</f>
        <v>6.03</v>
      </c>
      <c r="E2076" s="16" t="str">
        <f>VLOOKUP(A2076,'Medical Examinations'!A2076:D2076,4,FALSE)</f>
        <v>No</v>
      </c>
      <c r="F2076" s="16" t="str">
        <f>VLOOKUP(A2076,'Medical Examinations'!A2076:E2076,5,FALSE)</f>
        <v>yes</v>
      </c>
      <c r="G2076" s="16" t="str">
        <f>VLOOKUP(A2076,'Medical Examinations'!A2076:F2076,6,FALSE)</f>
        <v>No</v>
      </c>
      <c r="H2076" s="16">
        <f>VLOOKUP('HEALTH CARE'!A2076,'Medical Examinations'!A2076:G2076,7,FALSE)</f>
        <v>1</v>
      </c>
      <c r="I2076" s="16" t="str">
        <f>VLOOKUP(A2076,'Medical Examinations'!A2076:H2076,8,FALSE)</f>
        <v>No</v>
      </c>
      <c r="J2076" s="16" t="b">
        <f>VLOOKUP(A2076,'Medical Examinations'!A2076:I2076,9,FALSE)</f>
        <v>0</v>
      </c>
      <c r="K2076" s="16" t="str">
        <f>VLOOKUP(A2076,'Medical Examinations'!A2076:J2076,10,FALSE)</f>
        <v>prediabetes</v>
      </c>
      <c r="L2076" s="18">
        <f>VLOOKUP(A2076,'Hospitalisation Details'!A:F, 5, FALSE)</f>
        <v>6</v>
      </c>
      <c r="M2076" s="16">
        <f>VLOOKUP(A2076,'Hospitalisation Details'!A2076:H2076,8,FALSE)</f>
        <v>2500.9299999999998</v>
      </c>
      <c r="N2076" s="16" t="str">
        <f>VLOOKUP(A2076,'Hospitalisation Details'!A2076:I2076,9,FALSE)</f>
        <v>tier - 2</v>
      </c>
      <c r="O2076" s="16" t="str">
        <f>VLOOKUP(A2076,'Hospitalisation Details'!A2076:J2076,10,FALSE)</f>
        <v>tier - 2</v>
      </c>
      <c r="P2076" s="16" t="str">
        <f>VLOOKUP(A2076,'Hospitalisation Details'!A2076:K2076,11,FALSE)</f>
        <v>R1012</v>
      </c>
      <c r="Q2076" s="16">
        <f>VLOOKUP(A2076,'Hospitalisation Details'!A2076:L2076,12,FALSE)</f>
        <v>18</v>
      </c>
    </row>
    <row r="2077" spans="1:17" ht="20.399999999999999" x14ac:dyDescent="0.6">
      <c r="A2077" s="17" t="s">
        <v>290</v>
      </c>
      <c r="B2077" s="16" t="str">
        <f>VLOOKUP('HEALTH CARE'!A2077,'Customer Names'!A2077:D2077,3,FALSE)</f>
        <v>Friedman</v>
      </c>
      <c r="C2077" s="16">
        <f>VLOOKUP(A2077,'Medical Examinations'!A2077:B2077,2,FALSE)</f>
        <v>33.659999999999997</v>
      </c>
      <c r="D2077" s="16">
        <f>VLOOKUP(A2077,'Medical Examinations'!A2077:C2077,3,FALSE)</f>
        <v>4.2</v>
      </c>
      <c r="E2077" s="16" t="str">
        <f>VLOOKUP(A2077,'Medical Examinations'!A2077:D2077,4,FALSE)</f>
        <v>Yes</v>
      </c>
      <c r="F2077" s="16" t="str">
        <f>VLOOKUP(A2077,'Medical Examinations'!A2077:E2077,5,FALSE)</f>
        <v>No</v>
      </c>
      <c r="G2077" s="16" t="str">
        <f>VLOOKUP(A2077,'Medical Examinations'!A2077:F2077,6,FALSE)</f>
        <v>No</v>
      </c>
      <c r="H2077" s="16">
        <f>VLOOKUP('HEALTH CARE'!A2077,'Medical Examinations'!A2077:G2077,7,FALSE)</f>
        <v>1</v>
      </c>
      <c r="I2077" s="16" t="str">
        <f>VLOOKUP(A2077,'Medical Examinations'!A2077:H2077,8,FALSE)</f>
        <v>No</v>
      </c>
      <c r="J2077" s="16" t="str">
        <f>VLOOKUP(A2077,'Medical Examinations'!A2077:I2077,9,FALSE)</f>
        <v>obesity</v>
      </c>
      <c r="K2077" s="16" t="str">
        <f>VLOOKUP(A2077,'Medical Examinations'!A2077:J2077,10,FALSE)</f>
        <v>normal</v>
      </c>
      <c r="L2077" s="18">
        <f>VLOOKUP(A2077,'Hospitalisation Details'!A:F, 5, FALSE)</f>
        <v>15</v>
      </c>
      <c r="M2077" s="16">
        <f>VLOOKUP(A2077,'Hospitalisation Details'!A2077:H2077,8,FALSE)</f>
        <v>2498.41</v>
      </c>
      <c r="N2077" s="16" t="str">
        <f>VLOOKUP(A2077,'Hospitalisation Details'!A2077:I2077,9,FALSE)</f>
        <v>tier - 3</v>
      </c>
      <c r="O2077" s="16" t="str">
        <f>VLOOKUP(A2077,'Hospitalisation Details'!A2077:J2077,10,FALSE)</f>
        <v>tier - 3</v>
      </c>
      <c r="P2077" s="16" t="str">
        <f>VLOOKUP(A2077,'Hospitalisation Details'!A2077:K2077,11,FALSE)</f>
        <v>R1013</v>
      </c>
      <c r="Q2077" s="16">
        <f>VLOOKUP(A2077,'Hospitalisation Details'!A2077:L2077,12,FALSE)</f>
        <v>27</v>
      </c>
    </row>
    <row r="2078" spans="1:17" ht="20.399999999999999" x14ac:dyDescent="0.6">
      <c r="A2078" s="17" t="s">
        <v>289</v>
      </c>
      <c r="B2078" s="16" t="str">
        <f>VLOOKUP('HEALTH CARE'!A2078,'Customer Names'!A2078:D2078,3,FALSE)</f>
        <v>Croker</v>
      </c>
      <c r="C2078" s="16">
        <f>VLOOKUP(A2078,'Medical Examinations'!A2078:B2078,2,FALSE)</f>
        <v>32.67</v>
      </c>
      <c r="D2078" s="16">
        <f>VLOOKUP(A2078,'Medical Examinations'!A2078:C2078,3,FALSE)</f>
        <v>5.61</v>
      </c>
      <c r="E2078" s="16" t="str">
        <f>VLOOKUP(A2078,'Medical Examinations'!A2078:D2078,4,FALSE)</f>
        <v>Yes</v>
      </c>
      <c r="F2078" s="16" t="str">
        <f>VLOOKUP(A2078,'Medical Examinations'!A2078:E2078,5,FALSE)</f>
        <v>No</v>
      </c>
      <c r="G2078" s="16" t="str">
        <f>VLOOKUP(A2078,'Medical Examinations'!A2078:F2078,6,FALSE)</f>
        <v>No</v>
      </c>
      <c r="H2078" s="16">
        <f>VLOOKUP('HEALTH CARE'!A2078,'Medical Examinations'!A2078:G2078,7,FALSE)</f>
        <v>1</v>
      </c>
      <c r="I2078" s="16" t="str">
        <f>VLOOKUP(A2078,'Medical Examinations'!A2078:H2078,8,FALSE)</f>
        <v>No</v>
      </c>
      <c r="J2078" s="16" t="str">
        <f>VLOOKUP(A2078,'Medical Examinations'!A2078:I2078,9,FALSE)</f>
        <v>obesity</v>
      </c>
      <c r="K2078" s="16" t="str">
        <f>VLOOKUP(A2078,'Medical Examinations'!A2078:J2078,10,FALSE)</f>
        <v>normal</v>
      </c>
      <c r="L2078" s="18">
        <f>VLOOKUP(A2078,'Hospitalisation Details'!A:F, 5, FALSE)</f>
        <v>9</v>
      </c>
      <c r="M2078" s="16">
        <f>VLOOKUP(A2078,'Hospitalisation Details'!A2078:H2078,8,FALSE)</f>
        <v>2497.04</v>
      </c>
      <c r="N2078" s="16" t="str">
        <f>VLOOKUP(A2078,'Hospitalisation Details'!A2078:I2078,9,FALSE)</f>
        <v>tier - 3</v>
      </c>
      <c r="O2078" s="16" t="str">
        <f>VLOOKUP(A2078,'Hospitalisation Details'!A2078:J2078,10,FALSE)</f>
        <v>tier - 3</v>
      </c>
      <c r="P2078" s="16" t="str">
        <f>VLOOKUP(A2078,'Hospitalisation Details'!A2078:K2078,11,FALSE)</f>
        <v>R1013</v>
      </c>
      <c r="Q2078" s="16">
        <f>VLOOKUP(A2078,'Hospitalisation Details'!A2078:L2078,12,FALSE)</f>
        <v>27</v>
      </c>
    </row>
    <row r="2079" spans="1:17" ht="20.399999999999999" x14ac:dyDescent="0.6">
      <c r="A2079" s="17" t="s">
        <v>288</v>
      </c>
      <c r="B2079" s="16" t="str">
        <f>VLOOKUP('HEALTH CARE'!A2079,'Customer Names'!A2079:D2079,3,FALSE)</f>
        <v>Beganics</v>
      </c>
      <c r="C2079" s="16">
        <f>VLOOKUP(A2079,'Medical Examinations'!A2079:B2079,2,FALSE)</f>
        <v>30.5</v>
      </c>
      <c r="D2079" s="16">
        <f>VLOOKUP(A2079,'Medical Examinations'!A2079:C2079,3,FALSE)</f>
        <v>5.88</v>
      </c>
      <c r="E2079" s="16" t="str">
        <f>VLOOKUP(A2079,'Medical Examinations'!A2079:D2079,4,FALSE)</f>
        <v>Yes</v>
      </c>
      <c r="F2079" s="16" t="str">
        <f>VLOOKUP(A2079,'Medical Examinations'!A2079:E2079,5,FALSE)</f>
        <v>No</v>
      </c>
      <c r="G2079" s="16" t="str">
        <f>VLOOKUP(A2079,'Medical Examinations'!A2079:F2079,6,FALSE)</f>
        <v>No</v>
      </c>
      <c r="H2079" s="16">
        <f>VLOOKUP('HEALTH CARE'!A2079,'Medical Examinations'!A2079:G2079,7,FALSE)</f>
        <v>1</v>
      </c>
      <c r="I2079" s="16" t="str">
        <f>VLOOKUP(A2079,'Medical Examinations'!A2079:H2079,8,FALSE)</f>
        <v>No</v>
      </c>
      <c r="J2079" s="16" t="str">
        <f>VLOOKUP(A2079,'Medical Examinations'!A2079:I2079,9,FALSE)</f>
        <v>obesity</v>
      </c>
      <c r="K2079" s="16" t="str">
        <f>VLOOKUP(A2079,'Medical Examinations'!A2079:J2079,10,FALSE)</f>
        <v>prediabetes</v>
      </c>
      <c r="L2079" s="18">
        <f>VLOOKUP(A2079,'Hospitalisation Details'!A:F, 5, FALSE)</f>
        <v>14</v>
      </c>
      <c r="M2079" s="16">
        <f>VLOOKUP(A2079,'Hospitalisation Details'!A2079:H2079,8,FALSE)</f>
        <v>2494.02</v>
      </c>
      <c r="N2079" s="16" t="str">
        <f>VLOOKUP(A2079,'Hospitalisation Details'!A2079:I2079,9,FALSE)</f>
        <v>tier - 3</v>
      </c>
      <c r="O2079" s="16" t="str">
        <f>VLOOKUP(A2079,'Hospitalisation Details'!A2079:J2079,10,FALSE)</f>
        <v>tier - 1</v>
      </c>
      <c r="P2079" s="16" t="str">
        <f>VLOOKUP(A2079,'Hospitalisation Details'!A2079:K2079,11,FALSE)</f>
        <v>R1011</v>
      </c>
      <c r="Q2079" s="16">
        <f>VLOOKUP(A2079,'Hospitalisation Details'!A2079:L2079,12,FALSE)</f>
        <v>27</v>
      </c>
    </row>
    <row r="2080" spans="1:17" ht="20.399999999999999" x14ac:dyDescent="0.6">
      <c r="A2080" s="17" t="s">
        <v>287</v>
      </c>
      <c r="B2080" s="16" t="str">
        <f>VLOOKUP('HEALTH CARE'!A2080,'Customer Names'!A2080:D2080,3,FALSE)</f>
        <v>Huberty</v>
      </c>
      <c r="C2080" s="16">
        <f>VLOOKUP(A2080,'Medical Examinations'!A2080:B2080,2,FALSE)</f>
        <v>23.1</v>
      </c>
      <c r="D2080" s="16">
        <f>VLOOKUP(A2080,'Medical Examinations'!A2080:C2080,3,FALSE)</f>
        <v>5.92</v>
      </c>
      <c r="E2080" s="16" t="str">
        <f>VLOOKUP(A2080,'Medical Examinations'!A2080:D2080,4,FALSE)</f>
        <v>Yes</v>
      </c>
      <c r="F2080" s="16" t="str">
        <f>VLOOKUP(A2080,'Medical Examinations'!A2080:E2080,5,FALSE)</f>
        <v>No</v>
      </c>
      <c r="G2080" s="16" t="str">
        <f>VLOOKUP(A2080,'Medical Examinations'!A2080:F2080,6,FALSE)</f>
        <v>No</v>
      </c>
      <c r="H2080" s="16">
        <f>VLOOKUP('HEALTH CARE'!A2080,'Medical Examinations'!A2080:G2080,7,FALSE)</f>
        <v>1</v>
      </c>
      <c r="I2080" s="16" t="str">
        <f>VLOOKUP(A2080,'Medical Examinations'!A2080:H2080,8,FALSE)</f>
        <v>No</v>
      </c>
      <c r="J2080" s="16" t="str">
        <f>VLOOKUP(A2080,'Medical Examinations'!A2080:I2080,9,FALSE)</f>
        <v>normal weight</v>
      </c>
      <c r="K2080" s="16" t="str">
        <f>VLOOKUP(A2080,'Medical Examinations'!A2080:J2080,10,FALSE)</f>
        <v>prediabetes</v>
      </c>
      <c r="L2080" s="18">
        <f>VLOOKUP(A2080,'Hospitalisation Details'!A:F, 5, FALSE)</f>
        <v>6</v>
      </c>
      <c r="M2080" s="16">
        <f>VLOOKUP(A2080,'Hospitalisation Details'!A2080:H2080,8,FALSE)</f>
        <v>2483.7399999999998</v>
      </c>
      <c r="N2080" s="16" t="str">
        <f>VLOOKUP(A2080,'Hospitalisation Details'!A2080:I2080,9,FALSE)</f>
        <v>tier - 3</v>
      </c>
      <c r="O2080" s="16" t="str">
        <f>VLOOKUP(A2080,'Hospitalisation Details'!A2080:J2080,10,FALSE)</f>
        <v>tier - 2</v>
      </c>
      <c r="P2080" s="16" t="str">
        <f>VLOOKUP(A2080,'Hospitalisation Details'!A2080:K2080,11,FALSE)</f>
        <v>R1013</v>
      </c>
      <c r="Q2080" s="16">
        <f>VLOOKUP(A2080,'Hospitalisation Details'!A2080:L2080,12,FALSE)</f>
        <v>27</v>
      </c>
    </row>
    <row r="2081" spans="1:17" ht="20.399999999999999" x14ac:dyDescent="0.6">
      <c r="A2081" s="17" t="s">
        <v>286</v>
      </c>
      <c r="B2081" s="16" t="str">
        <f>VLOOKUP('HEALTH CARE'!A2081,'Customer Names'!A2081:D2081,3,FALSE)</f>
        <v>Jacobs</v>
      </c>
      <c r="C2081" s="16">
        <f>VLOOKUP(A2081,'Medical Examinations'!A2081:B2081,2,FALSE)</f>
        <v>39.49</v>
      </c>
      <c r="D2081" s="16">
        <f>VLOOKUP(A2081,'Medical Examinations'!A2081:C2081,3,FALSE)</f>
        <v>4.8099999999999996</v>
      </c>
      <c r="E2081" s="16" t="str">
        <f>VLOOKUP(A2081,'Medical Examinations'!A2081:D2081,4,FALSE)</f>
        <v>No</v>
      </c>
      <c r="F2081" s="16" t="str">
        <f>VLOOKUP(A2081,'Medical Examinations'!A2081:E2081,5,FALSE)</f>
        <v>No</v>
      </c>
      <c r="G2081" s="16" t="str">
        <f>VLOOKUP(A2081,'Medical Examinations'!A2081:F2081,6,FALSE)</f>
        <v>No</v>
      </c>
      <c r="H2081" s="16">
        <f>VLOOKUP('HEALTH CARE'!A2081,'Medical Examinations'!A2081:G2081,7,FALSE)</f>
        <v>1</v>
      </c>
      <c r="I2081" s="16" t="str">
        <f>VLOOKUP(A2081,'Medical Examinations'!A2081:H2081,8,FALSE)</f>
        <v>No</v>
      </c>
      <c r="J2081" s="16" t="str">
        <f>VLOOKUP(A2081,'Medical Examinations'!A2081:I2081,9,FALSE)</f>
        <v>obesity</v>
      </c>
      <c r="K2081" s="16" t="str">
        <f>VLOOKUP(A2081,'Medical Examinations'!A2081:J2081,10,FALSE)</f>
        <v>normal</v>
      </c>
      <c r="L2081" s="18">
        <f>VLOOKUP(A2081,'Hospitalisation Details'!A:F, 5, FALSE)</f>
        <v>20</v>
      </c>
      <c r="M2081" s="16">
        <f>VLOOKUP(A2081,'Hospitalisation Details'!A2081:H2081,8,FALSE)</f>
        <v>2480.98</v>
      </c>
      <c r="N2081" s="16" t="str">
        <f>VLOOKUP(A2081,'Hospitalisation Details'!A2081:I2081,9,FALSE)</f>
        <v>tier - 2</v>
      </c>
      <c r="O2081" s="16" t="str">
        <f>VLOOKUP(A2081,'Hospitalisation Details'!A2081:J2081,10,FALSE)</f>
        <v>tier - 2</v>
      </c>
      <c r="P2081" s="16" t="str">
        <f>VLOOKUP(A2081,'Hospitalisation Details'!A2081:K2081,11,FALSE)</f>
        <v>R1013</v>
      </c>
      <c r="Q2081" s="16">
        <f>VLOOKUP(A2081,'Hospitalisation Details'!A2081:L2081,12,FALSE)</f>
        <v>24</v>
      </c>
    </row>
    <row r="2082" spans="1:17" ht="20.399999999999999" x14ac:dyDescent="0.6">
      <c r="A2082" s="17" t="s">
        <v>285</v>
      </c>
      <c r="B2082" s="16" t="str">
        <f>VLOOKUP('HEALTH CARE'!A2082,'Customer Names'!A2082:D2082,3,FALSE)</f>
        <v>Hazlehurst</v>
      </c>
      <c r="C2082" s="16">
        <f>VLOOKUP(A2082,'Medical Examinations'!A2082:B2082,2,FALSE)</f>
        <v>33.99</v>
      </c>
      <c r="D2082" s="16">
        <f>VLOOKUP(A2082,'Medical Examinations'!A2082:C2082,3,FALSE)</f>
        <v>4.55</v>
      </c>
      <c r="E2082" s="16" t="str">
        <f>VLOOKUP(A2082,'Medical Examinations'!A2082:D2082,4,FALSE)</f>
        <v>No</v>
      </c>
      <c r="F2082" s="16" t="str">
        <f>VLOOKUP(A2082,'Medical Examinations'!A2082:E2082,5,FALSE)</f>
        <v>No</v>
      </c>
      <c r="G2082" s="16" t="str">
        <f>VLOOKUP(A2082,'Medical Examinations'!A2082:F2082,6,FALSE)</f>
        <v>No</v>
      </c>
      <c r="H2082" s="16">
        <f>VLOOKUP('HEALTH CARE'!A2082,'Medical Examinations'!A2082:G2082,7,FALSE)</f>
        <v>1</v>
      </c>
      <c r="I2082" s="16" t="str">
        <f>VLOOKUP(A2082,'Medical Examinations'!A2082:H2082,8,FALSE)</f>
        <v>No</v>
      </c>
      <c r="J2082" s="16" t="str">
        <f>VLOOKUP(A2082,'Medical Examinations'!A2082:I2082,9,FALSE)</f>
        <v>obesity</v>
      </c>
      <c r="K2082" s="16" t="str">
        <f>VLOOKUP(A2082,'Medical Examinations'!A2082:J2082,10,FALSE)</f>
        <v>normal</v>
      </c>
      <c r="L2082" s="18">
        <f>VLOOKUP(A2082,'Hospitalisation Details'!A:F, 5, FALSE)</f>
        <v>2</v>
      </c>
      <c r="M2082" s="16">
        <f>VLOOKUP(A2082,'Hospitalisation Details'!A2082:H2082,8,FALSE)</f>
        <v>2473.33</v>
      </c>
      <c r="N2082" s="16" t="str">
        <f>VLOOKUP(A2082,'Hospitalisation Details'!A2082:I2082,9,FALSE)</f>
        <v>tier - 2</v>
      </c>
      <c r="O2082" s="16" t="str">
        <f>VLOOKUP(A2082,'Hospitalisation Details'!A2082:J2082,10,FALSE)</f>
        <v>tier - 3</v>
      </c>
      <c r="P2082" s="16" t="str">
        <f>VLOOKUP(A2082,'Hospitalisation Details'!A2082:K2082,11,FALSE)</f>
        <v>R1013</v>
      </c>
      <c r="Q2082" s="16">
        <f>VLOOKUP(A2082,'Hospitalisation Details'!A2082:L2082,12,FALSE)</f>
        <v>24</v>
      </c>
    </row>
    <row r="2083" spans="1:17" ht="20.399999999999999" x14ac:dyDescent="0.6">
      <c r="A2083" s="17" t="s">
        <v>284</v>
      </c>
      <c r="B2083" s="16" t="str">
        <f>VLOOKUP('HEALTH CARE'!A2083,'Customer Names'!A2083:D2083,3,FALSE)</f>
        <v>Marin</v>
      </c>
      <c r="C2083" s="16">
        <f>VLOOKUP(A2083,'Medical Examinations'!A2083:B2083,2,FALSE)</f>
        <v>27.72</v>
      </c>
      <c r="D2083" s="16">
        <f>VLOOKUP(A2083,'Medical Examinations'!A2083:C2083,3,FALSE)</f>
        <v>6.43</v>
      </c>
      <c r="E2083" s="16" t="str">
        <f>VLOOKUP(A2083,'Medical Examinations'!A2083:D2083,4,FALSE)</f>
        <v>No</v>
      </c>
      <c r="F2083" s="16" t="str">
        <f>VLOOKUP(A2083,'Medical Examinations'!A2083:E2083,5,FALSE)</f>
        <v>No</v>
      </c>
      <c r="G2083" s="16" t="str">
        <f>VLOOKUP(A2083,'Medical Examinations'!A2083:F2083,6,FALSE)</f>
        <v>No</v>
      </c>
      <c r="H2083" s="16">
        <f>VLOOKUP('HEALTH CARE'!A2083,'Medical Examinations'!A2083:G2083,7,FALSE)</f>
        <v>1</v>
      </c>
      <c r="I2083" s="16" t="str">
        <f>VLOOKUP(A2083,'Medical Examinations'!A2083:H2083,8,FALSE)</f>
        <v>No</v>
      </c>
      <c r="J2083" s="16" t="str">
        <f>VLOOKUP(A2083,'Medical Examinations'!A2083:I2083,9,FALSE)</f>
        <v>overweight</v>
      </c>
      <c r="K2083" s="16" t="b">
        <f>VLOOKUP(A2083,'Medical Examinations'!A2083:J2083,10,FALSE)</f>
        <v>0</v>
      </c>
      <c r="L2083" s="18">
        <f>VLOOKUP(A2083,'Hospitalisation Details'!A:F, 5, FALSE)</f>
        <v>17</v>
      </c>
      <c r="M2083" s="16">
        <f>VLOOKUP(A2083,'Hospitalisation Details'!A2083:H2083,8,FALSE)</f>
        <v>2464.62</v>
      </c>
      <c r="N2083" s="16" t="str">
        <f>VLOOKUP(A2083,'Hospitalisation Details'!A2083:I2083,9,FALSE)</f>
        <v>tier - 2</v>
      </c>
      <c r="O2083" s="16" t="str">
        <f>VLOOKUP(A2083,'Hospitalisation Details'!A2083:J2083,10,FALSE)</f>
        <v>tier - 3</v>
      </c>
      <c r="P2083" s="16" t="str">
        <f>VLOOKUP(A2083,'Hospitalisation Details'!A2083:K2083,11,FALSE)</f>
        <v>R1013</v>
      </c>
      <c r="Q2083" s="16">
        <f>VLOOKUP(A2083,'Hospitalisation Details'!A2083:L2083,12,FALSE)</f>
        <v>24</v>
      </c>
    </row>
    <row r="2084" spans="1:17" ht="20.399999999999999" x14ac:dyDescent="0.6">
      <c r="A2084" s="17" t="s">
        <v>283</v>
      </c>
      <c r="B2084" s="16" t="str">
        <f>VLOOKUP('HEALTH CARE'!A2084,'Customer Names'!A2084:D2084,3,FALSE)</f>
        <v>Dear</v>
      </c>
      <c r="C2084" s="16">
        <f>VLOOKUP(A2084,'Medical Examinations'!A2084:B2084,2,FALSE)</f>
        <v>30.59</v>
      </c>
      <c r="D2084" s="16">
        <f>VLOOKUP(A2084,'Medical Examinations'!A2084:C2084,3,FALSE)</f>
        <v>11.62</v>
      </c>
      <c r="E2084" s="16" t="str">
        <f>VLOOKUP(A2084,'Medical Examinations'!A2084:D2084,4,FALSE)</f>
        <v>No</v>
      </c>
      <c r="F2084" s="16" t="str">
        <f>VLOOKUP(A2084,'Medical Examinations'!A2084:E2084,5,FALSE)</f>
        <v>No</v>
      </c>
      <c r="G2084" s="16" t="str">
        <f>VLOOKUP(A2084,'Medical Examinations'!A2084:F2084,6,FALSE)</f>
        <v>No</v>
      </c>
      <c r="H2084" s="16">
        <f>VLOOKUP('HEALTH CARE'!A2084,'Medical Examinations'!A2084:G2084,7,FALSE)</f>
        <v>0</v>
      </c>
      <c r="I2084" s="16" t="str">
        <f>VLOOKUP(A2084,'Medical Examinations'!A2084:H2084,8,FALSE)</f>
        <v>No</v>
      </c>
      <c r="J2084" s="16" t="str">
        <f>VLOOKUP(A2084,'Medical Examinations'!A2084:I2084,9,FALSE)</f>
        <v>obesity</v>
      </c>
      <c r="K2084" s="16" t="str">
        <f>VLOOKUP(A2084,'Medical Examinations'!A2084:J2084,10,FALSE)</f>
        <v>diabetes</v>
      </c>
      <c r="L2084" s="18">
        <f>VLOOKUP(A2084,'Hospitalisation Details'!A:F, 5, FALSE)</f>
        <v>11</v>
      </c>
      <c r="M2084" s="16">
        <f>VLOOKUP(A2084,'Hospitalisation Details'!A2084:H2084,8,FALSE)</f>
        <v>2459.7199999999998</v>
      </c>
      <c r="N2084" s="16" t="str">
        <f>VLOOKUP(A2084,'Hospitalisation Details'!A2084:I2084,9,FALSE)</f>
        <v>tier - 2</v>
      </c>
      <c r="O2084" s="16" t="str">
        <f>VLOOKUP(A2084,'Hospitalisation Details'!A2084:J2084,10,FALSE)</f>
        <v>tier - 2</v>
      </c>
      <c r="P2084" s="16" t="str">
        <f>VLOOKUP(A2084,'Hospitalisation Details'!A2084:K2084,11,FALSE)</f>
        <v>R1024</v>
      </c>
      <c r="Q2084" s="16">
        <f>VLOOKUP(A2084,'Hospitalisation Details'!A2084:L2084,12,FALSE)</f>
        <v>20</v>
      </c>
    </row>
    <row r="2085" spans="1:17" ht="20.399999999999999" x14ac:dyDescent="0.6">
      <c r="A2085" s="17" t="s">
        <v>282</v>
      </c>
      <c r="B2085" s="16" t="str">
        <f>VLOOKUP('HEALTH CARE'!A2085,'Customer Names'!A2085:D2085,3,FALSE)</f>
        <v>Lederer</v>
      </c>
      <c r="C2085" s="16">
        <f>VLOOKUP(A2085,'Medical Examinations'!A2085:B2085,2,FALSE)</f>
        <v>22.6</v>
      </c>
      <c r="D2085" s="16">
        <f>VLOOKUP(A2085,'Medical Examinations'!A2085:C2085,3,FALSE)</f>
        <v>6.04</v>
      </c>
      <c r="E2085" s="16" t="str">
        <f>VLOOKUP(A2085,'Medical Examinations'!A2085:D2085,4,FALSE)</f>
        <v>No</v>
      </c>
      <c r="F2085" s="16" t="str">
        <f>VLOOKUP(A2085,'Medical Examinations'!A2085:E2085,5,FALSE)</f>
        <v>No</v>
      </c>
      <c r="G2085" s="16" t="str">
        <f>VLOOKUP(A2085,'Medical Examinations'!A2085:F2085,6,FALSE)</f>
        <v>No</v>
      </c>
      <c r="H2085" s="16">
        <f>VLOOKUP('HEALTH CARE'!A2085,'Medical Examinations'!A2085:G2085,7,FALSE)</f>
        <v>1</v>
      </c>
      <c r="I2085" s="16" t="str">
        <f>VLOOKUP(A2085,'Medical Examinations'!A2085:H2085,8,FALSE)</f>
        <v>No</v>
      </c>
      <c r="J2085" s="16" t="str">
        <f>VLOOKUP(A2085,'Medical Examinations'!A2085:I2085,9,FALSE)</f>
        <v>normal weight</v>
      </c>
      <c r="K2085" s="16" t="str">
        <f>VLOOKUP(A2085,'Medical Examinations'!A2085:J2085,10,FALSE)</f>
        <v>prediabetes</v>
      </c>
      <c r="L2085" s="18">
        <f>VLOOKUP(A2085,'Hospitalisation Details'!A:F, 5, FALSE)</f>
        <v>19</v>
      </c>
      <c r="M2085" s="16">
        <f>VLOOKUP(A2085,'Hospitalisation Details'!A2085:H2085,8,FALSE)</f>
        <v>2457.5</v>
      </c>
      <c r="N2085" s="16" t="str">
        <f>VLOOKUP(A2085,'Hospitalisation Details'!A2085:I2085,9,FALSE)</f>
        <v>tier - 2</v>
      </c>
      <c r="O2085" s="16" t="str">
        <f>VLOOKUP(A2085,'Hospitalisation Details'!A2085:J2085,10,FALSE)</f>
        <v>tier - 1</v>
      </c>
      <c r="P2085" s="16" t="str">
        <f>VLOOKUP(A2085,'Hospitalisation Details'!A2085:K2085,11,FALSE)</f>
        <v>R1011</v>
      </c>
      <c r="Q2085" s="16">
        <f>VLOOKUP(A2085,'Hospitalisation Details'!A2085:L2085,12,FALSE)</f>
        <v>24</v>
      </c>
    </row>
    <row r="2086" spans="1:17" ht="20.399999999999999" x14ac:dyDescent="0.6">
      <c r="A2086" s="17" t="s">
        <v>281</v>
      </c>
      <c r="B2086" s="16" t="str">
        <f>VLOOKUP('HEALTH CARE'!A2086,'Customer Names'!A2086:D2086,3,FALSE)</f>
        <v>Robson</v>
      </c>
      <c r="C2086" s="16">
        <f>VLOOKUP(A2086,'Medical Examinations'!A2086:B2086,2,FALSE)</f>
        <v>28.785</v>
      </c>
      <c r="D2086" s="16">
        <f>VLOOKUP(A2086,'Medical Examinations'!A2086:C2086,3,FALSE)</f>
        <v>8.82</v>
      </c>
      <c r="E2086" s="16" t="str">
        <f>VLOOKUP(A2086,'Medical Examinations'!A2086:D2086,4,FALSE)</f>
        <v>No</v>
      </c>
      <c r="F2086" s="16" t="str">
        <f>VLOOKUP(A2086,'Medical Examinations'!A2086:E2086,5,FALSE)</f>
        <v>No</v>
      </c>
      <c r="G2086" s="16" t="str">
        <f>VLOOKUP(A2086,'Medical Examinations'!A2086:F2086,6,FALSE)</f>
        <v>No</v>
      </c>
      <c r="H2086" s="16">
        <f>VLOOKUP('HEALTH CARE'!A2086,'Medical Examinations'!A2086:G2086,7,FALSE)</f>
        <v>0</v>
      </c>
      <c r="I2086" s="16" t="str">
        <f>VLOOKUP(A2086,'Medical Examinations'!A2086:H2086,8,FALSE)</f>
        <v>No</v>
      </c>
      <c r="J2086" s="16" t="str">
        <f>VLOOKUP(A2086,'Medical Examinations'!A2086:I2086,9,FALSE)</f>
        <v>overweight</v>
      </c>
      <c r="K2086" s="16" t="str">
        <f>VLOOKUP(A2086,'Medical Examinations'!A2086:J2086,10,FALSE)</f>
        <v>diabetes</v>
      </c>
      <c r="L2086" s="18">
        <f>VLOOKUP(A2086,'Hospitalisation Details'!A:F, 5, FALSE)</f>
        <v>29</v>
      </c>
      <c r="M2086" s="16">
        <f>VLOOKUP(A2086,'Hospitalisation Details'!A2086:H2086,8,FALSE)</f>
        <v>2457.21</v>
      </c>
      <c r="N2086" s="16" t="str">
        <f>VLOOKUP(A2086,'Hospitalisation Details'!A2086:I2086,9,FALSE)</f>
        <v>tier - 2</v>
      </c>
      <c r="O2086" s="16" t="str">
        <f>VLOOKUP(A2086,'Hospitalisation Details'!A2086:J2086,10,FALSE)</f>
        <v>tier - 1</v>
      </c>
      <c r="P2086" s="16" t="str">
        <f>VLOOKUP(A2086,'Hospitalisation Details'!A2086:K2086,11,FALSE)</f>
        <v>R1024</v>
      </c>
      <c r="Q2086" s="16">
        <f>VLOOKUP(A2086,'Hospitalisation Details'!A2086:L2086,12,FALSE)</f>
        <v>20</v>
      </c>
    </row>
    <row r="2087" spans="1:17" ht="20.399999999999999" x14ac:dyDescent="0.6">
      <c r="A2087" s="17" t="s">
        <v>280</v>
      </c>
      <c r="B2087" s="16" t="str">
        <f>VLOOKUP('HEALTH CARE'!A2087,'Customer Names'!A2087:D2087,3,FALSE)</f>
        <v>Galvan</v>
      </c>
      <c r="C2087" s="16">
        <f>VLOOKUP(A2087,'Medical Examinations'!A2087:B2087,2,FALSE)</f>
        <v>50.38</v>
      </c>
      <c r="D2087" s="16">
        <f>VLOOKUP(A2087,'Medical Examinations'!A2087:C2087,3,FALSE)</f>
        <v>5.8</v>
      </c>
      <c r="E2087" s="16" t="str">
        <f>VLOOKUP(A2087,'Medical Examinations'!A2087:D2087,4,FALSE)</f>
        <v>No</v>
      </c>
      <c r="F2087" s="16" t="str">
        <f>VLOOKUP(A2087,'Medical Examinations'!A2087:E2087,5,FALSE)</f>
        <v>No</v>
      </c>
      <c r="G2087" s="16" t="str">
        <f>VLOOKUP(A2087,'Medical Examinations'!A2087:F2087,6,FALSE)</f>
        <v>No</v>
      </c>
      <c r="H2087" s="16">
        <f>VLOOKUP('HEALTH CARE'!A2087,'Medical Examinations'!A2087:G2087,7,FALSE)</f>
        <v>0</v>
      </c>
      <c r="I2087" s="16" t="str">
        <f>VLOOKUP(A2087,'Medical Examinations'!A2087:H2087,8,FALSE)</f>
        <v>No</v>
      </c>
      <c r="J2087" s="16" t="str">
        <f>VLOOKUP(A2087,'Medical Examinations'!A2087:I2087,9,FALSE)</f>
        <v>obesity</v>
      </c>
      <c r="K2087" s="16" t="str">
        <f>VLOOKUP(A2087,'Medical Examinations'!A2087:J2087,10,FALSE)</f>
        <v>prediabetes</v>
      </c>
      <c r="L2087" s="18">
        <f>VLOOKUP(A2087,'Hospitalisation Details'!A:F, 5, FALSE)</f>
        <v>21</v>
      </c>
      <c r="M2087" s="16">
        <f>VLOOKUP(A2087,'Hospitalisation Details'!A2087:H2087,8,FALSE)</f>
        <v>2438.06</v>
      </c>
      <c r="N2087" s="16" t="str">
        <f>VLOOKUP(A2087,'Hospitalisation Details'!A2087:I2087,9,FALSE)</f>
        <v>tier - 2</v>
      </c>
      <c r="O2087" s="16" t="str">
        <f>VLOOKUP(A2087,'Hospitalisation Details'!A2087:J2087,10,FALSE)</f>
        <v>tier - 2</v>
      </c>
      <c r="P2087" s="16" t="str">
        <f>VLOOKUP(A2087,'Hospitalisation Details'!A2087:K2087,11,FALSE)</f>
        <v>R1013</v>
      </c>
      <c r="Q2087" s="16">
        <f>VLOOKUP(A2087,'Hospitalisation Details'!A2087:L2087,12,FALSE)</f>
        <v>23</v>
      </c>
    </row>
    <row r="2088" spans="1:17" ht="20.399999999999999" x14ac:dyDescent="0.6">
      <c r="A2088" s="17" t="s">
        <v>279</v>
      </c>
      <c r="B2088" s="16" t="str">
        <f>VLOOKUP('HEALTH CARE'!A2088,'Customer Names'!A2088:D2088,3,FALSE)</f>
        <v>Walsh</v>
      </c>
      <c r="C2088" s="16">
        <f>VLOOKUP(A2088,'Medical Examinations'!A2088:B2088,2,FALSE)</f>
        <v>35.200000000000003</v>
      </c>
      <c r="D2088" s="16">
        <f>VLOOKUP(A2088,'Medical Examinations'!A2088:C2088,3,FALSE)</f>
        <v>4.28</v>
      </c>
      <c r="E2088" s="16" t="str">
        <f>VLOOKUP(A2088,'Medical Examinations'!A2088:D2088,4,FALSE)</f>
        <v>No</v>
      </c>
      <c r="F2088" s="16" t="str">
        <f>VLOOKUP(A2088,'Medical Examinations'!A2088:E2088,5,FALSE)</f>
        <v>No</v>
      </c>
      <c r="G2088" s="16" t="str">
        <f>VLOOKUP(A2088,'Medical Examinations'!A2088:F2088,6,FALSE)</f>
        <v>No</v>
      </c>
      <c r="H2088" s="16">
        <f>VLOOKUP('HEALTH CARE'!A2088,'Medical Examinations'!A2088:G2088,7,FALSE)</f>
        <v>0</v>
      </c>
      <c r="I2088" s="16" t="str">
        <f>VLOOKUP(A2088,'Medical Examinations'!A2088:H2088,8,FALSE)</f>
        <v>No</v>
      </c>
      <c r="J2088" s="16" t="str">
        <f>VLOOKUP(A2088,'Medical Examinations'!A2088:I2088,9,FALSE)</f>
        <v>obesity</v>
      </c>
      <c r="K2088" s="16" t="str">
        <f>VLOOKUP(A2088,'Medical Examinations'!A2088:J2088,10,FALSE)</f>
        <v>normal</v>
      </c>
      <c r="L2088" s="18">
        <f>VLOOKUP(A2088,'Hospitalisation Details'!A:F, 5, FALSE)</f>
        <v>12</v>
      </c>
      <c r="M2088" s="16">
        <f>VLOOKUP(A2088,'Hospitalisation Details'!A2088:H2088,8,FALSE)</f>
        <v>2416.96</v>
      </c>
      <c r="N2088" s="16" t="str">
        <f>VLOOKUP(A2088,'Hospitalisation Details'!A2088:I2088,9,FALSE)</f>
        <v>tier - 2</v>
      </c>
      <c r="O2088" s="16" t="str">
        <f>VLOOKUP(A2088,'Hospitalisation Details'!A2088:J2088,10,FALSE)</f>
        <v>tier - 2</v>
      </c>
      <c r="P2088" s="16" t="str">
        <f>VLOOKUP(A2088,'Hospitalisation Details'!A2088:K2088,11,FALSE)</f>
        <v>R1011</v>
      </c>
      <c r="Q2088" s="16">
        <f>VLOOKUP(A2088,'Hospitalisation Details'!A2088:L2088,12,FALSE)</f>
        <v>23</v>
      </c>
    </row>
    <row r="2089" spans="1:17" ht="20.399999999999999" x14ac:dyDescent="0.6">
      <c r="A2089" s="17" t="s">
        <v>278</v>
      </c>
      <c r="B2089" s="16" t="str">
        <f>VLOOKUP('HEALTH CARE'!A2089,'Customer Names'!A2089:D2089,3,FALSE)</f>
        <v>Teeuwen</v>
      </c>
      <c r="C2089" s="16">
        <f>VLOOKUP(A2089,'Medical Examinations'!A2089:B2089,2,FALSE)</f>
        <v>35.72</v>
      </c>
      <c r="D2089" s="16">
        <f>VLOOKUP(A2089,'Medical Examinations'!A2089:C2089,3,FALSE)</f>
        <v>5.5</v>
      </c>
      <c r="E2089" s="16" t="str">
        <f>VLOOKUP(A2089,'Medical Examinations'!A2089:D2089,4,FALSE)</f>
        <v>Yes</v>
      </c>
      <c r="F2089" s="16" t="str">
        <f>VLOOKUP(A2089,'Medical Examinations'!A2089:E2089,5,FALSE)</f>
        <v>No</v>
      </c>
      <c r="G2089" s="16" t="str">
        <f>VLOOKUP(A2089,'Medical Examinations'!A2089:F2089,6,FALSE)</f>
        <v>No</v>
      </c>
      <c r="H2089" s="16">
        <f>VLOOKUP('HEALTH CARE'!A2089,'Medical Examinations'!A2089:G2089,7,FALSE)</f>
        <v>0</v>
      </c>
      <c r="I2089" s="16" t="str">
        <f>VLOOKUP(A2089,'Medical Examinations'!A2089:H2089,8,FALSE)</f>
        <v>No</v>
      </c>
      <c r="J2089" s="16" t="str">
        <f>VLOOKUP(A2089,'Medical Examinations'!A2089:I2089,9,FALSE)</f>
        <v>obesity</v>
      </c>
      <c r="K2089" s="16" t="str">
        <f>VLOOKUP(A2089,'Medical Examinations'!A2089:J2089,10,FALSE)</f>
        <v>normal</v>
      </c>
      <c r="L2089" s="18">
        <f>VLOOKUP(A2089,'Hospitalisation Details'!A:F, 5, FALSE)</f>
        <v>3</v>
      </c>
      <c r="M2089" s="16">
        <f>VLOOKUP(A2089,'Hospitalisation Details'!A2089:H2089,8,FALSE)</f>
        <v>2404.73</v>
      </c>
      <c r="N2089" s="16" t="str">
        <f>VLOOKUP(A2089,'Hospitalisation Details'!A2089:I2089,9,FALSE)</f>
        <v>tier - 2</v>
      </c>
      <c r="O2089" s="16" t="str">
        <f>VLOOKUP(A2089,'Hospitalisation Details'!A2089:J2089,10,FALSE)</f>
        <v>tier - 3</v>
      </c>
      <c r="P2089" s="16" t="str">
        <f>VLOOKUP(A2089,'Hospitalisation Details'!A2089:K2089,11,FALSE)</f>
        <v>R1012</v>
      </c>
      <c r="Q2089" s="16">
        <f>VLOOKUP(A2089,'Hospitalisation Details'!A2089:L2089,12,FALSE)</f>
        <v>22</v>
      </c>
    </row>
    <row r="2090" spans="1:17" ht="20.399999999999999" x14ac:dyDescent="0.6">
      <c r="A2090" s="17" t="s">
        <v>277</v>
      </c>
      <c r="B2090" s="16" t="str">
        <f>VLOOKUP('HEALTH CARE'!A2090,'Customer Names'!A2090:D2090,3,FALSE)</f>
        <v>List</v>
      </c>
      <c r="C2090" s="16">
        <f>VLOOKUP(A2090,'Medical Examinations'!A2090:B2090,2,FALSE)</f>
        <v>24.51</v>
      </c>
      <c r="D2090" s="16">
        <f>VLOOKUP(A2090,'Medical Examinations'!A2090:C2090,3,FALSE)</f>
        <v>4.6900000000000004</v>
      </c>
      <c r="E2090" s="16" t="str">
        <f>VLOOKUP(A2090,'Medical Examinations'!A2090:D2090,4,FALSE)</f>
        <v>No</v>
      </c>
      <c r="F2090" s="16" t="str">
        <f>VLOOKUP(A2090,'Medical Examinations'!A2090:E2090,5,FALSE)</f>
        <v>No</v>
      </c>
      <c r="G2090" s="16" t="str">
        <f>VLOOKUP(A2090,'Medical Examinations'!A2090:F2090,6,FALSE)</f>
        <v>No</v>
      </c>
      <c r="H2090" s="16">
        <f>VLOOKUP('HEALTH CARE'!A2090,'Medical Examinations'!A2090:G2090,7,FALSE)</f>
        <v>0</v>
      </c>
      <c r="I2090" s="16" t="str">
        <f>VLOOKUP(A2090,'Medical Examinations'!A2090:H2090,8,FALSE)</f>
        <v>No</v>
      </c>
      <c r="J2090" s="16" t="str">
        <f>VLOOKUP(A2090,'Medical Examinations'!A2090:I2090,9,FALSE)</f>
        <v>normal weight</v>
      </c>
      <c r="K2090" s="16" t="str">
        <f>VLOOKUP(A2090,'Medical Examinations'!A2090:J2090,10,FALSE)</f>
        <v>normal</v>
      </c>
      <c r="L2090" s="18">
        <f>VLOOKUP(A2090,'Hospitalisation Details'!A:F, 5, FALSE)</f>
        <v>10</v>
      </c>
      <c r="M2090" s="16">
        <f>VLOOKUP(A2090,'Hospitalisation Details'!A2090:H2090,8,FALSE)</f>
        <v>2396.1</v>
      </c>
      <c r="N2090" s="16" t="str">
        <f>VLOOKUP(A2090,'Hospitalisation Details'!A2090:I2090,9,FALSE)</f>
        <v>tier - 2</v>
      </c>
      <c r="O2090" s="16" t="str">
        <f>VLOOKUP(A2090,'Hospitalisation Details'!A2090:J2090,10,FALSE)</f>
        <v>tier - 1</v>
      </c>
      <c r="P2090" s="16" t="str">
        <f>VLOOKUP(A2090,'Hospitalisation Details'!A2090:K2090,11,FALSE)</f>
        <v>R1019</v>
      </c>
      <c r="Q2090" s="16">
        <f>VLOOKUP(A2090,'Hospitalisation Details'!A2090:L2090,12,FALSE)</f>
        <v>23</v>
      </c>
    </row>
    <row r="2091" spans="1:17" ht="20.399999999999999" x14ac:dyDescent="0.6">
      <c r="A2091" s="17" t="s">
        <v>275</v>
      </c>
      <c r="B2091" s="16" t="str">
        <f>VLOOKUP('HEALTH CARE'!A2091,'Customer Names'!A2091:D2091,3,FALSE)</f>
        <v>Shafar</v>
      </c>
      <c r="C2091" s="16">
        <f>VLOOKUP(A2091,'Medical Examinations'!A2091:B2091,2,FALSE)</f>
        <v>23.844999999999999</v>
      </c>
      <c r="D2091" s="16">
        <f>VLOOKUP(A2091,'Medical Examinations'!A2091:C2091,3,FALSE)</f>
        <v>4.43</v>
      </c>
      <c r="E2091" s="16" t="str">
        <f>VLOOKUP(A2091,'Medical Examinations'!A2091:D2091,4,FALSE)</f>
        <v>No</v>
      </c>
      <c r="F2091" s="16" t="str">
        <f>VLOOKUP(A2091,'Medical Examinations'!A2091:E2091,5,FALSE)</f>
        <v>No</v>
      </c>
      <c r="G2091" s="16" t="str">
        <f>VLOOKUP(A2091,'Medical Examinations'!A2091:F2091,6,FALSE)</f>
        <v>No</v>
      </c>
      <c r="H2091" s="16">
        <f>VLOOKUP('HEALTH CARE'!A2091,'Medical Examinations'!A2091:G2091,7,FALSE)</f>
        <v>0</v>
      </c>
      <c r="I2091" s="16" t="str">
        <f>VLOOKUP(A2091,'Medical Examinations'!A2091:H2091,8,FALSE)</f>
        <v>No</v>
      </c>
      <c r="J2091" s="16" t="str">
        <f>VLOOKUP(A2091,'Medical Examinations'!A2091:I2091,9,FALSE)</f>
        <v>normal weight</v>
      </c>
      <c r="K2091" s="16" t="str">
        <f>VLOOKUP(A2091,'Medical Examinations'!A2091:J2091,10,FALSE)</f>
        <v>normal</v>
      </c>
      <c r="L2091" s="18">
        <f>VLOOKUP(A2091,'Hospitalisation Details'!A:F, 5, FALSE)</f>
        <v>17</v>
      </c>
      <c r="M2091" s="16">
        <f>VLOOKUP(A2091,'Hospitalisation Details'!A2091:H2091,8,FALSE)</f>
        <v>2395.17</v>
      </c>
      <c r="N2091" s="16" t="str">
        <f>VLOOKUP(A2091,'Hospitalisation Details'!A2091:I2091,9,FALSE)</f>
        <v>tier - 2</v>
      </c>
      <c r="O2091" s="16" t="str">
        <f>VLOOKUP(A2091,'Hospitalisation Details'!A2091:J2091,10,FALSE)</f>
        <v>tier - 1</v>
      </c>
      <c r="P2091" s="16" t="str">
        <f>VLOOKUP(A2091,'Hospitalisation Details'!A2091:K2091,11,FALSE)</f>
        <v>R1014</v>
      </c>
      <c r="Q2091" s="16">
        <f>VLOOKUP(A2091,'Hospitalisation Details'!A2091:L2091,12,FALSE)</f>
        <v>23</v>
      </c>
    </row>
    <row r="2092" spans="1:17" ht="20.399999999999999" x14ac:dyDescent="0.6">
      <c r="A2092" s="17" t="s">
        <v>274</v>
      </c>
      <c r="B2092" s="16" t="str">
        <f>VLOOKUP('HEALTH CARE'!A2092,'Customer Names'!A2092:D2092,3,FALSE)</f>
        <v>Copenhaver</v>
      </c>
      <c r="C2092" s="16">
        <f>VLOOKUP(A2092,'Medical Examinations'!A2092:B2092,2,FALSE)</f>
        <v>15.68</v>
      </c>
      <c r="D2092" s="16">
        <f>VLOOKUP(A2092,'Medical Examinations'!A2092:C2092,3,FALSE)</f>
        <v>6.16</v>
      </c>
      <c r="E2092" s="16" t="str">
        <f>VLOOKUP(A2092,'Medical Examinations'!A2092:D2092,4,FALSE)</f>
        <v>Yes</v>
      </c>
      <c r="F2092" s="16" t="str">
        <f>VLOOKUP(A2092,'Medical Examinations'!A2092:E2092,5,FALSE)</f>
        <v>No</v>
      </c>
      <c r="G2092" s="16" t="str">
        <f>VLOOKUP(A2092,'Medical Examinations'!A2092:F2092,6,FALSE)</f>
        <v>No</v>
      </c>
      <c r="H2092" s="16">
        <f>VLOOKUP('HEALTH CARE'!A2092,'Medical Examinations'!A2092:G2092,7,FALSE)</f>
        <v>1</v>
      </c>
      <c r="I2092" s="16" t="str">
        <f>VLOOKUP(A2092,'Medical Examinations'!A2092:H2092,8,FALSE)</f>
        <v>No</v>
      </c>
      <c r="J2092" s="16" t="str">
        <f>VLOOKUP(A2092,'Medical Examinations'!A2092:I2092,9,FALSE)</f>
        <v>underweight</v>
      </c>
      <c r="K2092" s="16" t="str">
        <f>VLOOKUP(A2092,'Medical Examinations'!A2092:J2092,10,FALSE)</f>
        <v>prediabetes</v>
      </c>
      <c r="L2092" s="18">
        <f>VLOOKUP(A2092,'Hospitalisation Details'!A:F, 5, FALSE)</f>
        <v>12</v>
      </c>
      <c r="M2092" s="16">
        <f>VLOOKUP(A2092,'Hospitalisation Details'!A2092:H2092,8,FALSE)</f>
        <v>2373.3000000000002</v>
      </c>
      <c r="N2092" s="16" t="str">
        <f>VLOOKUP(A2092,'Hospitalisation Details'!A2092:I2092,9,FALSE)</f>
        <v>tier - 2</v>
      </c>
      <c r="O2092" s="16" t="str">
        <f>VLOOKUP(A2092,'Hospitalisation Details'!A2092:J2092,10,FALSE)</f>
        <v>tier - 2</v>
      </c>
      <c r="P2092" s="16" t="str">
        <f>VLOOKUP(A2092,'Hospitalisation Details'!A2092:K2092,11,FALSE)</f>
        <v>R1013</v>
      </c>
      <c r="Q2092" s="16">
        <f>VLOOKUP(A2092,'Hospitalisation Details'!A2092:L2092,12,FALSE)</f>
        <v>34</v>
      </c>
    </row>
    <row r="2093" spans="1:17" ht="20.399999999999999" x14ac:dyDescent="0.6">
      <c r="A2093" s="17" t="s">
        <v>273</v>
      </c>
      <c r="B2093" s="16" t="str">
        <f>VLOOKUP('HEALTH CARE'!A2093,'Customer Names'!A2093:D2093,3,FALSE)</f>
        <v>Stump</v>
      </c>
      <c r="C2093" s="16">
        <f>VLOOKUP(A2093,'Medical Examinations'!A2093:B2093,2,FALSE)</f>
        <v>32.395000000000003</v>
      </c>
      <c r="D2093" s="16">
        <f>VLOOKUP(A2093,'Medical Examinations'!A2093:C2093,3,FALSE)</f>
        <v>6.66</v>
      </c>
      <c r="E2093" s="16" t="str">
        <f>VLOOKUP(A2093,'Medical Examinations'!A2093:D2093,4,FALSE)</f>
        <v>No</v>
      </c>
      <c r="F2093" s="16" t="str">
        <f>VLOOKUP(A2093,'Medical Examinations'!A2093:E2093,5,FALSE)</f>
        <v>No</v>
      </c>
      <c r="G2093" s="16" t="str">
        <f>VLOOKUP(A2093,'Medical Examinations'!A2093:F2093,6,FALSE)</f>
        <v>No</v>
      </c>
      <c r="H2093" s="16">
        <f>VLOOKUP('HEALTH CARE'!A2093,'Medical Examinations'!A2093:G2093,7,FALSE)</f>
        <v>0</v>
      </c>
      <c r="I2093" s="16" t="str">
        <f>VLOOKUP(A2093,'Medical Examinations'!A2093:H2093,8,FALSE)</f>
        <v>No</v>
      </c>
      <c r="J2093" s="16" t="str">
        <f>VLOOKUP(A2093,'Medical Examinations'!A2093:I2093,9,FALSE)</f>
        <v>obesity</v>
      </c>
      <c r="K2093" s="16" t="str">
        <f>VLOOKUP(A2093,'Medical Examinations'!A2093:J2093,10,FALSE)</f>
        <v>diabetes</v>
      </c>
      <c r="L2093" s="18">
        <f>VLOOKUP(A2093,'Hospitalisation Details'!A:F, 5, FALSE)</f>
        <v>5</v>
      </c>
      <c r="M2093" s="16">
        <f>VLOOKUP(A2093,'Hospitalisation Details'!A2093:H2093,8,FALSE)</f>
        <v>2362.23</v>
      </c>
      <c r="N2093" s="16" t="str">
        <f>VLOOKUP(A2093,'Hospitalisation Details'!A2093:I2093,9,FALSE)</f>
        <v>tier - 2</v>
      </c>
      <c r="O2093" s="16" t="str">
        <f>VLOOKUP(A2093,'Hospitalisation Details'!A2093:J2093,10,FALSE)</f>
        <v>tier - 1</v>
      </c>
      <c r="P2093" s="16" t="str">
        <f>VLOOKUP(A2093,'Hospitalisation Details'!A2093:K2093,11,FALSE)</f>
        <v>R1012</v>
      </c>
      <c r="Q2093" s="16">
        <f>VLOOKUP(A2093,'Hospitalisation Details'!A2093:L2093,12,FALSE)</f>
        <v>20</v>
      </c>
    </row>
    <row r="2094" spans="1:17" ht="20.399999999999999" x14ac:dyDescent="0.6">
      <c r="A2094" s="17" t="s">
        <v>272</v>
      </c>
      <c r="B2094" s="16" t="str">
        <f>VLOOKUP('HEALTH CARE'!A2094,'Customer Names'!A2094:D2094,3,FALSE)</f>
        <v>Wehrman</v>
      </c>
      <c r="C2094" s="16">
        <f>VLOOKUP(A2094,'Medical Examinations'!A2094:B2094,2,FALSE)</f>
        <v>23.655000000000001</v>
      </c>
      <c r="D2094" s="16">
        <f>VLOOKUP(A2094,'Medical Examinations'!A2094:C2094,3,FALSE)</f>
        <v>5.92</v>
      </c>
      <c r="E2094" s="16" t="str">
        <f>VLOOKUP(A2094,'Medical Examinations'!A2094:D2094,4,FALSE)</f>
        <v>No</v>
      </c>
      <c r="F2094" s="16" t="str">
        <f>VLOOKUP(A2094,'Medical Examinations'!A2094:E2094,5,FALSE)</f>
        <v>No</v>
      </c>
      <c r="G2094" s="16" t="str">
        <f>VLOOKUP(A2094,'Medical Examinations'!A2094:F2094,6,FALSE)</f>
        <v>No</v>
      </c>
      <c r="H2094" s="16">
        <f>VLOOKUP('HEALTH CARE'!A2094,'Medical Examinations'!A2094:G2094,7,FALSE)</f>
        <v>1</v>
      </c>
      <c r="I2094" s="16" t="str">
        <f>VLOOKUP(A2094,'Medical Examinations'!A2094:H2094,8,FALSE)</f>
        <v>No</v>
      </c>
      <c r="J2094" s="16" t="str">
        <f>VLOOKUP(A2094,'Medical Examinations'!A2094:I2094,9,FALSE)</f>
        <v>normal weight</v>
      </c>
      <c r="K2094" s="16" t="str">
        <f>VLOOKUP(A2094,'Medical Examinations'!A2094:J2094,10,FALSE)</f>
        <v>prediabetes</v>
      </c>
      <c r="L2094" s="18">
        <f>VLOOKUP(A2094,'Hospitalisation Details'!A:F, 5, FALSE)</f>
        <v>21</v>
      </c>
      <c r="M2094" s="16">
        <f>VLOOKUP(A2094,'Hospitalisation Details'!A2094:H2094,8,FALSE)</f>
        <v>2352.9699999999998</v>
      </c>
      <c r="N2094" s="16" t="str">
        <f>VLOOKUP(A2094,'Hospitalisation Details'!A2094:I2094,9,FALSE)</f>
        <v>tier - 3</v>
      </c>
      <c r="O2094" s="16" t="str">
        <f>VLOOKUP(A2094,'Hospitalisation Details'!A2094:J2094,10,FALSE)</f>
        <v>tier - 3</v>
      </c>
      <c r="P2094" s="16" t="str">
        <f>VLOOKUP(A2094,'Hospitalisation Details'!A2094:K2094,11,FALSE)</f>
        <v>R1012</v>
      </c>
      <c r="Q2094" s="16">
        <f>VLOOKUP(A2094,'Hospitalisation Details'!A2094:L2094,12,FALSE)</f>
        <v>24</v>
      </c>
    </row>
    <row r="2095" spans="1:17" ht="20.399999999999999" x14ac:dyDescent="0.6">
      <c r="A2095" s="17" t="s">
        <v>271</v>
      </c>
      <c r="B2095" s="16" t="str">
        <f>VLOOKUP('HEALTH CARE'!A2095,'Customer Names'!A2095:D2095,3,FALSE)</f>
        <v>Sischo</v>
      </c>
      <c r="C2095" s="16">
        <f>VLOOKUP(A2095,'Medical Examinations'!A2095:B2095,2,FALSE)</f>
        <v>28.4</v>
      </c>
      <c r="D2095" s="16">
        <f>VLOOKUP(A2095,'Medical Examinations'!A2095:C2095,3,FALSE)</f>
        <v>5.97</v>
      </c>
      <c r="E2095" s="16" t="str">
        <f>VLOOKUP(A2095,'Medical Examinations'!A2095:D2095,4,FALSE)</f>
        <v>No</v>
      </c>
      <c r="F2095" s="16" t="str">
        <f>VLOOKUP(A2095,'Medical Examinations'!A2095:E2095,5,FALSE)</f>
        <v>No</v>
      </c>
      <c r="G2095" s="16" t="str">
        <f>VLOOKUP(A2095,'Medical Examinations'!A2095:F2095,6,FALSE)</f>
        <v>Yes</v>
      </c>
      <c r="H2095" s="16">
        <f>VLOOKUP('HEALTH CARE'!A2095,'Medical Examinations'!A2095:G2095,7,FALSE)</f>
        <v>1</v>
      </c>
      <c r="I2095" s="16" t="str">
        <f>VLOOKUP(A2095,'Medical Examinations'!A2095:H2095,8,FALSE)</f>
        <v>No</v>
      </c>
      <c r="J2095" s="16" t="str">
        <f>VLOOKUP(A2095,'Medical Examinations'!A2095:I2095,9,FALSE)</f>
        <v>overweight</v>
      </c>
      <c r="K2095" s="16" t="str">
        <f>VLOOKUP(A2095,'Medical Examinations'!A2095:J2095,10,FALSE)</f>
        <v>prediabetes</v>
      </c>
      <c r="L2095" s="18">
        <f>VLOOKUP(A2095,'Hospitalisation Details'!A:F, 5, FALSE)</f>
        <v>18</v>
      </c>
      <c r="M2095" s="16">
        <f>VLOOKUP(A2095,'Hospitalisation Details'!A2095:H2095,8,FALSE)</f>
        <v>2331.52</v>
      </c>
      <c r="N2095" s="16" t="str">
        <f>VLOOKUP(A2095,'Hospitalisation Details'!A2095:I2095,9,FALSE)</f>
        <v>tier - 2</v>
      </c>
      <c r="O2095" s="16" t="str">
        <f>VLOOKUP(A2095,'Hospitalisation Details'!A2095:J2095,10,FALSE)</f>
        <v>tier - 3</v>
      </c>
      <c r="P2095" s="16" t="str">
        <f>VLOOKUP(A2095,'Hospitalisation Details'!A2095:K2095,11,FALSE)</f>
        <v>R1011</v>
      </c>
      <c r="Q2095" s="16">
        <f>VLOOKUP(A2095,'Hospitalisation Details'!A2095:L2095,12,FALSE)</f>
        <v>19</v>
      </c>
    </row>
    <row r="2096" spans="1:17" ht="20.399999999999999" x14ac:dyDescent="0.6">
      <c r="A2096" s="17" t="s">
        <v>270</v>
      </c>
      <c r="B2096" s="16" t="str">
        <f>VLOOKUP('HEALTH CARE'!A2096,'Customer Names'!A2096:D2096,3,FALSE)</f>
        <v>Fonti</v>
      </c>
      <c r="C2096" s="16">
        <f>VLOOKUP(A2096,'Medical Examinations'!A2096:B2096,2,FALSE)</f>
        <v>35.42</v>
      </c>
      <c r="D2096" s="16">
        <f>VLOOKUP(A2096,'Medical Examinations'!A2096:C2096,3,FALSE)</f>
        <v>4.6399999999999997</v>
      </c>
      <c r="E2096" s="16" t="str">
        <f>VLOOKUP(A2096,'Medical Examinations'!A2096:D2096,4,FALSE)</f>
        <v>Yes</v>
      </c>
      <c r="F2096" s="16" t="str">
        <f>VLOOKUP(A2096,'Medical Examinations'!A2096:E2096,5,FALSE)</f>
        <v>No</v>
      </c>
      <c r="G2096" s="16" t="str">
        <f>VLOOKUP(A2096,'Medical Examinations'!A2096:F2096,6,FALSE)</f>
        <v>No</v>
      </c>
      <c r="H2096" s="16">
        <f>VLOOKUP('HEALTH CARE'!A2096,'Medical Examinations'!A2096:G2096,7,FALSE)</f>
        <v>0</v>
      </c>
      <c r="I2096" s="16" t="str">
        <f>VLOOKUP(A2096,'Medical Examinations'!A2096:H2096,8,FALSE)</f>
        <v>No</v>
      </c>
      <c r="J2096" s="16" t="str">
        <f>VLOOKUP(A2096,'Medical Examinations'!A2096:I2096,9,FALSE)</f>
        <v>obesity</v>
      </c>
      <c r="K2096" s="16" t="str">
        <f>VLOOKUP(A2096,'Medical Examinations'!A2096:J2096,10,FALSE)</f>
        <v>normal</v>
      </c>
      <c r="L2096" s="18">
        <f>VLOOKUP(A2096,'Hospitalisation Details'!A:F, 5, FALSE)</f>
        <v>17</v>
      </c>
      <c r="M2096" s="16">
        <f>VLOOKUP(A2096,'Hospitalisation Details'!A2096:H2096,8,FALSE)</f>
        <v>2322.62</v>
      </c>
      <c r="N2096" s="16" t="str">
        <f>VLOOKUP(A2096,'Hospitalisation Details'!A2096:I2096,9,FALSE)</f>
        <v>tier - 2</v>
      </c>
      <c r="O2096" s="16" t="str">
        <f>VLOOKUP(A2096,'Hospitalisation Details'!A2096:J2096,10,FALSE)</f>
        <v>tier - 1</v>
      </c>
      <c r="P2096" s="16" t="str">
        <f>VLOOKUP(A2096,'Hospitalisation Details'!A2096:K2096,11,FALSE)</f>
        <v>R1013</v>
      </c>
      <c r="Q2096" s="16">
        <f>VLOOKUP(A2096,'Hospitalisation Details'!A2096:L2096,12,FALSE)</f>
        <v>26</v>
      </c>
    </row>
    <row r="2097" spans="1:17" ht="20.399999999999999" x14ac:dyDescent="0.6">
      <c r="A2097" s="17" t="s">
        <v>269</v>
      </c>
      <c r="B2097" s="16" t="str">
        <f>VLOOKUP('HEALTH CARE'!A2097,'Customer Names'!A2097:D2097,3,FALSE)</f>
        <v>Merlis</v>
      </c>
      <c r="C2097" s="16">
        <f>VLOOKUP(A2097,'Medical Examinations'!A2097:B2097,2,FALSE)</f>
        <v>26.18</v>
      </c>
      <c r="D2097" s="16">
        <f>VLOOKUP(A2097,'Medical Examinations'!A2097:C2097,3,FALSE)</f>
        <v>6.12</v>
      </c>
      <c r="E2097" s="16" t="str">
        <f>VLOOKUP(A2097,'Medical Examinations'!A2097:D2097,4,FALSE)</f>
        <v>No</v>
      </c>
      <c r="F2097" s="16" t="str">
        <f>VLOOKUP(A2097,'Medical Examinations'!A2097:E2097,5,FALSE)</f>
        <v>yes</v>
      </c>
      <c r="G2097" s="16" t="str">
        <f>VLOOKUP(A2097,'Medical Examinations'!A2097:F2097,6,FALSE)</f>
        <v>No</v>
      </c>
      <c r="H2097" s="16">
        <f>VLOOKUP('HEALTH CARE'!A2097,'Medical Examinations'!A2097:G2097,7,FALSE)</f>
        <v>1</v>
      </c>
      <c r="I2097" s="16" t="str">
        <f>VLOOKUP(A2097,'Medical Examinations'!A2097:H2097,8,FALSE)</f>
        <v>No</v>
      </c>
      <c r="J2097" s="16" t="str">
        <f>VLOOKUP(A2097,'Medical Examinations'!A2097:I2097,9,FALSE)</f>
        <v>overweight</v>
      </c>
      <c r="K2097" s="16" t="str">
        <f>VLOOKUP(A2097,'Medical Examinations'!A2097:J2097,10,FALSE)</f>
        <v>prediabetes</v>
      </c>
      <c r="L2097" s="18">
        <f>VLOOKUP(A2097,'Hospitalisation Details'!A:F, 5, FALSE)</f>
        <v>6</v>
      </c>
      <c r="M2097" s="16">
        <f>VLOOKUP(A2097,'Hospitalisation Details'!A2097:H2097,8,FALSE)</f>
        <v>2304</v>
      </c>
      <c r="N2097" s="16" t="str">
        <f>VLOOKUP(A2097,'Hospitalisation Details'!A2097:I2097,9,FALSE)</f>
        <v>tier - 2</v>
      </c>
      <c r="O2097" s="16" t="str">
        <f>VLOOKUP(A2097,'Hospitalisation Details'!A2097:J2097,10,FALSE)</f>
        <v>tier - 3</v>
      </c>
      <c r="P2097" s="16" t="str">
        <f>VLOOKUP(A2097,'Hospitalisation Details'!A2097:K2097,11,FALSE)</f>
        <v>R1013</v>
      </c>
      <c r="Q2097" s="16">
        <f>VLOOKUP(A2097,'Hospitalisation Details'!A2097:L2097,12,FALSE)</f>
        <v>18</v>
      </c>
    </row>
    <row r="2098" spans="1:17" ht="20.399999999999999" x14ac:dyDescent="0.6">
      <c r="A2098" s="17" t="s">
        <v>268</v>
      </c>
      <c r="B2098" s="16" t="str">
        <f>VLOOKUP('HEALTH CARE'!A2098,'Customer Names'!A2098:D2098,3,FALSE)</f>
        <v>Hasegawa</v>
      </c>
      <c r="C2098" s="16">
        <f>VLOOKUP(A2098,'Medical Examinations'!A2098:B2098,2,FALSE)</f>
        <v>20.8</v>
      </c>
      <c r="D2098" s="16">
        <f>VLOOKUP(A2098,'Medical Examinations'!A2098:C2098,3,FALSE)</f>
        <v>4.87</v>
      </c>
      <c r="E2098" s="16" t="str">
        <f>VLOOKUP(A2098,'Medical Examinations'!A2098:D2098,4,FALSE)</f>
        <v>Yes</v>
      </c>
      <c r="F2098" s="16" t="str">
        <f>VLOOKUP(A2098,'Medical Examinations'!A2098:E2098,5,FALSE)</f>
        <v>No</v>
      </c>
      <c r="G2098" s="16" t="str">
        <f>VLOOKUP(A2098,'Medical Examinations'!A2098:F2098,6,FALSE)</f>
        <v>No</v>
      </c>
      <c r="H2098" s="16">
        <f>VLOOKUP('HEALTH CARE'!A2098,'Medical Examinations'!A2098:G2098,7,FALSE)</f>
        <v>0</v>
      </c>
      <c r="I2098" s="16" t="str">
        <f>VLOOKUP(A2098,'Medical Examinations'!A2098:H2098,8,FALSE)</f>
        <v>No</v>
      </c>
      <c r="J2098" s="16" t="str">
        <f>VLOOKUP(A2098,'Medical Examinations'!A2098:I2098,9,FALSE)</f>
        <v>normal weight</v>
      </c>
      <c r="K2098" s="16" t="str">
        <f>VLOOKUP(A2098,'Medical Examinations'!A2098:J2098,10,FALSE)</f>
        <v>normal</v>
      </c>
      <c r="L2098" s="18">
        <f>VLOOKUP(A2098,'Hospitalisation Details'!A:F, 5, FALSE)</f>
        <v>28</v>
      </c>
      <c r="M2098" s="16">
        <f>VLOOKUP(A2098,'Hospitalisation Details'!A2098:H2098,8,FALSE)</f>
        <v>2302.3000000000002</v>
      </c>
      <c r="N2098" s="16" t="str">
        <f>VLOOKUP(A2098,'Hospitalisation Details'!A2098:I2098,9,FALSE)</f>
        <v>tier - 1</v>
      </c>
      <c r="O2098" s="16" t="str">
        <f>VLOOKUP(A2098,'Hospitalisation Details'!A2098:J2098,10,FALSE)</f>
        <v>tier - 2</v>
      </c>
      <c r="P2098" s="16" t="str">
        <f>VLOOKUP(A2098,'Hospitalisation Details'!A2098:K2098,11,FALSE)</f>
        <v>R1011</v>
      </c>
      <c r="Q2098" s="16">
        <f>VLOOKUP(A2098,'Hospitalisation Details'!A2098:L2098,12,FALSE)</f>
        <v>26</v>
      </c>
    </row>
    <row r="2099" spans="1:17" ht="20.399999999999999" x14ac:dyDescent="0.6">
      <c r="A2099" s="17" t="s">
        <v>267</v>
      </c>
      <c r="B2099" s="16" t="str">
        <f>VLOOKUP('HEALTH CARE'!A2099,'Customer Names'!A2099:D2099,3,FALSE)</f>
        <v>Haselden</v>
      </c>
      <c r="C2099" s="16">
        <f>VLOOKUP(A2099,'Medical Examinations'!A2099:B2099,2,FALSE)</f>
        <v>15.82</v>
      </c>
      <c r="D2099" s="16">
        <f>VLOOKUP(A2099,'Medical Examinations'!A2099:C2099,3,FALSE)</f>
        <v>4.5999999999999996</v>
      </c>
      <c r="E2099" s="16" t="str">
        <f>VLOOKUP(A2099,'Medical Examinations'!A2099:D2099,4,FALSE)</f>
        <v>No</v>
      </c>
      <c r="F2099" s="16" t="str">
        <f>VLOOKUP(A2099,'Medical Examinations'!A2099:E2099,5,FALSE)</f>
        <v>No</v>
      </c>
      <c r="G2099" s="16" t="str">
        <f>VLOOKUP(A2099,'Medical Examinations'!A2099:F2099,6,FALSE)</f>
        <v>No</v>
      </c>
      <c r="H2099" s="16">
        <f>VLOOKUP('HEALTH CARE'!A2099,'Medical Examinations'!A2099:G2099,7,FALSE)</f>
        <v>0</v>
      </c>
      <c r="I2099" s="16" t="str">
        <f>VLOOKUP(A2099,'Medical Examinations'!A2099:H2099,8,FALSE)</f>
        <v>No</v>
      </c>
      <c r="J2099" s="16" t="str">
        <f>VLOOKUP(A2099,'Medical Examinations'!A2099:I2099,9,FALSE)</f>
        <v>underweight</v>
      </c>
      <c r="K2099" s="16" t="str">
        <f>VLOOKUP(A2099,'Medical Examinations'!A2099:J2099,10,FALSE)</f>
        <v>normal</v>
      </c>
      <c r="L2099" s="18">
        <f>VLOOKUP(A2099,'Hospitalisation Details'!A:F, 5, FALSE)</f>
        <v>5</v>
      </c>
      <c r="M2099" s="16">
        <f>VLOOKUP(A2099,'Hospitalisation Details'!A2099:H2099,8,FALSE)</f>
        <v>2295.2399999999998</v>
      </c>
      <c r="N2099" s="16" t="str">
        <f>VLOOKUP(A2099,'Hospitalisation Details'!A2099:I2099,9,FALSE)</f>
        <v>tier - 2</v>
      </c>
      <c r="O2099" s="16" t="str">
        <f>VLOOKUP(A2099,'Hospitalisation Details'!A2099:J2099,10,FALSE)</f>
        <v>tier - 1</v>
      </c>
      <c r="P2099" s="16" t="str">
        <f>VLOOKUP(A2099,'Hospitalisation Details'!A2099:K2099,11,FALSE)</f>
        <v>R1013</v>
      </c>
      <c r="Q2099" s="16">
        <f>VLOOKUP(A2099,'Hospitalisation Details'!A2099:L2099,12,FALSE)</f>
        <v>33</v>
      </c>
    </row>
    <row r="2100" spans="1:17" ht="20.399999999999999" x14ac:dyDescent="0.6">
      <c r="A2100" s="17" t="s">
        <v>266</v>
      </c>
      <c r="B2100" s="16" t="str">
        <f>VLOOKUP('HEALTH CARE'!A2100,'Customer Names'!A2100:D2100,3,FALSE)</f>
        <v>Simonson</v>
      </c>
      <c r="C2100" s="16">
        <f>VLOOKUP(A2100,'Medical Examinations'!A2100:B2100,2,FALSE)</f>
        <v>17.670000000000002</v>
      </c>
      <c r="D2100" s="16">
        <f>VLOOKUP(A2100,'Medical Examinations'!A2100:C2100,3,FALSE)</f>
        <v>4.78</v>
      </c>
      <c r="E2100" s="16" t="str">
        <f>VLOOKUP(A2100,'Medical Examinations'!A2100:D2100,4,FALSE)</f>
        <v>No</v>
      </c>
      <c r="F2100" s="16" t="str">
        <f>VLOOKUP(A2100,'Medical Examinations'!A2100:E2100,5,FALSE)</f>
        <v>No</v>
      </c>
      <c r="G2100" s="16" t="str">
        <f>VLOOKUP(A2100,'Medical Examinations'!A2100:F2100,6,FALSE)</f>
        <v>No</v>
      </c>
      <c r="H2100" s="16">
        <f>VLOOKUP('HEALTH CARE'!A2100,'Medical Examinations'!A2100:G2100,7,FALSE)</f>
        <v>0</v>
      </c>
      <c r="I2100" s="16" t="str">
        <f>VLOOKUP(A2100,'Medical Examinations'!A2100:H2100,8,FALSE)</f>
        <v>No</v>
      </c>
      <c r="J2100" s="16" t="str">
        <f>VLOOKUP(A2100,'Medical Examinations'!A2100:I2100,9,FALSE)</f>
        <v>underweight</v>
      </c>
      <c r="K2100" s="16" t="str">
        <f>VLOOKUP(A2100,'Medical Examinations'!A2100:J2100,10,FALSE)</f>
        <v>normal</v>
      </c>
      <c r="L2100" s="18">
        <f>VLOOKUP(A2100,'Hospitalisation Details'!A:F, 5, FALSE)</f>
        <v>16</v>
      </c>
      <c r="M2100" s="16">
        <f>VLOOKUP(A2100,'Hospitalisation Details'!A2100:H2100,8,FALSE)</f>
        <v>2277.7199999999998</v>
      </c>
      <c r="N2100" s="16" t="str">
        <f>VLOOKUP(A2100,'Hospitalisation Details'!A2100:I2100,9,FALSE)</f>
        <v>tier - 2</v>
      </c>
      <c r="O2100" s="16" t="str">
        <f>VLOOKUP(A2100,'Hospitalisation Details'!A2100:J2100,10,FALSE)</f>
        <v>tier - 1</v>
      </c>
      <c r="P2100" s="16" t="str">
        <f>VLOOKUP(A2100,'Hospitalisation Details'!A2100:K2100,11,FALSE)</f>
        <v>R1013</v>
      </c>
      <c r="Q2100" s="16">
        <f>VLOOKUP(A2100,'Hospitalisation Details'!A2100:L2100,12,FALSE)</f>
        <v>31</v>
      </c>
    </row>
    <row r="2101" spans="1:17" ht="20.399999999999999" x14ac:dyDescent="0.6">
      <c r="A2101" s="17" t="s">
        <v>265</v>
      </c>
      <c r="B2101" s="16" t="str">
        <f>VLOOKUP('HEALTH CARE'!A2101,'Customer Names'!A2101:D2101,3,FALSE)</f>
        <v>Montag</v>
      </c>
      <c r="C2101" s="16">
        <f>VLOOKUP(A2101,'Medical Examinations'!A2101:B2101,2,FALSE)</f>
        <v>31.92</v>
      </c>
      <c r="D2101" s="16">
        <f>VLOOKUP(A2101,'Medical Examinations'!A2101:C2101,3,FALSE)</f>
        <v>11.05</v>
      </c>
      <c r="E2101" s="16" t="str">
        <f>VLOOKUP(A2101,'Medical Examinations'!A2101:D2101,4,FALSE)</f>
        <v>No</v>
      </c>
      <c r="F2101" s="16" t="str">
        <f>VLOOKUP(A2101,'Medical Examinations'!A2101:E2101,5,FALSE)</f>
        <v>No</v>
      </c>
      <c r="G2101" s="16" t="str">
        <f>VLOOKUP(A2101,'Medical Examinations'!A2101:F2101,6,FALSE)</f>
        <v>No</v>
      </c>
      <c r="H2101" s="16">
        <f>VLOOKUP('HEALTH CARE'!A2101,'Medical Examinations'!A2101:G2101,7,FALSE)</f>
        <v>0</v>
      </c>
      <c r="I2101" s="16" t="str">
        <f>VLOOKUP(A2101,'Medical Examinations'!A2101:H2101,8,FALSE)</f>
        <v>No</v>
      </c>
      <c r="J2101" s="16" t="str">
        <f>VLOOKUP(A2101,'Medical Examinations'!A2101:I2101,9,FALSE)</f>
        <v>obesity</v>
      </c>
      <c r="K2101" s="16" t="str">
        <f>VLOOKUP(A2101,'Medical Examinations'!A2101:J2101,10,FALSE)</f>
        <v>diabetes</v>
      </c>
      <c r="L2101" s="18">
        <f>VLOOKUP(A2101,'Hospitalisation Details'!A:F, 5, FALSE)</f>
        <v>12</v>
      </c>
      <c r="M2101" s="16">
        <f>VLOOKUP(A2101,'Hospitalisation Details'!A2101:H2101,8,FALSE)</f>
        <v>2261.5700000000002</v>
      </c>
      <c r="N2101" s="16" t="str">
        <f>VLOOKUP(A2101,'Hospitalisation Details'!A2101:I2101,9,FALSE)</f>
        <v>tier - 2</v>
      </c>
      <c r="O2101" s="16" t="str">
        <f>VLOOKUP(A2101,'Hospitalisation Details'!A2101:J2101,10,FALSE)</f>
        <v>tier - 1</v>
      </c>
      <c r="P2101" s="16" t="str">
        <f>VLOOKUP(A2101,'Hospitalisation Details'!A2101:K2101,11,FALSE)</f>
        <v>R1012</v>
      </c>
      <c r="Q2101" s="16">
        <f>VLOOKUP(A2101,'Hospitalisation Details'!A2101:L2101,12,FALSE)</f>
        <v>20</v>
      </c>
    </row>
    <row r="2102" spans="1:17" ht="20.399999999999999" x14ac:dyDescent="0.6">
      <c r="A2102" s="17" t="s">
        <v>264</v>
      </c>
      <c r="B2102" s="16" t="str">
        <f>VLOOKUP('HEALTH CARE'!A2102,'Customer Names'!A2102:D2102,3,FALSE)</f>
        <v>Deroian</v>
      </c>
      <c r="C2102" s="16">
        <f>VLOOKUP(A2102,'Medical Examinations'!A2102:B2102,2,FALSE)</f>
        <v>28.975000000000001</v>
      </c>
      <c r="D2102" s="16">
        <f>VLOOKUP(A2102,'Medical Examinations'!A2102:C2102,3,FALSE)</f>
        <v>7.62</v>
      </c>
      <c r="E2102" s="16" t="str">
        <f>VLOOKUP(A2102,'Medical Examinations'!A2102:D2102,4,FALSE)</f>
        <v>No</v>
      </c>
      <c r="F2102" s="16" t="str">
        <f>VLOOKUP(A2102,'Medical Examinations'!A2102:E2102,5,FALSE)</f>
        <v>No</v>
      </c>
      <c r="G2102" s="16" t="str">
        <f>VLOOKUP(A2102,'Medical Examinations'!A2102:F2102,6,FALSE)</f>
        <v>No</v>
      </c>
      <c r="H2102" s="16">
        <f>VLOOKUP('HEALTH CARE'!A2102,'Medical Examinations'!A2102:G2102,7,FALSE)</f>
        <v>0</v>
      </c>
      <c r="I2102" s="16" t="str">
        <f>VLOOKUP(A2102,'Medical Examinations'!A2102:H2102,8,FALSE)</f>
        <v>No</v>
      </c>
      <c r="J2102" s="16" t="str">
        <f>VLOOKUP(A2102,'Medical Examinations'!A2102:I2102,9,FALSE)</f>
        <v>overweight</v>
      </c>
      <c r="K2102" s="16" t="str">
        <f>VLOOKUP(A2102,'Medical Examinations'!A2102:J2102,10,FALSE)</f>
        <v>diabetes</v>
      </c>
      <c r="L2102" s="18">
        <f>VLOOKUP(A2102,'Hospitalisation Details'!A:F, 5, FALSE)</f>
        <v>15</v>
      </c>
      <c r="M2102" s="16">
        <f>VLOOKUP(A2102,'Hospitalisation Details'!A2102:H2102,8,FALSE)</f>
        <v>2257.48</v>
      </c>
      <c r="N2102" s="16" t="str">
        <f>VLOOKUP(A2102,'Hospitalisation Details'!A2102:I2102,9,FALSE)</f>
        <v>tier - 2</v>
      </c>
      <c r="O2102" s="16" t="str">
        <f>VLOOKUP(A2102,'Hospitalisation Details'!A2102:J2102,10,FALSE)</f>
        <v>tier - 1</v>
      </c>
      <c r="P2102" s="16" t="str">
        <f>VLOOKUP(A2102,'Hospitalisation Details'!A2102:K2102,11,FALSE)</f>
        <v>R1012</v>
      </c>
      <c r="Q2102" s="16">
        <f>VLOOKUP(A2102,'Hospitalisation Details'!A2102:L2102,12,FALSE)</f>
        <v>20</v>
      </c>
    </row>
    <row r="2103" spans="1:17" ht="20.399999999999999" x14ac:dyDescent="0.6">
      <c r="A2103" s="17" t="s">
        <v>263</v>
      </c>
      <c r="B2103" s="16" t="str">
        <f>VLOOKUP('HEALTH CARE'!A2103,'Customer Names'!A2103:D2103,3,FALSE)</f>
        <v>Goetz</v>
      </c>
      <c r="C2103" s="16">
        <f>VLOOKUP(A2103,'Medical Examinations'!A2103:B2103,2,FALSE)</f>
        <v>31.73</v>
      </c>
      <c r="D2103" s="16">
        <f>VLOOKUP(A2103,'Medical Examinations'!A2103:C2103,3,FALSE)</f>
        <v>4.78</v>
      </c>
      <c r="E2103" s="16" t="str">
        <f>VLOOKUP(A2103,'Medical Examinations'!A2103:D2103,4,FALSE)</f>
        <v>Yes</v>
      </c>
      <c r="F2103" s="16" t="str">
        <f>VLOOKUP(A2103,'Medical Examinations'!A2103:E2103,5,FALSE)</f>
        <v>yes</v>
      </c>
      <c r="G2103" s="16" t="str">
        <f>VLOOKUP(A2103,'Medical Examinations'!A2103:F2103,6,FALSE)</f>
        <v>No</v>
      </c>
      <c r="H2103" s="16">
        <f>VLOOKUP('HEALTH CARE'!A2103,'Medical Examinations'!A2103:G2103,7,FALSE)</f>
        <v>2</v>
      </c>
      <c r="I2103" s="16" t="str">
        <f>VLOOKUP(A2103,'Medical Examinations'!A2103:H2103,8,FALSE)</f>
        <v>No</v>
      </c>
      <c r="J2103" s="16" t="str">
        <f>VLOOKUP(A2103,'Medical Examinations'!A2103:I2103,9,FALSE)</f>
        <v>obesity</v>
      </c>
      <c r="K2103" s="16" t="str">
        <f>VLOOKUP(A2103,'Medical Examinations'!A2103:J2103,10,FALSE)</f>
        <v>normal</v>
      </c>
      <c r="L2103" s="18">
        <f>VLOOKUP(A2103,'Hospitalisation Details'!A:F, 5, FALSE)</f>
        <v>11</v>
      </c>
      <c r="M2103" s="16">
        <f>VLOOKUP(A2103,'Hospitalisation Details'!A2103:H2103,8,FALSE)</f>
        <v>2254.8000000000002</v>
      </c>
      <c r="N2103" s="16" t="str">
        <f>VLOOKUP(A2103,'Hospitalisation Details'!A2103:I2103,9,FALSE)</f>
        <v>tier - 2</v>
      </c>
      <c r="O2103" s="16" t="str">
        <f>VLOOKUP(A2103,'Hospitalisation Details'!A2103:J2103,10,FALSE)</f>
        <v>tier - 3</v>
      </c>
      <c r="P2103" s="16" t="str">
        <f>VLOOKUP(A2103,'Hospitalisation Details'!A2103:K2103,11,FALSE)</f>
        <v>R1016</v>
      </c>
      <c r="Q2103" s="16">
        <f>VLOOKUP(A2103,'Hospitalisation Details'!A2103:L2103,12,FALSE)</f>
        <v>22</v>
      </c>
    </row>
    <row r="2104" spans="1:17" ht="20.399999999999999" x14ac:dyDescent="0.6">
      <c r="A2104" s="17" t="s">
        <v>262</v>
      </c>
      <c r="B2104" s="16" t="str">
        <f>VLOOKUP('HEALTH CARE'!A2104,'Customer Names'!A2104:D2104,3,FALSE)</f>
        <v>Brady</v>
      </c>
      <c r="C2104" s="16">
        <f>VLOOKUP(A2104,'Medical Examinations'!A2104:B2104,2,FALSE)</f>
        <v>28.88</v>
      </c>
      <c r="D2104" s="16">
        <f>VLOOKUP(A2104,'Medical Examinations'!A2104:C2104,3,FALSE)</f>
        <v>6.09</v>
      </c>
      <c r="E2104" s="16" t="str">
        <f>VLOOKUP(A2104,'Medical Examinations'!A2104:D2104,4,FALSE)</f>
        <v>Yes</v>
      </c>
      <c r="F2104" s="16" t="str">
        <f>VLOOKUP(A2104,'Medical Examinations'!A2104:E2104,5,FALSE)</f>
        <v>yes</v>
      </c>
      <c r="G2104" s="16" t="str">
        <f>VLOOKUP(A2104,'Medical Examinations'!A2104:F2104,6,FALSE)</f>
        <v>No</v>
      </c>
      <c r="H2104" s="16">
        <f>VLOOKUP('HEALTH CARE'!A2104,'Medical Examinations'!A2104:G2104,7,FALSE)</f>
        <v>2</v>
      </c>
      <c r="I2104" s="16" t="str">
        <f>VLOOKUP(A2104,'Medical Examinations'!A2104:H2104,8,FALSE)</f>
        <v>No</v>
      </c>
      <c r="J2104" s="16" t="str">
        <f>VLOOKUP(A2104,'Medical Examinations'!A2104:I2104,9,FALSE)</f>
        <v>overweight</v>
      </c>
      <c r="K2104" s="16" t="str">
        <f>VLOOKUP(A2104,'Medical Examinations'!A2104:J2104,10,FALSE)</f>
        <v>prediabetes</v>
      </c>
      <c r="L2104" s="18">
        <f>VLOOKUP(A2104,'Hospitalisation Details'!A:F, 5, FALSE)</f>
        <v>30</v>
      </c>
      <c r="M2104" s="16">
        <f>VLOOKUP(A2104,'Hospitalisation Details'!A2104:H2104,8,FALSE)</f>
        <v>2250.84</v>
      </c>
      <c r="N2104" s="16" t="str">
        <f>VLOOKUP(A2104,'Hospitalisation Details'!A2104:I2104,9,FALSE)</f>
        <v>tier - 2</v>
      </c>
      <c r="O2104" s="16" t="str">
        <f>VLOOKUP(A2104,'Hospitalisation Details'!A2104:J2104,10,FALSE)</f>
        <v>tier - 2</v>
      </c>
      <c r="P2104" s="16" t="str">
        <f>VLOOKUP(A2104,'Hospitalisation Details'!A2104:K2104,11,FALSE)</f>
        <v>R1018</v>
      </c>
      <c r="Q2104" s="16">
        <f>VLOOKUP(A2104,'Hospitalisation Details'!A2104:L2104,12,FALSE)</f>
        <v>22</v>
      </c>
    </row>
    <row r="2105" spans="1:17" ht="20.399999999999999" x14ac:dyDescent="0.6">
      <c r="A2105" s="17" t="s">
        <v>261</v>
      </c>
      <c r="B2105" s="16" t="str">
        <f>VLOOKUP('HEALTH CARE'!A2105,'Customer Names'!A2105:D2105,3,FALSE)</f>
        <v>Moran</v>
      </c>
      <c r="C2105" s="16">
        <f>VLOOKUP(A2105,'Medical Examinations'!A2105:B2105,2,FALSE)</f>
        <v>25.555</v>
      </c>
      <c r="D2105" s="16">
        <f>VLOOKUP(A2105,'Medical Examinations'!A2105:C2105,3,FALSE)</f>
        <v>5.1100000000000003</v>
      </c>
      <c r="E2105" s="16" t="str">
        <f>VLOOKUP(A2105,'Medical Examinations'!A2105:D2105,4,FALSE)</f>
        <v>No</v>
      </c>
      <c r="F2105" s="16" t="str">
        <f>VLOOKUP(A2105,'Medical Examinations'!A2105:E2105,5,FALSE)</f>
        <v>No</v>
      </c>
      <c r="G2105" s="16" t="str">
        <f>VLOOKUP(A2105,'Medical Examinations'!A2105:F2105,6,FALSE)</f>
        <v>Yes</v>
      </c>
      <c r="H2105" s="16">
        <f>VLOOKUP('HEALTH CARE'!A2105,'Medical Examinations'!A2105:G2105,7,FALSE)</f>
        <v>1</v>
      </c>
      <c r="I2105" s="16" t="str">
        <f>VLOOKUP(A2105,'Medical Examinations'!A2105:H2105,8,FALSE)</f>
        <v>No</v>
      </c>
      <c r="J2105" s="16" t="str">
        <f>VLOOKUP(A2105,'Medical Examinations'!A2105:I2105,9,FALSE)</f>
        <v>overweight</v>
      </c>
      <c r="K2105" s="16" t="str">
        <f>VLOOKUP(A2105,'Medical Examinations'!A2105:J2105,10,FALSE)</f>
        <v>normal</v>
      </c>
      <c r="L2105" s="18">
        <f>VLOOKUP(A2105,'Hospitalisation Details'!A:F, 5, FALSE)</f>
        <v>10</v>
      </c>
      <c r="M2105" s="16">
        <f>VLOOKUP(A2105,'Hospitalisation Details'!A2105:H2105,8,FALSE)</f>
        <v>2221.56</v>
      </c>
      <c r="N2105" s="16" t="str">
        <f>VLOOKUP(A2105,'Hospitalisation Details'!A2105:I2105,9,FALSE)</f>
        <v>tier - 2</v>
      </c>
      <c r="O2105" s="16" t="str">
        <f>VLOOKUP(A2105,'Hospitalisation Details'!A2105:J2105,10,FALSE)</f>
        <v>tier - 3</v>
      </c>
      <c r="P2105" s="16" t="str">
        <f>VLOOKUP(A2105,'Hospitalisation Details'!A2105:K2105,11,FALSE)</f>
        <v>R1012</v>
      </c>
      <c r="Q2105" s="16">
        <f>VLOOKUP(A2105,'Hospitalisation Details'!A2105:L2105,12,FALSE)</f>
        <v>19</v>
      </c>
    </row>
    <row r="2106" spans="1:17" ht="20.399999999999999" x14ac:dyDescent="0.6">
      <c r="A2106" s="17" t="s">
        <v>260</v>
      </c>
      <c r="B2106" s="16" t="str">
        <f>VLOOKUP('HEALTH CARE'!A2106,'Customer Names'!A2106:D2106,3,FALSE)</f>
        <v>Strickler</v>
      </c>
      <c r="C2106" s="16">
        <f>VLOOKUP(A2106,'Medical Examinations'!A2106:B2106,2,FALSE)</f>
        <v>37.29</v>
      </c>
      <c r="D2106" s="16">
        <f>VLOOKUP(A2106,'Medical Examinations'!A2106:C2106,3,FALSE)</f>
        <v>4.46</v>
      </c>
      <c r="E2106" s="16" t="str">
        <f>VLOOKUP(A2106,'Medical Examinations'!A2106:D2106,4,FALSE)</f>
        <v>No</v>
      </c>
      <c r="F2106" s="16" t="str">
        <f>VLOOKUP(A2106,'Medical Examinations'!A2106:E2106,5,FALSE)</f>
        <v>yes</v>
      </c>
      <c r="G2106" s="16" t="str">
        <f>VLOOKUP(A2106,'Medical Examinations'!A2106:F2106,6,FALSE)</f>
        <v>No</v>
      </c>
      <c r="H2106" s="16">
        <f>VLOOKUP('HEALTH CARE'!A2106,'Medical Examinations'!A2106:G2106,7,FALSE)</f>
        <v>1</v>
      </c>
      <c r="I2106" s="16" t="str">
        <f>VLOOKUP(A2106,'Medical Examinations'!A2106:H2106,8,FALSE)</f>
        <v>No</v>
      </c>
      <c r="J2106" s="16" t="str">
        <f>VLOOKUP(A2106,'Medical Examinations'!A2106:I2106,9,FALSE)</f>
        <v>obesity</v>
      </c>
      <c r="K2106" s="16" t="str">
        <f>VLOOKUP(A2106,'Medical Examinations'!A2106:J2106,10,FALSE)</f>
        <v>normal</v>
      </c>
      <c r="L2106" s="18">
        <f>VLOOKUP(A2106,'Hospitalisation Details'!A:F, 5, FALSE)</f>
        <v>12</v>
      </c>
      <c r="M2106" s="16">
        <f>VLOOKUP(A2106,'Hospitalisation Details'!A2106:H2106,8,FALSE)</f>
        <v>2219.4499999999998</v>
      </c>
      <c r="N2106" s="16" t="str">
        <f>VLOOKUP(A2106,'Hospitalisation Details'!A2106:I2106,9,FALSE)</f>
        <v>tier - 2</v>
      </c>
      <c r="O2106" s="16" t="str">
        <f>VLOOKUP(A2106,'Hospitalisation Details'!A2106:J2106,10,FALSE)</f>
        <v>tier - 1</v>
      </c>
      <c r="P2106" s="16" t="str">
        <f>VLOOKUP(A2106,'Hospitalisation Details'!A2106:K2106,11,FALSE)</f>
        <v>R1013</v>
      </c>
      <c r="Q2106" s="16">
        <f>VLOOKUP(A2106,'Hospitalisation Details'!A2106:L2106,12,FALSE)</f>
        <v>18</v>
      </c>
    </row>
    <row r="2107" spans="1:17" ht="20.399999999999999" x14ac:dyDescent="0.6">
      <c r="A2107" s="17" t="s">
        <v>259</v>
      </c>
      <c r="B2107" s="16" t="str">
        <f>VLOOKUP('HEALTH CARE'!A2107,'Customer Names'!A2107:D2107,3,FALSE)</f>
        <v>Simone</v>
      </c>
      <c r="C2107" s="16">
        <f>VLOOKUP(A2107,'Medical Examinations'!A2107:B2107,2,FALSE)</f>
        <v>40.28</v>
      </c>
      <c r="D2107" s="16">
        <f>VLOOKUP(A2107,'Medical Examinations'!A2107:C2107,3,FALSE)</f>
        <v>6.11</v>
      </c>
      <c r="E2107" s="16" t="str">
        <f>VLOOKUP(A2107,'Medical Examinations'!A2107:D2107,4,FALSE)</f>
        <v>No</v>
      </c>
      <c r="F2107" s="16" t="str">
        <f>VLOOKUP(A2107,'Medical Examinations'!A2107:E2107,5,FALSE)</f>
        <v>yes</v>
      </c>
      <c r="G2107" s="16" t="str">
        <f>VLOOKUP(A2107,'Medical Examinations'!A2107:F2107,6,FALSE)</f>
        <v>No</v>
      </c>
      <c r="H2107" s="16">
        <f>VLOOKUP('HEALTH CARE'!A2107,'Medical Examinations'!A2107:G2107,7,FALSE)</f>
        <v>1</v>
      </c>
      <c r="I2107" s="16" t="str">
        <f>VLOOKUP(A2107,'Medical Examinations'!A2107:H2107,8,FALSE)</f>
        <v>No</v>
      </c>
      <c r="J2107" s="16" t="str">
        <f>VLOOKUP(A2107,'Medical Examinations'!A2107:I2107,9,FALSE)</f>
        <v>obesity</v>
      </c>
      <c r="K2107" s="16" t="str">
        <f>VLOOKUP(A2107,'Medical Examinations'!A2107:J2107,10,FALSE)</f>
        <v>prediabetes</v>
      </c>
      <c r="L2107" s="18">
        <f>VLOOKUP(A2107,'Hospitalisation Details'!A:F, 5, FALSE)</f>
        <v>25</v>
      </c>
      <c r="M2107" s="16">
        <f>VLOOKUP(A2107,'Hospitalisation Details'!A2107:H2107,8,FALSE)</f>
        <v>2217.6</v>
      </c>
      <c r="N2107" s="16" t="str">
        <f>VLOOKUP(A2107,'Hospitalisation Details'!A2107:I2107,9,FALSE)</f>
        <v>tier - 2</v>
      </c>
      <c r="O2107" s="16" t="str">
        <f>VLOOKUP(A2107,'Hospitalisation Details'!A2107:J2107,10,FALSE)</f>
        <v>tier - 1</v>
      </c>
      <c r="P2107" s="16" t="str">
        <f>VLOOKUP(A2107,'Hospitalisation Details'!A2107:K2107,11,FALSE)</f>
        <v>R1024</v>
      </c>
      <c r="Q2107" s="16">
        <f>VLOOKUP(A2107,'Hospitalisation Details'!A2107:L2107,12,FALSE)</f>
        <v>18</v>
      </c>
    </row>
    <row r="2108" spans="1:17" ht="20.399999999999999" x14ac:dyDescent="0.6">
      <c r="A2108" s="17" t="s">
        <v>258</v>
      </c>
      <c r="B2108" s="16" t="str">
        <f>VLOOKUP('HEALTH CARE'!A2108,'Customer Names'!A2108:D2108,3,FALSE)</f>
        <v>Von Rock</v>
      </c>
      <c r="C2108" s="16">
        <f>VLOOKUP(A2108,'Medical Examinations'!A2108:B2108,2,FALSE)</f>
        <v>40.185000000000002</v>
      </c>
      <c r="D2108" s="16">
        <f>VLOOKUP(A2108,'Medical Examinations'!A2108:C2108,3,FALSE)</f>
        <v>4.66</v>
      </c>
      <c r="E2108" s="16" t="str">
        <f>VLOOKUP(A2108,'Medical Examinations'!A2108:D2108,4,FALSE)</f>
        <v>No</v>
      </c>
      <c r="F2108" s="16" t="str">
        <f>VLOOKUP(A2108,'Medical Examinations'!A2108:E2108,5,FALSE)</f>
        <v>yes</v>
      </c>
      <c r="G2108" s="16" t="str">
        <f>VLOOKUP(A2108,'Medical Examinations'!A2108:F2108,6,FALSE)</f>
        <v>No</v>
      </c>
      <c r="H2108" s="16">
        <f>VLOOKUP('HEALTH CARE'!A2108,'Medical Examinations'!A2108:G2108,7,FALSE)</f>
        <v>1</v>
      </c>
      <c r="I2108" s="16" t="str">
        <f>VLOOKUP(A2108,'Medical Examinations'!A2108:H2108,8,FALSE)</f>
        <v>No</v>
      </c>
      <c r="J2108" s="16" t="str">
        <f>VLOOKUP(A2108,'Medical Examinations'!A2108:I2108,9,FALSE)</f>
        <v>obesity</v>
      </c>
      <c r="K2108" s="16" t="str">
        <f>VLOOKUP(A2108,'Medical Examinations'!A2108:J2108,10,FALSE)</f>
        <v>normal</v>
      </c>
      <c r="L2108" s="18">
        <f>VLOOKUP(A2108,'Hospitalisation Details'!A:F, 5, FALSE)</f>
        <v>13</v>
      </c>
      <c r="M2108" s="16">
        <f>VLOOKUP(A2108,'Hospitalisation Details'!A2108:H2108,8,FALSE)</f>
        <v>2217.4699999999998</v>
      </c>
      <c r="N2108" s="16" t="str">
        <f>VLOOKUP(A2108,'Hospitalisation Details'!A2108:I2108,9,FALSE)</f>
        <v>tier - 2</v>
      </c>
      <c r="O2108" s="16" t="str">
        <f>VLOOKUP(A2108,'Hospitalisation Details'!A2108:J2108,10,FALSE)</f>
        <v>tier - 1</v>
      </c>
      <c r="P2108" s="16" t="str">
        <f>VLOOKUP(A2108,'Hospitalisation Details'!A2108:K2108,11,FALSE)</f>
        <v>R1024</v>
      </c>
      <c r="Q2108" s="16">
        <f>VLOOKUP(A2108,'Hospitalisation Details'!A2108:L2108,12,FALSE)</f>
        <v>18</v>
      </c>
    </row>
    <row r="2109" spans="1:17" ht="20.399999999999999" x14ac:dyDescent="0.6">
      <c r="A2109" s="17" t="s">
        <v>257</v>
      </c>
      <c r="B2109" s="16" t="str">
        <f>VLOOKUP('HEALTH CARE'!A2109,'Customer Names'!A2109:D2109,3,FALSE)</f>
        <v>Woodard</v>
      </c>
      <c r="C2109" s="16">
        <f>VLOOKUP(A2109,'Medical Examinations'!A2109:B2109,2,FALSE)</f>
        <v>23.57</v>
      </c>
      <c r="D2109" s="16">
        <f>VLOOKUP(A2109,'Medical Examinations'!A2109:C2109,3,FALSE)</f>
        <v>6.14</v>
      </c>
      <c r="E2109" s="16" t="str">
        <f>VLOOKUP(A2109,'Medical Examinations'!A2109:D2109,4,FALSE)</f>
        <v>No</v>
      </c>
      <c r="F2109" s="16" t="str">
        <f>VLOOKUP(A2109,'Medical Examinations'!A2109:E2109,5,FALSE)</f>
        <v>No</v>
      </c>
      <c r="G2109" s="16" t="str">
        <f>VLOOKUP(A2109,'Medical Examinations'!A2109:F2109,6,FALSE)</f>
        <v>No</v>
      </c>
      <c r="H2109" s="16">
        <f>VLOOKUP('HEALTH CARE'!A2109,'Medical Examinations'!A2109:G2109,7,FALSE)</f>
        <v>0</v>
      </c>
      <c r="I2109" s="16" t="str">
        <f>VLOOKUP(A2109,'Medical Examinations'!A2109:H2109,8,FALSE)</f>
        <v>No</v>
      </c>
      <c r="J2109" s="16" t="str">
        <f>VLOOKUP(A2109,'Medical Examinations'!A2109:I2109,9,FALSE)</f>
        <v>normal weight</v>
      </c>
      <c r="K2109" s="16" t="str">
        <f>VLOOKUP(A2109,'Medical Examinations'!A2109:J2109,10,FALSE)</f>
        <v>prediabetes</v>
      </c>
      <c r="L2109" s="18">
        <f>VLOOKUP(A2109,'Hospitalisation Details'!A:F, 5, FALSE)</f>
        <v>17</v>
      </c>
      <c r="M2109" s="16">
        <f>VLOOKUP(A2109,'Hospitalisation Details'!A2109:H2109,8,FALSE)</f>
        <v>2213.21</v>
      </c>
      <c r="N2109" s="16" t="str">
        <f>VLOOKUP(A2109,'Hospitalisation Details'!A2109:I2109,9,FALSE)</f>
        <v>tier - 2</v>
      </c>
      <c r="O2109" s="16" t="str">
        <f>VLOOKUP(A2109,'Hospitalisation Details'!A2109:J2109,10,FALSE)</f>
        <v>tier - 2</v>
      </c>
      <c r="P2109" s="16" t="str">
        <f>VLOOKUP(A2109,'Hospitalisation Details'!A2109:K2109,11,FALSE)</f>
        <v>R1013</v>
      </c>
      <c r="Q2109" s="16">
        <f>VLOOKUP(A2109,'Hospitalisation Details'!A2109:L2109,12,FALSE)</f>
        <v>28</v>
      </c>
    </row>
    <row r="2110" spans="1:17" ht="20.399999999999999" x14ac:dyDescent="0.6">
      <c r="A2110" s="17" t="s">
        <v>256</v>
      </c>
      <c r="B2110" s="16" t="str">
        <f>VLOOKUP('HEALTH CARE'!A2110,'Customer Names'!A2110:D2110,3,FALSE)</f>
        <v>Li</v>
      </c>
      <c r="C2110" s="16">
        <f>VLOOKUP(A2110,'Medical Examinations'!A2110:B2110,2,FALSE)</f>
        <v>35.625</v>
      </c>
      <c r="D2110" s="16">
        <f>VLOOKUP(A2110,'Medical Examinations'!A2110:C2110,3,FALSE)</f>
        <v>6.21</v>
      </c>
      <c r="E2110" s="16" t="str">
        <f>VLOOKUP(A2110,'Medical Examinations'!A2110:D2110,4,FALSE)</f>
        <v>No</v>
      </c>
      <c r="F2110" s="16" t="str">
        <f>VLOOKUP(A2110,'Medical Examinations'!A2110:E2110,5,FALSE)</f>
        <v>yes</v>
      </c>
      <c r="G2110" s="16" t="str">
        <f>VLOOKUP(A2110,'Medical Examinations'!A2110:F2110,6,FALSE)</f>
        <v>No</v>
      </c>
      <c r="H2110" s="16">
        <f>VLOOKUP('HEALTH CARE'!A2110,'Medical Examinations'!A2110:G2110,7,FALSE)</f>
        <v>1</v>
      </c>
      <c r="I2110" s="16" t="str">
        <f>VLOOKUP(A2110,'Medical Examinations'!A2110:H2110,8,FALSE)</f>
        <v>No</v>
      </c>
      <c r="J2110" s="16" t="str">
        <f>VLOOKUP(A2110,'Medical Examinations'!A2110:I2110,9,FALSE)</f>
        <v>obesity</v>
      </c>
      <c r="K2110" s="16" t="str">
        <f>VLOOKUP(A2110,'Medical Examinations'!A2110:J2110,10,FALSE)</f>
        <v>prediabetes</v>
      </c>
      <c r="L2110" s="18">
        <f>VLOOKUP(A2110,'Hospitalisation Details'!A:F, 5, FALSE)</f>
        <v>27</v>
      </c>
      <c r="M2110" s="16">
        <f>VLOOKUP(A2110,'Hospitalisation Details'!A2110:H2110,8,FALSE)</f>
        <v>2211.13</v>
      </c>
      <c r="N2110" s="16" t="str">
        <f>VLOOKUP(A2110,'Hospitalisation Details'!A2110:I2110,9,FALSE)</f>
        <v>tier - 2</v>
      </c>
      <c r="O2110" s="16" t="str">
        <f>VLOOKUP(A2110,'Hospitalisation Details'!A2110:J2110,10,FALSE)</f>
        <v>tier - 2</v>
      </c>
      <c r="P2110" s="16" t="str">
        <f>VLOOKUP(A2110,'Hospitalisation Details'!A2110:K2110,11,FALSE)</f>
        <v>R1024</v>
      </c>
      <c r="Q2110" s="16">
        <f>VLOOKUP(A2110,'Hospitalisation Details'!A2110:L2110,12,FALSE)</f>
        <v>18</v>
      </c>
    </row>
    <row r="2111" spans="1:17" ht="20.399999999999999" x14ac:dyDescent="0.6">
      <c r="A2111" s="17" t="s">
        <v>255</v>
      </c>
      <c r="B2111" s="16" t="str">
        <f>VLOOKUP('HEALTH CARE'!A2111,'Customer Names'!A2111:D2111,3,FALSE)</f>
        <v>Sinda</v>
      </c>
      <c r="C2111" s="16">
        <f>VLOOKUP(A2111,'Medical Examinations'!A2111:B2111,2,FALSE)</f>
        <v>33.155000000000001</v>
      </c>
      <c r="D2111" s="16">
        <f>VLOOKUP(A2111,'Medical Examinations'!A2111:C2111,3,FALSE)</f>
        <v>4.5999999999999996</v>
      </c>
      <c r="E2111" s="16" t="str">
        <f>VLOOKUP(A2111,'Medical Examinations'!A2111:D2111,4,FALSE)</f>
        <v>No</v>
      </c>
      <c r="F2111" s="16" t="str">
        <f>VLOOKUP(A2111,'Medical Examinations'!A2111:E2111,5,FALSE)</f>
        <v>yes</v>
      </c>
      <c r="G2111" s="16" t="str">
        <f>VLOOKUP(A2111,'Medical Examinations'!A2111:F2111,6,FALSE)</f>
        <v>No</v>
      </c>
      <c r="H2111" s="16">
        <f>VLOOKUP('HEALTH CARE'!A2111,'Medical Examinations'!A2111:G2111,7,FALSE)</f>
        <v>1</v>
      </c>
      <c r="I2111" s="16" t="str">
        <f>VLOOKUP(A2111,'Medical Examinations'!A2111:H2111,8,FALSE)</f>
        <v>No</v>
      </c>
      <c r="J2111" s="16" t="str">
        <f>VLOOKUP(A2111,'Medical Examinations'!A2111:I2111,9,FALSE)</f>
        <v>obesity</v>
      </c>
      <c r="K2111" s="16" t="str">
        <f>VLOOKUP(A2111,'Medical Examinations'!A2111:J2111,10,FALSE)</f>
        <v>normal</v>
      </c>
      <c r="L2111" s="18">
        <f>VLOOKUP(A2111,'Hospitalisation Details'!A:F, 5, FALSE)</f>
        <v>6</v>
      </c>
      <c r="M2111" s="16">
        <f>VLOOKUP(A2111,'Hospitalisation Details'!A2111:H2111,8,FALSE)</f>
        <v>2207.6999999999998</v>
      </c>
      <c r="N2111" s="16" t="str">
        <f>VLOOKUP(A2111,'Hospitalisation Details'!A2111:I2111,9,FALSE)</f>
        <v>tier - 2</v>
      </c>
      <c r="O2111" s="16" t="str">
        <f>VLOOKUP(A2111,'Hospitalisation Details'!A2111:J2111,10,FALSE)</f>
        <v>tier - 2</v>
      </c>
      <c r="P2111" s="16" t="str">
        <f>VLOOKUP(A2111,'Hospitalisation Details'!A2111:K2111,11,FALSE)</f>
        <v>R1024</v>
      </c>
      <c r="Q2111" s="16">
        <f>VLOOKUP(A2111,'Hospitalisation Details'!A2111:L2111,12,FALSE)</f>
        <v>18</v>
      </c>
    </row>
    <row r="2112" spans="1:17" ht="20.399999999999999" x14ac:dyDescent="0.6">
      <c r="A2112" s="17" t="s">
        <v>254</v>
      </c>
      <c r="B2112" s="16" t="str">
        <f>VLOOKUP('HEALTH CARE'!A2112,'Customer Names'!A2112:D2112,3,FALSE)</f>
        <v>Rydland</v>
      </c>
      <c r="C2112" s="16">
        <f>VLOOKUP(A2112,'Medical Examinations'!A2112:B2112,2,FALSE)</f>
        <v>31.92</v>
      </c>
      <c r="D2112" s="16">
        <f>VLOOKUP(A2112,'Medical Examinations'!A2112:C2112,3,FALSE)</f>
        <v>5.04</v>
      </c>
      <c r="E2112" s="16" t="str">
        <f>VLOOKUP(A2112,'Medical Examinations'!A2112:D2112,4,FALSE)</f>
        <v>No</v>
      </c>
      <c r="F2112" s="16" t="str">
        <f>VLOOKUP(A2112,'Medical Examinations'!A2112:E2112,5,FALSE)</f>
        <v>yes</v>
      </c>
      <c r="G2112" s="16" t="str">
        <f>VLOOKUP(A2112,'Medical Examinations'!A2112:F2112,6,FALSE)</f>
        <v>No</v>
      </c>
      <c r="H2112" s="16">
        <f>VLOOKUP('HEALTH CARE'!A2112,'Medical Examinations'!A2112:G2112,7,FALSE)</f>
        <v>1</v>
      </c>
      <c r="I2112" s="16" t="str">
        <f>VLOOKUP(A2112,'Medical Examinations'!A2112:H2112,8,FALSE)</f>
        <v>No</v>
      </c>
      <c r="J2112" s="16" t="str">
        <f>VLOOKUP(A2112,'Medical Examinations'!A2112:I2112,9,FALSE)</f>
        <v>obesity</v>
      </c>
      <c r="K2112" s="16" t="str">
        <f>VLOOKUP(A2112,'Medical Examinations'!A2112:J2112,10,FALSE)</f>
        <v>normal</v>
      </c>
      <c r="L2112" s="18">
        <f>VLOOKUP(A2112,'Hospitalisation Details'!A:F, 5, FALSE)</f>
        <v>13</v>
      </c>
      <c r="M2112" s="16">
        <f>VLOOKUP(A2112,'Hospitalisation Details'!A2112:H2112,8,FALSE)</f>
        <v>2205.98</v>
      </c>
      <c r="N2112" s="16" t="str">
        <f>VLOOKUP(A2112,'Hospitalisation Details'!A2112:I2112,9,FALSE)</f>
        <v>tier - 2</v>
      </c>
      <c r="O2112" s="16" t="str">
        <f>VLOOKUP(A2112,'Hospitalisation Details'!A2112:J2112,10,FALSE)</f>
        <v>tier - 3</v>
      </c>
      <c r="P2112" s="16" t="str">
        <f>VLOOKUP(A2112,'Hospitalisation Details'!A2112:K2112,11,FALSE)</f>
        <v>R1024</v>
      </c>
      <c r="Q2112" s="16">
        <f>VLOOKUP(A2112,'Hospitalisation Details'!A2112:L2112,12,FALSE)</f>
        <v>18</v>
      </c>
    </row>
    <row r="2113" spans="1:17" ht="20.399999999999999" x14ac:dyDescent="0.6">
      <c r="A2113" s="17" t="s">
        <v>253</v>
      </c>
      <c r="B2113" s="16" t="str">
        <f>VLOOKUP('HEALTH CARE'!A2113,'Customer Names'!A2113:D2113,3,FALSE)</f>
        <v>Vespa</v>
      </c>
      <c r="C2113" s="16">
        <f>VLOOKUP(A2113,'Medical Examinations'!A2113:B2113,2,FALSE)</f>
        <v>30.305</v>
      </c>
      <c r="D2113" s="16">
        <f>VLOOKUP(A2113,'Medical Examinations'!A2113:C2113,3,FALSE)</f>
        <v>5.08</v>
      </c>
      <c r="E2113" s="16" t="str">
        <f>VLOOKUP(A2113,'Medical Examinations'!A2113:D2113,4,FALSE)</f>
        <v>No</v>
      </c>
      <c r="F2113" s="16" t="str">
        <f>VLOOKUP(A2113,'Medical Examinations'!A2113:E2113,5,FALSE)</f>
        <v>yes</v>
      </c>
      <c r="G2113" s="16" t="str">
        <f>VLOOKUP(A2113,'Medical Examinations'!A2113:F2113,6,FALSE)</f>
        <v>No</v>
      </c>
      <c r="H2113" s="16">
        <f>VLOOKUP('HEALTH CARE'!A2113,'Medical Examinations'!A2113:G2113,7,FALSE)</f>
        <v>1</v>
      </c>
      <c r="I2113" s="16" t="str">
        <f>VLOOKUP(A2113,'Medical Examinations'!A2113:H2113,8,FALSE)</f>
        <v>No</v>
      </c>
      <c r="J2113" s="16" t="str">
        <f>VLOOKUP(A2113,'Medical Examinations'!A2113:I2113,9,FALSE)</f>
        <v>obesity</v>
      </c>
      <c r="K2113" s="16" t="str">
        <f>VLOOKUP(A2113,'Medical Examinations'!A2113:J2113,10,FALSE)</f>
        <v>normal</v>
      </c>
      <c r="L2113" s="18">
        <f>VLOOKUP(A2113,'Hospitalisation Details'!A:F, 5, FALSE)</f>
        <v>28</v>
      </c>
      <c r="M2113" s="16">
        <f>VLOOKUP(A2113,'Hospitalisation Details'!A2113:H2113,8,FALSE)</f>
        <v>2203.7399999999998</v>
      </c>
      <c r="N2113" s="16" t="str">
        <f>VLOOKUP(A2113,'Hospitalisation Details'!A2113:I2113,9,FALSE)</f>
        <v>tier - 2</v>
      </c>
      <c r="O2113" s="16" t="str">
        <f>VLOOKUP(A2113,'Hospitalisation Details'!A2113:J2113,10,FALSE)</f>
        <v>tier - 2</v>
      </c>
      <c r="P2113" s="16" t="str">
        <f>VLOOKUP(A2113,'Hospitalisation Details'!A2113:K2113,11,FALSE)</f>
        <v>R1024</v>
      </c>
      <c r="Q2113" s="16">
        <f>VLOOKUP(A2113,'Hospitalisation Details'!A2113:L2113,12,FALSE)</f>
        <v>18</v>
      </c>
    </row>
    <row r="2114" spans="1:17" ht="20.399999999999999" x14ac:dyDescent="0.6">
      <c r="A2114" s="17" t="s">
        <v>252</v>
      </c>
      <c r="B2114" s="16" t="str">
        <f>VLOOKUP('HEALTH CARE'!A2114,'Customer Names'!A2114:D2114,3,FALSE)</f>
        <v>Meadows</v>
      </c>
      <c r="C2114" s="16">
        <f>VLOOKUP(A2114,'Medical Examinations'!A2114:B2114,2,FALSE)</f>
        <v>30.114999999999998</v>
      </c>
      <c r="D2114" s="16">
        <f>VLOOKUP(A2114,'Medical Examinations'!A2114:C2114,3,FALSE)</f>
        <v>4.38</v>
      </c>
      <c r="E2114" s="16" t="str">
        <f>VLOOKUP(A2114,'Medical Examinations'!A2114:D2114,4,FALSE)</f>
        <v>No</v>
      </c>
      <c r="F2114" s="16" t="str">
        <f>VLOOKUP(A2114,'Medical Examinations'!A2114:E2114,5,FALSE)</f>
        <v>yes</v>
      </c>
      <c r="G2114" s="16" t="str">
        <f>VLOOKUP(A2114,'Medical Examinations'!A2114:F2114,6,FALSE)</f>
        <v>No</v>
      </c>
      <c r="H2114" s="16">
        <f>VLOOKUP('HEALTH CARE'!A2114,'Medical Examinations'!A2114:G2114,7,FALSE)</f>
        <v>1</v>
      </c>
      <c r="I2114" s="16" t="str">
        <f>VLOOKUP(A2114,'Medical Examinations'!A2114:H2114,8,FALSE)</f>
        <v>No</v>
      </c>
      <c r="J2114" s="16" t="str">
        <f>VLOOKUP(A2114,'Medical Examinations'!A2114:I2114,9,FALSE)</f>
        <v>obesity</v>
      </c>
      <c r="K2114" s="16" t="str">
        <f>VLOOKUP(A2114,'Medical Examinations'!A2114:J2114,10,FALSE)</f>
        <v>normal</v>
      </c>
      <c r="L2114" s="18">
        <f>VLOOKUP(A2114,'Hospitalisation Details'!A:F, 5, FALSE)</f>
        <v>6</v>
      </c>
      <c r="M2114" s="16">
        <f>VLOOKUP(A2114,'Hospitalisation Details'!A2114:H2114,8,FALSE)</f>
        <v>2203.4699999999998</v>
      </c>
      <c r="N2114" s="16" t="str">
        <f>VLOOKUP(A2114,'Hospitalisation Details'!A2114:I2114,9,FALSE)</f>
        <v>tier - 2</v>
      </c>
      <c r="O2114" s="16" t="str">
        <f>VLOOKUP(A2114,'Hospitalisation Details'!A2114:J2114,10,FALSE)</f>
        <v>tier - 2</v>
      </c>
      <c r="P2114" s="16" t="str">
        <f>VLOOKUP(A2114,'Hospitalisation Details'!A2114:K2114,11,FALSE)</f>
        <v>R1024</v>
      </c>
      <c r="Q2114" s="16">
        <f>VLOOKUP(A2114,'Hospitalisation Details'!A2114:L2114,12,FALSE)</f>
        <v>18</v>
      </c>
    </row>
    <row r="2115" spans="1:17" ht="20.399999999999999" x14ac:dyDescent="0.6">
      <c r="A2115" s="17" t="s">
        <v>251</v>
      </c>
      <c r="B2115" s="16" t="str">
        <f>VLOOKUP('HEALTH CARE'!A2115,'Customer Names'!A2115:D2115,3,FALSE)</f>
        <v>Toppen</v>
      </c>
      <c r="C2115" s="16">
        <f>VLOOKUP(A2115,'Medical Examinations'!A2115:B2115,2,FALSE)</f>
        <v>24.09</v>
      </c>
      <c r="D2115" s="16">
        <f>VLOOKUP(A2115,'Medical Examinations'!A2115:C2115,3,FALSE)</f>
        <v>4.79</v>
      </c>
      <c r="E2115" s="16" t="str">
        <f>VLOOKUP(A2115,'Medical Examinations'!A2115:D2115,4,FALSE)</f>
        <v>No</v>
      </c>
      <c r="F2115" s="16" t="str">
        <f>VLOOKUP(A2115,'Medical Examinations'!A2115:E2115,5,FALSE)</f>
        <v>yes</v>
      </c>
      <c r="G2115" s="16" t="str">
        <f>VLOOKUP(A2115,'Medical Examinations'!A2115:F2115,6,FALSE)</f>
        <v>No</v>
      </c>
      <c r="H2115" s="16">
        <f>VLOOKUP('HEALTH CARE'!A2115,'Medical Examinations'!A2115:G2115,7,FALSE)</f>
        <v>1</v>
      </c>
      <c r="I2115" s="16" t="str">
        <f>VLOOKUP(A2115,'Medical Examinations'!A2115:H2115,8,FALSE)</f>
        <v>No</v>
      </c>
      <c r="J2115" s="16" t="str">
        <f>VLOOKUP(A2115,'Medical Examinations'!A2115:I2115,9,FALSE)</f>
        <v>normal weight</v>
      </c>
      <c r="K2115" s="16" t="str">
        <f>VLOOKUP(A2115,'Medical Examinations'!A2115:J2115,10,FALSE)</f>
        <v>normal</v>
      </c>
      <c r="L2115" s="18">
        <f>VLOOKUP(A2115,'Hospitalisation Details'!A:F, 5, FALSE)</f>
        <v>27</v>
      </c>
      <c r="M2115" s="16">
        <f>VLOOKUP(A2115,'Hospitalisation Details'!A2115:H2115,8,FALSE)</f>
        <v>2201.1</v>
      </c>
      <c r="N2115" s="16" t="str">
        <f>VLOOKUP(A2115,'Hospitalisation Details'!A2115:I2115,9,FALSE)</f>
        <v>tier - 2</v>
      </c>
      <c r="O2115" s="16" t="str">
        <f>VLOOKUP(A2115,'Hospitalisation Details'!A2115:J2115,10,FALSE)</f>
        <v>tier - 3</v>
      </c>
      <c r="P2115" s="16" t="str">
        <f>VLOOKUP(A2115,'Hospitalisation Details'!A2115:K2115,11,FALSE)</f>
        <v>R1013</v>
      </c>
      <c r="Q2115" s="16">
        <f>VLOOKUP(A2115,'Hospitalisation Details'!A2115:L2115,12,FALSE)</f>
        <v>18</v>
      </c>
    </row>
    <row r="2116" spans="1:17" ht="20.399999999999999" x14ac:dyDescent="0.6">
      <c r="A2116" s="17" t="s">
        <v>250</v>
      </c>
      <c r="B2116" s="16" t="str">
        <f>VLOOKUP('HEALTH CARE'!A2116,'Customer Names'!A2116:D2116,3,FALSE)</f>
        <v>Ermer</v>
      </c>
      <c r="C2116" s="16">
        <f>VLOOKUP(A2116,'Medical Examinations'!A2116:B2116,2,FALSE)</f>
        <v>28.215</v>
      </c>
      <c r="D2116" s="16">
        <f>VLOOKUP(A2116,'Medical Examinations'!A2116:C2116,3,FALSE)</f>
        <v>4.21</v>
      </c>
      <c r="E2116" s="16" t="str">
        <f>VLOOKUP(A2116,'Medical Examinations'!A2116:D2116,4,FALSE)</f>
        <v>No</v>
      </c>
      <c r="F2116" s="16" t="str">
        <f>VLOOKUP(A2116,'Medical Examinations'!A2116:E2116,5,FALSE)</f>
        <v>yes</v>
      </c>
      <c r="G2116" s="16" t="str">
        <f>VLOOKUP(A2116,'Medical Examinations'!A2116:F2116,6,FALSE)</f>
        <v>No</v>
      </c>
      <c r="H2116" s="16">
        <f>VLOOKUP('HEALTH CARE'!A2116,'Medical Examinations'!A2116:G2116,7,FALSE)</f>
        <v>1</v>
      </c>
      <c r="I2116" s="16" t="str">
        <f>VLOOKUP(A2116,'Medical Examinations'!A2116:H2116,8,FALSE)</f>
        <v>No</v>
      </c>
      <c r="J2116" s="16" t="str">
        <f>VLOOKUP(A2116,'Medical Examinations'!A2116:I2116,9,FALSE)</f>
        <v>overweight</v>
      </c>
      <c r="K2116" s="16" t="str">
        <f>VLOOKUP(A2116,'Medical Examinations'!A2116:J2116,10,FALSE)</f>
        <v>normal</v>
      </c>
      <c r="L2116" s="18">
        <f>VLOOKUP(A2116,'Hospitalisation Details'!A:F, 5, FALSE)</f>
        <v>12</v>
      </c>
      <c r="M2116" s="16">
        <f>VLOOKUP(A2116,'Hospitalisation Details'!A2116:H2116,8,FALSE)</f>
        <v>2200.83</v>
      </c>
      <c r="N2116" s="16" t="str">
        <f>VLOOKUP(A2116,'Hospitalisation Details'!A2116:I2116,9,FALSE)</f>
        <v>tier - 2</v>
      </c>
      <c r="O2116" s="16" t="str">
        <f>VLOOKUP(A2116,'Hospitalisation Details'!A2116:J2116,10,FALSE)</f>
        <v>tier - 2</v>
      </c>
      <c r="P2116" s="16" t="str">
        <f>VLOOKUP(A2116,'Hospitalisation Details'!A2116:K2116,11,FALSE)</f>
        <v>R1024</v>
      </c>
      <c r="Q2116" s="16">
        <f>VLOOKUP(A2116,'Hospitalisation Details'!A2116:L2116,12,FALSE)</f>
        <v>18</v>
      </c>
    </row>
    <row r="2117" spans="1:17" ht="20.399999999999999" x14ac:dyDescent="0.6">
      <c r="A2117" s="17" t="s">
        <v>248</v>
      </c>
      <c r="B2117" s="16" t="str">
        <f>VLOOKUP('HEALTH CARE'!A2117,'Customer Names'!A2117:D2117,3,FALSE)</f>
        <v>Dionne</v>
      </c>
      <c r="C2117" s="16">
        <f>VLOOKUP(A2117,'Medical Examinations'!A2117:B2117,2,FALSE)</f>
        <v>26.315000000000001</v>
      </c>
      <c r="D2117" s="16">
        <f>VLOOKUP(A2117,'Medical Examinations'!A2117:C2117,3,FALSE)</f>
        <v>5.47</v>
      </c>
      <c r="E2117" s="16" t="str">
        <f>VLOOKUP(A2117,'Medical Examinations'!A2117:D2117,4,FALSE)</f>
        <v>No</v>
      </c>
      <c r="F2117" s="16" t="str">
        <f>VLOOKUP(A2117,'Medical Examinations'!A2117:E2117,5,FALSE)</f>
        <v>yes</v>
      </c>
      <c r="G2117" s="16" t="str">
        <f>VLOOKUP(A2117,'Medical Examinations'!A2117:F2117,6,FALSE)</f>
        <v>No</v>
      </c>
      <c r="H2117" s="16">
        <f>VLOOKUP('HEALTH CARE'!A2117,'Medical Examinations'!A2117:G2117,7,FALSE)</f>
        <v>1</v>
      </c>
      <c r="I2117" s="16" t="str">
        <f>VLOOKUP(A2117,'Medical Examinations'!A2117:H2117,8,FALSE)</f>
        <v>No</v>
      </c>
      <c r="J2117" s="16" t="str">
        <f>VLOOKUP(A2117,'Medical Examinations'!A2117:I2117,9,FALSE)</f>
        <v>overweight</v>
      </c>
      <c r="K2117" s="16" t="str">
        <f>VLOOKUP(A2117,'Medical Examinations'!A2117:J2117,10,FALSE)</f>
        <v>normal</v>
      </c>
      <c r="L2117" s="18">
        <f>VLOOKUP(A2117,'Hospitalisation Details'!A:F, 5, FALSE)</f>
        <v>3</v>
      </c>
      <c r="M2117" s="16">
        <f>VLOOKUP(A2117,'Hospitalisation Details'!A2117:H2117,8,FALSE)</f>
        <v>2198.19</v>
      </c>
      <c r="N2117" s="16" t="str">
        <f>VLOOKUP(A2117,'Hospitalisation Details'!A2117:I2117,9,FALSE)</f>
        <v>tier - 2</v>
      </c>
      <c r="O2117" s="16" t="str">
        <f>VLOOKUP(A2117,'Hospitalisation Details'!A2117:J2117,10,FALSE)</f>
        <v>tier - 1</v>
      </c>
      <c r="P2117" s="16" t="str">
        <f>VLOOKUP(A2117,'Hospitalisation Details'!A2117:K2117,11,FALSE)</f>
        <v>R1023</v>
      </c>
      <c r="Q2117" s="16">
        <f>VLOOKUP(A2117,'Hospitalisation Details'!A2117:L2117,12,FALSE)</f>
        <v>18</v>
      </c>
    </row>
    <row r="2118" spans="1:17" ht="20.399999999999999" x14ac:dyDescent="0.6">
      <c r="A2118" s="17" t="s">
        <v>246</v>
      </c>
      <c r="B2118" s="16" t="str">
        <f>VLOOKUP('HEALTH CARE'!A2118,'Customer Names'!A2118:D2118,3,FALSE)</f>
        <v>Stasulli</v>
      </c>
      <c r="C2118" s="16">
        <f>VLOOKUP(A2118,'Medical Examinations'!A2118:B2118,2,FALSE)</f>
        <v>25.08</v>
      </c>
      <c r="D2118" s="16">
        <f>VLOOKUP(A2118,'Medical Examinations'!A2118:C2118,3,FALSE)</f>
        <v>5.09</v>
      </c>
      <c r="E2118" s="16" t="str">
        <f>VLOOKUP(A2118,'Medical Examinations'!A2118:D2118,4,FALSE)</f>
        <v>No</v>
      </c>
      <c r="F2118" s="16" t="str">
        <f>VLOOKUP(A2118,'Medical Examinations'!A2118:E2118,5,FALSE)</f>
        <v>yes</v>
      </c>
      <c r="G2118" s="16" t="str">
        <f>VLOOKUP(A2118,'Medical Examinations'!A2118:F2118,6,FALSE)</f>
        <v>No</v>
      </c>
      <c r="H2118" s="16">
        <f>VLOOKUP('HEALTH CARE'!A2118,'Medical Examinations'!A2118:G2118,7,FALSE)</f>
        <v>1</v>
      </c>
      <c r="I2118" s="16" t="str">
        <f>VLOOKUP(A2118,'Medical Examinations'!A2118:H2118,8,FALSE)</f>
        <v>No</v>
      </c>
      <c r="J2118" s="16" t="str">
        <f>VLOOKUP(A2118,'Medical Examinations'!A2118:I2118,9,FALSE)</f>
        <v>overweight</v>
      </c>
      <c r="K2118" s="16" t="str">
        <f>VLOOKUP(A2118,'Medical Examinations'!A2118:J2118,10,FALSE)</f>
        <v>normal</v>
      </c>
      <c r="L2118" s="18">
        <f>VLOOKUP(A2118,'Hospitalisation Details'!A:F, 5, FALSE)</f>
        <v>7</v>
      </c>
      <c r="M2118" s="16">
        <f>VLOOKUP(A2118,'Hospitalisation Details'!A2118:H2118,8,FALSE)</f>
        <v>2196.4699999999998</v>
      </c>
      <c r="N2118" s="16" t="str">
        <f>VLOOKUP(A2118,'Hospitalisation Details'!A2118:I2118,9,FALSE)</f>
        <v>tier - 2</v>
      </c>
      <c r="O2118" s="16" t="str">
        <f>VLOOKUP(A2118,'Hospitalisation Details'!A2118:J2118,10,FALSE)</f>
        <v>tier - 3</v>
      </c>
      <c r="P2118" s="16" t="str">
        <f>VLOOKUP(A2118,'Hospitalisation Details'!A2118:K2118,11,FALSE)</f>
        <v>R1024</v>
      </c>
      <c r="Q2118" s="16">
        <f>VLOOKUP(A2118,'Hospitalisation Details'!A2118:L2118,12,FALSE)</f>
        <v>18</v>
      </c>
    </row>
    <row r="2119" spans="1:17" ht="20.399999999999999" x14ac:dyDescent="0.6">
      <c r="A2119" s="17" t="s">
        <v>245</v>
      </c>
      <c r="B2119" s="16" t="str">
        <f>VLOOKUP('HEALTH CARE'!A2119,'Customer Names'!A2119:D2119,3,FALSE)</f>
        <v>Duran</v>
      </c>
      <c r="C2119" s="16">
        <f>VLOOKUP(A2119,'Medical Examinations'!A2119:B2119,2,FALSE)</f>
        <v>15.41</v>
      </c>
      <c r="D2119" s="16">
        <f>VLOOKUP(A2119,'Medical Examinations'!A2119:C2119,3,FALSE)</f>
        <v>5.08</v>
      </c>
      <c r="E2119" s="16" t="str">
        <f>VLOOKUP(A2119,'Medical Examinations'!A2119:D2119,4,FALSE)</f>
        <v>No</v>
      </c>
      <c r="F2119" s="16" t="str">
        <f>VLOOKUP(A2119,'Medical Examinations'!A2119:E2119,5,FALSE)</f>
        <v>No</v>
      </c>
      <c r="G2119" s="16" t="str">
        <f>VLOOKUP(A2119,'Medical Examinations'!A2119:F2119,6,FALSE)</f>
        <v>No</v>
      </c>
      <c r="H2119" s="16">
        <f>VLOOKUP('HEALTH CARE'!A2119,'Medical Examinations'!A2119:G2119,7,FALSE)</f>
        <v>0</v>
      </c>
      <c r="I2119" s="16" t="str">
        <f>VLOOKUP(A2119,'Medical Examinations'!A2119:H2119,8,FALSE)</f>
        <v>No</v>
      </c>
      <c r="J2119" s="16" t="str">
        <f>VLOOKUP(A2119,'Medical Examinations'!A2119:I2119,9,FALSE)</f>
        <v>underweight</v>
      </c>
      <c r="K2119" s="16" t="str">
        <f>VLOOKUP(A2119,'Medical Examinations'!A2119:J2119,10,FALSE)</f>
        <v>normal</v>
      </c>
      <c r="L2119" s="18">
        <f>VLOOKUP(A2119,'Hospitalisation Details'!A:F, 5, FALSE)</f>
        <v>16</v>
      </c>
      <c r="M2119" s="16">
        <f>VLOOKUP(A2119,'Hospitalisation Details'!A2119:H2119,8,FALSE)</f>
        <v>2193.1999999999998</v>
      </c>
      <c r="N2119" s="16" t="str">
        <f>VLOOKUP(A2119,'Hospitalisation Details'!A2119:I2119,9,FALSE)</f>
        <v>tier - 2</v>
      </c>
      <c r="O2119" s="16" t="str">
        <f>VLOOKUP(A2119,'Hospitalisation Details'!A2119:J2119,10,FALSE)</f>
        <v>tier - 2</v>
      </c>
      <c r="P2119" s="16" t="str">
        <f>VLOOKUP(A2119,'Hospitalisation Details'!A2119:K2119,11,FALSE)</f>
        <v>R1012</v>
      </c>
      <c r="Q2119" s="16">
        <f>VLOOKUP(A2119,'Hospitalisation Details'!A2119:L2119,12,FALSE)</f>
        <v>31</v>
      </c>
    </row>
    <row r="2120" spans="1:17" ht="20.399999999999999" x14ac:dyDescent="0.6">
      <c r="A2120" s="17" t="s">
        <v>244</v>
      </c>
      <c r="B2120" s="16" t="str">
        <f>VLOOKUP('HEALTH CARE'!A2120,'Customer Names'!A2120:D2120,3,FALSE)</f>
        <v>Klundt</v>
      </c>
      <c r="C2120" s="16">
        <f>VLOOKUP(A2120,'Medical Examinations'!A2120:B2120,2,FALSE)</f>
        <v>23.83</v>
      </c>
      <c r="D2120" s="16">
        <f>VLOOKUP(A2120,'Medical Examinations'!A2120:C2120,3,FALSE)</f>
        <v>5.68</v>
      </c>
      <c r="E2120" s="16" t="str">
        <f>VLOOKUP(A2120,'Medical Examinations'!A2120:D2120,4,FALSE)</f>
        <v>No</v>
      </c>
      <c r="F2120" s="16" t="str">
        <f>VLOOKUP(A2120,'Medical Examinations'!A2120:E2120,5,FALSE)</f>
        <v>No</v>
      </c>
      <c r="G2120" s="16" t="str">
        <f>VLOOKUP(A2120,'Medical Examinations'!A2120:F2120,6,FALSE)</f>
        <v>No</v>
      </c>
      <c r="H2120" s="16">
        <f>VLOOKUP('HEALTH CARE'!A2120,'Medical Examinations'!A2120:G2120,7,FALSE)</f>
        <v>0</v>
      </c>
      <c r="I2120" s="16" t="str">
        <f>VLOOKUP(A2120,'Medical Examinations'!A2120:H2120,8,FALSE)</f>
        <v>No</v>
      </c>
      <c r="J2120" s="16" t="str">
        <f>VLOOKUP(A2120,'Medical Examinations'!A2120:I2120,9,FALSE)</f>
        <v>normal weight</v>
      </c>
      <c r="K2120" s="16" t="str">
        <f>VLOOKUP(A2120,'Medical Examinations'!A2120:J2120,10,FALSE)</f>
        <v>normal</v>
      </c>
      <c r="L2120" s="18">
        <f>VLOOKUP(A2120,'Hospitalisation Details'!A:F, 5, FALSE)</f>
        <v>27</v>
      </c>
      <c r="M2120" s="16">
        <f>VLOOKUP(A2120,'Hospitalisation Details'!A2120:H2120,8,FALSE)</f>
        <v>2170.08</v>
      </c>
      <c r="N2120" s="16" t="str">
        <f>VLOOKUP(A2120,'Hospitalisation Details'!A2120:I2120,9,FALSE)</f>
        <v>tier - 2</v>
      </c>
      <c r="O2120" s="16" t="str">
        <f>VLOOKUP(A2120,'Hospitalisation Details'!A2120:J2120,10,FALSE)</f>
        <v>tier - 2</v>
      </c>
      <c r="P2120" s="16" t="str">
        <f>VLOOKUP(A2120,'Hospitalisation Details'!A2120:K2120,11,FALSE)</f>
        <v>R1013</v>
      </c>
      <c r="Q2120" s="16">
        <f>VLOOKUP(A2120,'Hospitalisation Details'!A2120:L2120,12,FALSE)</f>
        <v>28</v>
      </c>
    </row>
    <row r="2121" spans="1:17" ht="20.399999999999999" x14ac:dyDescent="0.6">
      <c r="A2121" s="17" t="s">
        <v>243</v>
      </c>
      <c r="B2121" s="16" t="str">
        <f>VLOOKUP('HEALTH CARE'!A2121,'Customer Names'!A2121:D2121,3,FALSE)</f>
        <v>Waters</v>
      </c>
      <c r="C2121" s="16">
        <f>VLOOKUP(A2121,'Medical Examinations'!A2121:B2121,2,FALSE)</f>
        <v>36</v>
      </c>
      <c r="D2121" s="16">
        <f>VLOOKUP(A2121,'Medical Examinations'!A2121:C2121,3,FALSE)</f>
        <v>4.66</v>
      </c>
      <c r="E2121" s="16" t="str">
        <f>VLOOKUP(A2121,'Medical Examinations'!A2121:D2121,4,FALSE)</f>
        <v>No</v>
      </c>
      <c r="F2121" s="16" t="str">
        <f>VLOOKUP(A2121,'Medical Examinations'!A2121:E2121,5,FALSE)</f>
        <v>yes</v>
      </c>
      <c r="G2121" s="16" t="str">
        <f>VLOOKUP(A2121,'Medical Examinations'!A2121:F2121,6,FALSE)</f>
        <v>No</v>
      </c>
      <c r="H2121" s="16">
        <f>VLOOKUP('HEALTH CARE'!A2121,'Medical Examinations'!A2121:G2121,7,FALSE)</f>
        <v>1</v>
      </c>
      <c r="I2121" s="16" t="str">
        <f>VLOOKUP(A2121,'Medical Examinations'!A2121:H2121,8,FALSE)</f>
        <v>No</v>
      </c>
      <c r="J2121" s="16" t="str">
        <f>VLOOKUP(A2121,'Medical Examinations'!A2121:I2121,9,FALSE)</f>
        <v>obesity</v>
      </c>
      <c r="K2121" s="16" t="str">
        <f>VLOOKUP(A2121,'Medical Examinations'!A2121:J2121,10,FALSE)</f>
        <v>normal</v>
      </c>
      <c r="L2121" s="18">
        <f>VLOOKUP(A2121,'Hospitalisation Details'!A:F, 5, FALSE)</f>
        <v>23</v>
      </c>
      <c r="M2121" s="16">
        <f>VLOOKUP(A2121,'Hospitalisation Details'!A2121:H2121,8,FALSE)</f>
        <v>2166.73</v>
      </c>
      <c r="N2121" s="16" t="str">
        <f>VLOOKUP(A2121,'Hospitalisation Details'!A2121:I2121,9,FALSE)</f>
        <v>tier - 2</v>
      </c>
      <c r="O2121" s="16" t="str">
        <f>VLOOKUP(A2121,'Hospitalisation Details'!A2121:J2121,10,FALSE)</f>
        <v>tier - 2</v>
      </c>
      <c r="P2121" s="16" t="str">
        <f>VLOOKUP(A2121,'Hospitalisation Details'!A2121:K2121,11,FALSE)</f>
        <v>R1011</v>
      </c>
      <c r="Q2121" s="16">
        <f>VLOOKUP(A2121,'Hospitalisation Details'!A2121:L2121,12,FALSE)</f>
        <v>22</v>
      </c>
    </row>
    <row r="2122" spans="1:17" ht="20.399999999999999" x14ac:dyDescent="0.6">
      <c r="A2122" s="17" t="s">
        <v>242</v>
      </c>
      <c r="B2122" s="16" t="str">
        <f>VLOOKUP('HEALTH CARE'!A2122,'Customer Names'!A2122:D2122,3,FALSE)</f>
        <v>Rusk</v>
      </c>
      <c r="C2122" s="16">
        <f>VLOOKUP(A2122,'Medical Examinations'!A2122:B2122,2,FALSE)</f>
        <v>28.82</v>
      </c>
      <c r="D2122" s="16">
        <f>VLOOKUP(A2122,'Medical Examinations'!A2122:C2122,3,FALSE)</f>
        <v>5.59</v>
      </c>
      <c r="E2122" s="16" t="str">
        <f>VLOOKUP(A2122,'Medical Examinations'!A2122:D2122,4,FALSE)</f>
        <v>No</v>
      </c>
      <c r="F2122" s="16" t="str">
        <f>VLOOKUP(A2122,'Medical Examinations'!A2122:E2122,5,FALSE)</f>
        <v>yes</v>
      </c>
      <c r="G2122" s="16" t="str">
        <f>VLOOKUP(A2122,'Medical Examinations'!A2122:F2122,6,FALSE)</f>
        <v>No</v>
      </c>
      <c r="H2122" s="16">
        <f>VLOOKUP('HEALTH CARE'!A2122,'Medical Examinations'!A2122:G2122,7,FALSE)</f>
        <v>1</v>
      </c>
      <c r="I2122" s="16" t="str">
        <f>VLOOKUP(A2122,'Medical Examinations'!A2122:H2122,8,FALSE)</f>
        <v>No</v>
      </c>
      <c r="J2122" s="16" t="str">
        <f>VLOOKUP(A2122,'Medical Examinations'!A2122:I2122,9,FALSE)</f>
        <v>overweight</v>
      </c>
      <c r="K2122" s="16" t="str">
        <f>VLOOKUP(A2122,'Medical Examinations'!A2122:J2122,10,FALSE)</f>
        <v>normal</v>
      </c>
      <c r="L2122" s="18">
        <f>VLOOKUP(A2122,'Hospitalisation Details'!A:F, 5, FALSE)</f>
        <v>10</v>
      </c>
      <c r="M2122" s="16">
        <f>VLOOKUP(A2122,'Hospitalisation Details'!A2122:H2122,8,FALSE)</f>
        <v>2156.75</v>
      </c>
      <c r="N2122" s="16" t="str">
        <f>VLOOKUP(A2122,'Hospitalisation Details'!A2122:I2122,9,FALSE)</f>
        <v>tier - 2</v>
      </c>
      <c r="O2122" s="16" t="str">
        <f>VLOOKUP(A2122,'Hospitalisation Details'!A2122:J2122,10,FALSE)</f>
        <v>tier - 2</v>
      </c>
      <c r="P2122" s="16" t="str">
        <f>VLOOKUP(A2122,'Hospitalisation Details'!A2122:K2122,11,FALSE)</f>
        <v>R1013</v>
      </c>
      <c r="Q2122" s="16">
        <f>VLOOKUP(A2122,'Hospitalisation Details'!A2122:L2122,12,FALSE)</f>
        <v>22</v>
      </c>
    </row>
    <row r="2123" spans="1:17" ht="20.399999999999999" x14ac:dyDescent="0.6">
      <c r="A2123" s="17" t="s">
        <v>241</v>
      </c>
      <c r="B2123" s="16" t="str">
        <f>VLOOKUP('HEALTH CARE'!A2123,'Customer Names'!A2123:D2123,3,FALSE)</f>
        <v>Gersbach</v>
      </c>
      <c r="C2123" s="16">
        <f>VLOOKUP(A2123,'Medical Examinations'!A2123:B2123,2,FALSE)</f>
        <v>28.05</v>
      </c>
      <c r="D2123" s="16">
        <f>VLOOKUP(A2123,'Medical Examinations'!A2123:C2123,3,FALSE)</f>
        <v>6.2</v>
      </c>
      <c r="E2123" s="16" t="str">
        <f>VLOOKUP(A2123,'Medical Examinations'!A2123:D2123,4,FALSE)</f>
        <v>No</v>
      </c>
      <c r="F2123" s="16" t="str">
        <f>VLOOKUP(A2123,'Medical Examinations'!A2123:E2123,5,FALSE)</f>
        <v>yes</v>
      </c>
      <c r="G2123" s="16" t="str">
        <f>VLOOKUP(A2123,'Medical Examinations'!A2123:F2123,6,FALSE)</f>
        <v>No</v>
      </c>
      <c r="H2123" s="16">
        <f>VLOOKUP('HEALTH CARE'!A2123,'Medical Examinations'!A2123:G2123,7,FALSE)</f>
        <v>1</v>
      </c>
      <c r="I2123" s="16" t="str">
        <f>VLOOKUP(A2123,'Medical Examinations'!A2123:H2123,8,FALSE)</f>
        <v>No</v>
      </c>
      <c r="J2123" s="16" t="str">
        <f>VLOOKUP(A2123,'Medical Examinations'!A2123:I2123,9,FALSE)</f>
        <v>overweight</v>
      </c>
      <c r="K2123" s="16" t="str">
        <f>VLOOKUP(A2123,'Medical Examinations'!A2123:J2123,10,FALSE)</f>
        <v>prediabetes</v>
      </c>
      <c r="L2123" s="18">
        <f>VLOOKUP(A2123,'Hospitalisation Details'!A:F, 5, FALSE)</f>
        <v>29</v>
      </c>
      <c r="M2123" s="16">
        <f>VLOOKUP(A2123,'Hospitalisation Details'!A2123:H2123,8,FALSE)</f>
        <v>2155.6799999999998</v>
      </c>
      <c r="N2123" s="16" t="str">
        <f>VLOOKUP(A2123,'Hospitalisation Details'!A2123:I2123,9,FALSE)</f>
        <v>tier - 2</v>
      </c>
      <c r="O2123" s="16" t="str">
        <f>VLOOKUP(A2123,'Hospitalisation Details'!A2123:J2123,10,FALSE)</f>
        <v>tier - 3</v>
      </c>
      <c r="P2123" s="16" t="str">
        <f>VLOOKUP(A2123,'Hospitalisation Details'!A2123:K2123,11,FALSE)</f>
        <v>R1013</v>
      </c>
      <c r="Q2123" s="16">
        <f>VLOOKUP(A2123,'Hospitalisation Details'!A2123:L2123,12,FALSE)</f>
        <v>22</v>
      </c>
    </row>
    <row r="2124" spans="1:17" ht="20.399999999999999" x14ac:dyDescent="0.6">
      <c r="A2124" s="17" t="s">
        <v>240</v>
      </c>
      <c r="B2124" s="16" t="str">
        <f>VLOOKUP('HEALTH CARE'!A2124,'Customer Names'!A2124:D2124,3,FALSE)</f>
        <v>Taylor-Watson</v>
      </c>
      <c r="C2124" s="16">
        <f>VLOOKUP(A2124,'Medical Examinations'!A2124:B2124,2,FALSE)</f>
        <v>27.1</v>
      </c>
      <c r="D2124" s="16">
        <f>VLOOKUP(A2124,'Medical Examinations'!A2124:C2124,3,FALSE)</f>
        <v>4.45</v>
      </c>
      <c r="E2124" s="16" t="str">
        <f>VLOOKUP(A2124,'Medical Examinations'!A2124:D2124,4,FALSE)</f>
        <v>No</v>
      </c>
      <c r="F2124" s="16" t="str">
        <f>VLOOKUP(A2124,'Medical Examinations'!A2124:E2124,5,FALSE)</f>
        <v>yes</v>
      </c>
      <c r="G2124" s="16" t="str">
        <f>VLOOKUP(A2124,'Medical Examinations'!A2124:F2124,6,FALSE)</f>
        <v>No</v>
      </c>
      <c r="H2124" s="16">
        <f>VLOOKUP('HEALTH CARE'!A2124,'Medical Examinations'!A2124:G2124,7,FALSE)</f>
        <v>1</v>
      </c>
      <c r="I2124" s="16" t="str">
        <f>VLOOKUP(A2124,'Medical Examinations'!A2124:H2124,8,FALSE)</f>
        <v>No</v>
      </c>
      <c r="J2124" s="16" t="str">
        <f>VLOOKUP(A2124,'Medical Examinations'!A2124:I2124,9,FALSE)</f>
        <v>overweight</v>
      </c>
      <c r="K2124" s="16" t="str">
        <f>VLOOKUP(A2124,'Medical Examinations'!A2124:J2124,10,FALSE)</f>
        <v>normal</v>
      </c>
      <c r="L2124" s="18">
        <f>VLOOKUP(A2124,'Hospitalisation Details'!A:F, 5, FALSE)</f>
        <v>22</v>
      </c>
      <c r="M2124" s="16">
        <f>VLOOKUP(A2124,'Hospitalisation Details'!A2124:H2124,8,FALSE)</f>
        <v>2154.36</v>
      </c>
      <c r="N2124" s="16" t="str">
        <f>VLOOKUP(A2124,'Hospitalisation Details'!A2124:I2124,9,FALSE)</f>
        <v>tier - 2</v>
      </c>
      <c r="O2124" s="16" t="str">
        <f>VLOOKUP(A2124,'Hospitalisation Details'!A2124:J2124,10,FALSE)</f>
        <v>tier - 2</v>
      </c>
      <c r="P2124" s="16" t="str">
        <f>VLOOKUP(A2124,'Hospitalisation Details'!A2124:K2124,11,FALSE)</f>
        <v>R1011</v>
      </c>
      <c r="Q2124" s="16">
        <f>VLOOKUP(A2124,'Hospitalisation Details'!A2124:L2124,12,FALSE)</f>
        <v>22</v>
      </c>
    </row>
    <row r="2125" spans="1:17" ht="20.399999999999999" x14ac:dyDescent="0.6">
      <c r="A2125" s="17" t="s">
        <v>239</v>
      </c>
      <c r="B2125" s="16" t="str">
        <f>VLOOKUP('HEALTH CARE'!A2125,'Customer Names'!A2125:D2125,3,FALSE)</f>
        <v>Crawford</v>
      </c>
      <c r="C2125" s="16">
        <f>VLOOKUP(A2125,'Medical Examinations'!A2125:B2125,2,FALSE)</f>
        <v>24.3</v>
      </c>
      <c r="D2125" s="16">
        <f>VLOOKUP(A2125,'Medical Examinations'!A2125:C2125,3,FALSE)</f>
        <v>6.1</v>
      </c>
      <c r="E2125" s="16" t="str">
        <f>VLOOKUP(A2125,'Medical Examinations'!A2125:D2125,4,FALSE)</f>
        <v>Yes</v>
      </c>
      <c r="F2125" s="16" t="str">
        <f>VLOOKUP(A2125,'Medical Examinations'!A2125:E2125,5,FALSE)</f>
        <v>yes</v>
      </c>
      <c r="G2125" s="16" t="str">
        <f>VLOOKUP(A2125,'Medical Examinations'!A2125:F2125,6,FALSE)</f>
        <v>No</v>
      </c>
      <c r="H2125" s="16">
        <f>VLOOKUP('HEALTH CARE'!A2125,'Medical Examinations'!A2125:G2125,7,FALSE)</f>
        <v>1</v>
      </c>
      <c r="I2125" s="16" t="str">
        <f>VLOOKUP(A2125,'Medical Examinations'!A2125:H2125,8,FALSE)</f>
        <v>No</v>
      </c>
      <c r="J2125" s="16" t="str">
        <f>VLOOKUP(A2125,'Medical Examinations'!A2125:I2125,9,FALSE)</f>
        <v>normal weight</v>
      </c>
      <c r="K2125" s="16" t="str">
        <f>VLOOKUP(A2125,'Medical Examinations'!A2125:J2125,10,FALSE)</f>
        <v>prediabetes</v>
      </c>
      <c r="L2125" s="18">
        <f>VLOOKUP(A2125,'Hospitalisation Details'!A:F, 5, FALSE)</f>
        <v>27</v>
      </c>
      <c r="M2125" s="16">
        <f>VLOOKUP(A2125,'Hospitalisation Details'!A2125:H2125,8,FALSE)</f>
        <v>2150.4699999999998</v>
      </c>
      <c r="N2125" s="16" t="str">
        <f>VLOOKUP(A2125,'Hospitalisation Details'!A2125:I2125,9,FALSE)</f>
        <v>tier - 2</v>
      </c>
      <c r="O2125" s="16" t="str">
        <f>VLOOKUP(A2125,'Hospitalisation Details'!A2125:J2125,10,FALSE)</f>
        <v>tier - 3</v>
      </c>
      <c r="P2125" s="16" t="str">
        <f>VLOOKUP(A2125,'Hospitalisation Details'!A2125:K2125,11,FALSE)</f>
        <v>R1011</v>
      </c>
      <c r="Q2125" s="16">
        <f>VLOOKUP(A2125,'Hospitalisation Details'!A2125:L2125,12,FALSE)</f>
        <v>22</v>
      </c>
    </row>
    <row r="2126" spans="1:17" ht="20.399999999999999" x14ac:dyDescent="0.6">
      <c r="A2126" s="17" t="s">
        <v>238</v>
      </c>
      <c r="B2126" s="16" t="str">
        <f>VLOOKUP('HEALTH CARE'!A2126,'Customer Names'!A2126:D2126,3,FALSE)</f>
        <v>Levitsky</v>
      </c>
      <c r="C2126" s="16">
        <f>VLOOKUP(A2126,'Medical Examinations'!A2126:B2126,2,FALSE)</f>
        <v>30.72</v>
      </c>
      <c r="D2126" s="16">
        <f>VLOOKUP(A2126,'Medical Examinations'!A2126:C2126,3,FALSE)</f>
        <v>6.06</v>
      </c>
      <c r="E2126" s="16" t="str">
        <f>VLOOKUP(A2126,'Medical Examinations'!A2126:D2126,4,FALSE)</f>
        <v>No</v>
      </c>
      <c r="F2126" s="16" t="str">
        <f>VLOOKUP(A2126,'Medical Examinations'!A2126:E2126,5,FALSE)</f>
        <v>yes</v>
      </c>
      <c r="G2126" s="16" t="str">
        <f>VLOOKUP(A2126,'Medical Examinations'!A2126:F2126,6,FALSE)</f>
        <v>No</v>
      </c>
      <c r="H2126" s="16">
        <f>VLOOKUP('HEALTH CARE'!A2126,'Medical Examinations'!A2126:G2126,7,FALSE)</f>
        <v>1</v>
      </c>
      <c r="I2126" s="16" t="str">
        <f>VLOOKUP(A2126,'Medical Examinations'!A2126:H2126,8,FALSE)</f>
        <v>No</v>
      </c>
      <c r="J2126" s="16" t="str">
        <f>VLOOKUP(A2126,'Medical Examinations'!A2126:I2126,9,FALSE)</f>
        <v>obesity</v>
      </c>
      <c r="K2126" s="16" t="str">
        <f>VLOOKUP(A2126,'Medical Examinations'!A2126:J2126,10,FALSE)</f>
        <v>prediabetes</v>
      </c>
      <c r="L2126" s="18">
        <f>VLOOKUP(A2126,'Hospitalisation Details'!A:F, 5, FALSE)</f>
        <v>4</v>
      </c>
      <c r="M2126" s="16">
        <f>VLOOKUP(A2126,'Hospitalisation Details'!A2126:H2126,8,FALSE)</f>
        <v>2144.85</v>
      </c>
      <c r="N2126" s="16" t="str">
        <f>VLOOKUP(A2126,'Hospitalisation Details'!A2126:I2126,9,FALSE)</f>
        <v>tier - 2</v>
      </c>
      <c r="O2126" s="16" t="str">
        <f>VLOOKUP(A2126,'Hospitalisation Details'!A2126:J2126,10,FALSE)</f>
        <v>tier - 1</v>
      </c>
      <c r="P2126" s="16" t="str">
        <f>VLOOKUP(A2126,'Hospitalisation Details'!A2126:K2126,11,FALSE)</f>
        <v>R1011</v>
      </c>
      <c r="Q2126" s="16">
        <f>VLOOKUP(A2126,'Hospitalisation Details'!A2126:L2126,12,FALSE)</f>
        <v>18</v>
      </c>
    </row>
    <row r="2127" spans="1:17" ht="20.399999999999999" x14ac:dyDescent="0.6">
      <c r="A2127" s="17" t="s">
        <v>237</v>
      </c>
      <c r="B2127" s="16" t="str">
        <f>VLOOKUP('HEALTH CARE'!A2127,'Customer Names'!A2127:D2127,3,FALSE)</f>
        <v>Carroll</v>
      </c>
      <c r="C2127" s="16">
        <f>VLOOKUP(A2127,'Medical Examinations'!A2127:B2127,2,FALSE)</f>
        <v>37.43</v>
      </c>
      <c r="D2127" s="16">
        <f>VLOOKUP(A2127,'Medical Examinations'!A2127:C2127,3,FALSE)</f>
        <v>4.5599999999999996</v>
      </c>
      <c r="E2127" s="16" t="str">
        <f>VLOOKUP(A2127,'Medical Examinations'!A2127:D2127,4,FALSE)</f>
        <v>No</v>
      </c>
      <c r="F2127" s="16" t="str">
        <f>VLOOKUP(A2127,'Medical Examinations'!A2127:E2127,5,FALSE)</f>
        <v>No</v>
      </c>
      <c r="G2127" s="16" t="str">
        <f>VLOOKUP(A2127,'Medical Examinations'!A2127:F2127,6,FALSE)</f>
        <v>Yes</v>
      </c>
      <c r="H2127" s="16">
        <f>VLOOKUP('HEALTH CARE'!A2127,'Medical Examinations'!A2127:G2127,7,FALSE)</f>
        <v>1</v>
      </c>
      <c r="I2127" s="16" t="str">
        <f>VLOOKUP(A2127,'Medical Examinations'!A2127:H2127,8,FALSE)</f>
        <v>No</v>
      </c>
      <c r="J2127" s="16" t="str">
        <f>VLOOKUP(A2127,'Medical Examinations'!A2127:I2127,9,FALSE)</f>
        <v>obesity</v>
      </c>
      <c r="K2127" s="16" t="str">
        <f>VLOOKUP(A2127,'Medical Examinations'!A2127:J2127,10,FALSE)</f>
        <v>normal</v>
      </c>
      <c r="L2127" s="18">
        <f>VLOOKUP(A2127,'Hospitalisation Details'!A:F, 5, FALSE)</f>
        <v>19</v>
      </c>
      <c r="M2127" s="16">
        <f>VLOOKUP(A2127,'Hospitalisation Details'!A2127:H2127,8,FALSE)</f>
        <v>2138.0700000000002</v>
      </c>
      <c r="N2127" s="16" t="str">
        <f>VLOOKUP(A2127,'Hospitalisation Details'!A2127:I2127,9,FALSE)</f>
        <v>tier - 2</v>
      </c>
      <c r="O2127" s="16" t="str">
        <f>VLOOKUP(A2127,'Hospitalisation Details'!A2127:J2127,10,FALSE)</f>
        <v>tier - 1</v>
      </c>
      <c r="P2127" s="16" t="str">
        <f>VLOOKUP(A2127,'Hospitalisation Details'!A2127:K2127,11,FALSE)</f>
        <v>R1012</v>
      </c>
      <c r="Q2127" s="16">
        <f>VLOOKUP(A2127,'Hospitalisation Details'!A2127:L2127,12,FALSE)</f>
        <v>19</v>
      </c>
    </row>
    <row r="2128" spans="1:17" ht="20.399999999999999" x14ac:dyDescent="0.6">
      <c r="A2128" s="17" t="s">
        <v>236</v>
      </c>
      <c r="B2128" s="16" t="str">
        <f>VLOOKUP('HEALTH CARE'!A2128,'Customer Names'!A2128:D2128,3,FALSE)</f>
        <v>Campos</v>
      </c>
      <c r="C2128" s="16">
        <f>VLOOKUP(A2128,'Medical Examinations'!A2128:B2128,2,FALSE)</f>
        <v>25.74</v>
      </c>
      <c r="D2128" s="16">
        <f>VLOOKUP(A2128,'Medical Examinations'!A2128:C2128,3,FALSE)</f>
        <v>6.41</v>
      </c>
      <c r="E2128" s="16" t="str">
        <f>VLOOKUP(A2128,'Medical Examinations'!A2128:D2128,4,FALSE)</f>
        <v>Yes</v>
      </c>
      <c r="F2128" s="16" t="str">
        <f>VLOOKUP(A2128,'Medical Examinations'!A2128:E2128,5,FALSE)</f>
        <v>No</v>
      </c>
      <c r="G2128" s="16" t="str">
        <f>VLOOKUP(A2128,'Medical Examinations'!A2128:F2128,6,FALSE)</f>
        <v>Yes</v>
      </c>
      <c r="H2128" s="16">
        <f>VLOOKUP('HEALTH CARE'!A2128,'Medical Examinations'!A2128:G2128,7,FALSE)</f>
        <v>1</v>
      </c>
      <c r="I2128" s="16" t="str">
        <f>VLOOKUP(A2128,'Medical Examinations'!A2128:H2128,8,FALSE)</f>
        <v>No</v>
      </c>
      <c r="J2128" s="16" t="str">
        <f>VLOOKUP(A2128,'Medical Examinations'!A2128:I2128,9,FALSE)</f>
        <v>overweight</v>
      </c>
      <c r="K2128" s="16" t="b">
        <f>VLOOKUP(A2128,'Medical Examinations'!A2128:J2128,10,FALSE)</f>
        <v>0</v>
      </c>
      <c r="L2128" s="18">
        <f>VLOOKUP(A2128,'Hospitalisation Details'!A:F, 5, FALSE)</f>
        <v>3</v>
      </c>
      <c r="M2128" s="16">
        <f>VLOOKUP(A2128,'Hospitalisation Details'!A2128:H2128,8,FALSE)</f>
        <v>2137.65</v>
      </c>
      <c r="N2128" s="16" t="str">
        <f>VLOOKUP(A2128,'Hospitalisation Details'!A2128:I2128,9,FALSE)</f>
        <v>tier - 3</v>
      </c>
      <c r="O2128" s="16" t="str">
        <f>VLOOKUP(A2128,'Hospitalisation Details'!A2128:J2128,10,FALSE)</f>
        <v>tier - 1</v>
      </c>
      <c r="P2128" s="16" t="str">
        <f>VLOOKUP(A2128,'Hospitalisation Details'!A2128:K2128,11,FALSE)</f>
        <v>R1013</v>
      </c>
      <c r="Q2128" s="16">
        <f>VLOOKUP(A2128,'Hospitalisation Details'!A2128:L2128,12,FALSE)</f>
        <v>25</v>
      </c>
    </row>
    <row r="2129" spans="1:17" ht="20.399999999999999" x14ac:dyDescent="0.6">
      <c r="A2129" s="17" t="s">
        <v>235</v>
      </c>
      <c r="B2129" s="16" t="str">
        <f>VLOOKUP('HEALTH CARE'!A2129,'Customer Names'!A2129:D2129,3,FALSE)</f>
        <v>Flajslik</v>
      </c>
      <c r="C2129" s="16">
        <f>VLOOKUP(A2129,'Medical Examinations'!A2129:B2129,2,FALSE)</f>
        <v>36.575000000000003</v>
      </c>
      <c r="D2129" s="16">
        <f>VLOOKUP(A2129,'Medical Examinations'!A2129:C2129,3,FALSE)</f>
        <v>5.57</v>
      </c>
      <c r="E2129" s="16" t="str">
        <f>VLOOKUP(A2129,'Medical Examinations'!A2129:D2129,4,FALSE)</f>
        <v>No</v>
      </c>
      <c r="F2129" s="16" t="str">
        <f>VLOOKUP(A2129,'Medical Examinations'!A2129:E2129,5,FALSE)</f>
        <v>No</v>
      </c>
      <c r="G2129" s="16" t="str">
        <f>VLOOKUP(A2129,'Medical Examinations'!A2129:F2129,6,FALSE)</f>
        <v>Yes</v>
      </c>
      <c r="H2129" s="16">
        <f>VLOOKUP('HEALTH CARE'!A2129,'Medical Examinations'!A2129:G2129,7,FALSE)</f>
        <v>1</v>
      </c>
      <c r="I2129" s="16" t="str">
        <f>VLOOKUP(A2129,'Medical Examinations'!A2129:H2129,8,FALSE)</f>
        <v>No</v>
      </c>
      <c r="J2129" s="16" t="str">
        <f>VLOOKUP(A2129,'Medical Examinations'!A2129:I2129,9,FALSE)</f>
        <v>obesity</v>
      </c>
      <c r="K2129" s="16" t="str">
        <f>VLOOKUP(A2129,'Medical Examinations'!A2129:J2129,10,FALSE)</f>
        <v>normal</v>
      </c>
      <c r="L2129" s="18">
        <f>VLOOKUP(A2129,'Hospitalisation Details'!A:F, 5, FALSE)</f>
        <v>26</v>
      </c>
      <c r="M2129" s="16">
        <f>VLOOKUP(A2129,'Hospitalisation Details'!A2129:H2129,8,FALSE)</f>
        <v>2136.88</v>
      </c>
      <c r="N2129" s="16" t="str">
        <f>VLOOKUP(A2129,'Hospitalisation Details'!A2129:I2129,9,FALSE)</f>
        <v>tier - 2</v>
      </c>
      <c r="O2129" s="16" t="str">
        <f>VLOOKUP(A2129,'Hospitalisation Details'!A2129:J2129,10,FALSE)</f>
        <v>tier - 2</v>
      </c>
      <c r="P2129" s="16" t="str">
        <f>VLOOKUP(A2129,'Hospitalisation Details'!A2129:K2129,11,FALSE)</f>
        <v>R1012</v>
      </c>
      <c r="Q2129" s="16">
        <f>VLOOKUP(A2129,'Hospitalisation Details'!A2129:L2129,12,FALSE)</f>
        <v>19</v>
      </c>
    </row>
    <row r="2130" spans="1:17" ht="20.399999999999999" x14ac:dyDescent="0.6">
      <c r="A2130" s="17" t="s">
        <v>234</v>
      </c>
      <c r="B2130" s="16" t="str">
        <f>VLOOKUP('HEALTH CARE'!A2130,'Customer Names'!A2130:D2130,3,FALSE)</f>
        <v>Chua</v>
      </c>
      <c r="C2130" s="16">
        <f>VLOOKUP(A2130,'Medical Examinations'!A2130:B2130,2,FALSE)</f>
        <v>35.15</v>
      </c>
      <c r="D2130" s="16">
        <f>VLOOKUP(A2130,'Medical Examinations'!A2130:C2130,3,FALSE)</f>
        <v>5.47</v>
      </c>
      <c r="E2130" s="16" t="str">
        <f>VLOOKUP(A2130,'Medical Examinations'!A2130:D2130,4,FALSE)</f>
        <v>No</v>
      </c>
      <c r="F2130" s="16" t="str">
        <f>VLOOKUP(A2130,'Medical Examinations'!A2130:E2130,5,FALSE)</f>
        <v>No</v>
      </c>
      <c r="G2130" s="16" t="str">
        <f>VLOOKUP(A2130,'Medical Examinations'!A2130:F2130,6,FALSE)</f>
        <v>Yes</v>
      </c>
      <c r="H2130" s="16">
        <f>VLOOKUP('HEALTH CARE'!A2130,'Medical Examinations'!A2130:G2130,7,FALSE)</f>
        <v>1</v>
      </c>
      <c r="I2130" s="16" t="str">
        <f>VLOOKUP(A2130,'Medical Examinations'!A2130:H2130,8,FALSE)</f>
        <v>No</v>
      </c>
      <c r="J2130" s="16" t="str">
        <f>VLOOKUP(A2130,'Medical Examinations'!A2130:I2130,9,FALSE)</f>
        <v>obesity</v>
      </c>
      <c r="K2130" s="16" t="str">
        <f>VLOOKUP(A2130,'Medical Examinations'!A2130:J2130,10,FALSE)</f>
        <v>normal</v>
      </c>
      <c r="L2130" s="18">
        <f>VLOOKUP(A2130,'Hospitalisation Details'!A:F, 5, FALSE)</f>
        <v>1</v>
      </c>
      <c r="M2130" s="16">
        <f>VLOOKUP(A2130,'Hospitalisation Details'!A2130:H2130,8,FALSE)</f>
        <v>2134.9</v>
      </c>
      <c r="N2130" s="16" t="str">
        <f>VLOOKUP(A2130,'Hospitalisation Details'!A2130:I2130,9,FALSE)</f>
        <v>tier - 2</v>
      </c>
      <c r="O2130" s="16" t="str">
        <f>VLOOKUP(A2130,'Hospitalisation Details'!A2130:J2130,10,FALSE)</f>
        <v>tier - 3</v>
      </c>
      <c r="P2130" s="16" t="str">
        <f>VLOOKUP(A2130,'Hospitalisation Details'!A2130:K2130,11,FALSE)</f>
        <v>R1012</v>
      </c>
      <c r="Q2130" s="16">
        <f>VLOOKUP(A2130,'Hospitalisation Details'!A2130:L2130,12,FALSE)</f>
        <v>19</v>
      </c>
    </row>
    <row r="2131" spans="1:17" ht="20.399999999999999" x14ac:dyDescent="0.6">
      <c r="A2131" s="17" t="s">
        <v>233</v>
      </c>
      <c r="B2131" s="16" t="str">
        <f>VLOOKUP('HEALTH CARE'!A2131,'Customer Names'!A2131:D2131,3,FALSE)</f>
        <v>Wiltse</v>
      </c>
      <c r="C2131" s="16">
        <f>VLOOKUP(A2131,'Medical Examinations'!A2131:B2131,2,FALSE)</f>
        <v>32.11</v>
      </c>
      <c r="D2131" s="16">
        <f>VLOOKUP(A2131,'Medical Examinations'!A2131:C2131,3,FALSE)</f>
        <v>4.43</v>
      </c>
      <c r="E2131" s="16" t="str">
        <f>VLOOKUP(A2131,'Medical Examinations'!A2131:D2131,4,FALSE)</f>
        <v>No</v>
      </c>
      <c r="F2131" s="16" t="str">
        <f>VLOOKUP(A2131,'Medical Examinations'!A2131:E2131,5,FALSE)</f>
        <v>No</v>
      </c>
      <c r="G2131" s="16" t="str">
        <f>VLOOKUP(A2131,'Medical Examinations'!A2131:F2131,6,FALSE)</f>
        <v>Yes</v>
      </c>
      <c r="H2131" s="16">
        <f>VLOOKUP('HEALTH CARE'!A2131,'Medical Examinations'!A2131:G2131,7,FALSE)</f>
        <v>1</v>
      </c>
      <c r="I2131" s="16" t="str">
        <f>VLOOKUP(A2131,'Medical Examinations'!A2131:H2131,8,FALSE)</f>
        <v>No</v>
      </c>
      <c r="J2131" s="16" t="str">
        <f>VLOOKUP(A2131,'Medical Examinations'!A2131:I2131,9,FALSE)</f>
        <v>obesity</v>
      </c>
      <c r="K2131" s="16" t="str">
        <f>VLOOKUP(A2131,'Medical Examinations'!A2131:J2131,10,FALSE)</f>
        <v>normal</v>
      </c>
      <c r="L2131" s="18">
        <f>VLOOKUP(A2131,'Hospitalisation Details'!A:F, 5, FALSE)</f>
        <v>22</v>
      </c>
      <c r="M2131" s="16">
        <f>VLOOKUP(A2131,'Hospitalisation Details'!A2131:H2131,8,FALSE)</f>
        <v>2130.6799999999998</v>
      </c>
      <c r="N2131" s="16" t="str">
        <f>VLOOKUP(A2131,'Hospitalisation Details'!A2131:I2131,9,FALSE)</f>
        <v>tier - 2</v>
      </c>
      <c r="O2131" s="16" t="str">
        <f>VLOOKUP(A2131,'Hospitalisation Details'!A2131:J2131,10,FALSE)</f>
        <v>tier - 3</v>
      </c>
      <c r="P2131" s="16" t="str">
        <f>VLOOKUP(A2131,'Hospitalisation Details'!A2131:K2131,11,FALSE)</f>
        <v>R1012</v>
      </c>
      <c r="Q2131" s="16">
        <f>VLOOKUP(A2131,'Hospitalisation Details'!A2131:L2131,12,FALSE)</f>
        <v>19</v>
      </c>
    </row>
    <row r="2132" spans="1:17" ht="20.399999999999999" x14ac:dyDescent="0.6">
      <c r="A2132" s="17" t="s">
        <v>232</v>
      </c>
      <c r="B2132" s="16" t="str">
        <f>VLOOKUP('HEALTH CARE'!A2132,'Customer Names'!A2132:D2132,3,FALSE)</f>
        <v>Fisher</v>
      </c>
      <c r="C2132" s="16">
        <f>VLOOKUP(A2132,'Medical Examinations'!A2132:B2132,2,FALSE)</f>
        <v>30.495000000000001</v>
      </c>
      <c r="D2132" s="16">
        <f>VLOOKUP(A2132,'Medical Examinations'!A2132:C2132,3,FALSE)</f>
        <v>4.95</v>
      </c>
      <c r="E2132" s="16" t="str">
        <f>VLOOKUP(A2132,'Medical Examinations'!A2132:D2132,4,FALSE)</f>
        <v>No</v>
      </c>
      <c r="F2132" s="16" t="str">
        <f>VLOOKUP(A2132,'Medical Examinations'!A2132:E2132,5,FALSE)</f>
        <v>No</v>
      </c>
      <c r="G2132" s="16" t="str">
        <f>VLOOKUP(A2132,'Medical Examinations'!A2132:F2132,6,FALSE)</f>
        <v>Yes</v>
      </c>
      <c r="H2132" s="16">
        <f>VLOOKUP('HEALTH CARE'!A2132,'Medical Examinations'!A2132:G2132,7,FALSE)</f>
        <v>1</v>
      </c>
      <c r="I2132" s="16" t="str">
        <f>VLOOKUP(A2132,'Medical Examinations'!A2132:H2132,8,FALSE)</f>
        <v>No</v>
      </c>
      <c r="J2132" s="16" t="str">
        <f>VLOOKUP(A2132,'Medical Examinations'!A2132:I2132,9,FALSE)</f>
        <v>obesity</v>
      </c>
      <c r="K2132" s="16" t="str">
        <f>VLOOKUP(A2132,'Medical Examinations'!A2132:J2132,10,FALSE)</f>
        <v>normal</v>
      </c>
      <c r="L2132" s="18">
        <f>VLOOKUP(A2132,'Hospitalisation Details'!A:F, 5, FALSE)</f>
        <v>30</v>
      </c>
      <c r="M2132" s="16">
        <f>VLOOKUP(A2132,'Hospitalisation Details'!A2132:H2132,8,FALSE)</f>
        <v>2128.4299999999998</v>
      </c>
      <c r="N2132" s="16" t="str">
        <f>VLOOKUP(A2132,'Hospitalisation Details'!A2132:I2132,9,FALSE)</f>
        <v>tier - 2</v>
      </c>
      <c r="O2132" s="16" t="str">
        <f>VLOOKUP(A2132,'Hospitalisation Details'!A2132:J2132,10,FALSE)</f>
        <v>tier - 1</v>
      </c>
      <c r="P2132" s="16" t="str">
        <f>VLOOKUP(A2132,'Hospitalisation Details'!A2132:K2132,11,FALSE)</f>
        <v>R1012</v>
      </c>
      <c r="Q2132" s="16">
        <f>VLOOKUP(A2132,'Hospitalisation Details'!A2132:L2132,12,FALSE)</f>
        <v>19</v>
      </c>
    </row>
    <row r="2133" spans="1:17" ht="20.399999999999999" x14ac:dyDescent="0.6">
      <c r="A2133" s="17" t="s">
        <v>231</v>
      </c>
      <c r="B2133" s="16" t="str">
        <f>VLOOKUP('HEALTH CARE'!A2133,'Customer Names'!A2133:D2133,3,FALSE)</f>
        <v>Wilzbacher</v>
      </c>
      <c r="C2133" s="16">
        <f>VLOOKUP(A2133,'Medical Examinations'!A2133:B2133,2,FALSE)</f>
        <v>29.24</v>
      </c>
      <c r="D2133" s="16">
        <f>VLOOKUP(A2133,'Medical Examinations'!A2133:C2133,3,FALSE)</f>
        <v>4.04</v>
      </c>
      <c r="E2133" s="16" t="str">
        <f>VLOOKUP(A2133,'Medical Examinations'!A2133:D2133,4,FALSE)</f>
        <v>No</v>
      </c>
      <c r="F2133" s="16" t="str">
        <f>VLOOKUP(A2133,'Medical Examinations'!A2133:E2133,5,FALSE)</f>
        <v>yes</v>
      </c>
      <c r="G2133" s="16" t="str">
        <f>VLOOKUP(A2133,'Medical Examinations'!A2133:F2133,6,FALSE)</f>
        <v>No</v>
      </c>
      <c r="H2133" s="16">
        <f>VLOOKUP('HEALTH CARE'!A2133,'Medical Examinations'!A2133:G2133,7,FALSE)</f>
        <v>1</v>
      </c>
      <c r="I2133" s="16" t="str">
        <f>VLOOKUP(A2133,'Medical Examinations'!A2133:H2133,8,FALSE)</f>
        <v>No</v>
      </c>
      <c r="J2133" s="16" t="str">
        <f>VLOOKUP(A2133,'Medical Examinations'!A2133:I2133,9,FALSE)</f>
        <v>overweight</v>
      </c>
      <c r="K2133" s="16" t="str">
        <f>VLOOKUP(A2133,'Medical Examinations'!A2133:J2133,10,FALSE)</f>
        <v>normal</v>
      </c>
      <c r="L2133" s="18">
        <f>VLOOKUP(A2133,'Hospitalisation Details'!A:F, 5, FALSE)</f>
        <v>4</v>
      </c>
      <c r="M2133" s="16">
        <f>VLOOKUP(A2133,'Hospitalisation Details'!A2133:H2133,8,FALSE)</f>
        <v>2118.61</v>
      </c>
      <c r="N2133" s="16" t="str">
        <f>VLOOKUP(A2133,'Hospitalisation Details'!A2133:I2133,9,FALSE)</f>
        <v>tier - 2</v>
      </c>
      <c r="O2133" s="16" t="str">
        <f>VLOOKUP(A2133,'Hospitalisation Details'!A2133:J2133,10,FALSE)</f>
        <v>tier - 1</v>
      </c>
      <c r="P2133" s="16" t="str">
        <f>VLOOKUP(A2133,'Hospitalisation Details'!A2133:K2133,11,FALSE)</f>
        <v>R1012</v>
      </c>
      <c r="Q2133" s="16">
        <f>VLOOKUP(A2133,'Hospitalisation Details'!A2133:L2133,12,FALSE)</f>
        <v>18</v>
      </c>
    </row>
    <row r="2134" spans="1:17" ht="20.399999999999999" x14ac:dyDescent="0.6">
      <c r="A2134" s="17" t="s">
        <v>230</v>
      </c>
      <c r="B2134" s="16" t="str">
        <f>VLOOKUP('HEALTH CARE'!A2134,'Customer Names'!A2134:D2134,3,FALSE)</f>
        <v>Thayer</v>
      </c>
      <c r="C2134" s="16">
        <f>VLOOKUP(A2134,'Medical Examinations'!A2134:B2134,2,FALSE)</f>
        <v>22.515000000000001</v>
      </c>
      <c r="D2134" s="16">
        <f>VLOOKUP(A2134,'Medical Examinations'!A2134:C2134,3,FALSE)</f>
        <v>5.93</v>
      </c>
      <c r="E2134" s="16" t="str">
        <f>VLOOKUP(A2134,'Medical Examinations'!A2134:D2134,4,FALSE)</f>
        <v>No</v>
      </c>
      <c r="F2134" s="16" t="str">
        <f>VLOOKUP(A2134,'Medical Examinations'!A2134:E2134,5,FALSE)</f>
        <v>No</v>
      </c>
      <c r="G2134" s="16" t="str">
        <f>VLOOKUP(A2134,'Medical Examinations'!A2134:F2134,6,FALSE)</f>
        <v>Yes</v>
      </c>
      <c r="H2134" s="16">
        <f>VLOOKUP('HEALTH CARE'!A2134,'Medical Examinations'!A2134:G2134,7,FALSE)</f>
        <v>1</v>
      </c>
      <c r="I2134" s="16" t="str">
        <f>VLOOKUP(A2134,'Medical Examinations'!A2134:H2134,8,FALSE)</f>
        <v>No</v>
      </c>
      <c r="J2134" s="16" t="str">
        <f>VLOOKUP(A2134,'Medical Examinations'!A2134:I2134,9,FALSE)</f>
        <v>normal weight</v>
      </c>
      <c r="K2134" s="16" t="str">
        <f>VLOOKUP(A2134,'Medical Examinations'!A2134:J2134,10,FALSE)</f>
        <v>prediabetes</v>
      </c>
      <c r="L2134" s="18">
        <f>VLOOKUP(A2134,'Hospitalisation Details'!A:F, 5, FALSE)</f>
        <v>30</v>
      </c>
      <c r="M2134" s="16">
        <f>VLOOKUP(A2134,'Hospitalisation Details'!A2134:H2134,8,FALSE)</f>
        <v>2117.34</v>
      </c>
      <c r="N2134" s="16" t="str">
        <f>VLOOKUP(A2134,'Hospitalisation Details'!A2134:I2134,9,FALSE)</f>
        <v>tier - 2</v>
      </c>
      <c r="O2134" s="16" t="str">
        <f>VLOOKUP(A2134,'Hospitalisation Details'!A2134:J2134,10,FALSE)</f>
        <v>tier - 3</v>
      </c>
      <c r="P2134" s="16" t="str">
        <f>VLOOKUP(A2134,'Hospitalisation Details'!A2134:K2134,11,FALSE)</f>
        <v>R1012</v>
      </c>
      <c r="Q2134" s="16">
        <f>VLOOKUP(A2134,'Hospitalisation Details'!A2134:L2134,12,FALSE)</f>
        <v>19</v>
      </c>
    </row>
    <row r="2135" spans="1:17" ht="20.399999999999999" x14ac:dyDescent="0.6">
      <c r="A2135" s="17" t="s">
        <v>229</v>
      </c>
      <c r="B2135" s="16" t="str">
        <f>VLOOKUP('HEALTH CARE'!A2135,'Customer Names'!A2135:D2135,3,FALSE)</f>
        <v>Brosseau</v>
      </c>
      <c r="C2135" s="16">
        <f>VLOOKUP(A2135,'Medical Examinations'!A2135:B2135,2,FALSE)</f>
        <v>15.65</v>
      </c>
      <c r="D2135" s="16">
        <f>VLOOKUP(A2135,'Medical Examinations'!A2135:C2135,3,FALSE)</f>
        <v>4.2300000000000004</v>
      </c>
      <c r="E2135" s="16" t="str">
        <f>VLOOKUP(A2135,'Medical Examinations'!A2135:D2135,4,FALSE)</f>
        <v>No</v>
      </c>
      <c r="F2135" s="16" t="str">
        <f>VLOOKUP(A2135,'Medical Examinations'!A2135:E2135,5,FALSE)</f>
        <v>No</v>
      </c>
      <c r="G2135" s="16" t="str">
        <f>VLOOKUP(A2135,'Medical Examinations'!A2135:F2135,6,FALSE)</f>
        <v>No</v>
      </c>
      <c r="H2135" s="16">
        <f>VLOOKUP('HEALTH CARE'!A2135,'Medical Examinations'!A2135:G2135,7,FALSE)</f>
        <v>0</v>
      </c>
      <c r="I2135" s="16" t="str">
        <f>VLOOKUP(A2135,'Medical Examinations'!A2135:H2135,8,FALSE)</f>
        <v>No</v>
      </c>
      <c r="J2135" s="16" t="str">
        <f>VLOOKUP(A2135,'Medical Examinations'!A2135:I2135,9,FALSE)</f>
        <v>underweight</v>
      </c>
      <c r="K2135" s="16" t="str">
        <f>VLOOKUP(A2135,'Medical Examinations'!A2135:J2135,10,FALSE)</f>
        <v>normal</v>
      </c>
      <c r="L2135" s="18">
        <f>VLOOKUP(A2135,'Hospitalisation Details'!A:F, 5, FALSE)</f>
        <v>21</v>
      </c>
      <c r="M2135" s="16">
        <f>VLOOKUP(A2135,'Hospitalisation Details'!A2135:H2135,8,FALSE)</f>
        <v>2106.2600000000002</v>
      </c>
      <c r="N2135" s="16" t="str">
        <f>VLOOKUP(A2135,'Hospitalisation Details'!A2135:I2135,9,FALSE)</f>
        <v>tier - 2</v>
      </c>
      <c r="O2135" s="16" t="str">
        <f>VLOOKUP(A2135,'Hospitalisation Details'!A2135:J2135,10,FALSE)</f>
        <v>tier - 2</v>
      </c>
      <c r="P2135" s="16" t="str">
        <f>VLOOKUP(A2135,'Hospitalisation Details'!A2135:K2135,11,FALSE)</f>
        <v>R1013</v>
      </c>
      <c r="Q2135" s="16">
        <f>VLOOKUP(A2135,'Hospitalisation Details'!A2135:L2135,12,FALSE)</f>
        <v>33</v>
      </c>
    </row>
    <row r="2136" spans="1:17" ht="20.399999999999999" x14ac:dyDescent="0.6">
      <c r="A2136" s="17" t="s">
        <v>228</v>
      </c>
      <c r="B2136" s="16" t="str">
        <f>VLOOKUP('HEALTH CARE'!A2136,'Customer Names'!A2136:D2136,3,FALSE)</f>
        <v>Phares</v>
      </c>
      <c r="C2136" s="16">
        <f>VLOOKUP(A2136,'Medical Examinations'!A2136:B2136,2,FALSE)</f>
        <v>27.36</v>
      </c>
      <c r="D2136" s="16">
        <f>VLOOKUP(A2136,'Medical Examinations'!A2136:C2136,3,FALSE)</f>
        <v>5.59</v>
      </c>
      <c r="E2136" s="16" t="str">
        <f>VLOOKUP(A2136,'Medical Examinations'!A2136:D2136,4,FALSE)</f>
        <v>Yes</v>
      </c>
      <c r="F2136" s="16" t="str">
        <f>VLOOKUP(A2136,'Medical Examinations'!A2136:E2136,5,FALSE)</f>
        <v>No</v>
      </c>
      <c r="G2136" s="16" t="str">
        <f>VLOOKUP(A2136,'Medical Examinations'!A2136:F2136,6,FALSE)</f>
        <v>No</v>
      </c>
      <c r="H2136" s="16">
        <f>VLOOKUP('HEALTH CARE'!A2136,'Medical Examinations'!A2136:G2136,7,FALSE)</f>
        <v>0</v>
      </c>
      <c r="I2136" s="16" t="str">
        <f>VLOOKUP(A2136,'Medical Examinations'!A2136:H2136,8,FALSE)</f>
        <v>No</v>
      </c>
      <c r="J2136" s="16" t="str">
        <f>VLOOKUP(A2136,'Medical Examinations'!A2136:I2136,9,FALSE)</f>
        <v>overweight</v>
      </c>
      <c r="K2136" s="16" t="str">
        <f>VLOOKUP(A2136,'Medical Examinations'!A2136:J2136,10,FALSE)</f>
        <v>normal</v>
      </c>
      <c r="L2136" s="18">
        <f>VLOOKUP(A2136,'Hospitalisation Details'!A:F, 5, FALSE)</f>
        <v>28</v>
      </c>
      <c r="M2136" s="16">
        <f>VLOOKUP(A2136,'Hospitalisation Details'!A2136:H2136,8,FALSE)</f>
        <v>2104.11</v>
      </c>
      <c r="N2136" s="16" t="str">
        <f>VLOOKUP(A2136,'Hospitalisation Details'!A2136:I2136,9,FALSE)</f>
        <v>tier - 2</v>
      </c>
      <c r="O2136" s="16" t="str">
        <f>VLOOKUP(A2136,'Hospitalisation Details'!A2136:J2136,10,FALSE)</f>
        <v>tier - 1</v>
      </c>
      <c r="P2136" s="16" t="str">
        <f>VLOOKUP(A2136,'Hospitalisation Details'!A2136:K2136,11,FALSE)</f>
        <v>R1016</v>
      </c>
      <c r="Q2136" s="16">
        <f>VLOOKUP(A2136,'Hospitalisation Details'!A2136:L2136,12,FALSE)</f>
        <v>21</v>
      </c>
    </row>
    <row r="2137" spans="1:17" ht="20.399999999999999" x14ac:dyDescent="0.6">
      <c r="A2137" s="17" t="s">
        <v>227</v>
      </c>
      <c r="B2137" s="16" t="str">
        <f>VLOOKUP('HEALTH CARE'!A2137,'Customer Names'!A2137:D2137,3,FALSE)</f>
        <v>Curley</v>
      </c>
      <c r="C2137" s="16">
        <f>VLOOKUP(A2137,'Medical Examinations'!A2137:B2137,2,FALSE)</f>
        <v>22.3</v>
      </c>
      <c r="D2137" s="16">
        <f>VLOOKUP(A2137,'Medical Examinations'!A2137:C2137,3,FALSE)</f>
        <v>4.8899999999999997</v>
      </c>
      <c r="E2137" s="16" t="str">
        <f>VLOOKUP(A2137,'Medical Examinations'!A2137:D2137,4,FALSE)</f>
        <v>Yes</v>
      </c>
      <c r="F2137" s="16" t="str">
        <f>VLOOKUP(A2137,'Medical Examinations'!A2137:E2137,5,FALSE)</f>
        <v>No</v>
      </c>
      <c r="G2137" s="16" t="str">
        <f>VLOOKUP(A2137,'Medical Examinations'!A2137:F2137,6,FALSE)</f>
        <v>No</v>
      </c>
      <c r="H2137" s="16">
        <f>VLOOKUP('HEALTH CARE'!A2137,'Medical Examinations'!A2137:G2137,7,FALSE)</f>
        <v>0</v>
      </c>
      <c r="I2137" s="16" t="str">
        <f>VLOOKUP(A2137,'Medical Examinations'!A2137:H2137,8,FALSE)</f>
        <v>No</v>
      </c>
      <c r="J2137" s="16" t="str">
        <f>VLOOKUP(A2137,'Medical Examinations'!A2137:I2137,9,FALSE)</f>
        <v>normal weight</v>
      </c>
      <c r="K2137" s="16" t="str">
        <f>VLOOKUP(A2137,'Medical Examinations'!A2137:J2137,10,FALSE)</f>
        <v>normal</v>
      </c>
      <c r="L2137" s="18">
        <f>VLOOKUP(A2137,'Hospitalisation Details'!A:F, 5, FALSE)</f>
        <v>22</v>
      </c>
      <c r="M2137" s="16">
        <f>VLOOKUP(A2137,'Hospitalisation Details'!A2137:H2137,8,FALSE)</f>
        <v>2103.08</v>
      </c>
      <c r="N2137" s="16" t="str">
        <f>VLOOKUP(A2137,'Hospitalisation Details'!A2137:I2137,9,FALSE)</f>
        <v>tier - 3</v>
      </c>
      <c r="O2137" s="16" t="str">
        <f>VLOOKUP(A2137,'Hospitalisation Details'!A2137:J2137,10,FALSE)</f>
        <v>tier - 2</v>
      </c>
      <c r="P2137" s="16" t="str">
        <f>VLOOKUP(A2137,'Hospitalisation Details'!A2137:K2137,11,FALSE)</f>
        <v>R1011</v>
      </c>
      <c r="Q2137" s="16">
        <f>VLOOKUP(A2137,'Hospitalisation Details'!A2137:L2137,12,FALSE)</f>
        <v>21</v>
      </c>
    </row>
    <row r="2138" spans="1:17" ht="20.399999999999999" x14ac:dyDescent="0.6">
      <c r="A2138" s="17" t="s">
        <v>226</v>
      </c>
      <c r="B2138" s="16" t="str">
        <f>VLOOKUP('HEALTH CARE'!A2138,'Customer Names'!A2138:D2138,3,FALSE)</f>
        <v>Johnston</v>
      </c>
      <c r="C2138" s="16">
        <f>VLOOKUP(A2138,'Medical Examinations'!A2138:B2138,2,FALSE)</f>
        <v>26.03</v>
      </c>
      <c r="D2138" s="16">
        <f>VLOOKUP(A2138,'Medical Examinations'!A2138:C2138,3,FALSE)</f>
        <v>5.81</v>
      </c>
      <c r="E2138" s="16" t="str">
        <f>VLOOKUP(A2138,'Medical Examinations'!A2138:D2138,4,FALSE)</f>
        <v>Yes</v>
      </c>
      <c r="F2138" s="16" t="str">
        <f>VLOOKUP(A2138,'Medical Examinations'!A2138:E2138,5,FALSE)</f>
        <v>No</v>
      </c>
      <c r="G2138" s="16" t="str">
        <f>VLOOKUP(A2138,'Medical Examinations'!A2138:F2138,6,FALSE)</f>
        <v>No</v>
      </c>
      <c r="H2138" s="16">
        <f>VLOOKUP('HEALTH CARE'!A2138,'Medical Examinations'!A2138:G2138,7,FALSE)</f>
        <v>0</v>
      </c>
      <c r="I2138" s="16" t="str">
        <f>VLOOKUP(A2138,'Medical Examinations'!A2138:H2138,8,FALSE)</f>
        <v>No</v>
      </c>
      <c r="J2138" s="16" t="str">
        <f>VLOOKUP(A2138,'Medical Examinations'!A2138:I2138,9,FALSE)</f>
        <v>overweight</v>
      </c>
      <c r="K2138" s="16" t="str">
        <f>VLOOKUP(A2138,'Medical Examinations'!A2138:J2138,10,FALSE)</f>
        <v>prediabetes</v>
      </c>
      <c r="L2138" s="18">
        <f>VLOOKUP(A2138,'Hospitalisation Details'!A:F, 5, FALSE)</f>
        <v>14</v>
      </c>
      <c r="M2138" s="16">
        <f>VLOOKUP(A2138,'Hospitalisation Details'!A2138:H2138,8,FALSE)</f>
        <v>2102.2600000000002</v>
      </c>
      <c r="N2138" s="16" t="str">
        <f>VLOOKUP(A2138,'Hospitalisation Details'!A2138:I2138,9,FALSE)</f>
        <v>tier - 3</v>
      </c>
      <c r="O2138" s="16" t="str">
        <f>VLOOKUP(A2138,'Hospitalisation Details'!A2138:J2138,10,FALSE)</f>
        <v>tier - 2</v>
      </c>
      <c r="P2138" s="16" t="str">
        <f>VLOOKUP(A2138,'Hospitalisation Details'!A2138:K2138,11,FALSE)</f>
        <v>R1019</v>
      </c>
      <c r="Q2138" s="16">
        <f>VLOOKUP(A2138,'Hospitalisation Details'!A2138:L2138,12,FALSE)</f>
        <v>21</v>
      </c>
    </row>
    <row r="2139" spans="1:17" ht="20.399999999999999" x14ac:dyDescent="0.6">
      <c r="A2139" s="17" t="s">
        <v>225</v>
      </c>
      <c r="B2139" s="16" t="str">
        <f>VLOOKUP('HEALTH CARE'!A2139,'Customer Names'!A2139:D2139,3,FALSE)</f>
        <v>Padula</v>
      </c>
      <c r="C2139" s="16">
        <f>VLOOKUP(A2139,'Medical Examinations'!A2139:B2139,2,FALSE)</f>
        <v>27.74</v>
      </c>
      <c r="D2139" s="16">
        <f>VLOOKUP(A2139,'Medical Examinations'!A2139:C2139,3,FALSE)</f>
        <v>4.29</v>
      </c>
      <c r="E2139" s="16" t="str">
        <f>VLOOKUP(A2139,'Medical Examinations'!A2139:D2139,4,FALSE)</f>
        <v>No</v>
      </c>
      <c r="F2139" s="16" t="str">
        <f>VLOOKUP(A2139,'Medical Examinations'!A2139:E2139,5,FALSE)</f>
        <v>yes</v>
      </c>
      <c r="G2139" s="16" t="str">
        <f>VLOOKUP(A2139,'Medical Examinations'!A2139:F2139,6,FALSE)</f>
        <v>No</v>
      </c>
      <c r="H2139" s="16">
        <f>VLOOKUP('HEALTH CARE'!A2139,'Medical Examinations'!A2139:G2139,7,FALSE)</f>
        <v>1</v>
      </c>
      <c r="I2139" s="16" t="str">
        <f>VLOOKUP(A2139,'Medical Examinations'!A2139:H2139,8,FALSE)</f>
        <v>No</v>
      </c>
      <c r="J2139" s="16" t="str">
        <f>VLOOKUP(A2139,'Medical Examinations'!A2139:I2139,9,FALSE)</f>
        <v>overweight</v>
      </c>
      <c r="K2139" s="16" t="str">
        <f>VLOOKUP(A2139,'Medical Examinations'!A2139:J2139,10,FALSE)</f>
        <v>normal</v>
      </c>
      <c r="L2139" s="18">
        <f>VLOOKUP(A2139,'Hospitalisation Details'!A:F, 5, FALSE)</f>
        <v>12</v>
      </c>
      <c r="M2139" s="16">
        <f>VLOOKUP(A2139,'Hospitalisation Details'!A2139:H2139,8,FALSE)</f>
        <v>2094.1</v>
      </c>
      <c r="N2139" s="16" t="str">
        <f>VLOOKUP(A2139,'Hospitalisation Details'!A2139:I2139,9,FALSE)</f>
        <v>tier - 3</v>
      </c>
      <c r="O2139" s="16" t="str">
        <f>VLOOKUP(A2139,'Hospitalisation Details'!A2139:J2139,10,FALSE)</f>
        <v>tier - 2</v>
      </c>
      <c r="P2139" s="16" t="str">
        <f>VLOOKUP(A2139,'Hospitalisation Details'!A2139:K2139,11,FALSE)</f>
        <v>R1025</v>
      </c>
      <c r="Q2139" s="16">
        <f>VLOOKUP(A2139,'Hospitalisation Details'!A2139:L2139,12,FALSE)</f>
        <v>18</v>
      </c>
    </row>
    <row r="2140" spans="1:17" ht="20.399999999999999" x14ac:dyDescent="0.6">
      <c r="A2140" s="17" t="s">
        <v>224</v>
      </c>
      <c r="B2140" s="16" t="str">
        <f>VLOOKUP('HEALTH CARE'!A2140,'Customer Names'!A2140:D2140,3,FALSE)</f>
        <v>Gamirov</v>
      </c>
      <c r="C2140" s="16">
        <f>VLOOKUP(A2140,'Medical Examinations'!A2140:B2140,2,FALSE)</f>
        <v>32.11</v>
      </c>
      <c r="D2140" s="16">
        <f>VLOOKUP(A2140,'Medical Examinations'!A2140:C2140,3,FALSE)</f>
        <v>4.03</v>
      </c>
      <c r="E2140" s="16" t="str">
        <f>VLOOKUP(A2140,'Medical Examinations'!A2140:D2140,4,FALSE)</f>
        <v>Yes</v>
      </c>
      <c r="F2140" s="16" t="str">
        <f>VLOOKUP(A2140,'Medical Examinations'!A2140:E2140,5,FALSE)</f>
        <v>yes</v>
      </c>
      <c r="G2140" s="16" t="str">
        <f>VLOOKUP(A2140,'Medical Examinations'!A2140:F2140,6,FALSE)</f>
        <v>No</v>
      </c>
      <c r="H2140" s="16">
        <f>VLOOKUP('HEALTH CARE'!A2140,'Medical Examinations'!A2140:G2140,7,FALSE)</f>
        <v>2</v>
      </c>
      <c r="I2140" s="16" t="str">
        <f>VLOOKUP(A2140,'Medical Examinations'!A2140:H2140,8,FALSE)</f>
        <v>No</v>
      </c>
      <c r="J2140" s="16" t="str">
        <f>VLOOKUP(A2140,'Medical Examinations'!A2140:I2140,9,FALSE)</f>
        <v>obesity</v>
      </c>
      <c r="K2140" s="16" t="str">
        <f>VLOOKUP(A2140,'Medical Examinations'!A2140:J2140,10,FALSE)</f>
        <v>normal</v>
      </c>
      <c r="L2140" s="18">
        <f>VLOOKUP(A2140,'Hospitalisation Details'!A:F, 5, FALSE)</f>
        <v>26</v>
      </c>
      <c r="M2140" s="16">
        <f>VLOOKUP(A2140,'Hospitalisation Details'!A2140:H2140,8,FALSE)</f>
        <v>2055.3200000000002</v>
      </c>
      <c r="N2140" s="16" t="str">
        <f>VLOOKUP(A2140,'Hospitalisation Details'!A2140:I2140,9,FALSE)</f>
        <v>tier - 3</v>
      </c>
      <c r="O2140" s="16" t="str">
        <f>VLOOKUP(A2140,'Hospitalisation Details'!A2140:J2140,10,FALSE)</f>
        <v>tier - 3</v>
      </c>
      <c r="P2140" s="16" t="str">
        <f>VLOOKUP(A2140,'Hospitalisation Details'!A2140:K2140,11,FALSE)</f>
        <v>R1012</v>
      </c>
      <c r="Q2140" s="16">
        <f>VLOOKUP(A2140,'Hospitalisation Details'!A2140:L2140,12,FALSE)</f>
        <v>22</v>
      </c>
    </row>
    <row r="2141" spans="1:17" ht="20.399999999999999" x14ac:dyDescent="0.6">
      <c r="A2141" s="17" t="s">
        <v>223</v>
      </c>
      <c r="B2141" s="16" t="str">
        <f>VLOOKUP('HEALTH CARE'!A2141,'Customer Names'!A2141:D2141,3,FALSE)</f>
        <v>Briot</v>
      </c>
      <c r="C2141" s="16">
        <f>VLOOKUP(A2141,'Medical Examinations'!A2141:B2141,2,FALSE)</f>
        <v>25.175000000000001</v>
      </c>
      <c r="D2141" s="16">
        <f>VLOOKUP(A2141,'Medical Examinations'!A2141:C2141,3,FALSE)</f>
        <v>6.29</v>
      </c>
      <c r="E2141" s="16" t="str">
        <f>VLOOKUP(A2141,'Medical Examinations'!A2141:D2141,4,FALSE)</f>
        <v>Yes</v>
      </c>
      <c r="F2141" s="16" t="str">
        <f>VLOOKUP(A2141,'Medical Examinations'!A2141:E2141,5,FALSE)</f>
        <v>yes</v>
      </c>
      <c r="G2141" s="16" t="str">
        <f>VLOOKUP(A2141,'Medical Examinations'!A2141:F2141,6,FALSE)</f>
        <v>No</v>
      </c>
      <c r="H2141" s="16">
        <f>VLOOKUP('HEALTH CARE'!A2141,'Medical Examinations'!A2141:G2141,7,FALSE)</f>
        <v>2</v>
      </c>
      <c r="I2141" s="16" t="str">
        <f>VLOOKUP(A2141,'Medical Examinations'!A2141:H2141,8,FALSE)</f>
        <v>No</v>
      </c>
      <c r="J2141" s="16" t="str">
        <f>VLOOKUP(A2141,'Medical Examinations'!A2141:I2141,9,FALSE)</f>
        <v>overweight</v>
      </c>
      <c r="K2141" s="16" t="str">
        <f>VLOOKUP(A2141,'Medical Examinations'!A2141:J2141,10,FALSE)</f>
        <v>prediabetes</v>
      </c>
      <c r="L2141" s="18">
        <f>VLOOKUP(A2141,'Hospitalisation Details'!A:F, 5, FALSE)</f>
        <v>2</v>
      </c>
      <c r="M2141" s="16">
        <f>VLOOKUP(A2141,'Hospitalisation Details'!A2141:H2141,8,FALSE)</f>
        <v>2045.69</v>
      </c>
      <c r="N2141" s="16" t="str">
        <f>VLOOKUP(A2141,'Hospitalisation Details'!A2141:I2141,9,FALSE)</f>
        <v>tier - 3</v>
      </c>
      <c r="O2141" s="16" t="str">
        <f>VLOOKUP(A2141,'Hospitalisation Details'!A2141:J2141,10,FALSE)</f>
        <v>tier - 3</v>
      </c>
      <c r="P2141" s="16" t="str">
        <f>VLOOKUP(A2141,'Hospitalisation Details'!A2141:K2141,11,FALSE)</f>
        <v>R1012</v>
      </c>
      <c r="Q2141" s="16">
        <f>VLOOKUP(A2141,'Hospitalisation Details'!A2141:L2141,12,FALSE)</f>
        <v>22</v>
      </c>
    </row>
    <row r="2142" spans="1:17" ht="20.399999999999999" x14ac:dyDescent="0.6">
      <c r="A2142" s="17" t="s">
        <v>222</v>
      </c>
      <c r="B2142" s="16" t="str">
        <f>VLOOKUP('HEALTH CARE'!A2142,'Customer Names'!A2142:D2142,3,FALSE)</f>
        <v>De Hueck</v>
      </c>
      <c r="C2142" s="16">
        <f>VLOOKUP(A2142,'Medical Examinations'!A2142:B2142,2,FALSE)</f>
        <v>39.49</v>
      </c>
      <c r="D2142" s="16">
        <f>VLOOKUP(A2142,'Medical Examinations'!A2142:C2142,3,FALSE)</f>
        <v>4.4800000000000004</v>
      </c>
      <c r="E2142" s="16" t="str">
        <f>VLOOKUP(A2142,'Medical Examinations'!A2142:D2142,4,FALSE)</f>
        <v>Yes</v>
      </c>
      <c r="F2142" s="16" t="str">
        <f>VLOOKUP(A2142,'Medical Examinations'!A2142:E2142,5,FALSE)</f>
        <v>No</v>
      </c>
      <c r="G2142" s="16" t="str">
        <f>VLOOKUP(A2142,'Medical Examinations'!A2142:F2142,6,FALSE)</f>
        <v>No</v>
      </c>
      <c r="H2142" s="16">
        <f>VLOOKUP('HEALTH CARE'!A2142,'Medical Examinations'!A2142:G2142,7,FALSE)</f>
        <v>0</v>
      </c>
      <c r="I2142" s="16" t="str">
        <f>VLOOKUP(A2142,'Medical Examinations'!A2142:H2142,8,FALSE)</f>
        <v>No</v>
      </c>
      <c r="J2142" s="16" t="str">
        <f>VLOOKUP(A2142,'Medical Examinations'!A2142:I2142,9,FALSE)</f>
        <v>obesity</v>
      </c>
      <c r="K2142" s="16" t="str">
        <f>VLOOKUP(A2142,'Medical Examinations'!A2142:J2142,10,FALSE)</f>
        <v>normal</v>
      </c>
      <c r="L2142" s="18">
        <f>VLOOKUP(A2142,'Hospitalisation Details'!A:F, 5, FALSE)</f>
        <v>4</v>
      </c>
      <c r="M2142" s="16">
        <f>VLOOKUP(A2142,'Hospitalisation Details'!A2142:H2142,8,FALSE)</f>
        <v>2026.97</v>
      </c>
      <c r="N2142" s="16" t="str">
        <f>VLOOKUP(A2142,'Hospitalisation Details'!A2142:I2142,9,FALSE)</f>
        <v>tier - 3</v>
      </c>
      <c r="O2142" s="16" t="str">
        <f>VLOOKUP(A2142,'Hospitalisation Details'!A2142:J2142,10,FALSE)</f>
        <v>tier - 2</v>
      </c>
      <c r="P2142" s="16" t="str">
        <f>VLOOKUP(A2142,'Hospitalisation Details'!A2142:K2142,11,FALSE)</f>
        <v>R1013</v>
      </c>
      <c r="Q2142" s="16">
        <f>VLOOKUP(A2142,'Hospitalisation Details'!A2142:L2142,12,FALSE)</f>
        <v>21</v>
      </c>
    </row>
    <row r="2143" spans="1:17" ht="20.399999999999999" x14ac:dyDescent="0.6">
      <c r="A2143" s="17" t="s">
        <v>221</v>
      </c>
      <c r="B2143" s="16" t="str">
        <f>VLOOKUP('HEALTH CARE'!A2143,'Customer Names'!A2143:D2143,3,FALSE)</f>
        <v>Putt</v>
      </c>
      <c r="C2143" s="16">
        <f>VLOOKUP(A2143,'Medical Examinations'!A2143:B2143,2,FALSE)</f>
        <v>34.869999999999997</v>
      </c>
      <c r="D2143" s="16">
        <f>VLOOKUP(A2143,'Medical Examinations'!A2143:C2143,3,FALSE)</f>
        <v>5.51</v>
      </c>
      <c r="E2143" s="16" t="str">
        <f>VLOOKUP(A2143,'Medical Examinations'!A2143:D2143,4,FALSE)</f>
        <v>Yes</v>
      </c>
      <c r="F2143" s="16" t="str">
        <f>VLOOKUP(A2143,'Medical Examinations'!A2143:E2143,5,FALSE)</f>
        <v>No</v>
      </c>
      <c r="G2143" s="16" t="str">
        <f>VLOOKUP(A2143,'Medical Examinations'!A2143:F2143,6,FALSE)</f>
        <v>No</v>
      </c>
      <c r="H2143" s="16">
        <f>VLOOKUP('HEALTH CARE'!A2143,'Medical Examinations'!A2143:G2143,7,FALSE)</f>
        <v>0</v>
      </c>
      <c r="I2143" s="16" t="str">
        <f>VLOOKUP(A2143,'Medical Examinations'!A2143:H2143,8,FALSE)</f>
        <v>No</v>
      </c>
      <c r="J2143" s="16" t="str">
        <f>VLOOKUP(A2143,'Medical Examinations'!A2143:I2143,9,FALSE)</f>
        <v>obesity</v>
      </c>
      <c r="K2143" s="16" t="str">
        <f>VLOOKUP(A2143,'Medical Examinations'!A2143:J2143,10,FALSE)</f>
        <v>normal</v>
      </c>
      <c r="L2143" s="18">
        <f>VLOOKUP(A2143,'Hospitalisation Details'!A:F, 5, FALSE)</f>
        <v>6</v>
      </c>
      <c r="M2143" s="16">
        <f>VLOOKUP(A2143,'Hospitalisation Details'!A2143:H2143,8,FALSE)</f>
        <v>2020.55</v>
      </c>
      <c r="N2143" s="16" t="str">
        <f>VLOOKUP(A2143,'Hospitalisation Details'!A2143:I2143,9,FALSE)</f>
        <v>tier - 3</v>
      </c>
      <c r="O2143" s="16" t="str">
        <f>VLOOKUP(A2143,'Hospitalisation Details'!A2143:J2143,10,FALSE)</f>
        <v>tier - 2</v>
      </c>
      <c r="P2143" s="16" t="str">
        <f>VLOOKUP(A2143,'Hospitalisation Details'!A2143:K2143,11,FALSE)</f>
        <v>R1013</v>
      </c>
      <c r="Q2143" s="16">
        <f>VLOOKUP(A2143,'Hospitalisation Details'!A2143:L2143,12,FALSE)</f>
        <v>21</v>
      </c>
    </row>
    <row r="2144" spans="1:17" ht="20.399999999999999" x14ac:dyDescent="0.6">
      <c r="A2144" s="17" t="s">
        <v>220</v>
      </c>
      <c r="B2144" s="16" t="str">
        <f>VLOOKUP('HEALTH CARE'!A2144,'Customer Names'!A2144:D2144,3,FALSE)</f>
        <v>Deiman</v>
      </c>
      <c r="C2144" s="16">
        <f>VLOOKUP(A2144,'Medical Examinations'!A2144:B2144,2,FALSE)</f>
        <v>34.6</v>
      </c>
      <c r="D2144" s="16">
        <f>VLOOKUP(A2144,'Medical Examinations'!A2144:C2144,3,FALSE)</f>
        <v>4.5</v>
      </c>
      <c r="E2144" s="16" t="str">
        <f>VLOOKUP(A2144,'Medical Examinations'!A2144:D2144,4,FALSE)</f>
        <v>Yes</v>
      </c>
      <c r="F2144" s="16" t="str">
        <f>VLOOKUP(A2144,'Medical Examinations'!A2144:E2144,5,FALSE)</f>
        <v>No</v>
      </c>
      <c r="G2144" s="16" t="str">
        <f>VLOOKUP(A2144,'Medical Examinations'!A2144:F2144,6,FALSE)</f>
        <v>No</v>
      </c>
      <c r="H2144" s="16">
        <f>VLOOKUP('HEALTH CARE'!A2144,'Medical Examinations'!A2144:G2144,7,FALSE)</f>
        <v>0</v>
      </c>
      <c r="I2144" s="16" t="str">
        <f>VLOOKUP(A2144,'Medical Examinations'!A2144:H2144,8,FALSE)</f>
        <v>No</v>
      </c>
      <c r="J2144" s="16" t="str">
        <f>VLOOKUP(A2144,'Medical Examinations'!A2144:I2144,9,FALSE)</f>
        <v>obesity</v>
      </c>
      <c r="K2144" s="16" t="str">
        <f>VLOOKUP(A2144,'Medical Examinations'!A2144:J2144,10,FALSE)</f>
        <v>normal</v>
      </c>
      <c r="L2144" s="18">
        <f>VLOOKUP(A2144,'Hospitalisation Details'!A:F, 5, FALSE)</f>
        <v>1</v>
      </c>
      <c r="M2144" s="16">
        <f>VLOOKUP(A2144,'Hospitalisation Details'!A2144:H2144,8,FALSE)</f>
        <v>2020.18</v>
      </c>
      <c r="N2144" s="16" t="str">
        <f>VLOOKUP(A2144,'Hospitalisation Details'!A2144:I2144,9,FALSE)</f>
        <v>tier - 3</v>
      </c>
      <c r="O2144" s="16" t="str">
        <f>VLOOKUP(A2144,'Hospitalisation Details'!A2144:J2144,10,FALSE)</f>
        <v>tier - 1</v>
      </c>
      <c r="P2144" s="16" t="str">
        <f>VLOOKUP(A2144,'Hospitalisation Details'!A2144:K2144,11,FALSE)</f>
        <v>R1011</v>
      </c>
      <c r="Q2144" s="16">
        <f>VLOOKUP(A2144,'Hospitalisation Details'!A2144:L2144,12,FALSE)</f>
        <v>21</v>
      </c>
    </row>
    <row r="2145" spans="1:17" ht="20.399999999999999" x14ac:dyDescent="0.6">
      <c r="A2145" s="17" t="s">
        <v>219</v>
      </c>
      <c r="B2145" s="16" t="str">
        <f>VLOOKUP('HEALTH CARE'!A2145,'Customer Names'!A2145:D2145,3,FALSE)</f>
        <v>Bonanni</v>
      </c>
      <c r="C2145" s="16">
        <f>VLOOKUP(A2145,'Medical Examinations'!A2145:B2145,2,FALSE)</f>
        <v>25.8</v>
      </c>
      <c r="D2145" s="16">
        <f>VLOOKUP(A2145,'Medical Examinations'!A2145:C2145,3,FALSE)</f>
        <v>6.29</v>
      </c>
      <c r="E2145" s="16" t="str">
        <f>VLOOKUP(A2145,'Medical Examinations'!A2145:D2145,4,FALSE)</f>
        <v>Yes</v>
      </c>
      <c r="F2145" s="16" t="str">
        <f>VLOOKUP(A2145,'Medical Examinations'!A2145:E2145,5,FALSE)</f>
        <v>No</v>
      </c>
      <c r="G2145" s="16" t="str">
        <f>VLOOKUP(A2145,'Medical Examinations'!A2145:F2145,6,FALSE)</f>
        <v>No</v>
      </c>
      <c r="H2145" s="16">
        <f>VLOOKUP('HEALTH CARE'!A2145,'Medical Examinations'!A2145:G2145,7,FALSE)</f>
        <v>0</v>
      </c>
      <c r="I2145" s="16" t="str">
        <f>VLOOKUP(A2145,'Medical Examinations'!A2145:H2145,8,FALSE)</f>
        <v>No</v>
      </c>
      <c r="J2145" s="16" t="str">
        <f>VLOOKUP(A2145,'Medical Examinations'!A2145:I2145,9,FALSE)</f>
        <v>overweight</v>
      </c>
      <c r="K2145" s="16" t="str">
        <f>VLOOKUP(A2145,'Medical Examinations'!A2145:J2145,10,FALSE)</f>
        <v>prediabetes</v>
      </c>
      <c r="L2145" s="18">
        <f>VLOOKUP(A2145,'Hospitalisation Details'!A:F, 5, FALSE)</f>
        <v>14</v>
      </c>
      <c r="M2145" s="16">
        <f>VLOOKUP(A2145,'Hospitalisation Details'!A2145:H2145,8,FALSE)</f>
        <v>2007.95</v>
      </c>
      <c r="N2145" s="16" t="str">
        <f>VLOOKUP(A2145,'Hospitalisation Details'!A2145:I2145,9,FALSE)</f>
        <v>tier - 3</v>
      </c>
      <c r="O2145" s="16" t="str">
        <f>VLOOKUP(A2145,'Hospitalisation Details'!A2145:J2145,10,FALSE)</f>
        <v>tier - 2</v>
      </c>
      <c r="P2145" s="16" t="str">
        <f>VLOOKUP(A2145,'Hospitalisation Details'!A2145:K2145,11,FALSE)</f>
        <v>R1011</v>
      </c>
      <c r="Q2145" s="16">
        <f>VLOOKUP(A2145,'Hospitalisation Details'!A2145:L2145,12,FALSE)</f>
        <v>21</v>
      </c>
    </row>
    <row r="2146" spans="1:17" ht="20.399999999999999" x14ac:dyDescent="0.6">
      <c r="A2146" s="17" t="s">
        <v>218</v>
      </c>
      <c r="B2146" s="16" t="str">
        <f>VLOOKUP('HEALTH CARE'!A2146,'Customer Names'!A2146:D2146,3,FALSE)</f>
        <v>Stein</v>
      </c>
      <c r="C2146" s="16">
        <f>VLOOKUP(A2146,'Medical Examinations'!A2146:B2146,2,FALSE)</f>
        <v>35.86</v>
      </c>
      <c r="D2146" s="16">
        <f>VLOOKUP(A2146,'Medical Examinations'!A2146:C2146,3,FALSE)</f>
        <v>4.33</v>
      </c>
      <c r="E2146" s="16" t="str">
        <f>VLOOKUP(A2146,'Medical Examinations'!A2146:D2146,4,FALSE)</f>
        <v>No</v>
      </c>
      <c r="F2146" s="16" t="str">
        <f>VLOOKUP(A2146,'Medical Examinations'!A2146:E2146,5,FALSE)</f>
        <v>No</v>
      </c>
      <c r="G2146" s="16" t="str">
        <f>VLOOKUP(A2146,'Medical Examinations'!A2146:F2146,6,FALSE)</f>
        <v>No</v>
      </c>
      <c r="H2146" s="16">
        <f>VLOOKUP('HEALTH CARE'!A2146,'Medical Examinations'!A2146:G2146,7,FALSE)</f>
        <v>1</v>
      </c>
      <c r="I2146" s="16" t="str">
        <f>VLOOKUP(A2146,'Medical Examinations'!A2146:H2146,8,FALSE)</f>
        <v>No</v>
      </c>
      <c r="J2146" s="16" t="str">
        <f>VLOOKUP(A2146,'Medical Examinations'!A2146:I2146,9,FALSE)</f>
        <v>obesity</v>
      </c>
      <c r="K2146" s="16" t="str">
        <f>VLOOKUP(A2146,'Medical Examinations'!A2146:J2146,10,FALSE)</f>
        <v>normal</v>
      </c>
      <c r="L2146" s="18">
        <f>VLOOKUP(A2146,'Hospitalisation Details'!A:F, 5, FALSE)</f>
        <v>14</v>
      </c>
      <c r="M2146" s="16">
        <f>VLOOKUP(A2146,'Hospitalisation Details'!A2146:H2146,8,FALSE)</f>
        <v>1986.93</v>
      </c>
      <c r="N2146" s="16" t="str">
        <f>VLOOKUP(A2146,'Hospitalisation Details'!A2146:I2146,9,FALSE)</f>
        <v>tier - 3</v>
      </c>
      <c r="O2146" s="16" t="str">
        <f>VLOOKUP(A2146,'Hospitalisation Details'!A2146:J2146,10,FALSE)</f>
        <v>tier - 2</v>
      </c>
      <c r="P2146" s="16" t="str">
        <f>VLOOKUP(A2146,'Hospitalisation Details'!A2146:K2146,11,FALSE)</f>
        <v>R1013</v>
      </c>
      <c r="Q2146" s="16">
        <f>VLOOKUP(A2146,'Hospitalisation Details'!A2146:L2146,12,FALSE)</f>
        <v>24</v>
      </c>
    </row>
    <row r="2147" spans="1:17" ht="20.399999999999999" x14ac:dyDescent="0.6">
      <c r="A2147" s="17" t="s">
        <v>217</v>
      </c>
      <c r="B2147" s="16" t="str">
        <f>VLOOKUP('HEALTH CARE'!A2147,'Customer Names'!A2147:D2147,3,FALSE)</f>
        <v>Laumann</v>
      </c>
      <c r="C2147" s="16">
        <f>VLOOKUP(A2147,'Medical Examinations'!A2147:B2147,2,FALSE)</f>
        <v>40.47</v>
      </c>
      <c r="D2147" s="16">
        <f>VLOOKUP(A2147,'Medical Examinations'!A2147:C2147,3,FALSE)</f>
        <v>11.15</v>
      </c>
      <c r="E2147" s="16" t="str">
        <f>VLOOKUP(A2147,'Medical Examinations'!A2147:D2147,4,FALSE)</f>
        <v>No</v>
      </c>
      <c r="F2147" s="16" t="str">
        <f>VLOOKUP(A2147,'Medical Examinations'!A2147:E2147,5,FALSE)</f>
        <v>No</v>
      </c>
      <c r="G2147" s="16" t="str">
        <f>VLOOKUP(A2147,'Medical Examinations'!A2147:F2147,6,FALSE)</f>
        <v>No</v>
      </c>
      <c r="H2147" s="16">
        <f>VLOOKUP('HEALTH CARE'!A2147,'Medical Examinations'!A2147:G2147,7,FALSE)</f>
        <v>0</v>
      </c>
      <c r="I2147" s="16" t="str">
        <f>VLOOKUP(A2147,'Medical Examinations'!A2147:H2147,8,FALSE)</f>
        <v>No</v>
      </c>
      <c r="J2147" s="16" t="str">
        <f>VLOOKUP(A2147,'Medical Examinations'!A2147:I2147,9,FALSE)</f>
        <v>obesity</v>
      </c>
      <c r="K2147" s="16" t="str">
        <f>VLOOKUP(A2147,'Medical Examinations'!A2147:J2147,10,FALSE)</f>
        <v>diabetes</v>
      </c>
      <c r="L2147" s="18">
        <f>VLOOKUP(A2147,'Hospitalisation Details'!A:F, 5, FALSE)</f>
        <v>29</v>
      </c>
      <c r="M2147" s="16">
        <f>VLOOKUP(A2147,'Hospitalisation Details'!A2147:H2147,8,FALSE)</f>
        <v>1984.45</v>
      </c>
      <c r="N2147" s="16" t="str">
        <f>VLOOKUP(A2147,'Hospitalisation Details'!A2147:I2147,9,FALSE)</f>
        <v>tier - 3</v>
      </c>
      <c r="O2147" s="16" t="str">
        <f>VLOOKUP(A2147,'Hospitalisation Details'!A2147:J2147,10,FALSE)</f>
        <v>tier - 3</v>
      </c>
      <c r="P2147" s="16" t="str">
        <f>VLOOKUP(A2147,'Hospitalisation Details'!A2147:K2147,11,FALSE)</f>
        <v>R1016</v>
      </c>
      <c r="Q2147" s="16">
        <f>VLOOKUP(A2147,'Hospitalisation Details'!A2147:L2147,12,FALSE)</f>
        <v>20</v>
      </c>
    </row>
    <row r="2148" spans="1:17" ht="20.399999999999999" x14ac:dyDescent="0.6">
      <c r="A2148" s="17" t="s">
        <v>216</v>
      </c>
      <c r="B2148" s="16" t="str">
        <f>VLOOKUP('HEALTH CARE'!A2148,'Customer Names'!A2148:D2148,3,FALSE)</f>
        <v>Galaviz</v>
      </c>
      <c r="C2148" s="16">
        <f>VLOOKUP(A2148,'Medical Examinations'!A2148:B2148,2,FALSE)</f>
        <v>32.01</v>
      </c>
      <c r="D2148" s="16">
        <f>VLOOKUP(A2148,'Medical Examinations'!A2148:C2148,3,FALSE)</f>
        <v>6.45</v>
      </c>
      <c r="E2148" s="16" t="str">
        <f>VLOOKUP(A2148,'Medical Examinations'!A2148:D2148,4,FALSE)</f>
        <v>No</v>
      </c>
      <c r="F2148" s="16" t="str">
        <f>VLOOKUP(A2148,'Medical Examinations'!A2148:E2148,5,FALSE)</f>
        <v>No</v>
      </c>
      <c r="G2148" s="16" t="str">
        <f>VLOOKUP(A2148,'Medical Examinations'!A2148:F2148,6,FALSE)</f>
        <v>No</v>
      </c>
      <c r="H2148" s="16">
        <f>VLOOKUP('HEALTH CARE'!A2148,'Medical Examinations'!A2148:G2148,7,FALSE)</f>
        <v>1</v>
      </c>
      <c r="I2148" s="16" t="str">
        <f>VLOOKUP(A2148,'Medical Examinations'!A2148:H2148,8,FALSE)</f>
        <v>No</v>
      </c>
      <c r="J2148" s="16" t="str">
        <f>VLOOKUP(A2148,'Medical Examinations'!A2148:I2148,9,FALSE)</f>
        <v>obesity</v>
      </c>
      <c r="K2148" s="16" t="b">
        <f>VLOOKUP(A2148,'Medical Examinations'!A2148:J2148,10,FALSE)</f>
        <v>0</v>
      </c>
      <c r="L2148" s="18">
        <f>VLOOKUP(A2148,'Hospitalisation Details'!A:F, 5, FALSE)</f>
        <v>29</v>
      </c>
      <c r="M2148" s="16">
        <f>VLOOKUP(A2148,'Hospitalisation Details'!A2148:H2148,8,FALSE)</f>
        <v>1981.58</v>
      </c>
      <c r="N2148" s="16" t="str">
        <f>VLOOKUP(A2148,'Hospitalisation Details'!A2148:I2148,9,FALSE)</f>
        <v>tier - 3</v>
      </c>
      <c r="O2148" s="16" t="str">
        <f>VLOOKUP(A2148,'Hospitalisation Details'!A2148:J2148,10,FALSE)</f>
        <v>tier - 1</v>
      </c>
      <c r="P2148" s="16" t="str">
        <f>VLOOKUP(A2148,'Hospitalisation Details'!A2148:K2148,11,FALSE)</f>
        <v>R1013</v>
      </c>
      <c r="Q2148" s="16">
        <f>VLOOKUP(A2148,'Hospitalisation Details'!A2148:L2148,12,FALSE)</f>
        <v>24</v>
      </c>
    </row>
    <row r="2149" spans="1:17" ht="20.399999999999999" x14ac:dyDescent="0.6">
      <c r="A2149" s="17" t="s">
        <v>215</v>
      </c>
      <c r="B2149" s="16" t="str">
        <f>VLOOKUP('HEALTH CARE'!A2149,'Customer Names'!A2149:D2149,3,FALSE)</f>
        <v>Piper</v>
      </c>
      <c r="C2149" s="16">
        <f>VLOOKUP(A2149,'Medical Examinations'!A2149:B2149,2,FALSE)</f>
        <v>33</v>
      </c>
      <c r="D2149" s="16">
        <f>VLOOKUP(A2149,'Medical Examinations'!A2149:C2149,3,FALSE)</f>
        <v>9.27</v>
      </c>
      <c r="E2149" s="16" t="str">
        <f>VLOOKUP(A2149,'Medical Examinations'!A2149:D2149,4,FALSE)</f>
        <v>No</v>
      </c>
      <c r="F2149" s="16" t="str">
        <f>VLOOKUP(A2149,'Medical Examinations'!A2149:E2149,5,FALSE)</f>
        <v>No</v>
      </c>
      <c r="G2149" s="16" t="str">
        <f>VLOOKUP(A2149,'Medical Examinations'!A2149:F2149,6,FALSE)</f>
        <v>No</v>
      </c>
      <c r="H2149" s="16">
        <f>VLOOKUP('HEALTH CARE'!A2149,'Medical Examinations'!A2149:G2149,7,FALSE)</f>
        <v>0</v>
      </c>
      <c r="I2149" s="16" t="str">
        <f>VLOOKUP(A2149,'Medical Examinations'!A2149:H2149,8,FALSE)</f>
        <v>No</v>
      </c>
      <c r="J2149" s="16" t="str">
        <f>VLOOKUP(A2149,'Medical Examinations'!A2149:I2149,9,FALSE)</f>
        <v>obesity</v>
      </c>
      <c r="K2149" s="16" t="str">
        <f>VLOOKUP(A2149,'Medical Examinations'!A2149:J2149,10,FALSE)</f>
        <v>diabetes</v>
      </c>
      <c r="L2149" s="18">
        <f>VLOOKUP(A2149,'Hospitalisation Details'!A:F, 5, FALSE)</f>
        <v>16</v>
      </c>
      <c r="M2149" s="16">
        <f>VLOOKUP(A2149,'Hospitalisation Details'!A2149:H2149,8,FALSE)</f>
        <v>1980.07</v>
      </c>
      <c r="N2149" s="16" t="str">
        <f>VLOOKUP(A2149,'Hospitalisation Details'!A2149:I2149,9,FALSE)</f>
        <v>tier - 3</v>
      </c>
      <c r="O2149" s="16" t="str">
        <f>VLOOKUP(A2149,'Hospitalisation Details'!A2149:J2149,10,FALSE)</f>
        <v>tier - 3</v>
      </c>
      <c r="P2149" s="16" t="str">
        <f>VLOOKUP(A2149,'Hospitalisation Details'!A2149:K2149,11,FALSE)</f>
        <v>R1011</v>
      </c>
      <c r="Q2149" s="16">
        <f>VLOOKUP(A2149,'Hospitalisation Details'!A2149:L2149,12,FALSE)</f>
        <v>20</v>
      </c>
    </row>
    <row r="2150" spans="1:17" ht="20.399999999999999" x14ac:dyDescent="0.6">
      <c r="A2150" s="17" t="s">
        <v>214</v>
      </c>
      <c r="B2150" s="16" t="str">
        <f>VLOOKUP('HEALTH CARE'!A2150,'Customer Names'!A2150:D2150,3,FALSE)</f>
        <v>Cantini</v>
      </c>
      <c r="C2150" s="16">
        <f>VLOOKUP(A2150,'Medical Examinations'!A2150:B2150,2,FALSE)</f>
        <v>29.3</v>
      </c>
      <c r="D2150" s="16">
        <f>VLOOKUP(A2150,'Medical Examinations'!A2150:C2150,3,FALSE)</f>
        <v>6.15</v>
      </c>
      <c r="E2150" s="16" t="str">
        <f>VLOOKUP(A2150,'Medical Examinations'!A2150:D2150,4,FALSE)</f>
        <v>No</v>
      </c>
      <c r="F2150" s="16" t="str">
        <f>VLOOKUP(A2150,'Medical Examinations'!A2150:E2150,5,FALSE)</f>
        <v>No</v>
      </c>
      <c r="G2150" s="16" t="str">
        <f>VLOOKUP(A2150,'Medical Examinations'!A2150:F2150,6,FALSE)</f>
        <v>No</v>
      </c>
      <c r="H2150" s="16">
        <f>VLOOKUP('HEALTH CARE'!A2150,'Medical Examinations'!A2150:G2150,7,FALSE)</f>
        <v>1</v>
      </c>
      <c r="I2150" s="16" t="str">
        <f>VLOOKUP(A2150,'Medical Examinations'!A2150:H2150,8,FALSE)</f>
        <v>No</v>
      </c>
      <c r="J2150" s="16" t="str">
        <f>VLOOKUP(A2150,'Medical Examinations'!A2150:I2150,9,FALSE)</f>
        <v>overweight</v>
      </c>
      <c r="K2150" s="16" t="str">
        <f>VLOOKUP(A2150,'Medical Examinations'!A2150:J2150,10,FALSE)</f>
        <v>prediabetes</v>
      </c>
      <c r="L2150" s="18">
        <f>VLOOKUP(A2150,'Hospitalisation Details'!A:F, 5, FALSE)</f>
        <v>29</v>
      </c>
      <c r="M2150" s="16">
        <f>VLOOKUP(A2150,'Hospitalisation Details'!A2150:H2150,8,FALSE)</f>
        <v>1977.82</v>
      </c>
      <c r="N2150" s="16" t="str">
        <f>VLOOKUP(A2150,'Hospitalisation Details'!A2150:I2150,9,FALSE)</f>
        <v>tier - 3</v>
      </c>
      <c r="O2150" s="16" t="str">
        <f>VLOOKUP(A2150,'Hospitalisation Details'!A2150:J2150,10,FALSE)</f>
        <v>tier - 1</v>
      </c>
      <c r="P2150" s="16" t="str">
        <f>VLOOKUP(A2150,'Hospitalisation Details'!A2150:K2150,11,FALSE)</f>
        <v>R1011</v>
      </c>
      <c r="Q2150" s="16">
        <f>VLOOKUP(A2150,'Hospitalisation Details'!A2150:L2150,12,FALSE)</f>
        <v>24</v>
      </c>
    </row>
    <row r="2151" spans="1:17" ht="20.399999999999999" x14ac:dyDescent="0.6">
      <c r="A2151" s="17" t="s">
        <v>213</v>
      </c>
      <c r="B2151" s="16" t="str">
        <f>VLOOKUP('HEALTH CARE'!A2151,'Customer Names'!A2151:D2151,3,FALSE)</f>
        <v>Hartman</v>
      </c>
      <c r="C2151" s="16">
        <f>VLOOKUP(A2151,'Medical Examinations'!A2151:B2151,2,FALSE)</f>
        <v>25.8</v>
      </c>
      <c r="D2151" s="16">
        <f>VLOOKUP(A2151,'Medical Examinations'!A2151:C2151,3,FALSE)</f>
        <v>4.13</v>
      </c>
      <c r="E2151" s="16" t="str">
        <f>VLOOKUP(A2151,'Medical Examinations'!A2151:D2151,4,FALSE)</f>
        <v>No</v>
      </c>
      <c r="F2151" s="16" t="str">
        <f>VLOOKUP(A2151,'Medical Examinations'!A2151:E2151,5,FALSE)</f>
        <v>No</v>
      </c>
      <c r="G2151" s="16" t="str">
        <f>VLOOKUP(A2151,'Medical Examinations'!A2151:F2151,6,FALSE)</f>
        <v>No</v>
      </c>
      <c r="H2151" s="16">
        <f>VLOOKUP('HEALTH CARE'!A2151,'Medical Examinations'!A2151:G2151,7,FALSE)</f>
        <v>1</v>
      </c>
      <c r="I2151" s="16" t="str">
        <f>VLOOKUP(A2151,'Medical Examinations'!A2151:H2151,8,FALSE)</f>
        <v>No</v>
      </c>
      <c r="J2151" s="16" t="str">
        <f>VLOOKUP(A2151,'Medical Examinations'!A2151:I2151,9,FALSE)</f>
        <v>overweight</v>
      </c>
      <c r="K2151" s="16" t="str">
        <f>VLOOKUP(A2151,'Medical Examinations'!A2151:J2151,10,FALSE)</f>
        <v>normal</v>
      </c>
      <c r="L2151" s="18">
        <f>VLOOKUP(A2151,'Hospitalisation Details'!A:F, 5, FALSE)</f>
        <v>5</v>
      </c>
      <c r="M2151" s="16">
        <f>VLOOKUP(A2151,'Hospitalisation Details'!A2151:H2151,8,FALSE)</f>
        <v>1972.95</v>
      </c>
      <c r="N2151" s="16" t="str">
        <f>VLOOKUP(A2151,'Hospitalisation Details'!A2151:I2151,9,FALSE)</f>
        <v>tier - 3</v>
      </c>
      <c r="O2151" s="16" t="str">
        <f>VLOOKUP(A2151,'Hospitalisation Details'!A2151:J2151,10,FALSE)</f>
        <v>tier - 1</v>
      </c>
      <c r="P2151" s="16" t="str">
        <f>VLOOKUP(A2151,'Hospitalisation Details'!A2151:K2151,11,FALSE)</f>
        <v>R1011</v>
      </c>
      <c r="Q2151" s="16">
        <f>VLOOKUP(A2151,'Hospitalisation Details'!A2151:L2151,12,FALSE)</f>
        <v>24</v>
      </c>
    </row>
    <row r="2152" spans="1:17" ht="20.399999999999999" x14ac:dyDescent="0.6">
      <c r="A2152" s="17" t="s">
        <v>212</v>
      </c>
      <c r="B2152" s="16" t="str">
        <f>VLOOKUP('HEALTH CARE'!A2152,'Customer Names'!A2152:D2152,3,FALSE)</f>
        <v>Werhane</v>
      </c>
      <c r="C2152" s="16">
        <f>VLOOKUP(A2152,'Medical Examinations'!A2152:B2152,2,FALSE)</f>
        <v>23.4</v>
      </c>
      <c r="D2152" s="16">
        <f>VLOOKUP(A2152,'Medical Examinations'!A2152:C2152,3,FALSE)</f>
        <v>4.24</v>
      </c>
      <c r="E2152" s="16" t="str">
        <f>VLOOKUP(A2152,'Medical Examinations'!A2152:D2152,4,FALSE)</f>
        <v>No</v>
      </c>
      <c r="F2152" s="16" t="str">
        <f>VLOOKUP(A2152,'Medical Examinations'!A2152:E2152,5,FALSE)</f>
        <v>No</v>
      </c>
      <c r="G2152" s="16" t="str">
        <f>VLOOKUP(A2152,'Medical Examinations'!A2152:F2152,6,FALSE)</f>
        <v>No</v>
      </c>
      <c r="H2152" s="16">
        <f>VLOOKUP('HEALTH CARE'!A2152,'Medical Examinations'!A2152:G2152,7,FALSE)</f>
        <v>1</v>
      </c>
      <c r="I2152" s="16" t="str">
        <f>VLOOKUP(A2152,'Medical Examinations'!A2152:H2152,8,FALSE)</f>
        <v>No</v>
      </c>
      <c r="J2152" s="16" t="str">
        <f>VLOOKUP(A2152,'Medical Examinations'!A2152:I2152,9,FALSE)</f>
        <v>normal weight</v>
      </c>
      <c r="K2152" s="16" t="str">
        <f>VLOOKUP(A2152,'Medical Examinations'!A2152:J2152,10,FALSE)</f>
        <v>normal</v>
      </c>
      <c r="L2152" s="18">
        <f>VLOOKUP(A2152,'Hospitalisation Details'!A:F, 5, FALSE)</f>
        <v>28</v>
      </c>
      <c r="M2152" s="16">
        <f>VLOOKUP(A2152,'Hospitalisation Details'!A2152:H2152,8,FALSE)</f>
        <v>1969.61</v>
      </c>
      <c r="N2152" s="16" t="str">
        <f>VLOOKUP(A2152,'Hospitalisation Details'!A2152:I2152,9,FALSE)</f>
        <v>tier - 3</v>
      </c>
      <c r="O2152" s="16" t="str">
        <f>VLOOKUP(A2152,'Hospitalisation Details'!A2152:J2152,10,FALSE)</f>
        <v>tier - 3</v>
      </c>
      <c r="P2152" s="16" t="str">
        <f>VLOOKUP(A2152,'Hospitalisation Details'!A2152:K2152,11,FALSE)</f>
        <v>R1011</v>
      </c>
      <c r="Q2152" s="16">
        <f>VLOOKUP(A2152,'Hospitalisation Details'!A2152:L2152,12,FALSE)</f>
        <v>24</v>
      </c>
    </row>
    <row r="2153" spans="1:17" ht="20.399999999999999" x14ac:dyDescent="0.6">
      <c r="A2153" s="17" t="s">
        <v>211</v>
      </c>
      <c r="B2153" s="16" t="str">
        <f>VLOOKUP('HEALTH CARE'!A2153,'Customer Names'!A2153:D2153,3,FALSE)</f>
        <v>Davies</v>
      </c>
      <c r="C2153" s="16">
        <f>VLOOKUP(A2153,'Medical Examinations'!A2153:B2153,2,FALSE)</f>
        <v>27.93</v>
      </c>
      <c r="D2153" s="16">
        <f>VLOOKUP(A2153,'Medical Examinations'!A2153:C2153,3,FALSE)</f>
        <v>9.8800000000000008</v>
      </c>
      <c r="E2153" s="16" t="str">
        <f>VLOOKUP(A2153,'Medical Examinations'!A2153:D2153,4,FALSE)</f>
        <v>No</v>
      </c>
      <c r="F2153" s="16" t="str">
        <f>VLOOKUP(A2153,'Medical Examinations'!A2153:E2153,5,FALSE)</f>
        <v>No</v>
      </c>
      <c r="G2153" s="16" t="str">
        <f>VLOOKUP(A2153,'Medical Examinations'!A2153:F2153,6,FALSE)</f>
        <v>No</v>
      </c>
      <c r="H2153" s="16">
        <f>VLOOKUP('HEALTH CARE'!A2153,'Medical Examinations'!A2153:G2153,7,FALSE)</f>
        <v>0</v>
      </c>
      <c r="I2153" s="16" t="str">
        <f>VLOOKUP(A2153,'Medical Examinations'!A2153:H2153,8,FALSE)</f>
        <v>No</v>
      </c>
      <c r="J2153" s="16" t="str">
        <f>VLOOKUP(A2153,'Medical Examinations'!A2153:I2153,9,FALSE)</f>
        <v>overweight</v>
      </c>
      <c r="K2153" s="16" t="str">
        <f>VLOOKUP(A2153,'Medical Examinations'!A2153:J2153,10,FALSE)</f>
        <v>diabetes</v>
      </c>
      <c r="L2153" s="18">
        <f>VLOOKUP(A2153,'Hospitalisation Details'!A:F, 5, FALSE)</f>
        <v>29</v>
      </c>
      <c r="M2153" s="16">
        <f>VLOOKUP(A2153,'Hospitalisation Details'!A2153:H2153,8,FALSE)</f>
        <v>1967.02</v>
      </c>
      <c r="N2153" s="16" t="str">
        <f>VLOOKUP(A2153,'Hospitalisation Details'!A2153:I2153,9,FALSE)</f>
        <v>tier - 3</v>
      </c>
      <c r="O2153" s="16" t="str">
        <f>VLOOKUP(A2153,'Hospitalisation Details'!A2153:J2153,10,FALSE)</f>
        <v>tier - 2</v>
      </c>
      <c r="P2153" s="16" t="str">
        <f>VLOOKUP(A2153,'Hospitalisation Details'!A2153:K2153,11,FALSE)</f>
        <v>R1016</v>
      </c>
      <c r="Q2153" s="16">
        <f>VLOOKUP(A2153,'Hospitalisation Details'!A2153:L2153,12,FALSE)</f>
        <v>20</v>
      </c>
    </row>
    <row r="2154" spans="1:17" ht="20.399999999999999" x14ac:dyDescent="0.6">
      <c r="A2154" s="17" t="s">
        <v>210</v>
      </c>
      <c r="B2154" s="16" t="str">
        <f>VLOOKUP('HEALTH CARE'!A2154,'Customer Names'!A2154:D2154,3,FALSE)</f>
        <v>Hummel</v>
      </c>
      <c r="C2154" s="16">
        <f>VLOOKUP(A2154,'Medical Examinations'!A2154:B2154,2,FALSE)</f>
        <v>22</v>
      </c>
      <c r="D2154" s="16">
        <f>VLOOKUP(A2154,'Medical Examinations'!A2154:C2154,3,FALSE)</f>
        <v>9.5</v>
      </c>
      <c r="E2154" s="16" t="str">
        <f>VLOOKUP(A2154,'Medical Examinations'!A2154:D2154,4,FALSE)</f>
        <v>No</v>
      </c>
      <c r="F2154" s="16" t="str">
        <f>VLOOKUP(A2154,'Medical Examinations'!A2154:E2154,5,FALSE)</f>
        <v>No</v>
      </c>
      <c r="G2154" s="16" t="str">
        <f>VLOOKUP(A2154,'Medical Examinations'!A2154:F2154,6,FALSE)</f>
        <v>No</v>
      </c>
      <c r="H2154" s="16">
        <f>VLOOKUP('HEALTH CARE'!A2154,'Medical Examinations'!A2154:G2154,7,FALSE)</f>
        <v>0</v>
      </c>
      <c r="I2154" s="16" t="str">
        <f>VLOOKUP(A2154,'Medical Examinations'!A2154:H2154,8,FALSE)</f>
        <v>No</v>
      </c>
      <c r="J2154" s="16" t="str">
        <f>VLOOKUP(A2154,'Medical Examinations'!A2154:I2154,9,FALSE)</f>
        <v>normal weight</v>
      </c>
      <c r="K2154" s="16" t="str">
        <f>VLOOKUP(A2154,'Medical Examinations'!A2154:J2154,10,FALSE)</f>
        <v>diabetes</v>
      </c>
      <c r="L2154" s="18">
        <f>VLOOKUP(A2154,'Hospitalisation Details'!A:F, 5, FALSE)</f>
        <v>7</v>
      </c>
      <c r="M2154" s="16">
        <f>VLOOKUP(A2154,'Hospitalisation Details'!A2154:H2154,8,FALSE)</f>
        <v>1964.78</v>
      </c>
      <c r="N2154" s="16" t="str">
        <f>VLOOKUP(A2154,'Hospitalisation Details'!A2154:I2154,9,FALSE)</f>
        <v>tier - 3</v>
      </c>
      <c r="O2154" s="16" t="str">
        <f>VLOOKUP(A2154,'Hospitalisation Details'!A2154:J2154,10,FALSE)</f>
        <v>tier - 1</v>
      </c>
      <c r="P2154" s="16" t="str">
        <f>VLOOKUP(A2154,'Hospitalisation Details'!A2154:K2154,11,FALSE)</f>
        <v>R1011</v>
      </c>
      <c r="Q2154" s="16">
        <f>VLOOKUP(A2154,'Hospitalisation Details'!A2154:L2154,12,FALSE)</f>
        <v>20</v>
      </c>
    </row>
    <row r="2155" spans="1:17" ht="20.399999999999999" x14ac:dyDescent="0.6">
      <c r="A2155" s="17" t="s">
        <v>209</v>
      </c>
      <c r="B2155" s="16" t="str">
        <f>VLOOKUP('HEALTH CARE'!A2155,'Customer Names'!A2155:D2155,3,FALSE)</f>
        <v>Lutz</v>
      </c>
      <c r="C2155" s="16">
        <f>VLOOKUP(A2155,'Medical Examinations'!A2155:B2155,2,FALSE)</f>
        <v>36.86</v>
      </c>
      <c r="D2155" s="16">
        <f>VLOOKUP(A2155,'Medical Examinations'!A2155:C2155,3,FALSE)</f>
        <v>4.97</v>
      </c>
      <c r="E2155" s="16" t="str">
        <f>VLOOKUP(A2155,'Medical Examinations'!A2155:D2155,4,FALSE)</f>
        <v>Yes</v>
      </c>
      <c r="F2155" s="16" t="str">
        <f>VLOOKUP(A2155,'Medical Examinations'!A2155:E2155,5,FALSE)</f>
        <v>No</v>
      </c>
      <c r="G2155" s="16" t="str">
        <f>VLOOKUP(A2155,'Medical Examinations'!A2155:F2155,6,FALSE)</f>
        <v>No</v>
      </c>
      <c r="H2155" s="16">
        <f>VLOOKUP('HEALTH CARE'!A2155,'Medical Examinations'!A2155:G2155,7,FALSE)</f>
        <v>0</v>
      </c>
      <c r="I2155" s="16" t="str">
        <f>VLOOKUP(A2155,'Medical Examinations'!A2155:H2155,8,FALSE)</f>
        <v>No</v>
      </c>
      <c r="J2155" s="16" t="str">
        <f>VLOOKUP(A2155,'Medical Examinations'!A2155:I2155,9,FALSE)</f>
        <v>obesity</v>
      </c>
      <c r="K2155" s="16" t="str">
        <f>VLOOKUP(A2155,'Medical Examinations'!A2155:J2155,10,FALSE)</f>
        <v>normal</v>
      </c>
      <c r="L2155" s="18">
        <f>VLOOKUP(A2155,'Hospitalisation Details'!A:F, 5, FALSE)</f>
        <v>9</v>
      </c>
      <c r="M2155" s="16">
        <f>VLOOKUP(A2155,'Hospitalisation Details'!A2155:H2155,8,FALSE)</f>
        <v>1917.32</v>
      </c>
      <c r="N2155" s="16" t="str">
        <f>VLOOKUP(A2155,'Hospitalisation Details'!A2155:I2155,9,FALSE)</f>
        <v>tier - 3</v>
      </c>
      <c r="O2155" s="16" t="str">
        <f>VLOOKUP(A2155,'Hospitalisation Details'!A2155:J2155,10,FALSE)</f>
        <v>tier - 2</v>
      </c>
      <c r="P2155" s="16" t="str">
        <f>VLOOKUP(A2155,'Hospitalisation Details'!A2155:K2155,11,FALSE)</f>
        <v>R1012</v>
      </c>
      <c r="Q2155" s="16">
        <f>VLOOKUP(A2155,'Hospitalisation Details'!A2155:L2155,12,FALSE)</f>
        <v>21</v>
      </c>
    </row>
    <row r="2156" spans="1:17" ht="20.399999999999999" x14ac:dyDescent="0.6">
      <c r="A2156" s="17" t="s">
        <v>208</v>
      </c>
      <c r="B2156" s="16" t="str">
        <f>VLOOKUP('HEALTH CARE'!A2156,'Customer Names'!A2156:D2156,3,FALSE)</f>
        <v>Waters</v>
      </c>
      <c r="C2156" s="16">
        <f>VLOOKUP(A2156,'Medical Examinations'!A2156:B2156,2,FALSE)</f>
        <v>31.254999999999999</v>
      </c>
      <c r="D2156" s="16">
        <f>VLOOKUP(A2156,'Medical Examinations'!A2156:C2156,3,FALSE)</f>
        <v>5.49</v>
      </c>
      <c r="E2156" s="16" t="str">
        <f>VLOOKUP(A2156,'Medical Examinations'!A2156:D2156,4,FALSE)</f>
        <v>Yes</v>
      </c>
      <c r="F2156" s="16" t="str">
        <f>VLOOKUP(A2156,'Medical Examinations'!A2156:E2156,5,FALSE)</f>
        <v>No</v>
      </c>
      <c r="G2156" s="16" t="str">
        <f>VLOOKUP(A2156,'Medical Examinations'!A2156:F2156,6,FALSE)</f>
        <v>No</v>
      </c>
      <c r="H2156" s="16">
        <f>VLOOKUP('HEALTH CARE'!A2156,'Medical Examinations'!A2156:G2156,7,FALSE)</f>
        <v>0</v>
      </c>
      <c r="I2156" s="16" t="str">
        <f>VLOOKUP(A2156,'Medical Examinations'!A2156:H2156,8,FALSE)</f>
        <v>No</v>
      </c>
      <c r="J2156" s="16" t="str">
        <f>VLOOKUP(A2156,'Medical Examinations'!A2156:I2156,9,FALSE)</f>
        <v>obesity</v>
      </c>
      <c r="K2156" s="16" t="str">
        <f>VLOOKUP(A2156,'Medical Examinations'!A2156:J2156,10,FALSE)</f>
        <v>normal</v>
      </c>
      <c r="L2156" s="18">
        <f>VLOOKUP(A2156,'Hospitalisation Details'!A:F, 5, FALSE)</f>
        <v>3</v>
      </c>
      <c r="M2156" s="16">
        <f>VLOOKUP(A2156,'Hospitalisation Details'!A2156:H2156,8,FALSE)</f>
        <v>1909.53</v>
      </c>
      <c r="N2156" s="16" t="str">
        <f>VLOOKUP(A2156,'Hospitalisation Details'!A2156:I2156,9,FALSE)</f>
        <v>tier - 3</v>
      </c>
      <c r="O2156" s="16" t="str">
        <f>VLOOKUP(A2156,'Hospitalisation Details'!A2156:J2156,10,FALSE)</f>
        <v>tier - 3</v>
      </c>
      <c r="P2156" s="16" t="str">
        <f>VLOOKUP(A2156,'Hospitalisation Details'!A2156:K2156,11,FALSE)</f>
        <v>R1012</v>
      </c>
      <c r="Q2156" s="16">
        <f>VLOOKUP(A2156,'Hospitalisation Details'!A2156:L2156,12,FALSE)</f>
        <v>21</v>
      </c>
    </row>
    <row r="2157" spans="1:17" ht="20.399999999999999" x14ac:dyDescent="0.6">
      <c r="A2157" s="17" t="s">
        <v>207</v>
      </c>
      <c r="B2157" s="16" t="str">
        <f>VLOOKUP('HEALTH CARE'!A2157,'Customer Names'!A2157:D2157,3,FALSE)</f>
        <v>Viglienzoni</v>
      </c>
      <c r="C2157" s="16">
        <f>VLOOKUP(A2157,'Medical Examinations'!A2157:B2157,2,FALSE)</f>
        <v>23.06</v>
      </c>
      <c r="D2157" s="16">
        <f>VLOOKUP(A2157,'Medical Examinations'!A2157:C2157,3,FALSE)</f>
        <v>4.47</v>
      </c>
      <c r="E2157" s="16" t="str">
        <f>VLOOKUP(A2157,'Medical Examinations'!A2157:D2157,4,FALSE)</f>
        <v>No</v>
      </c>
      <c r="F2157" s="16" t="str">
        <f>VLOOKUP(A2157,'Medical Examinations'!A2157:E2157,5,FALSE)</f>
        <v>No</v>
      </c>
      <c r="G2157" s="16" t="str">
        <f>VLOOKUP(A2157,'Medical Examinations'!A2157:F2157,6,FALSE)</f>
        <v>No</v>
      </c>
      <c r="H2157" s="16">
        <f>VLOOKUP('HEALTH CARE'!A2157,'Medical Examinations'!A2157:G2157,7,FALSE)</f>
        <v>0</v>
      </c>
      <c r="I2157" s="16" t="str">
        <f>VLOOKUP(A2157,'Medical Examinations'!A2157:H2157,8,FALSE)</f>
        <v>No</v>
      </c>
      <c r="J2157" s="16" t="str">
        <f>VLOOKUP(A2157,'Medical Examinations'!A2157:I2157,9,FALSE)</f>
        <v>normal weight</v>
      </c>
      <c r="K2157" s="16" t="str">
        <f>VLOOKUP(A2157,'Medical Examinations'!A2157:J2157,10,FALSE)</f>
        <v>normal</v>
      </c>
      <c r="L2157" s="18">
        <f>VLOOKUP(A2157,'Hospitalisation Details'!A:F, 5, FALSE)</f>
        <v>6</v>
      </c>
      <c r="M2157" s="16">
        <f>VLOOKUP(A2157,'Hospitalisation Details'!A2157:H2157,8,FALSE)</f>
        <v>1908.9</v>
      </c>
      <c r="N2157" s="16" t="str">
        <f>VLOOKUP(A2157,'Hospitalisation Details'!A2157:I2157,9,FALSE)</f>
        <v>tier - 3</v>
      </c>
      <c r="O2157" s="16" t="str">
        <f>VLOOKUP(A2157,'Hospitalisation Details'!A2157:J2157,10,FALSE)</f>
        <v>tier - 3</v>
      </c>
      <c r="P2157" s="16" t="str">
        <f>VLOOKUP(A2157,'Hospitalisation Details'!A2157:K2157,11,FALSE)</f>
        <v>R1013</v>
      </c>
      <c r="Q2157" s="16">
        <f>VLOOKUP(A2157,'Hospitalisation Details'!A2157:L2157,12,FALSE)</f>
        <v>28</v>
      </c>
    </row>
    <row r="2158" spans="1:17" ht="20.399999999999999" x14ac:dyDescent="0.6">
      <c r="A2158" s="17" t="s">
        <v>206</v>
      </c>
      <c r="B2158" s="16" t="str">
        <f>VLOOKUP('HEALTH CARE'!A2158,'Customer Names'!A2158:D2158,3,FALSE)</f>
        <v>Rathbun</v>
      </c>
      <c r="C2158" s="16">
        <f>VLOOKUP(A2158,'Medical Examinations'!A2158:B2158,2,FALSE)</f>
        <v>28.975000000000001</v>
      </c>
      <c r="D2158" s="16">
        <f>VLOOKUP(A2158,'Medical Examinations'!A2158:C2158,3,FALSE)</f>
        <v>4.34</v>
      </c>
      <c r="E2158" s="16" t="str">
        <f>VLOOKUP(A2158,'Medical Examinations'!A2158:D2158,4,FALSE)</f>
        <v>Yes</v>
      </c>
      <c r="F2158" s="16" t="str">
        <f>VLOOKUP(A2158,'Medical Examinations'!A2158:E2158,5,FALSE)</f>
        <v>No</v>
      </c>
      <c r="G2158" s="16" t="str">
        <f>VLOOKUP(A2158,'Medical Examinations'!A2158:F2158,6,FALSE)</f>
        <v>No</v>
      </c>
      <c r="H2158" s="16">
        <f>VLOOKUP('HEALTH CARE'!A2158,'Medical Examinations'!A2158:G2158,7,FALSE)</f>
        <v>0</v>
      </c>
      <c r="I2158" s="16" t="str">
        <f>VLOOKUP(A2158,'Medical Examinations'!A2158:H2158,8,FALSE)</f>
        <v>No</v>
      </c>
      <c r="J2158" s="16" t="str">
        <f>VLOOKUP(A2158,'Medical Examinations'!A2158:I2158,9,FALSE)</f>
        <v>overweight</v>
      </c>
      <c r="K2158" s="16" t="str">
        <f>VLOOKUP(A2158,'Medical Examinations'!A2158:J2158,10,FALSE)</f>
        <v>normal</v>
      </c>
      <c r="L2158" s="18">
        <f>VLOOKUP(A2158,'Hospitalisation Details'!A:F, 5, FALSE)</f>
        <v>10</v>
      </c>
      <c r="M2158" s="16">
        <f>VLOOKUP(A2158,'Hospitalisation Details'!A2158:H2158,8,FALSE)</f>
        <v>1906.36</v>
      </c>
      <c r="N2158" s="16" t="str">
        <f>VLOOKUP(A2158,'Hospitalisation Details'!A2158:I2158,9,FALSE)</f>
        <v>tier - 3</v>
      </c>
      <c r="O2158" s="16" t="str">
        <f>VLOOKUP(A2158,'Hospitalisation Details'!A2158:J2158,10,FALSE)</f>
        <v>tier - 1</v>
      </c>
      <c r="P2158" s="16" t="str">
        <f>VLOOKUP(A2158,'Hospitalisation Details'!A2158:K2158,11,FALSE)</f>
        <v>R1012</v>
      </c>
      <c r="Q2158" s="16">
        <f>VLOOKUP(A2158,'Hospitalisation Details'!A2158:L2158,12,FALSE)</f>
        <v>21</v>
      </c>
    </row>
    <row r="2159" spans="1:17" ht="20.399999999999999" x14ac:dyDescent="0.6">
      <c r="A2159" s="17" t="s">
        <v>205</v>
      </c>
      <c r="B2159" s="16" t="str">
        <f>VLOOKUP('HEALTH CARE'!A2159,'Customer Names'!A2159:D2159,3,FALSE)</f>
        <v>crane</v>
      </c>
      <c r="C2159" s="16">
        <f>VLOOKUP(A2159,'Medical Examinations'!A2159:B2159,2,FALSE)</f>
        <v>33.299999999999997</v>
      </c>
      <c r="D2159" s="16">
        <f>VLOOKUP(A2159,'Medical Examinations'!A2159:C2159,3,FALSE)</f>
        <v>9.49</v>
      </c>
      <c r="E2159" s="16" t="str">
        <f>VLOOKUP(A2159,'Medical Examinations'!A2159:D2159,4,FALSE)</f>
        <v>No</v>
      </c>
      <c r="F2159" s="16" t="str">
        <f>VLOOKUP(A2159,'Medical Examinations'!A2159:E2159,5,FALSE)</f>
        <v>No</v>
      </c>
      <c r="G2159" s="16" t="str">
        <f>VLOOKUP(A2159,'Medical Examinations'!A2159:F2159,6,FALSE)</f>
        <v>No</v>
      </c>
      <c r="H2159" s="16">
        <f>VLOOKUP('HEALTH CARE'!A2159,'Medical Examinations'!A2159:G2159,7,FALSE)</f>
        <v>0</v>
      </c>
      <c r="I2159" s="16" t="str">
        <f>VLOOKUP(A2159,'Medical Examinations'!A2159:H2159,8,FALSE)</f>
        <v>No</v>
      </c>
      <c r="J2159" s="16" t="str">
        <f>VLOOKUP(A2159,'Medical Examinations'!A2159:I2159,9,FALSE)</f>
        <v>obesity</v>
      </c>
      <c r="K2159" s="16" t="str">
        <f>VLOOKUP(A2159,'Medical Examinations'!A2159:J2159,10,FALSE)</f>
        <v>diabetes</v>
      </c>
      <c r="L2159" s="18">
        <f>VLOOKUP(A2159,'Hospitalisation Details'!A:F, 5, FALSE)</f>
        <v>21</v>
      </c>
      <c r="M2159" s="16">
        <f>VLOOKUP(A2159,'Hospitalisation Details'!A2159:H2159,8,FALSE)</f>
        <v>1880.49</v>
      </c>
      <c r="N2159" s="16" t="str">
        <f>VLOOKUP(A2159,'Hospitalisation Details'!A2159:I2159,9,FALSE)</f>
        <v>tier - 3</v>
      </c>
      <c r="O2159" s="16" t="str">
        <f>VLOOKUP(A2159,'Hospitalisation Details'!A2159:J2159,10,FALSE)</f>
        <v>tier - 1</v>
      </c>
      <c r="P2159" s="16" t="str">
        <f>VLOOKUP(A2159,'Hospitalisation Details'!A2159:K2159,11,FALSE)</f>
        <v>R1011</v>
      </c>
      <c r="Q2159" s="16">
        <f>VLOOKUP(A2159,'Hospitalisation Details'!A2159:L2159,12,FALSE)</f>
        <v>20</v>
      </c>
    </row>
    <row r="2160" spans="1:17" ht="20.399999999999999" x14ac:dyDescent="0.6">
      <c r="A2160" s="17" t="s">
        <v>204</v>
      </c>
      <c r="B2160" s="16" t="str">
        <f>VLOOKUP('HEALTH CARE'!A2160,'Customer Names'!A2160:D2160,3,FALSE)</f>
        <v>Conant</v>
      </c>
      <c r="C2160" s="16">
        <f>VLOOKUP(A2160,'Medical Examinations'!A2160:B2160,2,FALSE)</f>
        <v>33</v>
      </c>
      <c r="D2160" s="16">
        <f>VLOOKUP(A2160,'Medical Examinations'!A2160:C2160,3,FALSE)</f>
        <v>10.16</v>
      </c>
      <c r="E2160" s="16" t="str">
        <f>VLOOKUP(A2160,'Medical Examinations'!A2160:D2160,4,FALSE)</f>
        <v>No</v>
      </c>
      <c r="F2160" s="16" t="str">
        <f>VLOOKUP(A2160,'Medical Examinations'!A2160:E2160,5,FALSE)</f>
        <v>No</v>
      </c>
      <c r="G2160" s="16" t="str">
        <f>VLOOKUP(A2160,'Medical Examinations'!A2160:F2160,6,FALSE)</f>
        <v>No</v>
      </c>
      <c r="H2160" s="16">
        <f>VLOOKUP('HEALTH CARE'!A2160,'Medical Examinations'!A2160:G2160,7,FALSE)</f>
        <v>0</v>
      </c>
      <c r="I2160" s="16" t="str">
        <f>VLOOKUP(A2160,'Medical Examinations'!A2160:H2160,8,FALSE)</f>
        <v>No</v>
      </c>
      <c r="J2160" s="16" t="str">
        <f>VLOOKUP(A2160,'Medical Examinations'!A2160:I2160,9,FALSE)</f>
        <v>obesity</v>
      </c>
      <c r="K2160" s="16" t="str">
        <f>VLOOKUP(A2160,'Medical Examinations'!A2160:J2160,10,FALSE)</f>
        <v>diabetes</v>
      </c>
      <c r="L2160" s="18">
        <f>VLOOKUP(A2160,'Hospitalisation Details'!A:F, 5, FALSE)</f>
        <v>29</v>
      </c>
      <c r="M2160" s="16">
        <f>VLOOKUP(A2160,'Hospitalisation Details'!A2160:H2160,8,FALSE)</f>
        <v>1880.07</v>
      </c>
      <c r="N2160" s="16" t="str">
        <f>VLOOKUP(A2160,'Hospitalisation Details'!A2160:I2160,9,FALSE)</f>
        <v>tier - 3</v>
      </c>
      <c r="O2160" s="16" t="str">
        <f>VLOOKUP(A2160,'Hospitalisation Details'!A2160:J2160,10,FALSE)</f>
        <v>tier - 2</v>
      </c>
      <c r="P2160" s="16" t="str">
        <f>VLOOKUP(A2160,'Hospitalisation Details'!A2160:K2160,11,FALSE)</f>
        <v>R1013</v>
      </c>
      <c r="Q2160" s="16">
        <f>VLOOKUP(A2160,'Hospitalisation Details'!A2160:L2160,12,FALSE)</f>
        <v>20</v>
      </c>
    </row>
    <row r="2161" spans="1:17" ht="20.399999999999999" x14ac:dyDescent="0.6">
      <c r="A2161" s="17" t="s">
        <v>203</v>
      </c>
      <c r="B2161" s="16" t="str">
        <f>VLOOKUP('HEALTH CARE'!A2161,'Customer Names'!A2161:D2161,3,FALSE)</f>
        <v>Huyser-Wierenga</v>
      </c>
      <c r="C2161" s="16">
        <f>VLOOKUP(A2161,'Medical Examinations'!A2161:B2161,2,FALSE)</f>
        <v>31.46</v>
      </c>
      <c r="D2161" s="16">
        <f>VLOOKUP(A2161,'Medical Examinations'!A2161:C2161,3,FALSE)</f>
        <v>11.19</v>
      </c>
      <c r="E2161" s="16" t="str">
        <f>VLOOKUP(A2161,'Medical Examinations'!A2161:D2161,4,FALSE)</f>
        <v>No</v>
      </c>
      <c r="F2161" s="16" t="str">
        <f>VLOOKUP(A2161,'Medical Examinations'!A2161:E2161,5,FALSE)</f>
        <v>No</v>
      </c>
      <c r="G2161" s="16" t="str">
        <f>VLOOKUP(A2161,'Medical Examinations'!A2161:F2161,6,FALSE)</f>
        <v>No</v>
      </c>
      <c r="H2161" s="16">
        <f>VLOOKUP('HEALTH CARE'!A2161,'Medical Examinations'!A2161:G2161,7,FALSE)</f>
        <v>0</v>
      </c>
      <c r="I2161" s="16" t="str">
        <f>VLOOKUP(A2161,'Medical Examinations'!A2161:H2161,8,FALSE)</f>
        <v>No</v>
      </c>
      <c r="J2161" s="16" t="str">
        <f>VLOOKUP(A2161,'Medical Examinations'!A2161:I2161,9,FALSE)</f>
        <v>obesity</v>
      </c>
      <c r="K2161" s="16" t="str">
        <f>VLOOKUP(A2161,'Medical Examinations'!A2161:J2161,10,FALSE)</f>
        <v>diabetes</v>
      </c>
      <c r="L2161" s="18">
        <f>VLOOKUP(A2161,'Hospitalisation Details'!A:F, 5, FALSE)</f>
        <v>29</v>
      </c>
      <c r="M2161" s="16">
        <f>VLOOKUP(A2161,'Hospitalisation Details'!A2161:H2161,8,FALSE)</f>
        <v>1877.93</v>
      </c>
      <c r="N2161" s="16" t="str">
        <f>VLOOKUP(A2161,'Hospitalisation Details'!A2161:I2161,9,FALSE)</f>
        <v>tier - 3</v>
      </c>
      <c r="O2161" s="16" t="str">
        <f>VLOOKUP(A2161,'Hospitalisation Details'!A2161:J2161,10,FALSE)</f>
        <v>tier - 1</v>
      </c>
      <c r="P2161" s="16" t="str">
        <f>VLOOKUP(A2161,'Hospitalisation Details'!A2161:K2161,11,FALSE)</f>
        <v>R1013</v>
      </c>
      <c r="Q2161" s="16">
        <f>VLOOKUP(A2161,'Hospitalisation Details'!A2161:L2161,12,FALSE)</f>
        <v>20</v>
      </c>
    </row>
    <row r="2162" spans="1:17" ht="20.399999999999999" x14ac:dyDescent="0.6">
      <c r="A2162" s="17" t="s">
        <v>202</v>
      </c>
      <c r="B2162" s="16" t="str">
        <f>VLOOKUP('HEALTH CARE'!A2162,'Customer Names'!A2162:D2162,3,FALSE)</f>
        <v>Natalini</v>
      </c>
      <c r="C2162" s="16">
        <f>VLOOKUP(A2162,'Medical Examinations'!A2162:B2162,2,FALSE)</f>
        <v>29.6</v>
      </c>
      <c r="D2162" s="16">
        <f>VLOOKUP(A2162,'Medical Examinations'!A2162:C2162,3,FALSE)</f>
        <v>11.03</v>
      </c>
      <c r="E2162" s="16" t="str">
        <f>VLOOKUP(A2162,'Medical Examinations'!A2162:D2162,4,FALSE)</f>
        <v>No</v>
      </c>
      <c r="F2162" s="16" t="str">
        <f>VLOOKUP(A2162,'Medical Examinations'!A2162:E2162,5,FALSE)</f>
        <v>No</v>
      </c>
      <c r="G2162" s="16" t="str">
        <f>VLOOKUP(A2162,'Medical Examinations'!A2162:F2162,6,FALSE)</f>
        <v>No</v>
      </c>
      <c r="H2162" s="16">
        <f>VLOOKUP('HEALTH CARE'!A2162,'Medical Examinations'!A2162:G2162,7,FALSE)</f>
        <v>0</v>
      </c>
      <c r="I2162" s="16" t="str">
        <f>VLOOKUP(A2162,'Medical Examinations'!A2162:H2162,8,FALSE)</f>
        <v>No</v>
      </c>
      <c r="J2162" s="16" t="str">
        <f>VLOOKUP(A2162,'Medical Examinations'!A2162:I2162,9,FALSE)</f>
        <v>overweight</v>
      </c>
      <c r="K2162" s="16" t="str">
        <f>VLOOKUP(A2162,'Medical Examinations'!A2162:J2162,10,FALSE)</f>
        <v>diabetes</v>
      </c>
      <c r="L2162" s="18">
        <f>VLOOKUP(A2162,'Hospitalisation Details'!A:F, 5, FALSE)</f>
        <v>22</v>
      </c>
      <c r="M2162" s="16">
        <f>VLOOKUP(A2162,'Hospitalisation Details'!A2162:H2162,8,FALSE)</f>
        <v>1875.34</v>
      </c>
      <c r="N2162" s="16" t="str">
        <f>VLOOKUP(A2162,'Hospitalisation Details'!A2162:I2162,9,FALSE)</f>
        <v>tier - 3</v>
      </c>
      <c r="O2162" s="16" t="str">
        <f>VLOOKUP(A2162,'Hospitalisation Details'!A2162:J2162,10,FALSE)</f>
        <v>tier - 2</v>
      </c>
      <c r="P2162" s="16" t="str">
        <f>VLOOKUP(A2162,'Hospitalisation Details'!A2162:K2162,11,FALSE)</f>
        <v>R1011</v>
      </c>
      <c r="Q2162" s="16">
        <f>VLOOKUP(A2162,'Hospitalisation Details'!A2162:L2162,12,FALSE)</f>
        <v>20</v>
      </c>
    </row>
    <row r="2163" spans="1:17" ht="20.399999999999999" x14ac:dyDescent="0.6">
      <c r="A2163" s="17" t="s">
        <v>201</v>
      </c>
      <c r="B2163" s="16" t="str">
        <f>VLOOKUP('HEALTH CARE'!A2163,'Customer Names'!A2163:D2163,3,FALSE)</f>
        <v>Robbins</v>
      </c>
      <c r="C2163" s="16">
        <f>VLOOKUP(A2163,'Medical Examinations'!A2163:B2163,2,FALSE)</f>
        <v>22.05</v>
      </c>
      <c r="D2163" s="16">
        <f>VLOOKUP(A2163,'Medical Examinations'!A2163:C2163,3,FALSE)</f>
        <v>4.43</v>
      </c>
      <c r="E2163" s="16" t="str">
        <f>VLOOKUP(A2163,'Medical Examinations'!A2163:D2163,4,FALSE)</f>
        <v>Yes</v>
      </c>
      <c r="F2163" s="16" t="str">
        <f>VLOOKUP(A2163,'Medical Examinations'!A2163:E2163,5,FALSE)</f>
        <v>No</v>
      </c>
      <c r="G2163" s="16" t="str">
        <f>VLOOKUP(A2163,'Medical Examinations'!A2163:F2163,6,FALSE)</f>
        <v>No</v>
      </c>
      <c r="H2163" s="16">
        <f>VLOOKUP('HEALTH CARE'!A2163,'Medical Examinations'!A2163:G2163,7,FALSE)</f>
        <v>0</v>
      </c>
      <c r="I2163" s="16" t="str">
        <f>VLOOKUP(A2163,'Medical Examinations'!A2163:H2163,8,FALSE)</f>
        <v>No</v>
      </c>
      <c r="J2163" s="16" t="str">
        <f>VLOOKUP(A2163,'Medical Examinations'!A2163:I2163,9,FALSE)</f>
        <v>normal weight</v>
      </c>
      <c r="K2163" s="16" t="str">
        <f>VLOOKUP(A2163,'Medical Examinations'!A2163:J2163,10,FALSE)</f>
        <v>normal</v>
      </c>
      <c r="L2163" s="18">
        <f>VLOOKUP(A2163,'Hospitalisation Details'!A:F, 5, FALSE)</f>
        <v>2</v>
      </c>
      <c r="M2163" s="16">
        <f>VLOOKUP(A2163,'Hospitalisation Details'!A2163:H2163,8,FALSE)</f>
        <v>1865.98</v>
      </c>
      <c r="N2163" s="16" t="str">
        <f>VLOOKUP(A2163,'Hospitalisation Details'!A2163:I2163,9,FALSE)</f>
        <v>tier - 3</v>
      </c>
      <c r="O2163" s="16" t="str">
        <f>VLOOKUP(A2163,'Hospitalisation Details'!A2163:J2163,10,FALSE)</f>
        <v>tier - 3</v>
      </c>
      <c r="P2163" s="16" t="str">
        <f>VLOOKUP(A2163,'Hospitalisation Details'!A2163:K2163,11,FALSE)</f>
        <v>R1012</v>
      </c>
      <c r="Q2163" s="16">
        <f>VLOOKUP(A2163,'Hospitalisation Details'!A2163:L2163,12,FALSE)</f>
        <v>26</v>
      </c>
    </row>
    <row r="2164" spans="1:17" ht="20.399999999999999" x14ac:dyDescent="0.6">
      <c r="A2164" s="17" t="s">
        <v>199</v>
      </c>
      <c r="B2164" s="16" t="str">
        <f>VLOOKUP('HEALTH CARE'!A2164,'Customer Names'!A2164:D2164,3,FALSE)</f>
        <v>Stanislav</v>
      </c>
      <c r="C2164" s="16">
        <f>VLOOKUP(A2164,'Medical Examinations'!A2164:B2164,2,FALSE)</f>
        <v>27.06</v>
      </c>
      <c r="D2164" s="16">
        <f>VLOOKUP(A2164,'Medical Examinations'!A2164:C2164,3,FALSE)</f>
        <v>6.14</v>
      </c>
      <c r="E2164" s="16" t="str">
        <f>VLOOKUP(A2164,'Medical Examinations'!A2164:D2164,4,FALSE)</f>
        <v>No</v>
      </c>
      <c r="F2164" s="16" t="str">
        <f>VLOOKUP(A2164,'Medical Examinations'!A2164:E2164,5,FALSE)</f>
        <v>yes</v>
      </c>
      <c r="G2164" s="16" t="str">
        <f>VLOOKUP(A2164,'Medical Examinations'!A2164:F2164,6,FALSE)</f>
        <v>No</v>
      </c>
      <c r="H2164" s="16">
        <f>VLOOKUP('HEALTH CARE'!A2164,'Medical Examinations'!A2164:G2164,7,FALSE)</f>
        <v>1</v>
      </c>
      <c r="I2164" s="16" t="str">
        <f>VLOOKUP(A2164,'Medical Examinations'!A2164:H2164,8,FALSE)</f>
        <v>No</v>
      </c>
      <c r="J2164" s="16" t="str">
        <f>VLOOKUP(A2164,'Medical Examinations'!A2164:I2164,9,FALSE)</f>
        <v>overweight</v>
      </c>
      <c r="K2164" s="16" t="str">
        <f>VLOOKUP(A2164,'Medical Examinations'!A2164:J2164,10,FALSE)</f>
        <v>prediabetes</v>
      </c>
      <c r="L2164" s="18">
        <f>VLOOKUP(A2164,'Hospitalisation Details'!A:F, 5, FALSE)</f>
        <v>27</v>
      </c>
      <c r="M2164" s="16">
        <f>VLOOKUP(A2164,'Hospitalisation Details'!A2164:H2164,8,FALSE)</f>
        <v>1863.45</v>
      </c>
      <c r="N2164" s="16" t="str">
        <f>VLOOKUP(A2164,'Hospitalisation Details'!A2164:I2164,9,FALSE)</f>
        <v>tier - 3</v>
      </c>
      <c r="O2164" s="16" t="str">
        <f>VLOOKUP(A2164,'Hospitalisation Details'!A2164:J2164,10,FALSE)</f>
        <v>tier - 1</v>
      </c>
      <c r="P2164" s="16" t="str">
        <f>VLOOKUP(A2164,'Hospitalisation Details'!A2164:K2164,11,FALSE)</f>
        <v>R1025</v>
      </c>
      <c r="Q2164" s="16">
        <f>VLOOKUP(A2164,'Hospitalisation Details'!A2164:L2164,12,FALSE)</f>
        <v>18</v>
      </c>
    </row>
    <row r="2165" spans="1:17" ht="20.399999999999999" x14ac:dyDescent="0.6">
      <c r="A2165" s="17" t="s">
        <v>198</v>
      </c>
      <c r="B2165" s="16" t="str">
        <f>VLOOKUP('HEALTH CARE'!A2165,'Customer Names'!A2165:D2165,3,FALSE)</f>
        <v>Meyer</v>
      </c>
      <c r="C2165" s="16">
        <f>VLOOKUP(A2165,'Medical Examinations'!A2165:B2165,2,FALSE)</f>
        <v>20.49</v>
      </c>
      <c r="D2165" s="16">
        <f>VLOOKUP(A2165,'Medical Examinations'!A2165:C2165,3,FALSE)</f>
        <v>4.87</v>
      </c>
      <c r="E2165" s="16" t="str">
        <f>VLOOKUP(A2165,'Medical Examinations'!A2165:D2165,4,FALSE)</f>
        <v>No</v>
      </c>
      <c r="F2165" s="16" t="str">
        <f>VLOOKUP(A2165,'Medical Examinations'!A2165:E2165,5,FALSE)</f>
        <v>No</v>
      </c>
      <c r="G2165" s="16" t="str">
        <f>VLOOKUP(A2165,'Medical Examinations'!A2165:F2165,6,FALSE)</f>
        <v>No</v>
      </c>
      <c r="H2165" s="16">
        <f>VLOOKUP('HEALTH CARE'!A2165,'Medical Examinations'!A2165:G2165,7,FALSE)</f>
        <v>0</v>
      </c>
      <c r="I2165" s="16" t="str">
        <f>VLOOKUP(A2165,'Medical Examinations'!A2165:H2165,8,FALSE)</f>
        <v>No</v>
      </c>
      <c r="J2165" s="16" t="str">
        <f>VLOOKUP(A2165,'Medical Examinations'!A2165:I2165,9,FALSE)</f>
        <v>normal weight</v>
      </c>
      <c r="K2165" s="16" t="str">
        <f>VLOOKUP(A2165,'Medical Examinations'!A2165:J2165,10,FALSE)</f>
        <v>normal</v>
      </c>
      <c r="L2165" s="18">
        <f>VLOOKUP(A2165,'Hospitalisation Details'!A:F, 5, FALSE)</f>
        <v>6</v>
      </c>
      <c r="M2165" s="16">
        <f>VLOOKUP(A2165,'Hospitalisation Details'!A2165:H2165,8,FALSE)</f>
        <v>1850.55</v>
      </c>
      <c r="N2165" s="16" t="str">
        <f>VLOOKUP(A2165,'Hospitalisation Details'!A2165:I2165,9,FALSE)</f>
        <v>tier - 3</v>
      </c>
      <c r="O2165" s="16" t="str">
        <f>VLOOKUP(A2165,'Hospitalisation Details'!A2165:J2165,10,FALSE)</f>
        <v>tier - 2</v>
      </c>
      <c r="P2165" s="16" t="str">
        <f>VLOOKUP(A2165,'Hospitalisation Details'!A2165:K2165,11,FALSE)</f>
        <v>R1012</v>
      </c>
      <c r="Q2165" s="16">
        <f>VLOOKUP(A2165,'Hospitalisation Details'!A2165:L2165,12,FALSE)</f>
        <v>28</v>
      </c>
    </row>
    <row r="2166" spans="1:17" ht="20.399999999999999" x14ac:dyDescent="0.6">
      <c r="A2166" s="17" t="s">
        <v>197</v>
      </c>
      <c r="B2166" s="16" t="str">
        <f>VLOOKUP('HEALTH CARE'!A2166,'Customer Names'!A2166:D2166,3,FALSE)</f>
        <v>Mears</v>
      </c>
      <c r="C2166" s="16">
        <f>VLOOKUP(A2166,'Medical Examinations'!A2166:B2166,2,FALSE)</f>
        <v>28.4</v>
      </c>
      <c r="D2166" s="16">
        <f>VLOOKUP(A2166,'Medical Examinations'!A2166:C2166,3,FALSE)</f>
        <v>4.3</v>
      </c>
      <c r="E2166" s="16" t="str">
        <f>VLOOKUP(A2166,'Medical Examinations'!A2166:D2166,4,FALSE)</f>
        <v>No</v>
      </c>
      <c r="F2166" s="16" t="str">
        <f>VLOOKUP(A2166,'Medical Examinations'!A2166:E2166,5,FALSE)</f>
        <v>No</v>
      </c>
      <c r="G2166" s="16" t="str">
        <f>VLOOKUP(A2166,'Medical Examinations'!A2166:F2166,6,FALSE)</f>
        <v>Yes</v>
      </c>
      <c r="H2166" s="16">
        <f>VLOOKUP('HEALTH CARE'!A2166,'Medical Examinations'!A2166:G2166,7,FALSE)</f>
        <v>1</v>
      </c>
      <c r="I2166" s="16" t="str">
        <f>VLOOKUP(A2166,'Medical Examinations'!A2166:H2166,8,FALSE)</f>
        <v>No</v>
      </c>
      <c r="J2166" s="16" t="str">
        <f>VLOOKUP(A2166,'Medical Examinations'!A2166:I2166,9,FALSE)</f>
        <v>overweight</v>
      </c>
      <c r="K2166" s="16" t="str">
        <f>VLOOKUP(A2166,'Medical Examinations'!A2166:J2166,10,FALSE)</f>
        <v>normal</v>
      </c>
      <c r="L2166" s="18">
        <f>VLOOKUP(A2166,'Hospitalisation Details'!A:F, 5, FALSE)</f>
        <v>20</v>
      </c>
      <c r="M2166" s="16">
        <f>VLOOKUP(A2166,'Hospitalisation Details'!A2166:H2166,8,FALSE)</f>
        <v>1842.52</v>
      </c>
      <c r="N2166" s="16" t="str">
        <f>VLOOKUP(A2166,'Hospitalisation Details'!A2166:I2166,9,FALSE)</f>
        <v>tier - 3</v>
      </c>
      <c r="O2166" s="16" t="str">
        <f>VLOOKUP(A2166,'Hospitalisation Details'!A2166:J2166,10,FALSE)</f>
        <v>tier - 2</v>
      </c>
      <c r="P2166" s="16" t="str">
        <f>VLOOKUP(A2166,'Hospitalisation Details'!A2166:K2166,11,FALSE)</f>
        <v>R1011</v>
      </c>
      <c r="Q2166" s="16">
        <f>VLOOKUP(A2166,'Hospitalisation Details'!A2166:L2166,12,FALSE)</f>
        <v>19</v>
      </c>
    </row>
    <row r="2167" spans="1:17" ht="20.399999999999999" x14ac:dyDescent="0.6">
      <c r="A2167" s="17" t="s">
        <v>196</v>
      </c>
      <c r="B2167" s="16" t="str">
        <f>VLOOKUP('HEALTH CARE'!A2167,'Customer Names'!A2167:D2167,3,FALSE)</f>
        <v>Neill</v>
      </c>
      <c r="C2167" s="16">
        <f>VLOOKUP(A2167,'Medical Examinations'!A2167:B2167,2,FALSE)</f>
        <v>41.91</v>
      </c>
      <c r="D2167" s="16">
        <f>VLOOKUP(A2167,'Medical Examinations'!A2167:C2167,3,FALSE)</f>
        <v>6.19</v>
      </c>
      <c r="E2167" s="16" t="str">
        <f>VLOOKUP(A2167,'Medical Examinations'!A2167:D2167,4,FALSE)</f>
        <v>No</v>
      </c>
      <c r="F2167" s="16" t="str">
        <f>VLOOKUP(A2167,'Medical Examinations'!A2167:E2167,5,FALSE)</f>
        <v>No</v>
      </c>
      <c r="G2167" s="16" t="str">
        <f>VLOOKUP(A2167,'Medical Examinations'!A2167:F2167,6,FALSE)</f>
        <v>No</v>
      </c>
      <c r="H2167" s="16">
        <f>VLOOKUP('HEALTH CARE'!A2167,'Medical Examinations'!A2167:G2167,7,FALSE)</f>
        <v>0</v>
      </c>
      <c r="I2167" s="16" t="str">
        <f>VLOOKUP(A2167,'Medical Examinations'!A2167:H2167,8,FALSE)</f>
        <v>No</v>
      </c>
      <c r="J2167" s="16" t="str">
        <f>VLOOKUP(A2167,'Medical Examinations'!A2167:I2167,9,FALSE)</f>
        <v>obesity</v>
      </c>
      <c r="K2167" s="16" t="str">
        <f>VLOOKUP(A2167,'Medical Examinations'!A2167:J2167,10,FALSE)</f>
        <v>prediabetes</v>
      </c>
      <c r="L2167" s="18">
        <f>VLOOKUP(A2167,'Hospitalisation Details'!A:F, 5, FALSE)</f>
        <v>12</v>
      </c>
      <c r="M2167" s="16">
        <f>VLOOKUP(A2167,'Hospitalisation Details'!A2167:H2167,8,FALSE)</f>
        <v>1837.28</v>
      </c>
      <c r="N2167" s="16" t="str">
        <f>VLOOKUP(A2167,'Hospitalisation Details'!A2167:I2167,9,FALSE)</f>
        <v>tier - 3</v>
      </c>
      <c r="O2167" s="16" t="str">
        <f>VLOOKUP(A2167,'Hospitalisation Details'!A2167:J2167,10,FALSE)</f>
        <v>tier - 2</v>
      </c>
      <c r="P2167" s="16" t="str">
        <f>VLOOKUP(A2167,'Hospitalisation Details'!A2167:K2167,11,FALSE)</f>
        <v>R1013</v>
      </c>
      <c r="Q2167" s="16">
        <f>VLOOKUP(A2167,'Hospitalisation Details'!A2167:L2167,12,FALSE)</f>
        <v>23</v>
      </c>
    </row>
    <row r="2168" spans="1:17" ht="20.399999999999999" x14ac:dyDescent="0.6">
      <c r="A2168" s="17" t="s">
        <v>195</v>
      </c>
      <c r="B2168" s="16" t="str">
        <f>VLOOKUP('HEALTH CARE'!A2168,'Customer Names'!A2168:D2168,3,FALSE)</f>
        <v>Tola</v>
      </c>
      <c r="C2168" s="16">
        <f>VLOOKUP(A2168,'Medical Examinations'!A2168:B2168,2,FALSE)</f>
        <v>24.6</v>
      </c>
      <c r="D2168" s="16">
        <f>VLOOKUP(A2168,'Medical Examinations'!A2168:C2168,3,FALSE)</f>
        <v>6.19</v>
      </c>
      <c r="E2168" s="16" t="str">
        <f>VLOOKUP(A2168,'Medical Examinations'!A2168:D2168,4,FALSE)</f>
        <v>No</v>
      </c>
      <c r="F2168" s="16" t="str">
        <f>VLOOKUP(A2168,'Medical Examinations'!A2168:E2168,5,FALSE)</f>
        <v>No</v>
      </c>
      <c r="G2168" s="16" t="str">
        <f>VLOOKUP(A2168,'Medical Examinations'!A2168:F2168,6,FALSE)</f>
        <v>Yes</v>
      </c>
      <c r="H2168" s="16">
        <f>VLOOKUP('HEALTH CARE'!A2168,'Medical Examinations'!A2168:G2168,7,FALSE)</f>
        <v>1</v>
      </c>
      <c r="I2168" s="16" t="str">
        <f>VLOOKUP(A2168,'Medical Examinations'!A2168:H2168,8,FALSE)</f>
        <v>No</v>
      </c>
      <c r="J2168" s="16" t="str">
        <f>VLOOKUP(A2168,'Medical Examinations'!A2168:I2168,9,FALSE)</f>
        <v>normal weight</v>
      </c>
      <c r="K2168" s="16" t="str">
        <f>VLOOKUP(A2168,'Medical Examinations'!A2168:J2168,10,FALSE)</f>
        <v>prediabetes</v>
      </c>
      <c r="L2168" s="18">
        <f>VLOOKUP(A2168,'Hospitalisation Details'!A:F, 5, FALSE)</f>
        <v>4</v>
      </c>
      <c r="M2168" s="16">
        <f>VLOOKUP(A2168,'Hospitalisation Details'!A2168:H2168,8,FALSE)</f>
        <v>1837.24</v>
      </c>
      <c r="N2168" s="16" t="str">
        <f>VLOOKUP(A2168,'Hospitalisation Details'!A2168:I2168,9,FALSE)</f>
        <v>tier - 3</v>
      </c>
      <c r="O2168" s="16" t="str">
        <f>VLOOKUP(A2168,'Hospitalisation Details'!A2168:J2168,10,FALSE)</f>
        <v>tier - 2</v>
      </c>
      <c r="P2168" s="16" t="str">
        <f>VLOOKUP(A2168,'Hospitalisation Details'!A2168:K2168,11,FALSE)</f>
        <v>R1011</v>
      </c>
      <c r="Q2168" s="16">
        <f>VLOOKUP(A2168,'Hospitalisation Details'!A2168:L2168,12,FALSE)</f>
        <v>19</v>
      </c>
    </row>
    <row r="2169" spans="1:17" ht="20.399999999999999" x14ac:dyDescent="0.6">
      <c r="A2169" s="17" t="s">
        <v>194</v>
      </c>
      <c r="B2169" s="16" t="str">
        <f>VLOOKUP('HEALTH CARE'!A2169,'Customer Names'!A2169:D2169,3,FALSE)</f>
        <v>Briskman</v>
      </c>
      <c r="C2169" s="16">
        <f>VLOOKUP(A2169,'Medical Examinations'!A2169:B2169,2,FALSE)</f>
        <v>20.9</v>
      </c>
      <c r="D2169" s="16">
        <f>VLOOKUP(A2169,'Medical Examinations'!A2169:C2169,3,FALSE)</f>
        <v>5.12</v>
      </c>
      <c r="E2169" s="16" t="str">
        <f>VLOOKUP(A2169,'Medical Examinations'!A2169:D2169,4,FALSE)</f>
        <v>No</v>
      </c>
      <c r="F2169" s="16" t="str">
        <f>VLOOKUP(A2169,'Medical Examinations'!A2169:E2169,5,FALSE)</f>
        <v>No</v>
      </c>
      <c r="G2169" s="16" t="str">
        <f>VLOOKUP(A2169,'Medical Examinations'!A2169:F2169,6,FALSE)</f>
        <v>Yes</v>
      </c>
      <c r="H2169" s="16">
        <f>VLOOKUP('HEALTH CARE'!A2169,'Medical Examinations'!A2169:G2169,7,FALSE)</f>
        <v>1</v>
      </c>
      <c r="I2169" s="16" t="str">
        <f>VLOOKUP(A2169,'Medical Examinations'!A2169:H2169,8,FALSE)</f>
        <v>No</v>
      </c>
      <c r="J2169" s="16" t="str">
        <f>VLOOKUP(A2169,'Medical Examinations'!A2169:I2169,9,FALSE)</f>
        <v>normal weight</v>
      </c>
      <c r="K2169" s="16" t="str">
        <f>VLOOKUP(A2169,'Medical Examinations'!A2169:J2169,10,FALSE)</f>
        <v>normal</v>
      </c>
      <c r="L2169" s="18">
        <f>VLOOKUP(A2169,'Hospitalisation Details'!A:F, 5, FALSE)</f>
        <v>11</v>
      </c>
      <c r="M2169" s="16">
        <f>VLOOKUP(A2169,'Hospitalisation Details'!A2169:H2169,8,FALSE)</f>
        <v>1832.09</v>
      </c>
      <c r="N2169" s="16" t="str">
        <f>VLOOKUP(A2169,'Hospitalisation Details'!A2169:I2169,9,FALSE)</f>
        <v>tier - 3</v>
      </c>
      <c r="O2169" s="16" t="str">
        <f>VLOOKUP(A2169,'Hospitalisation Details'!A2169:J2169,10,FALSE)</f>
        <v>tier - 3</v>
      </c>
      <c r="P2169" s="16" t="str">
        <f>VLOOKUP(A2169,'Hospitalisation Details'!A2169:K2169,11,FALSE)</f>
        <v>R1011</v>
      </c>
      <c r="Q2169" s="16">
        <f>VLOOKUP(A2169,'Hospitalisation Details'!A2169:L2169,12,FALSE)</f>
        <v>19</v>
      </c>
    </row>
    <row r="2170" spans="1:17" ht="20.399999999999999" x14ac:dyDescent="0.6">
      <c r="A2170" s="17" t="s">
        <v>193</v>
      </c>
      <c r="B2170" s="16" t="str">
        <f>VLOOKUP('HEALTH CARE'!A2170,'Customer Names'!A2170:D2170,3,FALSE)</f>
        <v>Ritzenhein</v>
      </c>
      <c r="C2170" s="16">
        <f>VLOOKUP(A2170,'Medical Examinations'!A2170:B2170,2,FALSE)</f>
        <v>34.4</v>
      </c>
      <c r="D2170" s="16">
        <f>VLOOKUP(A2170,'Medical Examinations'!A2170:C2170,3,FALSE)</f>
        <v>4.04</v>
      </c>
      <c r="E2170" s="16" t="str">
        <f>VLOOKUP(A2170,'Medical Examinations'!A2170:D2170,4,FALSE)</f>
        <v>No</v>
      </c>
      <c r="F2170" s="16" t="str">
        <f>VLOOKUP(A2170,'Medical Examinations'!A2170:E2170,5,FALSE)</f>
        <v>No</v>
      </c>
      <c r="G2170" s="16" t="str">
        <f>VLOOKUP(A2170,'Medical Examinations'!A2170:F2170,6,FALSE)</f>
        <v>No</v>
      </c>
      <c r="H2170" s="16">
        <f>VLOOKUP('HEALTH CARE'!A2170,'Medical Examinations'!A2170:G2170,7,FALSE)</f>
        <v>0</v>
      </c>
      <c r="I2170" s="16" t="str">
        <f>VLOOKUP(A2170,'Medical Examinations'!A2170:H2170,8,FALSE)</f>
        <v>No</v>
      </c>
      <c r="J2170" s="16" t="str">
        <f>VLOOKUP(A2170,'Medical Examinations'!A2170:I2170,9,FALSE)</f>
        <v>obesity</v>
      </c>
      <c r="K2170" s="16" t="str">
        <f>VLOOKUP(A2170,'Medical Examinations'!A2170:J2170,10,FALSE)</f>
        <v>normal</v>
      </c>
      <c r="L2170" s="18">
        <f>VLOOKUP(A2170,'Hospitalisation Details'!A:F, 5, FALSE)</f>
        <v>1</v>
      </c>
      <c r="M2170" s="16">
        <f>VLOOKUP(A2170,'Hospitalisation Details'!A2170:H2170,8,FALSE)</f>
        <v>1826.84</v>
      </c>
      <c r="N2170" s="16" t="str">
        <f>VLOOKUP(A2170,'Hospitalisation Details'!A2170:I2170,9,FALSE)</f>
        <v>tier - 3</v>
      </c>
      <c r="O2170" s="16" t="str">
        <f>VLOOKUP(A2170,'Hospitalisation Details'!A2170:J2170,10,FALSE)</f>
        <v>tier - 2</v>
      </c>
      <c r="P2170" s="16" t="str">
        <f>VLOOKUP(A2170,'Hospitalisation Details'!A2170:K2170,11,FALSE)</f>
        <v>R1011</v>
      </c>
      <c r="Q2170" s="16">
        <f>VLOOKUP(A2170,'Hospitalisation Details'!A2170:L2170,12,FALSE)</f>
        <v>23</v>
      </c>
    </row>
    <row r="2171" spans="1:17" ht="20.399999999999999" x14ac:dyDescent="0.6">
      <c r="A2171" s="17" t="s">
        <v>192</v>
      </c>
      <c r="B2171" s="16" t="str">
        <f>VLOOKUP('HEALTH CARE'!A2171,'Customer Names'!A2171:D2171,3,FALSE)</f>
        <v>Malkowski</v>
      </c>
      <c r="C2171" s="16">
        <f>VLOOKUP(A2171,'Medical Examinations'!A2171:B2171,2,FALSE)</f>
        <v>32.56</v>
      </c>
      <c r="D2171" s="16">
        <f>VLOOKUP(A2171,'Medical Examinations'!A2171:C2171,3,FALSE)</f>
        <v>5.36</v>
      </c>
      <c r="E2171" s="16" t="str">
        <f>VLOOKUP(A2171,'Medical Examinations'!A2171:D2171,4,FALSE)</f>
        <v>No</v>
      </c>
      <c r="F2171" s="16" t="str">
        <f>VLOOKUP(A2171,'Medical Examinations'!A2171:E2171,5,FALSE)</f>
        <v>No</v>
      </c>
      <c r="G2171" s="16" t="str">
        <f>VLOOKUP(A2171,'Medical Examinations'!A2171:F2171,6,FALSE)</f>
        <v>No</v>
      </c>
      <c r="H2171" s="16">
        <f>VLOOKUP('HEALTH CARE'!A2171,'Medical Examinations'!A2171:G2171,7,FALSE)</f>
        <v>0</v>
      </c>
      <c r="I2171" s="16" t="str">
        <f>VLOOKUP(A2171,'Medical Examinations'!A2171:H2171,8,FALSE)</f>
        <v>No</v>
      </c>
      <c r="J2171" s="16" t="str">
        <f>VLOOKUP(A2171,'Medical Examinations'!A2171:I2171,9,FALSE)</f>
        <v>obesity</v>
      </c>
      <c r="K2171" s="16" t="str">
        <f>VLOOKUP(A2171,'Medical Examinations'!A2171:J2171,10,FALSE)</f>
        <v>normal</v>
      </c>
      <c r="L2171" s="18">
        <f>VLOOKUP(A2171,'Hospitalisation Details'!A:F, 5, FALSE)</f>
        <v>17</v>
      </c>
      <c r="M2171" s="16">
        <f>VLOOKUP(A2171,'Hospitalisation Details'!A2171:H2171,8,FALSE)</f>
        <v>1824.29</v>
      </c>
      <c r="N2171" s="16" t="str">
        <f>VLOOKUP(A2171,'Hospitalisation Details'!A2171:I2171,9,FALSE)</f>
        <v>tier - 3</v>
      </c>
      <c r="O2171" s="16" t="str">
        <f>VLOOKUP(A2171,'Hospitalisation Details'!A2171:J2171,10,FALSE)</f>
        <v>tier - 3</v>
      </c>
      <c r="P2171" s="16" t="str">
        <f>VLOOKUP(A2171,'Hospitalisation Details'!A2171:K2171,11,FALSE)</f>
        <v>R1013</v>
      </c>
      <c r="Q2171" s="16">
        <f>VLOOKUP(A2171,'Hospitalisation Details'!A2171:L2171,12,FALSE)</f>
        <v>23</v>
      </c>
    </row>
    <row r="2172" spans="1:17" ht="20.399999999999999" x14ac:dyDescent="0.6">
      <c r="A2172" s="17" t="s">
        <v>191</v>
      </c>
      <c r="B2172" s="16" t="str">
        <f>VLOOKUP('HEALTH CARE'!A2172,'Customer Names'!A2172:D2172,3,FALSE)</f>
        <v>Andreyko</v>
      </c>
      <c r="C2172" s="16">
        <f>VLOOKUP(A2172,'Medical Examinations'!A2172:B2172,2,FALSE)</f>
        <v>27.98</v>
      </c>
      <c r="D2172" s="16">
        <f>VLOOKUP(A2172,'Medical Examinations'!A2172:C2172,3,FALSE)</f>
        <v>4.38</v>
      </c>
      <c r="E2172" s="16" t="str">
        <f>VLOOKUP(A2172,'Medical Examinations'!A2172:D2172,4,FALSE)</f>
        <v>No</v>
      </c>
      <c r="F2172" s="16" t="str">
        <f>VLOOKUP(A2172,'Medical Examinations'!A2172:E2172,5,FALSE)</f>
        <v>yes</v>
      </c>
      <c r="G2172" s="16" t="str">
        <f>VLOOKUP(A2172,'Medical Examinations'!A2172:F2172,6,FALSE)</f>
        <v>No</v>
      </c>
      <c r="H2172" s="16">
        <f>VLOOKUP('HEALTH CARE'!A2172,'Medical Examinations'!A2172:G2172,7,FALSE)</f>
        <v>1</v>
      </c>
      <c r="I2172" s="16" t="str">
        <f>VLOOKUP(A2172,'Medical Examinations'!A2172:H2172,8,FALSE)</f>
        <v>No</v>
      </c>
      <c r="J2172" s="16" t="str">
        <f>VLOOKUP(A2172,'Medical Examinations'!A2172:I2172,9,FALSE)</f>
        <v>overweight</v>
      </c>
      <c r="K2172" s="16" t="str">
        <f>VLOOKUP(A2172,'Medical Examinations'!A2172:J2172,10,FALSE)</f>
        <v>normal</v>
      </c>
      <c r="L2172" s="18">
        <f>VLOOKUP(A2172,'Hospitalisation Details'!A:F, 5, FALSE)</f>
        <v>19</v>
      </c>
      <c r="M2172" s="16">
        <f>VLOOKUP(A2172,'Hospitalisation Details'!A2172:H2172,8,FALSE)</f>
        <v>1822.54</v>
      </c>
      <c r="N2172" s="16" t="str">
        <f>VLOOKUP(A2172,'Hospitalisation Details'!A2172:I2172,9,FALSE)</f>
        <v>tier - 3</v>
      </c>
      <c r="O2172" s="16" t="str">
        <f>VLOOKUP(A2172,'Hospitalisation Details'!A2172:J2172,10,FALSE)</f>
        <v>tier - 1</v>
      </c>
      <c r="P2172" s="16" t="str">
        <f>VLOOKUP(A2172,'Hospitalisation Details'!A2172:K2172,11,FALSE)</f>
        <v>R1012</v>
      </c>
      <c r="Q2172" s="16">
        <f>VLOOKUP(A2172,'Hospitalisation Details'!A2172:L2172,12,FALSE)</f>
        <v>18</v>
      </c>
    </row>
    <row r="2173" spans="1:17" ht="20.399999999999999" x14ac:dyDescent="0.6">
      <c r="A2173" s="17" t="s">
        <v>190</v>
      </c>
      <c r="B2173" s="16" t="str">
        <f>VLOOKUP('HEALTH CARE'!A2173,'Customer Names'!A2173:D2173,3,FALSE)</f>
        <v>Landry</v>
      </c>
      <c r="C2173" s="16">
        <f>VLOOKUP(A2173,'Medical Examinations'!A2173:B2173,2,FALSE)</f>
        <v>26.51</v>
      </c>
      <c r="D2173" s="16">
        <f>VLOOKUP(A2173,'Medical Examinations'!A2173:C2173,3,FALSE)</f>
        <v>4.58</v>
      </c>
      <c r="E2173" s="16" t="str">
        <f>VLOOKUP(A2173,'Medical Examinations'!A2173:D2173,4,FALSE)</f>
        <v>No</v>
      </c>
      <c r="F2173" s="16" t="str">
        <f>VLOOKUP(A2173,'Medical Examinations'!A2173:E2173,5,FALSE)</f>
        <v>No</v>
      </c>
      <c r="G2173" s="16" t="str">
        <f>VLOOKUP(A2173,'Medical Examinations'!A2173:F2173,6,FALSE)</f>
        <v>No</v>
      </c>
      <c r="H2173" s="16">
        <f>VLOOKUP('HEALTH CARE'!A2173,'Medical Examinations'!A2173:G2173,7,FALSE)</f>
        <v>0</v>
      </c>
      <c r="I2173" s="16" t="str">
        <f>VLOOKUP(A2173,'Medical Examinations'!A2173:H2173,8,FALSE)</f>
        <v>No</v>
      </c>
      <c r="J2173" s="16" t="str">
        <f>VLOOKUP(A2173,'Medical Examinations'!A2173:I2173,9,FALSE)</f>
        <v>overweight</v>
      </c>
      <c r="K2173" s="16" t="str">
        <f>VLOOKUP(A2173,'Medical Examinations'!A2173:J2173,10,FALSE)</f>
        <v>normal</v>
      </c>
      <c r="L2173" s="18">
        <f>VLOOKUP(A2173,'Hospitalisation Details'!A:F, 5, FALSE)</f>
        <v>25</v>
      </c>
      <c r="M2173" s="16">
        <f>VLOOKUP(A2173,'Hospitalisation Details'!A2173:H2173,8,FALSE)</f>
        <v>1815.88</v>
      </c>
      <c r="N2173" s="16" t="str">
        <f>VLOOKUP(A2173,'Hospitalisation Details'!A2173:I2173,9,FALSE)</f>
        <v>tier - 3</v>
      </c>
      <c r="O2173" s="16" t="str">
        <f>VLOOKUP(A2173,'Hospitalisation Details'!A2173:J2173,10,FALSE)</f>
        <v>tier - 3</v>
      </c>
      <c r="P2173" s="16" t="str">
        <f>VLOOKUP(A2173,'Hospitalisation Details'!A2173:K2173,11,FALSE)</f>
        <v>R1013</v>
      </c>
      <c r="Q2173" s="16">
        <f>VLOOKUP(A2173,'Hospitalisation Details'!A2173:L2173,12,FALSE)</f>
        <v>23</v>
      </c>
    </row>
    <row r="2174" spans="1:17" ht="20.399999999999999" x14ac:dyDescent="0.6">
      <c r="A2174" s="17" t="s">
        <v>189</v>
      </c>
      <c r="B2174" s="16" t="str">
        <f>VLOOKUP('HEALTH CARE'!A2174,'Customer Names'!A2174:D2174,3,FALSE)</f>
        <v>Lozier</v>
      </c>
      <c r="C2174" s="16">
        <f>VLOOKUP(A2174,'Medical Examinations'!A2174:B2174,2,FALSE)</f>
        <v>29.734999999999999</v>
      </c>
      <c r="D2174" s="16">
        <f>VLOOKUP(A2174,'Medical Examinations'!A2174:C2174,3,FALSE)</f>
        <v>11.92</v>
      </c>
      <c r="E2174" s="16" t="str">
        <f>VLOOKUP(A2174,'Medical Examinations'!A2174:D2174,4,FALSE)</f>
        <v>No</v>
      </c>
      <c r="F2174" s="16" t="str">
        <f>VLOOKUP(A2174,'Medical Examinations'!A2174:E2174,5,FALSE)</f>
        <v>No</v>
      </c>
      <c r="G2174" s="16" t="str">
        <f>VLOOKUP(A2174,'Medical Examinations'!A2174:F2174,6,FALSE)</f>
        <v>No</v>
      </c>
      <c r="H2174" s="16">
        <f>VLOOKUP('HEALTH CARE'!A2174,'Medical Examinations'!A2174:G2174,7,FALSE)</f>
        <v>0</v>
      </c>
      <c r="I2174" s="16" t="str">
        <f>VLOOKUP(A2174,'Medical Examinations'!A2174:H2174,8,FALSE)</f>
        <v>No</v>
      </c>
      <c r="J2174" s="16" t="str">
        <f>VLOOKUP(A2174,'Medical Examinations'!A2174:I2174,9,FALSE)</f>
        <v>overweight</v>
      </c>
      <c r="K2174" s="16" t="str">
        <f>VLOOKUP(A2174,'Medical Examinations'!A2174:J2174,10,FALSE)</f>
        <v>diabetes</v>
      </c>
      <c r="L2174" s="18">
        <f>VLOOKUP(A2174,'Hospitalisation Details'!A:F, 5, FALSE)</f>
        <v>13</v>
      </c>
      <c r="M2174" s="16">
        <f>VLOOKUP(A2174,'Hospitalisation Details'!A2174:H2174,8,FALSE)</f>
        <v>1769.53</v>
      </c>
      <c r="N2174" s="16" t="str">
        <f>VLOOKUP(A2174,'Hospitalisation Details'!A2174:I2174,9,FALSE)</f>
        <v>tier - 3</v>
      </c>
      <c r="O2174" s="16" t="str">
        <f>VLOOKUP(A2174,'Hospitalisation Details'!A2174:J2174,10,FALSE)</f>
        <v>tier - 3</v>
      </c>
      <c r="P2174" s="16" t="str">
        <f>VLOOKUP(A2174,'Hospitalisation Details'!A2174:K2174,11,FALSE)</f>
        <v>R1012</v>
      </c>
      <c r="Q2174" s="16">
        <f>VLOOKUP(A2174,'Hospitalisation Details'!A2174:L2174,12,FALSE)</f>
        <v>20</v>
      </c>
    </row>
    <row r="2175" spans="1:17" ht="20.399999999999999" x14ac:dyDescent="0.6">
      <c r="A2175" s="17" t="s">
        <v>188</v>
      </c>
      <c r="B2175" s="16" t="str">
        <f>VLOOKUP('HEALTH CARE'!A2175,'Customer Names'!A2175:D2175,3,FALSE)</f>
        <v>O'Brien</v>
      </c>
      <c r="C2175" s="16">
        <f>VLOOKUP(A2175,'Medical Examinations'!A2175:B2175,2,FALSE)</f>
        <v>40.5</v>
      </c>
      <c r="D2175" s="16">
        <f>VLOOKUP(A2175,'Medical Examinations'!A2175:C2175,3,FALSE)</f>
        <v>5.4</v>
      </c>
      <c r="E2175" s="16" t="str">
        <f>VLOOKUP(A2175,'Medical Examinations'!A2175:D2175,4,FALSE)</f>
        <v>No</v>
      </c>
      <c r="F2175" s="16" t="str">
        <f>VLOOKUP(A2175,'Medical Examinations'!A2175:E2175,5,FALSE)</f>
        <v>No</v>
      </c>
      <c r="G2175" s="16" t="str">
        <f>VLOOKUP(A2175,'Medical Examinations'!A2175:F2175,6,FALSE)</f>
        <v>Yes</v>
      </c>
      <c r="H2175" s="16">
        <f>VLOOKUP('HEALTH CARE'!A2175,'Medical Examinations'!A2175:G2175,7,FALSE)</f>
        <v>1</v>
      </c>
      <c r="I2175" s="16" t="str">
        <f>VLOOKUP(A2175,'Medical Examinations'!A2175:H2175,8,FALSE)</f>
        <v>No</v>
      </c>
      <c r="J2175" s="16" t="str">
        <f>VLOOKUP(A2175,'Medical Examinations'!A2175:I2175,9,FALSE)</f>
        <v>obesity</v>
      </c>
      <c r="K2175" s="16" t="str">
        <f>VLOOKUP(A2175,'Medical Examinations'!A2175:J2175,10,FALSE)</f>
        <v>normal</v>
      </c>
      <c r="L2175" s="18">
        <f>VLOOKUP(A2175,'Hospitalisation Details'!A:F, 5, FALSE)</f>
        <v>19</v>
      </c>
      <c r="M2175" s="16">
        <f>VLOOKUP(A2175,'Hospitalisation Details'!A2175:H2175,8,FALSE)</f>
        <v>1759.34</v>
      </c>
      <c r="N2175" s="16" t="str">
        <f>VLOOKUP(A2175,'Hospitalisation Details'!A2175:I2175,9,FALSE)</f>
        <v>tier - 3</v>
      </c>
      <c r="O2175" s="16" t="str">
        <f>VLOOKUP(A2175,'Hospitalisation Details'!A2175:J2175,10,FALSE)</f>
        <v>tier - 1</v>
      </c>
      <c r="P2175" s="16" t="str">
        <f>VLOOKUP(A2175,'Hospitalisation Details'!A2175:K2175,11,FALSE)</f>
        <v>R1011</v>
      </c>
      <c r="Q2175" s="16">
        <f>VLOOKUP(A2175,'Hospitalisation Details'!A2175:L2175,12,FALSE)</f>
        <v>19</v>
      </c>
    </row>
    <row r="2176" spans="1:17" ht="20.399999999999999" x14ac:dyDescent="0.6">
      <c r="A2176" s="17" t="s">
        <v>187</v>
      </c>
      <c r="B2176" s="16" t="str">
        <f>VLOOKUP('HEALTH CARE'!A2176,'Customer Names'!A2176:D2176,3,FALSE)</f>
        <v>Rodas</v>
      </c>
      <c r="C2176" s="16">
        <f>VLOOKUP(A2176,'Medical Examinations'!A2176:B2176,2,FALSE)</f>
        <v>25.64</v>
      </c>
      <c r="D2176" s="16">
        <f>VLOOKUP(A2176,'Medical Examinations'!A2176:C2176,3,FALSE)</f>
        <v>4.76</v>
      </c>
      <c r="E2176" s="16" t="str">
        <f>VLOOKUP(A2176,'Medical Examinations'!A2176:D2176,4,FALSE)</f>
        <v>No</v>
      </c>
      <c r="F2176" s="16" t="str">
        <f>VLOOKUP(A2176,'Medical Examinations'!A2176:E2176,5,FALSE)</f>
        <v>No</v>
      </c>
      <c r="G2176" s="16" t="str">
        <f>VLOOKUP(A2176,'Medical Examinations'!A2176:F2176,6,FALSE)</f>
        <v>No</v>
      </c>
      <c r="H2176" s="16">
        <f>VLOOKUP('HEALTH CARE'!A2176,'Medical Examinations'!A2176:G2176,7,FALSE)</f>
        <v>1</v>
      </c>
      <c r="I2176" s="16" t="str">
        <f>VLOOKUP(A2176,'Medical Examinations'!A2176:H2176,8,FALSE)</f>
        <v>No</v>
      </c>
      <c r="J2176" s="16" t="str">
        <f>VLOOKUP(A2176,'Medical Examinations'!A2176:I2176,9,FALSE)</f>
        <v>overweight</v>
      </c>
      <c r="K2176" s="16" t="str">
        <f>VLOOKUP(A2176,'Medical Examinations'!A2176:J2176,10,FALSE)</f>
        <v>normal</v>
      </c>
      <c r="L2176" s="18">
        <f>VLOOKUP(A2176,'Hospitalisation Details'!A:F, 5, FALSE)</f>
        <v>7</v>
      </c>
      <c r="M2176" s="16">
        <f>VLOOKUP(A2176,'Hospitalisation Details'!A2176:H2176,8,FALSE)</f>
        <v>1756.6</v>
      </c>
      <c r="N2176" s="16" t="str">
        <f>VLOOKUP(A2176,'Hospitalisation Details'!A2176:I2176,9,FALSE)</f>
        <v>tier - 3</v>
      </c>
      <c r="O2176" s="16" t="str">
        <f>VLOOKUP(A2176,'Hospitalisation Details'!A2176:J2176,10,FALSE)</f>
        <v>tier - 3</v>
      </c>
      <c r="P2176" s="16" t="str">
        <f>VLOOKUP(A2176,'Hospitalisation Details'!A2176:K2176,11,FALSE)</f>
        <v>R1013</v>
      </c>
      <c r="Q2176" s="16">
        <f>VLOOKUP(A2176,'Hospitalisation Details'!A2176:L2176,12,FALSE)</f>
        <v>24</v>
      </c>
    </row>
    <row r="2177" spans="1:17" ht="20.399999999999999" x14ac:dyDescent="0.6">
      <c r="A2177" s="17" t="s">
        <v>186</v>
      </c>
      <c r="B2177" s="16" t="str">
        <f>VLOOKUP('HEALTH CARE'!A2177,'Customer Names'!A2177:D2177,3,FALSE)</f>
        <v>O'Connor</v>
      </c>
      <c r="C2177" s="16">
        <f>VLOOKUP(A2177,'Medical Examinations'!A2177:B2177,2,FALSE)</f>
        <v>32.9</v>
      </c>
      <c r="D2177" s="16">
        <f>VLOOKUP(A2177,'Medical Examinations'!A2177:C2177,3,FALSE)</f>
        <v>4.78</v>
      </c>
      <c r="E2177" s="16" t="str">
        <f>VLOOKUP(A2177,'Medical Examinations'!A2177:D2177,4,FALSE)</f>
        <v>No</v>
      </c>
      <c r="F2177" s="16" t="str">
        <f>VLOOKUP(A2177,'Medical Examinations'!A2177:E2177,5,FALSE)</f>
        <v>No</v>
      </c>
      <c r="G2177" s="16" t="str">
        <f>VLOOKUP(A2177,'Medical Examinations'!A2177:F2177,6,FALSE)</f>
        <v>Yes</v>
      </c>
      <c r="H2177" s="16">
        <f>VLOOKUP('HEALTH CARE'!A2177,'Medical Examinations'!A2177:G2177,7,FALSE)</f>
        <v>1</v>
      </c>
      <c r="I2177" s="16" t="str">
        <f>VLOOKUP(A2177,'Medical Examinations'!A2177:H2177,8,FALSE)</f>
        <v>No</v>
      </c>
      <c r="J2177" s="16" t="str">
        <f>VLOOKUP(A2177,'Medical Examinations'!A2177:I2177,9,FALSE)</f>
        <v>obesity</v>
      </c>
      <c r="K2177" s="16" t="str">
        <f>VLOOKUP(A2177,'Medical Examinations'!A2177:J2177,10,FALSE)</f>
        <v>normal</v>
      </c>
      <c r="L2177" s="18">
        <f>VLOOKUP(A2177,'Hospitalisation Details'!A:F, 5, FALSE)</f>
        <v>26</v>
      </c>
      <c r="M2177" s="16">
        <f>VLOOKUP(A2177,'Hospitalisation Details'!A2177:H2177,8,FALSE)</f>
        <v>1748.77</v>
      </c>
      <c r="N2177" s="16" t="str">
        <f>VLOOKUP(A2177,'Hospitalisation Details'!A2177:I2177,9,FALSE)</f>
        <v>tier - 3</v>
      </c>
      <c r="O2177" s="16" t="str">
        <f>VLOOKUP(A2177,'Hospitalisation Details'!A2177:J2177,10,FALSE)</f>
        <v>tier - 1</v>
      </c>
      <c r="P2177" s="16" t="str">
        <f>VLOOKUP(A2177,'Hospitalisation Details'!A2177:K2177,11,FALSE)</f>
        <v>R1011</v>
      </c>
      <c r="Q2177" s="16">
        <f>VLOOKUP(A2177,'Hospitalisation Details'!A2177:L2177,12,FALSE)</f>
        <v>19</v>
      </c>
    </row>
    <row r="2178" spans="1:17" ht="20.399999999999999" x14ac:dyDescent="0.6">
      <c r="A2178" s="17" t="s">
        <v>185</v>
      </c>
      <c r="B2178" s="16" t="str">
        <f>VLOOKUP('HEALTH CARE'!A2178,'Customer Names'!A2178:D2178,3,FALSE)</f>
        <v>White</v>
      </c>
      <c r="C2178" s="16">
        <f>VLOOKUP(A2178,'Medical Examinations'!A2178:B2178,2,FALSE)</f>
        <v>29.8</v>
      </c>
      <c r="D2178" s="16">
        <f>VLOOKUP(A2178,'Medical Examinations'!A2178:C2178,3,FALSE)</f>
        <v>4.26</v>
      </c>
      <c r="E2178" s="16" t="str">
        <f>VLOOKUP(A2178,'Medical Examinations'!A2178:D2178,4,FALSE)</f>
        <v>No</v>
      </c>
      <c r="F2178" s="16" t="str">
        <f>VLOOKUP(A2178,'Medical Examinations'!A2178:E2178,5,FALSE)</f>
        <v>No</v>
      </c>
      <c r="G2178" s="16" t="str">
        <f>VLOOKUP(A2178,'Medical Examinations'!A2178:F2178,6,FALSE)</f>
        <v>Yes</v>
      </c>
      <c r="H2178" s="16">
        <f>VLOOKUP('HEALTH CARE'!A2178,'Medical Examinations'!A2178:G2178,7,FALSE)</f>
        <v>1</v>
      </c>
      <c r="I2178" s="16" t="str">
        <f>VLOOKUP(A2178,'Medical Examinations'!A2178:H2178,8,FALSE)</f>
        <v>No</v>
      </c>
      <c r="J2178" s="16" t="str">
        <f>VLOOKUP(A2178,'Medical Examinations'!A2178:I2178,9,FALSE)</f>
        <v>overweight</v>
      </c>
      <c r="K2178" s="16" t="str">
        <f>VLOOKUP(A2178,'Medical Examinations'!A2178:J2178,10,FALSE)</f>
        <v>normal</v>
      </c>
      <c r="L2178" s="18">
        <f>VLOOKUP(A2178,'Hospitalisation Details'!A:F, 5, FALSE)</f>
        <v>28</v>
      </c>
      <c r="M2178" s="16">
        <f>VLOOKUP(A2178,'Hospitalisation Details'!A2178:H2178,8,FALSE)</f>
        <v>1744.47</v>
      </c>
      <c r="N2178" s="16" t="str">
        <f>VLOOKUP(A2178,'Hospitalisation Details'!A2178:I2178,9,FALSE)</f>
        <v>tier - 3</v>
      </c>
      <c r="O2178" s="16" t="str">
        <f>VLOOKUP(A2178,'Hospitalisation Details'!A2178:J2178,10,FALSE)</f>
        <v>tier - 1</v>
      </c>
      <c r="P2178" s="16" t="str">
        <f>VLOOKUP(A2178,'Hospitalisation Details'!A2178:K2178,11,FALSE)</f>
        <v>R1011</v>
      </c>
      <c r="Q2178" s="16">
        <f>VLOOKUP(A2178,'Hospitalisation Details'!A2178:L2178,12,FALSE)</f>
        <v>19</v>
      </c>
    </row>
    <row r="2179" spans="1:17" ht="20.399999999999999" x14ac:dyDescent="0.6">
      <c r="A2179" s="17" t="s">
        <v>184</v>
      </c>
      <c r="B2179" s="16" t="str">
        <f>VLOOKUP('HEALTH CARE'!A2179,'Customer Names'!A2179:D2179,3,FALSE)</f>
        <v>Davenport</v>
      </c>
      <c r="C2179" s="16">
        <f>VLOOKUP(A2179,'Medical Examinations'!A2179:B2179,2,FALSE)</f>
        <v>28.9</v>
      </c>
      <c r="D2179" s="16">
        <f>VLOOKUP(A2179,'Medical Examinations'!A2179:C2179,3,FALSE)</f>
        <v>5.85</v>
      </c>
      <c r="E2179" s="16" t="str">
        <f>VLOOKUP(A2179,'Medical Examinations'!A2179:D2179,4,FALSE)</f>
        <v>No</v>
      </c>
      <c r="F2179" s="16" t="str">
        <f>VLOOKUP(A2179,'Medical Examinations'!A2179:E2179,5,FALSE)</f>
        <v>No</v>
      </c>
      <c r="G2179" s="16" t="str">
        <f>VLOOKUP(A2179,'Medical Examinations'!A2179:F2179,6,FALSE)</f>
        <v>Yes</v>
      </c>
      <c r="H2179" s="16">
        <f>VLOOKUP('HEALTH CARE'!A2179,'Medical Examinations'!A2179:G2179,7,FALSE)</f>
        <v>1</v>
      </c>
      <c r="I2179" s="16" t="str">
        <f>VLOOKUP(A2179,'Medical Examinations'!A2179:H2179,8,FALSE)</f>
        <v>No</v>
      </c>
      <c r="J2179" s="16" t="str">
        <f>VLOOKUP(A2179,'Medical Examinations'!A2179:I2179,9,FALSE)</f>
        <v>overweight</v>
      </c>
      <c r="K2179" s="16" t="str">
        <f>VLOOKUP(A2179,'Medical Examinations'!A2179:J2179,10,FALSE)</f>
        <v>prediabetes</v>
      </c>
      <c r="L2179" s="18">
        <f>VLOOKUP(A2179,'Hospitalisation Details'!A:F, 5, FALSE)</f>
        <v>25</v>
      </c>
      <c r="M2179" s="16">
        <f>VLOOKUP(A2179,'Hospitalisation Details'!A2179:H2179,8,FALSE)</f>
        <v>1743.21</v>
      </c>
      <c r="N2179" s="16" t="str">
        <f>VLOOKUP(A2179,'Hospitalisation Details'!A2179:I2179,9,FALSE)</f>
        <v>tier - 3</v>
      </c>
      <c r="O2179" s="16" t="str">
        <f>VLOOKUP(A2179,'Hospitalisation Details'!A2179:J2179,10,FALSE)</f>
        <v>tier - 1</v>
      </c>
      <c r="P2179" s="16" t="str">
        <f>VLOOKUP(A2179,'Hospitalisation Details'!A2179:K2179,11,FALSE)</f>
        <v>R1011</v>
      </c>
      <c r="Q2179" s="16">
        <f>VLOOKUP(A2179,'Hospitalisation Details'!A2179:L2179,12,FALSE)</f>
        <v>19</v>
      </c>
    </row>
    <row r="2180" spans="1:17" ht="20.399999999999999" x14ac:dyDescent="0.6">
      <c r="A2180" s="17" t="s">
        <v>183</v>
      </c>
      <c r="B2180" s="16" t="str">
        <f>VLOOKUP('HEALTH CARE'!A2180,'Customer Names'!A2180:D2180,3,FALSE)</f>
        <v>Karmen</v>
      </c>
      <c r="C2180" s="16">
        <f>VLOOKUP(A2180,'Medical Examinations'!A2180:B2180,2,FALSE)</f>
        <v>24.7</v>
      </c>
      <c r="D2180" s="16">
        <f>VLOOKUP(A2180,'Medical Examinations'!A2180:C2180,3,FALSE)</f>
        <v>5.32</v>
      </c>
      <c r="E2180" s="16" t="str">
        <f>VLOOKUP(A2180,'Medical Examinations'!A2180:D2180,4,FALSE)</f>
        <v>No</v>
      </c>
      <c r="F2180" s="16" t="str">
        <f>VLOOKUP(A2180,'Medical Examinations'!A2180:E2180,5,FALSE)</f>
        <v>No</v>
      </c>
      <c r="G2180" s="16" t="str">
        <f>VLOOKUP(A2180,'Medical Examinations'!A2180:F2180,6,FALSE)</f>
        <v>Yes</v>
      </c>
      <c r="H2180" s="16">
        <f>VLOOKUP('HEALTH CARE'!A2180,'Medical Examinations'!A2180:G2180,7,FALSE)</f>
        <v>1</v>
      </c>
      <c r="I2180" s="16" t="str">
        <f>VLOOKUP(A2180,'Medical Examinations'!A2180:H2180,8,FALSE)</f>
        <v>No</v>
      </c>
      <c r="J2180" s="16" t="str">
        <f>VLOOKUP(A2180,'Medical Examinations'!A2180:I2180,9,FALSE)</f>
        <v>normal weight</v>
      </c>
      <c r="K2180" s="16" t="str">
        <f>VLOOKUP(A2180,'Medical Examinations'!A2180:J2180,10,FALSE)</f>
        <v>normal</v>
      </c>
      <c r="L2180" s="18">
        <f>VLOOKUP(A2180,'Hospitalisation Details'!A:F, 5, FALSE)</f>
        <v>14</v>
      </c>
      <c r="M2180" s="16">
        <f>VLOOKUP(A2180,'Hospitalisation Details'!A2180:H2180,8,FALSE)</f>
        <v>1737.38</v>
      </c>
      <c r="N2180" s="16" t="str">
        <f>VLOOKUP(A2180,'Hospitalisation Details'!A2180:I2180,9,FALSE)</f>
        <v>tier - 3</v>
      </c>
      <c r="O2180" s="16" t="str">
        <f>VLOOKUP(A2180,'Hospitalisation Details'!A2180:J2180,10,FALSE)</f>
        <v>tier - 2</v>
      </c>
      <c r="P2180" s="16" t="str">
        <f>VLOOKUP(A2180,'Hospitalisation Details'!A2180:K2180,11,FALSE)</f>
        <v>R1011</v>
      </c>
      <c r="Q2180" s="16">
        <f>VLOOKUP(A2180,'Hospitalisation Details'!A2180:L2180,12,FALSE)</f>
        <v>19</v>
      </c>
    </row>
    <row r="2181" spans="1:17" ht="20.399999999999999" x14ac:dyDescent="0.6">
      <c r="A2181" s="17" t="s">
        <v>182</v>
      </c>
      <c r="B2181" s="16" t="str">
        <f>VLOOKUP('HEALTH CARE'!A2181,'Customer Names'!A2181:D2181,3,FALSE)</f>
        <v>Miller</v>
      </c>
      <c r="C2181" s="16">
        <f>VLOOKUP(A2181,'Medical Examinations'!A2181:B2181,2,FALSE)</f>
        <v>20.6</v>
      </c>
      <c r="D2181" s="16">
        <f>VLOOKUP(A2181,'Medical Examinations'!A2181:C2181,3,FALSE)</f>
        <v>5.14</v>
      </c>
      <c r="E2181" s="16" t="str">
        <f>VLOOKUP(A2181,'Medical Examinations'!A2181:D2181,4,FALSE)</f>
        <v>No</v>
      </c>
      <c r="F2181" s="16" t="str">
        <f>VLOOKUP(A2181,'Medical Examinations'!A2181:E2181,5,FALSE)</f>
        <v>No</v>
      </c>
      <c r="G2181" s="16" t="str">
        <f>VLOOKUP(A2181,'Medical Examinations'!A2181:F2181,6,FALSE)</f>
        <v>Yes</v>
      </c>
      <c r="H2181" s="16">
        <f>VLOOKUP('HEALTH CARE'!A2181,'Medical Examinations'!A2181:G2181,7,FALSE)</f>
        <v>1</v>
      </c>
      <c r="I2181" s="16" t="str">
        <f>VLOOKUP(A2181,'Medical Examinations'!A2181:H2181,8,FALSE)</f>
        <v>No</v>
      </c>
      <c r="J2181" s="16" t="str">
        <f>VLOOKUP(A2181,'Medical Examinations'!A2181:I2181,9,FALSE)</f>
        <v>normal weight</v>
      </c>
      <c r="K2181" s="16" t="str">
        <f>VLOOKUP(A2181,'Medical Examinations'!A2181:J2181,10,FALSE)</f>
        <v>normal</v>
      </c>
      <c r="L2181" s="18">
        <f>VLOOKUP(A2181,'Hospitalisation Details'!A:F, 5, FALSE)</f>
        <v>9</v>
      </c>
      <c r="M2181" s="16">
        <f>VLOOKUP(A2181,'Hospitalisation Details'!A2181:H2181,8,FALSE)</f>
        <v>1731.68</v>
      </c>
      <c r="N2181" s="16" t="str">
        <f>VLOOKUP(A2181,'Hospitalisation Details'!A2181:I2181,9,FALSE)</f>
        <v>tier - 3</v>
      </c>
      <c r="O2181" s="16" t="str">
        <f>VLOOKUP(A2181,'Hospitalisation Details'!A2181:J2181,10,FALSE)</f>
        <v>tier - 2</v>
      </c>
      <c r="P2181" s="16" t="str">
        <f>VLOOKUP(A2181,'Hospitalisation Details'!A2181:K2181,11,FALSE)</f>
        <v>R1011</v>
      </c>
      <c r="Q2181" s="16">
        <f>VLOOKUP(A2181,'Hospitalisation Details'!A2181:L2181,12,FALSE)</f>
        <v>19</v>
      </c>
    </row>
    <row r="2182" spans="1:17" ht="20.399999999999999" x14ac:dyDescent="0.6">
      <c r="A2182" s="17" t="s">
        <v>181</v>
      </c>
      <c r="B2182" s="16" t="str">
        <f>VLOOKUP('HEALTH CARE'!A2182,'Customer Names'!A2182:D2182,3,FALSE)</f>
        <v>Lippmann</v>
      </c>
      <c r="C2182" s="16">
        <f>VLOOKUP(A2182,'Medical Examinations'!A2182:B2182,2,FALSE)</f>
        <v>18.600000000000001</v>
      </c>
      <c r="D2182" s="16">
        <f>VLOOKUP(A2182,'Medical Examinations'!A2182:C2182,3,FALSE)</f>
        <v>5</v>
      </c>
      <c r="E2182" s="16" t="str">
        <f>VLOOKUP(A2182,'Medical Examinations'!A2182:D2182,4,FALSE)</f>
        <v>No</v>
      </c>
      <c r="F2182" s="16" t="str">
        <f>VLOOKUP(A2182,'Medical Examinations'!A2182:E2182,5,FALSE)</f>
        <v>No</v>
      </c>
      <c r="G2182" s="16" t="str">
        <f>VLOOKUP(A2182,'Medical Examinations'!A2182:F2182,6,FALSE)</f>
        <v>Yes</v>
      </c>
      <c r="H2182" s="16">
        <f>VLOOKUP('HEALTH CARE'!A2182,'Medical Examinations'!A2182:G2182,7,FALSE)</f>
        <v>1</v>
      </c>
      <c r="I2182" s="16" t="str">
        <f>VLOOKUP(A2182,'Medical Examinations'!A2182:H2182,8,FALSE)</f>
        <v>No</v>
      </c>
      <c r="J2182" s="16" t="str">
        <f>VLOOKUP(A2182,'Medical Examinations'!A2182:I2182,9,FALSE)</f>
        <v>normal weight</v>
      </c>
      <c r="K2182" s="16" t="str">
        <f>VLOOKUP(A2182,'Medical Examinations'!A2182:J2182,10,FALSE)</f>
        <v>normal</v>
      </c>
      <c r="L2182" s="18">
        <f>VLOOKUP(A2182,'Hospitalisation Details'!A:F, 5, FALSE)</f>
        <v>1</v>
      </c>
      <c r="M2182" s="16">
        <f>VLOOKUP(A2182,'Hospitalisation Details'!A2182:H2182,8,FALSE)</f>
        <v>1728.9</v>
      </c>
      <c r="N2182" s="16" t="str">
        <f>VLOOKUP(A2182,'Hospitalisation Details'!A2182:I2182,9,FALSE)</f>
        <v>tier - 3</v>
      </c>
      <c r="O2182" s="16" t="str">
        <f>VLOOKUP(A2182,'Hospitalisation Details'!A2182:J2182,10,FALSE)</f>
        <v>tier - 2</v>
      </c>
      <c r="P2182" s="16" t="str">
        <f>VLOOKUP(A2182,'Hospitalisation Details'!A2182:K2182,11,FALSE)</f>
        <v>R1011</v>
      </c>
      <c r="Q2182" s="16">
        <f>VLOOKUP(A2182,'Hospitalisation Details'!A2182:L2182,12,FALSE)</f>
        <v>19</v>
      </c>
    </row>
    <row r="2183" spans="1:17" ht="20.399999999999999" x14ac:dyDescent="0.6">
      <c r="A2183" s="17" t="s">
        <v>180</v>
      </c>
      <c r="B2183" s="16" t="str">
        <f>VLOOKUP('HEALTH CARE'!A2183,'Customer Names'!A2183:D2183,3,FALSE)</f>
        <v>Klehm</v>
      </c>
      <c r="C2183" s="16">
        <f>VLOOKUP(A2183,'Medical Examinations'!A2183:B2183,2,FALSE)</f>
        <v>17.8</v>
      </c>
      <c r="D2183" s="16">
        <f>VLOOKUP(A2183,'Medical Examinations'!A2183:C2183,3,FALSE)</f>
        <v>4.55</v>
      </c>
      <c r="E2183" s="16" t="str">
        <f>VLOOKUP(A2183,'Medical Examinations'!A2183:D2183,4,FALSE)</f>
        <v>No</v>
      </c>
      <c r="F2183" s="16" t="str">
        <f>VLOOKUP(A2183,'Medical Examinations'!A2183:E2183,5,FALSE)</f>
        <v>No</v>
      </c>
      <c r="G2183" s="16" t="str">
        <f>VLOOKUP(A2183,'Medical Examinations'!A2183:F2183,6,FALSE)</f>
        <v>Yes</v>
      </c>
      <c r="H2183" s="16">
        <f>VLOOKUP('HEALTH CARE'!A2183,'Medical Examinations'!A2183:G2183,7,FALSE)</f>
        <v>1</v>
      </c>
      <c r="I2183" s="16" t="str">
        <f>VLOOKUP(A2183,'Medical Examinations'!A2183:H2183,8,FALSE)</f>
        <v>No</v>
      </c>
      <c r="J2183" s="16" t="str">
        <f>VLOOKUP(A2183,'Medical Examinations'!A2183:I2183,9,FALSE)</f>
        <v>underweight</v>
      </c>
      <c r="K2183" s="16" t="str">
        <f>VLOOKUP(A2183,'Medical Examinations'!A2183:J2183,10,FALSE)</f>
        <v>normal</v>
      </c>
      <c r="L2183" s="18">
        <f>VLOOKUP(A2183,'Hospitalisation Details'!A:F, 5, FALSE)</f>
        <v>21</v>
      </c>
      <c r="M2183" s="16">
        <f>VLOOKUP(A2183,'Hospitalisation Details'!A2183:H2183,8,FALSE)</f>
        <v>1727.79</v>
      </c>
      <c r="N2183" s="16" t="str">
        <f>VLOOKUP(A2183,'Hospitalisation Details'!A2183:I2183,9,FALSE)</f>
        <v>tier - 3</v>
      </c>
      <c r="O2183" s="16" t="str">
        <f>VLOOKUP(A2183,'Hospitalisation Details'!A2183:J2183,10,FALSE)</f>
        <v>tier - 3</v>
      </c>
      <c r="P2183" s="16" t="str">
        <f>VLOOKUP(A2183,'Hospitalisation Details'!A2183:K2183,11,FALSE)</f>
        <v>R1011</v>
      </c>
      <c r="Q2183" s="16">
        <f>VLOOKUP(A2183,'Hospitalisation Details'!A2183:L2183,12,FALSE)</f>
        <v>19</v>
      </c>
    </row>
    <row r="2184" spans="1:17" ht="20.399999999999999" x14ac:dyDescent="0.6">
      <c r="A2184" s="17" t="s">
        <v>179</v>
      </c>
      <c r="B2184" s="16" t="str">
        <f>VLOOKUP('HEALTH CARE'!A2184,'Customer Names'!A2184:D2184,3,FALSE)</f>
        <v>Murphy</v>
      </c>
      <c r="C2184" s="16">
        <f>VLOOKUP(A2184,'Medical Examinations'!A2184:B2184,2,FALSE)</f>
        <v>35.200000000000003</v>
      </c>
      <c r="D2184" s="16">
        <f>VLOOKUP(A2184,'Medical Examinations'!A2184:C2184,3,FALSE)</f>
        <v>5.97</v>
      </c>
      <c r="E2184" s="16" t="str">
        <f>VLOOKUP(A2184,'Medical Examinations'!A2184:D2184,4,FALSE)</f>
        <v>No</v>
      </c>
      <c r="F2184" s="16" t="str">
        <f>VLOOKUP(A2184,'Medical Examinations'!A2184:E2184,5,FALSE)</f>
        <v>yes</v>
      </c>
      <c r="G2184" s="16" t="str">
        <f>VLOOKUP(A2184,'Medical Examinations'!A2184:F2184,6,FALSE)</f>
        <v>No</v>
      </c>
      <c r="H2184" s="16">
        <f>VLOOKUP('HEALTH CARE'!A2184,'Medical Examinations'!A2184:G2184,7,FALSE)</f>
        <v>1</v>
      </c>
      <c r="I2184" s="16" t="str">
        <f>VLOOKUP(A2184,'Medical Examinations'!A2184:H2184,8,FALSE)</f>
        <v>No</v>
      </c>
      <c r="J2184" s="16" t="str">
        <f>VLOOKUP(A2184,'Medical Examinations'!A2184:I2184,9,FALSE)</f>
        <v>obesity</v>
      </c>
      <c r="K2184" s="16" t="str">
        <f>VLOOKUP(A2184,'Medical Examinations'!A2184:J2184,10,FALSE)</f>
        <v>prediabetes</v>
      </c>
      <c r="L2184" s="18">
        <f>VLOOKUP(A2184,'Hospitalisation Details'!A:F, 5, FALSE)</f>
        <v>9</v>
      </c>
      <c r="M2184" s="16">
        <f>VLOOKUP(A2184,'Hospitalisation Details'!A2184:H2184,8,FALSE)</f>
        <v>1727.54</v>
      </c>
      <c r="N2184" s="16" t="str">
        <f>VLOOKUP(A2184,'Hospitalisation Details'!A2184:I2184,9,FALSE)</f>
        <v>tier - 3</v>
      </c>
      <c r="O2184" s="16" t="str">
        <f>VLOOKUP(A2184,'Hospitalisation Details'!A2184:J2184,10,FALSE)</f>
        <v>tier - 1</v>
      </c>
      <c r="P2184" s="16" t="str">
        <f>VLOOKUP(A2184,'Hospitalisation Details'!A2184:K2184,11,FALSE)</f>
        <v>R1013</v>
      </c>
      <c r="Q2184" s="16">
        <f>VLOOKUP(A2184,'Hospitalisation Details'!A2184:L2184,12,FALSE)</f>
        <v>18</v>
      </c>
    </row>
    <row r="2185" spans="1:17" ht="20.399999999999999" x14ac:dyDescent="0.6">
      <c r="A2185" s="17" t="s">
        <v>178</v>
      </c>
      <c r="B2185" s="16" t="str">
        <f>VLOOKUP('HEALTH CARE'!A2185,'Customer Names'!A2185:D2185,3,FALSE)</f>
        <v>Desisa</v>
      </c>
      <c r="C2185" s="16">
        <f>VLOOKUP(A2185,'Medical Examinations'!A2185:B2185,2,FALSE)</f>
        <v>33.770000000000003</v>
      </c>
      <c r="D2185" s="16">
        <f>VLOOKUP(A2185,'Medical Examinations'!A2185:C2185,3,FALSE)</f>
        <v>4.0199999999999996</v>
      </c>
      <c r="E2185" s="16" t="str">
        <f>VLOOKUP(A2185,'Medical Examinations'!A2185:D2185,4,FALSE)</f>
        <v>No</v>
      </c>
      <c r="F2185" s="16" t="str">
        <f>VLOOKUP(A2185,'Medical Examinations'!A2185:E2185,5,FALSE)</f>
        <v>yes</v>
      </c>
      <c r="G2185" s="16" t="str">
        <f>VLOOKUP(A2185,'Medical Examinations'!A2185:F2185,6,FALSE)</f>
        <v>No</v>
      </c>
      <c r="H2185" s="16">
        <f>VLOOKUP('HEALTH CARE'!A2185,'Medical Examinations'!A2185:G2185,7,FALSE)</f>
        <v>1</v>
      </c>
      <c r="I2185" s="16" t="str">
        <f>VLOOKUP(A2185,'Medical Examinations'!A2185:H2185,8,FALSE)</f>
        <v>No</v>
      </c>
      <c r="J2185" s="16" t="str">
        <f>VLOOKUP(A2185,'Medical Examinations'!A2185:I2185,9,FALSE)</f>
        <v>obesity</v>
      </c>
      <c r="K2185" s="16" t="str">
        <f>VLOOKUP(A2185,'Medical Examinations'!A2185:J2185,10,FALSE)</f>
        <v>normal</v>
      </c>
      <c r="L2185" s="18">
        <f>VLOOKUP(A2185,'Hospitalisation Details'!A:F, 5, FALSE)</f>
        <v>21</v>
      </c>
      <c r="M2185" s="16">
        <f>VLOOKUP(A2185,'Hospitalisation Details'!A2185:H2185,8,FALSE)</f>
        <v>1725.55</v>
      </c>
      <c r="N2185" s="16" t="str">
        <f>VLOOKUP(A2185,'Hospitalisation Details'!A2185:I2185,9,FALSE)</f>
        <v>tier - 3</v>
      </c>
      <c r="O2185" s="16" t="str">
        <f>VLOOKUP(A2185,'Hospitalisation Details'!A2185:J2185,10,FALSE)</f>
        <v>tier - 2</v>
      </c>
      <c r="P2185" s="16" t="str">
        <f>VLOOKUP(A2185,'Hospitalisation Details'!A2185:K2185,11,FALSE)</f>
        <v>R1013</v>
      </c>
      <c r="Q2185" s="16">
        <f>VLOOKUP(A2185,'Hospitalisation Details'!A2185:L2185,12,FALSE)</f>
        <v>18</v>
      </c>
    </row>
    <row r="2186" spans="1:17" ht="20.399999999999999" x14ac:dyDescent="0.6">
      <c r="A2186" s="17" t="s">
        <v>177</v>
      </c>
      <c r="B2186" s="16" t="str">
        <f>VLOOKUP('HEALTH CARE'!A2186,'Customer Names'!A2186:D2186,3,FALSE)</f>
        <v>Brooks</v>
      </c>
      <c r="C2186" s="16">
        <f>VLOOKUP(A2186,'Medical Examinations'!A2186:B2186,2,FALSE)</f>
        <v>30.03</v>
      </c>
      <c r="D2186" s="16">
        <f>VLOOKUP(A2186,'Medical Examinations'!A2186:C2186,3,FALSE)</f>
        <v>4.04</v>
      </c>
      <c r="E2186" s="16" t="str">
        <f>VLOOKUP(A2186,'Medical Examinations'!A2186:D2186,4,FALSE)</f>
        <v>No</v>
      </c>
      <c r="F2186" s="16" t="str">
        <f>VLOOKUP(A2186,'Medical Examinations'!A2186:E2186,5,FALSE)</f>
        <v>yes</v>
      </c>
      <c r="G2186" s="16" t="str">
        <f>VLOOKUP(A2186,'Medical Examinations'!A2186:F2186,6,FALSE)</f>
        <v>No</v>
      </c>
      <c r="H2186" s="16">
        <f>VLOOKUP('HEALTH CARE'!A2186,'Medical Examinations'!A2186:G2186,7,FALSE)</f>
        <v>1</v>
      </c>
      <c r="I2186" s="16" t="str">
        <f>VLOOKUP(A2186,'Medical Examinations'!A2186:H2186,8,FALSE)</f>
        <v>No</v>
      </c>
      <c r="J2186" s="16" t="str">
        <f>VLOOKUP(A2186,'Medical Examinations'!A2186:I2186,9,FALSE)</f>
        <v>obesity</v>
      </c>
      <c r="K2186" s="16" t="str">
        <f>VLOOKUP(A2186,'Medical Examinations'!A2186:J2186,10,FALSE)</f>
        <v>normal</v>
      </c>
      <c r="L2186" s="18">
        <f>VLOOKUP(A2186,'Hospitalisation Details'!A:F, 5, FALSE)</f>
        <v>11</v>
      </c>
      <c r="M2186" s="16">
        <f>VLOOKUP(A2186,'Hospitalisation Details'!A2186:H2186,8,FALSE)</f>
        <v>1720.35</v>
      </c>
      <c r="N2186" s="16" t="str">
        <f>VLOOKUP(A2186,'Hospitalisation Details'!A2186:I2186,9,FALSE)</f>
        <v>tier - 3</v>
      </c>
      <c r="O2186" s="16" t="str">
        <f>VLOOKUP(A2186,'Hospitalisation Details'!A2186:J2186,10,FALSE)</f>
        <v>tier - 3</v>
      </c>
      <c r="P2186" s="16" t="str">
        <f>VLOOKUP(A2186,'Hospitalisation Details'!A2186:K2186,11,FALSE)</f>
        <v>R1013</v>
      </c>
      <c r="Q2186" s="16">
        <f>VLOOKUP(A2186,'Hospitalisation Details'!A2186:L2186,12,FALSE)</f>
        <v>18</v>
      </c>
    </row>
    <row r="2187" spans="1:17" ht="20.399999999999999" x14ac:dyDescent="0.6">
      <c r="A2187" s="17" t="s">
        <v>176</v>
      </c>
      <c r="B2187" s="16" t="str">
        <f>VLOOKUP('HEALTH CARE'!A2187,'Customer Names'!A2187:D2187,3,FALSE)</f>
        <v>Stone</v>
      </c>
      <c r="C2187" s="16">
        <f>VLOOKUP(A2187,'Medical Examinations'!A2187:B2187,2,FALSE)</f>
        <v>29.37</v>
      </c>
      <c r="D2187" s="16">
        <f>VLOOKUP(A2187,'Medical Examinations'!A2187:C2187,3,FALSE)</f>
        <v>5.54</v>
      </c>
      <c r="E2187" s="16" t="str">
        <f>VLOOKUP(A2187,'Medical Examinations'!A2187:D2187,4,FALSE)</f>
        <v>No</v>
      </c>
      <c r="F2187" s="16" t="str">
        <f>VLOOKUP(A2187,'Medical Examinations'!A2187:E2187,5,FALSE)</f>
        <v>yes</v>
      </c>
      <c r="G2187" s="16" t="str">
        <f>VLOOKUP(A2187,'Medical Examinations'!A2187:F2187,6,FALSE)</f>
        <v>No</v>
      </c>
      <c r="H2187" s="16">
        <f>VLOOKUP('HEALTH CARE'!A2187,'Medical Examinations'!A2187:G2187,7,FALSE)</f>
        <v>1</v>
      </c>
      <c r="I2187" s="16" t="str">
        <f>VLOOKUP(A2187,'Medical Examinations'!A2187:H2187,8,FALSE)</f>
        <v>No</v>
      </c>
      <c r="J2187" s="16" t="str">
        <f>VLOOKUP(A2187,'Medical Examinations'!A2187:I2187,9,FALSE)</f>
        <v>overweight</v>
      </c>
      <c r="K2187" s="16" t="str">
        <f>VLOOKUP(A2187,'Medical Examinations'!A2187:J2187,10,FALSE)</f>
        <v>normal</v>
      </c>
      <c r="L2187" s="18">
        <f>VLOOKUP(A2187,'Hospitalisation Details'!A:F, 5, FALSE)</f>
        <v>10</v>
      </c>
      <c r="M2187" s="16">
        <f>VLOOKUP(A2187,'Hospitalisation Details'!A2187:H2187,8,FALSE)</f>
        <v>1719.44</v>
      </c>
      <c r="N2187" s="16" t="str">
        <f>VLOOKUP(A2187,'Hospitalisation Details'!A2187:I2187,9,FALSE)</f>
        <v>tier - 3</v>
      </c>
      <c r="O2187" s="16" t="str">
        <f>VLOOKUP(A2187,'Hospitalisation Details'!A2187:J2187,10,FALSE)</f>
        <v>tier - 3</v>
      </c>
      <c r="P2187" s="16" t="str">
        <f>VLOOKUP(A2187,'Hospitalisation Details'!A2187:K2187,11,FALSE)</f>
        <v>R1013</v>
      </c>
      <c r="Q2187" s="16">
        <f>VLOOKUP(A2187,'Hospitalisation Details'!A2187:L2187,12,FALSE)</f>
        <v>18</v>
      </c>
    </row>
    <row r="2188" spans="1:17" ht="20.399999999999999" x14ac:dyDescent="0.6">
      <c r="A2188" s="17" t="s">
        <v>175</v>
      </c>
      <c r="B2188" s="16" t="str">
        <f>VLOOKUP('HEALTH CARE'!A2188,'Customer Names'!A2188:D2188,3,FALSE)</f>
        <v>Weispfennig</v>
      </c>
      <c r="C2188" s="16">
        <f>VLOOKUP(A2188,'Medical Examinations'!A2188:B2188,2,FALSE)</f>
        <v>28.5</v>
      </c>
      <c r="D2188" s="16">
        <f>VLOOKUP(A2188,'Medical Examinations'!A2188:C2188,3,FALSE)</f>
        <v>4.03</v>
      </c>
      <c r="E2188" s="16" t="str">
        <f>VLOOKUP(A2188,'Medical Examinations'!A2188:D2188,4,FALSE)</f>
        <v>No</v>
      </c>
      <c r="F2188" s="16" t="str">
        <f>VLOOKUP(A2188,'Medical Examinations'!A2188:E2188,5,FALSE)</f>
        <v>yes</v>
      </c>
      <c r="G2188" s="16" t="str">
        <f>VLOOKUP(A2188,'Medical Examinations'!A2188:F2188,6,FALSE)</f>
        <v>No</v>
      </c>
      <c r="H2188" s="16">
        <f>VLOOKUP('HEALTH CARE'!A2188,'Medical Examinations'!A2188:G2188,7,FALSE)</f>
        <v>1</v>
      </c>
      <c r="I2188" s="16" t="str">
        <f>VLOOKUP(A2188,'Medical Examinations'!A2188:H2188,8,FALSE)</f>
        <v>No</v>
      </c>
      <c r="J2188" s="16" t="str">
        <f>VLOOKUP(A2188,'Medical Examinations'!A2188:I2188,9,FALSE)</f>
        <v>overweight</v>
      </c>
      <c r="K2188" s="16" t="str">
        <f>VLOOKUP(A2188,'Medical Examinations'!A2188:J2188,10,FALSE)</f>
        <v>normal</v>
      </c>
      <c r="L2188" s="18">
        <f>VLOOKUP(A2188,'Hospitalisation Details'!A:F, 5, FALSE)</f>
        <v>21</v>
      </c>
      <c r="M2188" s="16">
        <f>VLOOKUP(A2188,'Hospitalisation Details'!A2188:H2188,8,FALSE)</f>
        <v>1712.23</v>
      </c>
      <c r="N2188" s="16" t="str">
        <f>VLOOKUP(A2188,'Hospitalisation Details'!A2188:I2188,9,FALSE)</f>
        <v>tier - 3</v>
      </c>
      <c r="O2188" s="16" t="str">
        <f>VLOOKUP(A2188,'Hospitalisation Details'!A2188:J2188,10,FALSE)</f>
        <v>tier - 1</v>
      </c>
      <c r="P2188" s="16" t="str">
        <f>VLOOKUP(A2188,'Hospitalisation Details'!A2188:K2188,11,FALSE)</f>
        <v>R1016</v>
      </c>
      <c r="Q2188" s="16">
        <f>VLOOKUP(A2188,'Hospitalisation Details'!A2188:L2188,12,FALSE)</f>
        <v>18</v>
      </c>
    </row>
    <row r="2189" spans="1:17" ht="20.399999999999999" x14ac:dyDescent="0.6">
      <c r="A2189" s="17" t="s">
        <v>174</v>
      </c>
      <c r="B2189" s="16" t="str">
        <f>VLOOKUP('HEALTH CARE'!A2189,'Customer Names'!A2189:D2189,3,FALSE)</f>
        <v>Sorrell</v>
      </c>
      <c r="C2189" s="16">
        <f>VLOOKUP(A2189,'Medical Examinations'!A2189:B2189,2,FALSE)</f>
        <v>23.32</v>
      </c>
      <c r="D2189" s="16">
        <f>VLOOKUP(A2189,'Medical Examinations'!A2189:C2189,3,FALSE)</f>
        <v>5.62</v>
      </c>
      <c r="E2189" s="16" t="str">
        <f>VLOOKUP(A2189,'Medical Examinations'!A2189:D2189,4,FALSE)</f>
        <v>No</v>
      </c>
      <c r="F2189" s="16" t="str">
        <f>VLOOKUP(A2189,'Medical Examinations'!A2189:E2189,5,FALSE)</f>
        <v>yes</v>
      </c>
      <c r="G2189" s="16" t="str">
        <f>VLOOKUP(A2189,'Medical Examinations'!A2189:F2189,6,FALSE)</f>
        <v>No</v>
      </c>
      <c r="H2189" s="16">
        <f>VLOOKUP('HEALTH CARE'!A2189,'Medical Examinations'!A2189:G2189,7,FALSE)</f>
        <v>1</v>
      </c>
      <c r="I2189" s="16" t="str">
        <f>VLOOKUP(A2189,'Medical Examinations'!A2189:H2189,8,FALSE)</f>
        <v>No</v>
      </c>
      <c r="J2189" s="16" t="str">
        <f>VLOOKUP(A2189,'Medical Examinations'!A2189:I2189,9,FALSE)</f>
        <v>normal weight</v>
      </c>
      <c r="K2189" s="16" t="str">
        <f>VLOOKUP(A2189,'Medical Examinations'!A2189:J2189,10,FALSE)</f>
        <v>normal</v>
      </c>
      <c r="L2189" s="18">
        <f>VLOOKUP(A2189,'Hospitalisation Details'!A:F, 5, FALSE)</f>
        <v>19</v>
      </c>
      <c r="M2189" s="16">
        <f>VLOOKUP(A2189,'Hospitalisation Details'!A2189:H2189,8,FALSE)</f>
        <v>1711.03</v>
      </c>
      <c r="N2189" s="16" t="str">
        <f>VLOOKUP(A2189,'Hospitalisation Details'!A2189:I2189,9,FALSE)</f>
        <v>tier - 3</v>
      </c>
      <c r="O2189" s="16" t="str">
        <f>VLOOKUP(A2189,'Hospitalisation Details'!A2189:J2189,10,FALSE)</f>
        <v>tier - 3</v>
      </c>
      <c r="P2189" s="16" t="str">
        <f>VLOOKUP(A2189,'Hospitalisation Details'!A2189:K2189,11,FALSE)</f>
        <v>R1013</v>
      </c>
      <c r="Q2189" s="16">
        <f>VLOOKUP(A2189,'Hospitalisation Details'!A2189:L2189,12,FALSE)</f>
        <v>18</v>
      </c>
    </row>
    <row r="2190" spans="1:17" ht="20.399999999999999" x14ac:dyDescent="0.6">
      <c r="A2190" s="17" t="s">
        <v>173</v>
      </c>
      <c r="B2190" s="16" t="str">
        <f>VLOOKUP('HEALTH CARE'!A2190,'Customer Names'!A2190:D2190,3,FALSE)</f>
        <v>Morris</v>
      </c>
      <c r="C2190" s="16">
        <f>VLOOKUP(A2190,'Medical Examinations'!A2190:B2190,2,FALSE)</f>
        <v>26.125</v>
      </c>
      <c r="D2190" s="16">
        <f>VLOOKUP(A2190,'Medical Examinations'!A2190:C2190,3,FALSE)</f>
        <v>5.27</v>
      </c>
      <c r="E2190" s="16" t="str">
        <f>VLOOKUP(A2190,'Medical Examinations'!A2190:D2190,4,FALSE)</f>
        <v>No</v>
      </c>
      <c r="F2190" s="16" t="str">
        <f>VLOOKUP(A2190,'Medical Examinations'!A2190:E2190,5,FALSE)</f>
        <v>yes</v>
      </c>
      <c r="G2190" s="16" t="str">
        <f>VLOOKUP(A2190,'Medical Examinations'!A2190:F2190,6,FALSE)</f>
        <v>No</v>
      </c>
      <c r="H2190" s="16">
        <f>VLOOKUP('HEALTH CARE'!A2190,'Medical Examinations'!A2190:G2190,7,FALSE)</f>
        <v>1</v>
      </c>
      <c r="I2190" s="16" t="str">
        <f>VLOOKUP(A2190,'Medical Examinations'!A2190:H2190,8,FALSE)</f>
        <v>No</v>
      </c>
      <c r="J2190" s="16" t="str">
        <f>VLOOKUP(A2190,'Medical Examinations'!A2190:I2190,9,FALSE)</f>
        <v>overweight</v>
      </c>
      <c r="K2190" s="16" t="str">
        <f>VLOOKUP(A2190,'Medical Examinations'!A2190:J2190,10,FALSE)</f>
        <v>normal</v>
      </c>
      <c r="L2190" s="18">
        <f>VLOOKUP(A2190,'Hospitalisation Details'!A:F, 5, FALSE)</f>
        <v>12</v>
      </c>
      <c r="M2190" s="16">
        <f>VLOOKUP(A2190,'Hospitalisation Details'!A2190:H2190,8,FALSE)</f>
        <v>1708.93</v>
      </c>
      <c r="N2190" s="16" t="str">
        <f>VLOOKUP(A2190,'Hospitalisation Details'!A2190:I2190,9,FALSE)</f>
        <v>tier - 3</v>
      </c>
      <c r="O2190" s="16" t="str">
        <f>VLOOKUP(A2190,'Hospitalisation Details'!A2190:J2190,10,FALSE)</f>
        <v>tier - 1</v>
      </c>
      <c r="P2190" s="16" t="str">
        <f>VLOOKUP(A2190,'Hospitalisation Details'!A2190:K2190,11,FALSE)</f>
        <v>R1019</v>
      </c>
      <c r="Q2190" s="16">
        <f>VLOOKUP(A2190,'Hospitalisation Details'!A2190:L2190,12,FALSE)</f>
        <v>18</v>
      </c>
    </row>
    <row r="2191" spans="1:17" ht="20.399999999999999" x14ac:dyDescent="0.6">
      <c r="A2191" s="17" t="s">
        <v>172</v>
      </c>
      <c r="B2191" s="16" t="str">
        <f>VLOOKUP('HEALTH CARE'!A2191,'Customer Names'!A2191:D2191,3,FALSE)</f>
        <v>Marek</v>
      </c>
      <c r="C2191" s="16">
        <f>VLOOKUP(A2191,'Medical Examinations'!A2191:B2191,2,FALSE)</f>
        <v>25.46</v>
      </c>
      <c r="D2191" s="16">
        <f>VLOOKUP(A2191,'Medical Examinations'!A2191:C2191,3,FALSE)</f>
        <v>5.18</v>
      </c>
      <c r="E2191" s="16" t="str">
        <f>VLOOKUP(A2191,'Medical Examinations'!A2191:D2191,4,FALSE)</f>
        <v>No</v>
      </c>
      <c r="F2191" s="16" t="str">
        <f>VLOOKUP(A2191,'Medical Examinations'!A2191:E2191,5,FALSE)</f>
        <v>yes</v>
      </c>
      <c r="G2191" s="16" t="str">
        <f>VLOOKUP(A2191,'Medical Examinations'!A2191:F2191,6,FALSE)</f>
        <v>No</v>
      </c>
      <c r="H2191" s="16">
        <f>VLOOKUP('HEALTH CARE'!A2191,'Medical Examinations'!A2191:G2191,7,FALSE)</f>
        <v>1</v>
      </c>
      <c r="I2191" s="16" t="str">
        <f>VLOOKUP(A2191,'Medical Examinations'!A2191:H2191,8,FALSE)</f>
        <v>No</v>
      </c>
      <c r="J2191" s="16" t="str">
        <f>VLOOKUP(A2191,'Medical Examinations'!A2191:I2191,9,FALSE)</f>
        <v>overweight</v>
      </c>
      <c r="K2191" s="16" t="str">
        <f>VLOOKUP(A2191,'Medical Examinations'!A2191:J2191,10,FALSE)</f>
        <v>normal</v>
      </c>
      <c r="L2191" s="18">
        <f>VLOOKUP(A2191,'Hospitalisation Details'!A:F, 5, FALSE)</f>
        <v>17</v>
      </c>
      <c r="M2191" s="16">
        <f>VLOOKUP(A2191,'Hospitalisation Details'!A2191:H2191,8,FALSE)</f>
        <v>1708</v>
      </c>
      <c r="N2191" s="16" t="str">
        <f>VLOOKUP(A2191,'Hospitalisation Details'!A2191:I2191,9,FALSE)</f>
        <v>tier - 3</v>
      </c>
      <c r="O2191" s="16" t="str">
        <f>VLOOKUP(A2191,'Hospitalisation Details'!A2191:J2191,10,FALSE)</f>
        <v>tier - 2</v>
      </c>
      <c r="P2191" s="16" t="str">
        <f>VLOOKUP(A2191,'Hospitalisation Details'!A2191:K2191,11,FALSE)</f>
        <v>R1016</v>
      </c>
      <c r="Q2191" s="16">
        <f>VLOOKUP(A2191,'Hospitalisation Details'!A2191:L2191,12,FALSE)</f>
        <v>18</v>
      </c>
    </row>
    <row r="2192" spans="1:17" ht="20.399999999999999" x14ac:dyDescent="0.6">
      <c r="A2192" s="17" t="s">
        <v>171</v>
      </c>
      <c r="B2192" s="16" t="str">
        <f>VLOOKUP('HEALTH CARE'!A2192,'Customer Names'!A2192:D2192,3,FALSE)</f>
        <v>Armstrong</v>
      </c>
      <c r="C2192" s="16">
        <f>VLOOKUP(A2192,'Medical Examinations'!A2192:B2192,2,FALSE)</f>
        <v>23.75</v>
      </c>
      <c r="D2192" s="16">
        <f>VLOOKUP(A2192,'Medical Examinations'!A2192:C2192,3,FALSE)</f>
        <v>5.27</v>
      </c>
      <c r="E2192" s="16" t="str">
        <f>VLOOKUP(A2192,'Medical Examinations'!A2192:D2192,4,FALSE)</f>
        <v>No</v>
      </c>
      <c r="F2192" s="16" t="str">
        <f>VLOOKUP(A2192,'Medical Examinations'!A2192:E2192,5,FALSE)</f>
        <v>yes</v>
      </c>
      <c r="G2192" s="16" t="str">
        <f>VLOOKUP(A2192,'Medical Examinations'!A2192:F2192,6,FALSE)</f>
        <v>No</v>
      </c>
      <c r="H2192" s="16">
        <f>VLOOKUP('HEALTH CARE'!A2192,'Medical Examinations'!A2192:G2192,7,FALSE)</f>
        <v>1</v>
      </c>
      <c r="I2192" s="16" t="str">
        <f>VLOOKUP(A2192,'Medical Examinations'!A2192:H2192,8,FALSE)</f>
        <v>No</v>
      </c>
      <c r="J2192" s="16" t="str">
        <f>VLOOKUP(A2192,'Medical Examinations'!A2192:I2192,9,FALSE)</f>
        <v>normal weight</v>
      </c>
      <c r="K2192" s="16" t="str">
        <f>VLOOKUP(A2192,'Medical Examinations'!A2192:J2192,10,FALSE)</f>
        <v>normal</v>
      </c>
      <c r="L2192" s="18">
        <f>VLOOKUP(A2192,'Hospitalisation Details'!A:F, 5, FALSE)</f>
        <v>6</v>
      </c>
      <c r="M2192" s="16">
        <f>VLOOKUP(A2192,'Hospitalisation Details'!A2192:H2192,8,FALSE)</f>
        <v>1705.62</v>
      </c>
      <c r="N2192" s="16" t="str">
        <f>VLOOKUP(A2192,'Hospitalisation Details'!A2192:I2192,9,FALSE)</f>
        <v>tier - 2</v>
      </c>
      <c r="O2192" s="16" t="str">
        <f>VLOOKUP(A2192,'Hospitalisation Details'!A2192:J2192,10,FALSE)</f>
        <v>tier - 2</v>
      </c>
      <c r="P2192" s="16" t="str">
        <f>VLOOKUP(A2192,'Hospitalisation Details'!A2192:K2192,11,FALSE)</f>
        <v>R1015</v>
      </c>
      <c r="Q2192" s="16">
        <f>VLOOKUP(A2192,'Hospitalisation Details'!A2192:L2192,12,FALSE)</f>
        <v>18</v>
      </c>
    </row>
    <row r="2193" spans="1:17" ht="20.399999999999999" x14ac:dyDescent="0.6">
      <c r="A2193" s="17" t="s">
        <v>169</v>
      </c>
      <c r="B2193" s="16" t="str">
        <f>VLOOKUP('HEALTH CARE'!A2193,'Customer Names'!A2193:D2193,3,FALSE)</f>
        <v>Werner</v>
      </c>
      <c r="C2193" s="16">
        <f>VLOOKUP(A2193,'Medical Examinations'!A2193:B2193,2,FALSE)</f>
        <v>23.085000000000001</v>
      </c>
      <c r="D2193" s="16">
        <f>VLOOKUP(A2193,'Medical Examinations'!A2193:C2193,3,FALSE)</f>
        <v>5.62</v>
      </c>
      <c r="E2193" s="16" t="str">
        <f>VLOOKUP(A2193,'Medical Examinations'!A2193:D2193,4,FALSE)</f>
        <v>No</v>
      </c>
      <c r="F2193" s="16" t="str">
        <f>VLOOKUP(A2193,'Medical Examinations'!A2193:E2193,5,FALSE)</f>
        <v>yes</v>
      </c>
      <c r="G2193" s="16" t="str">
        <f>VLOOKUP(A2193,'Medical Examinations'!A2193:F2193,6,FALSE)</f>
        <v>No</v>
      </c>
      <c r="H2193" s="16">
        <f>VLOOKUP('HEALTH CARE'!A2193,'Medical Examinations'!A2193:G2193,7,FALSE)</f>
        <v>1</v>
      </c>
      <c r="I2193" s="16" t="str">
        <f>VLOOKUP(A2193,'Medical Examinations'!A2193:H2193,8,FALSE)</f>
        <v>No</v>
      </c>
      <c r="J2193" s="16" t="str">
        <f>VLOOKUP(A2193,'Medical Examinations'!A2193:I2193,9,FALSE)</f>
        <v>normal weight</v>
      </c>
      <c r="K2193" s="16" t="str">
        <f>VLOOKUP(A2193,'Medical Examinations'!A2193:J2193,10,FALSE)</f>
        <v>normal</v>
      </c>
      <c r="L2193" s="18">
        <f>VLOOKUP(A2193,'Hospitalisation Details'!A:F, 5, FALSE)</f>
        <v>14</v>
      </c>
      <c r="M2193" s="16">
        <f>VLOOKUP(A2193,'Hospitalisation Details'!A2193:H2193,8,FALSE)</f>
        <v>1704.7</v>
      </c>
      <c r="N2193" s="16" t="str">
        <f>VLOOKUP(A2193,'Hospitalisation Details'!A2193:I2193,9,FALSE)</f>
        <v>tier - 2</v>
      </c>
      <c r="O2193" s="16" t="str">
        <f>VLOOKUP(A2193,'Hospitalisation Details'!A2193:J2193,10,FALSE)</f>
        <v>tier - 3</v>
      </c>
      <c r="P2193" s="16" t="str">
        <f>VLOOKUP(A2193,'Hospitalisation Details'!A2193:K2193,11,FALSE)</f>
        <v>R1018</v>
      </c>
      <c r="Q2193" s="16">
        <f>VLOOKUP(A2193,'Hospitalisation Details'!A2193:L2193,12,FALSE)</f>
        <v>18</v>
      </c>
    </row>
    <row r="2194" spans="1:17" ht="20.399999999999999" x14ac:dyDescent="0.6">
      <c r="A2194" s="17" t="s">
        <v>167</v>
      </c>
      <c r="B2194" s="16" t="str">
        <f>VLOOKUP('HEALTH CARE'!A2194,'Customer Names'!A2194:D2194,3,FALSE)</f>
        <v>Gries</v>
      </c>
      <c r="C2194" s="16">
        <f>VLOOKUP(A2194,'Medical Examinations'!A2194:B2194,2,FALSE)</f>
        <v>22.99</v>
      </c>
      <c r="D2194" s="16">
        <f>VLOOKUP(A2194,'Medical Examinations'!A2194:C2194,3,FALSE)</f>
        <v>5.0599999999999996</v>
      </c>
      <c r="E2194" s="16" t="str">
        <f>VLOOKUP(A2194,'Medical Examinations'!A2194:D2194,4,FALSE)</f>
        <v>No</v>
      </c>
      <c r="F2194" s="16" t="str">
        <f>VLOOKUP(A2194,'Medical Examinations'!A2194:E2194,5,FALSE)</f>
        <v>yes</v>
      </c>
      <c r="G2194" s="16" t="str">
        <f>VLOOKUP(A2194,'Medical Examinations'!A2194:F2194,6,FALSE)</f>
        <v>No</v>
      </c>
      <c r="H2194" s="16">
        <f>VLOOKUP('HEALTH CARE'!A2194,'Medical Examinations'!A2194:G2194,7,FALSE)</f>
        <v>1</v>
      </c>
      <c r="I2194" s="16" t="str">
        <f>VLOOKUP(A2194,'Medical Examinations'!A2194:H2194,8,FALSE)</f>
        <v>No</v>
      </c>
      <c r="J2194" s="16" t="str">
        <f>VLOOKUP(A2194,'Medical Examinations'!A2194:I2194,9,FALSE)</f>
        <v>normal weight</v>
      </c>
      <c r="K2194" s="16" t="str">
        <f>VLOOKUP(A2194,'Medical Examinations'!A2194:J2194,10,FALSE)</f>
        <v>normal</v>
      </c>
      <c r="L2194" s="18">
        <f>VLOOKUP(A2194,'Hospitalisation Details'!A:F, 5, FALSE)</f>
        <v>7</v>
      </c>
      <c r="M2194" s="16">
        <f>VLOOKUP(A2194,'Hospitalisation Details'!A2194:H2194,8,FALSE)</f>
        <v>1704.57</v>
      </c>
      <c r="N2194" s="16" t="str">
        <f>VLOOKUP(A2194,'Hospitalisation Details'!A2194:I2194,9,FALSE)</f>
        <v>tier - 2</v>
      </c>
      <c r="O2194" s="16" t="str">
        <f>VLOOKUP(A2194,'Hospitalisation Details'!A2194:J2194,10,FALSE)</f>
        <v>tier - 1</v>
      </c>
      <c r="P2194" s="16" t="str">
        <f>VLOOKUP(A2194,'Hospitalisation Details'!A2194:K2194,11,FALSE)</f>
        <v>R1016</v>
      </c>
      <c r="Q2194" s="16">
        <f>VLOOKUP(A2194,'Hospitalisation Details'!A2194:L2194,12,FALSE)</f>
        <v>18</v>
      </c>
    </row>
    <row r="2195" spans="1:17" ht="20.399999999999999" x14ac:dyDescent="0.6">
      <c r="A2195" s="17" t="s">
        <v>165</v>
      </c>
      <c r="B2195" s="16" t="str">
        <f>VLOOKUP('HEALTH CARE'!A2195,'Customer Names'!A2195:D2195,3,FALSE)</f>
        <v>Mills</v>
      </c>
      <c r="C2195" s="16">
        <f>VLOOKUP(A2195,'Medical Examinations'!A2195:B2195,2,FALSE)</f>
        <v>21.47</v>
      </c>
      <c r="D2195" s="16">
        <f>VLOOKUP(A2195,'Medical Examinations'!A2195:C2195,3,FALSE)</f>
        <v>4.6900000000000004</v>
      </c>
      <c r="E2195" s="16" t="str">
        <f>VLOOKUP(A2195,'Medical Examinations'!A2195:D2195,4,FALSE)</f>
        <v>No</v>
      </c>
      <c r="F2195" s="16" t="str">
        <f>VLOOKUP(A2195,'Medical Examinations'!A2195:E2195,5,FALSE)</f>
        <v>yes</v>
      </c>
      <c r="G2195" s="16" t="str">
        <f>VLOOKUP(A2195,'Medical Examinations'!A2195:F2195,6,FALSE)</f>
        <v>No</v>
      </c>
      <c r="H2195" s="16">
        <f>VLOOKUP('HEALTH CARE'!A2195,'Medical Examinations'!A2195:G2195,7,FALSE)</f>
        <v>1</v>
      </c>
      <c r="I2195" s="16" t="str">
        <f>VLOOKUP(A2195,'Medical Examinations'!A2195:H2195,8,FALSE)</f>
        <v>No</v>
      </c>
      <c r="J2195" s="16" t="str">
        <f>VLOOKUP(A2195,'Medical Examinations'!A2195:I2195,9,FALSE)</f>
        <v>normal weight</v>
      </c>
      <c r="K2195" s="16" t="str">
        <f>VLOOKUP(A2195,'Medical Examinations'!A2195:J2195,10,FALSE)</f>
        <v>normal</v>
      </c>
      <c r="L2195" s="18">
        <f>VLOOKUP(A2195,'Hospitalisation Details'!A:F, 5, FALSE)</f>
        <v>10</v>
      </c>
      <c r="M2195" s="16">
        <f>VLOOKUP(A2195,'Hospitalisation Details'!A2195:H2195,8,FALSE)</f>
        <v>1702.46</v>
      </c>
      <c r="N2195" s="16" t="str">
        <f>VLOOKUP(A2195,'Hospitalisation Details'!A2195:I2195,9,FALSE)</f>
        <v>tier - 2</v>
      </c>
      <c r="O2195" s="16" t="str">
        <f>VLOOKUP(A2195,'Hospitalisation Details'!A2195:J2195,10,FALSE)</f>
        <v>tier - 3</v>
      </c>
      <c r="P2195" s="16" t="str">
        <f>VLOOKUP(A2195,'Hospitalisation Details'!A2195:K2195,11,FALSE)</f>
        <v>R1019</v>
      </c>
      <c r="Q2195" s="16">
        <f>VLOOKUP(A2195,'Hospitalisation Details'!A2195:L2195,12,FALSE)</f>
        <v>18</v>
      </c>
    </row>
    <row r="2196" spans="1:17" ht="20.399999999999999" x14ac:dyDescent="0.6">
      <c r="A2196" s="17" t="s">
        <v>163</v>
      </c>
      <c r="B2196" s="16" t="str">
        <f>VLOOKUP('HEALTH CARE'!A2196,'Customer Names'!A2196:D2196,3,FALSE)</f>
        <v>Penny</v>
      </c>
      <c r="C2196" s="16">
        <f>VLOOKUP(A2196,'Medical Examinations'!A2196:B2196,2,FALSE)</f>
        <v>15.96</v>
      </c>
      <c r="D2196" s="16">
        <f>VLOOKUP(A2196,'Medical Examinations'!A2196:C2196,3,FALSE)</f>
        <v>5.44</v>
      </c>
      <c r="E2196" s="16" t="str">
        <f>VLOOKUP(A2196,'Medical Examinations'!A2196:D2196,4,FALSE)</f>
        <v>No</v>
      </c>
      <c r="F2196" s="16" t="str">
        <f>VLOOKUP(A2196,'Medical Examinations'!A2196:E2196,5,FALSE)</f>
        <v>yes</v>
      </c>
      <c r="G2196" s="16" t="str">
        <f>VLOOKUP(A2196,'Medical Examinations'!A2196:F2196,6,FALSE)</f>
        <v>No</v>
      </c>
      <c r="H2196" s="16">
        <f>VLOOKUP('HEALTH CARE'!A2196,'Medical Examinations'!A2196:G2196,7,FALSE)</f>
        <v>1</v>
      </c>
      <c r="I2196" s="16" t="str">
        <f>VLOOKUP(A2196,'Medical Examinations'!A2196:H2196,8,FALSE)</f>
        <v>No</v>
      </c>
      <c r="J2196" s="16" t="str">
        <f>VLOOKUP(A2196,'Medical Examinations'!A2196:I2196,9,FALSE)</f>
        <v>underweight</v>
      </c>
      <c r="K2196" s="16" t="str">
        <f>VLOOKUP(A2196,'Medical Examinations'!A2196:J2196,10,FALSE)</f>
        <v>normal</v>
      </c>
      <c r="L2196" s="18">
        <f>VLOOKUP(A2196,'Hospitalisation Details'!A:F, 5, FALSE)</f>
        <v>17</v>
      </c>
      <c r="M2196" s="16">
        <f>VLOOKUP(A2196,'Hospitalisation Details'!A2196:H2196,8,FALSE)</f>
        <v>1694.8</v>
      </c>
      <c r="N2196" s="16" t="str">
        <f>VLOOKUP(A2196,'Hospitalisation Details'!A2196:I2196,9,FALSE)</f>
        <v>tier - 2</v>
      </c>
      <c r="O2196" s="16" t="str">
        <f>VLOOKUP(A2196,'Hospitalisation Details'!A2196:J2196,10,FALSE)</f>
        <v>tier - 2</v>
      </c>
      <c r="P2196" s="16" t="str">
        <f>VLOOKUP(A2196,'Hospitalisation Details'!A2196:K2196,11,FALSE)</f>
        <v>R1015</v>
      </c>
      <c r="Q2196" s="16">
        <f>VLOOKUP(A2196,'Hospitalisation Details'!A2196:L2196,12,FALSE)</f>
        <v>18</v>
      </c>
    </row>
    <row r="2197" spans="1:17" ht="20.399999999999999" x14ac:dyDescent="0.6">
      <c r="A2197" s="17" t="s">
        <v>162</v>
      </c>
      <c r="B2197" s="16" t="str">
        <f>VLOOKUP('HEALTH CARE'!A2197,'Customer Names'!A2197:D2197,3,FALSE)</f>
        <v>Hicks</v>
      </c>
      <c r="C2197" s="16">
        <f>VLOOKUP(A2197,'Medical Examinations'!A2197:B2197,2,FALSE)</f>
        <v>39.5</v>
      </c>
      <c r="D2197" s="16">
        <f>VLOOKUP(A2197,'Medical Examinations'!A2197:C2197,3,FALSE)</f>
        <v>5.05</v>
      </c>
      <c r="E2197" s="16" t="str">
        <f>VLOOKUP(A2197,'Medical Examinations'!A2197:D2197,4,FALSE)</f>
        <v>No</v>
      </c>
      <c r="F2197" s="16" t="str">
        <f>VLOOKUP(A2197,'Medical Examinations'!A2197:E2197,5,FALSE)</f>
        <v>yes</v>
      </c>
      <c r="G2197" s="16" t="str">
        <f>VLOOKUP(A2197,'Medical Examinations'!A2197:F2197,6,FALSE)</f>
        <v>No</v>
      </c>
      <c r="H2197" s="16">
        <f>VLOOKUP('HEALTH CARE'!A2197,'Medical Examinations'!A2197:G2197,7,FALSE)</f>
        <v>1</v>
      </c>
      <c r="I2197" s="16" t="str">
        <f>VLOOKUP(A2197,'Medical Examinations'!A2197:H2197,8,FALSE)</f>
        <v>No</v>
      </c>
      <c r="J2197" s="16" t="str">
        <f>VLOOKUP(A2197,'Medical Examinations'!A2197:I2197,9,FALSE)</f>
        <v>obesity</v>
      </c>
      <c r="K2197" s="16" t="str">
        <f>VLOOKUP(A2197,'Medical Examinations'!A2197:J2197,10,FALSE)</f>
        <v>normal</v>
      </c>
      <c r="L2197" s="18">
        <f>VLOOKUP(A2197,'Hospitalisation Details'!A:F, 5, FALSE)</f>
        <v>21</v>
      </c>
      <c r="M2197" s="16">
        <f>VLOOKUP(A2197,'Hospitalisation Details'!A2197:H2197,8,FALSE)</f>
        <v>1682.6</v>
      </c>
      <c r="N2197" s="16" t="str">
        <f>VLOOKUP(A2197,'Hospitalisation Details'!A2197:I2197,9,FALSE)</f>
        <v>tier - 2</v>
      </c>
      <c r="O2197" s="16" t="str">
        <f>VLOOKUP(A2197,'Hospitalisation Details'!A2197:J2197,10,FALSE)</f>
        <v>tier - 2</v>
      </c>
      <c r="P2197" s="16" t="str">
        <f>VLOOKUP(A2197,'Hospitalisation Details'!A2197:K2197,11,FALSE)</f>
        <v>R1011</v>
      </c>
      <c r="Q2197" s="16">
        <f>VLOOKUP(A2197,'Hospitalisation Details'!A2197:L2197,12,FALSE)</f>
        <v>22</v>
      </c>
    </row>
    <row r="2198" spans="1:17" ht="20.399999999999999" x14ac:dyDescent="0.6">
      <c r="A2198" s="17" t="s">
        <v>161</v>
      </c>
      <c r="B2198" s="16" t="str">
        <f>VLOOKUP('HEALTH CARE'!A2198,'Customer Names'!A2198:D2198,3,FALSE)</f>
        <v>Masayesva</v>
      </c>
      <c r="C2198" s="16">
        <f>VLOOKUP(A2198,'Medical Examinations'!A2198:B2198,2,FALSE)</f>
        <v>33.770000000000003</v>
      </c>
      <c r="D2198" s="16">
        <f>VLOOKUP(A2198,'Medical Examinations'!A2198:C2198,3,FALSE)</f>
        <v>6</v>
      </c>
      <c r="E2198" s="16" t="str">
        <f>VLOOKUP(A2198,'Medical Examinations'!A2198:D2198,4,FALSE)</f>
        <v>No</v>
      </c>
      <c r="F2198" s="16" t="str">
        <f>VLOOKUP(A2198,'Medical Examinations'!A2198:E2198,5,FALSE)</f>
        <v>yes</v>
      </c>
      <c r="G2198" s="16" t="str">
        <f>VLOOKUP(A2198,'Medical Examinations'!A2198:F2198,6,FALSE)</f>
        <v>No</v>
      </c>
      <c r="H2198" s="16">
        <f>VLOOKUP('HEALTH CARE'!A2198,'Medical Examinations'!A2198:G2198,7,FALSE)</f>
        <v>1</v>
      </c>
      <c r="I2198" s="16" t="str">
        <f>VLOOKUP(A2198,'Medical Examinations'!A2198:H2198,8,FALSE)</f>
        <v>No</v>
      </c>
      <c r="J2198" s="16" t="str">
        <f>VLOOKUP(A2198,'Medical Examinations'!A2198:I2198,9,FALSE)</f>
        <v>obesity</v>
      </c>
      <c r="K2198" s="16" t="str">
        <f>VLOOKUP(A2198,'Medical Examinations'!A2198:J2198,10,FALSE)</f>
        <v>prediabetes</v>
      </c>
      <c r="L2198" s="18">
        <f>VLOOKUP(A2198,'Hospitalisation Details'!A:F, 5, FALSE)</f>
        <v>10</v>
      </c>
      <c r="M2198" s="16">
        <f>VLOOKUP(A2198,'Hospitalisation Details'!A2198:H2198,8,FALSE)</f>
        <v>1674.63</v>
      </c>
      <c r="N2198" s="16" t="str">
        <f>VLOOKUP(A2198,'Hospitalisation Details'!A2198:I2198,9,FALSE)</f>
        <v>tier - 2</v>
      </c>
      <c r="O2198" s="16" t="str">
        <f>VLOOKUP(A2198,'Hospitalisation Details'!A2198:J2198,10,FALSE)</f>
        <v>tier - 2</v>
      </c>
      <c r="P2198" s="16" t="str">
        <f>VLOOKUP(A2198,'Hospitalisation Details'!A2198:K2198,11,FALSE)</f>
        <v>R1013</v>
      </c>
      <c r="Q2198" s="16">
        <f>VLOOKUP(A2198,'Hospitalisation Details'!A2198:L2198,12,FALSE)</f>
        <v>22</v>
      </c>
    </row>
    <row r="2199" spans="1:17" ht="20.399999999999999" x14ac:dyDescent="0.6">
      <c r="A2199" s="17" t="s">
        <v>160</v>
      </c>
      <c r="B2199" s="16" t="str">
        <f>VLOOKUP('HEALTH CARE'!A2199,'Customer Names'!A2199:D2199,3,FALSE)</f>
        <v>Paavola</v>
      </c>
      <c r="C2199" s="16">
        <f>VLOOKUP(A2199,'Medical Examinations'!A2199:B2199,2,FALSE)</f>
        <v>26.84</v>
      </c>
      <c r="D2199" s="16">
        <f>VLOOKUP(A2199,'Medical Examinations'!A2199:C2199,3,FALSE)</f>
        <v>5.99</v>
      </c>
      <c r="E2199" s="16" t="str">
        <f>VLOOKUP(A2199,'Medical Examinations'!A2199:D2199,4,FALSE)</f>
        <v>Yes</v>
      </c>
      <c r="F2199" s="16" t="str">
        <f>VLOOKUP(A2199,'Medical Examinations'!A2199:E2199,5,FALSE)</f>
        <v>yes</v>
      </c>
      <c r="G2199" s="16" t="str">
        <f>VLOOKUP(A2199,'Medical Examinations'!A2199:F2199,6,FALSE)</f>
        <v>No</v>
      </c>
      <c r="H2199" s="16">
        <f>VLOOKUP('HEALTH CARE'!A2199,'Medical Examinations'!A2199:G2199,7,FALSE)</f>
        <v>1</v>
      </c>
      <c r="I2199" s="16" t="str">
        <f>VLOOKUP(A2199,'Medical Examinations'!A2199:H2199,8,FALSE)</f>
        <v>No</v>
      </c>
      <c r="J2199" s="16" t="str">
        <f>VLOOKUP(A2199,'Medical Examinations'!A2199:I2199,9,FALSE)</f>
        <v>overweight</v>
      </c>
      <c r="K2199" s="16" t="str">
        <f>VLOOKUP(A2199,'Medical Examinations'!A2199:J2199,10,FALSE)</f>
        <v>prediabetes</v>
      </c>
      <c r="L2199" s="18">
        <f>VLOOKUP(A2199,'Hospitalisation Details'!A:F, 5, FALSE)</f>
        <v>23</v>
      </c>
      <c r="M2199" s="16">
        <f>VLOOKUP(A2199,'Hospitalisation Details'!A2199:H2199,8,FALSE)</f>
        <v>1665</v>
      </c>
      <c r="N2199" s="16" t="str">
        <f>VLOOKUP(A2199,'Hospitalisation Details'!A2199:I2199,9,FALSE)</f>
        <v>tier - 2</v>
      </c>
      <c r="O2199" s="16" t="str">
        <f>VLOOKUP(A2199,'Hospitalisation Details'!A2199:J2199,10,FALSE)</f>
        <v>tier - 2</v>
      </c>
      <c r="P2199" s="16" t="str">
        <f>VLOOKUP(A2199,'Hospitalisation Details'!A2199:K2199,11,FALSE)</f>
        <v>R1013</v>
      </c>
      <c r="Q2199" s="16">
        <f>VLOOKUP(A2199,'Hospitalisation Details'!A2199:L2199,12,FALSE)</f>
        <v>22</v>
      </c>
    </row>
    <row r="2200" spans="1:17" ht="20.399999999999999" x14ac:dyDescent="0.6">
      <c r="A2200" s="17" t="s">
        <v>159</v>
      </c>
      <c r="B2200" s="16" t="str">
        <f>VLOOKUP('HEALTH CARE'!A2200,'Customer Names'!A2200:D2200,3,FALSE)</f>
        <v>Gehlsen</v>
      </c>
      <c r="C2200" s="16">
        <f>VLOOKUP(A2200,'Medical Examinations'!A2200:B2200,2,FALSE)</f>
        <v>35.53</v>
      </c>
      <c r="D2200" s="16">
        <f>VLOOKUP(A2200,'Medical Examinations'!A2200:C2200,3,FALSE)</f>
        <v>4.3600000000000003</v>
      </c>
      <c r="E2200" s="16" t="str">
        <f>VLOOKUP(A2200,'Medical Examinations'!A2200:D2200,4,FALSE)</f>
        <v>No</v>
      </c>
      <c r="F2200" s="16" t="str">
        <f>VLOOKUP(A2200,'Medical Examinations'!A2200:E2200,5,FALSE)</f>
        <v>No</v>
      </c>
      <c r="G2200" s="16" t="str">
        <f>VLOOKUP(A2200,'Medical Examinations'!A2200:F2200,6,FALSE)</f>
        <v>Yes</v>
      </c>
      <c r="H2200" s="16">
        <f>VLOOKUP('HEALTH CARE'!A2200,'Medical Examinations'!A2200:G2200,7,FALSE)</f>
        <v>1</v>
      </c>
      <c r="I2200" s="16" t="str">
        <f>VLOOKUP(A2200,'Medical Examinations'!A2200:H2200,8,FALSE)</f>
        <v>No</v>
      </c>
      <c r="J2200" s="16" t="str">
        <f>VLOOKUP(A2200,'Medical Examinations'!A2200:I2200,9,FALSE)</f>
        <v>obesity</v>
      </c>
      <c r="K2200" s="16" t="str">
        <f>VLOOKUP(A2200,'Medical Examinations'!A2200:J2200,10,FALSE)</f>
        <v>normal</v>
      </c>
      <c r="L2200" s="18">
        <f>VLOOKUP(A2200,'Hospitalisation Details'!A:F, 5, FALSE)</f>
        <v>30</v>
      </c>
      <c r="M2200" s="16">
        <f>VLOOKUP(A2200,'Hospitalisation Details'!A2200:H2200,8,FALSE)</f>
        <v>1646.43</v>
      </c>
      <c r="N2200" s="16" t="str">
        <f>VLOOKUP(A2200,'Hospitalisation Details'!A2200:I2200,9,FALSE)</f>
        <v>tier - 2</v>
      </c>
      <c r="O2200" s="16" t="str">
        <f>VLOOKUP(A2200,'Hospitalisation Details'!A2200:J2200,10,FALSE)</f>
        <v>tier - 1</v>
      </c>
      <c r="P2200" s="16" t="str">
        <f>VLOOKUP(A2200,'Hospitalisation Details'!A2200:K2200,11,FALSE)</f>
        <v>R1012</v>
      </c>
      <c r="Q2200" s="16">
        <f>VLOOKUP(A2200,'Hospitalisation Details'!A2200:L2200,12,FALSE)</f>
        <v>19</v>
      </c>
    </row>
    <row r="2201" spans="1:17" ht="20.399999999999999" x14ac:dyDescent="0.6">
      <c r="A2201" s="17" t="s">
        <v>158</v>
      </c>
      <c r="B2201" s="16" t="str">
        <f>VLOOKUP('HEALTH CARE'!A2201,'Customer Names'!A2201:D2201,3,FALSE)</f>
        <v>Roche</v>
      </c>
      <c r="C2201" s="16">
        <f>VLOOKUP(A2201,'Medical Examinations'!A2201:B2201,2,FALSE)</f>
        <v>30.59</v>
      </c>
      <c r="D2201" s="16">
        <f>VLOOKUP(A2201,'Medical Examinations'!A2201:C2201,3,FALSE)</f>
        <v>4.41</v>
      </c>
      <c r="E2201" s="16" t="str">
        <f>VLOOKUP(A2201,'Medical Examinations'!A2201:D2201,4,FALSE)</f>
        <v>No</v>
      </c>
      <c r="F2201" s="16" t="str">
        <f>VLOOKUP(A2201,'Medical Examinations'!A2201:E2201,5,FALSE)</f>
        <v>No</v>
      </c>
      <c r="G2201" s="16" t="str">
        <f>VLOOKUP(A2201,'Medical Examinations'!A2201:F2201,6,FALSE)</f>
        <v>Yes</v>
      </c>
      <c r="H2201" s="16">
        <f>VLOOKUP('HEALTH CARE'!A2201,'Medical Examinations'!A2201:G2201,7,FALSE)</f>
        <v>1</v>
      </c>
      <c r="I2201" s="16" t="str">
        <f>VLOOKUP(A2201,'Medical Examinations'!A2201:H2201,8,FALSE)</f>
        <v>No</v>
      </c>
      <c r="J2201" s="16" t="str">
        <f>VLOOKUP(A2201,'Medical Examinations'!A2201:I2201,9,FALSE)</f>
        <v>obesity</v>
      </c>
      <c r="K2201" s="16" t="str">
        <f>VLOOKUP(A2201,'Medical Examinations'!A2201:J2201,10,FALSE)</f>
        <v>normal</v>
      </c>
      <c r="L2201" s="18">
        <f>VLOOKUP(A2201,'Hospitalisation Details'!A:F, 5, FALSE)</f>
        <v>21</v>
      </c>
      <c r="M2201" s="16">
        <f>VLOOKUP(A2201,'Hospitalisation Details'!A2201:H2201,8,FALSE)</f>
        <v>1639.56</v>
      </c>
      <c r="N2201" s="16" t="str">
        <f>VLOOKUP(A2201,'Hospitalisation Details'!A2201:I2201,9,FALSE)</f>
        <v>tier - 2</v>
      </c>
      <c r="O2201" s="16" t="str">
        <f>VLOOKUP(A2201,'Hospitalisation Details'!A2201:J2201,10,FALSE)</f>
        <v>tier - 2</v>
      </c>
      <c r="P2201" s="16" t="str">
        <f>VLOOKUP(A2201,'Hospitalisation Details'!A2201:K2201,11,FALSE)</f>
        <v>R1012</v>
      </c>
      <c r="Q2201" s="16">
        <f>VLOOKUP(A2201,'Hospitalisation Details'!A2201:L2201,12,FALSE)</f>
        <v>19</v>
      </c>
    </row>
    <row r="2202" spans="1:17" ht="20.399999999999999" x14ac:dyDescent="0.6">
      <c r="A2202" s="17" t="s">
        <v>157</v>
      </c>
      <c r="B2202" s="16" t="str">
        <f>VLOOKUP('HEALTH CARE'!A2202,'Customer Names'!A2202:D2202,3,FALSE)</f>
        <v>Hearn</v>
      </c>
      <c r="C2202" s="16">
        <f>VLOOKUP(A2202,'Medical Examinations'!A2202:B2202,2,FALSE)</f>
        <v>30.59</v>
      </c>
      <c r="D2202" s="16">
        <f>VLOOKUP(A2202,'Medical Examinations'!A2202:C2202,3,FALSE)</f>
        <v>4.17</v>
      </c>
      <c r="E2202" s="16" t="str">
        <f>VLOOKUP(A2202,'Medical Examinations'!A2202:D2202,4,FALSE)</f>
        <v>No</v>
      </c>
      <c r="F2202" s="16" t="str">
        <f>VLOOKUP(A2202,'Medical Examinations'!A2202:E2202,5,FALSE)</f>
        <v>No</v>
      </c>
      <c r="G2202" s="16" t="str">
        <f>VLOOKUP(A2202,'Medical Examinations'!A2202:F2202,6,FALSE)</f>
        <v>Yes</v>
      </c>
      <c r="H2202" s="16">
        <f>VLOOKUP('HEALTH CARE'!A2202,'Medical Examinations'!A2202:G2202,7,FALSE)</f>
        <v>1</v>
      </c>
      <c r="I2202" s="16" t="str">
        <f>VLOOKUP(A2202,'Medical Examinations'!A2202:H2202,8,FALSE)</f>
        <v>No</v>
      </c>
      <c r="J2202" s="16" t="str">
        <f>VLOOKUP(A2202,'Medical Examinations'!A2202:I2202,9,FALSE)</f>
        <v>obesity</v>
      </c>
      <c r="K2202" s="16" t="str">
        <f>VLOOKUP(A2202,'Medical Examinations'!A2202:J2202,10,FALSE)</f>
        <v>normal</v>
      </c>
      <c r="L2202" s="18">
        <f>VLOOKUP(A2202,'Hospitalisation Details'!A:F, 5, FALSE)</f>
        <v>16</v>
      </c>
      <c r="M2202" s="16">
        <f>VLOOKUP(A2202,'Hospitalisation Details'!A2202:H2202,8,FALSE)</f>
        <v>1639.56</v>
      </c>
      <c r="N2202" s="16" t="str">
        <f>VLOOKUP(A2202,'Hospitalisation Details'!A2202:I2202,9,FALSE)</f>
        <v>tier - 2</v>
      </c>
      <c r="O2202" s="16" t="str">
        <f>VLOOKUP(A2202,'Hospitalisation Details'!A2202:J2202,10,FALSE)</f>
        <v>tier - 2</v>
      </c>
      <c r="P2202" s="16" t="str">
        <f>VLOOKUP(A2202,'Hospitalisation Details'!A2202:K2202,11,FALSE)</f>
        <v>R1012</v>
      </c>
      <c r="Q2202" s="16">
        <f>VLOOKUP(A2202,'Hospitalisation Details'!A2202:L2202,12,FALSE)</f>
        <v>19</v>
      </c>
    </row>
    <row r="2203" spans="1:17" ht="20.399999999999999" x14ac:dyDescent="0.6">
      <c r="A2203" s="17" t="s">
        <v>156</v>
      </c>
      <c r="B2203" s="16" t="str">
        <f>VLOOKUP('HEALTH CARE'!A2203,'Customer Names'!A2203:D2203,3,FALSE)</f>
        <v>Dimson</v>
      </c>
      <c r="C2203" s="16">
        <f>VLOOKUP(A2203,'Medical Examinations'!A2203:B2203,2,FALSE)</f>
        <v>27.835000000000001</v>
      </c>
      <c r="D2203" s="16">
        <f>VLOOKUP(A2203,'Medical Examinations'!A2203:C2203,3,FALSE)</f>
        <v>4.4400000000000004</v>
      </c>
      <c r="E2203" s="16" t="str">
        <f>VLOOKUP(A2203,'Medical Examinations'!A2203:D2203,4,FALSE)</f>
        <v>No</v>
      </c>
      <c r="F2203" s="16" t="str">
        <f>VLOOKUP(A2203,'Medical Examinations'!A2203:E2203,5,FALSE)</f>
        <v>No</v>
      </c>
      <c r="G2203" s="16" t="str">
        <f>VLOOKUP(A2203,'Medical Examinations'!A2203:F2203,6,FALSE)</f>
        <v>Yes</v>
      </c>
      <c r="H2203" s="16">
        <f>VLOOKUP('HEALTH CARE'!A2203,'Medical Examinations'!A2203:G2203,7,FALSE)</f>
        <v>1</v>
      </c>
      <c r="I2203" s="16" t="str">
        <f>VLOOKUP(A2203,'Medical Examinations'!A2203:H2203,8,FALSE)</f>
        <v>No</v>
      </c>
      <c r="J2203" s="16" t="str">
        <f>VLOOKUP(A2203,'Medical Examinations'!A2203:I2203,9,FALSE)</f>
        <v>overweight</v>
      </c>
      <c r="K2203" s="16" t="str">
        <f>VLOOKUP(A2203,'Medical Examinations'!A2203:J2203,10,FALSE)</f>
        <v>normal</v>
      </c>
      <c r="L2203" s="18">
        <f>VLOOKUP(A2203,'Hospitalisation Details'!A:F, 5, FALSE)</f>
        <v>30</v>
      </c>
      <c r="M2203" s="16">
        <f>VLOOKUP(A2203,'Hospitalisation Details'!A2203:H2203,8,FALSE)</f>
        <v>1635.73</v>
      </c>
      <c r="N2203" s="16" t="str">
        <f>VLOOKUP(A2203,'Hospitalisation Details'!A2203:I2203,9,FALSE)</f>
        <v>tier - 2</v>
      </c>
      <c r="O2203" s="16" t="str">
        <f>VLOOKUP(A2203,'Hospitalisation Details'!A2203:J2203,10,FALSE)</f>
        <v>tier - 3</v>
      </c>
      <c r="P2203" s="16" t="str">
        <f>VLOOKUP(A2203,'Hospitalisation Details'!A2203:K2203,11,FALSE)</f>
        <v>R1012</v>
      </c>
      <c r="Q2203" s="16">
        <f>VLOOKUP(A2203,'Hospitalisation Details'!A2203:L2203,12,FALSE)</f>
        <v>19</v>
      </c>
    </row>
    <row r="2204" spans="1:17" ht="20.399999999999999" x14ac:dyDescent="0.6">
      <c r="A2204" s="17" t="s">
        <v>155</v>
      </c>
      <c r="B2204" s="16" t="str">
        <f>VLOOKUP('HEALTH CARE'!A2204,'Customer Names'!A2204:D2204,3,FALSE)</f>
        <v>Slason</v>
      </c>
      <c r="C2204" s="16">
        <f>VLOOKUP(A2204,'Medical Examinations'!A2204:B2204,2,FALSE)</f>
        <v>40.26</v>
      </c>
      <c r="D2204" s="16">
        <f>VLOOKUP(A2204,'Medical Examinations'!A2204:C2204,3,FALSE)</f>
        <v>5.52</v>
      </c>
      <c r="E2204" s="16" t="str">
        <f>VLOOKUP(A2204,'Medical Examinations'!A2204:D2204,4,FALSE)</f>
        <v>No</v>
      </c>
      <c r="F2204" s="16" t="str">
        <f>VLOOKUP(A2204,'Medical Examinations'!A2204:E2204,5,FALSE)</f>
        <v>yes</v>
      </c>
      <c r="G2204" s="16" t="str">
        <f>VLOOKUP(A2204,'Medical Examinations'!A2204:F2204,6,FALSE)</f>
        <v>No</v>
      </c>
      <c r="H2204" s="16">
        <f>VLOOKUP('HEALTH CARE'!A2204,'Medical Examinations'!A2204:G2204,7,FALSE)</f>
        <v>1</v>
      </c>
      <c r="I2204" s="16" t="str">
        <f>VLOOKUP(A2204,'Medical Examinations'!A2204:H2204,8,FALSE)</f>
        <v>No</v>
      </c>
      <c r="J2204" s="16" t="str">
        <f>VLOOKUP(A2204,'Medical Examinations'!A2204:I2204,9,FALSE)</f>
        <v>obesity</v>
      </c>
      <c r="K2204" s="16" t="str">
        <f>VLOOKUP(A2204,'Medical Examinations'!A2204:J2204,10,FALSE)</f>
        <v>normal</v>
      </c>
      <c r="L2204" s="18">
        <f>VLOOKUP(A2204,'Hospitalisation Details'!A:F, 5, FALSE)</f>
        <v>13</v>
      </c>
      <c r="M2204" s="16">
        <f>VLOOKUP(A2204,'Hospitalisation Details'!A2204:H2204,8,FALSE)</f>
        <v>1634.57</v>
      </c>
      <c r="N2204" s="16" t="str">
        <f>VLOOKUP(A2204,'Hospitalisation Details'!A2204:I2204,9,FALSE)</f>
        <v>tier - 2</v>
      </c>
      <c r="O2204" s="16" t="str">
        <f>VLOOKUP(A2204,'Hospitalisation Details'!A2204:J2204,10,FALSE)</f>
        <v>tier - 2</v>
      </c>
      <c r="P2204" s="16" t="str">
        <f>VLOOKUP(A2204,'Hospitalisation Details'!A2204:K2204,11,FALSE)</f>
        <v>R1013</v>
      </c>
      <c r="Q2204" s="16">
        <f>VLOOKUP(A2204,'Hospitalisation Details'!A2204:L2204,12,FALSE)</f>
        <v>18</v>
      </c>
    </row>
    <row r="2205" spans="1:17" ht="20.399999999999999" x14ac:dyDescent="0.6">
      <c r="A2205" s="17" t="s">
        <v>154</v>
      </c>
      <c r="B2205" s="16" t="str">
        <f>VLOOKUP('HEALTH CARE'!A2205,'Customer Names'!A2205:D2205,3,FALSE)</f>
        <v>Gibson</v>
      </c>
      <c r="C2205" s="16">
        <f>VLOOKUP(A2205,'Medical Examinations'!A2205:B2205,2,FALSE)</f>
        <v>39.82</v>
      </c>
      <c r="D2205" s="16">
        <f>VLOOKUP(A2205,'Medical Examinations'!A2205:C2205,3,FALSE)</f>
        <v>6.01</v>
      </c>
      <c r="E2205" s="16" t="str">
        <f>VLOOKUP(A2205,'Medical Examinations'!A2205:D2205,4,FALSE)</f>
        <v>No</v>
      </c>
      <c r="F2205" s="16" t="str">
        <f>VLOOKUP(A2205,'Medical Examinations'!A2205:E2205,5,FALSE)</f>
        <v>yes</v>
      </c>
      <c r="G2205" s="16" t="str">
        <f>VLOOKUP(A2205,'Medical Examinations'!A2205:F2205,6,FALSE)</f>
        <v>No</v>
      </c>
      <c r="H2205" s="16">
        <f>VLOOKUP('HEALTH CARE'!A2205,'Medical Examinations'!A2205:G2205,7,FALSE)</f>
        <v>1</v>
      </c>
      <c r="I2205" s="16" t="str">
        <f>VLOOKUP(A2205,'Medical Examinations'!A2205:H2205,8,FALSE)</f>
        <v>No</v>
      </c>
      <c r="J2205" s="16" t="str">
        <f>VLOOKUP(A2205,'Medical Examinations'!A2205:I2205,9,FALSE)</f>
        <v>obesity</v>
      </c>
      <c r="K2205" s="16" t="str">
        <f>VLOOKUP(A2205,'Medical Examinations'!A2205:J2205,10,FALSE)</f>
        <v>prediabetes</v>
      </c>
      <c r="L2205" s="18">
        <f>VLOOKUP(A2205,'Hospitalisation Details'!A:F, 5, FALSE)</f>
        <v>8</v>
      </c>
      <c r="M2205" s="16">
        <f>VLOOKUP(A2205,'Hospitalisation Details'!A2205:H2205,8,FALSE)</f>
        <v>1633.96</v>
      </c>
      <c r="N2205" s="16" t="str">
        <f>VLOOKUP(A2205,'Hospitalisation Details'!A2205:I2205,9,FALSE)</f>
        <v>tier - 2</v>
      </c>
      <c r="O2205" s="16" t="str">
        <f>VLOOKUP(A2205,'Hospitalisation Details'!A2205:J2205,10,FALSE)</f>
        <v>tier - 1</v>
      </c>
      <c r="P2205" s="16" t="str">
        <f>VLOOKUP(A2205,'Hospitalisation Details'!A2205:K2205,11,FALSE)</f>
        <v>R1013</v>
      </c>
      <c r="Q2205" s="16">
        <f>VLOOKUP(A2205,'Hospitalisation Details'!A2205:L2205,12,FALSE)</f>
        <v>18</v>
      </c>
    </row>
    <row r="2206" spans="1:17" ht="20.399999999999999" x14ac:dyDescent="0.6">
      <c r="A2206" s="17" t="s">
        <v>153</v>
      </c>
      <c r="B2206" s="16" t="str">
        <f>VLOOKUP('HEALTH CARE'!A2206,'Customer Names'!A2206:D2206,3,FALSE)</f>
        <v>Erdos</v>
      </c>
      <c r="C2206" s="16">
        <f>VLOOKUP(A2206,'Medical Examinations'!A2206:B2206,2,FALSE)</f>
        <v>39.159999999999997</v>
      </c>
      <c r="D2206" s="16">
        <f>VLOOKUP(A2206,'Medical Examinations'!A2206:C2206,3,FALSE)</f>
        <v>5.81</v>
      </c>
      <c r="E2206" s="16" t="str">
        <f>VLOOKUP(A2206,'Medical Examinations'!A2206:D2206,4,FALSE)</f>
        <v>No</v>
      </c>
      <c r="F2206" s="16" t="str">
        <f>VLOOKUP(A2206,'Medical Examinations'!A2206:E2206,5,FALSE)</f>
        <v>yes</v>
      </c>
      <c r="G2206" s="16" t="str">
        <f>VLOOKUP(A2206,'Medical Examinations'!A2206:F2206,6,FALSE)</f>
        <v>No</v>
      </c>
      <c r="H2206" s="16">
        <f>VLOOKUP('HEALTH CARE'!A2206,'Medical Examinations'!A2206:G2206,7,FALSE)</f>
        <v>1</v>
      </c>
      <c r="I2206" s="16" t="str">
        <f>VLOOKUP(A2206,'Medical Examinations'!A2206:H2206,8,FALSE)</f>
        <v>No</v>
      </c>
      <c r="J2206" s="16" t="str">
        <f>VLOOKUP(A2206,'Medical Examinations'!A2206:I2206,9,FALSE)</f>
        <v>obesity</v>
      </c>
      <c r="K2206" s="16" t="str">
        <f>VLOOKUP(A2206,'Medical Examinations'!A2206:J2206,10,FALSE)</f>
        <v>prediabetes</v>
      </c>
      <c r="L2206" s="18">
        <f>VLOOKUP(A2206,'Hospitalisation Details'!A:F, 5, FALSE)</f>
        <v>13</v>
      </c>
      <c r="M2206" s="16">
        <f>VLOOKUP(A2206,'Hospitalisation Details'!A2206:H2206,8,FALSE)</f>
        <v>1633.04</v>
      </c>
      <c r="N2206" s="16" t="str">
        <f>VLOOKUP(A2206,'Hospitalisation Details'!A2206:I2206,9,FALSE)</f>
        <v>tier - 2</v>
      </c>
      <c r="O2206" s="16" t="str">
        <f>VLOOKUP(A2206,'Hospitalisation Details'!A2206:J2206,10,FALSE)</f>
        <v>tier - 2</v>
      </c>
      <c r="P2206" s="16" t="str">
        <f>VLOOKUP(A2206,'Hospitalisation Details'!A2206:K2206,11,FALSE)</f>
        <v>R1013</v>
      </c>
      <c r="Q2206" s="16">
        <f>VLOOKUP(A2206,'Hospitalisation Details'!A2206:L2206,12,FALSE)</f>
        <v>18</v>
      </c>
    </row>
    <row r="2207" spans="1:17" ht="20.399999999999999" x14ac:dyDescent="0.6">
      <c r="A2207" s="17" t="s">
        <v>152</v>
      </c>
      <c r="B2207" s="16" t="str">
        <f>VLOOKUP('HEALTH CARE'!A2207,'Customer Names'!A2207:D2207,3,FALSE)</f>
        <v>Cushman</v>
      </c>
      <c r="C2207" s="16">
        <f>VLOOKUP(A2207,'Medical Examinations'!A2207:B2207,2,FALSE)</f>
        <v>25.555</v>
      </c>
      <c r="D2207" s="16">
        <f>VLOOKUP(A2207,'Medical Examinations'!A2207:C2207,3,FALSE)</f>
        <v>4.37</v>
      </c>
      <c r="E2207" s="16" t="str">
        <f>VLOOKUP(A2207,'Medical Examinations'!A2207:D2207,4,FALSE)</f>
        <v>No</v>
      </c>
      <c r="F2207" s="16" t="str">
        <f>VLOOKUP(A2207,'Medical Examinations'!A2207:E2207,5,FALSE)</f>
        <v>No</v>
      </c>
      <c r="G2207" s="16" t="str">
        <f>VLOOKUP(A2207,'Medical Examinations'!A2207:F2207,6,FALSE)</f>
        <v>Yes</v>
      </c>
      <c r="H2207" s="16">
        <f>VLOOKUP('HEALTH CARE'!A2207,'Medical Examinations'!A2207:G2207,7,FALSE)</f>
        <v>1</v>
      </c>
      <c r="I2207" s="16" t="str">
        <f>VLOOKUP(A2207,'Medical Examinations'!A2207:H2207,8,FALSE)</f>
        <v>No</v>
      </c>
      <c r="J2207" s="16" t="str">
        <f>VLOOKUP(A2207,'Medical Examinations'!A2207:I2207,9,FALSE)</f>
        <v>overweight</v>
      </c>
      <c r="K2207" s="16" t="str">
        <f>VLOOKUP(A2207,'Medical Examinations'!A2207:J2207,10,FALSE)</f>
        <v>normal</v>
      </c>
      <c r="L2207" s="18">
        <f>VLOOKUP(A2207,'Hospitalisation Details'!A:F, 5, FALSE)</f>
        <v>16</v>
      </c>
      <c r="M2207" s="16">
        <f>VLOOKUP(A2207,'Hospitalisation Details'!A2207:H2207,8,FALSE)</f>
        <v>1632.56</v>
      </c>
      <c r="N2207" s="16" t="str">
        <f>VLOOKUP(A2207,'Hospitalisation Details'!A2207:I2207,9,FALSE)</f>
        <v>tier - 2</v>
      </c>
      <c r="O2207" s="16" t="str">
        <f>VLOOKUP(A2207,'Hospitalisation Details'!A2207:J2207,10,FALSE)</f>
        <v>tier - 2</v>
      </c>
      <c r="P2207" s="16" t="str">
        <f>VLOOKUP(A2207,'Hospitalisation Details'!A2207:K2207,11,FALSE)</f>
        <v>R1012</v>
      </c>
      <c r="Q2207" s="16">
        <f>VLOOKUP(A2207,'Hospitalisation Details'!A2207:L2207,12,FALSE)</f>
        <v>19</v>
      </c>
    </row>
    <row r="2208" spans="1:17" ht="20.399999999999999" x14ac:dyDescent="0.6">
      <c r="A2208" s="17" t="s">
        <v>151</v>
      </c>
      <c r="B2208" s="16" t="str">
        <f>VLOOKUP('HEALTH CARE'!A2208,'Customer Names'!A2208:D2208,3,FALSE)</f>
        <v>Hammel</v>
      </c>
      <c r="C2208" s="16">
        <f>VLOOKUP(A2208,'Medical Examinations'!A2208:B2208,2,FALSE)</f>
        <v>25.175000000000001</v>
      </c>
      <c r="D2208" s="16">
        <f>VLOOKUP(A2208,'Medical Examinations'!A2208:C2208,3,FALSE)</f>
        <v>5.74</v>
      </c>
      <c r="E2208" s="16" t="str">
        <f>VLOOKUP(A2208,'Medical Examinations'!A2208:D2208,4,FALSE)</f>
        <v>No</v>
      </c>
      <c r="F2208" s="16" t="str">
        <f>VLOOKUP(A2208,'Medical Examinations'!A2208:E2208,5,FALSE)</f>
        <v>No</v>
      </c>
      <c r="G2208" s="16" t="str">
        <f>VLOOKUP(A2208,'Medical Examinations'!A2208:F2208,6,FALSE)</f>
        <v>Yes</v>
      </c>
      <c r="H2208" s="16">
        <f>VLOOKUP('HEALTH CARE'!A2208,'Medical Examinations'!A2208:G2208,7,FALSE)</f>
        <v>1</v>
      </c>
      <c r="I2208" s="16" t="str">
        <f>VLOOKUP(A2208,'Medical Examinations'!A2208:H2208,8,FALSE)</f>
        <v>No</v>
      </c>
      <c r="J2208" s="16" t="str">
        <f>VLOOKUP(A2208,'Medical Examinations'!A2208:I2208,9,FALSE)</f>
        <v>overweight</v>
      </c>
      <c r="K2208" s="16" t="str">
        <f>VLOOKUP(A2208,'Medical Examinations'!A2208:J2208,10,FALSE)</f>
        <v>prediabetes</v>
      </c>
      <c r="L2208" s="18">
        <f>VLOOKUP(A2208,'Hospitalisation Details'!A:F, 5, FALSE)</f>
        <v>3</v>
      </c>
      <c r="M2208" s="16">
        <f>VLOOKUP(A2208,'Hospitalisation Details'!A2208:H2208,8,FALSE)</f>
        <v>1632.04</v>
      </c>
      <c r="N2208" s="16" t="str">
        <f>VLOOKUP(A2208,'Hospitalisation Details'!A2208:I2208,9,FALSE)</f>
        <v>tier - 2</v>
      </c>
      <c r="O2208" s="16" t="str">
        <f>VLOOKUP(A2208,'Hospitalisation Details'!A2208:J2208,10,FALSE)</f>
        <v>tier - 2</v>
      </c>
      <c r="P2208" s="16" t="str">
        <f>VLOOKUP(A2208,'Hospitalisation Details'!A2208:K2208,11,FALSE)</f>
        <v>R1012</v>
      </c>
      <c r="Q2208" s="16">
        <f>VLOOKUP(A2208,'Hospitalisation Details'!A2208:L2208,12,FALSE)</f>
        <v>19</v>
      </c>
    </row>
    <row r="2209" spans="1:17" ht="20.399999999999999" x14ac:dyDescent="0.6">
      <c r="A2209" s="17" t="s">
        <v>150</v>
      </c>
      <c r="B2209" s="16" t="str">
        <f>VLOOKUP('HEALTH CARE'!A2209,'Customer Names'!A2209:D2209,3,FALSE)</f>
        <v>Ytterstad</v>
      </c>
      <c r="C2209" s="16">
        <f>VLOOKUP(A2209,'Medical Examinations'!A2209:B2209,2,FALSE)</f>
        <v>38.28</v>
      </c>
      <c r="D2209" s="16">
        <f>VLOOKUP(A2209,'Medical Examinations'!A2209:C2209,3,FALSE)</f>
        <v>5.39</v>
      </c>
      <c r="E2209" s="16" t="str">
        <f>VLOOKUP(A2209,'Medical Examinations'!A2209:D2209,4,FALSE)</f>
        <v>No</v>
      </c>
      <c r="F2209" s="16" t="str">
        <f>VLOOKUP(A2209,'Medical Examinations'!A2209:E2209,5,FALSE)</f>
        <v>yes</v>
      </c>
      <c r="G2209" s="16" t="str">
        <f>VLOOKUP(A2209,'Medical Examinations'!A2209:F2209,6,FALSE)</f>
        <v>No</v>
      </c>
      <c r="H2209" s="16">
        <f>VLOOKUP('HEALTH CARE'!A2209,'Medical Examinations'!A2209:G2209,7,FALSE)</f>
        <v>1</v>
      </c>
      <c r="I2209" s="16" t="str">
        <f>VLOOKUP(A2209,'Medical Examinations'!A2209:H2209,8,FALSE)</f>
        <v>No</v>
      </c>
      <c r="J2209" s="16" t="str">
        <f>VLOOKUP(A2209,'Medical Examinations'!A2209:I2209,9,FALSE)</f>
        <v>obesity</v>
      </c>
      <c r="K2209" s="16" t="str">
        <f>VLOOKUP(A2209,'Medical Examinations'!A2209:J2209,10,FALSE)</f>
        <v>normal</v>
      </c>
      <c r="L2209" s="18">
        <f>VLOOKUP(A2209,'Hospitalisation Details'!A:F, 5, FALSE)</f>
        <v>9</v>
      </c>
      <c r="M2209" s="16">
        <f>VLOOKUP(A2209,'Hospitalisation Details'!A2209:H2209,8,FALSE)</f>
        <v>1631.82</v>
      </c>
      <c r="N2209" s="16" t="str">
        <f>VLOOKUP(A2209,'Hospitalisation Details'!A2209:I2209,9,FALSE)</f>
        <v>tier - 2</v>
      </c>
      <c r="O2209" s="16" t="str">
        <f>VLOOKUP(A2209,'Hospitalisation Details'!A2209:J2209,10,FALSE)</f>
        <v>tier - 1</v>
      </c>
      <c r="P2209" s="16" t="str">
        <f>VLOOKUP(A2209,'Hospitalisation Details'!A2209:K2209,11,FALSE)</f>
        <v>R1013</v>
      </c>
      <c r="Q2209" s="16">
        <f>VLOOKUP(A2209,'Hospitalisation Details'!A2209:L2209,12,FALSE)</f>
        <v>18</v>
      </c>
    </row>
    <row r="2210" spans="1:17" ht="20.399999999999999" x14ac:dyDescent="0.6">
      <c r="A2210" s="17" t="s">
        <v>149</v>
      </c>
      <c r="B2210" s="16" t="str">
        <f>VLOOKUP('HEALTH CARE'!A2210,'Customer Names'!A2210:D2210,3,FALSE)</f>
        <v>Prince</v>
      </c>
      <c r="C2210" s="16">
        <f>VLOOKUP(A2210,'Medical Examinations'!A2210:B2210,2,FALSE)</f>
        <v>38.17</v>
      </c>
      <c r="D2210" s="16">
        <f>VLOOKUP(A2210,'Medical Examinations'!A2210:C2210,3,FALSE)</f>
        <v>4.07</v>
      </c>
      <c r="E2210" s="16" t="str">
        <f>VLOOKUP(A2210,'Medical Examinations'!A2210:D2210,4,FALSE)</f>
        <v>No</v>
      </c>
      <c r="F2210" s="16" t="str">
        <f>VLOOKUP(A2210,'Medical Examinations'!A2210:E2210,5,FALSE)</f>
        <v>yes</v>
      </c>
      <c r="G2210" s="16" t="str">
        <f>VLOOKUP(A2210,'Medical Examinations'!A2210:F2210,6,FALSE)</f>
        <v>No</v>
      </c>
      <c r="H2210" s="16">
        <f>VLOOKUP('HEALTH CARE'!A2210,'Medical Examinations'!A2210:G2210,7,FALSE)</f>
        <v>1</v>
      </c>
      <c r="I2210" s="16" t="str">
        <f>VLOOKUP(A2210,'Medical Examinations'!A2210:H2210,8,FALSE)</f>
        <v>No</v>
      </c>
      <c r="J2210" s="16" t="str">
        <f>VLOOKUP(A2210,'Medical Examinations'!A2210:I2210,9,FALSE)</f>
        <v>obesity</v>
      </c>
      <c r="K2210" s="16" t="str">
        <f>VLOOKUP(A2210,'Medical Examinations'!A2210:J2210,10,FALSE)</f>
        <v>normal</v>
      </c>
      <c r="L2210" s="18">
        <f>VLOOKUP(A2210,'Hospitalisation Details'!A:F, 5, FALSE)</f>
        <v>5</v>
      </c>
      <c r="M2210" s="16">
        <f>VLOOKUP(A2210,'Hospitalisation Details'!A2210:H2210,8,FALSE)</f>
        <v>1631.67</v>
      </c>
      <c r="N2210" s="16" t="str">
        <f>VLOOKUP(A2210,'Hospitalisation Details'!A2210:I2210,9,FALSE)</f>
        <v>tier - 2</v>
      </c>
      <c r="O2210" s="16" t="str">
        <f>VLOOKUP(A2210,'Hospitalisation Details'!A2210:J2210,10,FALSE)</f>
        <v>tier - 3</v>
      </c>
      <c r="P2210" s="16" t="str">
        <f>VLOOKUP(A2210,'Hospitalisation Details'!A2210:K2210,11,FALSE)</f>
        <v>R1013</v>
      </c>
      <c r="Q2210" s="16">
        <f>VLOOKUP(A2210,'Hospitalisation Details'!A2210:L2210,12,FALSE)</f>
        <v>18</v>
      </c>
    </row>
    <row r="2211" spans="1:17" ht="20.399999999999999" x14ac:dyDescent="0.6">
      <c r="A2211" s="17" t="s">
        <v>148</v>
      </c>
      <c r="B2211" s="16" t="str">
        <f>VLOOKUP('HEALTH CARE'!A2211,'Customer Names'!A2211:D2211,3,FALSE)</f>
        <v>Freeman</v>
      </c>
      <c r="C2211" s="16">
        <f>VLOOKUP(A2211,'Medical Examinations'!A2211:B2211,2,FALSE)</f>
        <v>36.85</v>
      </c>
      <c r="D2211" s="16">
        <f>VLOOKUP(A2211,'Medical Examinations'!A2211:C2211,3,FALSE)</f>
        <v>5.49</v>
      </c>
      <c r="E2211" s="16" t="str">
        <f>VLOOKUP(A2211,'Medical Examinations'!A2211:D2211,4,FALSE)</f>
        <v>No</v>
      </c>
      <c r="F2211" s="16" t="str">
        <f>VLOOKUP(A2211,'Medical Examinations'!A2211:E2211,5,FALSE)</f>
        <v>yes</v>
      </c>
      <c r="G2211" s="16" t="str">
        <f>VLOOKUP(A2211,'Medical Examinations'!A2211:F2211,6,FALSE)</f>
        <v>No</v>
      </c>
      <c r="H2211" s="16">
        <f>VLOOKUP('HEALTH CARE'!A2211,'Medical Examinations'!A2211:G2211,7,FALSE)</f>
        <v>1</v>
      </c>
      <c r="I2211" s="16" t="str">
        <f>VLOOKUP(A2211,'Medical Examinations'!A2211:H2211,8,FALSE)</f>
        <v>No</v>
      </c>
      <c r="J2211" s="16" t="str">
        <f>VLOOKUP(A2211,'Medical Examinations'!A2211:I2211,9,FALSE)</f>
        <v>obesity</v>
      </c>
      <c r="K2211" s="16" t="str">
        <f>VLOOKUP(A2211,'Medical Examinations'!A2211:J2211,10,FALSE)</f>
        <v>normal</v>
      </c>
      <c r="L2211" s="18">
        <f>VLOOKUP(A2211,'Hospitalisation Details'!A:F, 5, FALSE)</f>
        <v>4</v>
      </c>
      <c r="M2211" s="16">
        <f>VLOOKUP(A2211,'Hospitalisation Details'!A2211:H2211,8,FALSE)</f>
        <v>1629.83</v>
      </c>
      <c r="N2211" s="16" t="str">
        <f>VLOOKUP(A2211,'Hospitalisation Details'!A2211:I2211,9,FALSE)</f>
        <v>tier - 2</v>
      </c>
      <c r="O2211" s="16" t="str">
        <f>VLOOKUP(A2211,'Hospitalisation Details'!A2211:J2211,10,FALSE)</f>
        <v>tier - 2</v>
      </c>
      <c r="P2211" s="16" t="str">
        <f>VLOOKUP(A2211,'Hospitalisation Details'!A2211:K2211,11,FALSE)</f>
        <v>R1013</v>
      </c>
      <c r="Q2211" s="16">
        <f>VLOOKUP(A2211,'Hospitalisation Details'!A2211:L2211,12,FALSE)</f>
        <v>18</v>
      </c>
    </row>
    <row r="2212" spans="1:17" ht="20.399999999999999" x14ac:dyDescent="0.6">
      <c r="A2212" s="17" t="s">
        <v>147</v>
      </c>
      <c r="B2212" s="16" t="str">
        <f>VLOOKUP('HEALTH CARE'!A2212,'Customer Names'!A2212:D2212,3,FALSE)</f>
        <v>Petrulak</v>
      </c>
      <c r="C2212" s="16">
        <f>VLOOKUP(A2212,'Medical Examinations'!A2212:B2212,2,FALSE)</f>
        <v>22.61</v>
      </c>
      <c r="D2212" s="16">
        <f>VLOOKUP(A2212,'Medical Examinations'!A2212:C2212,3,FALSE)</f>
        <v>5.68</v>
      </c>
      <c r="E2212" s="16" t="str">
        <f>VLOOKUP(A2212,'Medical Examinations'!A2212:D2212,4,FALSE)</f>
        <v>No</v>
      </c>
      <c r="F2212" s="16" t="str">
        <f>VLOOKUP(A2212,'Medical Examinations'!A2212:E2212,5,FALSE)</f>
        <v>No</v>
      </c>
      <c r="G2212" s="16" t="str">
        <f>VLOOKUP(A2212,'Medical Examinations'!A2212:F2212,6,FALSE)</f>
        <v>Yes</v>
      </c>
      <c r="H2212" s="16">
        <f>VLOOKUP('HEALTH CARE'!A2212,'Medical Examinations'!A2212:G2212,7,FALSE)</f>
        <v>1</v>
      </c>
      <c r="I2212" s="16" t="str">
        <f>VLOOKUP(A2212,'Medical Examinations'!A2212:H2212,8,FALSE)</f>
        <v>No</v>
      </c>
      <c r="J2212" s="16" t="str">
        <f>VLOOKUP(A2212,'Medical Examinations'!A2212:I2212,9,FALSE)</f>
        <v>normal weight</v>
      </c>
      <c r="K2212" s="16" t="str">
        <f>VLOOKUP(A2212,'Medical Examinations'!A2212:J2212,10,FALSE)</f>
        <v>normal</v>
      </c>
      <c r="L2212" s="18">
        <f>VLOOKUP(A2212,'Hospitalisation Details'!A:F, 5, FALSE)</f>
        <v>17</v>
      </c>
      <c r="M2212" s="16">
        <f>VLOOKUP(A2212,'Hospitalisation Details'!A2212:H2212,8,FALSE)</f>
        <v>1628.47</v>
      </c>
      <c r="N2212" s="16" t="str">
        <f>VLOOKUP(A2212,'Hospitalisation Details'!A2212:I2212,9,FALSE)</f>
        <v>tier - 2</v>
      </c>
      <c r="O2212" s="16" t="str">
        <f>VLOOKUP(A2212,'Hospitalisation Details'!A2212:J2212,10,FALSE)</f>
        <v>tier - 1</v>
      </c>
      <c r="P2212" s="16" t="str">
        <f>VLOOKUP(A2212,'Hospitalisation Details'!A2212:K2212,11,FALSE)</f>
        <v>R1012</v>
      </c>
      <c r="Q2212" s="16">
        <f>VLOOKUP(A2212,'Hospitalisation Details'!A2212:L2212,12,FALSE)</f>
        <v>19</v>
      </c>
    </row>
    <row r="2213" spans="1:17" ht="20.399999999999999" x14ac:dyDescent="0.6">
      <c r="A2213" s="17" t="s">
        <v>146</v>
      </c>
      <c r="B2213" s="16" t="str">
        <f>VLOOKUP('HEALTH CARE'!A2213,'Customer Names'!A2213:D2213,3,FALSE)</f>
        <v>Lloyd</v>
      </c>
      <c r="C2213" s="16">
        <f>VLOOKUP(A2213,'Medical Examinations'!A2213:B2213,2,FALSE)</f>
        <v>21.754999999999999</v>
      </c>
      <c r="D2213" s="16">
        <f>VLOOKUP(A2213,'Medical Examinations'!A2213:C2213,3,FALSE)</f>
        <v>6.09</v>
      </c>
      <c r="E2213" s="16" t="str">
        <f>VLOOKUP(A2213,'Medical Examinations'!A2213:D2213,4,FALSE)</f>
        <v>No</v>
      </c>
      <c r="F2213" s="16" t="str">
        <f>VLOOKUP(A2213,'Medical Examinations'!A2213:E2213,5,FALSE)</f>
        <v>No</v>
      </c>
      <c r="G2213" s="16" t="str">
        <f>VLOOKUP(A2213,'Medical Examinations'!A2213:F2213,6,FALSE)</f>
        <v>Yes</v>
      </c>
      <c r="H2213" s="16">
        <f>VLOOKUP('HEALTH CARE'!A2213,'Medical Examinations'!A2213:G2213,7,FALSE)</f>
        <v>1</v>
      </c>
      <c r="I2213" s="16" t="str">
        <f>VLOOKUP(A2213,'Medical Examinations'!A2213:H2213,8,FALSE)</f>
        <v>No</v>
      </c>
      <c r="J2213" s="16" t="str">
        <f>VLOOKUP(A2213,'Medical Examinations'!A2213:I2213,9,FALSE)</f>
        <v>normal weight</v>
      </c>
      <c r="K2213" s="16" t="str">
        <f>VLOOKUP(A2213,'Medical Examinations'!A2213:J2213,10,FALSE)</f>
        <v>prediabetes</v>
      </c>
      <c r="L2213" s="18">
        <f>VLOOKUP(A2213,'Hospitalisation Details'!A:F, 5, FALSE)</f>
        <v>4</v>
      </c>
      <c r="M2213" s="16">
        <f>VLOOKUP(A2213,'Hospitalisation Details'!A2213:H2213,8,FALSE)</f>
        <v>1627.28</v>
      </c>
      <c r="N2213" s="16" t="str">
        <f>VLOOKUP(A2213,'Hospitalisation Details'!A2213:I2213,9,FALSE)</f>
        <v>tier - 2</v>
      </c>
      <c r="O2213" s="16" t="str">
        <f>VLOOKUP(A2213,'Hospitalisation Details'!A2213:J2213,10,FALSE)</f>
        <v>tier - 2</v>
      </c>
      <c r="P2213" s="16" t="str">
        <f>VLOOKUP(A2213,'Hospitalisation Details'!A2213:K2213,11,FALSE)</f>
        <v>R1012</v>
      </c>
      <c r="Q2213" s="16">
        <f>VLOOKUP(A2213,'Hospitalisation Details'!A2213:L2213,12,FALSE)</f>
        <v>19</v>
      </c>
    </row>
    <row r="2214" spans="1:17" ht="20.399999999999999" x14ac:dyDescent="0.6">
      <c r="A2214" s="17" t="s">
        <v>145</v>
      </c>
      <c r="B2214" s="16" t="str">
        <f>VLOOKUP('HEALTH CARE'!A2214,'Customer Names'!A2214:D2214,3,FALSE)</f>
        <v>Zablocki</v>
      </c>
      <c r="C2214" s="16">
        <f>VLOOKUP(A2214,'Medical Examinations'!A2214:B2214,2,FALSE)</f>
        <v>20.425000000000001</v>
      </c>
      <c r="D2214" s="16">
        <f>VLOOKUP(A2214,'Medical Examinations'!A2214:C2214,3,FALSE)</f>
        <v>5.53</v>
      </c>
      <c r="E2214" s="16" t="str">
        <f>VLOOKUP(A2214,'Medical Examinations'!A2214:D2214,4,FALSE)</f>
        <v>No</v>
      </c>
      <c r="F2214" s="16" t="str">
        <f>VLOOKUP(A2214,'Medical Examinations'!A2214:E2214,5,FALSE)</f>
        <v>No</v>
      </c>
      <c r="G2214" s="16" t="str">
        <f>VLOOKUP(A2214,'Medical Examinations'!A2214:F2214,6,FALSE)</f>
        <v>Yes</v>
      </c>
      <c r="H2214" s="16">
        <f>VLOOKUP('HEALTH CARE'!A2214,'Medical Examinations'!A2214:G2214,7,FALSE)</f>
        <v>1</v>
      </c>
      <c r="I2214" s="16" t="str">
        <f>VLOOKUP(A2214,'Medical Examinations'!A2214:H2214,8,FALSE)</f>
        <v>No</v>
      </c>
      <c r="J2214" s="16" t="str">
        <f>VLOOKUP(A2214,'Medical Examinations'!A2214:I2214,9,FALSE)</f>
        <v>normal weight</v>
      </c>
      <c r="K2214" s="16" t="str">
        <f>VLOOKUP(A2214,'Medical Examinations'!A2214:J2214,10,FALSE)</f>
        <v>normal</v>
      </c>
      <c r="L2214" s="18">
        <f>VLOOKUP(A2214,'Hospitalisation Details'!A:F, 5, FALSE)</f>
        <v>9</v>
      </c>
      <c r="M2214" s="16">
        <f>VLOOKUP(A2214,'Hospitalisation Details'!A2214:H2214,8,FALSE)</f>
        <v>1625.43</v>
      </c>
      <c r="N2214" s="16" t="str">
        <f>VLOOKUP(A2214,'Hospitalisation Details'!A2214:I2214,9,FALSE)</f>
        <v>tier - 2</v>
      </c>
      <c r="O2214" s="16" t="str">
        <f>VLOOKUP(A2214,'Hospitalisation Details'!A2214:J2214,10,FALSE)</f>
        <v>tier - 3</v>
      </c>
      <c r="P2214" s="16" t="str">
        <f>VLOOKUP(A2214,'Hospitalisation Details'!A2214:K2214,11,FALSE)</f>
        <v>R1012</v>
      </c>
      <c r="Q2214" s="16">
        <f>VLOOKUP(A2214,'Hospitalisation Details'!A2214:L2214,12,FALSE)</f>
        <v>19</v>
      </c>
    </row>
    <row r="2215" spans="1:17" ht="20.399999999999999" x14ac:dyDescent="0.6">
      <c r="A2215" s="17" t="s">
        <v>144</v>
      </c>
      <c r="B2215" s="16" t="str">
        <f>VLOOKUP('HEALTH CARE'!A2215,'Customer Names'!A2215:D2215,3,FALSE)</f>
        <v>Van Meter</v>
      </c>
      <c r="C2215" s="16">
        <f>VLOOKUP(A2215,'Medical Examinations'!A2215:B2215,2,FALSE)</f>
        <v>31.35</v>
      </c>
      <c r="D2215" s="16">
        <f>VLOOKUP(A2215,'Medical Examinations'!A2215:C2215,3,FALSE)</f>
        <v>4.28</v>
      </c>
      <c r="E2215" s="16" t="str">
        <f>VLOOKUP(A2215,'Medical Examinations'!A2215:D2215,4,FALSE)</f>
        <v>No</v>
      </c>
      <c r="F2215" s="16" t="str">
        <f>VLOOKUP(A2215,'Medical Examinations'!A2215:E2215,5,FALSE)</f>
        <v>yes</v>
      </c>
      <c r="G2215" s="16" t="str">
        <f>VLOOKUP(A2215,'Medical Examinations'!A2215:F2215,6,FALSE)</f>
        <v>No</v>
      </c>
      <c r="H2215" s="16">
        <f>VLOOKUP('HEALTH CARE'!A2215,'Medical Examinations'!A2215:G2215,7,FALSE)</f>
        <v>1</v>
      </c>
      <c r="I2215" s="16" t="str">
        <f>VLOOKUP(A2215,'Medical Examinations'!A2215:H2215,8,FALSE)</f>
        <v>No</v>
      </c>
      <c r="J2215" s="16" t="str">
        <f>VLOOKUP(A2215,'Medical Examinations'!A2215:I2215,9,FALSE)</f>
        <v>obesity</v>
      </c>
      <c r="K2215" s="16" t="str">
        <f>VLOOKUP(A2215,'Medical Examinations'!A2215:J2215,10,FALSE)</f>
        <v>normal</v>
      </c>
      <c r="L2215" s="18">
        <f>VLOOKUP(A2215,'Hospitalisation Details'!A:F, 5, FALSE)</f>
        <v>25</v>
      </c>
      <c r="M2215" s="16">
        <f>VLOOKUP(A2215,'Hospitalisation Details'!A2215:H2215,8,FALSE)</f>
        <v>1622.19</v>
      </c>
      <c r="N2215" s="16" t="str">
        <f>VLOOKUP(A2215,'Hospitalisation Details'!A2215:I2215,9,FALSE)</f>
        <v>tier - 2</v>
      </c>
      <c r="O2215" s="16" t="str">
        <f>VLOOKUP(A2215,'Hospitalisation Details'!A2215:J2215,10,FALSE)</f>
        <v>tier - 1</v>
      </c>
      <c r="P2215" s="16" t="str">
        <f>VLOOKUP(A2215,'Hospitalisation Details'!A2215:K2215,11,FALSE)</f>
        <v>R1013</v>
      </c>
      <c r="Q2215" s="16">
        <f>VLOOKUP(A2215,'Hospitalisation Details'!A2215:L2215,12,FALSE)</f>
        <v>18</v>
      </c>
    </row>
    <row r="2216" spans="1:17" ht="20.399999999999999" x14ac:dyDescent="0.6">
      <c r="A2216" s="17" t="s">
        <v>143</v>
      </c>
      <c r="B2216" s="16" t="str">
        <f>VLOOKUP('HEALTH CARE'!A2216,'Customer Names'!A2216:D2216,3,FALSE)</f>
        <v>Babay</v>
      </c>
      <c r="C2216" s="16">
        <f>VLOOKUP(A2216,'Medical Examinations'!A2216:B2216,2,FALSE)</f>
        <v>31.13</v>
      </c>
      <c r="D2216" s="16">
        <f>VLOOKUP(A2216,'Medical Examinations'!A2216:C2216,3,FALSE)</f>
        <v>6.01</v>
      </c>
      <c r="E2216" s="16" t="str">
        <f>VLOOKUP(A2216,'Medical Examinations'!A2216:D2216,4,FALSE)</f>
        <v>No</v>
      </c>
      <c r="F2216" s="16" t="str">
        <f>VLOOKUP(A2216,'Medical Examinations'!A2216:E2216,5,FALSE)</f>
        <v>yes</v>
      </c>
      <c r="G2216" s="16" t="str">
        <f>VLOOKUP(A2216,'Medical Examinations'!A2216:F2216,6,FALSE)</f>
        <v>No</v>
      </c>
      <c r="H2216" s="16">
        <f>VLOOKUP('HEALTH CARE'!A2216,'Medical Examinations'!A2216:G2216,7,FALSE)</f>
        <v>1</v>
      </c>
      <c r="I2216" s="16" t="str">
        <f>VLOOKUP(A2216,'Medical Examinations'!A2216:H2216,8,FALSE)</f>
        <v>No</v>
      </c>
      <c r="J2216" s="16" t="str">
        <f>VLOOKUP(A2216,'Medical Examinations'!A2216:I2216,9,FALSE)</f>
        <v>obesity</v>
      </c>
      <c r="K2216" s="16" t="str">
        <f>VLOOKUP(A2216,'Medical Examinations'!A2216:J2216,10,FALSE)</f>
        <v>prediabetes</v>
      </c>
      <c r="L2216" s="18">
        <f>VLOOKUP(A2216,'Hospitalisation Details'!A:F, 5, FALSE)</f>
        <v>21</v>
      </c>
      <c r="M2216" s="16">
        <f>VLOOKUP(A2216,'Hospitalisation Details'!A2216:H2216,8,FALSE)</f>
        <v>1621.88</v>
      </c>
      <c r="N2216" s="16" t="str">
        <f>VLOOKUP(A2216,'Hospitalisation Details'!A2216:I2216,9,FALSE)</f>
        <v>tier - 2</v>
      </c>
      <c r="O2216" s="16" t="str">
        <f>VLOOKUP(A2216,'Hospitalisation Details'!A2216:J2216,10,FALSE)</f>
        <v>tier - 2</v>
      </c>
      <c r="P2216" s="16" t="str">
        <f>VLOOKUP(A2216,'Hospitalisation Details'!A2216:K2216,11,FALSE)</f>
        <v>R1013</v>
      </c>
      <c r="Q2216" s="16">
        <f>VLOOKUP(A2216,'Hospitalisation Details'!A2216:L2216,12,FALSE)</f>
        <v>18</v>
      </c>
    </row>
    <row r="2217" spans="1:17" ht="20.399999999999999" x14ac:dyDescent="0.6">
      <c r="A2217" s="17" t="s">
        <v>142</v>
      </c>
      <c r="B2217" s="16" t="str">
        <f>VLOOKUP('HEALTH CARE'!A2217,'Customer Names'!A2217:D2217,3,FALSE)</f>
        <v>Taylor</v>
      </c>
      <c r="C2217" s="16">
        <f>VLOOKUP(A2217,'Medical Examinations'!A2217:B2217,2,FALSE)</f>
        <v>17.48</v>
      </c>
      <c r="D2217" s="16">
        <f>VLOOKUP(A2217,'Medical Examinations'!A2217:C2217,3,FALSE)</f>
        <v>4.59</v>
      </c>
      <c r="E2217" s="16" t="str">
        <f>VLOOKUP(A2217,'Medical Examinations'!A2217:D2217,4,FALSE)</f>
        <v>No</v>
      </c>
      <c r="F2217" s="16" t="str">
        <f>VLOOKUP(A2217,'Medical Examinations'!A2217:E2217,5,FALSE)</f>
        <v>No</v>
      </c>
      <c r="G2217" s="16" t="str">
        <f>VLOOKUP(A2217,'Medical Examinations'!A2217:F2217,6,FALSE)</f>
        <v>Yes</v>
      </c>
      <c r="H2217" s="16">
        <f>VLOOKUP('HEALTH CARE'!A2217,'Medical Examinations'!A2217:G2217,7,FALSE)</f>
        <v>1</v>
      </c>
      <c r="I2217" s="16" t="str">
        <f>VLOOKUP(A2217,'Medical Examinations'!A2217:H2217,8,FALSE)</f>
        <v>No</v>
      </c>
      <c r="J2217" s="16" t="str">
        <f>VLOOKUP(A2217,'Medical Examinations'!A2217:I2217,9,FALSE)</f>
        <v>underweight</v>
      </c>
      <c r="K2217" s="16" t="str">
        <f>VLOOKUP(A2217,'Medical Examinations'!A2217:J2217,10,FALSE)</f>
        <v>normal</v>
      </c>
      <c r="L2217" s="18">
        <f>VLOOKUP(A2217,'Hospitalisation Details'!A:F, 5, FALSE)</f>
        <v>14</v>
      </c>
      <c r="M2217" s="16">
        <f>VLOOKUP(A2217,'Hospitalisation Details'!A2217:H2217,8,FALSE)</f>
        <v>1621.34</v>
      </c>
      <c r="N2217" s="16" t="str">
        <f>VLOOKUP(A2217,'Hospitalisation Details'!A2217:I2217,9,FALSE)</f>
        <v>tier - 2</v>
      </c>
      <c r="O2217" s="16" t="str">
        <f>VLOOKUP(A2217,'Hospitalisation Details'!A2217:J2217,10,FALSE)</f>
        <v>tier - 2</v>
      </c>
      <c r="P2217" s="16" t="str">
        <f>VLOOKUP(A2217,'Hospitalisation Details'!A2217:K2217,11,FALSE)</f>
        <v>R1012</v>
      </c>
      <c r="Q2217" s="16">
        <f>VLOOKUP(A2217,'Hospitalisation Details'!A2217:L2217,12,FALSE)</f>
        <v>19</v>
      </c>
    </row>
    <row r="2218" spans="1:17" ht="20.399999999999999" x14ac:dyDescent="0.6">
      <c r="A2218" s="17" t="s">
        <v>141</v>
      </c>
      <c r="B2218" s="16" t="str">
        <f>VLOOKUP('HEALTH CARE'!A2218,'Customer Names'!A2218:D2218,3,FALSE)</f>
        <v>Smith</v>
      </c>
      <c r="C2218" s="16">
        <f>VLOOKUP(A2218,'Medical Examinations'!A2218:B2218,2,FALSE)</f>
        <v>22.57</v>
      </c>
      <c r="D2218" s="16">
        <f>VLOOKUP(A2218,'Medical Examinations'!A2218:C2218,3,FALSE)</f>
        <v>5.8</v>
      </c>
      <c r="E2218" s="16" t="str">
        <f>VLOOKUP(A2218,'Medical Examinations'!A2218:D2218,4,FALSE)</f>
        <v>Yes</v>
      </c>
      <c r="F2218" s="16" t="str">
        <f>VLOOKUP(A2218,'Medical Examinations'!A2218:E2218,5,FALSE)</f>
        <v>No</v>
      </c>
      <c r="G2218" s="16" t="str">
        <f>VLOOKUP(A2218,'Medical Examinations'!A2218:F2218,6,FALSE)</f>
        <v>No</v>
      </c>
      <c r="H2218" s="16">
        <f>VLOOKUP('HEALTH CARE'!A2218,'Medical Examinations'!A2218:G2218,7,FALSE)</f>
        <v>1</v>
      </c>
      <c r="I2218" s="16" t="str">
        <f>VLOOKUP(A2218,'Medical Examinations'!A2218:H2218,8,FALSE)</f>
        <v>No</v>
      </c>
      <c r="J2218" s="16" t="str">
        <f>VLOOKUP(A2218,'Medical Examinations'!A2218:I2218,9,FALSE)</f>
        <v>normal weight</v>
      </c>
      <c r="K2218" s="16" t="str">
        <f>VLOOKUP(A2218,'Medical Examinations'!A2218:J2218,10,FALSE)</f>
        <v>prediabetes</v>
      </c>
      <c r="L2218" s="18">
        <f>VLOOKUP(A2218,'Hospitalisation Details'!A:F, 5, FALSE)</f>
        <v>5</v>
      </c>
      <c r="M2218" s="16">
        <f>VLOOKUP(A2218,'Hospitalisation Details'!A2218:H2218,8,FALSE)</f>
        <v>1617.16</v>
      </c>
      <c r="N2218" s="16" t="str">
        <f>VLOOKUP(A2218,'Hospitalisation Details'!A2218:I2218,9,FALSE)</f>
        <v>tier - 2</v>
      </c>
      <c r="O2218" s="16" t="str">
        <f>VLOOKUP(A2218,'Hospitalisation Details'!A2218:J2218,10,FALSE)</f>
        <v>tier - 1</v>
      </c>
      <c r="P2218" s="16" t="str">
        <f>VLOOKUP(A2218,'Hospitalisation Details'!A2218:K2218,11,FALSE)</f>
        <v>R1013</v>
      </c>
      <c r="Q2218" s="16">
        <f>VLOOKUP(A2218,'Hospitalisation Details'!A2218:L2218,12,FALSE)</f>
        <v>27</v>
      </c>
    </row>
    <row r="2219" spans="1:17" ht="20.399999999999999" x14ac:dyDescent="0.6">
      <c r="A2219" s="17" t="s">
        <v>140</v>
      </c>
      <c r="B2219" s="16" t="str">
        <f>VLOOKUP('HEALTH CARE'!A2219,'Customer Names'!A2219:D2219,3,FALSE)</f>
        <v>Moody</v>
      </c>
      <c r="C2219" s="16">
        <f>VLOOKUP(A2219,'Medical Examinations'!A2219:B2219,2,FALSE)</f>
        <v>26.73</v>
      </c>
      <c r="D2219" s="16">
        <f>VLOOKUP(A2219,'Medical Examinations'!A2219:C2219,3,FALSE)</f>
        <v>5.08</v>
      </c>
      <c r="E2219" s="16" t="str">
        <f>VLOOKUP(A2219,'Medical Examinations'!A2219:D2219,4,FALSE)</f>
        <v>No</v>
      </c>
      <c r="F2219" s="16" t="str">
        <f>VLOOKUP(A2219,'Medical Examinations'!A2219:E2219,5,FALSE)</f>
        <v>yes</v>
      </c>
      <c r="G2219" s="16" t="str">
        <f>VLOOKUP(A2219,'Medical Examinations'!A2219:F2219,6,FALSE)</f>
        <v>No</v>
      </c>
      <c r="H2219" s="16">
        <f>VLOOKUP('HEALTH CARE'!A2219,'Medical Examinations'!A2219:G2219,7,FALSE)</f>
        <v>1</v>
      </c>
      <c r="I2219" s="16" t="str">
        <f>VLOOKUP(A2219,'Medical Examinations'!A2219:H2219,8,FALSE)</f>
        <v>No</v>
      </c>
      <c r="J2219" s="16" t="str">
        <f>VLOOKUP(A2219,'Medical Examinations'!A2219:I2219,9,FALSE)</f>
        <v>overweight</v>
      </c>
      <c r="K2219" s="16" t="str">
        <f>VLOOKUP(A2219,'Medical Examinations'!A2219:J2219,10,FALSE)</f>
        <v>normal</v>
      </c>
      <c r="L2219" s="18">
        <f>VLOOKUP(A2219,'Hospitalisation Details'!A:F, 5, FALSE)</f>
        <v>22</v>
      </c>
      <c r="M2219" s="16">
        <f>VLOOKUP(A2219,'Hospitalisation Details'!A2219:H2219,8,FALSE)</f>
        <v>1615.77</v>
      </c>
      <c r="N2219" s="16" t="str">
        <f>VLOOKUP(A2219,'Hospitalisation Details'!A2219:I2219,9,FALSE)</f>
        <v>tier - 2</v>
      </c>
      <c r="O2219" s="16" t="str">
        <f>VLOOKUP(A2219,'Hospitalisation Details'!A2219:J2219,10,FALSE)</f>
        <v>tier - 1</v>
      </c>
      <c r="P2219" s="16" t="str">
        <f>VLOOKUP(A2219,'Hospitalisation Details'!A2219:K2219,11,FALSE)</f>
        <v>R1013</v>
      </c>
      <c r="Q2219" s="16">
        <f>VLOOKUP(A2219,'Hospitalisation Details'!A2219:L2219,12,FALSE)</f>
        <v>18</v>
      </c>
    </row>
    <row r="2220" spans="1:17" ht="20.399999999999999" x14ac:dyDescent="0.6">
      <c r="A2220" s="17" t="s">
        <v>139</v>
      </c>
      <c r="B2220" s="16" t="str">
        <f>VLOOKUP('HEALTH CARE'!A2220,'Customer Names'!A2220:D2220,3,FALSE)</f>
        <v>Swierzbinski</v>
      </c>
      <c r="C2220" s="16">
        <f>VLOOKUP(A2220,'Medical Examinations'!A2220:B2220,2,FALSE)</f>
        <v>20.79</v>
      </c>
      <c r="D2220" s="16">
        <f>VLOOKUP(A2220,'Medical Examinations'!A2220:C2220,3,FALSE)</f>
        <v>5.84</v>
      </c>
      <c r="E2220" s="16" t="str">
        <f>VLOOKUP(A2220,'Medical Examinations'!A2220:D2220,4,FALSE)</f>
        <v>No</v>
      </c>
      <c r="F2220" s="16" t="str">
        <f>VLOOKUP(A2220,'Medical Examinations'!A2220:E2220,5,FALSE)</f>
        <v>yes</v>
      </c>
      <c r="G2220" s="16" t="str">
        <f>VLOOKUP(A2220,'Medical Examinations'!A2220:F2220,6,FALSE)</f>
        <v>No</v>
      </c>
      <c r="H2220" s="16">
        <f>VLOOKUP('HEALTH CARE'!A2220,'Medical Examinations'!A2220:G2220,7,FALSE)</f>
        <v>1</v>
      </c>
      <c r="I2220" s="16" t="str">
        <f>VLOOKUP(A2220,'Medical Examinations'!A2220:H2220,8,FALSE)</f>
        <v>No</v>
      </c>
      <c r="J2220" s="16" t="str">
        <f>VLOOKUP(A2220,'Medical Examinations'!A2220:I2220,9,FALSE)</f>
        <v>normal weight</v>
      </c>
      <c r="K2220" s="16" t="str">
        <f>VLOOKUP(A2220,'Medical Examinations'!A2220:J2220,10,FALSE)</f>
        <v>prediabetes</v>
      </c>
      <c r="L2220" s="18">
        <f>VLOOKUP(A2220,'Hospitalisation Details'!A:F, 5, FALSE)</f>
        <v>19</v>
      </c>
      <c r="M2220" s="16">
        <f>VLOOKUP(A2220,'Hospitalisation Details'!A2220:H2220,8,FALSE)</f>
        <v>1607.51</v>
      </c>
      <c r="N2220" s="16" t="str">
        <f>VLOOKUP(A2220,'Hospitalisation Details'!A2220:I2220,9,FALSE)</f>
        <v>tier - 2</v>
      </c>
      <c r="O2220" s="16" t="str">
        <f>VLOOKUP(A2220,'Hospitalisation Details'!A2220:J2220,10,FALSE)</f>
        <v>tier - 3</v>
      </c>
      <c r="P2220" s="16" t="str">
        <f>VLOOKUP(A2220,'Hospitalisation Details'!A2220:K2220,11,FALSE)</f>
        <v>R1013</v>
      </c>
      <c r="Q2220" s="16">
        <f>VLOOKUP(A2220,'Hospitalisation Details'!A2220:L2220,12,FALSE)</f>
        <v>18</v>
      </c>
    </row>
    <row r="2221" spans="1:17" ht="20.399999999999999" x14ac:dyDescent="0.6">
      <c r="A2221" s="17" t="s">
        <v>138</v>
      </c>
      <c r="B2221" s="16" t="str">
        <f>VLOOKUP('HEALTH CARE'!A2221,'Customer Names'!A2221:D2221,3,FALSE)</f>
        <v>Schwartz</v>
      </c>
      <c r="C2221" s="16">
        <f>VLOOKUP(A2221,'Medical Examinations'!A2221:B2221,2,FALSE)</f>
        <v>20.149999999999999</v>
      </c>
      <c r="D2221" s="16">
        <f>VLOOKUP(A2221,'Medical Examinations'!A2221:C2221,3,FALSE)</f>
        <v>4.1500000000000004</v>
      </c>
      <c r="E2221" s="16" t="str">
        <f>VLOOKUP(A2221,'Medical Examinations'!A2221:D2221,4,FALSE)</f>
        <v>No</v>
      </c>
      <c r="F2221" s="16" t="str">
        <f>VLOOKUP(A2221,'Medical Examinations'!A2221:E2221,5,FALSE)</f>
        <v>No</v>
      </c>
      <c r="G2221" s="16" t="str">
        <f>VLOOKUP(A2221,'Medical Examinations'!A2221:F2221,6,FALSE)</f>
        <v>No</v>
      </c>
      <c r="H2221" s="16">
        <f>VLOOKUP('HEALTH CARE'!A2221,'Medical Examinations'!A2221:G2221,7,FALSE)</f>
        <v>1</v>
      </c>
      <c r="I2221" s="16" t="str">
        <f>VLOOKUP(A2221,'Medical Examinations'!A2221:H2221,8,FALSE)</f>
        <v>No</v>
      </c>
      <c r="J2221" s="16" t="str">
        <f>VLOOKUP(A2221,'Medical Examinations'!A2221:I2221,9,FALSE)</f>
        <v>normal weight</v>
      </c>
      <c r="K2221" s="16" t="str">
        <f>VLOOKUP(A2221,'Medical Examinations'!A2221:J2221,10,FALSE)</f>
        <v>normal</v>
      </c>
      <c r="L2221" s="18">
        <f>VLOOKUP(A2221,'Hospitalisation Details'!A:F, 5, FALSE)</f>
        <v>22</v>
      </c>
      <c r="M2221" s="16">
        <f>VLOOKUP(A2221,'Hospitalisation Details'!A2221:H2221,8,FALSE)</f>
        <v>1566.88</v>
      </c>
      <c r="N2221" s="16" t="str">
        <f>VLOOKUP(A2221,'Hospitalisation Details'!A2221:I2221,9,FALSE)</f>
        <v>tier - 2</v>
      </c>
      <c r="O2221" s="16" t="str">
        <f>VLOOKUP(A2221,'Hospitalisation Details'!A2221:J2221,10,FALSE)</f>
        <v>tier - 1</v>
      </c>
      <c r="P2221" s="16" t="str">
        <f>VLOOKUP(A2221,'Hospitalisation Details'!A2221:K2221,11,FALSE)</f>
        <v>R1013</v>
      </c>
      <c r="Q2221" s="16">
        <f>VLOOKUP(A2221,'Hospitalisation Details'!A2221:L2221,12,FALSE)</f>
        <v>30</v>
      </c>
    </row>
    <row r="2222" spans="1:17" ht="20.399999999999999" x14ac:dyDescent="0.6">
      <c r="A2222" s="17" t="s">
        <v>137</v>
      </c>
      <c r="B2222" s="16" t="str">
        <f>VLOOKUP('HEALTH CARE'!A2222,'Customer Names'!A2222:D2222,3,FALSE)</f>
        <v>Sanseverino</v>
      </c>
      <c r="C2222" s="16">
        <f>VLOOKUP(A2222,'Medical Examinations'!A2222:B2222,2,FALSE)</f>
        <v>36.85</v>
      </c>
      <c r="D2222" s="16">
        <f>VLOOKUP(A2222,'Medical Examinations'!A2222:C2222,3,FALSE)</f>
        <v>4.3600000000000003</v>
      </c>
      <c r="E2222" s="16" t="str">
        <f>VLOOKUP(A2222,'Medical Examinations'!A2222:D2222,4,FALSE)</f>
        <v>Yes</v>
      </c>
      <c r="F2222" s="16" t="str">
        <f>VLOOKUP(A2222,'Medical Examinations'!A2222:E2222,5,FALSE)</f>
        <v>No</v>
      </c>
      <c r="G2222" s="16" t="str">
        <f>VLOOKUP(A2222,'Medical Examinations'!A2222:F2222,6,FALSE)</f>
        <v>No</v>
      </c>
      <c r="H2222" s="16">
        <f>VLOOKUP('HEALTH CARE'!A2222,'Medical Examinations'!A2222:G2222,7,FALSE)</f>
        <v>0</v>
      </c>
      <c r="I2222" s="16" t="str">
        <f>VLOOKUP(A2222,'Medical Examinations'!A2222:H2222,8,FALSE)</f>
        <v>No</v>
      </c>
      <c r="J2222" s="16" t="str">
        <f>VLOOKUP(A2222,'Medical Examinations'!A2222:I2222,9,FALSE)</f>
        <v>obesity</v>
      </c>
      <c r="K2222" s="16" t="str">
        <f>VLOOKUP(A2222,'Medical Examinations'!A2222:J2222,10,FALSE)</f>
        <v>normal</v>
      </c>
      <c r="L2222" s="18">
        <f>VLOOKUP(A2222,'Hospitalisation Details'!A:F, 5, FALSE)</f>
        <v>5</v>
      </c>
      <c r="M2222" s="16">
        <f>VLOOKUP(A2222,'Hospitalisation Details'!A2222:H2222,8,FALSE)</f>
        <v>1534.3</v>
      </c>
      <c r="N2222" s="16" t="str">
        <f>VLOOKUP(A2222,'Hospitalisation Details'!A2222:I2222,9,FALSE)</f>
        <v>tier - 2</v>
      </c>
      <c r="O2222" s="16" t="str">
        <f>VLOOKUP(A2222,'Hospitalisation Details'!A2222:J2222,10,FALSE)</f>
        <v>tier - 2</v>
      </c>
      <c r="P2222" s="16" t="str">
        <f>VLOOKUP(A2222,'Hospitalisation Details'!A2222:K2222,11,FALSE)</f>
        <v>R1013</v>
      </c>
      <c r="Q2222" s="16">
        <f>VLOOKUP(A2222,'Hospitalisation Details'!A2222:L2222,12,FALSE)</f>
        <v>21</v>
      </c>
    </row>
    <row r="2223" spans="1:17" ht="20.399999999999999" x14ac:dyDescent="0.6">
      <c r="A2223" s="17" t="s">
        <v>136</v>
      </c>
      <c r="B2223" s="16" t="str">
        <f>VLOOKUP('HEALTH CARE'!A2223,'Customer Names'!A2223:D2223,3,FALSE)</f>
        <v>Lawder</v>
      </c>
      <c r="C2223" s="16">
        <f>VLOOKUP(A2223,'Medical Examinations'!A2223:B2223,2,FALSE)</f>
        <v>35.53</v>
      </c>
      <c r="D2223" s="16">
        <f>VLOOKUP(A2223,'Medical Examinations'!A2223:C2223,3,FALSE)</f>
        <v>4.55</v>
      </c>
      <c r="E2223" s="16" t="str">
        <f>VLOOKUP(A2223,'Medical Examinations'!A2223:D2223,4,FALSE)</f>
        <v>Yes</v>
      </c>
      <c r="F2223" s="16" t="str">
        <f>VLOOKUP(A2223,'Medical Examinations'!A2223:E2223,5,FALSE)</f>
        <v>No</v>
      </c>
      <c r="G2223" s="16" t="str">
        <f>VLOOKUP(A2223,'Medical Examinations'!A2223:F2223,6,FALSE)</f>
        <v>No</v>
      </c>
      <c r="H2223" s="16">
        <f>VLOOKUP('HEALTH CARE'!A2223,'Medical Examinations'!A2223:G2223,7,FALSE)</f>
        <v>0</v>
      </c>
      <c r="I2223" s="16" t="str">
        <f>VLOOKUP(A2223,'Medical Examinations'!A2223:H2223,8,FALSE)</f>
        <v>No</v>
      </c>
      <c r="J2223" s="16" t="str">
        <f>VLOOKUP(A2223,'Medical Examinations'!A2223:I2223,9,FALSE)</f>
        <v>obesity</v>
      </c>
      <c r="K2223" s="16" t="str">
        <f>VLOOKUP(A2223,'Medical Examinations'!A2223:J2223,10,FALSE)</f>
        <v>normal</v>
      </c>
      <c r="L2223" s="18">
        <f>VLOOKUP(A2223,'Hospitalisation Details'!A:F, 5, FALSE)</f>
        <v>2</v>
      </c>
      <c r="M2223" s="16">
        <f>VLOOKUP(A2223,'Hospitalisation Details'!A2223:H2223,8,FALSE)</f>
        <v>1532.47</v>
      </c>
      <c r="N2223" s="16" t="str">
        <f>VLOOKUP(A2223,'Hospitalisation Details'!A2223:I2223,9,FALSE)</f>
        <v>tier - 2</v>
      </c>
      <c r="O2223" s="16" t="str">
        <f>VLOOKUP(A2223,'Hospitalisation Details'!A2223:J2223,10,FALSE)</f>
        <v>tier - 2</v>
      </c>
      <c r="P2223" s="16" t="str">
        <f>VLOOKUP(A2223,'Hospitalisation Details'!A2223:K2223,11,FALSE)</f>
        <v>R1013</v>
      </c>
      <c r="Q2223" s="16">
        <f>VLOOKUP(A2223,'Hospitalisation Details'!A2223:L2223,12,FALSE)</f>
        <v>22</v>
      </c>
    </row>
    <row r="2224" spans="1:17" ht="20.399999999999999" x14ac:dyDescent="0.6">
      <c r="A2224" s="17" t="s">
        <v>135</v>
      </c>
      <c r="B2224" s="16" t="str">
        <f>VLOOKUP('HEALTH CARE'!A2224,'Customer Names'!A2224:D2224,3,FALSE)</f>
        <v>Young</v>
      </c>
      <c r="C2224" s="16">
        <f>VLOOKUP(A2224,'Medical Examinations'!A2224:B2224,2,FALSE)</f>
        <v>31.1</v>
      </c>
      <c r="D2224" s="16">
        <f>VLOOKUP(A2224,'Medical Examinations'!A2224:C2224,3,FALSE)</f>
        <v>4.37</v>
      </c>
      <c r="E2224" s="16" t="str">
        <f>VLOOKUP(A2224,'Medical Examinations'!A2224:D2224,4,FALSE)</f>
        <v>Yes</v>
      </c>
      <c r="F2224" s="16" t="str">
        <f>VLOOKUP(A2224,'Medical Examinations'!A2224:E2224,5,FALSE)</f>
        <v>No</v>
      </c>
      <c r="G2224" s="16" t="str">
        <f>VLOOKUP(A2224,'Medical Examinations'!A2224:F2224,6,FALSE)</f>
        <v>No</v>
      </c>
      <c r="H2224" s="16">
        <f>VLOOKUP('HEALTH CARE'!A2224,'Medical Examinations'!A2224:G2224,7,FALSE)</f>
        <v>0</v>
      </c>
      <c r="I2224" s="16" t="str">
        <f>VLOOKUP(A2224,'Medical Examinations'!A2224:H2224,8,FALSE)</f>
        <v>No</v>
      </c>
      <c r="J2224" s="16" t="str">
        <f>VLOOKUP(A2224,'Medical Examinations'!A2224:I2224,9,FALSE)</f>
        <v>obesity</v>
      </c>
      <c r="K2224" s="16" t="str">
        <f>VLOOKUP(A2224,'Medical Examinations'!A2224:J2224,10,FALSE)</f>
        <v>normal</v>
      </c>
      <c r="L2224" s="18">
        <f>VLOOKUP(A2224,'Hospitalisation Details'!A:F, 5, FALSE)</f>
        <v>7</v>
      </c>
      <c r="M2224" s="16">
        <f>VLOOKUP(A2224,'Hospitalisation Details'!A2224:H2224,8,FALSE)</f>
        <v>1526.31</v>
      </c>
      <c r="N2224" s="16" t="str">
        <f>VLOOKUP(A2224,'Hospitalisation Details'!A2224:I2224,9,FALSE)</f>
        <v>tier - 2</v>
      </c>
      <c r="O2224" s="16" t="str">
        <f>VLOOKUP(A2224,'Hospitalisation Details'!A2224:J2224,10,FALSE)</f>
        <v>tier - 3</v>
      </c>
      <c r="P2224" s="16" t="str">
        <f>VLOOKUP(A2224,'Hospitalisation Details'!A2224:K2224,11,FALSE)</f>
        <v>R1011</v>
      </c>
      <c r="Q2224" s="16">
        <f>VLOOKUP(A2224,'Hospitalisation Details'!A2224:L2224,12,FALSE)</f>
        <v>21</v>
      </c>
    </row>
    <row r="2225" spans="1:17" ht="20.399999999999999" x14ac:dyDescent="0.6">
      <c r="A2225" s="17" t="s">
        <v>134</v>
      </c>
      <c r="B2225" s="16" t="str">
        <f>VLOOKUP('HEALTH CARE'!A2225,'Customer Names'!A2225:D2225,3,FALSE)</f>
        <v>Hoerner</v>
      </c>
      <c r="C2225" s="16">
        <f>VLOOKUP(A2225,'Medical Examinations'!A2225:B2225,2,FALSE)</f>
        <v>23.21</v>
      </c>
      <c r="D2225" s="16">
        <f>VLOOKUP(A2225,'Medical Examinations'!A2225:C2225,3,FALSE)</f>
        <v>5.24</v>
      </c>
      <c r="E2225" s="16" t="str">
        <f>VLOOKUP(A2225,'Medical Examinations'!A2225:D2225,4,FALSE)</f>
        <v>Yes</v>
      </c>
      <c r="F2225" s="16" t="str">
        <f>VLOOKUP(A2225,'Medical Examinations'!A2225:E2225,5,FALSE)</f>
        <v>No</v>
      </c>
      <c r="G2225" s="16" t="str">
        <f>VLOOKUP(A2225,'Medical Examinations'!A2225:F2225,6,FALSE)</f>
        <v>No</v>
      </c>
      <c r="H2225" s="16">
        <f>VLOOKUP('HEALTH CARE'!A2225,'Medical Examinations'!A2225:G2225,7,FALSE)</f>
        <v>0</v>
      </c>
      <c r="I2225" s="16" t="str">
        <f>VLOOKUP(A2225,'Medical Examinations'!A2225:H2225,8,FALSE)</f>
        <v>No</v>
      </c>
      <c r="J2225" s="16" t="str">
        <f>VLOOKUP(A2225,'Medical Examinations'!A2225:I2225,9,FALSE)</f>
        <v>normal weight</v>
      </c>
      <c r="K2225" s="16" t="str">
        <f>VLOOKUP(A2225,'Medical Examinations'!A2225:J2225,10,FALSE)</f>
        <v>normal</v>
      </c>
      <c r="L2225" s="18">
        <f>VLOOKUP(A2225,'Hospitalisation Details'!A:F, 5, FALSE)</f>
        <v>25</v>
      </c>
      <c r="M2225" s="16">
        <f>VLOOKUP(A2225,'Hospitalisation Details'!A2225:H2225,8,FALSE)</f>
        <v>1515.34</v>
      </c>
      <c r="N2225" s="16" t="str">
        <f>VLOOKUP(A2225,'Hospitalisation Details'!A2225:I2225,9,FALSE)</f>
        <v>tier - 2</v>
      </c>
      <c r="O2225" s="16" t="str">
        <f>VLOOKUP(A2225,'Hospitalisation Details'!A2225:J2225,10,FALSE)</f>
        <v>tier - 3</v>
      </c>
      <c r="P2225" s="16" t="str">
        <f>VLOOKUP(A2225,'Hospitalisation Details'!A2225:K2225,11,FALSE)</f>
        <v>R1013</v>
      </c>
      <c r="Q2225" s="16">
        <f>VLOOKUP(A2225,'Hospitalisation Details'!A2225:L2225,12,FALSE)</f>
        <v>21</v>
      </c>
    </row>
    <row r="2226" spans="1:17" ht="20.399999999999999" x14ac:dyDescent="0.6">
      <c r="A2226" s="17" t="s">
        <v>133</v>
      </c>
      <c r="B2226" s="16" t="str">
        <f>VLOOKUP('HEALTH CARE'!A2226,'Customer Names'!A2226:D2226,3,FALSE)</f>
        <v>Benson</v>
      </c>
      <c r="C2226" s="16">
        <f>VLOOKUP(A2226,'Medical Examinations'!A2226:B2226,2,FALSE)</f>
        <v>18.36</v>
      </c>
      <c r="D2226" s="16">
        <f>VLOOKUP(A2226,'Medical Examinations'!A2226:C2226,3,FALSE)</f>
        <v>5.96</v>
      </c>
      <c r="E2226" s="16" t="str">
        <f>VLOOKUP(A2226,'Medical Examinations'!A2226:D2226,4,FALSE)</f>
        <v>No</v>
      </c>
      <c r="F2226" s="16" t="str">
        <f>VLOOKUP(A2226,'Medical Examinations'!A2226:E2226,5,FALSE)</f>
        <v>No</v>
      </c>
      <c r="G2226" s="16" t="str">
        <f>VLOOKUP(A2226,'Medical Examinations'!A2226:F2226,6,FALSE)</f>
        <v>No</v>
      </c>
      <c r="H2226" s="16">
        <f>VLOOKUP('HEALTH CARE'!A2226,'Medical Examinations'!A2226:G2226,7,FALSE)</f>
        <v>1</v>
      </c>
      <c r="I2226" s="16" t="str">
        <f>VLOOKUP(A2226,'Medical Examinations'!A2226:H2226,8,FALSE)</f>
        <v>No</v>
      </c>
      <c r="J2226" s="16" t="str">
        <f>VLOOKUP(A2226,'Medical Examinations'!A2226:I2226,9,FALSE)</f>
        <v>underweight</v>
      </c>
      <c r="K2226" s="16" t="str">
        <f>VLOOKUP(A2226,'Medical Examinations'!A2226:J2226,10,FALSE)</f>
        <v>prediabetes</v>
      </c>
      <c r="L2226" s="18">
        <f>VLOOKUP(A2226,'Hospitalisation Details'!A:F, 5, FALSE)</f>
        <v>19</v>
      </c>
      <c r="M2226" s="16">
        <f>VLOOKUP(A2226,'Hospitalisation Details'!A2226:H2226,8,FALSE)</f>
        <v>1497</v>
      </c>
      <c r="N2226" s="16" t="str">
        <f>VLOOKUP(A2226,'Hospitalisation Details'!A2226:I2226,9,FALSE)</f>
        <v>tier - 2</v>
      </c>
      <c r="O2226" s="16" t="str">
        <f>VLOOKUP(A2226,'Hospitalisation Details'!A2226:J2226,10,FALSE)</f>
        <v>tier - 2</v>
      </c>
      <c r="P2226" s="16" t="str">
        <f>VLOOKUP(A2226,'Hospitalisation Details'!A2226:K2226,11,FALSE)</f>
        <v>R1013</v>
      </c>
      <c r="Q2226" s="16">
        <f>VLOOKUP(A2226,'Hospitalisation Details'!A2226:L2226,12,FALSE)</f>
        <v>24</v>
      </c>
    </row>
    <row r="2227" spans="1:17" ht="20.399999999999999" x14ac:dyDescent="0.6">
      <c r="A2227" s="17" t="s">
        <v>132</v>
      </c>
      <c r="B2227" s="16" t="str">
        <f>VLOOKUP('HEALTH CARE'!A2227,'Customer Names'!A2227:D2227,3,FALSE)</f>
        <v>Horton</v>
      </c>
      <c r="C2227" s="16">
        <f>VLOOKUP(A2227,'Medical Examinations'!A2227:B2227,2,FALSE)</f>
        <v>15.92</v>
      </c>
      <c r="D2227" s="16">
        <f>VLOOKUP(A2227,'Medical Examinations'!A2227:C2227,3,FALSE)</f>
        <v>4.76</v>
      </c>
      <c r="E2227" s="16" t="str">
        <f>VLOOKUP(A2227,'Medical Examinations'!A2227:D2227,4,FALSE)</f>
        <v>Yes</v>
      </c>
      <c r="F2227" s="16" t="str">
        <f>VLOOKUP(A2227,'Medical Examinations'!A2227:E2227,5,FALSE)</f>
        <v>No</v>
      </c>
      <c r="G2227" s="16" t="str">
        <f>VLOOKUP(A2227,'Medical Examinations'!A2227:F2227,6,FALSE)</f>
        <v>No</v>
      </c>
      <c r="H2227" s="16">
        <f>VLOOKUP('HEALTH CARE'!A2227,'Medical Examinations'!A2227:G2227,7,FALSE)</f>
        <v>1</v>
      </c>
      <c r="I2227" s="16" t="str">
        <f>VLOOKUP(A2227,'Medical Examinations'!A2227:H2227,8,FALSE)</f>
        <v>No</v>
      </c>
      <c r="J2227" s="16" t="str">
        <f>VLOOKUP(A2227,'Medical Examinations'!A2227:I2227,9,FALSE)</f>
        <v>underweight</v>
      </c>
      <c r="K2227" s="16" t="str">
        <f>VLOOKUP(A2227,'Medical Examinations'!A2227:J2227,10,FALSE)</f>
        <v>normal</v>
      </c>
      <c r="L2227" s="18">
        <f>VLOOKUP(A2227,'Hospitalisation Details'!A:F, 5, FALSE)</f>
        <v>7</v>
      </c>
      <c r="M2227" s="16">
        <f>VLOOKUP(A2227,'Hospitalisation Details'!A2227:H2227,8,FALSE)</f>
        <v>1493</v>
      </c>
      <c r="N2227" s="16" t="str">
        <f>VLOOKUP(A2227,'Hospitalisation Details'!A2227:I2227,9,FALSE)</f>
        <v>tier - 2</v>
      </c>
      <c r="O2227" s="16" t="str">
        <f>VLOOKUP(A2227,'Hospitalisation Details'!A2227:J2227,10,FALSE)</f>
        <v>tier - 3</v>
      </c>
      <c r="P2227" s="16" t="str">
        <f>VLOOKUP(A2227,'Hospitalisation Details'!A2227:K2227,11,FALSE)</f>
        <v>R1013</v>
      </c>
      <c r="Q2227" s="16">
        <f>VLOOKUP(A2227,'Hospitalisation Details'!A2227:L2227,12,FALSE)</f>
        <v>27</v>
      </c>
    </row>
    <row r="2228" spans="1:17" ht="20.399999999999999" x14ac:dyDescent="0.6">
      <c r="A2228" s="17" t="s">
        <v>131</v>
      </c>
      <c r="B2228" s="16" t="str">
        <f>VLOOKUP('HEALTH CARE'!A2228,'Customer Names'!A2228:D2228,3,FALSE)</f>
        <v>McGraw</v>
      </c>
      <c r="C2228" s="16">
        <f>VLOOKUP(A2228,'Medical Examinations'!A2228:B2228,2,FALSE)</f>
        <v>15.17</v>
      </c>
      <c r="D2228" s="16">
        <f>VLOOKUP(A2228,'Medical Examinations'!A2228:C2228,3,FALSE)</f>
        <v>4.3</v>
      </c>
      <c r="E2228" s="16" t="str">
        <f>VLOOKUP(A2228,'Medical Examinations'!A2228:D2228,4,FALSE)</f>
        <v>Yes</v>
      </c>
      <c r="F2228" s="16" t="str">
        <f>VLOOKUP(A2228,'Medical Examinations'!A2228:E2228,5,FALSE)</f>
        <v>No</v>
      </c>
      <c r="G2228" s="16" t="str">
        <f>VLOOKUP(A2228,'Medical Examinations'!A2228:F2228,6,FALSE)</f>
        <v>Yes</v>
      </c>
      <c r="H2228" s="16">
        <f>VLOOKUP('HEALTH CARE'!A2228,'Medical Examinations'!A2228:G2228,7,FALSE)</f>
        <v>1</v>
      </c>
      <c r="I2228" s="16" t="str">
        <f>VLOOKUP(A2228,'Medical Examinations'!A2228:H2228,8,FALSE)</f>
        <v>No</v>
      </c>
      <c r="J2228" s="16" t="str">
        <f>VLOOKUP(A2228,'Medical Examinations'!A2228:I2228,9,FALSE)</f>
        <v>underweight</v>
      </c>
      <c r="K2228" s="16" t="str">
        <f>VLOOKUP(A2228,'Medical Examinations'!A2228:J2228,10,FALSE)</f>
        <v>normal</v>
      </c>
      <c r="L2228" s="18">
        <f>VLOOKUP(A2228,'Hospitalisation Details'!A:F, 5, FALSE)</f>
        <v>9</v>
      </c>
      <c r="M2228" s="16">
        <f>VLOOKUP(A2228,'Hospitalisation Details'!A2228:H2228,8,FALSE)</f>
        <v>1481</v>
      </c>
      <c r="N2228" s="16" t="str">
        <f>VLOOKUP(A2228,'Hospitalisation Details'!A2228:I2228,9,FALSE)</f>
        <v>tier - 2</v>
      </c>
      <c r="O2228" s="16" t="str">
        <f>VLOOKUP(A2228,'Hospitalisation Details'!A2228:J2228,10,FALSE)</f>
        <v>tier - 1</v>
      </c>
      <c r="P2228" s="16" t="str">
        <f>VLOOKUP(A2228,'Hospitalisation Details'!A2228:K2228,11,FALSE)</f>
        <v>R1012</v>
      </c>
      <c r="Q2228" s="16">
        <f>VLOOKUP(A2228,'Hospitalisation Details'!A2228:L2228,12,FALSE)</f>
        <v>25</v>
      </c>
    </row>
    <row r="2229" spans="1:17" ht="20.399999999999999" x14ac:dyDescent="0.6">
      <c r="A2229" s="17" t="s">
        <v>130</v>
      </c>
      <c r="B2229" s="16" t="str">
        <f>VLOOKUP('HEALTH CARE'!A2229,'Customer Names'!A2229:D2229,3,FALSE)</f>
        <v>Beaulne</v>
      </c>
      <c r="C2229" s="16">
        <f>VLOOKUP(A2229,'Medical Examinations'!A2229:B2229,2,FALSE)</f>
        <v>16.63</v>
      </c>
      <c r="D2229" s="16">
        <f>VLOOKUP(A2229,'Medical Examinations'!A2229:C2229,3,FALSE)</f>
        <v>4.5</v>
      </c>
      <c r="E2229" s="16" t="str">
        <f>VLOOKUP(A2229,'Medical Examinations'!A2229:D2229,4,FALSE)</f>
        <v>No</v>
      </c>
      <c r="F2229" s="16" t="str">
        <f>VLOOKUP(A2229,'Medical Examinations'!A2229:E2229,5,FALSE)</f>
        <v>No</v>
      </c>
      <c r="G2229" s="16" t="str">
        <f>VLOOKUP(A2229,'Medical Examinations'!A2229:F2229,6,FALSE)</f>
        <v>No</v>
      </c>
      <c r="H2229" s="16">
        <f>VLOOKUP('HEALTH CARE'!A2229,'Medical Examinations'!A2229:G2229,7,FALSE)</f>
        <v>1</v>
      </c>
      <c r="I2229" s="16" t="str">
        <f>VLOOKUP(A2229,'Medical Examinations'!A2229:H2229,8,FALSE)</f>
        <v>No</v>
      </c>
      <c r="J2229" s="16" t="str">
        <f>VLOOKUP(A2229,'Medical Examinations'!A2229:I2229,9,FALSE)</f>
        <v>underweight</v>
      </c>
      <c r="K2229" s="16" t="str">
        <f>VLOOKUP(A2229,'Medical Examinations'!A2229:J2229,10,FALSE)</f>
        <v>normal</v>
      </c>
      <c r="L2229" s="18">
        <f>VLOOKUP(A2229,'Hospitalisation Details'!A:F, 5, FALSE)</f>
        <v>7</v>
      </c>
      <c r="M2229" s="16">
        <f>VLOOKUP(A2229,'Hospitalisation Details'!A2229:H2229,8,FALSE)</f>
        <v>1477</v>
      </c>
      <c r="N2229" s="16" t="str">
        <f>VLOOKUP(A2229,'Hospitalisation Details'!A2229:I2229,9,FALSE)</f>
        <v>tier - 2</v>
      </c>
      <c r="O2229" s="16" t="str">
        <f>VLOOKUP(A2229,'Hospitalisation Details'!A2229:J2229,10,FALSE)</f>
        <v>tier - 1</v>
      </c>
      <c r="P2229" s="16" t="str">
        <f>VLOOKUP(A2229,'Hospitalisation Details'!A2229:K2229,11,FALSE)</f>
        <v>R1013</v>
      </c>
      <c r="Q2229" s="16">
        <f>VLOOKUP(A2229,'Hospitalisation Details'!A2229:L2229,12,FALSE)</f>
        <v>24</v>
      </c>
    </row>
    <row r="2230" spans="1:17" ht="20.399999999999999" x14ac:dyDescent="0.6">
      <c r="A2230" s="17" t="s">
        <v>129</v>
      </c>
      <c r="B2230" s="16" t="str">
        <f>VLOOKUP('HEALTH CARE'!A2230,'Customer Names'!A2230:D2230,3,FALSE)</f>
        <v>Lunz</v>
      </c>
      <c r="C2230" s="16">
        <f>VLOOKUP(A2230,'Medical Examinations'!A2230:B2230,2,FALSE)</f>
        <v>19.39</v>
      </c>
      <c r="D2230" s="16">
        <f>VLOOKUP(A2230,'Medical Examinations'!A2230:C2230,3,FALSE)</f>
        <v>5.59</v>
      </c>
      <c r="E2230" s="16" t="str">
        <f>VLOOKUP(A2230,'Medical Examinations'!A2230:D2230,4,FALSE)</f>
        <v>No</v>
      </c>
      <c r="F2230" s="16" t="str">
        <f>VLOOKUP(A2230,'Medical Examinations'!A2230:E2230,5,FALSE)</f>
        <v>No</v>
      </c>
      <c r="G2230" s="16" t="str">
        <f>VLOOKUP(A2230,'Medical Examinations'!A2230:F2230,6,FALSE)</f>
        <v>Yes</v>
      </c>
      <c r="H2230" s="16">
        <f>VLOOKUP('HEALTH CARE'!A2230,'Medical Examinations'!A2230:G2230,7,FALSE)</f>
        <v>1</v>
      </c>
      <c r="I2230" s="16" t="str">
        <f>VLOOKUP(A2230,'Medical Examinations'!A2230:H2230,8,FALSE)</f>
        <v>No</v>
      </c>
      <c r="J2230" s="16" t="str">
        <f>VLOOKUP(A2230,'Medical Examinations'!A2230:I2230,9,FALSE)</f>
        <v>normal weight</v>
      </c>
      <c r="K2230" s="16" t="str">
        <f>VLOOKUP(A2230,'Medical Examinations'!A2230:J2230,10,FALSE)</f>
        <v>normal</v>
      </c>
      <c r="L2230" s="18">
        <f>VLOOKUP(A2230,'Hospitalisation Details'!A:F, 5, FALSE)</f>
        <v>20</v>
      </c>
      <c r="M2230" s="16">
        <f>VLOOKUP(A2230,'Hospitalisation Details'!A2230:H2230,8,FALSE)</f>
        <v>1467</v>
      </c>
      <c r="N2230" s="16" t="str">
        <f>VLOOKUP(A2230,'Hospitalisation Details'!A2230:I2230,9,FALSE)</f>
        <v>tier - 2</v>
      </c>
      <c r="O2230" s="16" t="str">
        <f>VLOOKUP(A2230,'Hospitalisation Details'!A2230:J2230,10,FALSE)</f>
        <v>tier - 2</v>
      </c>
      <c r="P2230" s="16" t="str">
        <f>VLOOKUP(A2230,'Hospitalisation Details'!A2230:K2230,11,FALSE)</f>
        <v>R1013</v>
      </c>
      <c r="Q2230" s="16">
        <f>VLOOKUP(A2230,'Hospitalisation Details'!A2230:L2230,12,FALSE)</f>
        <v>19</v>
      </c>
    </row>
    <row r="2231" spans="1:17" ht="20.399999999999999" x14ac:dyDescent="0.6">
      <c r="A2231" s="17" t="s">
        <v>128</v>
      </c>
      <c r="B2231" s="16" t="str">
        <f>VLOOKUP('HEALTH CARE'!A2231,'Customer Names'!A2231:D2231,3,FALSE)</f>
        <v>Kyle</v>
      </c>
      <c r="C2231" s="16">
        <f>VLOOKUP(A2231,'Medical Examinations'!A2231:B2231,2,FALSE)</f>
        <v>17.34</v>
      </c>
      <c r="D2231" s="16">
        <f>VLOOKUP(A2231,'Medical Examinations'!A2231:C2231,3,FALSE)</f>
        <v>6.29</v>
      </c>
      <c r="E2231" s="16" t="str">
        <f>VLOOKUP(A2231,'Medical Examinations'!A2231:D2231,4,FALSE)</f>
        <v>Yes</v>
      </c>
      <c r="F2231" s="16" t="str">
        <f>VLOOKUP(A2231,'Medical Examinations'!A2231:E2231,5,FALSE)</f>
        <v>No</v>
      </c>
      <c r="G2231" s="16" t="str">
        <f>VLOOKUP(A2231,'Medical Examinations'!A2231:F2231,6,FALSE)</f>
        <v>Yes</v>
      </c>
      <c r="H2231" s="16">
        <f>VLOOKUP('HEALTH CARE'!A2231,'Medical Examinations'!A2231:G2231,7,FALSE)</f>
        <v>1</v>
      </c>
      <c r="I2231" s="16" t="str">
        <f>VLOOKUP(A2231,'Medical Examinations'!A2231:H2231,8,FALSE)</f>
        <v>No</v>
      </c>
      <c r="J2231" s="16" t="str">
        <f>VLOOKUP(A2231,'Medical Examinations'!A2231:I2231,9,FALSE)</f>
        <v>underweight</v>
      </c>
      <c r="K2231" s="16" t="str">
        <f>VLOOKUP(A2231,'Medical Examinations'!A2231:J2231,10,FALSE)</f>
        <v>prediabetes</v>
      </c>
      <c r="L2231" s="18">
        <f>VLOOKUP(A2231,'Hospitalisation Details'!A:F, 5, FALSE)</f>
        <v>19</v>
      </c>
      <c r="M2231" s="16">
        <f>VLOOKUP(A2231,'Hospitalisation Details'!A2231:H2231,8,FALSE)</f>
        <v>1445</v>
      </c>
      <c r="N2231" s="16" t="str">
        <f>VLOOKUP(A2231,'Hospitalisation Details'!A2231:I2231,9,FALSE)</f>
        <v>tier - 2</v>
      </c>
      <c r="O2231" s="16" t="str">
        <f>VLOOKUP(A2231,'Hospitalisation Details'!A2231:J2231,10,FALSE)</f>
        <v>tier - 1</v>
      </c>
      <c r="P2231" s="16" t="str">
        <f>VLOOKUP(A2231,'Hospitalisation Details'!A2231:K2231,11,FALSE)</f>
        <v>R1013</v>
      </c>
      <c r="Q2231" s="16">
        <f>VLOOKUP(A2231,'Hospitalisation Details'!A2231:L2231,12,FALSE)</f>
        <v>25</v>
      </c>
    </row>
    <row r="2232" spans="1:17" ht="20.399999999999999" x14ac:dyDescent="0.6">
      <c r="A2232" s="17" t="s">
        <v>127</v>
      </c>
      <c r="B2232" s="16" t="str">
        <f>VLOOKUP('HEALTH CARE'!A2232,'Customer Names'!A2232:D2232,3,FALSE)</f>
        <v>Brackenwagen</v>
      </c>
      <c r="C2232" s="16">
        <f>VLOOKUP(A2232,'Medical Examinations'!A2232:B2232,2,FALSE)</f>
        <v>17.940000000000001</v>
      </c>
      <c r="D2232" s="16">
        <f>VLOOKUP(A2232,'Medical Examinations'!A2232:C2232,3,FALSE)</f>
        <v>4.1900000000000004</v>
      </c>
      <c r="E2232" s="16" t="str">
        <f>VLOOKUP(A2232,'Medical Examinations'!A2232:D2232,4,FALSE)</f>
        <v>No</v>
      </c>
      <c r="F2232" s="16" t="str">
        <f>VLOOKUP(A2232,'Medical Examinations'!A2232:E2232,5,FALSE)</f>
        <v>yes</v>
      </c>
      <c r="G2232" s="16" t="str">
        <f>VLOOKUP(A2232,'Medical Examinations'!A2232:F2232,6,FALSE)</f>
        <v>No</v>
      </c>
      <c r="H2232" s="16">
        <f>VLOOKUP('HEALTH CARE'!A2232,'Medical Examinations'!A2232:G2232,7,FALSE)</f>
        <v>1</v>
      </c>
      <c r="I2232" s="16" t="str">
        <f>VLOOKUP(A2232,'Medical Examinations'!A2232:H2232,8,FALSE)</f>
        <v>No</v>
      </c>
      <c r="J2232" s="16" t="str">
        <f>VLOOKUP(A2232,'Medical Examinations'!A2232:I2232,9,FALSE)</f>
        <v>underweight</v>
      </c>
      <c r="K2232" s="16" t="str">
        <f>VLOOKUP(A2232,'Medical Examinations'!A2232:J2232,10,FALSE)</f>
        <v>normal</v>
      </c>
      <c r="L2232" s="18">
        <f>VLOOKUP(A2232,'Hospitalisation Details'!A:F, 5, FALSE)</f>
        <v>1</v>
      </c>
      <c r="M2232" s="16">
        <f>VLOOKUP(A2232,'Hospitalisation Details'!A2232:H2232,8,FALSE)</f>
        <v>1438</v>
      </c>
      <c r="N2232" s="16" t="str">
        <f>VLOOKUP(A2232,'Hospitalisation Details'!A2232:I2232,9,FALSE)</f>
        <v>tier - 2</v>
      </c>
      <c r="O2232" s="16" t="str">
        <f>VLOOKUP(A2232,'Hospitalisation Details'!A2232:J2232,10,FALSE)</f>
        <v>tier - 2</v>
      </c>
      <c r="P2232" s="16" t="str">
        <f>VLOOKUP(A2232,'Hospitalisation Details'!A2232:K2232,11,FALSE)</f>
        <v>R1013</v>
      </c>
      <c r="Q2232" s="16">
        <f>VLOOKUP(A2232,'Hospitalisation Details'!A2232:L2232,12,FALSE)</f>
        <v>22</v>
      </c>
    </row>
    <row r="2233" spans="1:17" ht="20.399999999999999" x14ac:dyDescent="0.6">
      <c r="A2233" s="17" t="s">
        <v>126</v>
      </c>
      <c r="B2233" s="16" t="str">
        <f>VLOOKUP('HEALTH CARE'!A2233,'Customer Names'!A2233:D2233,3,FALSE)</f>
        <v>Schmitt</v>
      </c>
      <c r="C2233" s="16">
        <f>VLOOKUP(A2233,'Medical Examinations'!A2233:B2233,2,FALSE)</f>
        <v>16.670000000000002</v>
      </c>
      <c r="D2233" s="16">
        <f>VLOOKUP(A2233,'Medical Examinations'!A2233:C2233,3,FALSE)</f>
        <v>4.7</v>
      </c>
      <c r="E2233" s="16" t="str">
        <f>VLOOKUP(A2233,'Medical Examinations'!A2233:D2233,4,FALSE)</f>
        <v>Yes</v>
      </c>
      <c r="F2233" s="16" t="str">
        <f>VLOOKUP(A2233,'Medical Examinations'!A2233:E2233,5,FALSE)</f>
        <v>No</v>
      </c>
      <c r="G2233" s="16" t="str">
        <f>VLOOKUP(A2233,'Medical Examinations'!A2233:F2233,6,FALSE)</f>
        <v>Yes</v>
      </c>
      <c r="H2233" s="16">
        <f>VLOOKUP('HEALTH CARE'!A2233,'Medical Examinations'!A2233:G2233,7,FALSE)</f>
        <v>1</v>
      </c>
      <c r="I2233" s="16" t="str">
        <f>VLOOKUP(A2233,'Medical Examinations'!A2233:H2233,8,FALSE)</f>
        <v>No</v>
      </c>
      <c r="J2233" s="16" t="str">
        <f>VLOOKUP(A2233,'Medical Examinations'!A2233:I2233,9,FALSE)</f>
        <v>underweight</v>
      </c>
      <c r="K2233" s="16" t="str">
        <f>VLOOKUP(A2233,'Medical Examinations'!A2233:J2233,10,FALSE)</f>
        <v>normal</v>
      </c>
      <c r="L2233" s="18">
        <f>VLOOKUP(A2233,'Hospitalisation Details'!A:F, 5, FALSE)</f>
        <v>5</v>
      </c>
      <c r="M2233" s="16">
        <f>VLOOKUP(A2233,'Hospitalisation Details'!A2233:H2233,8,FALSE)</f>
        <v>1422</v>
      </c>
      <c r="N2233" s="16" t="str">
        <f>VLOOKUP(A2233,'Hospitalisation Details'!A2233:I2233,9,FALSE)</f>
        <v>tier - 2</v>
      </c>
      <c r="O2233" s="16" t="str">
        <f>VLOOKUP(A2233,'Hospitalisation Details'!A2233:J2233,10,FALSE)</f>
        <v>tier - 2</v>
      </c>
      <c r="P2233" s="16" t="str">
        <f>VLOOKUP(A2233,'Hospitalisation Details'!A2233:K2233,11,FALSE)</f>
        <v>R1013</v>
      </c>
      <c r="Q2233" s="16">
        <f>VLOOKUP(A2233,'Hospitalisation Details'!A2233:L2233,12,FALSE)</f>
        <v>25</v>
      </c>
    </row>
    <row r="2234" spans="1:17" ht="20.399999999999999" x14ac:dyDescent="0.6">
      <c r="A2234" s="17" t="s">
        <v>125</v>
      </c>
      <c r="B2234" s="16" t="str">
        <f>VLOOKUP('HEALTH CARE'!A2234,'Customer Names'!A2234:D2234,3,FALSE)</f>
        <v>Borden</v>
      </c>
      <c r="C2234" s="16">
        <f>VLOOKUP(A2234,'Medical Examinations'!A2234:B2234,2,FALSE)</f>
        <v>20.58</v>
      </c>
      <c r="D2234" s="16">
        <f>VLOOKUP(A2234,'Medical Examinations'!A2234:C2234,3,FALSE)</f>
        <v>5.64</v>
      </c>
      <c r="E2234" s="16" t="str">
        <f>VLOOKUP(A2234,'Medical Examinations'!A2234:D2234,4,FALSE)</f>
        <v>Yes</v>
      </c>
      <c r="F2234" s="16" t="str">
        <f>VLOOKUP(A2234,'Medical Examinations'!A2234:E2234,5,FALSE)</f>
        <v>No</v>
      </c>
      <c r="G2234" s="16" t="str">
        <f>VLOOKUP(A2234,'Medical Examinations'!A2234:F2234,6,FALSE)</f>
        <v>No</v>
      </c>
      <c r="H2234" s="16">
        <f>VLOOKUP('HEALTH CARE'!A2234,'Medical Examinations'!A2234:G2234,7,FALSE)</f>
        <v>0</v>
      </c>
      <c r="I2234" s="16" t="str">
        <f>VLOOKUP(A2234,'Medical Examinations'!A2234:H2234,8,FALSE)</f>
        <v>No</v>
      </c>
      <c r="J2234" s="16" t="str">
        <f>VLOOKUP(A2234,'Medical Examinations'!A2234:I2234,9,FALSE)</f>
        <v>normal weight</v>
      </c>
      <c r="K2234" s="16" t="str">
        <f>VLOOKUP(A2234,'Medical Examinations'!A2234:J2234,10,FALSE)</f>
        <v>normal</v>
      </c>
      <c r="L2234" s="18">
        <f>VLOOKUP(A2234,'Hospitalisation Details'!A:F, 5, FALSE)</f>
        <v>23</v>
      </c>
      <c r="M2234" s="16">
        <f>VLOOKUP(A2234,'Hospitalisation Details'!A2234:H2234,8,FALSE)</f>
        <v>1421</v>
      </c>
      <c r="N2234" s="16" t="str">
        <f>VLOOKUP(A2234,'Hospitalisation Details'!A2234:I2234,9,FALSE)</f>
        <v>tier - 2</v>
      </c>
      <c r="O2234" s="16" t="str">
        <f>VLOOKUP(A2234,'Hospitalisation Details'!A2234:J2234,10,FALSE)</f>
        <v>tier - 2</v>
      </c>
      <c r="P2234" s="16" t="str">
        <f>VLOOKUP(A2234,'Hospitalisation Details'!A2234:K2234,11,FALSE)</f>
        <v>R1013</v>
      </c>
      <c r="Q2234" s="16">
        <f>VLOOKUP(A2234,'Hospitalisation Details'!A2234:L2234,12,FALSE)</f>
        <v>21</v>
      </c>
    </row>
    <row r="2235" spans="1:17" ht="20.399999999999999" x14ac:dyDescent="0.6">
      <c r="A2235" s="17" t="s">
        <v>124</v>
      </c>
      <c r="B2235" s="16" t="str">
        <f>VLOOKUP('HEALTH CARE'!A2235,'Customer Names'!A2235:D2235,3,FALSE)</f>
        <v>McLean</v>
      </c>
      <c r="C2235" s="16">
        <f>VLOOKUP(A2235,'Medical Examinations'!A2235:B2235,2,FALSE)</f>
        <v>16.5</v>
      </c>
      <c r="D2235" s="16">
        <f>VLOOKUP(A2235,'Medical Examinations'!A2235:C2235,3,FALSE)</f>
        <v>4.1100000000000003</v>
      </c>
      <c r="E2235" s="16" t="str">
        <f>VLOOKUP(A2235,'Medical Examinations'!A2235:D2235,4,FALSE)</f>
        <v>Yes</v>
      </c>
      <c r="F2235" s="16" t="str">
        <f>VLOOKUP(A2235,'Medical Examinations'!A2235:E2235,5,FALSE)</f>
        <v>No</v>
      </c>
      <c r="G2235" s="16" t="str">
        <f>VLOOKUP(A2235,'Medical Examinations'!A2235:F2235,6,FALSE)</f>
        <v>No</v>
      </c>
      <c r="H2235" s="16">
        <f>VLOOKUP('HEALTH CARE'!A2235,'Medical Examinations'!A2235:G2235,7,FALSE)</f>
        <v>0</v>
      </c>
      <c r="I2235" s="16" t="str">
        <f>VLOOKUP(A2235,'Medical Examinations'!A2235:H2235,8,FALSE)</f>
        <v>No</v>
      </c>
      <c r="J2235" s="16" t="str">
        <f>VLOOKUP(A2235,'Medical Examinations'!A2235:I2235,9,FALSE)</f>
        <v>underweight</v>
      </c>
      <c r="K2235" s="16" t="str">
        <f>VLOOKUP(A2235,'Medical Examinations'!A2235:J2235,10,FALSE)</f>
        <v>normal</v>
      </c>
      <c r="L2235" s="18">
        <f>VLOOKUP(A2235,'Hospitalisation Details'!A:F, 5, FALSE)</f>
        <v>23</v>
      </c>
      <c r="M2235" s="16">
        <f>VLOOKUP(A2235,'Hospitalisation Details'!A2235:H2235,8,FALSE)</f>
        <v>1417</v>
      </c>
      <c r="N2235" s="16" t="str">
        <f>VLOOKUP(A2235,'Hospitalisation Details'!A2235:I2235,9,FALSE)</f>
        <v>tier - 2</v>
      </c>
      <c r="O2235" s="16" t="str">
        <f>VLOOKUP(A2235,'Hospitalisation Details'!A2235:J2235,10,FALSE)</f>
        <v>tier - 3</v>
      </c>
      <c r="P2235" s="16" t="str">
        <f>VLOOKUP(A2235,'Hospitalisation Details'!A2235:K2235,11,FALSE)</f>
        <v>R1013</v>
      </c>
      <c r="Q2235" s="16">
        <f>VLOOKUP(A2235,'Hospitalisation Details'!A2235:L2235,12,FALSE)</f>
        <v>26</v>
      </c>
    </row>
    <row r="2236" spans="1:17" ht="20.399999999999999" x14ac:dyDescent="0.6">
      <c r="A2236" s="17" t="s">
        <v>123</v>
      </c>
      <c r="B2236" s="16" t="str">
        <f>VLOOKUP('HEALTH CARE'!A2236,'Customer Names'!A2236:D2236,3,FALSE)</f>
        <v>Regan</v>
      </c>
      <c r="C2236" s="16">
        <f>VLOOKUP(A2236,'Medical Examinations'!A2236:B2236,2,FALSE)</f>
        <v>15.41</v>
      </c>
      <c r="D2236" s="16">
        <f>VLOOKUP(A2236,'Medical Examinations'!A2236:C2236,3,FALSE)</f>
        <v>5.43</v>
      </c>
      <c r="E2236" s="16" t="str">
        <f>VLOOKUP(A2236,'Medical Examinations'!A2236:D2236,4,FALSE)</f>
        <v>Yes</v>
      </c>
      <c r="F2236" s="16" t="str">
        <f>VLOOKUP(A2236,'Medical Examinations'!A2236:E2236,5,FALSE)</f>
        <v>No</v>
      </c>
      <c r="G2236" s="16" t="str">
        <f>VLOOKUP(A2236,'Medical Examinations'!A2236:F2236,6,FALSE)</f>
        <v>Yes</v>
      </c>
      <c r="H2236" s="16">
        <f>VLOOKUP('HEALTH CARE'!A2236,'Medical Examinations'!A2236:G2236,7,FALSE)</f>
        <v>1</v>
      </c>
      <c r="I2236" s="16" t="str">
        <f>VLOOKUP(A2236,'Medical Examinations'!A2236:H2236,8,FALSE)</f>
        <v>No</v>
      </c>
      <c r="J2236" s="16" t="str">
        <f>VLOOKUP(A2236,'Medical Examinations'!A2236:I2236,9,FALSE)</f>
        <v>underweight</v>
      </c>
      <c r="K2236" s="16" t="str">
        <f>VLOOKUP(A2236,'Medical Examinations'!A2236:J2236,10,FALSE)</f>
        <v>normal</v>
      </c>
      <c r="L2236" s="18">
        <f>VLOOKUP(A2236,'Hospitalisation Details'!A:F, 5, FALSE)</f>
        <v>27</v>
      </c>
      <c r="M2236" s="16">
        <f>VLOOKUP(A2236,'Hospitalisation Details'!A2236:H2236,8,FALSE)</f>
        <v>1402</v>
      </c>
      <c r="N2236" s="16" t="str">
        <f>VLOOKUP(A2236,'Hospitalisation Details'!A2236:I2236,9,FALSE)</f>
        <v>tier - 2</v>
      </c>
      <c r="O2236" s="16" t="str">
        <f>VLOOKUP(A2236,'Hospitalisation Details'!A2236:J2236,10,FALSE)</f>
        <v>tier - 3</v>
      </c>
      <c r="P2236" s="16" t="str">
        <f>VLOOKUP(A2236,'Hospitalisation Details'!A2236:K2236,11,FALSE)</f>
        <v>R1011</v>
      </c>
      <c r="Q2236" s="16">
        <f>VLOOKUP(A2236,'Hospitalisation Details'!A2236:L2236,12,FALSE)</f>
        <v>25</v>
      </c>
    </row>
    <row r="2237" spans="1:17" ht="20.399999999999999" x14ac:dyDescent="0.6">
      <c r="A2237" s="17" t="s">
        <v>122</v>
      </c>
      <c r="B2237" s="16" t="str">
        <f>VLOOKUP('HEALTH CARE'!A2237,'Customer Names'!A2237:D2237,3,FALSE)</f>
        <v>Koenis</v>
      </c>
      <c r="C2237" s="16">
        <f>VLOOKUP(A2237,'Medical Examinations'!A2237:B2237,2,FALSE)</f>
        <v>24.59</v>
      </c>
      <c r="D2237" s="16">
        <f>VLOOKUP(A2237,'Medical Examinations'!A2237:C2237,3,FALSE)</f>
        <v>4.38</v>
      </c>
      <c r="E2237" s="16" t="str">
        <f>VLOOKUP(A2237,'Medical Examinations'!A2237:D2237,4,FALSE)</f>
        <v>No</v>
      </c>
      <c r="F2237" s="16" t="str">
        <f>VLOOKUP(A2237,'Medical Examinations'!A2237:E2237,5,FALSE)</f>
        <v>No</v>
      </c>
      <c r="G2237" s="16" t="str">
        <f>VLOOKUP(A2237,'Medical Examinations'!A2237:F2237,6,FALSE)</f>
        <v>No</v>
      </c>
      <c r="H2237" s="16">
        <f>VLOOKUP('HEALTH CARE'!A2237,'Medical Examinations'!A2237:G2237,7,FALSE)</f>
        <v>1</v>
      </c>
      <c r="I2237" s="16" t="str">
        <f>VLOOKUP(A2237,'Medical Examinations'!A2237:H2237,8,FALSE)</f>
        <v>No</v>
      </c>
      <c r="J2237" s="16" t="str">
        <f>VLOOKUP(A2237,'Medical Examinations'!A2237:I2237,9,FALSE)</f>
        <v>normal weight</v>
      </c>
      <c r="K2237" s="16" t="str">
        <f>VLOOKUP(A2237,'Medical Examinations'!A2237:J2237,10,FALSE)</f>
        <v>normal</v>
      </c>
      <c r="L2237" s="18">
        <f>VLOOKUP(A2237,'Hospitalisation Details'!A:F, 5, FALSE)</f>
        <v>5</v>
      </c>
      <c r="M2237" s="16">
        <f>VLOOKUP(A2237,'Hospitalisation Details'!A2237:H2237,8,FALSE)</f>
        <v>1400.44</v>
      </c>
      <c r="N2237" s="16" t="str">
        <f>VLOOKUP(A2237,'Hospitalisation Details'!A2237:I2237,9,FALSE)</f>
        <v>tier - 2</v>
      </c>
      <c r="O2237" s="16" t="str">
        <f>VLOOKUP(A2237,'Hospitalisation Details'!A2237:J2237,10,FALSE)</f>
        <v>tier - 2</v>
      </c>
      <c r="P2237" s="16" t="str">
        <f>VLOOKUP(A2237,'Hospitalisation Details'!A2237:K2237,11,FALSE)</f>
        <v>R1013</v>
      </c>
      <c r="Q2237" s="16">
        <f>VLOOKUP(A2237,'Hospitalisation Details'!A2237:L2237,12,FALSE)</f>
        <v>24</v>
      </c>
    </row>
    <row r="2238" spans="1:17" ht="20.399999999999999" x14ac:dyDescent="0.6">
      <c r="A2238" s="17" t="s">
        <v>121</v>
      </c>
      <c r="B2238" s="16" t="str">
        <f>VLOOKUP('HEALTH CARE'!A2238,'Customer Names'!A2238:D2238,3,FALSE)</f>
        <v>Kittaka</v>
      </c>
      <c r="C2238" s="16">
        <f>VLOOKUP(A2238,'Medical Examinations'!A2238:B2238,2,FALSE)</f>
        <v>33.33</v>
      </c>
      <c r="D2238" s="16">
        <f>VLOOKUP(A2238,'Medical Examinations'!A2238:C2238,3,FALSE)</f>
        <v>9.7899999999999991</v>
      </c>
      <c r="E2238" s="16" t="str">
        <f>VLOOKUP(A2238,'Medical Examinations'!A2238:D2238,4,FALSE)</f>
        <v>No</v>
      </c>
      <c r="F2238" s="16" t="str">
        <f>VLOOKUP(A2238,'Medical Examinations'!A2238:E2238,5,FALSE)</f>
        <v>No</v>
      </c>
      <c r="G2238" s="16" t="str">
        <f>VLOOKUP(A2238,'Medical Examinations'!A2238:F2238,6,FALSE)</f>
        <v>No</v>
      </c>
      <c r="H2238" s="16">
        <f>VLOOKUP('HEALTH CARE'!A2238,'Medical Examinations'!A2238:G2238,7,FALSE)</f>
        <v>0</v>
      </c>
      <c r="I2238" s="16" t="str">
        <f>VLOOKUP(A2238,'Medical Examinations'!A2238:H2238,8,FALSE)</f>
        <v>No</v>
      </c>
      <c r="J2238" s="16" t="str">
        <f>VLOOKUP(A2238,'Medical Examinations'!A2238:I2238,9,FALSE)</f>
        <v>obesity</v>
      </c>
      <c r="K2238" s="16" t="str">
        <f>VLOOKUP(A2238,'Medical Examinations'!A2238:J2238,10,FALSE)</f>
        <v>diabetes</v>
      </c>
      <c r="L2238" s="18">
        <f>VLOOKUP(A2238,'Hospitalisation Details'!A:F, 5, FALSE)</f>
        <v>22</v>
      </c>
      <c r="M2238" s="16">
        <f>VLOOKUP(A2238,'Hospitalisation Details'!A2238:H2238,8,FALSE)</f>
        <v>1391.53</v>
      </c>
      <c r="N2238" s="16" t="str">
        <f>VLOOKUP(A2238,'Hospitalisation Details'!A2238:I2238,9,FALSE)</f>
        <v>tier - 2</v>
      </c>
      <c r="O2238" s="16" t="str">
        <f>VLOOKUP(A2238,'Hospitalisation Details'!A2238:J2238,10,FALSE)</f>
        <v>tier - 1</v>
      </c>
      <c r="P2238" s="16" t="str">
        <f>VLOOKUP(A2238,'Hospitalisation Details'!A2238:K2238,11,FALSE)</f>
        <v>R1013</v>
      </c>
      <c r="Q2238" s="16">
        <f>VLOOKUP(A2238,'Hospitalisation Details'!A2238:L2238,12,FALSE)</f>
        <v>20</v>
      </c>
    </row>
    <row r="2239" spans="1:17" ht="20.399999999999999" x14ac:dyDescent="0.6">
      <c r="A2239" s="17" t="s">
        <v>120</v>
      </c>
      <c r="B2239" s="16" t="str">
        <f>VLOOKUP('HEALTH CARE'!A2239,'Customer Names'!A2239:D2239,3,FALSE)</f>
        <v>Concannon</v>
      </c>
      <c r="C2239" s="16">
        <f>VLOOKUP(A2239,'Medical Examinations'!A2239:B2239,2,FALSE)</f>
        <v>18.5</v>
      </c>
      <c r="D2239" s="16">
        <f>VLOOKUP(A2239,'Medical Examinations'!A2239:C2239,3,FALSE)</f>
        <v>11.84</v>
      </c>
      <c r="E2239" s="16" t="str">
        <f>VLOOKUP(A2239,'Medical Examinations'!A2239:D2239,4,FALSE)</f>
        <v>No</v>
      </c>
      <c r="F2239" s="16" t="str">
        <f>VLOOKUP(A2239,'Medical Examinations'!A2239:E2239,5,FALSE)</f>
        <v>No</v>
      </c>
      <c r="G2239" s="16" t="str">
        <f>VLOOKUP(A2239,'Medical Examinations'!A2239:F2239,6,FALSE)</f>
        <v>No</v>
      </c>
      <c r="H2239" s="16">
        <f>VLOOKUP('HEALTH CARE'!A2239,'Medical Examinations'!A2239:G2239,7,FALSE)</f>
        <v>0</v>
      </c>
      <c r="I2239" s="16" t="str">
        <f>VLOOKUP(A2239,'Medical Examinations'!A2239:H2239,8,FALSE)</f>
        <v>No</v>
      </c>
      <c r="J2239" s="16" t="str">
        <f>VLOOKUP(A2239,'Medical Examinations'!A2239:I2239,9,FALSE)</f>
        <v>normal weight</v>
      </c>
      <c r="K2239" s="16" t="str">
        <f>VLOOKUP(A2239,'Medical Examinations'!A2239:J2239,10,FALSE)</f>
        <v>diabetes</v>
      </c>
      <c r="L2239" s="18">
        <f>VLOOKUP(A2239,'Hospitalisation Details'!A:F, 5, FALSE)</f>
        <v>14</v>
      </c>
      <c r="M2239" s="16">
        <f>VLOOKUP(A2239,'Hospitalisation Details'!A2239:H2239,8,FALSE)</f>
        <v>1390</v>
      </c>
      <c r="N2239" s="16" t="str">
        <f>VLOOKUP(A2239,'Hospitalisation Details'!A2239:I2239,9,FALSE)</f>
        <v>tier - 2</v>
      </c>
      <c r="O2239" s="16" t="str">
        <f>VLOOKUP(A2239,'Hospitalisation Details'!A2239:J2239,10,FALSE)</f>
        <v>tier - 2</v>
      </c>
      <c r="P2239" s="16" t="str">
        <f>VLOOKUP(A2239,'Hospitalisation Details'!A2239:K2239,11,FALSE)</f>
        <v>R1013</v>
      </c>
      <c r="Q2239" s="16">
        <f>VLOOKUP(A2239,'Hospitalisation Details'!A2239:L2239,12,FALSE)</f>
        <v>20</v>
      </c>
    </row>
    <row r="2240" spans="1:17" ht="20.399999999999999" x14ac:dyDescent="0.6">
      <c r="A2240" s="17" t="s">
        <v>119</v>
      </c>
      <c r="B2240" s="16" t="str">
        <f>VLOOKUP('HEALTH CARE'!A2240,'Customer Names'!A2240:D2240,3,FALSE)</f>
        <v>Johnson</v>
      </c>
      <c r="C2240" s="16">
        <f>VLOOKUP(A2240,'Medical Examinations'!A2240:B2240,2,FALSE)</f>
        <v>18.579999999999998</v>
      </c>
      <c r="D2240" s="16">
        <f>VLOOKUP(A2240,'Medical Examinations'!A2240:C2240,3,FALSE)</f>
        <v>6.22</v>
      </c>
      <c r="E2240" s="16" t="str">
        <f>VLOOKUP(A2240,'Medical Examinations'!A2240:D2240,4,FALSE)</f>
        <v>No</v>
      </c>
      <c r="F2240" s="16" t="str">
        <f>VLOOKUP(A2240,'Medical Examinations'!A2240:E2240,5,FALSE)</f>
        <v>No</v>
      </c>
      <c r="G2240" s="16" t="str">
        <f>VLOOKUP(A2240,'Medical Examinations'!A2240:F2240,6,FALSE)</f>
        <v>No</v>
      </c>
      <c r="H2240" s="16">
        <f>VLOOKUP('HEALTH CARE'!A2240,'Medical Examinations'!A2240:G2240,7,FALSE)</f>
        <v>0</v>
      </c>
      <c r="I2240" s="16" t="str">
        <f>VLOOKUP(A2240,'Medical Examinations'!A2240:H2240,8,FALSE)</f>
        <v>No</v>
      </c>
      <c r="J2240" s="16" t="str">
        <f>VLOOKUP(A2240,'Medical Examinations'!A2240:I2240,9,FALSE)</f>
        <v>normal weight</v>
      </c>
      <c r="K2240" s="16" t="str">
        <f>VLOOKUP(A2240,'Medical Examinations'!A2240:J2240,10,FALSE)</f>
        <v>prediabetes</v>
      </c>
      <c r="L2240" s="18">
        <f>VLOOKUP(A2240,'Hospitalisation Details'!A:F, 5, FALSE)</f>
        <v>6</v>
      </c>
      <c r="M2240" s="16">
        <f>VLOOKUP(A2240,'Hospitalisation Details'!A2240:H2240,8,FALSE)</f>
        <v>1389</v>
      </c>
      <c r="N2240" s="16" t="str">
        <f>VLOOKUP(A2240,'Hospitalisation Details'!A2240:I2240,9,FALSE)</f>
        <v>tier - 2</v>
      </c>
      <c r="O2240" s="16" t="str">
        <f>VLOOKUP(A2240,'Hospitalisation Details'!A2240:J2240,10,FALSE)</f>
        <v>tier - 2</v>
      </c>
      <c r="P2240" s="16" t="str">
        <f>VLOOKUP(A2240,'Hospitalisation Details'!A2240:K2240,11,FALSE)</f>
        <v>R1013</v>
      </c>
      <c r="Q2240" s="16">
        <f>VLOOKUP(A2240,'Hospitalisation Details'!A2240:L2240,12,FALSE)</f>
        <v>23</v>
      </c>
    </row>
    <row r="2241" spans="1:17" ht="20.399999999999999" x14ac:dyDescent="0.6">
      <c r="A2241" s="17" t="s">
        <v>118</v>
      </c>
      <c r="B2241" s="16" t="str">
        <f>VLOOKUP('HEALTH CARE'!A2241,'Customer Names'!A2241:D2241,3,FALSE)</f>
        <v>Schultz</v>
      </c>
      <c r="C2241" s="16">
        <f>VLOOKUP(A2241,'Medical Examinations'!A2241:B2241,2,FALSE)</f>
        <v>16.64</v>
      </c>
      <c r="D2241" s="16">
        <f>VLOOKUP(A2241,'Medical Examinations'!A2241:C2241,3,FALSE)</f>
        <v>10.01</v>
      </c>
      <c r="E2241" s="16" t="str">
        <f>VLOOKUP(A2241,'Medical Examinations'!A2241:D2241,4,FALSE)</f>
        <v>No</v>
      </c>
      <c r="F2241" s="16" t="str">
        <f>VLOOKUP(A2241,'Medical Examinations'!A2241:E2241,5,FALSE)</f>
        <v>No</v>
      </c>
      <c r="G2241" s="16" t="str">
        <f>VLOOKUP(A2241,'Medical Examinations'!A2241:F2241,6,FALSE)</f>
        <v>No</v>
      </c>
      <c r="H2241" s="16">
        <f>VLOOKUP('HEALTH CARE'!A2241,'Medical Examinations'!A2241:G2241,7,FALSE)</f>
        <v>0</v>
      </c>
      <c r="I2241" s="16" t="str">
        <f>VLOOKUP(A2241,'Medical Examinations'!A2241:H2241,8,FALSE)</f>
        <v>No</v>
      </c>
      <c r="J2241" s="16" t="str">
        <f>VLOOKUP(A2241,'Medical Examinations'!A2241:I2241,9,FALSE)</f>
        <v>underweight</v>
      </c>
      <c r="K2241" s="16" t="str">
        <f>VLOOKUP(A2241,'Medical Examinations'!A2241:J2241,10,FALSE)</f>
        <v>diabetes</v>
      </c>
      <c r="L2241" s="18">
        <f>VLOOKUP(A2241,'Hospitalisation Details'!A:F, 5, FALSE)</f>
        <v>15</v>
      </c>
      <c r="M2241" s="16">
        <f>VLOOKUP(A2241,'Hospitalisation Details'!A2241:H2241,8,FALSE)</f>
        <v>1382</v>
      </c>
      <c r="N2241" s="16" t="str">
        <f>VLOOKUP(A2241,'Hospitalisation Details'!A2241:I2241,9,FALSE)</f>
        <v>tier - 2</v>
      </c>
      <c r="O2241" s="16" t="str">
        <f>VLOOKUP(A2241,'Hospitalisation Details'!A2241:J2241,10,FALSE)</f>
        <v>tier - 1</v>
      </c>
      <c r="P2241" s="16" t="str">
        <f>VLOOKUP(A2241,'Hospitalisation Details'!A2241:K2241,11,FALSE)</f>
        <v>R1013</v>
      </c>
      <c r="Q2241" s="16">
        <f>VLOOKUP(A2241,'Hospitalisation Details'!A2241:L2241,12,FALSE)</f>
        <v>20</v>
      </c>
    </row>
    <row r="2242" spans="1:17" ht="20.399999999999999" x14ac:dyDescent="0.6">
      <c r="A2242" s="17" t="s">
        <v>117</v>
      </c>
      <c r="B2242" s="16" t="str">
        <f>VLOOKUP('HEALTH CARE'!A2242,'Customer Names'!A2242:D2242,3,FALSE)</f>
        <v>Brannigan</v>
      </c>
      <c r="C2242" s="16">
        <f>VLOOKUP(A2242,'Medical Examinations'!A2242:B2242,2,FALSE)</f>
        <v>19.329999999999998</v>
      </c>
      <c r="D2242" s="16">
        <f>VLOOKUP(A2242,'Medical Examinations'!A2242:C2242,3,FALSE)</f>
        <v>4.32</v>
      </c>
      <c r="E2242" s="16" t="str">
        <f>VLOOKUP(A2242,'Medical Examinations'!A2242:D2242,4,FALSE)</f>
        <v>No</v>
      </c>
      <c r="F2242" s="16" t="str">
        <f>VLOOKUP(A2242,'Medical Examinations'!A2242:E2242,5,FALSE)</f>
        <v>No</v>
      </c>
      <c r="G2242" s="16" t="str">
        <f>VLOOKUP(A2242,'Medical Examinations'!A2242:F2242,6,FALSE)</f>
        <v>No</v>
      </c>
      <c r="H2242" s="16">
        <f>VLOOKUP('HEALTH CARE'!A2242,'Medical Examinations'!A2242:G2242,7,FALSE)</f>
        <v>1</v>
      </c>
      <c r="I2242" s="16" t="str">
        <f>VLOOKUP(A2242,'Medical Examinations'!A2242:H2242,8,FALSE)</f>
        <v>No</v>
      </c>
      <c r="J2242" s="16" t="str">
        <f>VLOOKUP(A2242,'Medical Examinations'!A2242:I2242,9,FALSE)</f>
        <v>normal weight</v>
      </c>
      <c r="K2242" s="16" t="str">
        <f>VLOOKUP(A2242,'Medical Examinations'!A2242:J2242,10,FALSE)</f>
        <v>normal</v>
      </c>
      <c r="L2242" s="18">
        <f>VLOOKUP(A2242,'Hospitalisation Details'!A:F, 5, FALSE)</f>
        <v>3</v>
      </c>
      <c r="M2242" s="16">
        <f>VLOOKUP(A2242,'Hospitalisation Details'!A2242:H2242,8,FALSE)</f>
        <v>1359</v>
      </c>
      <c r="N2242" s="16" t="str">
        <f>VLOOKUP(A2242,'Hospitalisation Details'!A2242:I2242,9,FALSE)</f>
        <v>tier - 2</v>
      </c>
      <c r="O2242" s="16" t="str">
        <f>VLOOKUP(A2242,'Hospitalisation Details'!A2242:J2242,10,FALSE)</f>
        <v>tier - 1</v>
      </c>
      <c r="P2242" s="16" t="str">
        <f>VLOOKUP(A2242,'Hospitalisation Details'!A2242:K2242,11,FALSE)</f>
        <v>R1013</v>
      </c>
      <c r="Q2242" s="16">
        <f>VLOOKUP(A2242,'Hospitalisation Details'!A2242:L2242,12,FALSE)</f>
        <v>24</v>
      </c>
    </row>
    <row r="2243" spans="1:17" ht="20.399999999999999" x14ac:dyDescent="0.6">
      <c r="A2243" s="17" t="s">
        <v>116</v>
      </c>
      <c r="B2243" s="16" t="str">
        <f>VLOOKUP('HEALTH CARE'!A2243,'Customer Names'!A2243:D2243,3,FALSE)</f>
        <v>Cavallo</v>
      </c>
      <c r="C2243" s="16">
        <f>VLOOKUP(A2243,'Medical Examinations'!A2243:B2243,2,FALSE)</f>
        <v>21.26</v>
      </c>
      <c r="D2243" s="16">
        <f>VLOOKUP(A2243,'Medical Examinations'!A2243:C2243,3,FALSE)</f>
        <v>5.65</v>
      </c>
      <c r="E2243" s="16" t="str">
        <f>VLOOKUP(A2243,'Medical Examinations'!A2243:D2243,4,FALSE)</f>
        <v>Yes</v>
      </c>
      <c r="F2243" s="16" t="str">
        <f>VLOOKUP(A2243,'Medical Examinations'!A2243:E2243,5,FALSE)</f>
        <v>No</v>
      </c>
      <c r="G2243" s="16" t="str">
        <f>VLOOKUP(A2243,'Medical Examinations'!A2243:F2243,6,FALSE)</f>
        <v>Yes</v>
      </c>
      <c r="H2243" s="16">
        <f>VLOOKUP('HEALTH CARE'!A2243,'Medical Examinations'!A2243:G2243,7,FALSE)</f>
        <v>1</v>
      </c>
      <c r="I2243" s="16" t="str">
        <f>VLOOKUP(A2243,'Medical Examinations'!A2243:H2243,8,FALSE)</f>
        <v>No</v>
      </c>
      <c r="J2243" s="16" t="str">
        <f>VLOOKUP(A2243,'Medical Examinations'!A2243:I2243,9,FALSE)</f>
        <v>normal weight</v>
      </c>
      <c r="K2243" s="16" t="str">
        <f>VLOOKUP(A2243,'Medical Examinations'!A2243:J2243,10,FALSE)</f>
        <v>normal</v>
      </c>
      <c r="L2243" s="18">
        <f>VLOOKUP(A2243,'Hospitalisation Details'!A:F, 5, FALSE)</f>
        <v>7</v>
      </c>
      <c r="M2243" s="16">
        <f>VLOOKUP(A2243,'Hospitalisation Details'!A2243:H2243,8,FALSE)</f>
        <v>1341.16</v>
      </c>
      <c r="N2243" s="16" t="str">
        <f>VLOOKUP(A2243,'Hospitalisation Details'!A2243:I2243,9,FALSE)</f>
        <v>tier - 2</v>
      </c>
      <c r="O2243" s="16" t="str">
        <f>VLOOKUP(A2243,'Hospitalisation Details'!A2243:J2243,10,FALSE)</f>
        <v>tier - 2</v>
      </c>
      <c r="P2243" s="16" t="str">
        <f>VLOOKUP(A2243,'Hospitalisation Details'!A2243:K2243,11,FALSE)</f>
        <v>R1012</v>
      </c>
      <c r="Q2243" s="16">
        <f>VLOOKUP(A2243,'Hospitalisation Details'!A2243:L2243,12,FALSE)</f>
        <v>25</v>
      </c>
    </row>
    <row r="2244" spans="1:17" ht="20.399999999999999" x14ac:dyDescent="0.6">
      <c r="A2244" s="17" t="s">
        <v>115</v>
      </c>
      <c r="B2244" s="16" t="str">
        <f>VLOOKUP('HEALTH CARE'!A2244,'Customer Names'!A2244:D2244,3,FALSE)</f>
        <v>Chang</v>
      </c>
      <c r="C2244" s="16">
        <f>VLOOKUP(A2244,'Medical Examinations'!A2244:B2244,2,FALSE)</f>
        <v>15.6</v>
      </c>
      <c r="D2244" s="16">
        <f>VLOOKUP(A2244,'Medical Examinations'!A2244:C2244,3,FALSE)</f>
        <v>4.12</v>
      </c>
      <c r="E2244" s="16" t="str">
        <f>VLOOKUP(A2244,'Medical Examinations'!A2244:D2244,4,FALSE)</f>
        <v>Yes</v>
      </c>
      <c r="F2244" s="16" t="str">
        <f>VLOOKUP(A2244,'Medical Examinations'!A2244:E2244,5,FALSE)</f>
        <v>No</v>
      </c>
      <c r="G2244" s="16" t="str">
        <f>VLOOKUP(A2244,'Medical Examinations'!A2244:F2244,6,FALSE)</f>
        <v>No</v>
      </c>
      <c r="H2244" s="16">
        <f>VLOOKUP('HEALTH CARE'!A2244,'Medical Examinations'!A2244:G2244,7,FALSE)</f>
        <v>1</v>
      </c>
      <c r="I2244" s="16" t="str">
        <f>VLOOKUP(A2244,'Medical Examinations'!A2244:H2244,8,FALSE)</f>
        <v>No</v>
      </c>
      <c r="J2244" s="16" t="str">
        <f>VLOOKUP(A2244,'Medical Examinations'!A2244:I2244,9,FALSE)</f>
        <v>underweight</v>
      </c>
      <c r="K2244" s="16" t="str">
        <f>VLOOKUP(A2244,'Medical Examinations'!A2244:J2244,10,FALSE)</f>
        <v>normal</v>
      </c>
      <c r="L2244" s="18">
        <f>VLOOKUP(A2244,'Hospitalisation Details'!A:F, 5, FALSE)</f>
        <v>30</v>
      </c>
      <c r="M2244" s="16">
        <f>VLOOKUP(A2244,'Hospitalisation Details'!A2244:H2244,8,FALSE)</f>
        <v>1338</v>
      </c>
      <c r="N2244" s="16" t="str">
        <f>VLOOKUP(A2244,'Hospitalisation Details'!A2244:I2244,9,FALSE)</f>
        <v>tier - 2</v>
      </c>
      <c r="O2244" s="16" t="str">
        <f>VLOOKUP(A2244,'Hospitalisation Details'!A2244:J2244,10,FALSE)</f>
        <v>tier - 3</v>
      </c>
      <c r="P2244" s="16" t="str">
        <f>VLOOKUP(A2244,'Hospitalisation Details'!A2244:K2244,11,FALSE)</f>
        <v>R1012</v>
      </c>
      <c r="Q2244" s="16">
        <f>VLOOKUP(A2244,'Hospitalisation Details'!A2244:L2244,12,FALSE)</f>
        <v>27</v>
      </c>
    </row>
    <row r="2245" spans="1:17" ht="20.399999999999999" x14ac:dyDescent="0.6">
      <c r="A2245" s="17" t="s">
        <v>114</v>
      </c>
      <c r="B2245" s="16" t="str">
        <f>VLOOKUP('HEALTH CARE'!A2245,'Customer Names'!A2245:D2245,3,FALSE)</f>
        <v>Axelrod</v>
      </c>
      <c r="C2245" s="16">
        <f>VLOOKUP(A2245,'Medical Examinations'!A2245:B2245,2,FALSE)</f>
        <v>24.39</v>
      </c>
      <c r="D2245" s="16">
        <f>VLOOKUP(A2245,'Medical Examinations'!A2245:C2245,3,FALSE)</f>
        <v>6.24</v>
      </c>
      <c r="E2245" s="16" t="str">
        <f>VLOOKUP(A2245,'Medical Examinations'!A2245:D2245,4,FALSE)</f>
        <v>No</v>
      </c>
      <c r="F2245" s="16" t="str">
        <f>VLOOKUP(A2245,'Medical Examinations'!A2245:E2245,5,FALSE)</f>
        <v>No</v>
      </c>
      <c r="G2245" s="16" t="str">
        <f>VLOOKUP(A2245,'Medical Examinations'!A2245:F2245,6,FALSE)</f>
        <v>No</v>
      </c>
      <c r="H2245" s="16">
        <f>VLOOKUP('HEALTH CARE'!A2245,'Medical Examinations'!A2245:G2245,7,FALSE)</f>
        <v>1</v>
      </c>
      <c r="I2245" s="16" t="str">
        <f>VLOOKUP(A2245,'Medical Examinations'!A2245:H2245,8,FALSE)</f>
        <v>No</v>
      </c>
      <c r="J2245" s="16" t="str">
        <f>VLOOKUP(A2245,'Medical Examinations'!A2245:I2245,9,FALSE)</f>
        <v>normal weight</v>
      </c>
      <c r="K2245" s="16" t="str">
        <f>VLOOKUP(A2245,'Medical Examinations'!A2245:J2245,10,FALSE)</f>
        <v>prediabetes</v>
      </c>
      <c r="L2245" s="18">
        <f>VLOOKUP(A2245,'Hospitalisation Details'!A:F, 5, FALSE)</f>
        <v>12</v>
      </c>
      <c r="M2245" s="16">
        <f>VLOOKUP(A2245,'Hospitalisation Details'!A2245:H2245,8,FALSE)</f>
        <v>1332.61</v>
      </c>
      <c r="N2245" s="16" t="str">
        <f>VLOOKUP(A2245,'Hospitalisation Details'!A2245:I2245,9,FALSE)</f>
        <v>tier - 2</v>
      </c>
      <c r="O2245" s="16" t="str">
        <f>VLOOKUP(A2245,'Hospitalisation Details'!A2245:J2245,10,FALSE)</f>
        <v>tier - 3</v>
      </c>
      <c r="P2245" s="16" t="str">
        <f>VLOOKUP(A2245,'Hospitalisation Details'!A2245:K2245,11,FALSE)</f>
        <v>R1013</v>
      </c>
      <c r="Q2245" s="16">
        <f>VLOOKUP(A2245,'Hospitalisation Details'!A2245:L2245,12,FALSE)</f>
        <v>24</v>
      </c>
    </row>
    <row r="2246" spans="1:17" ht="20.399999999999999" x14ac:dyDescent="0.6">
      <c r="A2246" s="17" t="s">
        <v>113</v>
      </c>
      <c r="B2246" s="16" t="str">
        <f>VLOOKUP('HEALTH CARE'!A2246,'Customer Names'!A2246:D2246,3,FALSE)</f>
        <v>Davenport</v>
      </c>
      <c r="C2246" s="16">
        <f>VLOOKUP(A2246,'Medical Examinations'!A2246:B2246,2,FALSE)</f>
        <v>24.75</v>
      </c>
      <c r="D2246" s="16">
        <f>VLOOKUP(A2246,'Medical Examinations'!A2246:C2246,3,FALSE)</f>
        <v>4.83</v>
      </c>
      <c r="E2246" s="16" t="str">
        <f>VLOOKUP(A2246,'Medical Examinations'!A2246:D2246,4,FALSE)</f>
        <v>No</v>
      </c>
      <c r="F2246" s="16" t="str">
        <f>VLOOKUP(A2246,'Medical Examinations'!A2246:E2246,5,FALSE)</f>
        <v>No</v>
      </c>
      <c r="G2246" s="16" t="str">
        <f>VLOOKUP(A2246,'Medical Examinations'!A2246:F2246,6,FALSE)</f>
        <v>No</v>
      </c>
      <c r="H2246" s="16">
        <f>VLOOKUP('HEALTH CARE'!A2246,'Medical Examinations'!A2246:G2246,7,FALSE)</f>
        <v>0</v>
      </c>
      <c r="I2246" s="16" t="str">
        <f>VLOOKUP(A2246,'Medical Examinations'!A2246:H2246,8,FALSE)</f>
        <v>No</v>
      </c>
      <c r="J2246" s="16" t="str">
        <f>VLOOKUP(A2246,'Medical Examinations'!A2246:I2246,9,FALSE)</f>
        <v>normal weight</v>
      </c>
      <c r="K2246" s="16" t="str">
        <f>VLOOKUP(A2246,'Medical Examinations'!A2246:J2246,10,FALSE)</f>
        <v>normal</v>
      </c>
      <c r="L2246" s="18">
        <f>VLOOKUP(A2246,'Hospitalisation Details'!A:F, 5, FALSE)</f>
        <v>14</v>
      </c>
      <c r="M2246" s="16">
        <f>VLOOKUP(A2246,'Hospitalisation Details'!A2246:H2246,8,FALSE)</f>
        <v>1329.17</v>
      </c>
      <c r="N2246" s="16" t="str">
        <f>VLOOKUP(A2246,'Hospitalisation Details'!A2246:I2246,9,FALSE)</f>
        <v>tier - 2</v>
      </c>
      <c r="O2246" s="16" t="str">
        <f>VLOOKUP(A2246,'Hospitalisation Details'!A2246:J2246,10,FALSE)</f>
        <v>tier - 3</v>
      </c>
      <c r="P2246" s="16" t="str">
        <f>VLOOKUP(A2246,'Hospitalisation Details'!A2246:K2246,11,FALSE)</f>
        <v>R1013</v>
      </c>
      <c r="Q2246" s="16">
        <f>VLOOKUP(A2246,'Hospitalisation Details'!A2246:L2246,12,FALSE)</f>
        <v>23</v>
      </c>
    </row>
    <row r="2247" spans="1:17" ht="20.399999999999999" x14ac:dyDescent="0.6">
      <c r="A2247" s="17" t="s">
        <v>112</v>
      </c>
      <c r="B2247" s="16" t="str">
        <f>VLOOKUP('HEALTH CARE'!A2247,'Customer Names'!A2247:D2247,3,FALSE)</f>
        <v>Roberge</v>
      </c>
      <c r="C2247" s="16">
        <f>VLOOKUP(A2247,'Medical Examinations'!A2247:B2247,2,FALSE)</f>
        <v>20.88</v>
      </c>
      <c r="D2247" s="16">
        <f>VLOOKUP(A2247,'Medical Examinations'!A2247:C2247,3,FALSE)</f>
        <v>7.4</v>
      </c>
      <c r="E2247" s="16" t="str">
        <f>VLOOKUP(A2247,'Medical Examinations'!A2247:D2247,4,FALSE)</f>
        <v>No</v>
      </c>
      <c r="F2247" s="16" t="str">
        <f>VLOOKUP(A2247,'Medical Examinations'!A2247:E2247,5,FALSE)</f>
        <v>No</v>
      </c>
      <c r="G2247" s="16" t="str">
        <f>VLOOKUP(A2247,'Medical Examinations'!A2247:F2247,6,FALSE)</f>
        <v>No</v>
      </c>
      <c r="H2247" s="16">
        <f>VLOOKUP('HEALTH CARE'!A2247,'Medical Examinations'!A2247:G2247,7,FALSE)</f>
        <v>0</v>
      </c>
      <c r="I2247" s="16" t="str">
        <f>VLOOKUP(A2247,'Medical Examinations'!A2247:H2247,8,FALSE)</f>
        <v>No</v>
      </c>
      <c r="J2247" s="16" t="str">
        <f>VLOOKUP(A2247,'Medical Examinations'!A2247:I2247,9,FALSE)</f>
        <v>normal weight</v>
      </c>
      <c r="K2247" s="16" t="str">
        <f>VLOOKUP(A2247,'Medical Examinations'!A2247:J2247,10,FALSE)</f>
        <v>diabetes</v>
      </c>
      <c r="L2247" s="18">
        <f>VLOOKUP(A2247,'Hospitalisation Details'!A:F, 5, FALSE)</f>
        <v>13</v>
      </c>
      <c r="M2247" s="16">
        <f>VLOOKUP(A2247,'Hospitalisation Details'!A2247:H2247,8,FALSE)</f>
        <v>1315</v>
      </c>
      <c r="N2247" s="16" t="str">
        <f>VLOOKUP(A2247,'Hospitalisation Details'!A2247:I2247,9,FALSE)</f>
        <v>tier - 2</v>
      </c>
      <c r="O2247" s="16" t="str">
        <f>VLOOKUP(A2247,'Hospitalisation Details'!A2247:J2247,10,FALSE)</f>
        <v>tier - 2</v>
      </c>
      <c r="P2247" s="16" t="str">
        <f>VLOOKUP(A2247,'Hospitalisation Details'!A2247:K2247,11,FALSE)</f>
        <v>R1013</v>
      </c>
      <c r="Q2247" s="16">
        <f>VLOOKUP(A2247,'Hospitalisation Details'!A2247:L2247,12,FALSE)</f>
        <v>20</v>
      </c>
    </row>
    <row r="2248" spans="1:17" ht="20.399999999999999" x14ac:dyDescent="0.6">
      <c r="A2248" s="17" t="s">
        <v>111</v>
      </c>
      <c r="B2248" s="16" t="str">
        <f>VLOOKUP('HEALTH CARE'!A2248,'Customer Names'!A2248:D2248,3,FALSE)</f>
        <v>Schmidt</v>
      </c>
      <c r="C2248" s="16">
        <f>VLOOKUP(A2248,'Medical Examinations'!A2248:B2248,2,FALSE)</f>
        <v>20.43</v>
      </c>
      <c r="D2248" s="16">
        <f>VLOOKUP(A2248,'Medical Examinations'!A2248:C2248,3,FALSE)</f>
        <v>4.54</v>
      </c>
      <c r="E2248" s="16" t="str">
        <f>VLOOKUP(A2248,'Medical Examinations'!A2248:D2248,4,FALSE)</f>
        <v>No</v>
      </c>
      <c r="F2248" s="16" t="str">
        <f>VLOOKUP(A2248,'Medical Examinations'!A2248:E2248,5,FALSE)</f>
        <v>No</v>
      </c>
      <c r="G2248" s="16" t="str">
        <f>VLOOKUP(A2248,'Medical Examinations'!A2248:F2248,6,FALSE)</f>
        <v>No</v>
      </c>
      <c r="H2248" s="16">
        <f>VLOOKUP('HEALTH CARE'!A2248,'Medical Examinations'!A2248:G2248,7,FALSE)</f>
        <v>0</v>
      </c>
      <c r="I2248" s="16" t="str">
        <f>VLOOKUP(A2248,'Medical Examinations'!A2248:H2248,8,FALSE)</f>
        <v>No</v>
      </c>
      <c r="J2248" s="16" t="str">
        <f>VLOOKUP(A2248,'Medical Examinations'!A2248:I2248,9,FALSE)</f>
        <v>normal weight</v>
      </c>
      <c r="K2248" s="16" t="str">
        <f>VLOOKUP(A2248,'Medical Examinations'!A2248:J2248,10,FALSE)</f>
        <v>normal</v>
      </c>
      <c r="L2248" s="18">
        <f>VLOOKUP(A2248,'Hospitalisation Details'!A:F, 5, FALSE)</f>
        <v>2</v>
      </c>
      <c r="M2248" s="16">
        <f>VLOOKUP(A2248,'Hospitalisation Details'!A2248:H2248,8,FALSE)</f>
        <v>1304</v>
      </c>
      <c r="N2248" s="16" t="str">
        <f>VLOOKUP(A2248,'Hospitalisation Details'!A2248:I2248,9,FALSE)</f>
        <v>tier - 2</v>
      </c>
      <c r="O2248" s="16" t="str">
        <f>VLOOKUP(A2248,'Hospitalisation Details'!A2248:J2248,10,FALSE)</f>
        <v>tier - 2</v>
      </c>
      <c r="P2248" s="16" t="str">
        <f>VLOOKUP(A2248,'Hospitalisation Details'!A2248:K2248,11,FALSE)</f>
        <v>R1013</v>
      </c>
      <c r="Q2248" s="16">
        <f>VLOOKUP(A2248,'Hospitalisation Details'!A2248:L2248,12,FALSE)</f>
        <v>23</v>
      </c>
    </row>
    <row r="2249" spans="1:17" ht="20.399999999999999" x14ac:dyDescent="0.6">
      <c r="A2249" s="17" t="s">
        <v>110</v>
      </c>
      <c r="B2249" s="16" t="str">
        <f>VLOOKUP('HEALTH CARE'!A2249,'Customer Names'!A2249:D2249,3,FALSE)</f>
        <v>Kosters</v>
      </c>
      <c r="C2249" s="16">
        <f>VLOOKUP(A2249,'Medical Examinations'!A2249:B2249,2,FALSE)</f>
        <v>15.18</v>
      </c>
      <c r="D2249" s="16">
        <f>VLOOKUP(A2249,'Medical Examinations'!A2249:C2249,3,FALSE)</f>
        <v>11.11</v>
      </c>
      <c r="E2249" s="16" t="str">
        <f>VLOOKUP(A2249,'Medical Examinations'!A2249:D2249,4,FALSE)</f>
        <v>No</v>
      </c>
      <c r="F2249" s="16" t="str">
        <f>VLOOKUP(A2249,'Medical Examinations'!A2249:E2249,5,FALSE)</f>
        <v>No</v>
      </c>
      <c r="G2249" s="16" t="str">
        <f>VLOOKUP(A2249,'Medical Examinations'!A2249:F2249,6,FALSE)</f>
        <v>No</v>
      </c>
      <c r="H2249" s="16">
        <f>VLOOKUP('HEALTH CARE'!A2249,'Medical Examinations'!A2249:G2249,7,FALSE)</f>
        <v>0</v>
      </c>
      <c r="I2249" s="16" t="str">
        <f>VLOOKUP(A2249,'Medical Examinations'!A2249:H2249,8,FALSE)</f>
        <v>No</v>
      </c>
      <c r="J2249" s="16" t="str">
        <f>VLOOKUP(A2249,'Medical Examinations'!A2249:I2249,9,FALSE)</f>
        <v>underweight</v>
      </c>
      <c r="K2249" s="16" t="str">
        <f>VLOOKUP(A2249,'Medical Examinations'!A2249:J2249,10,FALSE)</f>
        <v>diabetes</v>
      </c>
      <c r="L2249" s="18">
        <f>VLOOKUP(A2249,'Hospitalisation Details'!A:F, 5, FALSE)</f>
        <v>10</v>
      </c>
      <c r="M2249" s="16">
        <f>VLOOKUP(A2249,'Hospitalisation Details'!A2249:H2249,8,FALSE)</f>
        <v>1304</v>
      </c>
      <c r="N2249" s="16" t="str">
        <f>VLOOKUP(A2249,'Hospitalisation Details'!A2249:I2249,9,FALSE)</f>
        <v>tier - 2</v>
      </c>
      <c r="O2249" s="16" t="str">
        <f>VLOOKUP(A2249,'Hospitalisation Details'!A2249:J2249,10,FALSE)</f>
        <v>tier - 2</v>
      </c>
      <c r="P2249" s="16" t="str">
        <f>VLOOKUP(A2249,'Hospitalisation Details'!A2249:K2249,11,FALSE)</f>
        <v>R1012</v>
      </c>
      <c r="Q2249" s="16">
        <f>VLOOKUP(A2249,'Hospitalisation Details'!A2249:L2249,12,FALSE)</f>
        <v>20</v>
      </c>
    </row>
    <row r="2250" spans="1:17" ht="20.399999999999999" x14ac:dyDescent="0.6">
      <c r="A2250" s="17" t="s">
        <v>109</v>
      </c>
      <c r="B2250" s="16" t="str">
        <f>VLOOKUP('HEALTH CARE'!A2250,'Customer Names'!A2250:D2250,3,FALSE)</f>
        <v>Dykes</v>
      </c>
      <c r="C2250" s="16">
        <f>VLOOKUP(A2250,'Medical Examinations'!A2250:B2250,2,FALSE)</f>
        <v>15.12</v>
      </c>
      <c r="D2250" s="16">
        <f>VLOOKUP(A2250,'Medical Examinations'!A2250:C2250,3,FALSE)</f>
        <v>4.03</v>
      </c>
      <c r="E2250" s="16" t="str">
        <f>VLOOKUP(A2250,'Medical Examinations'!A2250:D2250,4,FALSE)</f>
        <v>Yes</v>
      </c>
      <c r="F2250" s="16" t="str">
        <f>VLOOKUP(A2250,'Medical Examinations'!A2250:E2250,5,FALSE)</f>
        <v>No</v>
      </c>
      <c r="G2250" s="16" t="str">
        <f>VLOOKUP(A2250,'Medical Examinations'!A2250:F2250,6,FALSE)</f>
        <v>No</v>
      </c>
      <c r="H2250" s="16">
        <f>VLOOKUP('HEALTH CARE'!A2250,'Medical Examinations'!A2250:G2250,7,FALSE)</f>
        <v>0</v>
      </c>
      <c r="I2250" s="16" t="str">
        <f>VLOOKUP(A2250,'Medical Examinations'!A2250:H2250,8,FALSE)</f>
        <v>No</v>
      </c>
      <c r="J2250" s="16" t="str">
        <f>VLOOKUP(A2250,'Medical Examinations'!A2250:I2250,9,FALSE)</f>
        <v>underweight</v>
      </c>
      <c r="K2250" s="16" t="str">
        <f>VLOOKUP(A2250,'Medical Examinations'!A2250:J2250,10,FALSE)</f>
        <v>normal</v>
      </c>
      <c r="L2250" s="18">
        <f>VLOOKUP(A2250,'Hospitalisation Details'!A:F, 5, FALSE)</f>
        <v>29</v>
      </c>
      <c r="M2250" s="16">
        <f>VLOOKUP(A2250,'Hospitalisation Details'!A2250:H2250,8,FALSE)</f>
        <v>1293</v>
      </c>
      <c r="N2250" s="16" t="str">
        <f>VLOOKUP(A2250,'Hospitalisation Details'!A2250:I2250,9,FALSE)</f>
        <v>tier - 2</v>
      </c>
      <c r="O2250" s="16" t="str">
        <f>VLOOKUP(A2250,'Hospitalisation Details'!A2250:J2250,10,FALSE)</f>
        <v>tier - 3</v>
      </c>
      <c r="P2250" s="16" t="str">
        <f>VLOOKUP(A2250,'Hospitalisation Details'!A2250:K2250,11,FALSE)</f>
        <v>R1012</v>
      </c>
      <c r="Q2250" s="16">
        <f>VLOOKUP(A2250,'Hospitalisation Details'!A2250:L2250,12,FALSE)</f>
        <v>21</v>
      </c>
    </row>
    <row r="2251" spans="1:17" ht="20.399999999999999" x14ac:dyDescent="0.6">
      <c r="A2251" s="17" t="s">
        <v>108</v>
      </c>
      <c r="B2251" s="16" t="str">
        <f>VLOOKUP('HEALTH CARE'!A2251,'Customer Names'!A2251:D2251,3,FALSE)</f>
        <v>Velan</v>
      </c>
      <c r="C2251" s="16">
        <f>VLOOKUP(A2251,'Medical Examinations'!A2251:B2251,2,FALSE)</f>
        <v>23.88</v>
      </c>
      <c r="D2251" s="16">
        <f>VLOOKUP(A2251,'Medical Examinations'!A2251:C2251,3,FALSE)</f>
        <v>4.51</v>
      </c>
      <c r="E2251" s="16" t="str">
        <f>VLOOKUP(A2251,'Medical Examinations'!A2251:D2251,4,FALSE)</f>
        <v>No</v>
      </c>
      <c r="F2251" s="16" t="str">
        <f>VLOOKUP(A2251,'Medical Examinations'!A2251:E2251,5,FALSE)</f>
        <v>No</v>
      </c>
      <c r="G2251" s="16" t="str">
        <f>VLOOKUP(A2251,'Medical Examinations'!A2251:F2251,6,FALSE)</f>
        <v>No</v>
      </c>
      <c r="H2251" s="16">
        <f>VLOOKUP('HEALTH CARE'!A2251,'Medical Examinations'!A2251:G2251,7,FALSE)</f>
        <v>1</v>
      </c>
      <c r="I2251" s="16" t="str">
        <f>VLOOKUP(A2251,'Medical Examinations'!A2251:H2251,8,FALSE)</f>
        <v>No</v>
      </c>
      <c r="J2251" s="16" t="str">
        <f>VLOOKUP(A2251,'Medical Examinations'!A2251:I2251,9,FALSE)</f>
        <v>normal weight</v>
      </c>
      <c r="K2251" s="16" t="str">
        <f>VLOOKUP(A2251,'Medical Examinations'!A2251:J2251,10,FALSE)</f>
        <v>normal</v>
      </c>
      <c r="L2251" s="18">
        <f>VLOOKUP(A2251,'Hospitalisation Details'!A:F, 5, FALSE)</f>
        <v>4</v>
      </c>
      <c r="M2251" s="16">
        <f>VLOOKUP(A2251,'Hospitalisation Details'!A2251:H2251,8,FALSE)</f>
        <v>1290.93</v>
      </c>
      <c r="N2251" s="16" t="str">
        <f>VLOOKUP(A2251,'Hospitalisation Details'!A2251:I2251,9,FALSE)</f>
        <v>tier - 2</v>
      </c>
      <c r="O2251" s="16" t="str">
        <f>VLOOKUP(A2251,'Hospitalisation Details'!A2251:J2251,10,FALSE)</f>
        <v>tier - 2</v>
      </c>
      <c r="P2251" s="16" t="str">
        <f>VLOOKUP(A2251,'Hospitalisation Details'!A2251:K2251,11,FALSE)</f>
        <v>R1013</v>
      </c>
      <c r="Q2251" s="16">
        <f>VLOOKUP(A2251,'Hospitalisation Details'!A2251:L2251,12,FALSE)</f>
        <v>25</v>
      </c>
    </row>
    <row r="2252" spans="1:17" ht="20.399999999999999" x14ac:dyDescent="0.6">
      <c r="A2252" s="17" t="s">
        <v>107</v>
      </c>
      <c r="B2252" s="16" t="str">
        <f>VLOOKUP('HEALTH CARE'!A2252,'Customer Names'!A2252:D2252,3,FALSE)</f>
        <v>Goolik</v>
      </c>
      <c r="C2252" s="16">
        <f>VLOOKUP(A2252,'Medical Examinations'!A2252:B2252,2,FALSE)</f>
        <v>16.13</v>
      </c>
      <c r="D2252" s="16">
        <f>VLOOKUP(A2252,'Medical Examinations'!A2252:C2252,3,FALSE)</f>
        <v>5.56</v>
      </c>
      <c r="E2252" s="16" t="str">
        <f>VLOOKUP(A2252,'Medical Examinations'!A2252:D2252,4,FALSE)</f>
        <v>No</v>
      </c>
      <c r="F2252" s="16" t="str">
        <f>VLOOKUP(A2252,'Medical Examinations'!A2252:E2252,5,FALSE)</f>
        <v>yes</v>
      </c>
      <c r="G2252" s="16" t="str">
        <f>VLOOKUP(A2252,'Medical Examinations'!A2252:F2252,6,FALSE)</f>
        <v>No</v>
      </c>
      <c r="H2252" s="16">
        <f>VLOOKUP('HEALTH CARE'!A2252,'Medical Examinations'!A2252:G2252,7,FALSE)</f>
        <v>1</v>
      </c>
      <c r="I2252" s="16" t="str">
        <f>VLOOKUP(A2252,'Medical Examinations'!A2252:H2252,8,FALSE)</f>
        <v>No</v>
      </c>
      <c r="J2252" s="16" t="str">
        <f>VLOOKUP(A2252,'Medical Examinations'!A2252:I2252,9,FALSE)</f>
        <v>underweight</v>
      </c>
      <c r="K2252" s="16" t="str">
        <f>VLOOKUP(A2252,'Medical Examinations'!A2252:J2252,10,FALSE)</f>
        <v>normal</v>
      </c>
      <c r="L2252" s="18">
        <f>VLOOKUP(A2252,'Hospitalisation Details'!A:F, 5, FALSE)</f>
        <v>26</v>
      </c>
      <c r="M2252" s="16">
        <f>VLOOKUP(A2252,'Hospitalisation Details'!A2252:H2252,8,FALSE)</f>
        <v>1286</v>
      </c>
      <c r="N2252" s="16" t="str">
        <f>VLOOKUP(A2252,'Hospitalisation Details'!A2252:I2252,9,FALSE)</f>
        <v>tier - 2</v>
      </c>
      <c r="O2252" s="16" t="str">
        <f>VLOOKUP(A2252,'Hospitalisation Details'!A2252:J2252,10,FALSE)</f>
        <v>tier - 2</v>
      </c>
      <c r="P2252" s="16" t="str">
        <f>VLOOKUP(A2252,'Hospitalisation Details'!A2252:K2252,11,FALSE)</f>
        <v>R1013</v>
      </c>
      <c r="Q2252" s="16">
        <f>VLOOKUP(A2252,'Hospitalisation Details'!A2252:L2252,12,FALSE)</f>
        <v>22</v>
      </c>
    </row>
    <row r="2253" spans="1:17" ht="20.399999999999999" x14ac:dyDescent="0.6">
      <c r="A2253" s="17" t="s">
        <v>106</v>
      </c>
      <c r="B2253" s="16" t="str">
        <f>VLOOKUP('HEALTH CARE'!A2253,'Customer Names'!A2253:D2253,3,FALSE)</f>
        <v>Bain</v>
      </c>
      <c r="C2253" s="16">
        <f>VLOOKUP(A2253,'Medical Examinations'!A2253:B2253,2,FALSE)</f>
        <v>24.09</v>
      </c>
      <c r="D2253" s="16">
        <f>VLOOKUP(A2253,'Medical Examinations'!A2253:C2253,3,FALSE)</f>
        <v>4.0999999999999996</v>
      </c>
      <c r="E2253" s="16" t="str">
        <f>VLOOKUP(A2253,'Medical Examinations'!A2253:D2253,4,FALSE)</f>
        <v>No</v>
      </c>
      <c r="F2253" s="16" t="str">
        <f>VLOOKUP(A2253,'Medical Examinations'!A2253:E2253,5,FALSE)</f>
        <v>yes</v>
      </c>
      <c r="G2253" s="16" t="str">
        <f>VLOOKUP(A2253,'Medical Examinations'!A2253:F2253,6,FALSE)</f>
        <v>No</v>
      </c>
      <c r="H2253" s="16">
        <f>VLOOKUP('HEALTH CARE'!A2253,'Medical Examinations'!A2253:G2253,7,FALSE)</f>
        <v>1</v>
      </c>
      <c r="I2253" s="16" t="str">
        <f>VLOOKUP(A2253,'Medical Examinations'!A2253:H2253,8,FALSE)</f>
        <v>No</v>
      </c>
      <c r="J2253" s="16" t="str">
        <f>VLOOKUP(A2253,'Medical Examinations'!A2253:I2253,9,FALSE)</f>
        <v>normal weight</v>
      </c>
      <c r="K2253" s="16" t="str">
        <f>VLOOKUP(A2253,'Medical Examinations'!A2253:J2253,10,FALSE)</f>
        <v>normal</v>
      </c>
      <c r="L2253" s="18">
        <f>VLOOKUP(A2253,'Hospitalisation Details'!A:F, 5, FALSE)</f>
        <v>28</v>
      </c>
      <c r="M2253" s="16">
        <f>VLOOKUP(A2253,'Hospitalisation Details'!A2253:H2253,8,FALSE)</f>
        <v>1285</v>
      </c>
      <c r="N2253" s="16" t="str">
        <f>VLOOKUP(A2253,'Hospitalisation Details'!A2253:I2253,9,FALSE)</f>
        <v>tier - 2</v>
      </c>
      <c r="O2253" s="16" t="str">
        <f>VLOOKUP(A2253,'Hospitalisation Details'!A2253:J2253,10,FALSE)</f>
        <v>tier - 3</v>
      </c>
      <c r="P2253" s="16" t="str">
        <f>VLOOKUP(A2253,'Hospitalisation Details'!A2253:K2253,11,FALSE)</f>
        <v>R1013</v>
      </c>
      <c r="Q2253" s="16">
        <f>VLOOKUP(A2253,'Hospitalisation Details'!A2253:L2253,12,FALSE)</f>
        <v>18</v>
      </c>
    </row>
    <row r="2254" spans="1:17" ht="20.399999999999999" x14ac:dyDescent="0.6">
      <c r="A2254" s="17" t="s">
        <v>105</v>
      </c>
      <c r="B2254" s="16" t="str">
        <f>VLOOKUP('HEALTH CARE'!A2254,'Customer Names'!A2254:D2254,3,FALSE)</f>
        <v>Wieck</v>
      </c>
      <c r="C2254" s="16">
        <f>VLOOKUP(A2254,'Medical Examinations'!A2254:B2254,2,FALSE)</f>
        <v>19.43</v>
      </c>
      <c r="D2254" s="16">
        <f>VLOOKUP(A2254,'Medical Examinations'!A2254:C2254,3,FALSE)</f>
        <v>5.85</v>
      </c>
      <c r="E2254" s="16" t="str">
        <f>VLOOKUP(A2254,'Medical Examinations'!A2254:D2254,4,FALSE)</f>
        <v>No</v>
      </c>
      <c r="F2254" s="16" t="str">
        <f>VLOOKUP(A2254,'Medical Examinations'!A2254:E2254,5,FALSE)</f>
        <v>yes</v>
      </c>
      <c r="G2254" s="16" t="str">
        <f>VLOOKUP(A2254,'Medical Examinations'!A2254:F2254,6,FALSE)</f>
        <v>No</v>
      </c>
      <c r="H2254" s="16">
        <f>VLOOKUP('HEALTH CARE'!A2254,'Medical Examinations'!A2254:G2254,7,FALSE)</f>
        <v>1</v>
      </c>
      <c r="I2254" s="16" t="str">
        <f>VLOOKUP(A2254,'Medical Examinations'!A2254:H2254,8,FALSE)</f>
        <v>No</v>
      </c>
      <c r="J2254" s="16" t="str">
        <f>VLOOKUP(A2254,'Medical Examinations'!A2254:I2254,9,FALSE)</f>
        <v>normal weight</v>
      </c>
      <c r="K2254" s="16" t="str">
        <f>VLOOKUP(A2254,'Medical Examinations'!A2254:J2254,10,FALSE)</f>
        <v>prediabetes</v>
      </c>
      <c r="L2254" s="18">
        <f>VLOOKUP(A2254,'Hospitalisation Details'!A:F, 5, FALSE)</f>
        <v>30</v>
      </c>
      <c r="M2254" s="16">
        <f>VLOOKUP(A2254,'Hospitalisation Details'!A2254:H2254,8,FALSE)</f>
        <v>1283</v>
      </c>
      <c r="N2254" s="16" t="str">
        <f>VLOOKUP(A2254,'Hospitalisation Details'!A2254:I2254,9,FALSE)</f>
        <v>tier - 2</v>
      </c>
      <c r="O2254" s="16" t="str">
        <f>VLOOKUP(A2254,'Hospitalisation Details'!A2254:J2254,10,FALSE)</f>
        <v>tier - 1</v>
      </c>
      <c r="P2254" s="16" t="str">
        <f>VLOOKUP(A2254,'Hospitalisation Details'!A2254:K2254,11,FALSE)</f>
        <v>R1013</v>
      </c>
      <c r="Q2254" s="16">
        <f>VLOOKUP(A2254,'Hospitalisation Details'!A2254:L2254,12,FALSE)</f>
        <v>18</v>
      </c>
    </row>
    <row r="2255" spans="1:17" ht="20.399999999999999" x14ac:dyDescent="0.6">
      <c r="A2255" s="17" t="s">
        <v>104</v>
      </c>
      <c r="B2255" s="16" t="str">
        <f>VLOOKUP('HEALTH CARE'!A2255,'Customer Names'!A2255:D2255,3,FALSE)</f>
        <v>Friel</v>
      </c>
      <c r="C2255" s="16">
        <f>VLOOKUP(A2255,'Medical Examinations'!A2255:B2255,2,FALSE)</f>
        <v>15.22</v>
      </c>
      <c r="D2255" s="16">
        <f>VLOOKUP(A2255,'Medical Examinations'!A2255:C2255,3,FALSE)</f>
        <v>4.92</v>
      </c>
      <c r="E2255" s="16" t="str">
        <f>VLOOKUP(A2255,'Medical Examinations'!A2255:D2255,4,FALSE)</f>
        <v>Yes</v>
      </c>
      <c r="F2255" s="16" t="str">
        <f>VLOOKUP(A2255,'Medical Examinations'!A2255:E2255,5,FALSE)</f>
        <v>No</v>
      </c>
      <c r="G2255" s="16" t="str">
        <f>VLOOKUP(A2255,'Medical Examinations'!A2255:F2255,6,FALSE)</f>
        <v>Yes</v>
      </c>
      <c r="H2255" s="16">
        <f>VLOOKUP('HEALTH CARE'!A2255,'Medical Examinations'!A2255:G2255,7,FALSE)</f>
        <v>1</v>
      </c>
      <c r="I2255" s="16" t="str">
        <f>VLOOKUP(A2255,'Medical Examinations'!A2255:H2255,8,FALSE)</f>
        <v>No</v>
      </c>
      <c r="J2255" s="16" t="str">
        <f>VLOOKUP(A2255,'Medical Examinations'!A2255:I2255,9,FALSE)</f>
        <v>underweight</v>
      </c>
      <c r="K2255" s="16" t="str">
        <f>VLOOKUP(A2255,'Medical Examinations'!A2255:J2255,10,FALSE)</f>
        <v>normal</v>
      </c>
      <c r="L2255" s="18">
        <f>VLOOKUP(A2255,'Hospitalisation Details'!A:F, 5, FALSE)</f>
        <v>26</v>
      </c>
      <c r="M2255" s="16">
        <f>VLOOKUP(A2255,'Hospitalisation Details'!A2255:H2255,8,FALSE)</f>
        <v>1276</v>
      </c>
      <c r="N2255" s="16" t="str">
        <f>VLOOKUP(A2255,'Hospitalisation Details'!A2255:I2255,9,FALSE)</f>
        <v>tier - 2</v>
      </c>
      <c r="O2255" s="16" t="str">
        <f>VLOOKUP(A2255,'Hospitalisation Details'!A2255:J2255,10,FALSE)</f>
        <v>tier - 2</v>
      </c>
      <c r="P2255" s="16" t="str">
        <f>VLOOKUP(A2255,'Hospitalisation Details'!A2255:K2255,11,FALSE)</f>
        <v>R1012</v>
      </c>
      <c r="Q2255" s="16">
        <f>VLOOKUP(A2255,'Hospitalisation Details'!A2255:L2255,12,FALSE)</f>
        <v>25</v>
      </c>
    </row>
    <row r="2256" spans="1:17" ht="20.399999999999999" x14ac:dyDescent="0.6">
      <c r="A2256" s="17" t="s">
        <v>103</v>
      </c>
      <c r="B2256" s="16" t="str">
        <f>VLOOKUP('HEALTH CARE'!A2256,'Customer Names'!A2256:D2256,3,FALSE)</f>
        <v>Santandreu</v>
      </c>
      <c r="C2256" s="16">
        <f>VLOOKUP(A2256,'Medical Examinations'!A2256:B2256,2,FALSE)</f>
        <v>20.72</v>
      </c>
      <c r="D2256" s="16">
        <f>VLOOKUP(A2256,'Medical Examinations'!A2256:C2256,3,FALSE)</f>
        <v>9.4600000000000009</v>
      </c>
      <c r="E2256" s="16" t="str">
        <f>VLOOKUP(A2256,'Medical Examinations'!A2256:D2256,4,FALSE)</f>
        <v>No</v>
      </c>
      <c r="F2256" s="16" t="str">
        <f>VLOOKUP(A2256,'Medical Examinations'!A2256:E2256,5,FALSE)</f>
        <v>No</v>
      </c>
      <c r="G2256" s="16" t="str">
        <f>VLOOKUP(A2256,'Medical Examinations'!A2256:F2256,6,FALSE)</f>
        <v>No</v>
      </c>
      <c r="H2256" s="16">
        <f>VLOOKUP('HEALTH CARE'!A2256,'Medical Examinations'!A2256:G2256,7,FALSE)</f>
        <v>0</v>
      </c>
      <c r="I2256" s="16" t="str">
        <f>VLOOKUP(A2256,'Medical Examinations'!A2256:H2256,8,FALSE)</f>
        <v>No</v>
      </c>
      <c r="J2256" s="16" t="str">
        <f>VLOOKUP(A2256,'Medical Examinations'!A2256:I2256,9,FALSE)</f>
        <v>normal weight</v>
      </c>
      <c r="K2256" s="16" t="str">
        <f>VLOOKUP(A2256,'Medical Examinations'!A2256:J2256,10,FALSE)</f>
        <v>diabetes</v>
      </c>
      <c r="L2256" s="18">
        <f>VLOOKUP(A2256,'Hospitalisation Details'!A:F, 5, FALSE)</f>
        <v>4</v>
      </c>
      <c r="M2256" s="16">
        <f>VLOOKUP(A2256,'Hospitalisation Details'!A2256:H2256,8,FALSE)</f>
        <v>1267</v>
      </c>
      <c r="N2256" s="16" t="str">
        <f>VLOOKUP(A2256,'Hospitalisation Details'!A2256:I2256,9,FALSE)</f>
        <v>tier - 2</v>
      </c>
      <c r="O2256" s="16" t="str">
        <f>VLOOKUP(A2256,'Hospitalisation Details'!A2256:J2256,10,FALSE)</f>
        <v>tier - 1</v>
      </c>
      <c r="P2256" s="16" t="str">
        <f>VLOOKUP(A2256,'Hospitalisation Details'!A2256:K2256,11,FALSE)</f>
        <v>R1013</v>
      </c>
      <c r="Q2256" s="16">
        <f>VLOOKUP(A2256,'Hospitalisation Details'!A2256:L2256,12,FALSE)</f>
        <v>20</v>
      </c>
    </row>
    <row r="2257" spans="1:17" ht="20.399999999999999" x14ac:dyDescent="0.6">
      <c r="A2257" s="17" t="s">
        <v>102</v>
      </c>
      <c r="B2257" s="16" t="str">
        <f>VLOOKUP('HEALTH CARE'!A2257,'Customer Names'!A2257:D2257,3,FALSE)</f>
        <v>Johnson</v>
      </c>
      <c r="C2257" s="16">
        <f>VLOOKUP(A2257,'Medical Examinations'!A2257:B2257,2,FALSE)</f>
        <v>35.4</v>
      </c>
      <c r="D2257" s="16">
        <f>VLOOKUP(A2257,'Medical Examinations'!A2257:C2257,3,FALSE)</f>
        <v>5.94</v>
      </c>
      <c r="E2257" s="16" t="str">
        <f>VLOOKUP(A2257,'Medical Examinations'!A2257:D2257,4,FALSE)</f>
        <v>No</v>
      </c>
      <c r="F2257" s="16" t="str">
        <f>VLOOKUP(A2257,'Medical Examinations'!A2257:E2257,5,FALSE)</f>
        <v>No</v>
      </c>
      <c r="G2257" s="16" t="str">
        <f>VLOOKUP(A2257,'Medical Examinations'!A2257:F2257,6,FALSE)</f>
        <v>Yes</v>
      </c>
      <c r="H2257" s="16">
        <f>VLOOKUP('HEALTH CARE'!A2257,'Medical Examinations'!A2257:G2257,7,FALSE)</f>
        <v>1</v>
      </c>
      <c r="I2257" s="16" t="str">
        <f>VLOOKUP(A2257,'Medical Examinations'!A2257:H2257,8,FALSE)</f>
        <v>No</v>
      </c>
      <c r="J2257" s="16" t="str">
        <f>VLOOKUP(A2257,'Medical Examinations'!A2257:I2257,9,FALSE)</f>
        <v>obesity</v>
      </c>
      <c r="K2257" s="16" t="str">
        <f>VLOOKUP(A2257,'Medical Examinations'!A2257:J2257,10,FALSE)</f>
        <v>prediabetes</v>
      </c>
      <c r="L2257" s="18">
        <f>VLOOKUP(A2257,'Hospitalisation Details'!A:F, 5, FALSE)</f>
        <v>21</v>
      </c>
      <c r="M2257" s="16">
        <f>VLOOKUP(A2257,'Hospitalisation Details'!A2257:H2257,8,FALSE)</f>
        <v>1263.25</v>
      </c>
      <c r="N2257" s="16" t="str">
        <f>VLOOKUP(A2257,'Hospitalisation Details'!A2257:I2257,9,FALSE)</f>
        <v>tier - 2</v>
      </c>
      <c r="O2257" s="16" t="str">
        <f>VLOOKUP(A2257,'Hospitalisation Details'!A2257:J2257,10,FALSE)</f>
        <v>tier - 3</v>
      </c>
      <c r="P2257" s="16" t="str">
        <f>VLOOKUP(A2257,'Hospitalisation Details'!A2257:K2257,11,FALSE)</f>
        <v>R1011</v>
      </c>
      <c r="Q2257" s="16">
        <f>VLOOKUP(A2257,'Hospitalisation Details'!A2257:L2257,12,FALSE)</f>
        <v>19</v>
      </c>
    </row>
    <row r="2258" spans="1:17" ht="20.399999999999999" x14ac:dyDescent="0.6">
      <c r="A2258" s="17" t="s">
        <v>101</v>
      </c>
      <c r="B2258" s="16" t="str">
        <f>VLOOKUP('HEALTH CARE'!A2258,'Customer Names'!A2258:D2258,3,FALSE)</f>
        <v>Gerber</v>
      </c>
      <c r="C2258" s="16">
        <f>VLOOKUP(A2258,'Medical Examinations'!A2258:B2258,2,FALSE)</f>
        <v>34.4</v>
      </c>
      <c r="D2258" s="16">
        <f>VLOOKUP(A2258,'Medical Examinations'!A2258:C2258,3,FALSE)</f>
        <v>5.7</v>
      </c>
      <c r="E2258" s="16" t="str">
        <f>VLOOKUP(A2258,'Medical Examinations'!A2258:D2258,4,FALSE)</f>
        <v>No</v>
      </c>
      <c r="F2258" s="16" t="str">
        <f>VLOOKUP(A2258,'Medical Examinations'!A2258:E2258,5,FALSE)</f>
        <v>No</v>
      </c>
      <c r="G2258" s="16" t="str">
        <f>VLOOKUP(A2258,'Medical Examinations'!A2258:F2258,6,FALSE)</f>
        <v>Yes</v>
      </c>
      <c r="H2258" s="16">
        <f>VLOOKUP('HEALTH CARE'!A2258,'Medical Examinations'!A2258:G2258,7,FALSE)</f>
        <v>1</v>
      </c>
      <c r="I2258" s="16" t="str">
        <f>VLOOKUP(A2258,'Medical Examinations'!A2258:H2258,8,FALSE)</f>
        <v>No</v>
      </c>
      <c r="J2258" s="16" t="str">
        <f>VLOOKUP(A2258,'Medical Examinations'!A2258:I2258,9,FALSE)</f>
        <v>obesity</v>
      </c>
      <c r="K2258" s="16" t="str">
        <f>VLOOKUP(A2258,'Medical Examinations'!A2258:J2258,10,FALSE)</f>
        <v>prediabetes</v>
      </c>
      <c r="L2258" s="18">
        <f>VLOOKUP(A2258,'Hospitalisation Details'!A:F, 5, FALSE)</f>
        <v>15</v>
      </c>
      <c r="M2258" s="16">
        <f>VLOOKUP(A2258,'Hospitalisation Details'!A2258:H2258,8,FALSE)</f>
        <v>1261.8599999999999</v>
      </c>
      <c r="N2258" s="16" t="str">
        <f>VLOOKUP(A2258,'Hospitalisation Details'!A2258:I2258,9,FALSE)</f>
        <v>tier - 2</v>
      </c>
      <c r="O2258" s="16" t="str">
        <f>VLOOKUP(A2258,'Hospitalisation Details'!A2258:J2258,10,FALSE)</f>
        <v>tier - 3</v>
      </c>
      <c r="P2258" s="16" t="str">
        <f>VLOOKUP(A2258,'Hospitalisation Details'!A2258:K2258,11,FALSE)</f>
        <v>R1011</v>
      </c>
      <c r="Q2258" s="16">
        <f>VLOOKUP(A2258,'Hospitalisation Details'!A2258:L2258,12,FALSE)</f>
        <v>19</v>
      </c>
    </row>
    <row r="2259" spans="1:17" ht="20.399999999999999" x14ac:dyDescent="0.6">
      <c r="A2259" s="17" t="s">
        <v>100</v>
      </c>
      <c r="B2259" s="16" t="str">
        <f>VLOOKUP('HEALTH CARE'!A2259,'Customer Names'!A2259:D2259,3,FALSE)</f>
        <v>Benadum</v>
      </c>
      <c r="C2259" s="16">
        <f>VLOOKUP(A2259,'Medical Examinations'!A2259:B2259,2,FALSE)</f>
        <v>34.1</v>
      </c>
      <c r="D2259" s="16">
        <f>VLOOKUP(A2259,'Medical Examinations'!A2259:C2259,3,FALSE)</f>
        <v>4.13</v>
      </c>
      <c r="E2259" s="16" t="str">
        <f>VLOOKUP(A2259,'Medical Examinations'!A2259:D2259,4,FALSE)</f>
        <v>No</v>
      </c>
      <c r="F2259" s="16" t="str">
        <f>VLOOKUP(A2259,'Medical Examinations'!A2259:E2259,5,FALSE)</f>
        <v>No</v>
      </c>
      <c r="G2259" s="16" t="str">
        <f>VLOOKUP(A2259,'Medical Examinations'!A2259:F2259,6,FALSE)</f>
        <v>Yes</v>
      </c>
      <c r="H2259" s="16">
        <f>VLOOKUP('HEALTH CARE'!A2259,'Medical Examinations'!A2259:G2259,7,FALSE)</f>
        <v>1</v>
      </c>
      <c r="I2259" s="16" t="str">
        <f>VLOOKUP(A2259,'Medical Examinations'!A2259:H2259,8,FALSE)</f>
        <v>No</v>
      </c>
      <c r="J2259" s="16" t="str">
        <f>VLOOKUP(A2259,'Medical Examinations'!A2259:I2259,9,FALSE)</f>
        <v>obesity</v>
      </c>
      <c r="K2259" s="16" t="str">
        <f>VLOOKUP(A2259,'Medical Examinations'!A2259:J2259,10,FALSE)</f>
        <v>normal</v>
      </c>
      <c r="L2259" s="18">
        <f>VLOOKUP(A2259,'Hospitalisation Details'!A:F, 5, FALSE)</f>
        <v>30</v>
      </c>
      <c r="M2259" s="16">
        <f>VLOOKUP(A2259,'Hospitalisation Details'!A2259:H2259,8,FALSE)</f>
        <v>1261.44</v>
      </c>
      <c r="N2259" s="16" t="str">
        <f>VLOOKUP(A2259,'Hospitalisation Details'!A2259:I2259,9,FALSE)</f>
        <v>tier - 2</v>
      </c>
      <c r="O2259" s="16" t="str">
        <f>VLOOKUP(A2259,'Hospitalisation Details'!A2259:J2259,10,FALSE)</f>
        <v>tier - 3</v>
      </c>
      <c r="P2259" s="16" t="str">
        <f>VLOOKUP(A2259,'Hospitalisation Details'!A2259:K2259,11,FALSE)</f>
        <v>R1011</v>
      </c>
      <c r="Q2259" s="16">
        <f>VLOOKUP(A2259,'Hospitalisation Details'!A2259:L2259,12,FALSE)</f>
        <v>19</v>
      </c>
    </row>
    <row r="2260" spans="1:17" ht="20.399999999999999" x14ac:dyDescent="0.6">
      <c r="A2260" s="17" t="s">
        <v>99</v>
      </c>
      <c r="B2260" s="16" t="str">
        <f>VLOOKUP('HEALTH CARE'!A2260,'Customer Names'!A2260:D2260,3,FALSE)</f>
        <v>Ragazzini</v>
      </c>
      <c r="C2260" s="16">
        <f>VLOOKUP(A2260,'Medical Examinations'!A2260:B2260,2,FALSE)</f>
        <v>30.4</v>
      </c>
      <c r="D2260" s="16">
        <f>VLOOKUP(A2260,'Medical Examinations'!A2260:C2260,3,FALSE)</f>
        <v>4.7699999999999996</v>
      </c>
      <c r="E2260" s="16" t="str">
        <f>VLOOKUP(A2260,'Medical Examinations'!A2260:D2260,4,FALSE)</f>
        <v>No</v>
      </c>
      <c r="F2260" s="16" t="str">
        <f>VLOOKUP(A2260,'Medical Examinations'!A2260:E2260,5,FALSE)</f>
        <v>No</v>
      </c>
      <c r="G2260" s="16" t="str">
        <f>VLOOKUP(A2260,'Medical Examinations'!A2260:F2260,6,FALSE)</f>
        <v>Yes</v>
      </c>
      <c r="H2260" s="16">
        <f>VLOOKUP('HEALTH CARE'!A2260,'Medical Examinations'!A2260:G2260,7,FALSE)</f>
        <v>1</v>
      </c>
      <c r="I2260" s="16" t="str">
        <f>VLOOKUP(A2260,'Medical Examinations'!A2260:H2260,8,FALSE)</f>
        <v>No</v>
      </c>
      <c r="J2260" s="16" t="str">
        <f>VLOOKUP(A2260,'Medical Examinations'!A2260:I2260,9,FALSE)</f>
        <v>obesity</v>
      </c>
      <c r="K2260" s="16" t="str">
        <f>VLOOKUP(A2260,'Medical Examinations'!A2260:J2260,10,FALSE)</f>
        <v>normal</v>
      </c>
      <c r="L2260" s="18">
        <f>VLOOKUP(A2260,'Hospitalisation Details'!A:F, 5, FALSE)</f>
        <v>13</v>
      </c>
      <c r="M2260" s="16">
        <f>VLOOKUP(A2260,'Hospitalisation Details'!A2260:H2260,8,FALSE)</f>
        <v>1256.3</v>
      </c>
      <c r="N2260" s="16" t="str">
        <f>VLOOKUP(A2260,'Hospitalisation Details'!A2260:I2260,9,FALSE)</f>
        <v>tier - 2</v>
      </c>
      <c r="O2260" s="16" t="str">
        <f>VLOOKUP(A2260,'Hospitalisation Details'!A2260:J2260,10,FALSE)</f>
        <v>tier - 3</v>
      </c>
      <c r="P2260" s="16" t="str">
        <f>VLOOKUP(A2260,'Hospitalisation Details'!A2260:K2260,11,FALSE)</f>
        <v>R1011</v>
      </c>
      <c r="Q2260" s="16">
        <f>VLOOKUP(A2260,'Hospitalisation Details'!A2260:L2260,12,FALSE)</f>
        <v>19</v>
      </c>
    </row>
    <row r="2261" spans="1:17" ht="20.399999999999999" x14ac:dyDescent="0.6">
      <c r="A2261" s="17" t="s">
        <v>98</v>
      </c>
      <c r="B2261" s="16" t="str">
        <f>VLOOKUP('HEALTH CARE'!A2261,'Customer Names'!A2261:D2261,3,FALSE)</f>
        <v>Kessinger</v>
      </c>
      <c r="C2261" s="16">
        <f>VLOOKUP(A2261,'Medical Examinations'!A2261:B2261,2,FALSE)</f>
        <v>28.7</v>
      </c>
      <c r="D2261" s="16">
        <f>VLOOKUP(A2261,'Medical Examinations'!A2261:C2261,3,FALSE)</f>
        <v>4.99</v>
      </c>
      <c r="E2261" s="16" t="str">
        <f>VLOOKUP(A2261,'Medical Examinations'!A2261:D2261,4,FALSE)</f>
        <v>No</v>
      </c>
      <c r="F2261" s="16" t="str">
        <f>VLOOKUP(A2261,'Medical Examinations'!A2261:E2261,5,FALSE)</f>
        <v>No</v>
      </c>
      <c r="G2261" s="16" t="str">
        <f>VLOOKUP(A2261,'Medical Examinations'!A2261:F2261,6,FALSE)</f>
        <v>Yes</v>
      </c>
      <c r="H2261" s="16">
        <f>VLOOKUP('HEALTH CARE'!A2261,'Medical Examinations'!A2261:G2261,7,FALSE)</f>
        <v>1</v>
      </c>
      <c r="I2261" s="16" t="str">
        <f>VLOOKUP(A2261,'Medical Examinations'!A2261:H2261,8,FALSE)</f>
        <v>No</v>
      </c>
      <c r="J2261" s="16" t="str">
        <f>VLOOKUP(A2261,'Medical Examinations'!A2261:I2261,9,FALSE)</f>
        <v>overweight</v>
      </c>
      <c r="K2261" s="16" t="str">
        <f>VLOOKUP(A2261,'Medical Examinations'!A2261:J2261,10,FALSE)</f>
        <v>normal</v>
      </c>
      <c r="L2261" s="18">
        <f>VLOOKUP(A2261,'Hospitalisation Details'!A:F, 5, FALSE)</f>
        <v>10</v>
      </c>
      <c r="M2261" s="16">
        <f>VLOOKUP(A2261,'Hospitalisation Details'!A2261:H2261,8,FALSE)</f>
        <v>1253.94</v>
      </c>
      <c r="N2261" s="16" t="str">
        <f>VLOOKUP(A2261,'Hospitalisation Details'!A2261:I2261,9,FALSE)</f>
        <v>tier - 2</v>
      </c>
      <c r="O2261" s="16" t="str">
        <f>VLOOKUP(A2261,'Hospitalisation Details'!A2261:J2261,10,FALSE)</f>
        <v>tier - 2</v>
      </c>
      <c r="P2261" s="16" t="str">
        <f>VLOOKUP(A2261,'Hospitalisation Details'!A2261:K2261,11,FALSE)</f>
        <v>R1011</v>
      </c>
      <c r="Q2261" s="16">
        <f>VLOOKUP(A2261,'Hospitalisation Details'!A2261:L2261,12,FALSE)</f>
        <v>19</v>
      </c>
    </row>
    <row r="2262" spans="1:17" ht="20.399999999999999" x14ac:dyDescent="0.6">
      <c r="A2262" s="17" t="s">
        <v>97</v>
      </c>
      <c r="B2262" s="16" t="str">
        <f>VLOOKUP('HEALTH CARE'!A2262,'Customer Names'!A2262:D2262,3,FALSE)</f>
        <v>Bezgin</v>
      </c>
      <c r="C2262" s="16">
        <f>VLOOKUP(A2262,'Medical Examinations'!A2262:B2262,2,FALSE)</f>
        <v>17.440000000000001</v>
      </c>
      <c r="D2262" s="16">
        <f>VLOOKUP(A2262,'Medical Examinations'!A2262:C2262,3,FALSE)</f>
        <v>4.42</v>
      </c>
      <c r="E2262" s="16" t="str">
        <f>VLOOKUP(A2262,'Medical Examinations'!A2262:D2262,4,FALSE)</f>
        <v>Yes</v>
      </c>
      <c r="F2262" s="16" t="str">
        <f>VLOOKUP(A2262,'Medical Examinations'!A2262:E2262,5,FALSE)</f>
        <v>No</v>
      </c>
      <c r="G2262" s="16" t="str">
        <f>VLOOKUP(A2262,'Medical Examinations'!A2262:F2262,6,FALSE)</f>
        <v>Yes</v>
      </c>
      <c r="H2262" s="16">
        <f>VLOOKUP('HEALTH CARE'!A2262,'Medical Examinations'!A2262:G2262,7,FALSE)</f>
        <v>1</v>
      </c>
      <c r="I2262" s="16" t="str">
        <f>VLOOKUP(A2262,'Medical Examinations'!A2262:H2262,8,FALSE)</f>
        <v>No</v>
      </c>
      <c r="J2262" s="16" t="str">
        <f>VLOOKUP(A2262,'Medical Examinations'!A2262:I2262,9,FALSE)</f>
        <v>underweight</v>
      </c>
      <c r="K2262" s="16" t="str">
        <f>VLOOKUP(A2262,'Medical Examinations'!A2262:J2262,10,FALSE)</f>
        <v>normal</v>
      </c>
      <c r="L2262" s="18">
        <f>VLOOKUP(A2262,'Hospitalisation Details'!A:F, 5, FALSE)</f>
        <v>4</v>
      </c>
      <c r="M2262" s="16">
        <f>VLOOKUP(A2262,'Hospitalisation Details'!A2262:H2262,8,FALSE)</f>
        <v>1253</v>
      </c>
      <c r="N2262" s="16" t="str">
        <f>VLOOKUP(A2262,'Hospitalisation Details'!A2262:I2262,9,FALSE)</f>
        <v>tier - 2</v>
      </c>
      <c r="O2262" s="16" t="str">
        <f>VLOOKUP(A2262,'Hospitalisation Details'!A2262:J2262,10,FALSE)</f>
        <v>tier - 2</v>
      </c>
      <c r="P2262" s="16" t="str">
        <f>VLOOKUP(A2262,'Hospitalisation Details'!A2262:K2262,11,FALSE)</f>
        <v>R1013</v>
      </c>
      <c r="Q2262" s="16">
        <f>VLOOKUP(A2262,'Hospitalisation Details'!A2262:L2262,12,FALSE)</f>
        <v>25</v>
      </c>
    </row>
    <row r="2263" spans="1:17" ht="20.399999999999999" x14ac:dyDescent="0.6">
      <c r="A2263" s="17" t="s">
        <v>96</v>
      </c>
      <c r="B2263" s="16" t="str">
        <f>VLOOKUP('HEALTH CARE'!A2263,'Customer Names'!A2263:D2263,3,FALSE)</f>
        <v>Woldesilassie</v>
      </c>
      <c r="C2263" s="16">
        <f>VLOOKUP(A2263,'Medical Examinations'!A2263:B2263,2,FALSE)</f>
        <v>27.6</v>
      </c>
      <c r="D2263" s="16">
        <f>VLOOKUP(A2263,'Medical Examinations'!A2263:C2263,3,FALSE)</f>
        <v>4.01</v>
      </c>
      <c r="E2263" s="16" t="str">
        <f>VLOOKUP(A2263,'Medical Examinations'!A2263:D2263,4,FALSE)</f>
        <v>No</v>
      </c>
      <c r="F2263" s="16" t="str">
        <f>VLOOKUP(A2263,'Medical Examinations'!A2263:E2263,5,FALSE)</f>
        <v>No</v>
      </c>
      <c r="G2263" s="16" t="str">
        <f>VLOOKUP(A2263,'Medical Examinations'!A2263:F2263,6,FALSE)</f>
        <v>Yes</v>
      </c>
      <c r="H2263" s="16">
        <f>VLOOKUP('HEALTH CARE'!A2263,'Medical Examinations'!A2263:G2263,7,FALSE)</f>
        <v>1</v>
      </c>
      <c r="I2263" s="16" t="str">
        <f>VLOOKUP(A2263,'Medical Examinations'!A2263:H2263,8,FALSE)</f>
        <v>No</v>
      </c>
      <c r="J2263" s="16" t="str">
        <f>VLOOKUP(A2263,'Medical Examinations'!A2263:I2263,9,FALSE)</f>
        <v>overweight</v>
      </c>
      <c r="K2263" s="16" t="str">
        <f>VLOOKUP(A2263,'Medical Examinations'!A2263:J2263,10,FALSE)</f>
        <v>normal</v>
      </c>
      <c r="L2263" s="18">
        <f>VLOOKUP(A2263,'Hospitalisation Details'!A:F, 5, FALSE)</f>
        <v>15</v>
      </c>
      <c r="M2263" s="16">
        <f>VLOOKUP(A2263,'Hospitalisation Details'!A2263:H2263,8,FALSE)</f>
        <v>1252.4100000000001</v>
      </c>
      <c r="N2263" s="16" t="str">
        <f>VLOOKUP(A2263,'Hospitalisation Details'!A2263:I2263,9,FALSE)</f>
        <v>tier - 2</v>
      </c>
      <c r="O2263" s="16" t="str">
        <f>VLOOKUP(A2263,'Hospitalisation Details'!A2263:J2263,10,FALSE)</f>
        <v>tier - 3</v>
      </c>
      <c r="P2263" s="16" t="str">
        <f>VLOOKUP(A2263,'Hospitalisation Details'!A2263:K2263,11,FALSE)</f>
        <v>R1011</v>
      </c>
      <c r="Q2263" s="16">
        <f>VLOOKUP(A2263,'Hospitalisation Details'!A2263:L2263,12,FALSE)</f>
        <v>19</v>
      </c>
    </row>
    <row r="2264" spans="1:17" ht="20.399999999999999" x14ac:dyDescent="0.6">
      <c r="A2264" s="17" t="s">
        <v>95</v>
      </c>
      <c r="B2264" s="16" t="str">
        <f>VLOOKUP('HEALTH CARE'!A2264,'Customer Names'!A2264:D2264,3,FALSE)</f>
        <v>Ruiz Herrero</v>
      </c>
      <c r="C2264" s="16">
        <f>VLOOKUP(A2264,'Medical Examinations'!A2264:B2264,2,FALSE)</f>
        <v>20.7</v>
      </c>
      <c r="D2264" s="16">
        <f>VLOOKUP(A2264,'Medical Examinations'!A2264:C2264,3,FALSE)</f>
        <v>4.49</v>
      </c>
      <c r="E2264" s="16" t="str">
        <f>VLOOKUP(A2264,'Medical Examinations'!A2264:D2264,4,FALSE)</f>
        <v>No</v>
      </c>
      <c r="F2264" s="16" t="str">
        <f>VLOOKUP(A2264,'Medical Examinations'!A2264:E2264,5,FALSE)</f>
        <v>No</v>
      </c>
      <c r="G2264" s="16" t="str">
        <f>VLOOKUP(A2264,'Medical Examinations'!A2264:F2264,6,FALSE)</f>
        <v>Yes</v>
      </c>
      <c r="H2264" s="16">
        <f>VLOOKUP('HEALTH CARE'!A2264,'Medical Examinations'!A2264:G2264,7,FALSE)</f>
        <v>1</v>
      </c>
      <c r="I2264" s="16" t="str">
        <f>VLOOKUP(A2264,'Medical Examinations'!A2264:H2264,8,FALSE)</f>
        <v>No</v>
      </c>
      <c r="J2264" s="16" t="str">
        <f>VLOOKUP(A2264,'Medical Examinations'!A2264:I2264,9,FALSE)</f>
        <v>normal weight</v>
      </c>
      <c r="K2264" s="16" t="str">
        <f>VLOOKUP(A2264,'Medical Examinations'!A2264:J2264,10,FALSE)</f>
        <v>normal</v>
      </c>
      <c r="L2264" s="18">
        <f>VLOOKUP(A2264,'Hospitalisation Details'!A:F, 5, FALSE)</f>
        <v>8</v>
      </c>
      <c r="M2264" s="16">
        <f>VLOOKUP(A2264,'Hospitalisation Details'!A2264:H2264,8,FALSE)</f>
        <v>1242.82</v>
      </c>
      <c r="N2264" s="16" t="str">
        <f>VLOOKUP(A2264,'Hospitalisation Details'!A2264:I2264,9,FALSE)</f>
        <v>tier - 2</v>
      </c>
      <c r="O2264" s="16" t="str">
        <f>VLOOKUP(A2264,'Hospitalisation Details'!A2264:J2264,10,FALSE)</f>
        <v>tier - 1</v>
      </c>
      <c r="P2264" s="16" t="str">
        <f>VLOOKUP(A2264,'Hospitalisation Details'!A2264:K2264,11,FALSE)</f>
        <v>R1011</v>
      </c>
      <c r="Q2264" s="16">
        <f>VLOOKUP(A2264,'Hospitalisation Details'!A2264:L2264,12,FALSE)</f>
        <v>19</v>
      </c>
    </row>
    <row r="2265" spans="1:17" ht="20.399999999999999" x14ac:dyDescent="0.6">
      <c r="A2265" s="17" t="s">
        <v>94</v>
      </c>
      <c r="B2265" s="16" t="str">
        <f>VLOOKUP('HEALTH CARE'!A2265,'Customer Names'!A2265:D2265,3,FALSE)</f>
        <v>Bin Alias</v>
      </c>
      <c r="C2265" s="16">
        <f>VLOOKUP(A2265,'Medical Examinations'!A2265:B2265,2,FALSE)</f>
        <v>20.3</v>
      </c>
      <c r="D2265" s="16">
        <f>VLOOKUP(A2265,'Medical Examinations'!A2265:C2265,3,FALSE)</f>
        <v>6.37</v>
      </c>
      <c r="E2265" s="16" t="str">
        <f>VLOOKUP(A2265,'Medical Examinations'!A2265:D2265,4,FALSE)</f>
        <v>No</v>
      </c>
      <c r="F2265" s="16" t="str">
        <f>VLOOKUP(A2265,'Medical Examinations'!A2265:E2265,5,FALSE)</f>
        <v>No</v>
      </c>
      <c r="G2265" s="16" t="str">
        <f>VLOOKUP(A2265,'Medical Examinations'!A2265:F2265,6,FALSE)</f>
        <v>Yes</v>
      </c>
      <c r="H2265" s="16">
        <f>VLOOKUP('HEALTH CARE'!A2265,'Medical Examinations'!A2265:G2265,7,FALSE)</f>
        <v>1</v>
      </c>
      <c r="I2265" s="16" t="str">
        <f>VLOOKUP(A2265,'Medical Examinations'!A2265:H2265,8,FALSE)</f>
        <v>No</v>
      </c>
      <c r="J2265" s="16" t="str">
        <f>VLOOKUP(A2265,'Medical Examinations'!A2265:I2265,9,FALSE)</f>
        <v>normal weight</v>
      </c>
      <c r="K2265" s="16" t="str">
        <f>VLOOKUP(A2265,'Medical Examinations'!A2265:J2265,10,FALSE)</f>
        <v>prediabetes</v>
      </c>
      <c r="L2265" s="18">
        <f>VLOOKUP(A2265,'Hospitalisation Details'!A:F, 5, FALSE)</f>
        <v>15</v>
      </c>
      <c r="M2265" s="16">
        <f>VLOOKUP(A2265,'Hospitalisation Details'!A2265:H2265,8,FALSE)</f>
        <v>1242.26</v>
      </c>
      <c r="N2265" s="16" t="str">
        <f>VLOOKUP(A2265,'Hospitalisation Details'!A2265:I2265,9,FALSE)</f>
        <v>tier - 2</v>
      </c>
      <c r="O2265" s="16" t="str">
        <f>VLOOKUP(A2265,'Hospitalisation Details'!A2265:J2265,10,FALSE)</f>
        <v>tier - 1</v>
      </c>
      <c r="P2265" s="16" t="str">
        <f>VLOOKUP(A2265,'Hospitalisation Details'!A2265:K2265,11,FALSE)</f>
        <v>R1011</v>
      </c>
      <c r="Q2265" s="16">
        <f>VLOOKUP(A2265,'Hospitalisation Details'!A2265:L2265,12,FALSE)</f>
        <v>19</v>
      </c>
    </row>
    <row r="2266" spans="1:17" ht="20.399999999999999" x14ac:dyDescent="0.6">
      <c r="A2266" s="17" t="s">
        <v>93</v>
      </c>
      <c r="B2266" s="16" t="str">
        <f>VLOOKUP('HEALTH CARE'!A2266,'Customer Names'!A2266:D2266,3,FALSE)</f>
        <v>Fischer-Daly</v>
      </c>
      <c r="C2266" s="16">
        <f>VLOOKUP(A2266,'Medical Examinations'!A2266:B2266,2,FALSE)</f>
        <v>19.8</v>
      </c>
      <c r="D2266" s="16">
        <f>VLOOKUP(A2266,'Medical Examinations'!A2266:C2266,3,FALSE)</f>
        <v>5.12</v>
      </c>
      <c r="E2266" s="16" t="str">
        <f>VLOOKUP(A2266,'Medical Examinations'!A2266:D2266,4,FALSE)</f>
        <v>No</v>
      </c>
      <c r="F2266" s="16" t="str">
        <f>VLOOKUP(A2266,'Medical Examinations'!A2266:E2266,5,FALSE)</f>
        <v>No</v>
      </c>
      <c r="G2266" s="16" t="str">
        <f>VLOOKUP(A2266,'Medical Examinations'!A2266:F2266,6,FALSE)</f>
        <v>Yes</v>
      </c>
      <c r="H2266" s="16">
        <f>VLOOKUP('HEALTH CARE'!A2266,'Medical Examinations'!A2266:G2266,7,FALSE)</f>
        <v>1</v>
      </c>
      <c r="I2266" s="16" t="str">
        <f>VLOOKUP(A2266,'Medical Examinations'!A2266:H2266,8,FALSE)</f>
        <v>No</v>
      </c>
      <c r="J2266" s="16" t="str">
        <f>VLOOKUP(A2266,'Medical Examinations'!A2266:I2266,9,FALSE)</f>
        <v>normal weight</v>
      </c>
      <c r="K2266" s="16" t="str">
        <f>VLOOKUP(A2266,'Medical Examinations'!A2266:J2266,10,FALSE)</f>
        <v>normal</v>
      </c>
      <c r="L2266" s="18">
        <f>VLOOKUP(A2266,'Hospitalisation Details'!A:F, 5, FALSE)</f>
        <v>2</v>
      </c>
      <c r="M2266" s="16">
        <f>VLOOKUP(A2266,'Hospitalisation Details'!A2266:H2266,8,FALSE)</f>
        <v>1241.57</v>
      </c>
      <c r="N2266" s="16" t="str">
        <f>VLOOKUP(A2266,'Hospitalisation Details'!A2266:I2266,9,FALSE)</f>
        <v>tier - 2</v>
      </c>
      <c r="O2266" s="16" t="str">
        <f>VLOOKUP(A2266,'Hospitalisation Details'!A2266:J2266,10,FALSE)</f>
        <v>tier - 2</v>
      </c>
      <c r="P2266" s="16" t="str">
        <f>VLOOKUP(A2266,'Hospitalisation Details'!A2266:K2266,11,FALSE)</f>
        <v>R1011</v>
      </c>
      <c r="Q2266" s="16">
        <f>VLOOKUP(A2266,'Hospitalisation Details'!A2266:L2266,12,FALSE)</f>
        <v>19</v>
      </c>
    </row>
    <row r="2267" spans="1:17" ht="20.399999999999999" x14ac:dyDescent="0.6">
      <c r="A2267" s="17" t="s">
        <v>92</v>
      </c>
      <c r="B2267" s="16" t="str">
        <f>VLOOKUP('HEALTH CARE'!A2267,'Customer Names'!A2267:D2267,3,FALSE)</f>
        <v>Pulliam</v>
      </c>
      <c r="C2267" s="16">
        <f>VLOOKUP(A2267,'Medical Examinations'!A2267:B2267,2,FALSE)</f>
        <v>21.87</v>
      </c>
      <c r="D2267" s="16">
        <f>VLOOKUP(A2267,'Medical Examinations'!A2267:C2267,3,FALSE)</f>
        <v>8.59</v>
      </c>
      <c r="E2267" s="16" t="str">
        <f>VLOOKUP(A2267,'Medical Examinations'!A2267:D2267,4,FALSE)</f>
        <v>No</v>
      </c>
      <c r="F2267" s="16" t="str">
        <f>VLOOKUP(A2267,'Medical Examinations'!A2267:E2267,5,FALSE)</f>
        <v>No</v>
      </c>
      <c r="G2267" s="16" t="str">
        <f>VLOOKUP(A2267,'Medical Examinations'!A2267:F2267,6,FALSE)</f>
        <v>No</v>
      </c>
      <c r="H2267" s="16">
        <f>VLOOKUP('HEALTH CARE'!A2267,'Medical Examinations'!A2267:G2267,7,FALSE)</f>
        <v>0</v>
      </c>
      <c r="I2267" s="16" t="str">
        <f>VLOOKUP(A2267,'Medical Examinations'!A2267:H2267,8,FALSE)</f>
        <v>No</v>
      </c>
      <c r="J2267" s="16" t="str">
        <f>VLOOKUP(A2267,'Medical Examinations'!A2267:I2267,9,FALSE)</f>
        <v>normal weight</v>
      </c>
      <c r="K2267" s="16" t="str">
        <f>VLOOKUP(A2267,'Medical Examinations'!A2267:J2267,10,FALSE)</f>
        <v>diabetes</v>
      </c>
      <c r="L2267" s="18">
        <f>VLOOKUP(A2267,'Hospitalisation Details'!A:F, 5, FALSE)</f>
        <v>1</v>
      </c>
      <c r="M2267" s="16">
        <f>VLOOKUP(A2267,'Hospitalisation Details'!A2267:H2267,8,FALSE)</f>
        <v>1241</v>
      </c>
      <c r="N2267" s="16" t="str">
        <f>VLOOKUP(A2267,'Hospitalisation Details'!A2267:I2267,9,FALSE)</f>
        <v>tier - 2</v>
      </c>
      <c r="O2267" s="16" t="str">
        <f>VLOOKUP(A2267,'Hospitalisation Details'!A2267:J2267,10,FALSE)</f>
        <v>tier - 2</v>
      </c>
      <c r="P2267" s="16" t="str">
        <f>VLOOKUP(A2267,'Hospitalisation Details'!A2267:K2267,11,FALSE)</f>
        <v>R1013</v>
      </c>
      <c r="Q2267" s="16">
        <f>VLOOKUP(A2267,'Hospitalisation Details'!A2267:L2267,12,FALSE)</f>
        <v>20</v>
      </c>
    </row>
    <row r="2268" spans="1:17" ht="20.399999999999999" x14ac:dyDescent="0.6">
      <c r="A2268" s="17" t="s">
        <v>91</v>
      </c>
      <c r="B2268" s="16" t="str">
        <f>VLOOKUP('HEALTH CARE'!A2268,'Customer Names'!A2268:D2268,3,FALSE)</f>
        <v>Guisinger</v>
      </c>
      <c r="C2268" s="16">
        <f>VLOOKUP(A2268,'Medical Examinations'!A2268:B2268,2,FALSE)</f>
        <v>16.600000000000001</v>
      </c>
      <c r="D2268" s="16">
        <f>VLOOKUP(A2268,'Medical Examinations'!A2268:C2268,3,FALSE)</f>
        <v>5.87</v>
      </c>
      <c r="E2268" s="16" t="str">
        <f>VLOOKUP(A2268,'Medical Examinations'!A2268:D2268,4,FALSE)</f>
        <v>No</v>
      </c>
      <c r="F2268" s="16" t="str">
        <f>VLOOKUP(A2268,'Medical Examinations'!A2268:E2268,5,FALSE)</f>
        <v>No</v>
      </c>
      <c r="G2268" s="16" t="str">
        <f>VLOOKUP(A2268,'Medical Examinations'!A2268:F2268,6,FALSE)</f>
        <v>No</v>
      </c>
      <c r="H2268" s="16">
        <f>VLOOKUP('HEALTH CARE'!A2268,'Medical Examinations'!A2268:G2268,7,FALSE)</f>
        <v>1</v>
      </c>
      <c r="I2268" s="16" t="str">
        <f>VLOOKUP(A2268,'Medical Examinations'!A2268:H2268,8,FALSE)</f>
        <v>No</v>
      </c>
      <c r="J2268" s="16" t="str">
        <f>VLOOKUP(A2268,'Medical Examinations'!A2268:I2268,9,FALSE)</f>
        <v>underweight</v>
      </c>
      <c r="K2268" s="16" t="str">
        <f>VLOOKUP(A2268,'Medical Examinations'!A2268:J2268,10,FALSE)</f>
        <v>prediabetes</v>
      </c>
      <c r="L2268" s="18">
        <f>VLOOKUP(A2268,'Hospitalisation Details'!A:F, 5, FALSE)</f>
        <v>11</v>
      </c>
      <c r="M2268" s="16">
        <f>VLOOKUP(A2268,'Hospitalisation Details'!A2268:H2268,8,FALSE)</f>
        <v>1240</v>
      </c>
      <c r="N2268" s="16" t="str">
        <f>VLOOKUP(A2268,'Hospitalisation Details'!A2268:I2268,9,FALSE)</f>
        <v>tier - 2</v>
      </c>
      <c r="O2268" s="16" t="str">
        <f>VLOOKUP(A2268,'Hospitalisation Details'!A2268:J2268,10,FALSE)</f>
        <v>tier - 1</v>
      </c>
      <c r="P2268" s="16" t="str">
        <f>VLOOKUP(A2268,'Hospitalisation Details'!A2268:K2268,11,FALSE)</f>
        <v>R1012</v>
      </c>
      <c r="Q2268" s="16">
        <f>VLOOKUP(A2268,'Hospitalisation Details'!A2268:L2268,12,FALSE)</f>
        <v>24</v>
      </c>
    </row>
    <row r="2269" spans="1:17" ht="20.399999999999999" x14ac:dyDescent="0.6">
      <c r="A2269" s="17" t="s">
        <v>90</v>
      </c>
      <c r="B2269" s="16" t="str">
        <f>VLOOKUP('HEALTH CARE'!A2269,'Customer Names'!A2269:D2269,3,FALSE)</f>
        <v>Arnerich</v>
      </c>
      <c r="C2269" s="16">
        <f>VLOOKUP(A2269,'Medical Examinations'!A2269:B2269,2,FALSE)</f>
        <v>21.98</v>
      </c>
      <c r="D2269" s="16">
        <f>VLOOKUP(A2269,'Medical Examinations'!A2269:C2269,3,FALSE)</f>
        <v>7.03</v>
      </c>
      <c r="E2269" s="16" t="str">
        <f>VLOOKUP(A2269,'Medical Examinations'!A2269:D2269,4,FALSE)</f>
        <v>No</v>
      </c>
      <c r="F2269" s="16" t="str">
        <f>VLOOKUP(A2269,'Medical Examinations'!A2269:E2269,5,FALSE)</f>
        <v>No</v>
      </c>
      <c r="G2269" s="16" t="str">
        <f>VLOOKUP(A2269,'Medical Examinations'!A2269:F2269,6,FALSE)</f>
        <v>No</v>
      </c>
      <c r="H2269" s="16">
        <f>VLOOKUP('HEALTH CARE'!A2269,'Medical Examinations'!A2269:G2269,7,FALSE)</f>
        <v>0</v>
      </c>
      <c r="I2269" s="16" t="str">
        <f>VLOOKUP(A2269,'Medical Examinations'!A2269:H2269,8,FALSE)</f>
        <v>No</v>
      </c>
      <c r="J2269" s="16" t="str">
        <f>VLOOKUP(A2269,'Medical Examinations'!A2269:I2269,9,FALSE)</f>
        <v>normal weight</v>
      </c>
      <c r="K2269" s="16" t="str">
        <f>VLOOKUP(A2269,'Medical Examinations'!A2269:J2269,10,FALSE)</f>
        <v>diabetes</v>
      </c>
      <c r="L2269" s="18">
        <f>VLOOKUP(A2269,'Hospitalisation Details'!A:F, 5, FALSE)</f>
        <v>12</v>
      </c>
      <c r="M2269" s="16">
        <f>VLOOKUP(A2269,'Hospitalisation Details'!A2269:H2269,8,FALSE)</f>
        <v>1237</v>
      </c>
      <c r="N2269" s="16" t="str">
        <f>VLOOKUP(A2269,'Hospitalisation Details'!A2269:I2269,9,FALSE)</f>
        <v>tier - 2</v>
      </c>
      <c r="O2269" s="16" t="str">
        <f>VLOOKUP(A2269,'Hospitalisation Details'!A2269:J2269,10,FALSE)</f>
        <v>tier - 2</v>
      </c>
      <c r="P2269" s="16" t="str">
        <f>VLOOKUP(A2269,'Hospitalisation Details'!A2269:K2269,11,FALSE)</f>
        <v>R1013</v>
      </c>
      <c r="Q2269" s="16">
        <f>VLOOKUP(A2269,'Hospitalisation Details'!A2269:L2269,12,FALSE)</f>
        <v>20</v>
      </c>
    </row>
    <row r="2270" spans="1:17" ht="20.399999999999999" x14ac:dyDescent="0.6">
      <c r="A2270" s="17" t="s">
        <v>89</v>
      </c>
      <c r="B2270" s="16" t="str">
        <f>VLOOKUP('HEALTH CARE'!A2270,'Customer Names'!A2270:D2270,3,FALSE)</f>
        <v>Lynch</v>
      </c>
      <c r="C2270" s="16">
        <f>VLOOKUP(A2270,'Medical Examinations'!A2270:B2270,2,FALSE)</f>
        <v>19.7</v>
      </c>
      <c r="D2270" s="16">
        <f>VLOOKUP(A2270,'Medical Examinations'!A2270:C2270,3,FALSE)</f>
        <v>5.51</v>
      </c>
      <c r="E2270" s="16" t="str">
        <f>VLOOKUP(A2270,'Medical Examinations'!A2270:D2270,4,FALSE)</f>
        <v>No</v>
      </c>
      <c r="F2270" s="16" t="str">
        <f>VLOOKUP(A2270,'Medical Examinations'!A2270:E2270,5,FALSE)</f>
        <v>No</v>
      </c>
      <c r="G2270" s="16" t="str">
        <f>VLOOKUP(A2270,'Medical Examinations'!A2270:F2270,6,FALSE)</f>
        <v>No</v>
      </c>
      <c r="H2270" s="16">
        <f>VLOOKUP('HEALTH CARE'!A2270,'Medical Examinations'!A2270:G2270,7,FALSE)</f>
        <v>1</v>
      </c>
      <c r="I2270" s="16" t="str">
        <f>VLOOKUP(A2270,'Medical Examinations'!A2270:H2270,8,FALSE)</f>
        <v>No</v>
      </c>
      <c r="J2270" s="16" t="str">
        <f>VLOOKUP(A2270,'Medical Examinations'!A2270:I2270,9,FALSE)</f>
        <v>normal weight</v>
      </c>
      <c r="K2270" s="16" t="str">
        <f>VLOOKUP(A2270,'Medical Examinations'!A2270:J2270,10,FALSE)</f>
        <v>normal</v>
      </c>
      <c r="L2270" s="18">
        <f>VLOOKUP(A2270,'Hospitalisation Details'!A:F, 5, FALSE)</f>
        <v>13</v>
      </c>
      <c r="M2270" s="16">
        <f>VLOOKUP(A2270,'Hospitalisation Details'!A2270:H2270,8,FALSE)</f>
        <v>1234</v>
      </c>
      <c r="N2270" s="16" t="str">
        <f>VLOOKUP(A2270,'Hospitalisation Details'!A2270:I2270,9,FALSE)</f>
        <v>tier - 2</v>
      </c>
      <c r="O2270" s="16" t="str">
        <f>VLOOKUP(A2270,'Hospitalisation Details'!A2270:J2270,10,FALSE)</f>
        <v>tier - 1</v>
      </c>
      <c r="P2270" s="16" t="str">
        <f>VLOOKUP(A2270,'Hospitalisation Details'!A2270:K2270,11,FALSE)</f>
        <v>R1013</v>
      </c>
      <c r="Q2270" s="16">
        <f>VLOOKUP(A2270,'Hospitalisation Details'!A2270:L2270,12,FALSE)</f>
        <v>24</v>
      </c>
    </row>
    <row r="2271" spans="1:17" ht="20.399999999999999" x14ac:dyDescent="0.6">
      <c r="A2271" s="17" t="s">
        <v>88</v>
      </c>
      <c r="B2271" s="16" t="str">
        <f>VLOOKUP('HEALTH CARE'!A2271,'Customer Names'!A2271:D2271,3,FALSE)</f>
        <v>Reilly</v>
      </c>
      <c r="C2271" s="16">
        <f>VLOOKUP(A2271,'Medical Examinations'!A2271:B2271,2,FALSE)</f>
        <v>19.21</v>
      </c>
      <c r="D2271" s="16">
        <f>VLOOKUP(A2271,'Medical Examinations'!A2271:C2271,3,FALSE)</f>
        <v>4.76</v>
      </c>
      <c r="E2271" s="16" t="str">
        <f>VLOOKUP(A2271,'Medical Examinations'!A2271:D2271,4,FALSE)</f>
        <v>No</v>
      </c>
      <c r="F2271" s="16" t="str">
        <f>VLOOKUP(A2271,'Medical Examinations'!A2271:E2271,5,FALSE)</f>
        <v>yes</v>
      </c>
      <c r="G2271" s="16" t="str">
        <f>VLOOKUP(A2271,'Medical Examinations'!A2271:F2271,6,FALSE)</f>
        <v>No</v>
      </c>
      <c r="H2271" s="16">
        <f>VLOOKUP('HEALTH CARE'!A2271,'Medical Examinations'!A2271:G2271,7,FALSE)</f>
        <v>1</v>
      </c>
      <c r="I2271" s="16" t="str">
        <f>VLOOKUP(A2271,'Medical Examinations'!A2271:H2271,8,FALSE)</f>
        <v>No</v>
      </c>
      <c r="J2271" s="16" t="str">
        <f>VLOOKUP(A2271,'Medical Examinations'!A2271:I2271,9,FALSE)</f>
        <v>normal weight</v>
      </c>
      <c r="K2271" s="16" t="str">
        <f>VLOOKUP(A2271,'Medical Examinations'!A2271:J2271,10,FALSE)</f>
        <v>normal</v>
      </c>
      <c r="L2271" s="18">
        <f>VLOOKUP(A2271,'Hospitalisation Details'!A:F, 5, FALSE)</f>
        <v>16</v>
      </c>
      <c r="M2271" s="16">
        <f>VLOOKUP(A2271,'Hospitalisation Details'!A2271:H2271,8,FALSE)</f>
        <v>1228</v>
      </c>
      <c r="N2271" s="16" t="str">
        <f>VLOOKUP(A2271,'Hospitalisation Details'!A2271:I2271,9,FALSE)</f>
        <v>tier - 2</v>
      </c>
      <c r="O2271" s="16" t="str">
        <f>VLOOKUP(A2271,'Hospitalisation Details'!A2271:J2271,10,FALSE)</f>
        <v>tier - 1</v>
      </c>
      <c r="P2271" s="16" t="str">
        <f>VLOOKUP(A2271,'Hospitalisation Details'!A2271:K2271,11,FALSE)</f>
        <v>R1012</v>
      </c>
      <c r="Q2271" s="16">
        <f>VLOOKUP(A2271,'Hospitalisation Details'!A2271:L2271,12,FALSE)</f>
        <v>18</v>
      </c>
    </row>
    <row r="2272" spans="1:17" ht="20.399999999999999" x14ac:dyDescent="0.6">
      <c r="A2272" s="17" t="s">
        <v>87</v>
      </c>
      <c r="B2272" s="16" t="str">
        <f>VLOOKUP('HEALTH CARE'!A2272,'Customer Names'!A2272:D2272,3,FALSE)</f>
        <v>Nolette</v>
      </c>
      <c r="C2272" s="16">
        <f>VLOOKUP(A2272,'Medical Examinations'!A2272:B2272,2,FALSE)</f>
        <v>19.3</v>
      </c>
      <c r="D2272" s="16">
        <f>VLOOKUP(A2272,'Medical Examinations'!A2272:C2272,3,FALSE)</f>
        <v>4.7</v>
      </c>
      <c r="E2272" s="16" t="str">
        <f>VLOOKUP(A2272,'Medical Examinations'!A2272:D2272,4,FALSE)</f>
        <v>No</v>
      </c>
      <c r="F2272" s="16" t="str">
        <f>VLOOKUP(A2272,'Medical Examinations'!A2272:E2272,5,FALSE)</f>
        <v>yes</v>
      </c>
      <c r="G2272" s="16" t="str">
        <f>VLOOKUP(A2272,'Medical Examinations'!A2272:F2272,6,FALSE)</f>
        <v>No</v>
      </c>
      <c r="H2272" s="16">
        <f>VLOOKUP('HEALTH CARE'!A2272,'Medical Examinations'!A2272:G2272,7,FALSE)</f>
        <v>1</v>
      </c>
      <c r="I2272" s="16" t="str">
        <f>VLOOKUP(A2272,'Medical Examinations'!A2272:H2272,8,FALSE)</f>
        <v>No</v>
      </c>
      <c r="J2272" s="16" t="str">
        <f>VLOOKUP(A2272,'Medical Examinations'!A2272:I2272,9,FALSE)</f>
        <v>normal weight</v>
      </c>
      <c r="K2272" s="16" t="str">
        <f>VLOOKUP(A2272,'Medical Examinations'!A2272:J2272,10,FALSE)</f>
        <v>normal</v>
      </c>
      <c r="L2272" s="18">
        <f>VLOOKUP(A2272,'Hospitalisation Details'!A:F, 5, FALSE)</f>
        <v>9</v>
      </c>
      <c r="M2272" s="16">
        <f>VLOOKUP(A2272,'Hospitalisation Details'!A2272:H2272,8,FALSE)</f>
        <v>1224</v>
      </c>
      <c r="N2272" s="16" t="str">
        <f>VLOOKUP(A2272,'Hospitalisation Details'!A2272:I2272,9,FALSE)</f>
        <v>tier - 2</v>
      </c>
      <c r="O2272" s="16" t="str">
        <f>VLOOKUP(A2272,'Hospitalisation Details'!A2272:J2272,10,FALSE)</f>
        <v>tier - 1</v>
      </c>
      <c r="P2272" s="16" t="str">
        <f>VLOOKUP(A2272,'Hospitalisation Details'!A2272:K2272,11,FALSE)</f>
        <v>R1013</v>
      </c>
      <c r="Q2272" s="16">
        <f>VLOOKUP(A2272,'Hospitalisation Details'!A2272:L2272,12,FALSE)</f>
        <v>18</v>
      </c>
    </row>
    <row r="2273" spans="1:17" ht="20.399999999999999" x14ac:dyDescent="0.6">
      <c r="A2273" s="17" t="s">
        <v>86</v>
      </c>
      <c r="B2273" s="16" t="str">
        <f>VLOOKUP('HEALTH CARE'!A2273,'Customer Names'!A2273:D2273,3,FALSE)</f>
        <v>Chabrier</v>
      </c>
      <c r="C2273" s="16">
        <f>VLOOKUP(A2273,'Medical Examinations'!A2273:B2273,2,FALSE)</f>
        <v>16.22</v>
      </c>
      <c r="D2273" s="16">
        <f>VLOOKUP(A2273,'Medical Examinations'!A2273:C2273,3,FALSE)</f>
        <v>6.21</v>
      </c>
      <c r="E2273" s="16" t="str">
        <f>VLOOKUP(A2273,'Medical Examinations'!A2273:D2273,4,FALSE)</f>
        <v>Yes</v>
      </c>
      <c r="F2273" s="16" t="str">
        <f>VLOOKUP(A2273,'Medical Examinations'!A2273:E2273,5,FALSE)</f>
        <v>No</v>
      </c>
      <c r="G2273" s="16" t="str">
        <f>VLOOKUP(A2273,'Medical Examinations'!A2273:F2273,6,FALSE)</f>
        <v>No</v>
      </c>
      <c r="H2273" s="16">
        <f>VLOOKUP('HEALTH CARE'!A2273,'Medical Examinations'!A2273:G2273,7,FALSE)</f>
        <v>0</v>
      </c>
      <c r="I2273" s="16" t="str">
        <f>VLOOKUP(A2273,'Medical Examinations'!A2273:H2273,8,FALSE)</f>
        <v>No</v>
      </c>
      <c r="J2273" s="16" t="str">
        <f>VLOOKUP(A2273,'Medical Examinations'!A2273:I2273,9,FALSE)</f>
        <v>underweight</v>
      </c>
      <c r="K2273" s="16" t="str">
        <f>VLOOKUP(A2273,'Medical Examinations'!A2273:J2273,10,FALSE)</f>
        <v>prediabetes</v>
      </c>
      <c r="L2273" s="18">
        <f>VLOOKUP(A2273,'Hospitalisation Details'!A:F, 5, FALSE)</f>
        <v>4</v>
      </c>
      <c r="M2273" s="16">
        <f>VLOOKUP(A2273,'Hospitalisation Details'!A2273:H2273,8,FALSE)</f>
        <v>1220</v>
      </c>
      <c r="N2273" s="16" t="str">
        <f>VLOOKUP(A2273,'Hospitalisation Details'!A2273:I2273,9,FALSE)</f>
        <v>tier - 2</v>
      </c>
      <c r="O2273" s="16" t="str">
        <f>VLOOKUP(A2273,'Hospitalisation Details'!A2273:J2273,10,FALSE)</f>
        <v>tier - 3</v>
      </c>
      <c r="P2273" s="16" t="str">
        <f>VLOOKUP(A2273,'Hospitalisation Details'!A2273:K2273,11,FALSE)</f>
        <v>R1012</v>
      </c>
      <c r="Q2273" s="16">
        <f>VLOOKUP(A2273,'Hospitalisation Details'!A2273:L2273,12,FALSE)</f>
        <v>26</v>
      </c>
    </row>
    <row r="2274" spans="1:17" ht="20.399999999999999" x14ac:dyDescent="0.6">
      <c r="A2274" s="17" t="s">
        <v>85</v>
      </c>
      <c r="B2274" s="16" t="str">
        <f>VLOOKUP('HEALTH CARE'!A2274,'Customer Names'!A2274:D2274,3,FALSE)</f>
        <v>Lee</v>
      </c>
      <c r="C2274" s="16">
        <f>VLOOKUP(A2274,'Medical Examinations'!A2274:B2274,2,FALSE)</f>
        <v>17.12</v>
      </c>
      <c r="D2274" s="16">
        <f>VLOOKUP(A2274,'Medical Examinations'!A2274:C2274,3,FALSE)</f>
        <v>4.5199999999999996</v>
      </c>
      <c r="E2274" s="16" t="str">
        <f>VLOOKUP(A2274,'Medical Examinations'!A2274:D2274,4,FALSE)</f>
        <v>No</v>
      </c>
      <c r="F2274" s="16" t="str">
        <f>VLOOKUP(A2274,'Medical Examinations'!A2274:E2274,5,FALSE)</f>
        <v>yes</v>
      </c>
      <c r="G2274" s="16" t="str">
        <f>VLOOKUP(A2274,'Medical Examinations'!A2274:F2274,6,FALSE)</f>
        <v>No</v>
      </c>
      <c r="H2274" s="16">
        <f>VLOOKUP('HEALTH CARE'!A2274,'Medical Examinations'!A2274:G2274,7,FALSE)</f>
        <v>1</v>
      </c>
      <c r="I2274" s="16" t="str">
        <f>VLOOKUP(A2274,'Medical Examinations'!A2274:H2274,8,FALSE)</f>
        <v>No</v>
      </c>
      <c r="J2274" s="16" t="str">
        <f>VLOOKUP(A2274,'Medical Examinations'!A2274:I2274,9,FALSE)</f>
        <v>underweight</v>
      </c>
      <c r="K2274" s="16" t="str">
        <f>VLOOKUP(A2274,'Medical Examinations'!A2274:J2274,10,FALSE)</f>
        <v>normal</v>
      </c>
      <c r="L2274" s="18">
        <f>VLOOKUP(A2274,'Hospitalisation Details'!A:F, 5, FALSE)</f>
        <v>2</v>
      </c>
      <c r="M2274" s="16">
        <f>VLOOKUP(A2274,'Hospitalisation Details'!A2274:H2274,8,FALSE)</f>
        <v>1210</v>
      </c>
      <c r="N2274" s="16" t="str">
        <f>VLOOKUP(A2274,'Hospitalisation Details'!A2274:I2274,9,FALSE)</f>
        <v>tier - 2</v>
      </c>
      <c r="O2274" s="16" t="str">
        <f>VLOOKUP(A2274,'Hospitalisation Details'!A2274:J2274,10,FALSE)</f>
        <v>tier - 1</v>
      </c>
      <c r="P2274" s="16" t="str">
        <f>VLOOKUP(A2274,'Hospitalisation Details'!A2274:K2274,11,FALSE)</f>
        <v>R1013</v>
      </c>
      <c r="Q2274" s="16">
        <f>VLOOKUP(A2274,'Hospitalisation Details'!A2274:L2274,12,FALSE)</f>
        <v>19</v>
      </c>
    </row>
    <row r="2275" spans="1:17" ht="20.399999999999999" x14ac:dyDescent="0.6">
      <c r="A2275" s="17" t="s">
        <v>84</v>
      </c>
      <c r="B2275" s="16" t="str">
        <f>VLOOKUP('HEALTH CARE'!A2275,'Customer Names'!A2275:D2275,3,FALSE)</f>
        <v>Knotts</v>
      </c>
      <c r="C2275" s="16">
        <f>VLOOKUP(A2275,'Medical Examinations'!A2275:B2275,2,FALSE)</f>
        <v>19.07</v>
      </c>
      <c r="D2275" s="16">
        <f>VLOOKUP(A2275,'Medical Examinations'!A2275:C2275,3,FALSE)</f>
        <v>5.45</v>
      </c>
      <c r="E2275" s="16" t="str">
        <f>VLOOKUP(A2275,'Medical Examinations'!A2275:D2275,4,FALSE)</f>
        <v>No</v>
      </c>
      <c r="F2275" s="16" t="str">
        <f>VLOOKUP(A2275,'Medical Examinations'!A2275:E2275,5,FALSE)</f>
        <v>No</v>
      </c>
      <c r="G2275" s="16" t="str">
        <f>VLOOKUP(A2275,'Medical Examinations'!A2275:F2275,6,FALSE)</f>
        <v>No</v>
      </c>
      <c r="H2275" s="16">
        <f>VLOOKUP('HEALTH CARE'!A2275,'Medical Examinations'!A2275:G2275,7,FALSE)</f>
        <v>1</v>
      </c>
      <c r="I2275" s="16" t="str">
        <f>VLOOKUP(A2275,'Medical Examinations'!A2275:H2275,8,FALSE)</f>
        <v>No</v>
      </c>
      <c r="J2275" s="16" t="str">
        <f>VLOOKUP(A2275,'Medical Examinations'!A2275:I2275,9,FALSE)</f>
        <v>normal weight</v>
      </c>
      <c r="K2275" s="16" t="str">
        <f>VLOOKUP(A2275,'Medical Examinations'!A2275:J2275,10,FALSE)</f>
        <v>normal</v>
      </c>
      <c r="L2275" s="18">
        <f>VLOOKUP(A2275,'Hospitalisation Details'!A:F, 5, FALSE)</f>
        <v>6</v>
      </c>
      <c r="M2275" s="16">
        <f>VLOOKUP(A2275,'Hospitalisation Details'!A2275:H2275,8,FALSE)</f>
        <v>1200.55</v>
      </c>
      <c r="N2275" s="16" t="str">
        <f>VLOOKUP(A2275,'Hospitalisation Details'!A2275:I2275,9,FALSE)</f>
        <v>tier - 2</v>
      </c>
      <c r="O2275" s="16" t="str">
        <f>VLOOKUP(A2275,'Hospitalisation Details'!A2275:J2275,10,FALSE)</f>
        <v>tier - 3</v>
      </c>
      <c r="P2275" s="16" t="str">
        <f>VLOOKUP(A2275,'Hospitalisation Details'!A2275:K2275,11,FALSE)</f>
        <v>R1013</v>
      </c>
      <c r="Q2275" s="16">
        <f>VLOOKUP(A2275,'Hospitalisation Details'!A2275:L2275,12,FALSE)</f>
        <v>30</v>
      </c>
    </row>
    <row r="2276" spans="1:17" ht="20.399999999999999" x14ac:dyDescent="0.6">
      <c r="A2276" s="17" t="s">
        <v>83</v>
      </c>
      <c r="B2276" s="16" t="str">
        <f>VLOOKUP('HEALTH CARE'!A2276,'Customer Names'!A2276:D2276,3,FALSE)</f>
        <v>Pultorak</v>
      </c>
      <c r="C2276" s="16">
        <f>VLOOKUP(A2276,'Medical Examinations'!A2276:B2276,2,FALSE)</f>
        <v>15.56</v>
      </c>
      <c r="D2276" s="16">
        <f>VLOOKUP(A2276,'Medical Examinations'!A2276:C2276,3,FALSE)</f>
        <v>4.42</v>
      </c>
      <c r="E2276" s="16" t="str">
        <f>VLOOKUP(A2276,'Medical Examinations'!A2276:D2276,4,FALSE)</f>
        <v>No</v>
      </c>
      <c r="F2276" s="16" t="str">
        <f>VLOOKUP(A2276,'Medical Examinations'!A2276:E2276,5,FALSE)</f>
        <v>No</v>
      </c>
      <c r="G2276" s="16" t="str">
        <f>VLOOKUP(A2276,'Medical Examinations'!A2276:F2276,6,FALSE)</f>
        <v>No</v>
      </c>
      <c r="H2276" s="16">
        <f>VLOOKUP('HEALTH CARE'!A2276,'Medical Examinations'!A2276:G2276,7,FALSE)</f>
        <v>0</v>
      </c>
      <c r="I2276" s="16" t="str">
        <f>VLOOKUP(A2276,'Medical Examinations'!A2276:H2276,8,FALSE)</f>
        <v>No</v>
      </c>
      <c r="J2276" s="16" t="str">
        <f>VLOOKUP(A2276,'Medical Examinations'!A2276:I2276,9,FALSE)</f>
        <v>underweight</v>
      </c>
      <c r="K2276" s="16" t="str">
        <f>VLOOKUP(A2276,'Medical Examinations'!A2276:J2276,10,FALSE)</f>
        <v>normal</v>
      </c>
      <c r="L2276" s="18">
        <f>VLOOKUP(A2276,'Hospitalisation Details'!A:F, 5, FALSE)</f>
        <v>28</v>
      </c>
      <c r="M2276" s="16">
        <f>VLOOKUP(A2276,'Hospitalisation Details'!A2276:H2276,8,FALSE)</f>
        <v>1200</v>
      </c>
      <c r="N2276" s="16" t="str">
        <f>VLOOKUP(A2276,'Hospitalisation Details'!A2276:I2276,9,FALSE)</f>
        <v>tier - 2</v>
      </c>
      <c r="O2276" s="16" t="str">
        <f>VLOOKUP(A2276,'Hospitalisation Details'!A2276:J2276,10,FALSE)</f>
        <v>tier - 3</v>
      </c>
      <c r="P2276" s="16" t="str">
        <f>VLOOKUP(A2276,'Hospitalisation Details'!A2276:K2276,11,FALSE)</f>
        <v>R1012</v>
      </c>
      <c r="Q2276" s="16">
        <f>VLOOKUP(A2276,'Hospitalisation Details'!A2276:L2276,12,FALSE)</f>
        <v>23</v>
      </c>
    </row>
    <row r="2277" spans="1:17" ht="20.399999999999999" x14ac:dyDescent="0.6">
      <c r="A2277" s="17" t="s">
        <v>82</v>
      </c>
      <c r="B2277" s="16" t="str">
        <f>VLOOKUP('HEALTH CARE'!A2277,'Customer Names'!A2277:D2277,3,FALSE)</f>
        <v>Maxon</v>
      </c>
      <c r="C2277" s="16">
        <f>VLOOKUP(A2277,'Medical Examinations'!A2277:B2277,2,FALSE)</f>
        <v>22.76</v>
      </c>
      <c r="D2277" s="16">
        <f>VLOOKUP(A2277,'Medical Examinations'!A2277:C2277,3,FALSE)</f>
        <v>9.44</v>
      </c>
      <c r="E2277" s="16" t="str">
        <f>VLOOKUP(A2277,'Medical Examinations'!A2277:D2277,4,FALSE)</f>
        <v>No</v>
      </c>
      <c r="F2277" s="16" t="str">
        <f>VLOOKUP(A2277,'Medical Examinations'!A2277:E2277,5,FALSE)</f>
        <v>No</v>
      </c>
      <c r="G2277" s="16" t="str">
        <f>VLOOKUP(A2277,'Medical Examinations'!A2277:F2277,6,FALSE)</f>
        <v>No</v>
      </c>
      <c r="H2277" s="16">
        <f>VLOOKUP('HEALTH CARE'!A2277,'Medical Examinations'!A2277:G2277,7,FALSE)</f>
        <v>0</v>
      </c>
      <c r="I2277" s="16" t="str">
        <f>VLOOKUP(A2277,'Medical Examinations'!A2277:H2277,8,FALSE)</f>
        <v>No</v>
      </c>
      <c r="J2277" s="16" t="str">
        <f>VLOOKUP(A2277,'Medical Examinations'!A2277:I2277,9,FALSE)</f>
        <v>normal weight</v>
      </c>
      <c r="K2277" s="16" t="str">
        <f>VLOOKUP(A2277,'Medical Examinations'!A2277:J2277,10,FALSE)</f>
        <v>diabetes</v>
      </c>
      <c r="L2277" s="18">
        <f>VLOOKUP(A2277,'Hospitalisation Details'!A:F, 5, FALSE)</f>
        <v>26</v>
      </c>
      <c r="M2277" s="16">
        <f>VLOOKUP(A2277,'Hospitalisation Details'!A2277:H2277,8,FALSE)</f>
        <v>1191</v>
      </c>
      <c r="N2277" s="16" t="str">
        <f>VLOOKUP(A2277,'Hospitalisation Details'!A2277:I2277,9,FALSE)</f>
        <v>tier - 2</v>
      </c>
      <c r="O2277" s="16" t="str">
        <f>VLOOKUP(A2277,'Hospitalisation Details'!A2277:J2277,10,FALSE)</f>
        <v>tier - 1</v>
      </c>
      <c r="P2277" s="16" t="str">
        <f>VLOOKUP(A2277,'Hospitalisation Details'!A2277:K2277,11,FALSE)</f>
        <v>R1013</v>
      </c>
      <c r="Q2277" s="16">
        <f>VLOOKUP(A2277,'Hospitalisation Details'!A2277:L2277,12,FALSE)</f>
        <v>20</v>
      </c>
    </row>
    <row r="2278" spans="1:17" ht="20.399999999999999" x14ac:dyDescent="0.6">
      <c r="A2278" s="17" t="s">
        <v>81</v>
      </c>
      <c r="B2278" s="16" t="str">
        <f>VLOOKUP('HEALTH CARE'!A2278,'Customer Names'!A2278:D2278,3,FALSE)</f>
        <v>Kraai</v>
      </c>
      <c r="C2278" s="16">
        <f>VLOOKUP(A2278,'Medical Examinations'!A2278:B2278,2,FALSE)</f>
        <v>22.79</v>
      </c>
      <c r="D2278" s="16">
        <f>VLOOKUP(A2278,'Medical Examinations'!A2278:C2278,3,FALSE)</f>
        <v>6.15</v>
      </c>
      <c r="E2278" s="16" t="str">
        <f>VLOOKUP(A2278,'Medical Examinations'!A2278:D2278,4,FALSE)</f>
        <v>Yes</v>
      </c>
      <c r="F2278" s="16" t="str">
        <f>VLOOKUP(A2278,'Medical Examinations'!A2278:E2278,5,FALSE)</f>
        <v>No</v>
      </c>
      <c r="G2278" s="16" t="str">
        <f>VLOOKUP(A2278,'Medical Examinations'!A2278:F2278,6,FALSE)</f>
        <v>Yes</v>
      </c>
      <c r="H2278" s="16">
        <f>VLOOKUP('HEALTH CARE'!A2278,'Medical Examinations'!A2278:G2278,7,FALSE)</f>
        <v>1</v>
      </c>
      <c r="I2278" s="16" t="str">
        <f>VLOOKUP(A2278,'Medical Examinations'!A2278:H2278,8,FALSE)</f>
        <v>No</v>
      </c>
      <c r="J2278" s="16" t="str">
        <f>VLOOKUP(A2278,'Medical Examinations'!A2278:I2278,9,FALSE)</f>
        <v>normal weight</v>
      </c>
      <c r="K2278" s="16" t="str">
        <f>VLOOKUP(A2278,'Medical Examinations'!A2278:J2278,10,FALSE)</f>
        <v>prediabetes</v>
      </c>
      <c r="L2278" s="18">
        <f>VLOOKUP(A2278,'Hospitalisation Details'!A:F, 5, FALSE)</f>
        <v>28</v>
      </c>
      <c r="M2278" s="16">
        <f>VLOOKUP(A2278,'Hospitalisation Details'!A2278:H2278,8,FALSE)</f>
        <v>1178.07</v>
      </c>
      <c r="N2278" s="16" t="str">
        <f>VLOOKUP(A2278,'Hospitalisation Details'!A2278:I2278,9,FALSE)</f>
        <v>tier - 2</v>
      </c>
      <c r="O2278" s="16" t="str">
        <f>VLOOKUP(A2278,'Hospitalisation Details'!A2278:J2278,10,FALSE)</f>
        <v>tier - 2</v>
      </c>
      <c r="P2278" s="16" t="str">
        <f>VLOOKUP(A2278,'Hospitalisation Details'!A2278:K2278,11,FALSE)</f>
        <v>R1013</v>
      </c>
      <c r="Q2278" s="16">
        <f>VLOOKUP(A2278,'Hospitalisation Details'!A2278:L2278,12,FALSE)</f>
        <v>25</v>
      </c>
    </row>
    <row r="2279" spans="1:17" ht="20.399999999999999" x14ac:dyDescent="0.6">
      <c r="A2279" s="17" t="s">
        <v>80</v>
      </c>
      <c r="B2279" s="16" t="str">
        <f>VLOOKUP('HEALTH CARE'!A2279,'Customer Names'!A2279:D2279,3,FALSE)</f>
        <v>Larosa</v>
      </c>
      <c r="C2279" s="16">
        <f>VLOOKUP(A2279,'Medical Examinations'!A2279:B2279,2,FALSE)</f>
        <v>17.41</v>
      </c>
      <c r="D2279" s="16">
        <f>VLOOKUP(A2279,'Medical Examinations'!A2279:C2279,3,FALSE)</f>
        <v>5.13</v>
      </c>
      <c r="E2279" s="16" t="str">
        <f>VLOOKUP(A2279,'Medical Examinations'!A2279:D2279,4,FALSE)</f>
        <v>Yes</v>
      </c>
      <c r="F2279" s="16" t="str">
        <f>VLOOKUP(A2279,'Medical Examinations'!A2279:E2279,5,FALSE)</f>
        <v>No</v>
      </c>
      <c r="G2279" s="16" t="str">
        <f>VLOOKUP(A2279,'Medical Examinations'!A2279:F2279,6,FALSE)</f>
        <v>No</v>
      </c>
      <c r="H2279" s="16">
        <f>VLOOKUP('HEALTH CARE'!A2279,'Medical Examinations'!A2279:G2279,7,FALSE)</f>
        <v>0</v>
      </c>
      <c r="I2279" s="16" t="str">
        <f>VLOOKUP(A2279,'Medical Examinations'!A2279:H2279,8,FALSE)</f>
        <v>No</v>
      </c>
      <c r="J2279" s="16" t="str">
        <f>VLOOKUP(A2279,'Medical Examinations'!A2279:I2279,9,FALSE)</f>
        <v>underweight</v>
      </c>
      <c r="K2279" s="16" t="str">
        <f>VLOOKUP(A2279,'Medical Examinations'!A2279:J2279,10,FALSE)</f>
        <v>normal</v>
      </c>
      <c r="L2279" s="18">
        <f>VLOOKUP(A2279,'Hospitalisation Details'!A:F, 5, FALSE)</f>
        <v>11</v>
      </c>
      <c r="M2279" s="16">
        <f>VLOOKUP(A2279,'Hospitalisation Details'!A2279:H2279,8,FALSE)</f>
        <v>1178</v>
      </c>
      <c r="N2279" s="16" t="str">
        <f>VLOOKUP(A2279,'Hospitalisation Details'!A2279:I2279,9,FALSE)</f>
        <v>tier - 2</v>
      </c>
      <c r="O2279" s="16" t="str">
        <f>VLOOKUP(A2279,'Hospitalisation Details'!A2279:J2279,10,FALSE)</f>
        <v>tier - 3</v>
      </c>
      <c r="P2279" s="16" t="str">
        <f>VLOOKUP(A2279,'Hospitalisation Details'!A2279:K2279,11,FALSE)</f>
        <v>R1013</v>
      </c>
      <c r="Q2279" s="16">
        <f>VLOOKUP(A2279,'Hospitalisation Details'!A2279:L2279,12,FALSE)</f>
        <v>26</v>
      </c>
    </row>
    <row r="2280" spans="1:17" ht="20.399999999999999" x14ac:dyDescent="0.6">
      <c r="A2280" s="17" t="s">
        <v>79</v>
      </c>
      <c r="B2280" s="16" t="str">
        <f>VLOOKUP('HEALTH CARE'!A2280,'Customer Names'!A2280:D2280,3,FALSE)</f>
        <v>King</v>
      </c>
      <c r="C2280" s="16">
        <f>VLOOKUP(A2280,'Medical Examinations'!A2280:B2280,2,FALSE)</f>
        <v>19.32</v>
      </c>
      <c r="D2280" s="16">
        <f>VLOOKUP(A2280,'Medical Examinations'!A2280:C2280,3,FALSE)</f>
        <v>4.96</v>
      </c>
      <c r="E2280" s="16" t="str">
        <f>VLOOKUP(A2280,'Medical Examinations'!A2280:D2280,4,FALSE)</f>
        <v>Yes</v>
      </c>
      <c r="F2280" s="16" t="str">
        <f>VLOOKUP(A2280,'Medical Examinations'!A2280:E2280,5,FALSE)</f>
        <v>No</v>
      </c>
      <c r="G2280" s="16" t="str">
        <f>VLOOKUP(A2280,'Medical Examinations'!A2280:F2280,6,FALSE)</f>
        <v>No</v>
      </c>
      <c r="H2280" s="16">
        <f>VLOOKUP('HEALTH CARE'!A2280,'Medical Examinations'!A2280:G2280,7,FALSE)</f>
        <v>0</v>
      </c>
      <c r="I2280" s="16" t="str">
        <f>VLOOKUP(A2280,'Medical Examinations'!A2280:H2280,8,FALSE)</f>
        <v>No</v>
      </c>
      <c r="J2280" s="16" t="str">
        <f>VLOOKUP(A2280,'Medical Examinations'!A2280:I2280,9,FALSE)</f>
        <v>normal weight</v>
      </c>
      <c r="K2280" s="16" t="str">
        <f>VLOOKUP(A2280,'Medical Examinations'!A2280:J2280,10,FALSE)</f>
        <v>normal</v>
      </c>
      <c r="L2280" s="18">
        <f>VLOOKUP(A2280,'Hospitalisation Details'!A:F, 5, FALSE)</f>
        <v>12</v>
      </c>
      <c r="M2280" s="16">
        <f>VLOOKUP(A2280,'Hospitalisation Details'!A2280:H2280,8,FALSE)</f>
        <v>1167</v>
      </c>
      <c r="N2280" s="16" t="str">
        <f>VLOOKUP(A2280,'Hospitalisation Details'!A2280:I2280,9,FALSE)</f>
        <v>tier - 2</v>
      </c>
      <c r="O2280" s="16" t="str">
        <f>VLOOKUP(A2280,'Hospitalisation Details'!A2280:J2280,10,FALSE)</f>
        <v>tier - 1</v>
      </c>
      <c r="P2280" s="16" t="str">
        <f>VLOOKUP(A2280,'Hospitalisation Details'!A2280:K2280,11,FALSE)</f>
        <v>R1013</v>
      </c>
      <c r="Q2280" s="16">
        <f>VLOOKUP(A2280,'Hospitalisation Details'!A2280:L2280,12,FALSE)</f>
        <v>21</v>
      </c>
    </row>
    <row r="2281" spans="1:17" ht="20.399999999999999" x14ac:dyDescent="0.6">
      <c r="A2281" s="17" t="s">
        <v>78</v>
      </c>
      <c r="B2281" s="16" t="str">
        <f>VLOOKUP('HEALTH CARE'!A2281,'Customer Names'!A2281:D2281,3,FALSE)</f>
        <v>Haney</v>
      </c>
      <c r="C2281" s="16">
        <f>VLOOKUP(A2281,'Medical Examinations'!A2281:B2281,2,FALSE)</f>
        <v>18.25</v>
      </c>
      <c r="D2281" s="16">
        <f>VLOOKUP(A2281,'Medical Examinations'!A2281:C2281,3,FALSE)</f>
        <v>10.95</v>
      </c>
      <c r="E2281" s="16" t="str">
        <f>VLOOKUP(A2281,'Medical Examinations'!A2281:D2281,4,FALSE)</f>
        <v>No</v>
      </c>
      <c r="F2281" s="16" t="str">
        <f>VLOOKUP(A2281,'Medical Examinations'!A2281:E2281,5,FALSE)</f>
        <v>No</v>
      </c>
      <c r="G2281" s="16" t="str">
        <f>VLOOKUP(A2281,'Medical Examinations'!A2281:F2281,6,FALSE)</f>
        <v>No</v>
      </c>
      <c r="H2281" s="16">
        <f>VLOOKUP('HEALTH CARE'!A2281,'Medical Examinations'!A2281:G2281,7,FALSE)</f>
        <v>0</v>
      </c>
      <c r="I2281" s="16" t="str">
        <f>VLOOKUP(A2281,'Medical Examinations'!A2281:H2281,8,FALSE)</f>
        <v>No</v>
      </c>
      <c r="J2281" s="16" t="str">
        <f>VLOOKUP(A2281,'Medical Examinations'!A2281:I2281,9,FALSE)</f>
        <v>underweight</v>
      </c>
      <c r="K2281" s="16" t="str">
        <f>VLOOKUP(A2281,'Medical Examinations'!A2281:J2281,10,FALSE)</f>
        <v>diabetes</v>
      </c>
      <c r="L2281" s="18">
        <f>VLOOKUP(A2281,'Hospitalisation Details'!A:F, 5, FALSE)</f>
        <v>11</v>
      </c>
      <c r="M2281" s="16">
        <f>VLOOKUP(A2281,'Hospitalisation Details'!A2281:H2281,8,FALSE)</f>
        <v>1165</v>
      </c>
      <c r="N2281" s="16" t="str">
        <f>VLOOKUP(A2281,'Hospitalisation Details'!A2281:I2281,9,FALSE)</f>
        <v>tier - 2</v>
      </c>
      <c r="O2281" s="16" t="str">
        <f>VLOOKUP(A2281,'Hospitalisation Details'!A2281:J2281,10,FALSE)</f>
        <v>tier - 3</v>
      </c>
      <c r="P2281" s="16" t="str">
        <f>VLOOKUP(A2281,'Hospitalisation Details'!A2281:K2281,11,FALSE)</f>
        <v>R1012</v>
      </c>
      <c r="Q2281" s="16">
        <f>VLOOKUP(A2281,'Hospitalisation Details'!A2281:L2281,12,FALSE)</f>
        <v>20</v>
      </c>
    </row>
    <row r="2282" spans="1:17" ht="20.399999999999999" x14ac:dyDescent="0.6">
      <c r="A2282" s="17" t="s">
        <v>77</v>
      </c>
      <c r="B2282" s="16" t="str">
        <f>VLOOKUP('HEALTH CARE'!A2282,'Customer Names'!A2282:D2282,3,FALSE)</f>
        <v>Boulay</v>
      </c>
      <c r="C2282" s="16">
        <f>VLOOKUP(A2282,'Medical Examinations'!A2282:B2282,2,FALSE)</f>
        <v>53.13</v>
      </c>
      <c r="D2282" s="16">
        <f>VLOOKUP(A2282,'Medical Examinations'!A2282:C2282,3,FALSE)</f>
        <v>4.4400000000000004</v>
      </c>
      <c r="E2282" s="16" t="str">
        <f>VLOOKUP(A2282,'Medical Examinations'!A2282:D2282,4,FALSE)</f>
        <v>No</v>
      </c>
      <c r="F2282" s="16" t="str">
        <f>VLOOKUP(A2282,'Medical Examinations'!A2282:E2282,5,FALSE)</f>
        <v>yes</v>
      </c>
      <c r="G2282" s="16" t="str">
        <f>VLOOKUP(A2282,'Medical Examinations'!A2282:F2282,6,FALSE)</f>
        <v>No</v>
      </c>
      <c r="H2282" s="16">
        <f>VLOOKUP('HEALTH CARE'!A2282,'Medical Examinations'!A2282:G2282,7,FALSE)</f>
        <v>1</v>
      </c>
      <c r="I2282" s="16" t="str">
        <f>VLOOKUP(A2282,'Medical Examinations'!A2282:H2282,8,FALSE)</f>
        <v>No</v>
      </c>
      <c r="J2282" s="16" t="str">
        <f>VLOOKUP(A2282,'Medical Examinations'!A2282:I2282,9,FALSE)</f>
        <v>obesity</v>
      </c>
      <c r="K2282" s="16" t="str">
        <f>VLOOKUP(A2282,'Medical Examinations'!A2282:J2282,10,FALSE)</f>
        <v>normal</v>
      </c>
      <c r="L2282" s="18">
        <f>VLOOKUP(A2282,'Hospitalisation Details'!A:F, 5, FALSE)</f>
        <v>11</v>
      </c>
      <c r="M2282" s="16">
        <f>VLOOKUP(A2282,'Hospitalisation Details'!A2282:H2282,8,FALSE)</f>
        <v>1163.46</v>
      </c>
      <c r="N2282" s="16" t="str">
        <f>VLOOKUP(A2282,'Hospitalisation Details'!A2282:I2282,9,FALSE)</f>
        <v>tier - 2</v>
      </c>
      <c r="O2282" s="16" t="str">
        <f>VLOOKUP(A2282,'Hospitalisation Details'!A2282:J2282,10,FALSE)</f>
        <v>tier - 3</v>
      </c>
      <c r="P2282" s="16" t="str">
        <f>VLOOKUP(A2282,'Hospitalisation Details'!A2282:K2282,11,FALSE)</f>
        <v>R1013</v>
      </c>
      <c r="Q2282" s="16">
        <f>VLOOKUP(A2282,'Hospitalisation Details'!A2282:L2282,12,FALSE)</f>
        <v>18</v>
      </c>
    </row>
    <row r="2283" spans="1:17" ht="20.399999999999999" x14ac:dyDescent="0.6">
      <c r="A2283" s="17" t="s">
        <v>76</v>
      </c>
      <c r="B2283" s="16" t="str">
        <f>VLOOKUP('HEALTH CARE'!A2283,'Customer Names'!A2283:D2283,3,FALSE)</f>
        <v>Peters</v>
      </c>
      <c r="C2283" s="16">
        <f>VLOOKUP(A2283,'Medical Examinations'!A2283:B2283,2,FALSE)</f>
        <v>20.46</v>
      </c>
      <c r="D2283" s="16">
        <f>VLOOKUP(A2283,'Medical Examinations'!A2283:C2283,3,FALSE)</f>
        <v>4.0199999999999996</v>
      </c>
      <c r="E2283" s="16" t="str">
        <f>VLOOKUP(A2283,'Medical Examinations'!A2283:D2283,4,FALSE)</f>
        <v>No</v>
      </c>
      <c r="F2283" s="16" t="str">
        <f>VLOOKUP(A2283,'Medical Examinations'!A2283:E2283,5,FALSE)</f>
        <v>No</v>
      </c>
      <c r="G2283" s="16" t="str">
        <f>VLOOKUP(A2283,'Medical Examinations'!A2283:F2283,6,FALSE)</f>
        <v>No</v>
      </c>
      <c r="H2283" s="16">
        <f>VLOOKUP('HEALTH CARE'!A2283,'Medical Examinations'!A2283:G2283,7,FALSE)</f>
        <v>0</v>
      </c>
      <c r="I2283" s="16" t="str">
        <f>VLOOKUP(A2283,'Medical Examinations'!A2283:H2283,8,FALSE)</f>
        <v>No</v>
      </c>
      <c r="J2283" s="16" t="str">
        <f>VLOOKUP(A2283,'Medical Examinations'!A2283:I2283,9,FALSE)</f>
        <v>normal weight</v>
      </c>
      <c r="K2283" s="16" t="str">
        <f>VLOOKUP(A2283,'Medical Examinations'!A2283:J2283,10,FALSE)</f>
        <v>normal</v>
      </c>
      <c r="L2283" s="18">
        <f>VLOOKUP(A2283,'Hospitalisation Details'!A:F, 5, FALSE)</f>
        <v>26</v>
      </c>
      <c r="M2283" s="16">
        <f>VLOOKUP(A2283,'Hospitalisation Details'!A2283:H2283,8,FALSE)</f>
        <v>1158.32</v>
      </c>
      <c r="N2283" s="16" t="str">
        <f>VLOOKUP(A2283,'Hospitalisation Details'!A2283:I2283,9,FALSE)</f>
        <v>tier - 2</v>
      </c>
      <c r="O2283" s="16" t="str">
        <f>VLOOKUP(A2283,'Hospitalisation Details'!A2283:J2283,10,FALSE)</f>
        <v>tier - 1</v>
      </c>
      <c r="P2283" s="16" t="str">
        <f>VLOOKUP(A2283,'Hospitalisation Details'!A2283:K2283,11,FALSE)</f>
        <v>R1013</v>
      </c>
      <c r="Q2283" s="16">
        <f>VLOOKUP(A2283,'Hospitalisation Details'!A2283:L2283,12,FALSE)</f>
        <v>28</v>
      </c>
    </row>
    <row r="2284" spans="1:17" ht="20.399999999999999" x14ac:dyDescent="0.6">
      <c r="A2284" s="17" t="s">
        <v>75</v>
      </c>
      <c r="B2284" s="16" t="str">
        <f>VLOOKUP('HEALTH CARE'!A2284,'Customer Names'!A2284:D2284,3,FALSE)</f>
        <v>Luy</v>
      </c>
      <c r="C2284" s="16">
        <f>VLOOKUP(A2284,'Medical Examinations'!A2284:B2284,2,FALSE)</f>
        <v>43.01</v>
      </c>
      <c r="D2284" s="16">
        <f>VLOOKUP(A2284,'Medical Examinations'!A2284:C2284,3,FALSE)</f>
        <v>5.44</v>
      </c>
      <c r="E2284" s="16" t="str">
        <f>VLOOKUP(A2284,'Medical Examinations'!A2284:D2284,4,FALSE)</f>
        <v>No</v>
      </c>
      <c r="F2284" s="16" t="str">
        <f>VLOOKUP(A2284,'Medical Examinations'!A2284:E2284,5,FALSE)</f>
        <v>yes</v>
      </c>
      <c r="G2284" s="16" t="str">
        <f>VLOOKUP(A2284,'Medical Examinations'!A2284:F2284,6,FALSE)</f>
        <v>No</v>
      </c>
      <c r="H2284" s="16">
        <f>VLOOKUP('HEALTH CARE'!A2284,'Medical Examinations'!A2284:G2284,7,FALSE)</f>
        <v>1</v>
      </c>
      <c r="I2284" s="16" t="str">
        <f>VLOOKUP(A2284,'Medical Examinations'!A2284:H2284,8,FALSE)</f>
        <v>No</v>
      </c>
      <c r="J2284" s="16" t="str">
        <f>VLOOKUP(A2284,'Medical Examinations'!A2284:I2284,9,FALSE)</f>
        <v>obesity</v>
      </c>
      <c r="K2284" s="16" t="str">
        <f>VLOOKUP(A2284,'Medical Examinations'!A2284:J2284,10,FALSE)</f>
        <v>normal</v>
      </c>
      <c r="L2284" s="18">
        <f>VLOOKUP(A2284,'Hospitalisation Details'!A:F, 5, FALSE)</f>
        <v>18</v>
      </c>
      <c r="M2284" s="16">
        <f>VLOOKUP(A2284,'Hospitalisation Details'!A2284:H2284,8,FALSE)</f>
        <v>1149.4000000000001</v>
      </c>
      <c r="N2284" s="16" t="str">
        <f>VLOOKUP(A2284,'Hospitalisation Details'!A2284:I2284,9,FALSE)</f>
        <v>tier - 2</v>
      </c>
      <c r="O2284" s="16" t="str">
        <f>VLOOKUP(A2284,'Hospitalisation Details'!A2284:J2284,10,FALSE)</f>
        <v>tier - 2</v>
      </c>
      <c r="P2284" s="16" t="str">
        <f>VLOOKUP(A2284,'Hospitalisation Details'!A2284:K2284,11,FALSE)</f>
        <v>R1013</v>
      </c>
      <c r="Q2284" s="16">
        <f>VLOOKUP(A2284,'Hospitalisation Details'!A2284:L2284,12,FALSE)</f>
        <v>18</v>
      </c>
    </row>
    <row r="2285" spans="1:17" ht="20.399999999999999" x14ac:dyDescent="0.6">
      <c r="A2285" s="17" t="s">
        <v>74</v>
      </c>
      <c r="B2285" s="16" t="str">
        <f>VLOOKUP('HEALTH CARE'!A2285,'Customer Names'!A2285:D2285,3,FALSE)</f>
        <v>Fava</v>
      </c>
      <c r="C2285" s="16">
        <f>VLOOKUP(A2285,'Medical Examinations'!A2285:B2285,2,FALSE)</f>
        <v>15.01</v>
      </c>
      <c r="D2285" s="16">
        <f>VLOOKUP(A2285,'Medical Examinations'!A2285:C2285,3,FALSE)</f>
        <v>4.1500000000000004</v>
      </c>
      <c r="E2285" s="16" t="str">
        <f>VLOOKUP(A2285,'Medical Examinations'!A2285:D2285,4,FALSE)</f>
        <v>No</v>
      </c>
      <c r="F2285" s="16" t="str">
        <f>VLOOKUP(A2285,'Medical Examinations'!A2285:E2285,5,FALSE)</f>
        <v>No</v>
      </c>
      <c r="G2285" s="16" t="str">
        <f>VLOOKUP(A2285,'Medical Examinations'!A2285:F2285,6,FALSE)</f>
        <v>Yes</v>
      </c>
      <c r="H2285" s="16">
        <f>VLOOKUP('HEALTH CARE'!A2285,'Medical Examinations'!A2285:G2285,7,FALSE)</f>
        <v>1</v>
      </c>
      <c r="I2285" s="16" t="str">
        <f>VLOOKUP(A2285,'Medical Examinations'!A2285:H2285,8,FALSE)</f>
        <v>No</v>
      </c>
      <c r="J2285" s="16" t="str">
        <f>VLOOKUP(A2285,'Medical Examinations'!A2285:I2285,9,FALSE)</f>
        <v>underweight</v>
      </c>
      <c r="K2285" s="16" t="str">
        <f>VLOOKUP(A2285,'Medical Examinations'!A2285:J2285,10,FALSE)</f>
        <v>normal</v>
      </c>
      <c r="L2285" s="18">
        <f>VLOOKUP(A2285,'Hospitalisation Details'!A:F, 5, FALSE)</f>
        <v>12</v>
      </c>
      <c r="M2285" s="16">
        <f>VLOOKUP(A2285,'Hospitalisation Details'!A2285:H2285,8,FALSE)</f>
        <v>1149</v>
      </c>
      <c r="N2285" s="16" t="str">
        <f>VLOOKUP(A2285,'Hospitalisation Details'!A2285:I2285,9,FALSE)</f>
        <v>tier - 2</v>
      </c>
      <c r="O2285" s="16" t="str">
        <f>VLOOKUP(A2285,'Hospitalisation Details'!A2285:J2285,10,FALSE)</f>
        <v>tier - 1</v>
      </c>
      <c r="P2285" s="16" t="str">
        <f>VLOOKUP(A2285,'Hospitalisation Details'!A2285:K2285,11,FALSE)</f>
        <v>R1012</v>
      </c>
      <c r="Q2285" s="16">
        <f>VLOOKUP(A2285,'Hospitalisation Details'!A2285:L2285,12,FALSE)</f>
        <v>19</v>
      </c>
    </row>
    <row r="2286" spans="1:17" ht="20.399999999999999" x14ac:dyDescent="0.6">
      <c r="A2286" s="17" t="s">
        <v>73</v>
      </c>
      <c r="B2286" s="16" t="str">
        <f>VLOOKUP('HEALTH CARE'!A2286,'Customer Names'!A2286:D2286,3,FALSE)</f>
        <v>Montoya</v>
      </c>
      <c r="C2286" s="16">
        <f>VLOOKUP(A2286,'Medical Examinations'!A2286:B2286,2,FALSE)</f>
        <v>41.14</v>
      </c>
      <c r="D2286" s="16">
        <f>VLOOKUP(A2286,'Medical Examinations'!A2286:C2286,3,FALSE)</f>
        <v>6.02</v>
      </c>
      <c r="E2286" s="16" t="str">
        <f>VLOOKUP(A2286,'Medical Examinations'!A2286:D2286,4,FALSE)</f>
        <v>No</v>
      </c>
      <c r="F2286" s="16" t="str">
        <f>VLOOKUP(A2286,'Medical Examinations'!A2286:E2286,5,FALSE)</f>
        <v>yes</v>
      </c>
      <c r="G2286" s="16" t="str">
        <f>VLOOKUP(A2286,'Medical Examinations'!A2286:F2286,6,FALSE)</f>
        <v>No</v>
      </c>
      <c r="H2286" s="16">
        <f>VLOOKUP('HEALTH CARE'!A2286,'Medical Examinations'!A2286:G2286,7,FALSE)</f>
        <v>1</v>
      </c>
      <c r="I2286" s="16" t="str">
        <f>VLOOKUP(A2286,'Medical Examinations'!A2286:H2286,8,FALSE)</f>
        <v>No</v>
      </c>
      <c r="J2286" s="16" t="str">
        <f>VLOOKUP(A2286,'Medical Examinations'!A2286:I2286,9,FALSE)</f>
        <v>obesity</v>
      </c>
      <c r="K2286" s="16" t="str">
        <f>VLOOKUP(A2286,'Medical Examinations'!A2286:J2286,10,FALSE)</f>
        <v>prediabetes</v>
      </c>
      <c r="L2286" s="18">
        <f>VLOOKUP(A2286,'Hospitalisation Details'!A:F, 5, FALSE)</f>
        <v>10</v>
      </c>
      <c r="M2286" s="16">
        <f>VLOOKUP(A2286,'Hospitalisation Details'!A2286:H2286,8,FALSE)</f>
        <v>1146.8</v>
      </c>
      <c r="N2286" s="16" t="str">
        <f>VLOOKUP(A2286,'Hospitalisation Details'!A2286:I2286,9,FALSE)</f>
        <v>tier - 2</v>
      </c>
      <c r="O2286" s="16" t="str">
        <f>VLOOKUP(A2286,'Hospitalisation Details'!A2286:J2286,10,FALSE)</f>
        <v>tier - 2</v>
      </c>
      <c r="P2286" s="16" t="str">
        <f>VLOOKUP(A2286,'Hospitalisation Details'!A2286:K2286,11,FALSE)</f>
        <v>R1013</v>
      </c>
      <c r="Q2286" s="16">
        <f>VLOOKUP(A2286,'Hospitalisation Details'!A2286:L2286,12,FALSE)</f>
        <v>18</v>
      </c>
    </row>
    <row r="2287" spans="1:17" ht="20.399999999999999" x14ac:dyDescent="0.6">
      <c r="A2287" s="17" t="s">
        <v>72</v>
      </c>
      <c r="B2287" s="16" t="str">
        <f>VLOOKUP('HEALTH CARE'!A2287,'Customer Names'!A2287:D2287,3,FALSE)</f>
        <v>Bain</v>
      </c>
      <c r="C2287" s="16">
        <f>VLOOKUP(A2287,'Medical Examinations'!A2287:B2287,2,FALSE)</f>
        <v>16.55</v>
      </c>
      <c r="D2287" s="16">
        <f>VLOOKUP(A2287,'Medical Examinations'!A2287:C2287,3,FALSE)</f>
        <v>7.73</v>
      </c>
      <c r="E2287" s="16" t="str">
        <f>VLOOKUP(A2287,'Medical Examinations'!A2287:D2287,4,FALSE)</f>
        <v>No</v>
      </c>
      <c r="F2287" s="16" t="str">
        <f>VLOOKUP(A2287,'Medical Examinations'!A2287:E2287,5,FALSE)</f>
        <v>No</v>
      </c>
      <c r="G2287" s="16" t="str">
        <f>VLOOKUP(A2287,'Medical Examinations'!A2287:F2287,6,FALSE)</f>
        <v>No</v>
      </c>
      <c r="H2287" s="16">
        <f>VLOOKUP('HEALTH CARE'!A2287,'Medical Examinations'!A2287:G2287,7,FALSE)</f>
        <v>0</v>
      </c>
      <c r="I2287" s="16" t="str">
        <f>VLOOKUP(A2287,'Medical Examinations'!A2287:H2287,8,FALSE)</f>
        <v>No</v>
      </c>
      <c r="J2287" s="16" t="str">
        <f>VLOOKUP(A2287,'Medical Examinations'!A2287:I2287,9,FALSE)</f>
        <v>underweight</v>
      </c>
      <c r="K2287" s="16" t="str">
        <f>VLOOKUP(A2287,'Medical Examinations'!A2287:J2287,10,FALSE)</f>
        <v>diabetes</v>
      </c>
      <c r="L2287" s="18">
        <f>VLOOKUP(A2287,'Hospitalisation Details'!A:F, 5, FALSE)</f>
        <v>1</v>
      </c>
      <c r="M2287" s="16">
        <f>VLOOKUP(A2287,'Hospitalisation Details'!A2287:H2287,8,FALSE)</f>
        <v>1142</v>
      </c>
      <c r="N2287" s="16" t="str">
        <f>VLOOKUP(A2287,'Hospitalisation Details'!A2287:I2287,9,FALSE)</f>
        <v>tier - 3</v>
      </c>
      <c r="O2287" s="16" t="str">
        <f>VLOOKUP(A2287,'Hospitalisation Details'!A2287:J2287,10,FALSE)</f>
        <v>tier - 2</v>
      </c>
      <c r="P2287" s="16" t="str">
        <f>VLOOKUP(A2287,'Hospitalisation Details'!A2287:K2287,11,FALSE)</f>
        <v>R1011</v>
      </c>
      <c r="Q2287" s="16">
        <f>VLOOKUP(A2287,'Hospitalisation Details'!A2287:L2287,12,FALSE)</f>
        <v>20</v>
      </c>
    </row>
    <row r="2288" spans="1:17" ht="20.399999999999999" x14ac:dyDescent="0.6">
      <c r="A2288" s="17" t="s">
        <v>71</v>
      </c>
      <c r="B2288" s="16" t="str">
        <f>VLOOKUP('HEALTH CARE'!A2288,'Customer Names'!A2288:D2288,3,FALSE)</f>
        <v>Albertson</v>
      </c>
      <c r="C2288" s="16">
        <f>VLOOKUP(A2288,'Medical Examinations'!A2288:B2288,2,FALSE)</f>
        <v>37.29</v>
      </c>
      <c r="D2288" s="16">
        <f>VLOOKUP(A2288,'Medical Examinations'!A2288:C2288,3,FALSE)</f>
        <v>5.03</v>
      </c>
      <c r="E2288" s="16" t="str">
        <f>VLOOKUP(A2288,'Medical Examinations'!A2288:D2288,4,FALSE)</f>
        <v>No</v>
      </c>
      <c r="F2288" s="16" t="str">
        <f>VLOOKUP(A2288,'Medical Examinations'!A2288:E2288,5,FALSE)</f>
        <v>yes</v>
      </c>
      <c r="G2288" s="16" t="str">
        <f>VLOOKUP(A2288,'Medical Examinations'!A2288:F2288,6,FALSE)</f>
        <v>No</v>
      </c>
      <c r="H2288" s="16">
        <f>VLOOKUP('HEALTH CARE'!A2288,'Medical Examinations'!A2288:G2288,7,FALSE)</f>
        <v>1</v>
      </c>
      <c r="I2288" s="16" t="str">
        <f>VLOOKUP(A2288,'Medical Examinations'!A2288:H2288,8,FALSE)</f>
        <v>No</v>
      </c>
      <c r="J2288" s="16" t="str">
        <f>VLOOKUP(A2288,'Medical Examinations'!A2288:I2288,9,FALSE)</f>
        <v>obesity</v>
      </c>
      <c r="K2288" s="16" t="str">
        <f>VLOOKUP(A2288,'Medical Examinations'!A2288:J2288,10,FALSE)</f>
        <v>normal</v>
      </c>
      <c r="L2288" s="18">
        <f>VLOOKUP(A2288,'Hospitalisation Details'!A:F, 5, FALSE)</f>
        <v>12</v>
      </c>
      <c r="M2288" s="16">
        <f>VLOOKUP(A2288,'Hospitalisation Details'!A2288:H2288,8,FALSE)</f>
        <v>1141.45</v>
      </c>
      <c r="N2288" s="16" t="str">
        <f>VLOOKUP(A2288,'Hospitalisation Details'!A2288:I2288,9,FALSE)</f>
        <v>tier - 3</v>
      </c>
      <c r="O2288" s="16" t="str">
        <f>VLOOKUP(A2288,'Hospitalisation Details'!A2288:J2288,10,FALSE)</f>
        <v>tier - 3</v>
      </c>
      <c r="P2288" s="16" t="str">
        <f>VLOOKUP(A2288,'Hospitalisation Details'!A2288:K2288,11,FALSE)</f>
        <v>R1013</v>
      </c>
      <c r="Q2288" s="16">
        <f>VLOOKUP(A2288,'Hospitalisation Details'!A2288:L2288,12,FALSE)</f>
        <v>18</v>
      </c>
    </row>
    <row r="2289" spans="1:17" ht="20.399999999999999" x14ac:dyDescent="0.6">
      <c r="A2289" s="17" t="s">
        <v>70</v>
      </c>
      <c r="B2289" s="16" t="str">
        <f>VLOOKUP('HEALTH CARE'!A2289,'Customer Names'!A2289:D2289,3,FALSE)</f>
        <v>Barger</v>
      </c>
      <c r="C2289" s="16">
        <f>VLOOKUP(A2289,'Medical Examinations'!A2289:B2289,2,FALSE)</f>
        <v>16.739999999999998</v>
      </c>
      <c r="D2289" s="16">
        <f>VLOOKUP(A2289,'Medical Examinations'!A2289:C2289,3,FALSE)</f>
        <v>4.08</v>
      </c>
      <c r="E2289" s="16" t="str">
        <f>VLOOKUP(A2289,'Medical Examinations'!A2289:D2289,4,FALSE)</f>
        <v>Yes</v>
      </c>
      <c r="F2289" s="16" t="str">
        <f>VLOOKUP(A2289,'Medical Examinations'!A2289:E2289,5,FALSE)</f>
        <v>No</v>
      </c>
      <c r="G2289" s="16" t="str">
        <f>VLOOKUP(A2289,'Medical Examinations'!A2289:F2289,6,FALSE)</f>
        <v>No</v>
      </c>
      <c r="H2289" s="16">
        <f>VLOOKUP('HEALTH CARE'!A2289,'Medical Examinations'!A2289:G2289,7,FALSE)</f>
        <v>0</v>
      </c>
      <c r="I2289" s="16" t="str">
        <f>VLOOKUP(A2289,'Medical Examinations'!A2289:H2289,8,FALSE)</f>
        <v>No</v>
      </c>
      <c r="J2289" s="16" t="str">
        <f>VLOOKUP(A2289,'Medical Examinations'!A2289:I2289,9,FALSE)</f>
        <v>underweight</v>
      </c>
      <c r="K2289" s="16" t="str">
        <f>VLOOKUP(A2289,'Medical Examinations'!A2289:J2289,10,FALSE)</f>
        <v>normal</v>
      </c>
      <c r="L2289" s="18">
        <f>VLOOKUP(A2289,'Hospitalisation Details'!A:F, 5, FALSE)</f>
        <v>25</v>
      </c>
      <c r="M2289" s="16">
        <f>VLOOKUP(A2289,'Hospitalisation Details'!A2289:H2289,8,FALSE)</f>
        <v>1141</v>
      </c>
      <c r="N2289" s="16" t="str">
        <f>VLOOKUP(A2289,'Hospitalisation Details'!A2289:I2289,9,FALSE)</f>
        <v>tier - 3</v>
      </c>
      <c r="O2289" s="16" t="str">
        <f>VLOOKUP(A2289,'Hospitalisation Details'!A2289:J2289,10,FALSE)</f>
        <v>tier - 1</v>
      </c>
      <c r="P2289" s="16" t="str">
        <f>VLOOKUP(A2289,'Hospitalisation Details'!A2289:K2289,11,FALSE)</f>
        <v>R1013</v>
      </c>
      <c r="Q2289" s="16">
        <f>VLOOKUP(A2289,'Hospitalisation Details'!A2289:L2289,12,FALSE)</f>
        <v>21</v>
      </c>
    </row>
    <row r="2290" spans="1:17" ht="20.399999999999999" x14ac:dyDescent="0.6">
      <c r="A2290" s="17" t="s">
        <v>69</v>
      </c>
      <c r="B2290" s="16" t="str">
        <f>VLOOKUP('HEALTH CARE'!A2290,'Customer Names'!A2290:D2290,3,FALSE)</f>
        <v>Fraioli</v>
      </c>
      <c r="C2290" s="16">
        <f>VLOOKUP(A2290,'Medical Examinations'!A2290:B2290,2,FALSE)</f>
        <v>34.43</v>
      </c>
      <c r="D2290" s="16">
        <f>VLOOKUP(A2290,'Medical Examinations'!A2290:C2290,3,FALSE)</f>
        <v>4.2699999999999996</v>
      </c>
      <c r="E2290" s="16" t="str">
        <f>VLOOKUP(A2290,'Medical Examinations'!A2290:D2290,4,FALSE)</f>
        <v>No</v>
      </c>
      <c r="F2290" s="16" t="str">
        <f>VLOOKUP(A2290,'Medical Examinations'!A2290:E2290,5,FALSE)</f>
        <v>yes</v>
      </c>
      <c r="G2290" s="16" t="str">
        <f>VLOOKUP(A2290,'Medical Examinations'!A2290:F2290,6,FALSE)</f>
        <v>No</v>
      </c>
      <c r="H2290" s="16">
        <f>VLOOKUP('HEALTH CARE'!A2290,'Medical Examinations'!A2290:G2290,7,FALSE)</f>
        <v>1</v>
      </c>
      <c r="I2290" s="16" t="str">
        <f>VLOOKUP(A2290,'Medical Examinations'!A2290:H2290,8,FALSE)</f>
        <v>No</v>
      </c>
      <c r="J2290" s="16" t="str">
        <f>VLOOKUP(A2290,'Medical Examinations'!A2290:I2290,9,FALSE)</f>
        <v>obesity</v>
      </c>
      <c r="K2290" s="16" t="str">
        <f>VLOOKUP(A2290,'Medical Examinations'!A2290:J2290,10,FALSE)</f>
        <v>normal</v>
      </c>
      <c r="L2290" s="18">
        <f>VLOOKUP(A2290,'Hospitalisation Details'!A:F, 5, FALSE)</f>
        <v>27</v>
      </c>
      <c r="M2290" s="16">
        <f>VLOOKUP(A2290,'Hospitalisation Details'!A2290:H2290,8,FALSE)</f>
        <v>1137.47</v>
      </c>
      <c r="N2290" s="16" t="str">
        <f>VLOOKUP(A2290,'Hospitalisation Details'!A2290:I2290,9,FALSE)</f>
        <v>tier - 3</v>
      </c>
      <c r="O2290" s="16" t="str">
        <f>VLOOKUP(A2290,'Hospitalisation Details'!A2290:J2290,10,FALSE)</f>
        <v>tier - 2</v>
      </c>
      <c r="P2290" s="16" t="str">
        <f>VLOOKUP(A2290,'Hospitalisation Details'!A2290:K2290,11,FALSE)</f>
        <v>R1013</v>
      </c>
      <c r="Q2290" s="16">
        <f>VLOOKUP(A2290,'Hospitalisation Details'!A2290:L2290,12,FALSE)</f>
        <v>18</v>
      </c>
    </row>
    <row r="2291" spans="1:17" ht="20.399999999999999" x14ac:dyDescent="0.6">
      <c r="A2291" s="17" t="s">
        <v>68</v>
      </c>
      <c r="B2291" s="16" t="str">
        <f>VLOOKUP('HEALTH CARE'!A2291,'Customer Names'!A2291:D2291,3,FALSE)</f>
        <v>April</v>
      </c>
      <c r="C2291" s="16">
        <f>VLOOKUP(A2291,'Medical Examinations'!A2291:B2291,2,FALSE)</f>
        <v>34.1</v>
      </c>
      <c r="D2291" s="16">
        <f>VLOOKUP(A2291,'Medical Examinations'!A2291:C2291,3,FALSE)</f>
        <v>4.07</v>
      </c>
      <c r="E2291" s="16" t="str">
        <f>VLOOKUP(A2291,'Medical Examinations'!A2291:D2291,4,FALSE)</f>
        <v>No</v>
      </c>
      <c r="F2291" s="16" t="str">
        <f>VLOOKUP(A2291,'Medical Examinations'!A2291:E2291,5,FALSE)</f>
        <v>yes</v>
      </c>
      <c r="G2291" s="16" t="str">
        <f>VLOOKUP(A2291,'Medical Examinations'!A2291:F2291,6,FALSE)</f>
        <v>No</v>
      </c>
      <c r="H2291" s="16">
        <f>VLOOKUP('HEALTH CARE'!A2291,'Medical Examinations'!A2291:G2291,7,FALSE)</f>
        <v>1</v>
      </c>
      <c r="I2291" s="16" t="str">
        <f>VLOOKUP(A2291,'Medical Examinations'!A2291:H2291,8,FALSE)</f>
        <v>No</v>
      </c>
      <c r="J2291" s="16" t="str">
        <f>VLOOKUP(A2291,'Medical Examinations'!A2291:I2291,9,FALSE)</f>
        <v>obesity</v>
      </c>
      <c r="K2291" s="16" t="str">
        <f>VLOOKUP(A2291,'Medical Examinations'!A2291:J2291,10,FALSE)</f>
        <v>normal</v>
      </c>
      <c r="L2291" s="18">
        <f>VLOOKUP(A2291,'Hospitalisation Details'!A:F, 5, FALSE)</f>
        <v>15</v>
      </c>
      <c r="M2291" s="16">
        <f>VLOOKUP(A2291,'Hospitalisation Details'!A2291:H2291,8,FALSE)</f>
        <v>1137.01</v>
      </c>
      <c r="N2291" s="16" t="str">
        <f>VLOOKUP(A2291,'Hospitalisation Details'!A2291:I2291,9,FALSE)</f>
        <v>tier - 3</v>
      </c>
      <c r="O2291" s="16" t="str">
        <f>VLOOKUP(A2291,'Hospitalisation Details'!A2291:J2291,10,FALSE)</f>
        <v>tier - 1</v>
      </c>
      <c r="P2291" s="16" t="str">
        <f>VLOOKUP(A2291,'Hospitalisation Details'!A2291:K2291,11,FALSE)</f>
        <v>R1013</v>
      </c>
      <c r="Q2291" s="16">
        <f>VLOOKUP(A2291,'Hospitalisation Details'!A2291:L2291,12,FALSE)</f>
        <v>18</v>
      </c>
    </row>
    <row r="2292" spans="1:17" ht="20.399999999999999" x14ac:dyDescent="0.6">
      <c r="A2292" s="17" t="s">
        <v>67</v>
      </c>
      <c r="B2292" s="16" t="str">
        <f>VLOOKUP('HEALTH CARE'!A2292,'Customer Names'!A2292:D2292,3,FALSE)</f>
        <v>King</v>
      </c>
      <c r="C2292" s="16">
        <f>VLOOKUP(A2292,'Medical Examinations'!A2292:B2292,2,FALSE)</f>
        <v>19.3</v>
      </c>
      <c r="D2292" s="16">
        <f>VLOOKUP(A2292,'Medical Examinations'!A2292:C2292,3,FALSE)</f>
        <v>10.36</v>
      </c>
      <c r="E2292" s="16" t="str">
        <f>VLOOKUP(A2292,'Medical Examinations'!A2292:D2292,4,FALSE)</f>
        <v>No</v>
      </c>
      <c r="F2292" s="16" t="str">
        <f>VLOOKUP(A2292,'Medical Examinations'!A2292:E2292,5,FALSE)</f>
        <v>No</v>
      </c>
      <c r="G2292" s="16" t="str">
        <f>VLOOKUP(A2292,'Medical Examinations'!A2292:F2292,6,FALSE)</f>
        <v>No</v>
      </c>
      <c r="H2292" s="16">
        <f>VLOOKUP('HEALTH CARE'!A2292,'Medical Examinations'!A2292:G2292,7,FALSE)</f>
        <v>0</v>
      </c>
      <c r="I2292" s="16" t="str">
        <f>VLOOKUP(A2292,'Medical Examinations'!A2292:H2292,8,FALSE)</f>
        <v>No</v>
      </c>
      <c r="J2292" s="16" t="str">
        <f>VLOOKUP(A2292,'Medical Examinations'!A2292:I2292,9,FALSE)</f>
        <v>normal weight</v>
      </c>
      <c r="K2292" s="16" t="str">
        <f>VLOOKUP(A2292,'Medical Examinations'!A2292:J2292,10,FALSE)</f>
        <v>diabetes</v>
      </c>
      <c r="L2292" s="18">
        <f>VLOOKUP(A2292,'Hospitalisation Details'!A:F, 5, FALSE)</f>
        <v>11</v>
      </c>
      <c r="M2292" s="16">
        <f>VLOOKUP(A2292,'Hospitalisation Details'!A2292:H2292,8,FALSE)</f>
        <v>1137</v>
      </c>
      <c r="N2292" s="16" t="str">
        <f>VLOOKUP(A2292,'Hospitalisation Details'!A2292:I2292,9,FALSE)</f>
        <v>tier - 3</v>
      </c>
      <c r="O2292" s="16" t="str">
        <f>VLOOKUP(A2292,'Hospitalisation Details'!A2292:J2292,10,FALSE)</f>
        <v>tier - 1</v>
      </c>
      <c r="P2292" s="16" t="str">
        <f>VLOOKUP(A2292,'Hospitalisation Details'!A2292:K2292,11,FALSE)</f>
        <v>R1013</v>
      </c>
      <c r="Q2292" s="16">
        <f>VLOOKUP(A2292,'Hospitalisation Details'!A2292:L2292,12,FALSE)</f>
        <v>20</v>
      </c>
    </row>
    <row r="2293" spans="1:17" ht="20.399999999999999" x14ac:dyDescent="0.6">
      <c r="A2293" s="17" t="s">
        <v>66</v>
      </c>
      <c r="B2293" s="16" t="str">
        <f>VLOOKUP('HEALTH CARE'!A2293,'Customer Names'!A2293:D2293,3,FALSE)</f>
        <v>Talhelm</v>
      </c>
      <c r="C2293" s="16">
        <f>VLOOKUP(A2293,'Medical Examinations'!A2293:B2293,2,FALSE)</f>
        <v>33.659999999999997</v>
      </c>
      <c r="D2293" s="16">
        <f>VLOOKUP(A2293,'Medical Examinations'!A2293:C2293,3,FALSE)</f>
        <v>5.71</v>
      </c>
      <c r="E2293" s="16" t="str">
        <f>VLOOKUP(A2293,'Medical Examinations'!A2293:D2293,4,FALSE)</f>
        <v>No</v>
      </c>
      <c r="F2293" s="16" t="str">
        <f>VLOOKUP(A2293,'Medical Examinations'!A2293:E2293,5,FALSE)</f>
        <v>yes</v>
      </c>
      <c r="G2293" s="16" t="str">
        <f>VLOOKUP(A2293,'Medical Examinations'!A2293:F2293,6,FALSE)</f>
        <v>No</v>
      </c>
      <c r="H2293" s="16">
        <f>VLOOKUP('HEALTH CARE'!A2293,'Medical Examinations'!A2293:G2293,7,FALSE)</f>
        <v>1</v>
      </c>
      <c r="I2293" s="16" t="str">
        <f>VLOOKUP(A2293,'Medical Examinations'!A2293:H2293,8,FALSE)</f>
        <v>No</v>
      </c>
      <c r="J2293" s="16" t="str">
        <f>VLOOKUP(A2293,'Medical Examinations'!A2293:I2293,9,FALSE)</f>
        <v>obesity</v>
      </c>
      <c r="K2293" s="16" t="str">
        <f>VLOOKUP(A2293,'Medical Examinations'!A2293:J2293,10,FALSE)</f>
        <v>prediabetes</v>
      </c>
      <c r="L2293" s="18">
        <f>VLOOKUP(A2293,'Hospitalisation Details'!A:F, 5, FALSE)</f>
        <v>28</v>
      </c>
      <c r="M2293" s="16">
        <f>VLOOKUP(A2293,'Hospitalisation Details'!A2293:H2293,8,FALSE)</f>
        <v>1136.4000000000001</v>
      </c>
      <c r="N2293" s="16" t="str">
        <f>VLOOKUP(A2293,'Hospitalisation Details'!A2293:I2293,9,FALSE)</f>
        <v>tier - 3</v>
      </c>
      <c r="O2293" s="16" t="str">
        <f>VLOOKUP(A2293,'Hospitalisation Details'!A2293:J2293,10,FALSE)</f>
        <v>tier - 3</v>
      </c>
      <c r="P2293" s="16" t="str">
        <f>VLOOKUP(A2293,'Hospitalisation Details'!A2293:K2293,11,FALSE)</f>
        <v>R1013</v>
      </c>
      <c r="Q2293" s="16">
        <f>VLOOKUP(A2293,'Hospitalisation Details'!A2293:L2293,12,FALSE)</f>
        <v>18</v>
      </c>
    </row>
    <row r="2294" spans="1:17" ht="20.399999999999999" x14ac:dyDescent="0.6">
      <c r="A2294" s="17" t="s">
        <v>65</v>
      </c>
      <c r="B2294" s="16" t="str">
        <f>VLOOKUP('HEALTH CARE'!A2294,'Customer Names'!A2294:D2294,3,FALSE)</f>
        <v>Regnier</v>
      </c>
      <c r="C2294" s="16">
        <f>VLOOKUP(A2294,'Medical Examinations'!A2294:B2294,2,FALSE)</f>
        <v>33.33</v>
      </c>
      <c r="D2294" s="16">
        <f>VLOOKUP(A2294,'Medical Examinations'!A2294:C2294,3,FALSE)</f>
        <v>6.08</v>
      </c>
      <c r="E2294" s="16" t="str">
        <f>VLOOKUP(A2294,'Medical Examinations'!A2294:D2294,4,FALSE)</f>
        <v>No</v>
      </c>
      <c r="F2294" s="16" t="str">
        <f>VLOOKUP(A2294,'Medical Examinations'!A2294:E2294,5,FALSE)</f>
        <v>yes</v>
      </c>
      <c r="G2294" s="16" t="str">
        <f>VLOOKUP(A2294,'Medical Examinations'!A2294:F2294,6,FALSE)</f>
        <v>No</v>
      </c>
      <c r="H2294" s="16">
        <f>VLOOKUP('HEALTH CARE'!A2294,'Medical Examinations'!A2294:G2294,7,FALSE)</f>
        <v>1</v>
      </c>
      <c r="I2294" s="16" t="str">
        <f>VLOOKUP(A2294,'Medical Examinations'!A2294:H2294,8,FALSE)</f>
        <v>No</v>
      </c>
      <c r="J2294" s="16" t="str">
        <f>VLOOKUP(A2294,'Medical Examinations'!A2294:I2294,9,FALSE)</f>
        <v>obesity</v>
      </c>
      <c r="K2294" s="16" t="str">
        <f>VLOOKUP(A2294,'Medical Examinations'!A2294:J2294,10,FALSE)</f>
        <v>prediabetes</v>
      </c>
      <c r="L2294" s="18">
        <f>VLOOKUP(A2294,'Hospitalisation Details'!A:F, 5, FALSE)</f>
        <v>11</v>
      </c>
      <c r="M2294" s="16">
        <f>VLOOKUP(A2294,'Hospitalisation Details'!A2294:H2294,8,FALSE)</f>
        <v>1135.94</v>
      </c>
      <c r="N2294" s="16" t="str">
        <f>VLOOKUP(A2294,'Hospitalisation Details'!A2294:I2294,9,FALSE)</f>
        <v>tier - 3</v>
      </c>
      <c r="O2294" s="16" t="str">
        <f>VLOOKUP(A2294,'Hospitalisation Details'!A2294:J2294,10,FALSE)</f>
        <v>tier - 3</v>
      </c>
      <c r="P2294" s="16" t="str">
        <f>VLOOKUP(A2294,'Hospitalisation Details'!A2294:K2294,11,FALSE)</f>
        <v>R1013</v>
      </c>
      <c r="Q2294" s="16">
        <f>VLOOKUP(A2294,'Hospitalisation Details'!A2294:L2294,12,FALSE)</f>
        <v>18</v>
      </c>
    </row>
    <row r="2295" spans="1:17" ht="20.399999999999999" x14ac:dyDescent="0.6">
      <c r="A2295" s="17" t="s">
        <v>64</v>
      </c>
      <c r="B2295" s="16" t="str">
        <f>VLOOKUP('HEALTH CARE'!A2295,'Customer Names'!A2295:D2295,3,FALSE)</f>
        <v>Treece</v>
      </c>
      <c r="C2295" s="16">
        <f>VLOOKUP(A2295,'Medical Examinations'!A2295:B2295,2,FALSE)</f>
        <v>21.84</v>
      </c>
      <c r="D2295" s="16">
        <f>VLOOKUP(A2295,'Medical Examinations'!A2295:C2295,3,FALSE)</f>
        <v>5.71</v>
      </c>
      <c r="E2295" s="16" t="str">
        <f>VLOOKUP(A2295,'Medical Examinations'!A2295:D2295,4,FALSE)</f>
        <v>No</v>
      </c>
      <c r="F2295" s="16" t="str">
        <f>VLOOKUP(A2295,'Medical Examinations'!A2295:E2295,5,FALSE)</f>
        <v>yes</v>
      </c>
      <c r="G2295" s="16" t="str">
        <f>VLOOKUP(A2295,'Medical Examinations'!A2295:F2295,6,FALSE)</f>
        <v>No</v>
      </c>
      <c r="H2295" s="16">
        <f>VLOOKUP('HEALTH CARE'!A2295,'Medical Examinations'!A2295:G2295,7,FALSE)</f>
        <v>1</v>
      </c>
      <c r="I2295" s="16" t="str">
        <f>VLOOKUP(A2295,'Medical Examinations'!A2295:H2295,8,FALSE)</f>
        <v>No</v>
      </c>
      <c r="J2295" s="16" t="str">
        <f>VLOOKUP(A2295,'Medical Examinations'!A2295:I2295,9,FALSE)</f>
        <v>normal weight</v>
      </c>
      <c r="K2295" s="16" t="str">
        <f>VLOOKUP(A2295,'Medical Examinations'!A2295:J2295,10,FALSE)</f>
        <v>prediabetes</v>
      </c>
      <c r="L2295" s="18">
        <f>VLOOKUP(A2295,'Hospitalisation Details'!A:F, 5, FALSE)</f>
        <v>6</v>
      </c>
      <c r="M2295" s="16">
        <f>VLOOKUP(A2295,'Hospitalisation Details'!A2295:H2295,8,FALSE)</f>
        <v>1135</v>
      </c>
      <c r="N2295" s="16" t="str">
        <f>VLOOKUP(A2295,'Hospitalisation Details'!A2295:I2295,9,FALSE)</f>
        <v>tier - 3</v>
      </c>
      <c r="O2295" s="16" t="str">
        <f>VLOOKUP(A2295,'Hospitalisation Details'!A2295:J2295,10,FALSE)</f>
        <v>tier - 3</v>
      </c>
      <c r="P2295" s="16" t="str">
        <f>VLOOKUP(A2295,'Hospitalisation Details'!A2295:K2295,11,FALSE)</f>
        <v>R1013</v>
      </c>
      <c r="Q2295" s="16">
        <f>VLOOKUP(A2295,'Hospitalisation Details'!A2295:L2295,12,FALSE)</f>
        <v>18</v>
      </c>
    </row>
    <row r="2296" spans="1:17" ht="20.399999999999999" x14ac:dyDescent="0.6">
      <c r="A2296" s="17" t="s">
        <v>63</v>
      </c>
      <c r="B2296" s="16" t="str">
        <f>VLOOKUP('HEALTH CARE'!A2296,'Customer Names'!A2296:D2296,3,FALSE)</f>
        <v>Beisel</v>
      </c>
      <c r="C2296" s="16">
        <f>VLOOKUP(A2296,'Medical Examinations'!A2296:B2296,2,FALSE)</f>
        <v>16.87</v>
      </c>
      <c r="D2296" s="16">
        <f>VLOOKUP(A2296,'Medical Examinations'!A2296:C2296,3,FALSE)</f>
        <v>9.1300000000000008</v>
      </c>
      <c r="E2296" s="16" t="str">
        <f>VLOOKUP(A2296,'Medical Examinations'!A2296:D2296,4,FALSE)</f>
        <v>No</v>
      </c>
      <c r="F2296" s="16" t="str">
        <f>VLOOKUP(A2296,'Medical Examinations'!A2296:E2296,5,FALSE)</f>
        <v>No</v>
      </c>
      <c r="G2296" s="16" t="str">
        <f>VLOOKUP(A2296,'Medical Examinations'!A2296:F2296,6,FALSE)</f>
        <v>No</v>
      </c>
      <c r="H2296" s="16">
        <f>VLOOKUP('HEALTH CARE'!A2296,'Medical Examinations'!A2296:G2296,7,FALSE)</f>
        <v>0</v>
      </c>
      <c r="I2296" s="16" t="str">
        <f>VLOOKUP(A2296,'Medical Examinations'!A2296:H2296,8,FALSE)</f>
        <v>No</v>
      </c>
      <c r="J2296" s="16" t="str">
        <f>VLOOKUP(A2296,'Medical Examinations'!A2296:I2296,9,FALSE)</f>
        <v>underweight</v>
      </c>
      <c r="K2296" s="16" t="str">
        <f>VLOOKUP(A2296,'Medical Examinations'!A2296:J2296,10,FALSE)</f>
        <v>diabetes</v>
      </c>
      <c r="L2296" s="18">
        <f>VLOOKUP(A2296,'Hospitalisation Details'!A:F, 5, FALSE)</f>
        <v>19</v>
      </c>
      <c r="M2296" s="16">
        <f>VLOOKUP(A2296,'Hospitalisation Details'!A2296:H2296,8,FALSE)</f>
        <v>1132</v>
      </c>
      <c r="N2296" s="16" t="str">
        <f>VLOOKUP(A2296,'Hospitalisation Details'!A2296:I2296,9,FALSE)</f>
        <v>tier - 3</v>
      </c>
      <c r="O2296" s="16" t="str">
        <f>VLOOKUP(A2296,'Hospitalisation Details'!A2296:J2296,10,FALSE)</f>
        <v>tier - 1</v>
      </c>
      <c r="P2296" s="16" t="str">
        <f>VLOOKUP(A2296,'Hospitalisation Details'!A2296:K2296,11,FALSE)</f>
        <v>R1013</v>
      </c>
      <c r="Q2296" s="16">
        <f>VLOOKUP(A2296,'Hospitalisation Details'!A2296:L2296,12,FALSE)</f>
        <v>20</v>
      </c>
    </row>
    <row r="2297" spans="1:17" ht="20.399999999999999" x14ac:dyDescent="0.6">
      <c r="A2297" s="17" t="s">
        <v>62</v>
      </c>
      <c r="B2297" s="16" t="str">
        <f>VLOOKUP('HEALTH CARE'!A2297,'Customer Names'!A2297:D2297,3,FALSE)</f>
        <v>Enke</v>
      </c>
      <c r="C2297" s="16">
        <f>VLOOKUP(A2297,'Medical Examinations'!A2297:B2297,2,FALSE)</f>
        <v>30.14</v>
      </c>
      <c r="D2297" s="16">
        <f>VLOOKUP(A2297,'Medical Examinations'!A2297:C2297,3,FALSE)</f>
        <v>5.49</v>
      </c>
      <c r="E2297" s="16" t="str">
        <f>VLOOKUP(A2297,'Medical Examinations'!A2297:D2297,4,FALSE)</f>
        <v>No</v>
      </c>
      <c r="F2297" s="16" t="str">
        <f>VLOOKUP(A2297,'Medical Examinations'!A2297:E2297,5,FALSE)</f>
        <v>yes</v>
      </c>
      <c r="G2297" s="16" t="str">
        <f>VLOOKUP(A2297,'Medical Examinations'!A2297:F2297,6,FALSE)</f>
        <v>No</v>
      </c>
      <c r="H2297" s="16">
        <f>VLOOKUP('HEALTH CARE'!A2297,'Medical Examinations'!A2297:G2297,7,FALSE)</f>
        <v>1</v>
      </c>
      <c r="I2297" s="16" t="str">
        <f>VLOOKUP(A2297,'Medical Examinations'!A2297:H2297,8,FALSE)</f>
        <v>No</v>
      </c>
      <c r="J2297" s="16" t="str">
        <f>VLOOKUP(A2297,'Medical Examinations'!A2297:I2297,9,FALSE)</f>
        <v>obesity</v>
      </c>
      <c r="K2297" s="16" t="str">
        <f>VLOOKUP(A2297,'Medical Examinations'!A2297:J2297,10,FALSE)</f>
        <v>normal</v>
      </c>
      <c r="L2297" s="18">
        <f>VLOOKUP(A2297,'Hospitalisation Details'!A:F, 5, FALSE)</f>
        <v>14</v>
      </c>
      <c r="M2297" s="16">
        <f>VLOOKUP(A2297,'Hospitalisation Details'!A2297:H2297,8,FALSE)</f>
        <v>1131.51</v>
      </c>
      <c r="N2297" s="16" t="str">
        <f>VLOOKUP(A2297,'Hospitalisation Details'!A2297:I2297,9,FALSE)</f>
        <v>tier - 3</v>
      </c>
      <c r="O2297" s="16" t="str">
        <f>VLOOKUP(A2297,'Hospitalisation Details'!A2297:J2297,10,FALSE)</f>
        <v>tier - 1</v>
      </c>
      <c r="P2297" s="16" t="str">
        <f>VLOOKUP(A2297,'Hospitalisation Details'!A2297:K2297,11,FALSE)</f>
        <v>R1013</v>
      </c>
      <c r="Q2297" s="16">
        <f>VLOOKUP(A2297,'Hospitalisation Details'!A2297:L2297,12,FALSE)</f>
        <v>18</v>
      </c>
    </row>
    <row r="2298" spans="1:17" ht="20.399999999999999" x14ac:dyDescent="0.6">
      <c r="A2298" s="17" t="s">
        <v>61</v>
      </c>
      <c r="B2298" s="16" t="str">
        <f>VLOOKUP('HEALTH CARE'!A2298,'Customer Names'!A2298:D2298,3,FALSE)</f>
        <v>Ruiz-Tagle Barros</v>
      </c>
      <c r="C2298" s="16">
        <f>VLOOKUP(A2298,'Medical Examinations'!A2298:B2298,2,FALSE)</f>
        <v>23.21</v>
      </c>
      <c r="D2298" s="16">
        <f>VLOOKUP(A2298,'Medical Examinations'!A2298:C2298,3,FALSE)</f>
        <v>4.37</v>
      </c>
      <c r="E2298" s="16" t="str">
        <f>VLOOKUP(A2298,'Medical Examinations'!A2298:D2298,4,FALSE)</f>
        <v>No</v>
      </c>
      <c r="F2298" s="16" t="str">
        <f>VLOOKUP(A2298,'Medical Examinations'!A2298:E2298,5,FALSE)</f>
        <v>yes</v>
      </c>
      <c r="G2298" s="16" t="str">
        <f>VLOOKUP(A2298,'Medical Examinations'!A2298:F2298,6,FALSE)</f>
        <v>No</v>
      </c>
      <c r="H2298" s="16">
        <f>VLOOKUP('HEALTH CARE'!A2298,'Medical Examinations'!A2298:G2298,7,FALSE)</f>
        <v>1</v>
      </c>
      <c r="I2298" s="16" t="str">
        <f>VLOOKUP(A2298,'Medical Examinations'!A2298:H2298,8,FALSE)</f>
        <v>No</v>
      </c>
      <c r="J2298" s="16" t="str">
        <f>VLOOKUP(A2298,'Medical Examinations'!A2298:I2298,9,FALSE)</f>
        <v>normal weight</v>
      </c>
      <c r="K2298" s="16" t="str">
        <f>VLOOKUP(A2298,'Medical Examinations'!A2298:J2298,10,FALSE)</f>
        <v>normal</v>
      </c>
      <c r="L2298" s="18">
        <f>VLOOKUP(A2298,'Hospitalisation Details'!A:F, 5, FALSE)</f>
        <v>12</v>
      </c>
      <c r="M2298" s="16">
        <f>VLOOKUP(A2298,'Hospitalisation Details'!A2298:H2298,8,FALSE)</f>
        <v>1121.8699999999999</v>
      </c>
      <c r="N2298" s="16" t="str">
        <f>VLOOKUP(A2298,'Hospitalisation Details'!A2298:I2298,9,FALSE)</f>
        <v>tier - 3</v>
      </c>
      <c r="O2298" s="16" t="str">
        <f>VLOOKUP(A2298,'Hospitalisation Details'!A2298:J2298,10,FALSE)</f>
        <v>tier - 1</v>
      </c>
      <c r="P2298" s="16" t="str">
        <f>VLOOKUP(A2298,'Hospitalisation Details'!A2298:K2298,11,FALSE)</f>
        <v>R1013</v>
      </c>
      <c r="Q2298" s="16">
        <f>VLOOKUP(A2298,'Hospitalisation Details'!A2298:L2298,12,FALSE)</f>
        <v>18</v>
      </c>
    </row>
    <row r="2299" spans="1:17" ht="20.399999999999999" x14ac:dyDescent="0.6">
      <c r="A2299" s="17" t="s">
        <v>60</v>
      </c>
      <c r="B2299" s="16" t="str">
        <f>VLOOKUP('HEALTH CARE'!A2299,'Customer Names'!A2299:D2299,3,FALSE)</f>
        <v>Ferrell</v>
      </c>
      <c r="C2299" s="16">
        <f>VLOOKUP(A2299,'Medical Examinations'!A2299:B2299,2,FALSE)</f>
        <v>17.170000000000002</v>
      </c>
      <c r="D2299" s="16">
        <f>VLOOKUP(A2299,'Medical Examinations'!A2299:C2299,3,FALSE)</f>
        <v>8.4600000000000009</v>
      </c>
      <c r="E2299" s="16" t="str">
        <f>VLOOKUP(A2299,'Medical Examinations'!A2299:D2299,4,FALSE)</f>
        <v>No</v>
      </c>
      <c r="F2299" s="16" t="str">
        <f>VLOOKUP(A2299,'Medical Examinations'!A2299:E2299,5,FALSE)</f>
        <v>No</v>
      </c>
      <c r="G2299" s="16" t="str">
        <f>VLOOKUP(A2299,'Medical Examinations'!A2299:F2299,6,FALSE)</f>
        <v>No</v>
      </c>
      <c r="H2299" s="16">
        <f>VLOOKUP('HEALTH CARE'!A2299,'Medical Examinations'!A2299:G2299,7,FALSE)</f>
        <v>0</v>
      </c>
      <c r="I2299" s="16" t="str">
        <f>VLOOKUP(A2299,'Medical Examinations'!A2299:H2299,8,FALSE)</f>
        <v>No</v>
      </c>
      <c r="J2299" s="16" t="str">
        <f>VLOOKUP(A2299,'Medical Examinations'!A2299:I2299,9,FALSE)</f>
        <v>underweight</v>
      </c>
      <c r="K2299" s="16" t="str">
        <f>VLOOKUP(A2299,'Medical Examinations'!A2299:J2299,10,FALSE)</f>
        <v>diabetes</v>
      </c>
      <c r="L2299" s="18">
        <f>VLOOKUP(A2299,'Hospitalisation Details'!A:F, 5, FALSE)</f>
        <v>13</v>
      </c>
      <c r="M2299" s="16">
        <f>VLOOKUP(A2299,'Hospitalisation Details'!A2299:H2299,8,FALSE)</f>
        <v>1086</v>
      </c>
      <c r="N2299" s="16" t="str">
        <f>VLOOKUP(A2299,'Hospitalisation Details'!A2299:I2299,9,FALSE)</f>
        <v>tier - 3</v>
      </c>
      <c r="O2299" s="16" t="str">
        <f>VLOOKUP(A2299,'Hospitalisation Details'!A2299:J2299,10,FALSE)</f>
        <v>tier - 3</v>
      </c>
      <c r="P2299" s="16" t="str">
        <f>VLOOKUP(A2299,'Hospitalisation Details'!A2299:K2299,11,FALSE)</f>
        <v>R1013</v>
      </c>
      <c r="Q2299" s="16">
        <f>VLOOKUP(A2299,'Hospitalisation Details'!A2299:L2299,12,FALSE)</f>
        <v>20</v>
      </c>
    </row>
    <row r="2300" spans="1:17" ht="20.399999999999999" x14ac:dyDescent="0.6">
      <c r="A2300" s="17" t="s">
        <v>59</v>
      </c>
      <c r="B2300" s="16" t="str">
        <f>VLOOKUP('HEALTH CARE'!A2300,'Customer Names'!A2300:D2300,3,FALSE)</f>
        <v>Gates</v>
      </c>
      <c r="C2300" s="16">
        <f>VLOOKUP(A2300,'Medical Examinations'!A2300:B2300,2,FALSE)</f>
        <v>15.61</v>
      </c>
      <c r="D2300" s="16">
        <f>VLOOKUP(A2300,'Medical Examinations'!A2300:C2300,3,FALSE)</f>
        <v>5.28</v>
      </c>
      <c r="E2300" s="16" t="str">
        <f>VLOOKUP(A2300,'Medical Examinations'!A2300:D2300,4,FALSE)</f>
        <v>No</v>
      </c>
      <c r="F2300" s="16" t="str">
        <f>VLOOKUP(A2300,'Medical Examinations'!A2300:E2300,5,FALSE)</f>
        <v>No</v>
      </c>
      <c r="G2300" s="16" t="str">
        <f>VLOOKUP(A2300,'Medical Examinations'!A2300:F2300,6,FALSE)</f>
        <v>No</v>
      </c>
      <c r="H2300" s="16">
        <f>VLOOKUP('HEALTH CARE'!A2300,'Medical Examinations'!A2300:G2300,7,FALSE)</f>
        <v>1</v>
      </c>
      <c r="I2300" s="16" t="str">
        <f>VLOOKUP(A2300,'Medical Examinations'!A2300:H2300,8,FALSE)</f>
        <v>No</v>
      </c>
      <c r="J2300" s="16" t="str">
        <f>VLOOKUP(A2300,'Medical Examinations'!A2300:I2300,9,FALSE)</f>
        <v>underweight</v>
      </c>
      <c r="K2300" s="16" t="str">
        <f>VLOOKUP(A2300,'Medical Examinations'!A2300:J2300,10,FALSE)</f>
        <v>normal</v>
      </c>
      <c r="L2300" s="18">
        <f>VLOOKUP(A2300,'Hospitalisation Details'!A:F, 5, FALSE)</f>
        <v>26</v>
      </c>
      <c r="M2300" s="16">
        <f>VLOOKUP(A2300,'Hospitalisation Details'!A2300:H2300,8,FALSE)</f>
        <v>1082</v>
      </c>
      <c r="N2300" s="16" t="str">
        <f>VLOOKUP(A2300,'Hospitalisation Details'!A2300:I2300,9,FALSE)</f>
        <v>tier - 3</v>
      </c>
      <c r="O2300" s="16" t="str">
        <f>VLOOKUP(A2300,'Hospitalisation Details'!A2300:J2300,10,FALSE)</f>
        <v>tier - 2</v>
      </c>
      <c r="P2300" s="16" t="str">
        <f>VLOOKUP(A2300,'Hospitalisation Details'!A2300:K2300,11,FALSE)</f>
        <v>R1013</v>
      </c>
      <c r="Q2300" s="16">
        <f>VLOOKUP(A2300,'Hospitalisation Details'!A2300:L2300,12,FALSE)</f>
        <v>24</v>
      </c>
    </row>
    <row r="2301" spans="1:17" ht="20.399999999999999" x14ac:dyDescent="0.6">
      <c r="A2301" s="17" t="s">
        <v>58</v>
      </c>
      <c r="B2301" s="16" t="str">
        <f>VLOOKUP('HEALTH CARE'!A2301,'Customer Names'!A2301:D2301,3,FALSE)</f>
        <v>Jeffers</v>
      </c>
      <c r="C2301" s="16">
        <f>VLOOKUP(A2301,'Medical Examinations'!A2301:B2301,2,FALSE)</f>
        <v>17.98</v>
      </c>
      <c r="D2301" s="16">
        <f>VLOOKUP(A2301,'Medical Examinations'!A2301:C2301,3,FALSE)</f>
        <v>5.33</v>
      </c>
      <c r="E2301" s="16" t="str">
        <f>VLOOKUP(A2301,'Medical Examinations'!A2301:D2301,4,FALSE)</f>
        <v>Yes</v>
      </c>
      <c r="F2301" s="16" t="str">
        <f>VLOOKUP(A2301,'Medical Examinations'!A2301:E2301,5,FALSE)</f>
        <v>No</v>
      </c>
      <c r="G2301" s="16" t="str">
        <f>VLOOKUP(A2301,'Medical Examinations'!A2301:F2301,6,FALSE)</f>
        <v>Yes</v>
      </c>
      <c r="H2301" s="16">
        <f>VLOOKUP('HEALTH CARE'!A2301,'Medical Examinations'!A2301:G2301,7,FALSE)</f>
        <v>1</v>
      </c>
      <c r="I2301" s="16" t="str">
        <f>VLOOKUP(A2301,'Medical Examinations'!A2301:H2301,8,FALSE)</f>
        <v>No</v>
      </c>
      <c r="J2301" s="16" t="str">
        <f>VLOOKUP(A2301,'Medical Examinations'!A2301:I2301,9,FALSE)</f>
        <v>underweight</v>
      </c>
      <c r="K2301" s="16" t="str">
        <f>VLOOKUP(A2301,'Medical Examinations'!A2301:J2301,10,FALSE)</f>
        <v>normal</v>
      </c>
      <c r="L2301" s="18">
        <f>VLOOKUP(A2301,'Hospitalisation Details'!A:F, 5, FALSE)</f>
        <v>13</v>
      </c>
      <c r="M2301" s="16">
        <f>VLOOKUP(A2301,'Hospitalisation Details'!A2301:H2301,8,FALSE)</f>
        <v>1071</v>
      </c>
      <c r="N2301" s="16" t="str">
        <f>VLOOKUP(A2301,'Hospitalisation Details'!A2301:I2301,9,FALSE)</f>
        <v>tier - 3</v>
      </c>
      <c r="O2301" s="16" t="str">
        <f>VLOOKUP(A2301,'Hospitalisation Details'!A2301:J2301,10,FALSE)</f>
        <v>tier - 3</v>
      </c>
      <c r="P2301" s="16" t="str">
        <f>VLOOKUP(A2301,'Hospitalisation Details'!A2301:K2301,11,FALSE)</f>
        <v>R1013</v>
      </c>
      <c r="Q2301" s="16">
        <f>VLOOKUP(A2301,'Hospitalisation Details'!A2301:L2301,12,FALSE)</f>
        <v>25</v>
      </c>
    </row>
    <row r="2302" spans="1:17" ht="20.399999999999999" x14ac:dyDescent="0.6">
      <c r="A2302" s="17" t="s">
        <v>57</v>
      </c>
      <c r="B2302" s="16" t="str">
        <f>VLOOKUP('HEALTH CARE'!A2302,'Customer Names'!A2302:D2302,3,FALSE)</f>
        <v>Sulhanek</v>
      </c>
      <c r="C2302" s="16">
        <f>VLOOKUP(A2302,'Medical Examinations'!A2302:B2302,2,FALSE)</f>
        <v>21.64</v>
      </c>
      <c r="D2302" s="16">
        <f>VLOOKUP(A2302,'Medical Examinations'!A2302:C2302,3,FALSE)</f>
        <v>5.5</v>
      </c>
      <c r="E2302" s="16" t="str">
        <f>VLOOKUP(A2302,'Medical Examinations'!A2302:D2302,4,FALSE)</f>
        <v>No</v>
      </c>
      <c r="F2302" s="16" t="str">
        <f>VLOOKUP(A2302,'Medical Examinations'!A2302:E2302,5,FALSE)</f>
        <v>yes</v>
      </c>
      <c r="G2302" s="16" t="str">
        <f>VLOOKUP(A2302,'Medical Examinations'!A2302:F2302,6,FALSE)</f>
        <v>No</v>
      </c>
      <c r="H2302" s="16">
        <f>VLOOKUP('HEALTH CARE'!A2302,'Medical Examinations'!A2302:G2302,7,FALSE)</f>
        <v>1</v>
      </c>
      <c r="I2302" s="16" t="str">
        <f>VLOOKUP(A2302,'Medical Examinations'!A2302:H2302,8,FALSE)</f>
        <v>No</v>
      </c>
      <c r="J2302" s="16" t="str">
        <f>VLOOKUP(A2302,'Medical Examinations'!A2302:I2302,9,FALSE)</f>
        <v>normal weight</v>
      </c>
      <c r="K2302" s="16" t="str">
        <f>VLOOKUP(A2302,'Medical Examinations'!A2302:J2302,10,FALSE)</f>
        <v>normal</v>
      </c>
      <c r="L2302" s="18">
        <f>VLOOKUP(A2302,'Hospitalisation Details'!A:F, 5, FALSE)</f>
        <v>24</v>
      </c>
      <c r="M2302" s="16">
        <f>VLOOKUP(A2302,'Hospitalisation Details'!A2302:H2302,8,FALSE)</f>
        <v>1070</v>
      </c>
      <c r="N2302" s="16" t="str">
        <f>VLOOKUP(A2302,'Hospitalisation Details'!A2302:I2302,9,FALSE)</f>
        <v>tier - 3</v>
      </c>
      <c r="O2302" s="16" t="str">
        <f>VLOOKUP(A2302,'Hospitalisation Details'!A2302:J2302,10,FALSE)</f>
        <v>tier - 3</v>
      </c>
      <c r="P2302" s="16" t="str">
        <f>VLOOKUP(A2302,'Hospitalisation Details'!A2302:K2302,11,FALSE)</f>
        <v>R1013</v>
      </c>
      <c r="Q2302" s="16">
        <f>VLOOKUP(A2302,'Hospitalisation Details'!A2302:L2302,12,FALSE)</f>
        <v>18</v>
      </c>
    </row>
    <row r="2303" spans="1:17" ht="20.399999999999999" x14ac:dyDescent="0.6">
      <c r="A2303" s="17" t="s">
        <v>56</v>
      </c>
      <c r="B2303" s="16" t="str">
        <f>VLOOKUP('HEALTH CARE'!A2303,'Customer Names'!A2303:D2303,3,FALSE)</f>
        <v>Ozahowski</v>
      </c>
      <c r="C2303" s="16">
        <f>VLOOKUP(A2303,'Medical Examinations'!A2303:B2303,2,FALSE)</f>
        <v>16.399999999999999</v>
      </c>
      <c r="D2303" s="16">
        <f>VLOOKUP(A2303,'Medical Examinations'!A2303:C2303,3,FALSE)</f>
        <v>5.4</v>
      </c>
      <c r="E2303" s="16" t="str">
        <f>VLOOKUP(A2303,'Medical Examinations'!A2303:D2303,4,FALSE)</f>
        <v>No</v>
      </c>
      <c r="F2303" s="16" t="str">
        <f>VLOOKUP(A2303,'Medical Examinations'!A2303:E2303,5,FALSE)</f>
        <v>No</v>
      </c>
      <c r="G2303" s="16" t="str">
        <f>VLOOKUP(A2303,'Medical Examinations'!A2303:F2303,6,FALSE)</f>
        <v>Yes</v>
      </c>
      <c r="H2303" s="16">
        <f>VLOOKUP('HEALTH CARE'!A2303,'Medical Examinations'!A2303:G2303,7,FALSE)</f>
        <v>1</v>
      </c>
      <c r="I2303" s="16" t="str">
        <f>VLOOKUP(A2303,'Medical Examinations'!A2303:H2303,8,FALSE)</f>
        <v>No</v>
      </c>
      <c r="J2303" s="16" t="str">
        <f>VLOOKUP(A2303,'Medical Examinations'!A2303:I2303,9,FALSE)</f>
        <v>underweight</v>
      </c>
      <c r="K2303" s="16" t="str">
        <f>VLOOKUP(A2303,'Medical Examinations'!A2303:J2303,10,FALSE)</f>
        <v>normal</v>
      </c>
      <c r="L2303" s="18">
        <f>VLOOKUP(A2303,'Hospitalisation Details'!A:F, 5, FALSE)</f>
        <v>28</v>
      </c>
      <c r="M2303" s="16">
        <f>VLOOKUP(A2303,'Hospitalisation Details'!A2303:H2303,8,FALSE)</f>
        <v>1068</v>
      </c>
      <c r="N2303" s="16" t="str">
        <f>VLOOKUP(A2303,'Hospitalisation Details'!A2303:I2303,9,FALSE)</f>
        <v>tier - 3</v>
      </c>
      <c r="O2303" s="16" t="str">
        <f>VLOOKUP(A2303,'Hospitalisation Details'!A2303:J2303,10,FALSE)</f>
        <v>tier - 1</v>
      </c>
      <c r="P2303" s="16" t="str">
        <f>VLOOKUP(A2303,'Hospitalisation Details'!A2303:K2303,11,FALSE)</f>
        <v>R1013</v>
      </c>
      <c r="Q2303" s="16">
        <f>VLOOKUP(A2303,'Hospitalisation Details'!A2303:L2303,12,FALSE)</f>
        <v>29</v>
      </c>
    </row>
    <row r="2304" spans="1:17" ht="20.399999999999999" x14ac:dyDescent="0.6">
      <c r="A2304" s="17" t="s">
        <v>55</v>
      </c>
      <c r="B2304" s="16" t="str">
        <f>VLOOKUP('HEALTH CARE'!A2304,'Customer Names'!A2304:D2304,3,FALSE)</f>
        <v>Caron</v>
      </c>
      <c r="C2304" s="16">
        <f>VLOOKUP(A2304,'Medical Examinations'!A2304:B2304,2,FALSE)</f>
        <v>15.77</v>
      </c>
      <c r="D2304" s="16">
        <f>VLOOKUP(A2304,'Medical Examinations'!A2304:C2304,3,FALSE)</f>
        <v>6.05</v>
      </c>
      <c r="E2304" s="16" t="str">
        <f>VLOOKUP(A2304,'Medical Examinations'!A2304:D2304,4,FALSE)</f>
        <v>Yes</v>
      </c>
      <c r="F2304" s="16" t="str">
        <f>VLOOKUP(A2304,'Medical Examinations'!A2304:E2304,5,FALSE)</f>
        <v>No</v>
      </c>
      <c r="G2304" s="16" t="str">
        <f>VLOOKUP(A2304,'Medical Examinations'!A2304:F2304,6,FALSE)</f>
        <v>No</v>
      </c>
      <c r="H2304" s="16">
        <f>VLOOKUP('HEALTH CARE'!A2304,'Medical Examinations'!A2304:G2304,7,FALSE)</f>
        <v>1</v>
      </c>
      <c r="I2304" s="16" t="str">
        <f>VLOOKUP(A2304,'Medical Examinations'!A2304:H2304,8,FALSE)</f>
        <v>No</v>
      </c>
      <c r="J2304" s="16" t="str">
        <f>VLOOKUP(A2304,'Medical Examinations'!A2304:I2304,9,FALSE)</f>
        <v>underweight</v>
      </c>
      <c r="K2304" s="16" t="str">
        <f>VLOOKUP(A2304,'Medical Examinations'!A2304:J2304,10,FALSE)</f>
        <v>prediabetes</v>
      </c>
      <c r="L2304" s="18">
        <f>VLOOKUP(A2304,'Hospitalisation Details'!A:F, 5, FALSE)</f>
        <v>1</v>
      </c>
      <c r="M2304" s="16">
        <f>VLOOKUP(A2304,'Hospitalisation Details'!A2304:H2304,8,FALSE)</f>
        <v>1056</v>
      </c>
      <c r="N2304" s="16" t="str">
        <f>VLOOKUP(A2304,'Hospitalisation Details'!A2304:I2304,9,FALSE)</f>
        <v>tier - 3</v>
      </c>
      <c r="O2304" s="16" t="str">
        <f>VLOOKUP(A2304,'Hospitalisation Details'!A2304:J2304,10,FALSE)</f>
        <v>tier - 2</v>
      </c>
      <c r="P2304" s="16" t="str">
        <f>VLOOKUP(A2304,'Hospitalisation Details'!A2304:K2304,11,FALSE)</f>
        <v>R1013</v>
      </c>
      <c r="Q2304" s="16">
        <f>VLOOKUP(A2304,'Hospitalisation Details'!A2304:L2304,12,FALSE)</f>
        <v>28</v>
      </c>
    </row>
    <row r="2305" spans="1:17" ht="20.399999999999999" x14ac:dyDescent="0.6">
      <c r="A2305" s="17" t="s">
        <v>54</v>
      </c>
      <c r="B2305" s="16" t="str">
        <f>VLOOKUP('HEALTH CARE'!A2305,'Customer Names'!A2305:D2305,3,FALSE)</f>
        <v>Fullarton</v>
      </c>
      <c r="C2305" s="16">
        <f>VLOOKUP(A2305,'Medical Examinations'!A2305:B2305,2,FALSE)</f>
        <v>18.27</v>
      </c>
      <c r="D2305" s="16">
        <f>VLOOKUP(A2305,'Medical Examinations'!A2305:C2305,3,FALSE)</f>
        <v>11.46</v>
      </c>
      <c r="E2305" s="16" t="str">
        <f>VLOOKUP(A2305,'Medical Examinations'!A2305:D2305,4,FALSE)</f>
        <v>No</v>
      </c>
      <c r="F2305" s="16" t="str">
        <f>VLOOKUP(A2305,'Medical Examinations'!A2305:E2305,5,FALSE)</f>
        <v>No</v>
      </c>
      <c r="G2305" s="16" t="str">
        <f>VLOOKUP(A2305,'Medical Examinations'!A2305:F2305,6,FALSE)</f>
        <v>No</v>
      </c>
      <c r="H2305" s="16">
        <f>VLOOKUP('HEALTH CARE'!A2305,'Medical Examinations'!A2305:G2305,7,FALSE)</f>
        <v>0</v>
      </c>
      <c r="I2305" s="16" t="str">
        <f>VLOOKUP(A2305,'Medical Examinations'!A2305:H2305,8,FALSE)</f>
        <v>No</v>
      </c>
      <c r="J2305" s="16" t="str">
        <f>VLOOKUP(A2305,'Medical Examinations'!A2305:I2305,9,FALSE)</f>
        <v>underweight</v>
      </c>
      <c r="K2305" s="16" t="str">
        <f>VLOOKUP(A2305,'Medical Examinations'!A2305:J2305,10,FALSE)</f>
        <v>diabetes</v>
      </c>
      <c r="L2305" s="18">
        <f>VLOOKUP(A2305,'Hospitalisation Details'!A:F, 5, FALSE)</f>
        <v>1</v>
      </c>
      <c r="M2305" s="16">
        <f>VLOOKUP(A2305,'Hospitalisation Details'!A2305:H2305,8,FALSE)</f>
        <v>1049</v>
      </c>
      <c r="N2305" s="16" t="str">
        <f>VLOOKUP(A2305,'Hospitalisation Details'!A2305:I2305,9,FALSE)</f>
        <v>tier - 3</v>
      </c>
      <c r="O2305" s="16" t="str">
        <f>VLOOKUP(A2305,'Hospitalisation Details'!A2305:J2305,10,FALSE)</f>
        <v>tier - 2</v>
      </c>
      <c r="P2305" s="16" t="str">
        <f>VLOOKUP(A2305,'Hospitalisation Details'!A2305:K2305,11,FALSE)</f>
        <v>R1012</v>
      </c>
      <c r="Q2305" s="16">
        <f>VLOOKUP(A2305,'Hospitalisation Details'!A2305:L2305,12,FALSE)</f>
        <v>20</v>
      </c>
    </row>
    <row r="2306" spans="1:17" ht="20.399999999999999" x14ac:dyDescent="0.6">
      <c r="A2306" s="17" t="s">
        <v>53</v>
      </c>
      <c r="B2306" s="16" t="str">
        <f>VLOOKUP('HEALTH CARE'!A2306,'Customer Names'!A2306:D2306,3,FALSE)</f>
        <v>Lindgren</v>
      </c>
      <c r="C2306" s="16">
        <f>VLOOKUP(A2306,'Medical Examinations'!A2306:B2306,2,FALSE)</f>
        <v>16.489999999999998</v>
      </c>
      <c r="D2306" s="16">
        <f>VLOOKUP(A2306,'Medical Examinations'!A2306:C2306,3,FALSE)</f>
        <v>8.48</v>
      </c>
      <c r="E2306" s="16" t="str">
        <f>VLOOKUP(A2306,'Medical Examinations'!A2306:D2306,4,FALSE)</f>
        <v>No</v>
      </c>
      <c r="F2306" s="16" t="str">
        <f>VLOOKUP(A2306,'Medical Examinations'!A2306:E2306,5,FALSE)</f>
        <v>No</v>
      </c>
      <c r="G2306" s="16" t="str">
        <f>VLOOKUP(A2306,'Medical Examinations'!A2306:F2306,6,FALSE)</f>
        <v>No</v>
      </c>
      <c r="H2306" s="16">
        <f>VLOOKUP('HEALTH CARE'!A2306,'Medical Examinations'!A2306:G2306,7,FALSE)</f>
        <v>0</v>
      </c>
      <c r="I2306" s="16" t="str">
        <f>VLOOKUP(A2306,'Medical Examinations'!A2306:H2306,8,FALSE)</f>
        <v>No</v>
      </c>
      <c r="J2306" s="16" t="str">
        <f>VLOOKUP(A2306,'Medical Examinations'!A2306:I2306,9,FALSE)</f>
        <v>underweight</v>
      </c>
      <c r="K2306" s="16" t="str">
        <f>VLOOKUP(A2306,'Medical Examinations'!A2306:J2306,10,FALSE)</f>
        <v>diabetes</v>
      </c>
      <c r="L2306" s="18">
        <f>VLOOKUP(A2306,'Hospitalisation Details'!A:F, 5, FALSE)</f>
        <v>20</v>
      </c>
      <c r="M2306" s="16">
        <f>VLOOKUP(A2306,'Hospitalisation Details'!A2306:H2306,8,FALSE)</f>
        <v>1047</v>
      </c>
      <c r="N2306" s="16" t="str">
        <f>VLOOKUP(A2306,'Hospitalisation Details'!A2306:I2306,9,FALSE)</f>
        <v>tier - 3</v>
      </c>
      <c r="O2306" s="16" t="str">
        <f>VLOOKUP(A2306,'Hospitalisation Details'!A2306:J2306,10,FALSE)</f>
        <v>tier - 1</v>
      </c>
      <c r="P2306" s="16" t="str">
        <f>VLOOKUP(A2306,'Hospitalisation Details'!A2306:K2306,11,FALSE)</f>
        <v>R1013</v>
      </c>
      <c r="Q2306" s="16">
        <f>VLOOKUP(A2306,'Hospitalisation Details'!A2306:L2306,12,FALSE)</f>
        <v>20</v>
      </c>
    </row>
    <row r="2307" spans="1:17" ht="20.399999999999999" x14ac:dyDescent="0.6">
      <c r="A2307" s="17" t="s">
        <v>52</v>
      </c>
      <c r="B2307" s="16" t="str">
        <f>VLOOKUP('HEALTH CARE'!A2307,'Customer Names'!A2307:D2307,3,FALSE)</f>
        <v>Akiha</v>
      </c>
      <c r="C2307" s="16">
        <f>VLOOKUP(A2307,'Medical Examinations'!A2307:B2307,2,FALSE)</f>
        <v>16.14</v>
      </c>
      <c r="D2307" s="16">
        <f>VLOOKUP(A2307,'Medical Examinations'!A2307:C2307,3,FALSE)</f>
        <v>4.8600000000000003</v>
      </c>
      <c r="E2307" s="16" t="str">
        <f>VLOOKUP(A2307,'Medical Examinations'!A2307:D2307,4,FALSE)</f>
        <v>No</v>
      </c>
      <c r="F2307" s="16" t="str">
        <f>VLOOKUP(A2307,'Medical Examinations'!A2307:E2307,5,FALSE)</f>
        <v>No</v>
      </c>
      <c r="G2307" s="16" t="str">
        <f>VLOOKUP(A2307,'Medical Examinations'!A2307:F2307,6,FALSE)</f>
        <v>No</v>
      </c>
      <c r="H2307" s="16">
        <f>VLOOKUP('HEALTH CARE'!A2307,'Medical Examinations'!A2307:G2307,7,FALSE)</f>
        <v>0</v>
      </c>
      <c r="I2307" s="16" t="str">
        <f>VLOOKUP(A2307,'Medical Examinations'!A2307:H2307,8,FALSE)</f>
        <v>No</v>
      </c>
      <c r="J2307" s="16" t="str">
        <f>VLOOKUP(A2307,'Medical Examinations'!A2307:I2307,9,FALSE)</f>
        <v>underweight</v>
      </c>
      <c r="K2307" s="16" t="str">
        <f>VLOOKUP(A2307,'Medical Examinations'!A2307:J2307,10,FALSE)</f>
        <v>normal</v>
      </c>
      <c r="L2307" s="18">
        <f>VLOOKUP(A2307,'Hospitalisation Details'!A:F, 5, FALSE)</f>
        <v>17</v>
      </c>
      <c r="M2307" s="16">
        <f>VLOOKUP(A2307,'Hospitalisation Details'!A2307:H2307,8,FALSE)</f>
        <v>1044</v>
      </c>
      <c r="N2307" s="16" t="str">
        <f>VLOOKUP(A2307,'Hospitalisation Details'!A2307:I2307,9,FALSE)</f>
        <v>tier - 3</v>
      </c>
      <c r="O2307" s="16" t="str">
        <f>VLOOKUP(A2307,'Hospitalisation Details'!A2307:J2307,10,FALSE)</f>
        <v>tier - 2</v>
      </c>
      <c r="P2307" s="16" t="str">
        <f>VLOOKUP(A2307,'Hospitalisation Details'!A2307:K2307,11,FALSE)</f>
        <v>R1013</v>
      </c>
      <c r="Q2307" s="16">
        <f>VLOOKUP(A2307,'Hospitalisation Details'!A2307:L2307,12,FALSE)</f>
        <v>28</v>
      </c>
    </row>
    <row r="2308" spans="1:17" ht="20.399999999999999" x14ac:dyDescent="0.6">
      <c r="A2308" s="17" t="s">
        <v>51</v>
      </c>
      <c r="B2308" s="16" t="str">
        <f>VLOOKUP('HEALTH CARE'!A2308,'Customer Names'!A2308:D2308,3,FALSE)</f>
        <v>Sweny</v>
      </c>
      <c r="C2308" s="16">
        <f>VLOOKUP(A2308,'Medical Examinations'!A2308:B2308,2,FALSE)</f>
        <v>20.85</v>
      </c>
      <c r="D2308" s="16">
        <f>VLOOKUP(A2308,'Medical Examinations'!A2308:C2308,3,FALSE)</f>
        <v>4.45</v>
      </c>
      <c r="E2308" s="16" t="str">
        <f>VLOOKUP(A2308,'Medical Examinations'!A2308:D2308,4,FALSE)</f>
        <v>Yes</v>
      </c>
      <c r="F2308" s="16" t="str">
        <f>VLOOKUP(A2308,'Medical Examinations'!A2308:E2308,5,FALSE)</f>
        <v>No</v>
      </c>
      <c r="G2308" s="16" t="str">
        <f>VLOOKUP(A2308,'Medical Examinations'!A2308:F2308,6,FALSE)</f>
        <v>No</v>
      </c>
      <c r="H2308" s="16">
        <f>VLOOKUP('HEALTH CARE'!A2308,'Medical Examinations'!A2308:G2308,7,FALSE)</f>
        <v>1</v>
      </c>
      <c r="I2308" s="16" t="str">
        <f>VLOOKUP(A2308,'Medical Examinations'!A2308:H2308,8,FALSE)</f>
        <v>No</v>
      </c>
      <c r="J2308" s="16" t="str">
        <f>VLOOKUP(A2308,'Medical Examinations'!A2308:I2308,9,FALSE)</f>
        <v>normal weight</v>
      </c>
      <c r="K2308" s="16" t="str">
        <f>VLOOKUP(A2308,'Medical Examinations'!A2308:J2308,10,FALSE)</f>
        <v>normal</v>
      </c>
      <c r="L2308" s="18">
        <f>VLOOKUP(A2308,'Hospitalisation Details'!A:F, 5, FALSE)</f>
        <v>5</v>
      </c>
      <c r="M2308" s="16">
        <f>VLOOKUP(A2308,'Hospitalisation Details'!A2308:H2308,8,FALSE)</f>
        <v>1033.74</v>
      </c>
      <c r="N2308" s="16" t="str">
        <f>VLOOKUP(A2308,'Hospitalisation Details'!A2308:I2308,9,FALSE)</f>
        <v>tier - 3</v>
      </c>
      <c r="O2308" s="16" t="str">
        <f>VLOOKUP(A2308,'Hospitalisation Details'!A2308:J2308,10,FALSE)</f>
        <v>tier - 1</v>
      </c>
      <c r="P2308" s="16" t="str">
        <f>VLOOKUP(A2308,'Hospitalisation Details'!A2308:K2308,11,FALSE)</f>
        <v>R1013</v>
      </c>
      <c r="Q2308" s="16">
        <f>VLOOKUP(A2308,'Hospitalisation Details'!A2308:L2308,12,FALSE)</f>
        <v>27</v>
      </c>
    </row>
    <row r="2309" spans="1:17" ht="20.399999999999999" x14ac:dyDescent="0.6">
      <c r="A2309" s="17" t="s">
        <v>50</v>
      </c>
      <c r="B2309" s="16" t="str">
        <f>VLOOKUP('HEALTH CARE'!A2309,'Customer Names'!A2309:D2309,3,FALSE)</f>
        <v>Tobin</v>
      </c>
      <c r="C2309" s="16">
        <f>VLOOKUP(A2309,'Medical Examinations'!A2309:B2309,2,FALSE)</f>
        <v>15.88</v>
      </c>
      <c r="D2309" s="16">
        <f>VLOOKUP(A2309,'Medical Examinations'!A2309:C2309,3,FALSE)</f>
        <v>4.3600000000000003</v>
      </c>
      <c r="E2309" s="16" t="str">
        <f>VLOOKUP(A2309,'Medical Examinations'!A2309:D2309,4,FALSE)</f>
        <v>No</v>
      </c>
      <c r="F2309" s="16" t="str">
        <f>VLOOKUP(A2309,'Medical Examinations'!A2309:E2309,5,FALSE)</f>
        <v>No</v>
      </c>
      <c r="G2309" s="16" t="str">
        <f>VLOOKUP(A2309,'Medical Examinations'!A2309:F2309,6,FALSE)</f>
        <v>No</v>
      </c>
      <c r="H2309" s="16">
        <f>VLOOKUP('HEALTH CARE'!A2309,'Medical Examinations'!A2309:G2309,7,FALSE)</f>
        <v>0</v>
      </c>
      <c r="I2309" s="16" t="str">
        <f>VLOOKUP(A2309,'Medical Examinations'!A2309:H2309,8,FALSE)</f>
        <v>No</v>
      </c>
      <c r="J2309" s="16" t="str">
        <f>VLOOKUP(A2309,'Medical Examinations'!A2309:I2309,9,FALSE)</f>
        <v>underweight</v>
      </c>
      <c r="K2309" s="16" t="str">
        <f>VLOOKUP(A2309,'Medical Examinations'!A2309:J2309,10,FALSE)</f>
        <v>normal</v>
      </c>
      <c r="L2309" s="18">
        <f>VLOOKUP(A2309,'Hospitalisation Details'!A:F, 5, FALSE)</f>
        <v>5</v>
      </c>
      <c r="M2309" s="16">
        <f>VLOOKUP(A2309,'Hospitalisation Details'!A2309:H2309,8,FALSE)</f>
        <v>1019</v>
      </c>
      <c r="N2309" s="16" t="str">
        <f>VLOOKUP(A2309,'Hospitalisation Details'!A2309:I2309,9,FALSE)</f>
        <v>tier - 3</v>
      </c>
      <c r="O2309" s="16" t="str">
        <f>VLOOKUP(A2309,'Hospitalisation Details'!A2309:J2309,10,FALSE)</f>
        <v>tier - 2</v>
      </c>
      <c r="P2309" s="16" t="str">
        <f>VLOOKUP(A2309,'Hospitalisation Details'!A2309:K2309,11,FALSE)</f>
        <v>R1013</v>
      </c>
      <c r="Q2309" s="16">
        <f>VLOOKUP(A2309,'Hospitalisation Details'!A2309:L2309,12,FALSE)</f>
        <v>23</v>
      </c>
    </row>
    <row r="2310" spans="1:17" ht="20.399999999999999" x14ac:dyDescent="0.6">
      <c r="A2310" s="17" t="s">
        <v>49</v>
      </c>
      <c r="B2310" s="16" t="str">
        <f>VLOOKUP('HEALTH CARE'!A2310,'Customer Names'!A2310:D2310,3,FALSE)</f>
        <v>Pedersen</v>
      </c>
      <c r="C2310" s="16">
        <f>VLOOKUP(A2310,'Medical Examinations'!A2310:B2310,2,FALSE)</f>
        <v>20.66</v>
      </c>
      <c r="D2310" s="16">
        <f>VLOOKUP(A2310,'Medical Examinations'!A2310:C2310,3,FALSE)</f>
        <v>5.8</v>
      </c>
      <c r="E2310" s="16" t="str">
        <f>VLOOKUP(A2310,'Medical Examinations'!A2310:D2310,4,FALSE)</f>
        <v>No</v>
      </c>
      <c r="F2310" s="16" t="str">
        <f>VLOOKUP(A2310,'Medical Examinations'!A2310:E2310,5,FALSE)</f>
        <v>yes</v>
      </c>
      <c r="G2310" s="16" t="str">
        <f>VLOOKUP(A2310,'Medical Examinations'!A2310:F2310,6,FALSE)</f>
        <v>No</v>
      </c>
      <c r="H2310" s="16">
        <f>VLOOKUP('HEALTH CARE'!A2310,'Medical Examinations'!A2310:G2310,7,FALSE)</f>
        <v>1</v>
      </c>
      <c r="I2310" s="16" t="str">
        <f>VLOOKUP(A2310,'Medical Examinations'!A2310:H2310,8,FALSE)</f>
        <v>No</v>
      </c>
      <c r="J2310" s="16" t="str">
        <f>VLOOKUP(A2310,'Medical Examinations'!A2310:I2310,9,FALSE)</f>
        <v>normal weight</v>
      </c>
      <c r="K2310" s="16" t="str">
        <f>VLOOKUP(A2310,'Medical Examinations'!A2310:J2310,10,FALSE)</f>
        <v>prediabetes</v>
      </c>
      <c r="L2310" s="18">
        <f>VLOOKUP(A2310,'Hospitalisation Details'!A:F, 5, FALSE)</f>
        <v>9</v>
      </c>
      <c r="M2310" s="16">
        <f>VLOOKUP(A2310,'Hospitalisation Details'!A2310:H2310,8,FALSE)</f>
        <v>1012</v>
      </c>
      <c r="N2310" s="16" t="str">
        <f>VLOOKUP(A2310,'Hospitalisation Details'!A2310:I2310,9,FALSE)</f>
        <v>tier - 3</v>
      </c>
      <c r="O2310" s="16" t="str">
        <f>VLOOKUP(A2310,'Hospitalisation Details'!A2310:J2310,10,FALSE)</f>
        <v>tier - 2</v>
      </c>
      <c r="P2310" s="16" t="str">
        <f>VLOOKUP(A2310,'Hospitalisation Details'!A2310:K2310,11,FALSE)</f>
        <v>R1013</v>
      </c>
      <c r="Q2310" s="16">
        <f>VLOOKUP(A2310,'Hospitalisation Details'!A2310:L2310,12,FALSE)</f>
        <v>22</v>
      </c>
    </row>
    <row r="2311" spans="1:17" ht="20.399999999999999" x14ac:dyDescent="0.6">
      <c r="A2311" s="17" t="s">
        <v>48</v>
      </c>
      <c r="B2311" s="16" t="str">
        <f>VLOOKUP('HEALTH CARE'!A2311,'Customer Names'!A2311:D2311,3,FALSE)</f>
        <v>Lynch</v>
      </c>
      <c r="C2311" s="16">
        <f>VLOOKUP(A2311,'Medical Examinations'!A2311:B2311,2,FALSE)</f>
        <v>20.399999999999999</v>
      </c>
      <c r="D2311" s="16">
        <f>VLOOKUP(A2311,'Medical Examinations'!A2311:C2311,3,FALSE)</f>
        <v>5.27</v>
      </c>
      <c r="E2311" s="16" t="str">
        <f>VLOOKUP(A2311,'Medical Examinations'!A2311:D2311,4,FALSE)</f>
        <v>No</v>
      </c>
      <c r="F2311" s="16" t="str">
        <f>VLOOKUP(A2311,'Medical Examinations'!A2311:E2311,5,FALSE)</f>
        <v>No</v>
      </c>
      <c r="G2311" s="16" t="str">
        <f>VLOOKUP(A2311,'Medical Examinations'!A2311:F2311,6,FALSE)</f>
        <v>No</v>
      </c>
      <c r="H2311" s="16">
        <f>VLOOKUP('HEALTH CARE'!A2311,'Medical Examinations'!A2311:G2311,7,FALSE)</f>
        <v>0</v>
      </c>
      <c r="I2311" s="16" t="str">
        <f>VLOOKUP(A2311,'Medical Examinations'!A2311:H2311,8,FALSE)</f>
        <v>No</v>
      </c>
      <c r="J2311" s="16" t="str">
        <f>VLOOKUP(A2311,'Medical Examinations'!A2311:I2311,9,FALSE)</f>
        <v>normal weight</v>
      </c>
      <c r="K2311" s="16" t="str">
        <f>VLOOKUP(A2311,'Medical Examinations'!A2311:J2311,10,FALSE)</f>
        <v>normal</v>
      </c>
      <c r="L2311" s="18">
        <f>VLOOKUP(A2311,'Hospitalisation Details'!A:F, 5, FALSE)</f>
        <v>22</v>
      </c>
      <c r="M2311" s="16">
        <f>VLOOKUP(A2311,'Hospitalisation Details'!A2311:H2311,8,FALSE)</f>
        <v>1006.65</v>
      </c>
      <c r="N2311" s="16" t="str">
        <f>VLOOKUP(A2311,'Hospitalisation Details'!A2311:I2311,9,FALSE)</f>
        <v>tier - 3</v>
      </c>
      <c r="O2311" s="16" t="str">
        <f>VLOOKUP(A2311,'Hospitalisation Details'!A2311:J2311,10,FALSE)</f>
        <v>tier - 2</v>
      </c>
      <c r="P2311" s="16" t="str">
        <f>VLOOKUP(A2311,'Hospitalisation Details'!A2311:K2311,11,FALSE)</f>
        <v>R1013</v>
      </c>
      <c r="Q2311" s="16">
        <f>VLOOKUP(A2311,'Hospitalisation Details'!A2311:L2311,12,FALSE)</f>
        <v>28</v>
      </c>
    </row>
    <row r="2312" spans="1:17" ht="20.399999999999999" x14ac:dyDescent="0.6">
      <c r="A2312" s="17" t="s">
        <v>47</v>
      </c>
      <c r="B2312" s="16" t="str">
        <f>VLOOKUP('HEALTH CARE'!A2312,'Customer Names'!A2312:D2312,3,FALSE)</f>
        <v>Keys</v>
      </c>
      <c r="C2312" s="16">
        <f>VLOOKUP(A2312,'Medical Examinations'!A2312:B2312,2,FALSE)</f>
        <v>25.19</v>
      </c>
      <c r="D2312" s="16">
        <f>VLOOKUP(A2312,'Medical Examinations'!A2312:C2312,3,FALSE)</f>
        <v>5.64</v>
      </c>
      <c r="E2312" s="16" t="str">
        <f>VLOOKUP(A2312,'Medical Examinations'!A2312:D2312,4,FALSE)</f>
        <v>Yes</v>
      </c>
      <c r="F2312" s="16" t="str">
        <f>VLOOKUP(A2312,'Medical Examinations'!A2312:E2312,5,FALSE)</f>
        <v>No</v>
      </c>
      <c r="G2312" s="16" t="str">
        <f>VLOOKUP(A2312,'Medical Examinations'!A2312:F2312,6,FALSE)</f>
        <v>No</v>
      </c>
      <c r="H2312" s="16">
        <f>VLOOKUP('HEALTH CARE'!A2312,'Medical Examinations'!A2312:G2312,7,FALSE)</f>
        <v>0</v>
      </c>
      <c r="I2312" s="16" t="str">
        <f>VLOOKUP(A2312,'Medical Examinations'!A2312:H2312,8,FALSE)</f>
        <v>No</v>
      </c>
      <c r="J2312" s="16" t="str">
        <f>VLOOKUP(A2312,'Medical Examinations'!A2312:I2312,9,FALSE)</f>
        <v>overweight</v>
      </c>
      <c r="K2312" s="16" t="str">
        <f>VLOOKUP(A2312,'Medical Examinations'!A2312:J2312,10,FALSE)</f>
        <v>normal</v>
      </c>
      <c r="L2312" s="18">
        <f>VLOOKUP(A2312,'Hospitalisation Details'!A:F, 5, FALSE)</f>
        <v>19</v>
      </c>
      <c r="M2312" s="16">
        <f>VLOOKUP(A2312,'Hospitalisation Details'!A2312:H2312,8,FALSE)</f>
        <v>964.71</v>
      </c>
      <c r="N2312" s="16" t="str">
        <f>VLOOKUP(A2312,'Hospitalisation Details'!A2312:I2312,9,FALSE)</f>
        <v>tier - 3</v>
      </c>
      <c r="O2312" s="16" t="str">
        <f>VLOOKUP(A2312,'Hospitalisation Details'!A2312:J2312,10,FALSE)</f>
        <v>tier - 2</v>
      </c>
      <c r="P2312" s="16" t="str">
        <f>VLOOKUP(A2312,'Hospitalisation Details'!A2312:K2312,11,FALSE)</f>
        <v>R1013</v>
      </c>
      <c r="Q2312" s="16">
        <f>VLOOKUP(A2312,'Hospitalisation Details'!A2312:L2312,12,FALSE)</f>
        <v>21</v>
      </c>
    </row>
    <row r="2313" spans="1:17" ht="20.399999999999999" x14ac:dyDescent="0.6">
      <c r="A2313" s="17" t="s">
        <v>46</v>
      </c>
      <c r="B2313" s="16" t="str">
        <f>VLOOKUP('HEALTH CARE'!A2313,'Customer Names'!A2313:D2313,3,FALSE)</f>
        <v>Wilbur</v>
      </c>
      <c r="C2313" s="16">
        <f>VLOOKUP(A2313,'Medical Examinations'!A2313:B2313,2,FALSE)</f>
        <v>20.54</v>
      </c>
      <c r="D2313" s="16">
        <f>VLOOKUP(A2313,'Medical Examinations'!A2313:C2313,3,FALSE)</f>
        <v>4.2</v>
      </c>
      <c r="E2313" s="16" t="str">
        <f>VLOOKUP(A2313,'Medical Examinations'!A2313:D2313,4,FALSE)</f>
        <v>Yes</v>
      </c>
      <c r="F2313" s="16" t="str">
        <f>VLOOKUP(A2313,'Medical Examinations'!A2313:E2313,5,FALSE)</f>
        <v>No</v>
      </c>
      <c r="G2313" s="16" t="str">
        <f>VLOOKUP(A2313,'Medical Examinations'!A2313:F2313,6,FALSE)</f>
        <v>No</v>
      </c>
      <c r="H2313" s="16">
        <f>VLOOKUP('HEALTH CARE'!A2313,'Medical Examinations'!A2313:G2313,7,FALSE)</f>
        <v>1</v>
      </c>
      <c r="I2313" s="16" t="str">
        <f>VLOOKUP(A2313,'Medical Examinations'!A2313:H2313,8,FALSE)</f>
        <v>No</v>
      </c>
      <c r="J2313" s="16" t="str">
        <f>VLOOKUP(A2313,'Medical Examinations'!A2313:I2313,9,FALSE)</f>
        <v>normal weight</v>
      </c>
      <c r="K2313" s="16" t="str">
        <f>VLOOKUP(A2313,'Medical Examinations'!A2313:J2313,10,FALSE)</f>
        <v>normal</v>
      </c>
      <c r="L2313" s="18">
        <f>VLOOKUP(A2313,'Hospitalisation Details'!A:F, 5, FALSE)</f>
        <v>28</v>
      </c>
      <c r="M2313" s="16">
        <f>VLOOKUP(A2313,'Hospitalisation Details'!A2313:H2313,8,FALSE)</f>
        <v>928.59</v>
      </c>
      <c r="N2313" s="16" t="str">
        <f>VLOOKUP(A2313,'Hospitalisation Details'!A2313:I2313,9,FALSE)</f>
        <v>tier - 3</v>
      </c>
      <c r="O2313" s="16" t="str">
        <f>VLOOKUP(A2313,'Hospitalisation Details'!A2313:J2313,10,FALSE)</f>
        <v>tier - 1</v>
      </c>
      <c r="P2313" s="16" t="str">
        <f>VLOOKUP(A2313,'Hospitalisation Details'!A2313:K2313,11,FALSE)</f>
        <v>R1013</v>
      </c>
      <c r="Q2313" s="16">
        <f>VLOOKUP(A2313,'Hospitalisation Details'!A2313:L2313,12,FALSE)</f>
        <v>27</v>
      </c>
    </row>
    <row r="2314" spans="1:17" ht="20.399999999999999" x14ac:dyDescent="0.6">
      <c r="A2314" s="17" t="s">
        <v>45</v>
      </c>
      <c r="B2314" s="16" t="str">
        <f>VLOOKUP('HEALTH CARE'!A2314,'Customer Names'!A2314:D2314,3,FALSE)</f>
        <v>Ditota</v>
      </c>
      <c r="C2314" s="16">
        <f>VLOOKUP(A2314,'Medical Examinations'!A2314:B2314,2,FALSE)</f>
        <v>20.13</v>
      </c>
      <c r="D2314" s="16">
        <f>VLOOKUP(A2314,'Medical Examinations'!A2314:C2314,3,FALSE)</f>
        <v>5.42</v>
      </c>
      <c r="E2314" s="16" t="str">
        <f>VLOOKUP(A2314,'Medical Examinations'!A2314:D2314,4,FALSE)</f>
        <v>No</v>
      </c>
      <c r="F2314" s="16" t="str">
        <f>VLOOKUP(A2314,'Medical Examinations'!A2314:E2314,5,FALSE)</f>
        <v>No</v>
      </c>
      <c r="G2314" s="16" t="str">
        <f>VLOOKUP(A2314,'Medical Examinations'!A2314:F2314,6,FALSE)</f>
        <v>No</v>
      </c>
      <c r="H2314" s="16">
        <f>VLOOKUP('HEALTH CARE'!A2314,'Medical Examinations'!A2314:G2314,7,FALSE)</f>
        <v>0</v>
      </c>
      <c r="I2314" s="16" t="str">
        <f>VLOOKUP(A2314,'Medical Examinations'!A2314:H2314,8,FALSE)</f>
        <v>No</v>
      </c>
      <c r="J2314" s="16" t="str">
        <f>VLOOKUP(A2314,'Medical Examinations'!A2314:I2314,9,FALSE)</f>
        <v>normal weight</v>
      </c>
      <c r="K2314" s="16" t="str">
        <f>VLOOKUP(A2314,'Medical Examinations'!A2314:J2314,10,FALSE)</f>
        <v>normal</v>
      </c>
      <c r="L2314" s="18">
        <f>VLOOKUP(A2314,'Hospitalisation Details'!A:F, 5, FALSE)</f>
        <v>30</v>
      </c>
      <c r="M2314" s="16">
        <f>VLOOKUP(A2314,'Hospitalisation Details'!A2314:H2314,8,FALSE)</f>
        <v>915.07</v>
      </c>
      <c r="N2314" s="16" t="str">
        <f>VLOOKUP(A2314,'Hospitalisation Details'!A2314:I2314,9,FALSE)</f>
        <v>tier - 3</v>
      </c>
      <c r="O2314" s="16" t="str">
        <f>VLOOKUP(A2314,'Hospitalisation Details'!A2314:J2314,10,FALSE)</f>
        <v>tier - 1</v>
      </c>
      <c r="P2314" s="16" t="str">
        <f>VLOOKUP(A2314,'Hospitalisation Details'!A2314:K2314,11,FALSE)</f>
        <v>R1013</v>
      </c>
      <c r="Q2314" s="16">
        <f>VLOOKUP(A2314,'Hospitalisation Details'!A2314:L2314,12,FALSE)</f>
        <v>28</v>
      </c>
    </row>
    <row r="2315" spans="1:17" ht="20.399999999999999" x14ac:dyDescent="0.6">
      <c r="A2315" s="17" t="s">
        <v>44</v>
      </c>
      <c r="B2315" s="16" t="str">
        <f>VLOOKUP('HEALTH CARE'!A2315,'Customer Names'!A2315:D2315,3,FALSE)</f>
        <v>Horbol</v>
      </c>
      <c r="C2315" s="16">
        <f>VLOOKUP(A2315,'Medical Examinations'!A2315:B2315,2,FALSE)</f>
        <v>18.93</v>
      </c>
      <c r="D2315" s="16">
        <f>VLOOKUP(A2315,'Medical Examinations'!A2315:C2315,3,FALSE)</f>
        <v>6.11</v>
      </c>
      <c r="E2315" s="16" t="str">
        <f>VLOOKUP(A2315,'Medical Examinations'!A2315:D2315,4,FALSE)</f>
        <v>No</v>
      </c>
      <c r="F2315" s="16" t="str">
        <f>VLOOKUP(A2315,'Medical Examinations'!A2315:E2315,5,FALSE)</f>
        <v>No</v>
      </c>
      <c r="G2315" s="16" t="str">
        <f>VLOOKUP(A2315,'Medical Examinations'!A2315:F2315,6,FALSE)</f>
        <v>Yes</v>
      </c>
      <c r="H2315" s="16">
        <f>VLOOKUP('HEALTH CARE'!A2315,'Medical Examinations'!A2315:G2315,7,FALSE)</f>
        <v>1</v>
      </c>
      <c r="I2315" s="16" t="str">
        <f>VLOOKUP(A2315,'Medical Examinations'!A2315:H2315,8,FALSE)</f>
        <v>No</v>
      </c>
      <c r="J2315" s="16" t="str">
        <f>VLOOKUP(A2315,'Medical Examinations'!A2315:I2315,9,FALSE)</f>
        <v>normal weight</v>
      </c>
      <c r="K2315" s="16" t="str">
        <f>VLOOKUP(A2315,'Medical Examinations'!A2315:J2315,10,FALSE)</f>
        <v>prediabetes</v>
      </c>
      <c r="L2315" s="18">
        <f>VLOOKUP(A2315,'Hospitalisation Details'!A:F, 5, FALSE)</f>
        <v>27</v>
      </c>
      <c r="M2315" s="16">
        <f>VLOOKUP(A2315,'Hospitalisation Details'!A2315:H2315,8,FALSE)</f>
        <v>896.21</v>
      </c>
      <c r="N2315" s="16" t="str">
        <f>VLOOKUP(A2315,'Hospitalisation Details'!A2315:I2315,9,FALSE)</f>
        <v>tier - 3</v>
      </c>
      <c r="O2315" s="16" t="str">
        <f>VLOOKUP(A2315,'Hospitalisation Details'!A2315:J2315,10,FALSE)</f>
        <v>tier - 1</v>
      </c>
      <c r="P2315" s="16" t="str">
        <f>VLOOKUP(A2315,'Hospitalisation Details'!A2315:K2315,11,FALSE)</f>
        <v>R1013</v>
      </c>
      <c r="Q2315" s="16">
        <f>VLOOKUP(A2315,'Hospitalisation Details'!A2315:L2315,12,FALSE)</f>
        <v>29</v>
      </c>
    </row>
    <row r="2316" spans="1:17" ht="20.399999999999999" x14ac:dyDescent="0.6">
      <c r="A2316" s="17" t="s">
        <v>43</v>
      </c>
      <c r="B2316" s="16" t="str">
        <f>VLOOKUP('HEALTH CARE'!A2316,'Customer Names'!A2316:D2316,3,FALSE)</f>
        <v>O'Rourke</v>
      </c>
      <c r="C2316" s="16">
        <f>VLOOKUP(A2316,'Medical Examinations'!A2316:B2316,2,FALSE)</f>
        <v>24.14</v>
      </c>
      <c r="D2316" s="16">
        <f>VLOOKUP(A2316,'Medical Examinations'!A2316:C2316,3,FALSE)</f>
        <v>5.29</v>
      </c>
      <c r="E2316" s="16" t="str">
        <f>VLOOKUP(A2316,'Medical Examinations'!A2316:D2316,4,FALSE)</f>
        <v>No</v>
      </c>
      <c r="F2316" s="16" t="str">
        <f>VLOOKUP(A2316,'Medical Examinations'!A2316:E2316,5,FALSE)</f>
        <v>yes</v>
      </c>
      <c r="G2316" s="16" t="str">
        <f>VLOOKUP(A2316,'Medical Examinations'!A2316:F2316,6,FALSE)</f>
        <v>No</v>
      </c>
      <c r="H2316" s="16">
        <f>VLOOKUP('HEALTH CARE'!A2316,'Medical Examinations'!A2316:G2316,7,FALSE)</f>
        <v>1</v>
      </c>
      <c r="I2316" s="16" t="str">
        <f>VLOOKUP(A2316,'Medical Examinations'!A2316:H2316,8,FALSE)</f>
        <v>No</v>
      </c>
      <c r="J2316" s="16" t="str">
        <f>VLOOKUP(A2316,'Medical Examinations'!A2316:I2316,9,FALSE)</f>
        <v>normal weight</v>
      </c>
      <c r="K2316" s="16" t="str">
        <f>VLOOKUP(A2316,'Medical Examinations'!A2316:J2316,10,FALSE)</f>
        <v>normal</v>
      </c>
      <c r="L2316" s="18">
        <f>VLOOKUP(A2316,'Hospitalisation Details'!A:F, 5, FALSE)</f>
        <v>18</v>
      </c>
      <c r="M2316" s="16">
        <f>VLOOKUP(A2316,'Hospitalisation Details'!A2316:H2316,8,FALSE)</f>
        <v>865.41</v>
      </c>
      <c r="N2316" s="16" t="str">
        <f>VLOOKUP(A2316,'Hospitalisation Details'!A2316:I2316,9,FALSE)</f>
        <v>tier - 3</v>
      </c>
      <c r="O2316" s="16" t="str">
        <f>VLOOKUP(A2316,'Hospitalisation Details'!A2316:J2316,10,FALSE)</f>
        <v>tier - 1</v>
      </c>
      <c r="P2316" s="16" t="str">
        <f>VLOOKUP(A2316,'Hospitalisation Details'!A2316:K2316,11,FALSE)</f>
        <v>R1013</v>
      </c>
      <c r="Q2316" s="16">
        <f>VLOOKUP(A2316,'Hospitalisation Details'!A2316:L2316,12,FALSE)</f>
        <v>22</v>
      </c>
    </row>
    <row r="2317" spans="1:17" ht="20.399999999999999" x14ac:dyDescent="0.6">
      <c r="A2317" s="17" t="s">
        <v>41</v>
      </c>
      <c r="B2317" s="16" t="str">
        <f>VLOOKUP('HEALTH CARE'!A2317,'Customer Names'!A2317:D2317,3,FALSE)</f>
        <v>Williams</v>
      </c>
      <c r="C2317" s="16">
        <f>VLOOKUP(A2317,'Medical Examinations'!A2317:B2317,2,FALSE)</f>
        <v>25.03</v>
      </c>
      <c r="D2317" s="16">
        <f>VLOOKUP(A2317,'Medical Examinations'!A2317:C2317,3,FALSE)</f>
        <v>5.91</v>
      </c>
      <c r="E2317" s="16" t="str">
        <f>VLOOKUP(A2317,'Medical Examinations'!A2317:D2317,4,FALSE)</f>
        <v>No</v>
      </c>
      <c r="F2317" s="16" t="str">
        <f>VLOOKUP(A2317,'Medical Examinations'!A2317:E2317,5,FALSE)</f>
        <v>yes</v>
      </c>
      <c r="G2317" s="16" t="str">
        <f>VLOOKUP(A2317,'Medical Examinations'!A2317:F2317,6,FALSE)</f>
        <v>No</v>
      </c>
      <c r="H2317" s="16">
        <f>VLOOKUP('HEALTH CARE'!A2317,'Medical Examinations'!A2317:G2317,7,FALSE)</f>
        <v>1</v>
      </c>
      <c r="I2317" s="16" t="str">
        <f>VLOOKUP(A2317,'Medical Examinations'!A2317:H2317,8,FALSE)</f>
        <v>No</v>
      </c>
      <c r="J2317" s="16" t="str">
        <f>VLOOKUP(A2317,'Medical Examinations'!A2317:I2317,9,FALSE)</f>
        <v>overweight</v>
      </c>
      <c r="K2317" s="16" t="str">
        <f>VLOOKUP(A2317,'Medical Examinations'!A2317:J2317,10,FALSE)</f>
        <v>prediabetes</v>
      </c>
      <c r="L2317" s="18">
        <f>VLOOKUP(A2317,'Hospitalisation Details'!A:F, 5, FALSE)</f>
        <v>7</v>
      </c>
      <c r="M2317" s="16">
        <f>VLOOKUP(A2317,'Hospitalisation Details'!A2317:H2317,8,FALSE)</f>
        <v>830.52</v>
      </c>
      <c r="N2317" s="16" t="str">
        <f>VLOOKUP(A2317,'Hospitalisation Details'!A2317:I2317,9,FALSE)</f>
        <v>tier - 3</v>
      </c>
      <c r="O2317" s="16" t="str">
        <f>VLOOKUP(A2317,'Hospitalisation Details'!A2317:J2317,10,FALSE)</f>
        <v>tier - 2</v>
      </c>
      <c r="P2317" s="16" t="str">
        <f>VLOOKUP(A2317,'Hospitalisation Details'!A2317:K2317,11,FALSE)</f>
        <v>R1011</v>
      </c>
      <c r="Q2317" s="16">
        <f>VLOOKUP(A2317,'Hospitalisation Details'!A2317:L2317,12,FALSE)</f>
        <v>18</v>
      </c>
    </row>
    <row r="2318" spans="1:17" ht="20.399999999999999" x14ac:dyDescent="0.6">
      <c r="A2318" s="17" t="s">
        <v>40</v>
      </c>
      <c r="B2318" s="16" t="str">
        <f>VLOOKUP('HEALTH CARE'!A2318,'Customer Names'!A2318:D2318,3,FALSE)</f>
        <v>Murakami</v>
      </c>
      <c r="C2318" s="16">
        <f>VLOOKUP(A2318,'Medical Examinations'!A2318:B2318,2,FALSE)</f>
        <v>20.47</v>
      </c>
      <c r="D2318" s="16">
        <f>VLOOKUP(A2318,'Medical Examinations'!A2318:C2318,3,FALSE)</f>
        <v>5.81</v>
      </c>
      <c r="E2318" s="16" t="str">
        <f>VLOOKUP(A2318,'Medical Examinations'!A2318:D2318,4,FALSE)</f>
        <v>Yes</v>
      </c>
      <c r="F2318" s="16" t="str">
        <f>VLOOKUP(A2318,'Medical Examinations'!A2318:E2318,5,FALSE)</f>
        <v>No</v>
      </c>
      <c r="G2318" s="16" t="str">
        <f>VLOOKUP(A2318,'Medical Examinations'!A2318:F2318,6,FALSE)</f>
        <v>No</v>
      </c>
      <c r="H2318" s="16">
        <f>VLOOKUP('HEALTH CARE'!A2318,'Medical Examinations'!A2318:G2318,7,FALSE)</f>
        <v>1</v>
      </c>
      <c r="I2318" s="16" t="str">
        <f>VLOOKUP(A2318,'Medical Examinations'!A2318:H2318,8,FALSE)</f>
        <v>No</v>
      </c>
      <c r="J2318" s="16" t="str">
        <f>VLOOKUP(A2318,'Medical Examinations'!A2318:I2318,9,FALSE)</f>
        <v>normal weight</v>
      </c>
      <c r="K2318" s="16" t="str">
        <f>VLOOKUP(A2318,'Medical Examinations'!A2318:J2318,10,FALSE)</f>
        <v>prediabetes</v>
      </c>
      <c r="L2318" s="18">
        <f>VLOOKUP(A2318,'Hospitalisation Details'!A:F, 5, FALSE)</f>
        <v>7</v>
      </c>
      <c r="M2318" s="16">
        <f>VLOOKUP(A2318,'Hospitalisation Details'!A2318:H2318,8,FALSE)</f>
        <v>773.54</v>
      </c>
      <c r="N2318" s="16" t="str">
        <f>VLOOKUP(A2318,'Hospitalisation Details'!A2318:I2318,9,FALSE)</f>
        <v>tier - 3</v>
      </c>
      <c r="O2318" s="16" t="str">
        <f>VLOOKUP(A2318,'Hospitalisation Details'!A2318:J2318,10,FALSE)</f>
        <v>tier - 2</v>
      </c>
      <c r="P2318" s="16" t="str">
        <f>VLOOKUP(A2318,'Hospitalisation Details'!A2318:K2318,11,FALSE)</f>
        <v>R1013</v>
      </c>
      <c r="Q2318" s="16">
        <f>VLOOKUP(A2318,'Hospitalisation Details'!A2318:L2318,12,FALSE)</f>
        <v>27</v>
      </c>
    </row>
    <row r="2319" spans="1:17" ht="20.399999999999999" x14ac:dyDescent="0.6">
      <c r="A2319" s="17" t="s">
        <v>39</v>
      </c>
      <c r="B2319" s="16" t="str">
        <f>VLOOKUP('HEALTH CARE'!A2319,'Customer Names'!A2319:D2319,3,FALSE)</f>
        <v>Gagnon</v>
      </c>
      <c r="C2319" s="16">
        <f>VLOOKUP(A2319,'Medical Examinations'!A2319:B2319,2,FALSE)</f>
        <v>18.82</v>
      </c>
      <c r="D2319" s="16">
        <f>VLOOKUP(A2319,'Medical Examinations'!A2319:C2319,3,FALSE)</f>
        <v>5.51</v>
      </c>
      <c r="E2319" s="16" t="str">
        <f>VLOOKUP(A2319,'Medical Examinations'!A2319:D2319,4,FALSE)</f>
        <v>Yes</v>
      </c>
      <c r="F2319" s="16" t="str">
        <f>VLOOKUP(A2319,'Medical Examinations'!A2319:E2319,5,FALSE)</f>
        <v>No</v>
      </c>
      <c r="G2319" s="16" t="str">
        <f>VLOOKUP(A2319,'Medical Examinations'!A2319:F2319,6,FALSE)</f>
        <v>No</v>
      </c>
      <c r="H2319" s="16">
        <f>VLOOKUP('HEALTH CARE'!A2319,'Medical Examinations'!A2319:G2319,7,FALSE)</f>
        <v>0</v>
      </c>
      <c r="I2319" s="16" t="str">
        <f>VLOOKUP(A2319,'Medical Examinations'!A2319:H2319,8,FALSE)</f>
        <v>No</v>
      </c>
      <c r="J2319" s="16" t="str">
        <f>VLOOKUP(A2319,'Medical Examinations'!A2319:I2319,9,FALSE)</f>
        <v>normal weight</v>
      </c>
      <c r="K2319" s="16" t="str">
        <f>VLOOKUP(A2319,'Medical Examinations'!A2319:J2319,10,FALSE)</f>
        <v>normal</v>
      </c>
      <c r="L2319" s="18">
        <f>VLOOKUP(A2319,'Hospitalisation Details'!A:F, 5, FALSE)</f>
        <v>18</v>
      </c>
      <c r="M2319" s="16">
        <f>VLOOKUP(A2319,'Hospitalisation Details'!A2319:H2319,8,FALSE)</f>
        <v>770.38</v>
      </c>
      <c r="N2319" s="16" t="str">
        <f>VLOOKUP(A2319,'Hospitalisation Details'!A2319:I2319,9,FALSE)</f>
        <v>tier - 3</v>
      </c>
      <c r="O2319" s="16" t="str">
        <f>VLOOKUP(A2319,'Hospitalisation Details'!A2319:J2319,10,FALSE)</f>
        <v>tier - 2</v>
      </c>
      <c r="P2319" s="16" t="str">
        <f>VLOOKUP(A2319,'Hospitalisation Details'!A2319:K2319,11,FALSE)</f>
        <v>R1012</v>
      </c>
      <c r="Q2319" s="16">
        <f>VLOOKUP(A2319,'Hospitalisation Details'!A2319:L2319,12,FALSE)</f>
        <v>26</v>
      </c>
    </row>
    <row r="2320" spans="1:17" ht="20.399999999999999" x14ac:dyDescent="0.6">
      <c r="A2320" s="17" t="s">
        <v>38</v>
      </c>
      <c r="B2320" s="16" t="str">
        <f>VLOOKUP('HEALTH CARE'!A2320,'Customer Names'!A2320:D2320,3,FALSE)</f>
        <v>Petermann</v>
      </c>
      <c r="C2320" s="16">
        <f>VLOOKUP(A2320,'Medical Examinations'!A2320:B2320,2,FALSE)</f>
        <v>17.079999999999998</v>
      </c>
      <c r="D2320" s="16">
        <f>VLOOKUP(A2320,'Medical Examinations'!A2320:C2320,3,FALSE)</f>
        <v>5.73</v>
      </c>
      <c r="E2320" s="16" t="str">
        <f>VLOOKUP(A2320,'Medical Examinations'!A2320:D2320,4,FALSE)</f>
        <v>No</v>
      </c>
      <c r="F2320" s="16" t="str">
        <f>VLOOKUP(A2320,'Medical Examinations'!A2320:E2320,5,FALSE)</f>
        <v>No</v>
      </c>
      <c r="G2320" s="16" t="str">
        <f>VLOOKUP(A2320,'Medical Examinations'!A2320:F2320,6,FALSE)</f>
        <v>Yes</v>
      </c>
      <c r="H2320" s="16">
        <f>VLOOKUP('HEALTH CARE'!A2320,'Medical Examinations'!A2320:G2320,7,FALSE)</f>
        <v>1</v>
      </c>
      <c r="I2320" s="16" t="str">
        <f>VLOOKUP(A2320,'Medical Examinations'!A2320:H2320,8,FALSE)</f>
        <v>No</v>
      </c>
      <c r="J2320" s="16" t="str">
        <f>VLOOKUP(A2320,'Medical Examinations'!A2320:I2320,9,FALSE)</f>
        <v>underweight</v>
      </c>
      <c r="K2320" s="16" t="str">
        <f>VLOOKUP(A2320,'Medical Examinations'!A2320:J2320,10,FALSE)</f>
        <v>prediabetes</v>
      </c>
      <c r="L2320" s="18">
        <f>VLOOKUP(A2320,'Hospitalisation Details'!A:F, 5, FALSE)</f>
        <v>28</v>
      </c>
      <c r="M2320" s="16">
        <f>VLOOKUP(A2320,'Hospitalisation Details'!A2320:H2320,8,FALSE)</f>
        <v>770</v>
      </c>
      <c r="N2320" s="16" t="str">
        <f>VLOOKUP(A2320,'Hospitalisation Details'!A2320:I2320,9,FALSE)</f>
        <v>tier - 3</v>
      </c>
      <c r="O2320" s="16" t="str">
        <f>VLOOKUP(A2320,'Hospitalisation Details'!A2320:J2320,10,FALSE)</f>
        <v>tier - 3</v>
      </c>
      <c r="P2320" s="16" t="str">
        <f>VLOOKUP(A2320,'Hospitalisation Details'!A2320:K2320,11,FALSE)</f>
        <v>R1013</v>
      </c>
      <c r="Q2320" s="16">
        <f>VLOOKUP(A2320,'Hospitalisation Details'!A2320:L2320,12,FALSE)</f>
        <v>29</v>
      </c>
    </row>
    <row r="2321" spans="1:17" ht="20.399999999999999" x14ac:dyDescent="0.6">
      <c r="A2321" s="17" t="s">
        <v>36</v>
      </c>
      <c r="B2321" s="16" t="str">
        <f>VLOOKUP('HEALTH CARE'!A2321,'Customer Names'!A2321:D2321,3,FALSE)</f>
        <v>Graves - Rostro</v>
      </c>
      <c r="C2321" s="16">
        <f>VLOOKUP(A2321,'Medical Examinations'!A2321:B2321,2,FALSE)</f>
        <v>19.21</v>
      </c>
      <c r="D2321" s="16">
        <f>VLOOKUP(A2321,'Medical Examinations'!A2321:C2321,3,FALSE)</f>
        <v>5.53</v>
      </c>
      <c r="E2321" s="16" t="str">
        <f>VLOOKUP(A2321,'Medical Examinations'!A2321:D2321,4,FALSE)</f>
        <v>Yes</v>
      </c>
      <c r="F2321" s="16" t="str">
        <f>VLOOKUP(A2321,'Medical Examinations'!A2321:E2321,5,FALSE)</f>
        <v>No</v>
      </c>
      <c r="G2321" s="16" t="str">
        <f>VLOOKUP(A2321,'Medical Examinations'!A2321:F2321,6,FALSE)</f>
        <v>No</v>
      </c>
      <c r="H2321" s="16">
        <f>VLOOKUP('HEALTH CARE'!A2321,'Medical Examinations'!A2321:G2321,7,FALSE)</f>
        <v>0</v>
      </c>
      <c r="I2321" s="16" t="str">
        <f>VLOOKUP(A2321,'Medical Examinations'!A2321:H2321,8,FALSE)</f>
        <v>No</v>
      </c>
      <c r="J2321" s="16" t="str">
        <f>VLOOKUP(A2321,'Medical Examinations'!A2321:I2321,9,FALSE)</f>
        <v>normal weight</v>
      </c>
      <c r="K2321" s="16" t="str">
        <f>VLOOKUP(A2321,'Medical Examinations'!A2321:J2321,10,FALSE)</f>
        <v>normal</v>
      </c>
      <c r="L2321" s="18">
        <f>VLOOKUP(A2321,'Hospitalisation Details'!A:F, 5, FALSE)</f>
        <v>22</v>
      </c>
      <c r="M2321" s="16">
        <f>VLOOKUP(A2321,'Hospitalisation Details'!A2321:H2321,8,FALSE)</f>
        <v>760</v>
      </c>
      <c r="N2321" s="16" t="str">
        <f>VLOOKUP(A2321,'Hospitalisation Details'!A2321:I2321,9,FALSE)</f>
        <v>tier - 3</v>
      </c>
      <c r="O2321" s="16" t="str">
        <f>VLOOKUP(A2321,'Hospitalisation Details'!A2321:J2321,10,FALSE)</f>
        <v>tier - 3</v>
      </c>
      <c r="P2321" s="16" t="str">
        <f>VLOOKUP(A2321,'Hospitalisation Details'!A2321:K2321,11,FALSE)</f>
        <v>R1013</v>
      </c>
      <c r="Q2321" s="16">
        <f>VLOOKUP(A2321,'Hospitalisation Details'!A2321:L2321,12,FALSE)</f>
        <v>26</v>
      </c>
    </row>
    <row r="2322" spans="1:17" ht="20.399999999999999" x14ac:dyDescent="0.6">
      <c r="A2322" s="17" t="s">
        <v>34</v>
      </c>
      <c r="B2322" s="16" t="str">
        <f>VLOOKUP('HEALTH CARE'!A2322,'Customer Names'!A2322:D2322,3,FALSE)</f>
        <v>Danielson</v>
      </c>
      <c r="C2322" s="16">
        <f>VLOOKUP(A2322,'Medical Examinations'!A2322:B2322,2,FALSE)</f>
        <v>17.86</v>
      </c>
      <c r="D2322" s="16">
        <f>VLOOKUP(A2322,'Medical Examinations'!A2322:C2322,3,FALSE)</f>
        <v>5.43</v>
      </c>
      <c r="E2322" s="16" t="str">
        <f>VLOOKUP(A2322,'Medical Examinations'!A2322:D2322,4,FALSE)</f>
        <v>No</v>
      </c>
      <c r="F2322" s="16" t="str">
        <f>VLOOKUP(A2322,'Medical Examinations'!A2322:E2322,5,FALSE)</f>
        <v>No</v>
      </c>
      <c r="G2322" s="16" t="str">
        <f>VLOOKUP(A2322,'Medical Examinations'!A2322:F2322,6,FALSE)</f>
        <v>Yes</v>
      </c>
      <c r="H2322" s="16">
        <f>VLOOKUP('HEALTH CARE'!A2322,'Medical Examinations'!A2322:G2322,7,FALSE)</f>
        <v>1</v>
      </c>
      <c r="I2322" s="16" t="str">
        <f>VLOOKUP(A2322,'Medical Examinations'!A2322:H2322,8,FALSE)</f>
        <v>No</v>
      </c>
      <c r="J2322" s="16" t="str">
        <f>VLOOKUP(A2322,'Medical Examinations'!A2322:I2322,9,FALSE)</f>
        <v>underweight</v>
      </c>
      <c r="K2322" s="16" t="str">
        <f>VLOOKUP(A2322,'Medical Examinations'!A2322:J2322,10,FALSE)</f>
        <v>normal</v>
      </c>
      <c r="L2322" s="18">
        <f>VLOOKUP(A2322,'Hospitalisation Details'!A:F, 5, FALSE)</f>
        <v>9</v>
      </c>
      <c r="M2322" s="16">
        <f>VLOOKUP(A2322,'Hospitalisation Details'!A2322:H2322,8,FALSE)</f>
        <v>760</v>
      </c>
      <c r="N2322" s="16" t="str">
        <f>VLOOKUP(A2322,'Hospitalisation Details'!A2322:I2322,9,FALSE)</f>
        <v>tier - 3</v>
      </c>
      <c r="O2322" s="16" t="str">
        <f>VLOOKUP(A2322,'Hospitalisation Details'!A2322:J2322,10,FALSE)</f>
        <v>tier - 1</v>
      </c>
      <c r="P2322" s="16" t="str">
        <f>VLOOKUP(A2322,'Hospitalisation Details'!A2322:K2322,11,FALSE)</f>
        <v>R1013</v>
      </c>
      <c r="Q2322" s="16">
        <f>VLOOKUP(A2322,'Hospitalisation Details'!A2322:L2322,12,FALSE)</f>
        <v>29</v>
      </c>
    </row>
    <row r="2323" spans="1:17" ht="20.399999999999999" x14ac:dyDescent="0.6">
      <c r="A2323" s="17" t="s">
        <v>33</v>
      </c>
      <c r="B2323" s="16" t="str">
        <f>VLOOKUP('HEALTH CARE'!A2323,'Customer Names'!A2323:D2323,3,FALSE)</f>
        <v>Street</v>
      </c>
      <c r="C2323" s="16">
        <f>VLOOKUP(A2323,'Medical Examinations'!A2323:B2323,2,FALSE)</f>
        <v>21.38</v>
      </c>
      <c r="D2323" s="16">
        <f>VLOOKUP(A2323,'Medical Examinations'!A2323:C2323,3,FALSE)</f>
        <v>8.01</v>
      </c>
      <c r="E2323" s="16" t="str">
        <f>VLOOKUP(A2323,'Medical Examinations'!A2323:D2323,4,FALSE)</f>
        <v>No</v>
      </c>
      <c r="F2323" s="16" t="str">
        <f>VLOOKUP(A2323,'Medical Examinations'!A2323:E2323,5,FALSE)</f>
        <v>No</v>
      </c>
      <c r="G2323" s="16" t="str">
        <f>VLOOKUP(A2323,'Medical Examinations'!A2323:F2323,6,FALSE)</f>
        <v>No</v>
      </c>
      <c r="H2323" s="16">
        <f>VLOOKUP('HEALTH CARE'!A2323,'Medical Examinations'!A2323:G2323,7,FALSE)</f>
        <v>0</v>
      </c>
      <c r="I2323" s="16" t="str">
        <f>VLOOKUP(A2323,'Medical Examinations'!A2323:H2323,8,FALSE)</f>
        <v>No</v>
      </c>
      <c r="J2323" s="16" t="str">
        <f>VLOOKUP(A2323,'Medical Examinations'!A2323:I2323,9,FALSE)</f>
        <v>normal weight</v>
      </c>
      <c r="K2323" s="16" t="str">
        <f>VLOOKUP(A2323,'Medical Examinations'!A2323:J2323,10,FALSE)</f>
        <v>diabetes</v>
      </c>
      <c r="L2323" s="18">
        <f>VLOOKUP(A2323,'Hospitalisation Details'!A:F, 5, FALSE)</f>
        <v>19</v>
      </c>
      <c r="M2323" s="16">
        <f>VLOOKUP(A2323,'Hospitalisation Details'!A2323:H2323,8,FALSE)</f>
        <v>750</v>
      </c>
      <c r="N2323" s="16" t="str">
        <f>VLOOKUP(A2323,'Hospitalisation Details'!A2323:I2323,9,FALSE)</f>
        <v>tier - 3</v>
      </c>
      <c r="O2323" s="16" t="str">
        <f>VLOOKUP(A2323,'Hospitalisation Details'!A2323:J2323,10,FALSE)</f>
        <v>tier - 1</v>
      </c>
      <c r="P2323" s="16" t="str">
        <f>VLOOKUP(A2323,'Hospitalisation Details'!A2323:K2323,11,FALSE)</f>
        <v>R1012</v>
      </c>
      <c r="Q2323" s="16">
        <f>VLOOKUP(A2323,'Hospitalisation Details'!A2323:L2323,12,FALSE)</f>
        <v>20</v>
      </c>
    </row>
    <row r="2324" spans="1:17" ht="20.399999999999999" x14ac:dyDescent="0.6">
      <c r="A2324" s="17" t="s">
        <v>32</v>
      </c>
      <c r="B2324" s="16" t="str">
        <f>VLOOKUP('HEALTH CARE'!A2324,'Customer Names'!A2324:D2324,3,FALSE)</f>
        <v>Buss</v>
      </c>
      <c r="C2324" s="16">
        <f>VLOOKUP(A2324,'Medical Examinations'!A2324:B2324,2,FALSE)</f>
        <v>23.35</v>
      </c>
      <c r="D2324" s="16">
        <f>VLOOKUP(A2324,'Medical Examinations'!A2324:C2324,3,FALSE)</f>
        <v>5.94</v>
      </c>
      <c r="E2324" s="16" t="str">
        <f>VLOOKUP(A2324,'Medical Examinations'!A2324:D2324,4,FALSE)</f>
        <v>No</v>
      </c>
      <c r="F2324" s="16" t="str">
        <f>VLOOKUP(A2324,'Medical Examinations'!A2324:E2324,5,FALSE)</f>
        <v>No</v>
      </c>
      <c r="G2324" s="16" t="str">
        <f>VLOOKUP(A2324,'Medical Examinations'!A2324:F2324,6,FALSE)</f>
        <v>No</v>
      </c>
      <c r="H2324" s="16">
        <f>VLOOKUP('HEALTH CARE'!A2324,'Medical Examinations'!A2324:G2324,7,FALSE)</f>
        <v>0</v>
      </c>
      <c r="I2324" s="16" t="str">
        <f>VLOOKUP(A2324,'Medical Examinations'!A2324:H2324,8,FALSE)</f>
        <v>No</v>
      </c>
      <c r="J2324" s="16" t="str">
        <f>VLOOKUP(A2324,'Medical Examinations'!A2324:I2324,9,FALSE)</f>
        <v>normal weight</v>
      </c>
      <c r="K2324" s="16" t="str">
        <f>VLOOKUP(A2324,'Medical Examinations'!A2324:J2324,10,FALSE)</f>
        <v>prediabetes</v>
      </c>
      <c r="L2324" s="18">
        <f>VLOOKUP(A2324,'Hospitalisation Details'!A:F, 5, FALSE)</f>
        <v>14</v>
      </c>
      <c r="M2324" s="16">
        <f>VLOOKUP(A2324,'Hospitalisation Details'!A2324:H2324,8,FALSE)</f>
        <v>722.99</v>
      </c>
      <c r="N2324" s="16" t="str">
        <f>VLOOKUP(A2324,'Hospitalisation Details'!A2324:I2324,9,FALSE)</f>
        <v>tier - 3</v>
      </c>
      <c r="O2324" s="16" t="str">
        <f>VLOOKUP(A2324,'Hospitalisation Details'!A2324:J2324,10,FALSE)</f>
        <v>tier - 1</v>
      </c>
      <c r="P2324" s="16" t="str">
        <f>VLOOKUP(A2324,'Hospitalisation Details'!A2324:K2324,11,FALSE)</f>
        <v>R1013</v>
      </c>
      <c r="Q2324" s="16">
        <f>VLOOKUP(A2324,'Hospitalisation Details'!A2324:L2324,12,FALSE)</f>
        <v>23</v>
      </c>
    </row>
    <row r="2325" spans="1:17" ht="20.399999999999999" x14ac:dyDescent="0.6">
      <c r="A2325" s="17" t="s">
        <v>29</v>
      </c>
      <c r="B2325" s="16" t="str">
        <f>VLOOKUP('HEALTH CARE'!A2325,'Customer Names'!A2325:D2325,3,FALSE)</f>
        <v>Duffy</v>
      </c>
      <c r="C2325" s="16">
        <f>VLOOKUP(A2325,'Medical Examinations'!A2325:B2325,2,FALSE)</f>
        <v>22.24</v>
      </c>
      <c r="D2325" s="16">
        <f>VLOOKUP(A2325,'Medical Examinations'!A2325:C2325,3,FALSE)</f>
        <v>5.04</v>
      </c>
      <c r="E2325" s="16" t="str">
        <f>VLOOKUP(A2325,'Medical Examinations'!A2325:D2325,4,FALSE)</f>
        <v>No</v>
      </c>
      <c r="F2325" s="16" t="str">
        <f>VLOOKUP(A2325,'Medical Examinations'!A2325:E2325,5,FALSE)</f>
        <v>No</v>
      </c>
      <c r="G2325" s="16" t="str">
        <f>VLOOKUP(A2325,'Medical Examinations'!A2325:F2325,6,FALSE)</f>
        <v>No</v>
      </c>
      <c r="H2325" s="16">
        <f>VLOOKUP('HEALTH CARE'!A2325,'Medical Examinations'!A2325:G2325,7,FALSE)</f>
        <v>0</v>
      </c>
      <c r="I2325" s="16" t="str">
        <f>VLOOKUP(A2325,'Medical Examinations'!A2325:H2325,8,FALSE)</f>
        <v>No</v>
      </c>
      <c r="J2325" s="16" t="str">
        <f>VLOOKUP(A2325,'Medical Examinations'!A2325:I2325,9,FALSE)</f>
        <v>normal weight</v>
      </c>
      <c r="K2325" s="16" t="str">
        <f>VLOOKUP(A2325,'Medical Examinations'!A2325:J2325,10,FALSE)</f>
        <v>normal</v>
      </c>
      <c r="L2325" s="18">
        <f>VLOOKUP(A2325,'Hospitalisation Details'!A:F, 5, FALSE)</f>
        <v>26</v>
      </c>
      <c r="M2325" s="16">
        <f>VLOOKUP(A2325,'Hospitalisation Details'!A2325:H2325,8,FALSE)</f>
        <v>700</v>
      </c>
      <c r="N2325" s="16" t="str">
        <f>VLOOKUP(A2325,'Hospitalisation Details'!A2325:I2325,9,FALSE)</f>
        <v>tier - 3</v>
      </c>
      <c r="O2325" s="16" t="str">
        <f>VLOOKUP(A2325,'Hospitalisation Details'!A2325:J2325,10,FALSE)</f>
        <v>tier - 3</v>
      </c>
      <c r="P2325" s="16" t="str">
        <f>VLOOKUP(A2325,'Hospitalisation Details'!A2325:K2325,11,FALSE)</f>
        <v>R1013</v>
      </c>
      <c r="Q2325" s="16">
        <f>VLOOKUP(A2325,'Hospitalisation Details'!A2325:L2325,12,FALSE)</f>
        <v>23</v>
      </c>
    </row>
    <row r="2326" spans="1:17" ht="20.399999999999999" x14ac:dyDescent="0.6">
      <c r="A2326" s="17" t="s">
        <v>28</v>
      </c>
      <c r="B2326" s="16" t="str">
        <f>VLOOKUP('HEALTH CARE'!A2326,'Customer Names'!A2326:D2326,3,FALSE)</f>
        <v>Hines</v>
      </c>
      <c r="C2326" s="16">
        <f>VLOOKUP(A2326,'Medical Examinations'!A2326:B2326,2,FALSE)</f>
        <v>24.76</v>
      </c>
      <c r="D2326" s="16">
        <f>VLOOKUP(A2326,'Medical Examinations'!A2326:C2326,3,FALSE)</f>
        <v>4.54</v>
      </c>
      <c r="E2326" s="16" t="str">
        <f>VLOOKUP(A2326,'Medical Examinations'!A2326:D2326,4,FALSE)</f>
        <v>Yes</v>
      </c>
      <c r="F2326" s="16" t="str">
        <f>VLOOKUP(A2326,'Medical Examinations'!A2326:E2326,5,FALSE)</f>
        <v>No</v>
      </c>
      <c r="G2326" s="16" t="str">
        <f>VLOOKUP(A2326,'Medical Examinations'!A2326:F2326,6,FALSE)</f>
        <v>No</v>
      </c>
      <c r="H2326" s="16">
        <f>VLOOKUP('HEALTH CARE'!A2326,'Medical Examinations'!A2326:G2326,7,FALSE)</f>
        <v>0</v>
      </c>
      <c r="I2326" s="16" t="str">
        <f>VLOOKUP(A2326,'Medical Examinations'!A2326:H2326,8,FALSE)</f>
        <v>No</v>
      </c>
      <c r="J2326" s="16" t="str">
        <f>VLOOKUP(A2326,'Medical Examinations'!A2326:I2326,9,FALSE)</f>
        <v>normal weight</v>
      </c>
      <c r="K2326" s="16" t="str">
        <f>VLOOKUP(A2326,'Medical Examinations'!A2326:J2326,10,FALSE)</f>
        <v>normal</v>
      </c>
      <c r="L2326" s="18">
        <f>VLOOKUP(A2326,'Hospitalisation Details'!A:F, 5, FALSE)</f>
        <v>12</v>
      </c>
      <c r="M2326" s="16">
        <f>VLOOKUP(A2326,'Hospitalisation Details'!A2326:H2326,8,FALSE)</f>
        <v>687.54</v>
      </c>
      <c r="N2326" s="16" t="str">
        <f>VLOOKUP(A2326,'Hospitalisation Details'!A2326:I2326,9,FALSE)</f>
        <v>tier - 3</v>
      </c>
      <c r="O2326" s="16" t="str">
        <f>VLOOKUP(A2326,'Hospitalisation Details'!A2326:J2326,10,FALSE)</f>
        <v>tier - 2</v>
      </c>
      <c r="P2326" s="16" t="str">
        <f>VLOOKUP(A2326,'Hospitalisation Details'!A2326:K2326,11,FALSE)</f>
        <v>R1013</v>
      </c>
      <c r="Q2326" s="16">
        <f>VLOOKUP(A2326,'Hospitalisation Details'!A2326:L2326,12,FALSE)</f>
        <v>21</v>
      </c>
    </row>
    <row r="2327" spans="1:17" ht="20.399999999999999" x14ac:dyDescent="0.6">
      <c r="A2327" s="17" t="s">
        <v>27</v>
      </c>
      <c r="B2327" s="16" t="str">
        <f>VLOOKUP('HEALTH CARE'!A2327,'Customer Names'!A2327:D2327,3,FALSE)</f>
        <v>Castro</v>
      </c>
      <c r="C2327" s="16">
        <f>VLOOKUP(A2327,'Medical Examinations'!A2327:B2327,2,FALSE)</f>
        <v>20.100000000000001</v>
      </c>
      <c r="D2327" s="16">
        <f>VLOOKUP(A2327,'Medical Examinations'!A2327:C2327,3,FALSE)</f>
        <v>5.6</v>
      </c>
      <c r="E2327" s="16" t="str">
        <f>VLOOKUP(A2327,'Medical Examinations'!A2327:D2327,4,FALSE)</f>
        <v>Yes</v>
      </c>
      <c r="F2327" s="16" t="str">
        <f>VLOOKUP(A2327,'Medical Examinations'!A2327:E2327,5,FALSE)</f>
        <v>No</v>
      </c>
      <c r="G2327" s="16" t="str">
        <f>VLOOKUP(A2327,'Medical Examinations'!A2327:F2327,6,FALSE)</f>
        <v>Yes</v>
      </c>
      <c r="H2327" s="16">
        <f>VLOOKUP('HEALTH CARE'!A2327,'Medical Examinations'!A2327:G2327,7,FALSE)</f>
        <v>1</v>
      </c>
      <c r="I2327" s="16" t="str">
        <f>VLOOKUP(A2327,'Medical Examinations'!A2327:H2327,8,FALSE)</f>
        <v>No</v>
      </c>
      <c r="J2327" s="16" t="str">
        <f>VLOOKUP(A2327,'Medical Examinations'!A2327:I2327,9,FALSE)</f>
        <v>normal weight</v>
      </c>
      <c r="K2327" s="16" t="str">
        <f>VLOOKUP(A2327,'Medical Examinations'!A2327:J2327,10,FALSE)</f>
        <v>normal</v>
      </c>
      <c r="L2327" s="18">
        <f>VLOOKUP(A2327,'Hospitalisation Details'!A:F, 5, FALSE)</f>
        <v>9</v>
      </c>
      <c r="M2327" s="16">
        <f>VLOOKUP(A2327,'Hospitalisation Details'!A2327:H2327,8,FALSE)</f>
        <v>670</v>
      </c>
      <c r="N2327" s="16" t="str">
        <f>VLOOKUP(A2327,'Hospitalisation Details'!A2327:I2327,9,FALSE)</f>
        <v>tier - 3</v>
      </c>
      <c r="O2327" s="16" t="str">
        <f>VLOOKUP(A2327,'Hospitalisation Details'!A2327:J2327,10,FALSE)</f>
        <v>tier - 3</v>
      </c>
      <c r="P2327" s="16" t="str">
        <f>VLOOKUP(A2327,'Hospitalisation Details'!A2327:K2327,11,FALSE)</f>
        <v>R1013</v>
      </c>
      <c r="Q2327" s="16">
        <f>VLOOKUP(A2327,'Hospitalisation Details'!A2327:L2327,12,FALSE)</f>
        <v>25</v>
      </c>
    </row>
    <row r="2328" spans="1:17" ht="20.399999999999999" x14ac:dyDescent="0.6">
      <c r="A2328" s="17" t="s">
        <v>26</v>
      </c>
      <c r="B2328" s="16" t="str">
        <f>VLOOKUP('HEALTH CARE'!A2328,'Customer Names'!A2328:D2328,3,FALSE)</f>
        <v>Howell</v>
      </c>
      <c r="C2328" s="16">
        <f>VLOOKUP(A2328,'Medical Examinations'!A2328:B2328,2,FALSE)</f>
        <v>21.77</v>
      </c>
      <c r="D2328" s="16">
        <f>VLOOKUP(A2328,'Medical Examinations'!A2328:C2328,3,FALSE)</f>
        <v>10.67</v>
      </c>
      <c r="E2328" s="16" t="str">
        <f>VLOOKUP(A2328,'Medical Examinations'!A2328:D2328,4,FALSE)</f>
        <v>No</v>
      </c>
      <c r="F2328" s="16" t="str">
        <f>VLOOKUP(A2328,'Medical Examinations'!A2328:E2328,5,FALSE)</f>
        <v>No</v>
      </c>
      <c r="G2328" s="16" t="str">
        <f>VLOOKUP(A2328,'Medical Examinations'!A2328:F2328,6,FALSE)</f>
        <v>No</v>
      </c>
      <c r="H2328" s="16">
        <f>VLOOKUP('HEALTH CARE'!A2328,'Medical Examinations'!A2328:G2328,7,FALSE)</f>
        <v>0</v>
      </c>
      <c r="I2328" s="16" t="str">
        <f>VLOOKUP(A2328,'Medical Examinations'!A2328:H2328,8,FALSE)</f>
        <v>No</v>
      </c>
      <c r="J2328" s="16" t="str">
        <f>VLOOKUP(A2328,'Medical Examinations'!A2328:I2328,9,FALSE)</f>
        <v>normal weight</v>
      </c>
      <c r="K2328" s="16" t="str">
        <f>VLOOKUP(A2328,'Medical Examinations'!A2328:J2328,10,FALSE)</f>
        <v>diabetes</v>
      </c>
      <c r="L2328" s="18">
        <f>VLOOKUP(A2328,'Hospitalisation Details'!A:F, 5, FALSE)</f>
        <v>29</v>
      </c>
      <c r="M2328" s="16">
        <f>VLOOKUP(A2328,'Hospitalisation Details'!A2328:H2328,8,FALSE)</f>
        <v>668</v>
      </c>
      <c r="N2328" s="16" t="str">
        <f>VLOOKUP(A2328,'Hospitalisation Details'!A2328:I2328,9,FALSE)</f>
        <v>tier - 3</v>
      </c>
      <c r="O2328" s="16" t="str">
        <f>VLOOKUP(A2328,'Hospitalisation Details'!A2328:J2328,10,FALSE)</f>
        <v>tier - 2</v>
      </c>
      <c r="P2328" s="16" t="str">
        <f>VLOOKUP(A2328,'Hospitalisation Details'!A2328:K2328,11,FALSE)</f>
        <v>R1012</v>
      </c>
      <c r="Q2328" s="16">
        <f>VLOOKUP(A2328,'Hospitalisation Details'!A2328:L2328,12,FALSE)</f>
        <v>20</v>
      </c>
    </row>
    <row r="2329" spans="1:17" ht="20.399999999999999" x14ac:dyDescent="0.6">
      <c r="A2329" s="17" t="s">
        <v>25</v>
      </c>
      <c r="B2329" s="16" t="str">
        <f>VLOOKUP('HEALTH CARE'!A2329,'Customer Names'!A2329:D2329,3,FALSE)</f>
        <v>Avery</v>
      </c>
      <c r="C2329" s="16">
        <f>VLOOKUP(A2329,'Medical Examinations'!A2329:B2329,2,FALSE)</f>
        <v>17.82</v>
      </c>
      <c r="D2329" s="16">
        <f>VLOOKUP(A2329,'Medical Examinations'!A2329:C2329,3,FALSE)</f>
        <v>5.26</v>
      </c>
      <c r="E2329" s="16" t="str">
        <f>VLOOKUP(A2329,'Medical Examinations'!A2329:D2329,4,FALSE)</f>
        <v>Yes</v>
      </c>
      <c r="F2329" s="16" t="str">
        <f>VLOOKUP(A2329,'Medical Examinations'!A2329:E2329,5,FALSE)</f>
        <v>No</v>
      </c>
      <c r="G2329" s="16" t="str">
        <f>VLOOKUP(A2329,'Medical Examinations'!A2329:F2329,6,FALSE)</f>
        <v>No</v>
      </c>
      <c r="H2329" s="16">
        <f>VLOOKUP('HEALTH CARE'!A2329,'Medical Examinations'!A2329:G2329,7,FALSE)</f>
        <v>1</v>
      </c>
      <c r="I2329" s="16" t="str">
        <f>VLOOKUP(A2329,'Medical Examinations'!A2329:H2329,8,FALSE)</f>
        <v>No</v>
      </c>
      <c r="J2329" s="16" t="str">
        <f>VLOOKUP(A2329,'Medical Examinations'!A2329:I2329,9,FALSE)</f>
        <v>underweight</v>
      </c>
      <c r="K2329" s="16" t="str">
        <f>VLOOKUP(A2329,'Medical Examinations'!A2329:J2329,10,FALSE)</f>
        <v>normal</v>
      </c>
      <c r="L2329" s="18">
        <f>VLOOKUP(A2329,'Hospitalisation Details'!A:F, 5, FALSE)</f>
        <v>4</v>
      </c>
      <c r="M2329" s="16">
        <f>VLOOKUP(A2329,'Hospitalisation Details'!A2329:H2329,8,FALSE)</f>
        <v>650</v>
      </c>
      <c r="N2329" s="16" t="str">
        <f>VLOOKUP(A2329,'Hospitalisation Details'!A2329:I2329,9,FALSE)</f>
        <v>tier - 3</v>
      </c>
      <c r="O2329" s="16" t="str">
        <f>VLOOKUP(A2329,'Hospitalisation Details'!A2329:J2329,10,FALSE)</f>
        <v>tier - 3</v>
      </c>
      <c r="P2329" s="16" t="str">
        <f>VLOOKUP(A2329,'Hospitalisation Details'!A2329:K2329,11,FALSE)</f>
        <v>R1013</v>
      </c>
      <c r="Q2329" s="16">
        <f>VLOOKUP(A2329,'Hospitalisation Details'!A2329:L2329,12,FALSE)</f>
        <v>27</v>
      </c>
    </row>
    <row r="2330" spans="1:17" ht="20.399999999999999" x14ac:dyDescent="0.6">
      <c r="A2330" s="17" t="s">
        <v>24</v>
      </c>
      <c r="B2330" s="16" t="str">
        <f>VLOOKUP('HEALTH CARE'!A2330,'Customer Names'!A2330:D2330,3,FALSE)</f>
        <v>Bohinski</v>
      </c>
      <c r="C2330" s="16">
        <f>VLOOKUP(A2330,'Medical Examinations'!A2330:B2330,2,FALSE)</f>
        <v>17.07</v>
      </c>
      <c r="D2330" s="16">
        <f>VLOOKUP(A2330,'Medical Examinations'!A2330:C2330,3,FALSE)</f>
        <v>5.22</v>
      </c>
      <c r="E2330" s="16" t="str">
        <f>VLOOKUP(A2330,'Medical Examinations'!A2330:D2330,4,FALSE)</f>
        <v>No</v>
      </c>
      <c r="F2330" s="16" t="str">
        <f>VLOOKUP(A2330,'Medical Examinations'!A2330:E2330,5,FALSE)</f>
        <v>No</v>
      </c>
      <c r="G2330" s="16" t="str">
        <f>VLOOKUP(A2330,'Medical Examinations'!A2330:F2330,6,FALSE)</f>
        <v>Yes</v>
      </c>
      <c r="H2330" s="16">
        <f>VLOOKUP('HEALTH CARE'!A2330,'Medical Examinations'!A2330:G2330,7,FALSE)</f>
        <v>1</v>
      </c>
      <c r="I2330" s="16" t="str">
        <f>VLOOKUP(A2330,'Medical Examinations'!A2330:H2330,8,FALSE)</f>
        <v>No</v>
      </c>
      <c r="J2330" s="16" t="str">
        <f>VLOOKUP(A2330,'Medical Examinations'!A2330:I2330,9,FALSE)</f>
        <v>underweight</v>
      </c>
      <c r="K2330" s="16" t="str">
        <f>VLOOKUP(A2330,'Medical Examinations'!A2330:J2330,10,FALSE)</f>
        <v>normal</v>
      </c>
      <c r="L2330" s="18">
        <f>VLOOKUP(A2330,'Hospitalisation Details'!A:F, 5, FALSE)</f>
        <v>1</v>
      </c>
      <c r="M2330" s="16">
        <f>VLOOKUP(A2330,'Hospitalisation Details'!A2330:H2330,8,FALSE)</f>
        <v>650</v>
      </c>
      <c r="N2330" s="16" t="str">
        <f>VLOOKUP(A2330,'Hospitalisation Details'!A2330:I2330,9,FALSE)</f>
        <v>tier - 3</v>
      </c>
      <c r="O2330" s="16" t="str">
        <f>VLOOKUP(A2330,'Hospitalisation Details'!A2330:J2330,10,FALSE)</f>
        <v>tier - 3</v>
      </c>
      <c r="P2330" s="16" t="str">
        <f>VLOOKUP(A2330,'Hospitalisation Details'!A2330:K2330,11,FALSE)</f>
        <v>R1013</v>
      </c>
      <c r="Q2330" s="16">
        <f>VLOOKUP(A2330,'Hospitalisation Details'!A2330:L2330,12,FALSE)</f>
        <v>30</v>
      </c>
    </row>
    <row r="2331" spans="1:17" ht="20.399999999999999" x14ac:dyDescent="0.6">
      <c r="A2331" s="17" t="s">
        <v>22</v>
      </c>
      <c r="B2331" s="16" t="str">
        <f>VLOOKUP('HEALTH CARE'!A2331,'Customer Names'!A2331:D2331,3,FALSE)</f>
        <v>Kohls</v>
      </c>
      <c r="C2331" s="16">
        <f>VLOOKUP(A2331,'Medical Examinations'!A2331:B2331,2,FALSE)</f>
        <v>22.24</v>
      </c>
      <c r="D2331" s="16">
        <f>VLOOKUP(A2331,'Medical Examinations'!A2331:C2331,3,FALSE)</f>
        <v>4.29</v>
      </c>
      <c r="E2331" s="16" t="str">
        <f>VLOOKUP(A2331,'Medical Examinations'!A2331:D2331,4,FALSE)</f>
        <v>Yes</v>
      </c>
      <c r="F2331" s="16" t="str">
        <f>VLOOKUP(A2331,'Medical Examinations'!A2331:E2331,5,FALSE)</f>
        <v>No</v>
      </c>
      <c r="G2331" s="16" t="str">
        <f>VLOOKUP(A2331,'Medical Examinations'!A2331:F2331,6,FALSE)</f>
        <v>No</v>
      </c>
      <c r="H2331" s="16">
        <f>VLOOKUP('HEALTH CARE'!A2331,'Medical Examinations'!A2331:G2331,7,FALSE)</f>
        <v>0</v>
      </c>
      <c r="I2331" s="16" t="str">
        <f>VLOOKUP(A2331,'Medical Examinations'!A2331:H2331,8,FALSE)</f>
        <v>No</v>
      </c>
      <c r="J2331" s="16" t="str">
        <f>VLOOKUP(A2331,'Medical Examinations'!A2331:I2331,9,FALSE)</f>
        <v>normal weight</v>
      </c>
      <c r="K2331" s="16" t="str">
        <f>VLOOKUP(A2331,'Medical Examinations'!A2331:J2331,10,FALSE)</f>
        <v>normal</v>
      </c>
      <c r="L2331" s="18">
        <f>VLOOKUP(A2331,'Hospitalisation Details'!A:F, 5, FALSE)</f>
        <v>20</v>
      </c>
      <c r="M2331" s="16">
        <f>VLOOKUP(A2331,'Hospitalisation Details'!A2331:H2331,8,FALSE)</f>
        <v>646.14</v>
      </c>
      <c r="N2331" s="16" t="str">
        <f>VLOOKUP(A2331,'Hospitalisation Details'!A2331:I2331,9,FALSE)</f>
        <v>tier - 3</v>
      </c>
      <c r="O2331" s="16" t="str">
        <f>VLOOKUP(A2331,'Hospitalisation Details'!A2331:J2331,10,FALSE)</f>
        <v>tier - 3</v>
      </c>
      <c r="P2331" s="16" t="str">
        <f>VLOOKUP(A2331,'Hospitalisation Details'!A2331:K2331,11,FALSE)</f>
        <v>R1012</v>
      </c>
      <c r="Q2331" s="16">
        <f>VLOOKUP(A2331,'Hospitalisation Details'!A2331:L2331,12,FALSE)</f>
        <v>21</v>
      </c>
    </row>
    <row r="2332" spans="1:17" ht="20.399999999999999" x14ac:dyDescent="0.6">
      <c r="A2332" s="17" t="s">
        <v>21</v>
      </c>
      <c r="B2332" s="16" t="str">
        <f>VLOOKUP('HEALTH CARE'!A2332,'Customer Names'!A2332:D2332,3,FALSE)</f>
        <v>Brietzke</v>
      </c>
      <c r="C2332" s="16">
        <f>VLOOKUP(A2332,'Medical Examinations'!A2332:B2332,2,FALSE)</f>
        <v>22.34</v>
      </c>
      <c r="D2332" s="16">
        <f>VLOOKUP(A2332,'Medical Examinations'!A2332:C2332,3,FALSE)</f>
        <v>5.57</v>
      </c>
      <c r="E2332" s="16" t="str">
        <f>VLOOKUP(A2332,'Medical Examinations'!A2332:D2332,4,FALSE)</f>
        <v>No</v>
      </c>
      <c r="F2332" s="16" t="str">
        <f>VLOOKUP(A2332,'Medical Examinations'!A2332:E2332,5,FALSE)</f>
        <v>No</v>
      </c>
      <c r="G2332" s="16" t="str">
        <f>VLOOKUP(A2332,'Medical Examinations'!A2332:F2332,6,FALSE)</f>
        <v>No</v>
      </c>
      <c r="H2332" s="16">
        <f>VLOOKUP('HEALTH CARE'!A2332,'Medical Examinations'!A2332:G2332,7,FALSE)</f>
        <v>1</v>
      </c>
      <c r="I2332" s="16" t="str">
        <f>VLOOKUP(A2332,'Medical Examinations'!A2332:H2332,8,FALSE)</f>
        <v>No</v>
      </c>
      <c r="J2332" s="16" t="str">
        <f>VLOOKUP(A2332,'Medical Examinations'!A2332:I2332,9,FALSE)</f>
        <v>normal weight</v>
      </c>
      <c r="K2332" s="16" t="str">
        <f>VLOOKUP(A2332,'Medical Examinations'!A2332:J2332,10,FALSE)</f>
        <v>normal</v>
      </c>
      <c r="L2332" s="18">
        <f>VLOOKUP(A2332,'Hospitalisation Details'!A:F, 5, FALSE)</f>
        <v>27</v>
      </c>
      <c r="M2332" s="16">
        <f>VLOOKUP(A2332,'Hospitalisation Details'!A2332:H2332,8,FALSE)</f>
        <v>637.26</v>
      </c>
      <c r="N2332" s="16" t="str">
        <f>VLOOKUP(A2332,'Hospitalisation Details'!A2332:I2332,9,FALSE)</f>
        <v>tier - 3</v>
      </c>
      <c r="O2332" s="16" t="str">
        <f>VLOOKUP(A2332,'Hospitalisation Details'!A2332:J2332,10,FALSE)</f>
        <v>tier - 3</v>
      </c>
      <c r="P2332" s="16" t="str">
        <f>VLOOKUP(A2332,'Hospitalisation Details'!A2332:K2332,11,FALSE)</f>
        <v>R1013</v>
      </c>
      <c r="Q2332" s="16">
        <f>VLOOKUP(A2332,'Hospitalisation Details'!A2332:L2332,12,FALSE)</f>
        <v>24</v>
      </c>
    </row>
    <row r="2333" spans="1:17" ht="20.399999999999999" x14ac:dyDescent="0.6">
      <c r="A2333" s="17" t="s">
        <v>19</v>
      </c>
      <c r="B2333" s="16" t="str">
        <f>VLOOKUP('HEALTH CARE'!A2333,'Customer Names'!A2333:D2333,3,FALSE)</f>
        <v>Riveros Gonzalez</v>
      </c>
      <c r="C2333" s="16">
        <f>VLOOKUP(A2333,'Medical Examinations'!A2333:B2333,2,FALSE)</f>
        <v>17.7</v>
      </c>
      <c r="D2333" s="16">
        <f>VLOOKUP(A2333,'Medical Examinations'!A2333:C2333,3,FALSE)</f>
        <v>6.28</v>
      </c>
      <c r="E2333" s="16" t="str">
        <f>VLOOKUP(A2333,'Medical Examinations'!A2333:D2333,4,FALSE)</f>
        <v>No</v>
      </c>
      <c r="F2333" s="16" t="str">
        <f>VLOOKUP(A2333,'Medical Examinations'!A2333:E2333,5,FALSE)</f>
        <v>No</v>
      </c>
      <c r="G2333" s="16" t="str">
        <f>VLOOKUP(A2333,'Medical Examinations'!A2333:F2333,6,FALSE)</f>
        <v>No</v>
      </c>
      <c r="H2333" s="16">
        <f>VLOOKUP('HEALTH CARE'!A2333,'Medical Examinations'!A2333:G2333,7,FALSE)</f>
        <v>1</v>
      </c>
      <c r="I2333" s="16" t="str">
        <f>VLOOKUP(A2333,'Medical Examinations'!A2333:H2333,8,FALSE)</f>
        <v>No</v>
      </c>
      <c r="J2333" s="16" t="str">
        <f>VLOOKUP(A2333,'Medical Examinations'!A2333:I2333,9,FALSE)</f>
        <v>underweight</v>
      </c>
      <c r="K2333" s="16" t="str">
        <f>VLOOKUP(A2333,'Medical Examinations'!A2333:J2333,10,FALSE)</f>
        <v>prediabetes</v>
      </c>
      <c r="L2333" s="18">
        <f>VLOOKUP(A2333,'Hospitalisation Details'!A:F, 5, FALSE)</f>
        <v>13</v>
      </c>
      <c r="M2333" s="16">
        <f>VLOOKUP(A2333,'Hospitalisation Details'!A2333:H2333,8,FALSE)</f>
        <v>604.54</v>
      </c>
      <c r="N2333" s="16" t="str">
        <f>VLOOKUP(A2333,'Hospitalisation Details'!A2333:I2333,9,FALSE)</f>
        <v>tier - 3</v>
      </c>
      <c r="O2333" s="16" t="str">
        <f>VLOOKUP(A2333,'Hospitalisation Details'!A2333:J2333,10,FALSE)</f>
        <v>tier - 3</v>
      </c>
      <c r="P2333" s="16" t="str">
        <f>VLOOKUP(A2333,'Hospitalisation Details'!A2333:K2333,11,FALSE)</f>
        <v>R1013</v>
      </c>
      <c r="Q2333" s="16">
        <f>VLOOKUP(A2333,'Hospitalisation Details'!A2333:L2333,12,FALSE)</f>
        <v>30</v>
      </c>
    </row>
    <row r="2334" spans="1:17" ht="20.399999999999999" x14ac:dyDescent="0.6">
      <c r="A2334" s="17" t="s">
        <v>17</v>
      </c>
      <c r="B2334" s="16" t="str">
        <f>VLOOKUP('HEALTH CARE'!A2334,'Customer Names'!A2334:D2334,3,FALSE)</f>
        <v>Albano</v>
      </c>
      <c r="C2334" s="16">
        <f>VLOOKUP(A2334,'Medical Examinations'!A2334:B2334,2,FALSE)</f>
        <v>16.47</v>
      </c>
      <c r="D2334" s="16">
        <f>VLOOKUP(A2334,'Medical Examinations'!A2334:C2334,3,FALSE)</f>
        <v>6.35</v>
      </c>
      <c r="E2334" s="16" t="str">
        <f>VLOOKUP(A2334,'Medical Examinations'!A2334:D2334,4,FALSE)</f>
        <v>No</v>
      </c>
      <c r="F2334" s="16" t="str">
        <f>VLOOKUP(A2334,'Medical Examinations'!A2334:E2334,5,FALSE)</f>
        <v>No</v>
      </c>
      <c r="G2334" s="16" t="str">
        <f>VLOOKUP(A2334,'Medical Examinations'!A2334:F2334,6,FALSE)</f>
        <v>Yes</v>
      </c>
      <c r="H2334" s="16">
        <f>VLOOKUP('HEALTH CARE'!A2334,'Medical Examinations'!A2334:G2334,7,FALSE)</f>
        <v>1</v>
      </c>
      <c r="I2334" s="16" t="str">
        <f>VLOOKUP(A2334,'Medical Examinations'!A2334:H2334,8,FALSE)</f>
        <v>No</v>
      </c>
      <c r="J2334" s="16" t="str">
        <f>VLOOKUP(A2334,'Medical Examinations'!A2334:I2334,9,FALSE)</f>
        <v>underweight</v>
      </c>
      <c r="K2334" s="16" t="str">
        <f>VLOOKUP(A2334,'Medical Examinations'!A2334:J2334,10,FALSE)</f>
        <v>prediabetes</v>
      </c>
      <c r="L2334" s="18">
        <f>VLOOKUP(A2334,'Hospitalisation Details'!A:F, 5, FALSE)</f>
        <v>30</v>
      </c>
      <c r="M2334" s="16">
        <f>VLOOKUP(A2334,'Hospitalisation Details'!A2334:H2334,8,FALSE)</f>
        <v>600</v>
      </c>
      <c r="N2334" s="16" t="str">
        <f>VLOOKUP(A2334,'Hospitalisation Details'!A2334:I2334,9,FALSE)</f>
        <v>tier - 2</v>
      </c>
      <c r="O2334" s="16" t="str">
        <f>VLOOKUP(A2334,'Hospitalisation Details'!A2334:J2334,10,FALSE)</f>
        <v>tier - 1</v>
      </c>
      <c r="P2334" s="16" t="str">
        <f>VLOOKUP(A2334,'Hospitalisation Details'!A2334:K2334,11,FALSE)</f>
        <v>R1013</v>
      </c>
      <c r="Q2334" s="16">
        <f>VLOOKUP(A2334,'Hospitalisation Details'!A2334:L2334,12,FALSE)</f>
        <v>29</v>
      </c>
    </row>
    <row r="2335" spans="1:17" ht="20.399999999999999" x14ac:dyDescent="0.6">
      <c r="A2335" s="17" t="s">
        <v>14</v>
      </c>
      <c r="B2335" s="16" t="str">
        <f>VLOOKUP('HEALTH CARE'!A2335,'Customer Names'!A2335:D2335,3,FALSE)</f>
        <v>Rosendahl</v>
      </c>
      <c r="C2335" s="16">
        <f>VLOOKUP(A2335,'Medical Examinations'!A2335:B2335,2,FALSE)</f>
        <v>17.600000000000001</v>
      </c>
      <c r="D2335" s="16">
        <f>VLOOKUP(A2335,'Medical Examinations'!A2335:C2335,3,FALSE)</f>
        <v>4.3899999999999997</v>
      </c>
      <c r="E2335" s="16" t="str">
        <f>VLOOKUP(A2335,'Medical Examinations'!A2335:D2335,4,FALSE)</f>
        <v>No</v>
      </c>
      <c r="F2335" s="16" t="str">
        <f>VLOOKUP(A2335,'Medical Examinations'!A2335:E2335,5,FALSE)</f>
        <v>No</v>
      </c>
      <c r="G2335" s="16" t="str">
        <f>VLOOKUP(A2335,'Medical Examinations'!A2335:F2335,6,FALSE)</f>
        <v>No</v>
      </c>
      <c r="H2335" s="16">
        <f>VLOOKUP('HEALTH CARE'!A2335,'Medical Examinations'!A2335:G2335,7,FALSE)</f>
        <v>1</v>
      </c>
      <c r="I2335" s="16" t="str">
        <f>VLOOKUP(A2335,'Medical Examinations'!A2335:H2335,8,FALSE)</f>
        <v>No</v>
      </c>
      <c r="J2335" s="16" t="str">
        <f>VLOOKUP(A2335,'Medical Examinations'!A2335:I2335,9,FALSE)</f>
        <v>underweight</v>
      </c>
      <c r="K2335" s="16" t="str">
        <f>VLOOKUP(A2335,'Medical Examinations'!A2335:J2335,10,FALSE)</f>
        <v>normal</v>
      </c>
      <c r="L2335" s="18">
        <f>VLOOKUP(A2335,'Hospitalisation Details'!A:F, 5, FALSE)</f>
        <v>30</v>
      </c>
      <c r="M2335" s="16">
        <f>VLOOKUP(A2335,'Hospitalisation Details'!A2335:H2335,8,FALSE)</f>
        <v>570.62</v>
      </c>
      <c r="N2335" s="16" t="str">
        <f>VLOOKUP(A2335,'Hospitalisation Details'!A2335:I2335,9,FALSE)</f>
        <v>tier - 2</v>
      </c>
      <c r="O2335" s="16" t="str">
        <f>VLOOKUP(A2335,'Hospitalisation Details'!A2335:J2335,10,FALSE)</f>
        <v>tier - 1</v>
      </c>
      <c r="P2335" s="16" t="str">
        <f>VLOOKUP(A2335,'Hospitalisation Details'!A2335:K2335,11,FALSE)</f>
        <v>R1013</v>
      </c>
      <c r="Q2335" s="16">
        <f>VLOOKUP(A2335,'Hospitalisation Details'!A2335:L2335,12,FALSE)</f>
        <v>30</v>
      </c>
    </row>
    <row r="2336" spans="1:17" ht="20.399999999999999" x14ac:dyDescent="0.6">
      <c r="A2336" s="17" t="s">
        <v>9</v>
      </c>
      <c r="B2336" s="16" t="str">
        <f>VLOOKUP('HEALTH CARE'!A2336,'Customer Names'!A2336:D2336,3,FALSE)</f>
        <v>German</v>
      </c>
      <c r="C2336" s="16">
        <f>VLOOKUP(A2336,'Medical Examinations'!A2336:B2336,2,FALSE)</f>
        <v>17.579999999999998</v>
      </c>
      <c r="D2336" s="16">
        <f>VLOOKUP(A2336,'Medical Examinations'!A2336:C2336,3,FALSE)</f>
        <v>4.51</v>
      </c>
      <c r="E2336" s="16" t="str">
        <f>VLOOKUP(A2336,'Medical Examinations'!A2336:D2336,4,FALSE)</f>
        <v>No</v>
      </c>
      <c r="F2336" s="16" t="str">
        <f>VLOOKUP(A2336,'Medical Examinations'!A2336:E2336,5,FALSE)</f>
        <v>No</v>
      </c>
      <c r="G2336" s="16" t="str">
        <f>VLOOKUP(A2336,'Medical Examinations'!A2336:F2336,6,FALSE)</f>
        <v>No</v>
      </c>
      <c r="H2336" s="16">
        <f>VLOOKUP('HEALTH CARE'!A2336,'Medical Examinations'!A2336:G2336,7,FALSE)</f>
        <v>1</v>
      </c>
      <c r="I2336" s="16" t="str">
        <f>VLOOKUP(A2336,'Medical Examinations'!A2336:H2336,8,FALSE)</f>
        <v>No</v>
      </c>
      <c r="J2336" s="16" t="str">
        <f>VLOOKUP(A2336,'Medical Examinations'!A2336:I2336,9,FALSE)</f>
        <v>underweight</v>
      </c>
      <c r="K2336" s="16" t="str">
        <f>VLOOKUP(A2336,'Medical Examinations'!A2336:J2336,10,FALSE)</f>
        <v>normal</v>
      </c>
      <c r="L2336" s="18">
        <f>VLOOKUP(A2336,'Hospitalisation Details'!A:F, 5, FALSE)</f>
        <v>9</v>
      </c>
      <c r="M2336" s="16">
        <f>VLOOKUP(A2336,'Hospitalisation Details'!A2336:H2336,8,FALSE)</f>
        <v>563.84</v>
      </c>
      <c r="N2336" s="16" t="str">
        <f>VLOOKUP(A2336,'Hospitalisation Details'!A2336:I2336,9,FALSE)</f>
        <v>tier - 2</v>
      </c>
      <c r="O2336" s="16" t="str">
        <f>VLOOKUP(A2336,'Hospitalisation Details'!A2336:J2336,10,FALSE)</f>
        <v>tier - 3</v>
      </c>
      <c r="P2336" s="16" t="str">
        <f>VLOOKUP(A2336,'Hospitalisation Details'!A2336:K2336,11,FALSE)</f>
        <v>R1013</v>
      </c>
      <c r="Q2336" s="16">
        <f>VLOOKUP(A2336,'Hospitalisation Details'!A2336:L2336,12,FALSE)</f>
        <v>30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892F-ADC3-40A9-9247-C0697CC444E2}">
  <dimension ref="A1"/>
  <sheetViews>
    <sheetView zoomScale="90" zoomScaleNormal="90" workbookViewId="0">
      <selection activeCell="Y7" sqref="Y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Sheet3</vt:lpstr>
      <vt:lpstr>Medical Examinations</vt:lpstr>
      <vt:lpstr>Hospitalisation Details</vt:lpstr>
      <vt:lpstr>Sheet1</vt:lpstr>
      <vt:lpstr>Sheet5</vt:lpstr>
      <vt:lpstr>Sheet8</vt:lpstr>
      <vt:lpstr>Sheet9</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2025-07-11T07:28:48Z</dcterms:modified>
</cp:coreProperties>
</file>